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9F510B1B-1C28-40B6-86E7-8BEC87C74E31}" xr6:coauthVersionLast="47" xr6:coauthVersionMax="47" xr10:uidLastSave="{00000000-0000-0000-0000-000000000000}"/>
  <bookViews>
    <workbookView xWindow="6945" yWindow="1125" windowWidth="21600" windowHeight="11385" firstSheet="5" activeTab="7" xr2:uid="{8F25055D-FEE4-4EAC-A5BE-6402EE0D284A}"/>
  </bookViews>
  <sheets>
    <sheet name="Stocastic Model Raw Data" sheetId="1" r:id="rId1"/>
    <sheet name="FLISR Model Raw Data" sheetId="2" r:id="rId2"/>
    <sheet name="Modified Iteration Data" sheetId="18" r:id="rId3"/>
    <sheet name="Life-Cycle NPV" sheetId="3" r:id="rId4"/>
    <sheet name="Life-Cycle NPV Figure" sheetId="9" r:id="rId5"/>
    <sheet name="Life-Cycle NPV Figure Ex" sheetId="16" r:id="rId6"/>
    <sheet name="Life-Cycle P-Values" sheetId="10" r:id="rId7"/>
    <sheet name="CMI" sheetId="13" r:id="rId8"/>
    <sheet name="CMI$" sheetId="19" r:id="rId9"/>
    <sheet name="Rest$" sheetId="20" r:id="rId10"/>
    <sheet name="Rest$ &amp; CMI$" sheetId="12" r:id="rId11"/>
    <sheet name="$ per CMI" sheetId="14" r:id="rId12"/>
    <sheet name="Capital - $Rest Benefit per CMI" sheetId="15" r:id="rId13"/>
    <sheet name="NPV Benefit " sheetId="11" r:id="rId1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'Stocastic Model Raw Data'!$B$1:$U$1001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04" i="1" l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I35" i="10" l="1"/>
  <c r="H35" i="10"/>
  <c r="O20" i="10"/>
  <c r="I5" i="10"/>
  <c r="N20" i="10" s="1"/>
  <c r="H5" i="10"/>
  <c r="F5" i="3"/>
  <c r="E5" i="3"/>
  <c r="A1004" i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C8" i="18" l="1"/>
  <c r="D8" i="18" s="1" a="1"/>
  <c r="D8" i="18" s="1"/>
  <c r="D77" i="10" l="1"/>
  <c r="D76" i="10"/>
  <c r="D75" i="10"/>
  <c r="D74" i="10"/>
  <c r="D73" i="10"/>
  <c r="D72" i="10"/>
  <c r="D71" i="10"/>
  <c r="D70" i="10"/>
  <c r="D69" i="10"/>
  <c r="D68" i="10"/>
  <c r="D62" i="10"/>
  <c r="D61" i="10"/>
  <c r="D60" i="10"/>
  <c r="D59" i="10"/>
  <c r="D58" i="10"/>
  <c r="D57" i="10"/>
  <c r="D56" i="10"/>
  <c r="D55" i="10"/>
  <c r="D54" i="10"/>
  <c r="D53" i="10"/>
  <c r="L86" i="10"/>
  <c r="K86" i="10"/>
  <c r="M20" i="10"/>
  <c r="H50" i="10" s="1"/>
  <c r="O86" i="10" l="1"/>
  <c r="W21" i="10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B9" i="18"/>
  <c r="B10" i="18" s="1"/>
  <c r="C10" i="18" s="1"/>
  <c r="C9" i="18"/>
  <c r="B11" i="18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I50" i="10" l="1"/>
  <c r="W20" i="10"/>
  <c r="X20" i="10" s="1"/>
  <c r="W237" i="1"/>
  <c r="W422" i="1"/>
  <c r="W333" i="1"/>
  <c r="W187" i="1"/>
  <c r="W66" i="1"/>
  <c r="B12" i="18"/>
  <c r="C11" i="18"/>
  <c r="L9" i="18" a="1"/>
  <c r="L9" i="18" s="1"/>
  <c r="I9" i="18" a="1"/>
  <c r="I9" i="18" s="1"/>
  <c r="O9" i="18" s="1"/>
  <c r="H9" i="18" a="1"/>
  <c r="H9" i="18" s="1"/>
  <c r="K9" i="18" a="1"/>
  <c r="K9" i="18" s="1"/>
  <c r="D9" i="18" a="1"/>
  <c r="D9" i="18" s="1"/>
  <c r="E9" i="18" a="1"/>
  <c r="E9" i="18" s="1"/>
  <c r="F9" i="18" a="1"/>
  <c r="F9" i="18" s="1"/>
  <c r="L10" i="18" a="1"/>
  <c r="L10" i="18" s="1"/>
  <c r="I10" i="18" a="1"/>
  <c r="I10" i="18" s="1"/>
  <c r="H10" i="18" a="1"/>
  <c r="H10" i="18" s="1"/>
  <c r="K10" i="18" a="1"/>
  <c r="K10" i="18" s="1"/>
  <c r="D10" i="18" a="1"/>
  <c r="D10" i="18" s="1"/>
  <c r="F10" i="18" a="1"/>
  <c r="F10" i="18" s="1"/>
  <c r="E10" i="18" a="1"/>
  <c r="E10" i="18" s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8" i="18" l="1"/>
  <c r="R8" i="18" s="1"/>
  <c r="AL8" i="18"/>
  <c r="N9" i="18"/>
  <c r="Q9" i="18" s="1"/>
  <c r="N8" i="18"/>
  <c r="Q8" i="18" s="1"/>
  <c r="S8" i="18" s="1"/>
  <c r="N10" i="18"/>
  <c r="R9" i="18"/>
  <c r="O10" i="18"/>
  <c r="R10" i="18" s="1"/>
  <c r="W83" i="1"/>
  <c r="W3" i="1"/>
  <c r="W119" i="1"/>
  <c r="W247" i="1"/>
  <c r="W311" i="1"/>
  <c r="W6" i="1"/>
  <c r="W38" i="1"/>
  <c r="W86" i="1"/>
  <c r="W134" i="1"/>
  <c r="W166" i="1"/>
  <c r="W214" i="1"/>
  <c r="W262" i="1"/>
  <c r="W294" i="1"/>
  <c r="W342" i="1"/>
  <c r="W39" i="1"/>
  <c r="W151" i="1"/>
  <c r="W183" i="1"/>
  <c r="W215" i="1"/>
  <c r="W279" i="1"/>
  <c r="W343" i="1"/>
  <c r="W471" i="1"/>
  <c r="W26" i="1"/>
  <c r="W58" i="1"/>
  <c r="W106" i="1"/>
  <c r="W138" i="1"/>
  <c r="W154" i="1"/>
  <c r="W186" i="1"/>
  <c r="W202" i="1"/>
  <c r="W234" i="1"/>
  <c r="W266" i="1"/>
  <c r="W282" i="1"/>
  <c r="W298" i="1"/>
  <c r="W314" i="1"/>
  <c r="W330" i="1"/>
  <c r="W394" i="1"/>
  <c r="W426" i="1"/>
  <c r="W458" i="1"/>
  <c r="W2" i="1"/>
  <c r="W50" i="1"/>
  <c r="W130" i="1"/>
  <c r="W178" i="1"/>
  <c r="W258" i="1"/>
  <c r="W290" i="1"/>
  <c r="W354" i="1"/>
  <c r="W386" i="1"/>
  <c r="W434" i="1"/>
  <c r="W466" i="1"/>
  <c r="W14" i="1"/>
  <c r="W62" i="1"/>
  <c r="W94" i="1"/>
  <c r="W142" i="1"/>
  <c r="W190" i="1"/>
  <c r="W222" i="1"/>
  <c r="W270" i="1"/>
  <c r="W318" i="1"/>
  <c r="W350" i="1"/>
  <c r="W366" i="1"/>
  <c r="W382" i="1"/>
  <c r="W398" i="1"/>
  <c r="W414" i="1"/>
  <c r="W430" i="1"/>
  <c r="W446" i="1"/>
  <c r="W462" i="1"/>
  <c r="W478" i="1"/>
  <c r="W494" i="1"/>
  <c r="W306" i="1"/>
  <c r="W402" i="1"/>
  <c r="W482" i="1"/>
  <c r="W15" i="1"/>
  <c r="W47" i="1"/>
  <c r="W111" i="1"/>
  <c r="W143" i="1"/>
  <c r="W175" i="1"/>
  <c r="W207" i="1"/>
  <c r="W239" i="1"/>
  <c r="W271" i="1"/>
  <c r="W303" i="1"/>
  <c r="W335" i="1"/>
  <c r="W367" i="1"/>
  <c r="W383" i="1"/>
  <c r="W399" i="1"/>
  <c r="W415" i="1"/>
  <c r="W431" i="1"/>
  <c r="W447" i="1"/>
  <c r="W463" i="1"/>
  <c r="W479" i="1"/>
  <c r="W495" i="1"/>
  <c r="W98" i="1"/>
  <c r="W162" i="1"/>
  <c r="W226" i="1"/>
  <c r="W322" i="1"/>
  <c r="W370" i="1"/>
  <c r="W418" i="1"/>
  <c r="W450" i="1"/>
  <c r="W498" i="1"/>
  <c r="W172" i="1"/>
  <c r="W419" i="1"/>
  <c r="W317" i="1"/>
  <c r="W281" i="1"/>
  <c r="W188" i="1"/>
  <c r="W348" i="1"/>
  <c r="W29" i="1"/>
  <c r="W141" i="1"/>
  <c r="W433" i="1"/>
  <c r="W241" i="1"/>
  <c r="W501" i="1"/>
  <c r="W325" i="1"/>
  <c r="W21" i="1"/>
  <c r="W269" i="1"/>
  <c r="G8" i="18"/>
  <c r="M10" i="18"/>
  <c r="W77" i="1"/>
  <c r="W198" i="1"/>
  <c r="W345" i="1"/>
  <c r="W432" i="1"/>
  <c r="W30" i="1"/>
  <c r="W126" i="1"/>
  <c r="W261" i="1"/>
  <c r="W391" i="1"/>
  <c r="W20" i="1"/>
  <c r="W276" i="1"/>
  <c r="W488" i="1"/>
  <c r="W23" i="1"/>
  <c r="W71" i="1"/>
  <c r="W103" i="1"/>
  <c r="W167" i="1"/>
  <c r="W231" i="1"/>
  <c r="W295" i="1"/>
  <c r="W179" i="1"/>
  <c r="W403" i="1"/>
  <c r="W64" i="1"/>
  <c r="W192" i="1"/>
  <c r="W320" i="1"/>
  <c r="W70" i="1"/>
  <c r="W169" i="1"/>
  <c r="W278" i="1"/>
  <c r="W384" i="1"/>
  <c r="W65" i="1"/>
  <c r="W24" i="1"/>
  <c r="W122" i="1"/>
  <c r="W218" i="1"/>
  <c r="W353" i="1"/>
  <c r="W439" i="1"/>
  <c r="W18" i="1"/>
  <c r="W210" i="1"/>
  <c r="W112" i="1"/>
  <c r="W331" i="1"/>
  <c r="W40" i="1"/>
  <c r="W259" i="1"/>
  <c r="W451" i="1"/>
  <c r="W372" i="1"/>
  <c r="W436" i="1"/>
  <c r="W500" i="1"/>
  <c r="W361" i="1"/>
  <c r="W4" i="1"/>
  <c r="W220" i="1"/>
  <c r="W356" i="1"/>
  <c r="W213" i="1"/>
  <c r="W313" i="1"/>
  <c r="W209" i="1"/>
  <c r="W477" i="1"/>
  <c r="W277" i="1"/>
  <c r="W377" i="1"/>
  <c r="W73" i="1"/>
  <c r="W109" i="1"/>
  <c r="W17" i="1"/>
  <c r="W487" i="1"/>
  <c r="W168" i="1"/>
  <c r="W267" i="1"/>
  <c r="W108" i="1"/>
  <c r="M9" i="18"/>
  <c r="W358" i="1"/>
  <c r="W389" i="1"/>
  <c r="W140" i="1"/>
  <c r="W174" i="1"/>
  <c r="W435" i="1"/>
  <c r="W449" i="1"/>
  <c r="W376" i="1"/>
  <c r="W28" i="1"/>
  <c r="W228" i="1"/>
  <c r="W161" i="1"/>
  <c r="W454" i="1"/>
  <c r="W152" i="1"/>
  <c r="W299" i="1"/>
  <c r="W31" i="1"/>
  <c r="W191" i="1"/>
  <c r="W255" i="1"/>
  <c r="W319" i="1"/>
  <c r="W467" i="1"/>
  <c r="W120" i="1"/>
  <c r="W248" i="1"/>
  <c r="W96" i="1"/>
  <c r="W194" i="1"/>
  <c r="W315" i="1"/>
  <c r="W416" i="1"/>
  <c r="W49" i="1"/>
  <c r="W145" i="1"/>
  <c r="W243" i="1"/>
  <c r="W375" i="1"/>
  <c r="W459" i="1"/>
  <c r="W74" i="1"/>
  <c r="W274" i="1"/>
  <c r="W148" i="1"/>
  <c r="W408" i="1"/>
  <c r="W76" i="1"/>
  <c r="W307" i="1"/>
  <c r="W489" i="1"/>
  <c r="W44" i="1"/>
  <c r="W260" i="1"/>
  <c r="W388" i="1"/>
  <c r="W285" i="1"/>
  <c r="W177" i="1"/>
  <c r="W425" i="1"/>
  <c r="W153" i="1"/>
  <c r="W437" i="1"/>
  <c r="W197" i="1"/>
  <c r="W441" i="1"/>
  <c r="W297" i="1"/>
  <c r="G9" i="18"/>
  <c r="W493" i="1"/>
  <c r="W115" i="1"/>
  <c r="W456" i="1"/>
  <c r="W490" i="1"/>
  <c r="W328" i="1"/>
  <c r="W244" i="1"/>
  <c r="W211" i="1"/>
  <c r="J10" i="18"/>
  <c r="W102" i="1"/>
  <c r="W165" i="1"/>
  <c r="W302" i="1"/>
  <c r="W204" i="1"/>
  <c r="W406" i="1"/>
  <c r="W35" i="1"/>
  <c r="W123" i="1"/>
  <c r="W219" i="1"/>
  <c r="W296" i="1"/>
  <c r="W457" i="1"/>
  <c r="W89" i="1"/>
  <c r="W469" i="1"/>
  <c r="W224" i="1"/>
  <c r="W53" i="1"/>
  <c r="W423" i="1"/>
  <c r="W43" i="1"/>
  <c r="W79" i="1"/>
  <c r="W216" i="1"/>
  <c r="W125" i="1"/>
  <c r="W235" i="1"/>
  <c r="W378" i="1"/>
  <c r="W464" i="1"/>
  <c r="W173" i="1"/>
  <c r="W301" i="1"/>
  <c r="W397" i="1"/>
  <c r="W461" i="1"/>
  <c r="W67" i="1"/>
  <c r="W163" i="1"/>
  <c r="W323" i="1"/>
  <c r="W443" i="1"/>
  <c r="W118" i="1"/>
  <c r="W182" i="1"/>
  <c r="W246" i="1"/>
  <c r="W310" i="1"/>
  <c r="W80" i="1"/>
  <c r="W336" i="1"/>
  <c r="W227" i="1"/>
  <c r="W499" i="1"/>
  <c r="W11" i="1"/>
  <c r="W107" i="1"/>
  <c r="W205" i="1"/>
  <c r="W326" i="1"/>
  <c r="W438" i="1"/>
  <c r="W129" i="1"/>
  <c r="W257" i="1"/>
  <c r="W60" i="1"/>
  <c r="W158" i="1"/>
  <c r="W254" i="1"/>
  <c r="W385" i="1"/>
  <c r="W481" i="1"/>
  <c r="W160" i="1"/>
  <c r="W440" i="1"/>
  <c r="W19" i="1"/>
  <c r="W147" i="1"/>
  <c r="W275" i="1"/>
  <c r="W88" i="1"/>
  <c r="W332" i="1"/>
  <c r="W36" i="1"/>
  <c r="W396" i="1"/>
  <c r="W460" i="1"/>
  <c r="W61" i="1"/>
  <c r="W452" i="1"/>
  <c r="W68" i="1"/>
  <c r="W284" i="1"/>
  <c r="W412" i="1"/>
  <c r="W341" i="1"/>
  <c r="W273" i="1"/>
  <c r="W393" i="1"/>
  <c r="W137" i="1"/>
  <c r="W405" i="1"/>
  <c r="W149" i="1"/>
  <c r="W473" i="1"/>
  <c r="W369" i="1"/>
  <c r="W429" i="1"/>
  <c r="W250" i="1"/>
  <c r="W371" i="1"/>
  <c r="W157" i="1"/>
  <c r="W193" i="1"/>
  <c r="W427" i="1"/>
  <c r="W339" i="1"/>
  <c r="W442" i="1"/>
  <c r="W453" i="1"/>
  <c r="W411" i="1"/>
  <c r="W238" i="1"/>
  <c r="W180" i="1"/>
  <c r="W133" i="1"/>
  <c r="W51" i="1"/>
  <c r="W12" i="1"/>
  <c r="W253" i="1"/>
  <c r="W245" i="1"/>
  <c r="J9" i="18"/>
  <c r="W114" i="1"/>
  <c r="W368" i="1"/>
  <c r="W309" i="1"/>
  <c r="W46" i="1"/>
  <c r="W127" i="1"/>
  <c r="J8" i="18"/>
  <c r="W16" i="1"/>
  <c r="W139" i="1"/>
  <c r="W249" i="1"/>
  <c r="W390" i="1"/>
  <c r="W474" i="1"/>
  <c r="W45" i="1"/>
  <c r="W78" i="1"/>
  <c r="W200" i="1"/>
  <c r="W334" i="1"/>
  <c r="W455" i="1"/>
  <c r="W54" i="1"/>
  <c r="W116" i="1"/>
  <c r="W360" i="1"/>
  <c r="W55" i="1"/>
  <c r="W87" i="1"/>
  <c r="W135" i="1"/>
  <c r="W199" i="1"/>
  <c r="W263" i="1"/>
  <c r="W327" i="1"/>
  <c r="W252" i="1"/>
  <c r="W128" i="1"/>
  <c r="W256" i="1"/>
  <c r="W22" i="1"/>
  <c r="W121" i="1"/>
  <c r="W217" i="1"/>
  <c r="W340" i="1"/>
  <c r="W448" i="1"/>
  <c r="W9" i="1"/>
  <c r="W72" i="1"/>
  <c r="W170" i="1"/>
  <c r="W268" i="1"/>
  <c r="W395" i="1"/>
  <c r="W491" i="1"/>
  <c r="W82" i="1"/>
  <c r="W338" i="1"/>
  <c r="W171" i="1"/>
  <c r="W472" i="1"/>
  <c r="W99" i="1"/>
  <c r="W344" i="1"/>
  <c r="W404" i="1"/>
  <c r="W468" i="1"/>
  <c r="W105" i="1"/>
  <c r="W476" i="1"/>
  <c r="W92" i="1"/>
  <c r="W292" i="1"/>
  <c r="W420" i="1"/>
  <c r="W413" i="1"/>
  <c r="W305" i="1"/>
  <c r="W337" i="1"/>
  <c r="W113" i="1"/>
  <c r="W381" i="1"/>
  <c r="W117" i="1"/>
  <c r="W497" i="1"/>
  <c r="W365" i="1"/>
  <c r="W379" i="1"/>
  <c r="W251" i="1"/>
  <c r="W374" i="1"/>
  <c r="W206" i="1"/>
  <c r="W75" i="1"/>
  <c r="W212" i="1"/>
  <c r="W293" i="1"/>
  <c r="W42" i="1"/>
  <c r="W110" i="1"/>
  <c r="W288" i="1"/>
  <c r="W304" i="1"/>
  <c r="W363" i="1"/>
  <c r="W347" i="1"/>
  <c r="W483" i="1"/>
  <c r="W380" i="1"/>
  <c r="W201" i="1"/>
  <c r="S9" i="18"/>
  <c r="L11" i="18" a="1"/>
  <c r="L11" i="18" s="1"/>
  <c r="I11" i="18" a="1"/>
  <c r="I11" i="18" s="1"/>
  <c r="H11" i="18" a="1"/>
  <c r="H11" i="18" s="1"/>
  <c r="K11" i="18" a="1"/>
  <c r="K11" i="18" s="1"/>
  <c r="D11" i="18" a="1"/>
  <c r="D11" i="18" s="1"/>
  <c r="E11" i="18" a="1"/>
  <c r="E11" i="18" s="1"/>
  <c r="F11" i="18" a="1"/>
  <c r="F11" i="18" s="1"/>
  <c r="W41" i="1"/>
  <c r="W150" i="1"/>
  <c r="W272" i="1"/>
  <c r="W400" i="1"/>
  <c r="W486" i="1"/>
  <c r="W101" i="1"/>
  <c r="W229" i="1"/>
  <c r="W357" i="1"/>
  <c r="W421" i="1"/>
  <c r="W485" i="1"/>
  <c r="W90" i="1"/>
  <c r="W225" i="1"/>
  <c r="W346" i="1"/>
  <c r="W465" i="1"/>
  <c r="W203" i="1"/>
  <c r="W392" i="1"/>
  <c r="W8" i="1"/>
  <c r="W264" i="1"/>
  <c r="W34" i="1"/>
  <c r="W132" i="1"/>
  <c r="W230" i="1"/>
  <c r="W352" i="1"/>
  <c r="W470" i="1"/>
  <c r="W85" i="1"/>
  <c r="W181" i="1"/>
  <c r="W280" i="1"/>
  <c r="W407" i="1"/>
  <c r="W196" i="1"/>
  <c r="W27" i="1"/>
  <c r="W155" i="1"/>
  <c r="W283" i="1"/>
  <c r="W124" i="1"/>
  <c r="W355" i="1"/>
  <c r="W100" i="1"/>
  <c r="W189" i="1"/>
  <c r="W484" i="1"/>
  <c r="W156" i="1"/>
  <c r="W316" i="1"/>
  <c r="W444" i="1"/>
  <c r="W445" i="1"/>
  <c r="W329" i="1"/>
  <c r="W289" i="1"/>
  <c r="W81" i="1"/>
  <c r="W373" i="1"/>
  <c r="W93" i="1"/>
  <c r="W13" i="1"/>
  <c r="W59" i="1"/>
  <c r="W321" i="1"/>
  <c r="W37" i="1"/>
  <c r="W286" i="1"/>
  <c r="W32" i="1"/>
  <c r="W84" i="1"/>
  <c r="W232" i="1"/>
  <c r="W91" i="1"/>
  <c r="W409" i="1"/>
  <c r="M8" i="18"/>
  <c r="G10" i="18"/>
  <c r="C12" i="18"/>
  <c r="B13" i="18"/>
  <c r="W52" i="1"/>
  <c r="W176" i="1"/>
  <c r="W308" i="1"/>
  <c r="W410" i="1"/>
  <c r="W496" i="1"/>
  <c r="W5" i="1"/>
  <c r="W104" i="1"/>
  <c r="W236" i="1"/>
  <c r="W359" i="1"/>
  <c r="W475" i="1"/>
  <c r="W240" i="1"/>
  <c r="W424" i="1"/>
  <c r="W7" i="1"/>
  <c r="W63" i="1"/>
  <c r="W95" i="1"/>
  <c r="W159" i="1"/>
  <c r="W223" i="1"/>
  <c r="W287" i="1"/>
  <c r="W351" i="1"/>
  <c r="W131" i="1"/>
  <c r="W300" i="1"/>
  <c r="W56" i="1"/>
  <c r="W184" i="1"/>
  <c r="W312" i="1"/>
  <c r="W48" i="1"/>
  <c r="W144" i="1"/>
  <c r="W242" i="1"/>
  <c r="W362" i="1"/>
  <c r="W480" i="1"/>
  <c r="W97" i="1"/>
  <c r="W195" i="1"/>
  <c r="W291" i="1"/>
  <c r="W417" i="1"/>
  <c r="W10" i="1"/>
  <c r="W146" i="1"/>
  <c r="W208" i="1"/>
  <c r="W136" i="1"/>
  <c r="W387" i="1"/>
  <c r="W364" i="1"/>
  <c r="W428" i="1"/>
  <c r="W492" i="1"/>
  <c r="W233" i="1"/>
  <c r="W25" i="1"/>
  <c r="W164" i="1"/>
  <c r="W324" i="1"/>
  <c r="W57" i="1"/>
  <c r="W401" i="1"/>
  <c r="W265" i="1"/>
  <c r="W33" i="1"/>
  <c r="W349" i="1"/>
  <c r="W69" i="1"/>
  <c r="W185" i="1"/>
  <c r="W221" i="1"/>
  <c r="AK9" i="18" l="1"/>
  <c r="O11" i="18"/>
  <c r="R11" i="18" s="1"/>
  <c r="N11" i="18"/>
  <c r="Q11" i="18" s="1"/>
  <c r="AK10" i="18"/>
  <c r="Q10" i="18"/>
  <c r="S10" i="18" s="1"/>
  <c r="AK8" i="18"/>
  <c r="J11" i="18"/>
  <c r="P8" i="18"/>
  <c r="AJ8" i="18" s="1"/>
  <c r="P9" i="18"/>
  <c r="AI9" i="18" s="1"/>
  <c r="M11" i="18"/>
  <c r="C13" i="18"/>
  <c r="B14" i="18"/>
  <c r="L12" i="18" a="1"/>
  <c r="L12" i="18" s="1"/>
  <c r="I12" i="18" a="1"/>
  <c r="I12" i="18" s="1"/>
  <c r="H12" i="18" a="1"/>
  <c r="H12" i="18" s="1"/>
  <c r="K12" i="18" a="1"/>
  <c r="K12" i="18" s="1"/>
  <c r="F12" i="18" a="1"/>
  <c r="F12" i="18" s="1"/>
  <c r="E12" i="18" a="1"/>
  <c r="E12" i="18" s="1"/>
  <c r="D12" i="18" a="1"/>
  <c r="D12" i="18" s="1"/>
  <c r="G11" i="18"/>
  <c r="P10" i="18"/>
  <c r="AI10" i="18" s="1"/>
  <c r="N12" i="18" l="1"/>
  <c r="Q12" i="18" s="1"/>
  <c r="O12" i="18"/>
  <c r="R12" i="18" s="1"/>
  <c r="S11" i="18"/>
  <c r="AK11" i="18"/>
  <c r="AK12" i="18"/>
  <c r="AI8" i="18"/>
  <c r="C14" i="18"/>
  <c r="B15" i="18"/>
  <c r="P11" i="18"/>
  <c r="AI11" i="18" s="1"/>
  <c r="G12" i="18"/>
  <c r="M12" i="18"/>
  <c r="J12" i="18"/>
  <c r="L13" i="18" a="1"/>
  <c r="L13" i="18" s="1"/>
  <c r="I13" i="18" a="1"/>
  <c r="I13" i="18" s="1"/>
  <c r="H13" i="18" a="1"/>
  <c r="H13" i="18" s="1"/>
  <c r="K13" i="18" a="1"/>
  <c r="K13" i="18" s="1"/>
  <c r="D13" i="18" a="1"/>
  <c r="D13" i="18" s="1"/>
  <c r="E13" i="18" a="1"/>
  <c r="E13" i="18" s="1"/>
  <c r="F13" i="18" a="1"/>
  <c r="F13" i="18" s="1"/>
  <c r="S12" i="18" l="1"/>
  <c r="N13" i="18"/>
  <c r="Q13" i="18" s="1"/>
  <c r="O13" i="18"/>
  <c r="R13" i="18" s="1"/>
  <c r="G13" i="18"/>
  <c r="P12" i="18"/>
  <c r="AI12" i="18" s="1"/>
  <c r="I14" i="18" a="1"/>
  <c r="I14" i="18" s="1"/>
  <c r="L14" i="18" a="1"/>
  <c r="L14" i="18" s="1"/>
  <c r="K14" i="18" a="1"/>
  <c r="K14" i="18" s="1"/>
  <c r="H14" i="18" a="1"/>
  <c r="H14" i="18" s="1"/>
  <c r="D14" i="18" a="1"/>
  <c r="D14" i="18" s="1"/>
  <c r="F14" i="18" a="1"/>
  <c r="F14" i="18" s="1"/>
  <c r="E14" i="18" a="1"/>
  <c r="E14" i="18" s="1"/>
  <c r="M13" i="18"/>
  <c r="J13" i="18"/>
  <c r="B16" i="18"/>
  <c r="C15" i="18"/>
  <c r="S13" i="18" l="1"/>
  <c r="AK13" i="18"/>
  <c r="O14" i="18"/>
  <c r="R14" i="18" s="1"/>
  <c r="N14" i="18"/>
  <c r="J14" i="18"/>
  <c r="M14" i="18"/>
  <c r="G14" i="18"/>
  <c r="P13" i="18"/>
  <c r="AI13" i="18" s="1"/>
  <c r="L15" i="18" a="1"/>
  <c r="L15" i="18" s="1"/>
  <c r="I15" i="18" a="1"/>
  <c r="I15" i="18" s="1"/>
  <c r="H15" i="18" a="1"/>
  <c r="H15" i="18" s="1"/>
  <c r="K15" i="18" a="1"/>
  <c r="K15" i="18" s="1"/>
  <c r="D15" i="18" a="1"/>
  <c r="D15" i="18" s="1"/>
  <c r="E15" i="18" a="1"/>
  <c r="E15" i="18" s="1"/>
  <c r="F15" i="18" a="1"/>
  <c r="F15" i="18" s="1"/>
  <c r="C16" i="18"/>
  <c r="B17" i="18"/>
  <c r="O15" i="18" l="1"/>
  <c r="R15" i="18" s="1"/>
  <c r="AK14" i="18"/>
  <c r="Q14" i="18"/>
  <c r="S14" i="18" s="1"/>
  <c r="N15" i="18"/>
  <c r="Q15" i="18" s="1"/>
  <c r="G15" i="18"/>
  <c r="L16" i="18" a="1"/>
  <c r="L16" i="18" s="1"/>
  <c r="I16" i="18" a="1"/>
  <c r="I16" i="18" s="1"/>
  <c r="H16" i="18" a="1"/>
  <c r="H16" i="18" s="1"/>
  <c r="K16" i="18" a="1"/>
  <c r="K16" i="18" s="1"/>
  <c r="D16" i="18" a="1"/>
  <c r="D16" i="18" s="1"/>
  <c r="F16" i="18" a="1"/>
  <c r="F16" i="18" s="1"/>
  <c r="E16" i="18" a="1"/>
  <c r="E16" i="18" s="1"/>
  <c r="J15" i="18"/>
  <c r="M15" i="18"/>
  <c r="P14" i="18"/>
  <c r="AI14" i="18" s="1"/>
  <c r="B18" i="18"/>
  <c r="C17" i="18"/>
  <c r="O16" i="18" l="1"/>
  <c r="R16" i="18" s="1"/>
  <c r="S15" i="18"/>
  <c r="AK15" i="18"/>
  <c r="N16" i="18"/>
  <c r="L17" i="18" a="1"/>
  <c r="L17" i="18" s="1"/>
  <c r="I17" i="18" a="1"/>
  <c r="I17" i="18" s="1"/>
  <c r="H17" i="18" a="1"/>
  <c r="H17" i="18" s="1"/>
  <c r="K17" i="18" a="1"/>
  <c r="K17" i="18" s="1"/>
  <c r="E17" i="18" a="1"/>
  <c r="E17" i="18" s="1"/>
  <c r="D17" i="18" a="1"/>
  <c r="D17" i="18" s="1"/>
  <c r="F17" i="18" a="1"/>
  <c r="F17" i="18" s="1"/>
  <c r="G16" i="18"/>
  <c r="B19" i="18"/>
  <c r="C18" i="18"/>
  <c r="M16" i="18"/>
  <c r="P15" i="18"/>
  <c r="AI15" i="18" s="1"/>
  <c r="J16" i="18"/>
  <c r="O17" i="18" l="1"/>
  <c r="R17" i="18" s="1"/>
  <c r="N17" i="18"/>
  <c r="Q17" i="18" s="1"/>
  <c r="AK16" i="18"/>
  <c r="Q16" i="18"/>
  <c r="S16" i="18" s="1"/>
  <c r="M17" i="18"/>
  <c r="L18" i="18" a="1"/>
  <c r="L18" i="18" s="1"/>
  <c r="I18" i="18" a="1"/>
  <c r="I18" i="18" s="1"/>
  <c r="H18" i="18" a="1"/>
  <c r="H18" i="18" s="1"/>
  <c r="K18" i="18" a="1"/>
  <c r="K18" i="18" s="1"/>
  <c r="F18" i="18" a="1"/>
  <c r="F18" i="18" s="1"/>
  <c r="E18" i="18" a="1"/>
  <c r="E18" i="18" s="1"/>
  <c r="D18" i="18" a="1"/>
  <c r="D18" i="18" s="1"/>
  <c r="J17" i="18"/>
  <c r="B20" i="18"/>
  <c r="C19" i="18"/>
  <c r="G17" i="18"/>
  <c r="P16" i="18"/>
  <c r="AI16" i="18" s="1"/>
  <c r="AK17" i="18" l="1"/>
  <c r="O18" i="18"/>
  <c r="R18" i="18" s="1"/>
  <c r="S17" i="18"/>
  <c r="N18" i="18"/>
  <c r="Q18" i="18" s="1"/>
  <c r="G18" i="18"/>
  <c r="L19" i="18" a="1"/>
  <c r="L19" i="18" s="1"/>
  <c r="I19" i="18" a="1"/>
  <c r="I19" i="18" s="1"/>
  <c r="H19" i="18" a="1"/>
  <c r="H19" i="18" s="1"/>
  <c r="K19" i="18" a="1"/>
  <c r="K19" i="18" s="1"/>
  <c r="D19" i="18" a="1"/>
  <c r="D19" i="18" s="1"/>
  <c r="E19" i="18" a="1"/>
  <c r="E19" i="18" s="1"/>
  <c r="F19" i="18" a="1"/>
  <c r="F19" i="18" s="1"/>
  <c r="M18" i="18"/>
  <c r="C20" i="18"/>
  <c r="B21" i="18"/>
  <c r="J18" i="18"/>
  <c r="P17" i="18"/>
  <c r="AI17" i="18" s="1"/>
  <c r="D98" i="10"/>
  <c r="D97" i="10"/>
  <c r="D96" i="10"/>
  <c r="D95" i="10"/>
  <c r="D94" i="10"/>
  <c r="D93" i="10"/>
  <c r="D92" i="10"/>
  <c r="D91" i="10"/>
  <c r="D90" i="10"/>
  <c r="D89" i="10"/>
  <c r="S18" i="18" l="1"/>
  <c r="AK18" i="18"/>
  <c r="O19" i="18"/>
  <c r="R19" i="18" s="1"/>
  <c r="N19" i="18"/>
  <c r="Q19" i="18" s="1"/>
  <c r="L20" i="18" a="1"/>
  <c r="L20" i="18" s="1"/>
  <c r="I20" i="18" a="1"/>
  <c r="I20" i="18" s="1"/>
  <c r="H20" i="18" a="1"/>
  <c r="H20" i="18" s="1"/>
  <c r="K20" i="18" a="1"/>
  <c r="K20" i="18" s="1"/>
  <c r="D20" i="18" a="1"/>
  <c r="D20" i="18" s="1"/>
  <c r="F20" i="18" a="1"/>
  <c r="F20" i="18" s="1"/>
  <c r="E20" i="18" a="1"/>
  <c r="E20" i="18" s="1"/>
  <c r="G19" i="18"/>
  <c r="J19" i="18"/>
  <c r="M19" i="18"/>
  <c r="P18" i="18"/>
  <c r="AI18" i="18" s="1"/>
  <c r="C21" i="18"/>
  <c r="B22" i="18"/>
  <c r="D47" i="10"/>
  <c r="D46" i="10"/>
  <c r="D44" i="10"/>
  <c r="D42" i="10"/>
  <c r="D41" i="10"/>
  <c r="D40" i="10"/>
  <c r="D39" i="10"/>
  <c r="D38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1" i="10"/>
  <c r="D10" i="10"/>
  <c r="D9" i="10"/>
  <c r="D8" i="10"/>
  <c r="S19" i="18" l="1"/>
  <c r="AK19" i="18"/>
  <c r="N20" i="18"/>
  <c r="O20" i="18"/>
  <c r="R20" i="18" s="1"/>
  <c r="J98" i="10"/>
  <c r="O98" i="10" s="1"/>
  <c r="O32" i="10"/>
  <c r="O30" i="10"/>
  <c r="J96" i="10"/>
  <c r="O96" i="10" s="1"/>
  <c r="J90" i="10"/>
  <c r="O90" i="10" s="1"/>
  <c r="O24" i="10"/>
  <c r="J94" i="10"/>
  <c r="O94" i="10" s="1"/>
  <c r="O28" i="10"/>
  <c r="J91" i="10"/>
  <c r="O91" i="10" s="1"/>
  <c r="O25" i="10"/>
  <c r="J95" i="10"/>
  <c r="O95" i="10" s="1"/>
  <c r="O29" i="10"/>
  <c r="O26" i="10"/>
  <c r="J92" i="10"/>
  <c r="O92" i="10" s="1"/>
  <c r="J89" i="10"/>
  <c r="O89" i="10" s="1"/>
  <c r="O23" i="10"/>
  <c r="J93" i="10"/>
  <c r="O93" i="10" s="1"/>
  <c r="O27" i="10"/>
  <c r="J97" i="10"/>
  <c r="O97" i="10" s="1"/>
  <c r="O31" i="10"/>
  <c r="M20" i="18"/>
  <c r="J20" i="18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C22" i="18"/>
  <c r="B23" i="18"/>
  <c r="P19" i="18"/>
  <c r="AI19" i="18" s="1"/>
  <c r="L21" i="18" a="1"/>
  <c r="L21" i="18" s="1"/>
  <c r="I21" i="18" a="1"/>
  <c r="I21" i="18" s="1"/>
  <c r="H21" i="18" a="1"/>
  <c r="H21" i="18" s="1"/>
  <c r="K21" i="18" a="1"/>
  <c r="K21" i="18" s="1"/>
  <c r="D21" i="18" a="1"/>
  <c r="D21" i="18" s="1"/>
  <c r="F21" i="18" a="1"/>
  <c r="F21" i="18" s="1"/>
  <c r="E21" i="18" a="1"/>
  <c r="E21" i="18" s="1"/>
  <c r="G20" i="18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N21" i="18" l="1"/>
  <c r="Q21" i="18" s="1"/>
  <c r="O21" i="18"/>
  <c r="R21" i="18" s="1"/>
  <c r="AK20" i="18"/>
  <c r="Q20" i="18"/>
  <c r="S20" i="18" s="1"/>
  <c r="G21" i="18"/>
  <c r="B24" i="18"/>
  <c r="C23" i="18"/>
  <c r="L22" i="18" a="1"/>
  <c r="L22" i="18" s="1"/>
  <c r="I22" i="18" a="1"/>
  <c r="I22" i="18" s="1"/>
  <c r="K22" i="18" a="1"/>
  <c r="K22" i="18" s="1"/>
  <c r="H22" i="18" a="1"/>
  <c r="H22" i="18" s="1"/>
  <c r="D22" i="18" a="1"/>
  <c r="D22" i="18" s="1"/>
  <c r="F22" i="18" a="1"/>
  <c r="F22" i="18" s="1"/>
  <c r="E22" i="18" a="1"/>
  <c r="E22" i="18" s="1"/>
  <c r="M21" i="18"/>
  <c r="P20" i="18"/>
  <c r="AI20" i="18" s="1"/>
  <c r="J21" i="18"/>
  <c r="S21" i="18" l="1"/>
  <c r="O22" i="18"/>
  <c r="R22" i="18" s="1"/>
  <c r="AK21" i="18"/>
  <c r="N22" i="18"/>
  <c r="P21" i="18"/>
  <c r="AI21" i="18" s="1"/>
  <c r="M22" i="18"/>
  <c r="B25" i="18"/>
  <c r="C24" i="18"/>
  <c r="L23" i="18" a="1"/>
  <c r="L23" i="18" s="1"/>
  <c r="I23" i="18" a="1"/>
  <c r="I23" i="18" s="1"/>
  <c r="H23" i="18" a="1"/>
  <c r="H23" i="18" s="1"/>
  <c r="K23" i="18" a="1"/>
  <c r="K23" i="18" s="1"/>
  <c r="E23" i="18" a="1"/>
  <c r="E23" i="18" s="1"/>
  <c r="D23" i="18" a="1"/>
  <c r="D23" i="18" s="1"/>
  <c r="F23" i="18" a="1"/>
  <c r="F23" i="18" s="1"/>
  <c r="G22" i="18"/>
  <c r="J22" i="18"/>
  <c r="N23" i="18" l="1"/>
  <c r="Q23" i="18" s="1"/>
  <c r="AK22" i="18"/>
  <c r="Q22" i="18"/>
  <c r="S22" i="18" s="1"/>
  <c r="O23" i="18"/>
  <c r="R23" i="18" s="1"/>
  <c r="S23" i="18" s="1"/>
  <c r="L24" i="18" a="1"/>
  <c r="L24" i="18" s="1"/>
  <c r="I24" i="18" a="1"/>
  <c r="I24" i="18" s="1"/>
  <c r="H24" i="18" a="1"/>
  <c r="H24" i="18" s="1"/>
  <c r="K24" i="18" a="1"/>
  <c r="K24" i="18" s="1"/>
  <c r="D24" i="18" a="1"/>
  <c r="D24" i="18" s="1"/>
  <c r="F24" i="18" a="1"/>
  <c r="F24" i="18" s="1"/>
  <c r="E24" i="18" a="1"/>
  <c r="E24" i="18" s="1"/>
  <c r="G23" i="18"/>
  <c r="M23" i="18"/>
  <c r="B26" i="18"/>
  <c r="C25" i="18"/>
  <c r="J23" i="18"/>
  <c r="P22" i="18"/>
  <c r="AI22" i="18" s="1"/>
  <c r="N24" i="18" l="1"/>
  <c r="O24" i="18"/>
  <c r="R24" i="18" s="1"/>
  <c r="AK23" i="18"/>
  <c r="AK24" i="18"/>
  <c r="Q24" i="18"/>
  <c r="G24" i="18"/>
  <c r="L25" i="18" a="1"/>
  <c r="L25" i="18" s="1"/>
  <c r="I25" i="18" a="1"/>
  <c r="I25" i="18" s="1"/>
  <c r="H25" i="18" a="1"/>
  <c r="H25" i="18" s="1"/>
  <c r="K25" i="18" a="1"/>
  <c r="K25" i="18" s="1"/>
  <c r="F25" i="18" a="1"/>
  <c r="F25" i="18" s="1"/>
  <c r="D25" i="18" a="1"/>
  <c r="D25" i="18" s="1"/>
  <c r="E25" i="18" a="1"/>
  <c r="E25" i="18" s="1"/>
  <c r="M24" i="18"/>
  <c r="B27" i="18"/>
  <c r="C26" i="18"/>
  <c r="J24" i="18"/>
  <c r="P23" i="18"/>
  <c r="AI23" i="18" s="1"/>
  <c r="O25" i="18" l="1"/>
  <c r="R25" i="18" s="1"/>
  <c r="S24" i="18"/>
  <c r="N25" i="18"/>
  <c r="Q25" i="18" s="1"/>
  <c r="L26" i="18" a="1"/>
  <c r="L26" i="18" s="1"/>
  <c r="I26" i="18" a="1"/>
  <c r="I26" i="18" s="1"/>
  <c r="H26" i="18" a="1"/>
  <c r="H26" i="18" s="1"/>
  <c r="K26" i="18" a="1"/>
  <c r="K26" i="18" s="1"/>
  <c r="D26" i="18" a="1"/>
  <c r="D26" i="18" s="1"/>
  <c r="E26" i="18" a="1"/>
  <c r="E26" i="18" s="1"/>
  <c r="F26" i="18" a="1"/>
  <c r="F26" i="18" s="1"/>
  <c r="B28" i="18"/>
  <c r="C27" i="18"/>
  <c r="G25" i="18"/>
  <c r="M25" i="18"/>
  <c r="J25" i="18"/>
  <c r="P24" i="18"/>
  <c r="AI24" i="18" s="1"/>
  <c r="S25" i="18" l="1"/>
  <c r="O26" i="18"/>
  <c r="R26" i="18" s="1"/>
  <c r="AK25" i="18"/>
  <c r="N26" i="18"/>
  <c r="P25" i="18"/>
  <c r="AI25" i="18" s="1"/>
  <c r="G26" i="18"/>
  <c r="M26" i="18"/>
  <c r="J26" i="18"/>
  <c r="L27" i="18" a="1"/>
  <c r="L27" i="18" s="1"/>
  <c r="I27" i="18" a="1"/>
  <c r="I27" i="18" s="1"/>
  <c r="H27" i="18" a="1"/>
  <c r="H27" i="18" s="1"/>
  <c r="K27" i="18" a="1"/>
  <c r="K27" i="18" s="1"/>
  <c r="D27" i="18" a="1"/>
  <c r="D27" i="18" s="1"/>
  <c r="F27" i="18" a="1"/>
  <c r="F27" i="18" s="1"/>
  <c r="E27" i="18" a="1"/>
  <c r="E27" i="18" s="1"/>
  <c r="C28" i="18"/>
  <c r="B29" i="18"/>
  <c r="N27" i="18" l="1"/>
  <c r="Q27" i="18" s="1"/>
  <c r="AK26" i="18"/>
  <c r="Q26" i="18"/>
  <c r="S26" i="18" s="1"/>
  <c r="O27" i="18"/>
  <c r="R27" i="18" s="1"/>
  <c r="S27" i="18" s="1"/>
  <c r="G27" i="18"/>
  <c r="C29" i="18"/>
  <c r="B30" i="18"/>
  <c r="L28" i="18" a="1"/>
  <c r="L28" i="18" s="1"/>
  <c r="I28" i="18" a="1"/>
  <c r="I28" i="18" s="1"/>
  <c r="H28" i="18" a="1"/>
  <c r="H28" i="18" s="1"/>
  <c r="K28" i="18" a="1"/>
  <c r="K28" i="18" s="1"/>
  <c r="D28" i="18" a="1"/>
  <c r="D28" i="18" s="1"/>
  <c r="E28" i="18" a="1"/>
  <c r="E28" i="18" s="1"/>
  <c r="F28" i="18" a="1"/>
  <c r="F28" i="18" s="1"/>
  <c r="M27" i="18"/>
  <c r="P26" i="18"/>
  <c r="AI26" i="18" s="1"/>
  <c r="J27" i="18"/>
  <c r="N28" i="18" l="1"/>
  <c r="O28" i="18"/>
  <c r="R28" i="18" s="1"/>
  <c r="AK27" i="18"/>
  <c r="AK28" i="18"/>
  <c r="Q28" i="18"/>
  <c r="G28" i="18"/>
  <c r="B31" i="18"/>
  <c r="C30" i="18"/>
  <c r="L29" i="18" a="1"/>
  <c r="L29" i="18" s="1"/>
  <c r="I29" i="18" a="1"/>
  <c r="I29" i="18" s="1"/>
  <c r="H29" i="18" a="1"/>
  <c r="H29" i="18" s="1"/>
  <c r="K29" i="18" a="1"/>
  <c r="K29" i="18" s="1"/>
  <c r="D29" i="18" a="1"/>
  <c r="D29" i="18" s="1"/>
  <c r="F29" i="18" a="1"/>
  <c r="F29" i="18" s="1"/>
  <c r="E29" i="18" a="1"/>
  <c r="E29" i="18" s="1"/>
  <c r="P27" i="18"/>
  <c r="AI27" i="18" s="1"/>
  <c r="M28" i="18"/>
  <c r="J28" i="18"/>
  <c r="S28" i="18" l="1"/>
  <c r="O29" i="18"/>
  <c r="R29" i="18" s="1"/>
  <c r="N29" i="18"/>
  <c r="Q29" i="18" s="1"/>
  <c r="J29" i="18"/>
  <c r="M29" i="18"/>
  <c r="P28" i="18"/>
  <c r="AI28" i="18" s="1"/>
  <c r="L30" i="18" a="1"/>
  <c r="L30" i="18" s="1"/>
  <c r="I30" i="18" a="1"/>
  <c r="I30" i="18" s="1"/>
  <c r="H30" i="18" a="1"/>
  <c r="H30" i="18" s="1"/>
  <c r="K30" i="18" a="1"/>
  <c r="K30" i="18" s="1"/>
  <c r="D30" i="18" a="1"/>
  <c r="D30" i="18" s="1"/>
  <c r="F30" i="18" a="1"/>
  <c r="F30" i="18" s="1"/>
  <c r="E30" i="18" a="1"/>
  <c r="E30" i="18" s="1"/>
  <c r="G29" i="18"/>
  <c r="C31" i="18"/>
  <c r="B32" i="18"/>
  <c r="S29" i="18" l="1"/>
  <c r="AK29" i="18"/>
  <c r="O30" i="18"/>
  <c r="R30" i="18" s="1"/>
  <c r="N30" i="18"/>
  <c r="B33" i="18"/>
  <c r="C32" i="18"/>
  <c r="G30" i="18"/>
  <c r="L31" i="18" a="1"/>
  <c r="L31" i="18" s="1"/>
  <c r="I31" i="18" a="1"/>
  <c r="I31" i="18" s="1"/>
  <c r="H31" i="18" a="1"/>
  <c r="H31" i="18" s="1"/>
  <c r="K31" i="18" a="1"/>
  <c r="K31" i="18" s="1"/>
  <c r="F31" i="18" a="1"/>
  <c r="F31" i="18" s="1"/>
  <c r="E31" i="18" a="1"/>
  <c r="E31" i="18" s="1"/>
  <c r="D31" i="18" a="1"/>
  <c r="D31" i="18" s="1"/>
  <c r="J30" i="18"/>
  <c r="M30" i="18"/>
  <c r="P29" i="18"/>
  <c r="AI29" i="18" s="1"/>
  <c r="AK30" i="18" l="1"/>
  <c r="Q30" i="18"/>
  <c r="S30" i="18" s="1"/>
  <c r="N31" i="18"/>
  <c r="Q31" i="18" s="1"/>
  <c r="O31" i="18"/>
  <c r="R31" i="18" s="1"/>
  <c r="G31" i="18"/>
  <c r="B34" i="18"/>
  <c r="C33" i="18"/>
  <c r="I32" i="18" a="1"/>
  <c r="I32" i="18" s="1"/>
  <c r="L32" i="18" a="1"/>
  <c r="L32" i="18" s="1"/>
  <c r="H32" i="18" a="1"/>
  <c r="H32" i="18" s="1"/>
  <c r="K32" i="18" a="1"/>
  <c r="K32" i="18" s="1"/>
  <c r="D32" i="18" a="1"/>
  <c r="D32" i="18" s="1"/>
  <c r="E32" i="18" a="1"/>
  <c r="E32" i="18" s="1"/>
  <c r="F32" i="18" a="1"/>
  <c r="F32" i="18" s="1"/>
  <c r="M31" i="18"/>
  <c r="P30" i="18"/>
  <c r="AI30" i="18" s="1"/>
  <c r="J31" i="18"/>
  <c r="S31" i="18" l="1"/>
  <c r="N32" i="18"/>
  <c r="AK32" i="18" s="1"/>
  <c r="AK31" i="18"/>
  <c r="O32" i="18"/>
  <c r="R32" i="18" s="1"/>
  <c r="J32" i="18"/>
  <c r="M32" i="18"/>
  <c r="C34" i="18"/>
  <c r="B35" i="18"/>
  <c r="P31" i="18"/>
  <c r="AI31" i="18" s="1"/>
  <c r="G32" i="18"/>
  <c r="L33" i="18" a="1"/>
  <c r="L33" i="18" s="1"/>
  <c r="I33" i="18" a="1"/>
  <c r="I33" i="18" s="1"/>
  <c r="H33" i="18" a="1"/>
  <c r="H33" i="18" s="1"/>
  <c r="K33" i="18" a="1"/>
  <c r="K33" i="18" s="1"/>
  <c r="D33" i="18" a="1"/>
  <c r="D33" i="18" s="1"/>
  <c r="E33" i="18" a="1"/>
  <c r="E33" i="18" s="1"/>
  <c r="F33" i="18" a="1"/>
  <c r="F33" i="18" s="1"/>
  <c r="Q32" i="18" l="1"/>
  <c r="S32" i="18" s="1"/>
  <c r="O33" i="18"/>
  <c r="R33" i="18" s="1"/>
  <c r="N33" i="18"/>
  <c r="Q33" i="18" s="1"/>
  <c r="P32" i="18"/>
  <c r="AI32" i="18" s="1"/>
  <c r="J33" i="18"/>
  <c r="G33" i="18"/>
  <c r="B36" i="18"/>
  <c r="C35" i="18"/>
  <c r="M33" i="18"/>
  <c r="L34" i="18" a="1"/>
  <c r="L34" i="18" s="1"/>
  <c r="I34" i="18" a="1"/>
  <c r="I34" i="18" s="1"/>
  <c r="H34" i="18" a="1"/>
  <c r="H34" i="18" s="1"/>
  <c r="K34" i="18" a="1"/>
  <c r="K34" i="18" s="1"/>
  <c r="D34" i="18" a="1"/>
  <c r="D34" i="18" s="1"/>
  <c r="F34" i="18" a="1"/>
  <c r="F34" i="18" s="1"/>
  <c r="E34" i="18" a="1"/>
  <c r="E34" i="18" s="1"/>
  <c r="S33" i="18" l="1"/>
  <c r="AK33" i="18"/>
  <c r="N34" i="18"/>
  <c r="O34" i="18"/>
  <c r="R34" i="18" s="1"/>
  <c r="L35" i="18" a="1"/>
  <c r="L35" i="18" s="1"/>
  <c r="I35" i="18" a="1"/>
  <c r="I35" i="18" s="1"/>
  <c r="H35" i="18" a="1"/>
  <c r="H35" i="18" s="1"/>
  <c r="K35" i="18" a="1"/>
  <c r="K35" i="18" s="1"/>
  <c r="D35" i="18" a="1"/>
  <c r="D35" i="18" s="1"/>
  <c r="F35" i="18" a="1"/>
  <c r="F35" i="18" s="1"/>
  <c r="E35" i="18" a="1"/>
  <c r="E35" i="18" s="1"/>
  <c r="B37" i="18"/>
  <c r="C36" i="18"/>
  <c r="J34" i="18"/>
  <c r="G34" i="18"/>
  <c r="P33" i="18"/>
  <c r="AI33" i="18" s="1"/>
  <c r="M34" i="18"/>
  <c r="O35" i="18" l="1"/>
  <c r="R35" i="18" s="1"/>
  <c r="N35" i="18"/>
  <c r="Q35" i="18" s="1"/>
  <c r="AK34" i="18"/>
  <c r="Q34" i="18"/>
  <c r="S34" i="18" s="1"/>
  <c r="L36" i="18" a="1"/>
  <c r="L36" i="18" s="1"/>
  <c r="I36" i="18" a="1"/>
  <c r="I36" i="18" s="1"/>
  <c r="H36" i="18" a="1"/>
  <c r="H36" i="18" s="1"/>
  <c r="K36" i="18" a="1"/>
  <c r="K36" i="18" s="1"/>
  <c r="D36" i="18" a="1"/>
  <c r="D36" i="18" s="1"/>
  <c r="F36" i="18" a="1"/>
  <c r="F36" i="18" s="1"/>
  <c r="E36" i="18" a="1"/>
  <c r="E36" i="18" s="1"/>
  <c r="M35" i="18"/>
  <c r="P34" i="18"/>
  <c r="AI34" i="18" s="1"/>
  <c r="C37" i="18"/>
  <c r="B38" i="18"/>
  <c r="J35" i="18"/>
  <c r="G35" i="18"/>
  <c r="AK35" i="18" l="1"/>
  <c r="S35" i="18"/>
  <c r="O36" i="18"/>
  <c r="R36" i="18" s="1"/>
  <c r="N36" i="18"/>
  <c r="AK36" i="18" s="1"/>
  <c r="B39" i="18"/>
  <c r="C38" i="18"/>
  <c r="L37" i="18" a="1"/>
  <c r="L37" i="18" s="1"/>
  <c r="I37" i="18" a="1"/>
  <c r="I37" i="18" s="1"/>
  <c r="H37" i="18" a="1"/>
  <c r="H37" i="18" s="1"/>
  <c r="K37" i="18" a="1"/>
  <c r="K37" i="18" s="1"/>
  <c r="D37" i="18" a="1"/>
  <c r="D37" i="18" s="1"/>
  <c r="F37" i="18" a="1"/>
  <c r="F37" i="18" s="1"/>
  <c r="E37" i="18" a="1"/>
  <c r="E37" i="18" s="1"/>
  <c r="P35" i="18"/>
  <c r="AI35" i="18" s="1"/>
  <c r="M36" i="18"/>
  <c r="G36" i="18"/>
  <c r="J36" i="18"/>
  <c r="Q36" i="18" l="1"/>
  <c r="S36" i="18" s="1"/>
  <c r="O37" i="18"/>
  <c r="R37" i="18" s="1"/>
  <c r="N37" i="18"/>
  <c r="Q37" i="18" s="1"/>
  <c r="P36" i="18"/>
  <c r="AI36" i="18" s="1"/>
  <c r="G37" i="18"/>
  <c r="C39" i="18"/>
  <c r="B40" i="18"/>
  <c r="L38" i="18" a="1"/>
  <c r="L38" i="18" s="1"/>
  <c r="I38" i="18" a="1"/>
  <c r="I38" i="18" s="1"/>
  <c r="K38" i="18" a="1"/>
  <c r="K38" i="18" s="1"/>
  <c r="H38" i="18" a="1"/>
  <c r="H38" i="18" s="1"/>
  <c r="D38" i="18" a="1"/>
  <c r="D38" i="18" s="1"/>
  <c r="F38" i="18" a="1"/>
  <c r="F38" i="18" s="1"/>
  <c r="E38" i="18" a="1"/>
  <c r="E38" i="18" s="1"/>
  <c r="M37" i="18"/>
  <c r="J37" i="18"/>
  <c r="S37" i="18" l="1"/>
  <c r="N38" i="18"/>
  <c r="Q38" i="18" s="1"/>
  <c r="AK37" i="18"/>
  <c r="O38" i="18"/>
  <c r="R38" i="18" s="1"/>
  <c r="G38" i="18"/>
  <c r="P37" i="18"/>
  <c r="AI37" i="18" s="1"/>
  <c r="J38" i="18"/>
  <c r="C40" i="18"/>
  <c r="B41" i="18"/>
  <c r="M38" i="18"/>
  <c r="L39" i="18" a="1"/>
  <c r="L39" i="18" s="1"/>
  <c r="I39" i="18" a="1"/>
  <c r="I39" i="18" s="1"/>
  <c r="H39" i="18" a="1"/>
  <c r="H39" i="18" s="1"/>
  <c r="K39" i="18" a="1"/>
  <c r="K39" i="18" s="1"/>
  <c r="D39" i="18" a="1"/>
  <c r="D39" i="18" s="1"/>
  <c r="E39" i="18" a="1"/>
  <c r="E39" i="18" s="1"/>
  <c r="F39" i="18" a="1"/>
  <c r="F39" i="18" s="1"/>
  <c r="AK38" i="18" l="1"/>
  <c r="O39" i="18"/>
  <c r="R39" i="18" s="1"/>
  <c r="S38" i="18"/>
  <c r="N39" i="18"/>
  <c r="Q39" i="18" s="1"/>
  <c r="L40" i="18" a="1"/>
  <c r="L40" i="18" s="1"/>
  <c r="I40" i="18" a="1"/>
  <c r="I40" i="18" s="1"/>
  <c r="H40" i="18" a="1"/>
  <c r="H40" i="18" s="1"/>
  <c r="K40" i="18" a="1"/>
  <c r="K40" i="18" s="1"/>
  <c r="D40" i="18" a="1"/>
  <c r="D40" i="18" s="1"/>
  <c r="F40" i="18" a="1"/>
  <c r="F40" i="18" s="1"/>
  <c r="E40" i="18" a="1"/>
  <c r="E40" i="18" s="1"/>
  <c r="P38" i="18"/>
  <c r="AI38" i="18" s="1"/>
  <c r="B42" i="18"/>
  <c r="C41" i="18"/>
  <c r="M39" i="18"/>
  <c r="J39" i="18"/>
  <c r="G39" i="18"/>
  <c r="O40" i="18" l="1"/>
  <c r="R40" i="18" s="1"/>
  <c r="S39" i="18"/>
  <c r="AK39" i="18"/>
  <c r="N40" i="18"/>
  <c r="C42" i="18"/>
  <c r="B43" i="18"/>
  <c r="G40" i="18"/>
  <c r="P39" i="18"/>
  <c r="AI39" i="18" s="1"/>
  <c r="M40" i="18"/>
  <c r="I41" i="18" a="1"/>
  <c r="I41" i="18" s="1"/>
  <c r="L41" i="18" a="1"/>
  <c r="L41" i="18" s="1"/>
  <c r="H41" i="18" a="1"/>
  <c r="H41" i="18" s="1"/>
  <c r="K41" i="18" a="1"/>
  <c r="K41" i="18" s="1"/>
  <c r="D41" i="18" a="1"/>
  <c r="D41" i="18" s="1"/>
  <c r="F41" i="18" a="1"/>
  <c r="F41" i="18" s="1"/>
  <c r="E41" i="18" a="1"/>
  <c r="E41" i="18" s="1"/>
  <c r="J40" i="18"/>
  <c r="O41" i="18" l="1"/>
  <c r="R41" i="18" s="1"/>
  <c r="N41" i="18"/>
  <c r="Q41" i="18" s="1"/>
  <c r="AK40" i="18"/>
  <c r="Q40" i="18"/>
  <c r="S40" i="18" s="1"/>
  <c r="M41" i="18"/>
  <c r="J41" i="18"/>
  <c r="B44" i="18"/>
  <c r="C43" i="18"/>
  <c r="L42" i="18" a="1"/>
  <c r="L42" i="18" s="1"/>
  <c r="I42" i="18" a="1"/>
  <c r="I42" i="18" s="1"/>
  <c r="H42" i="18" a="1"/>
  <c r="H42" i="18" s="1"/>
  <c r="K42" i="18" a="1"/>
  <c r="K42" i="18" s="1"/>
  <c r="E42" i="18" a="1"/>
  <c r="E42" i="18" s="1"/>
  <c r="D42" i="18" a="1"/>
  <c r="D42" i="18" s="1"/>
  <c r="F42" i="18" a="1"/>
  <c r="F42" i="18" s="1"/>
  <c r="P40" i="18"/>
  <c r="AI40" i="18" s="1"/>
  <c r="G41" i="18"/>
  <c r="S41" i="18" l="1"/>
  <c r="AK41" i="18"/>
  <c r="O42" i="18"/>
  <c r="R42" i="18" s="1"/>
  <c r="N42" i="18"/>
  <c r="L43" i="18" a="1"/>
  <c r="L43" i="18" s="1"/>
  <c r="I43" i="18" a="1"/>
  <c r="I43" i="18" s="1"/>
  <c r="H43" i="18" a="1"/>
  <c r="H43" i="18" s="1"/>
  <c r="K43" i="18" a="1"/>
  <c r="K43" i="18" s="1"/>
  <c r="D43" i="18" a="1"/>
  <c r="D43" i="18" s="1"/>
  <c r="F43" i="18" a="1"/>
  <c r="F43" i="18" s="1"/>
  <c r="E43" i="18" a="1"/>
  <c r="E43" i="18" s="1"/>
  <c r="M42" i="18"/>
  <c r="B45" i="18"/>
  <c r="C44" i="18"/>
  <c r="J42" i="18"/>
  <c r="G42" i="18"/>
  <c r="P41" i="18"/>
  <c r="AI41" i="18" s="1"/>
  <c r="O43" i="18" l="1"/>
  <c r="N43" i="18"/>
  <c r="Q43" i="18" s="1"/>
  <c r="AK42" i="18"/>
  <c r="Q42" i="18"/>
  <c r="S42" i="18" s="1"/>
  <c r="R43" i="18"/>
  <c r="L44" i="18" a="1"/>
  <c r="L44" i="18" s="1"/>
  <c r="I44" i="18" a="1"/>
  <c r="I44" i="18" s="1"/>
  <c r="H44" i="18" a="1"/>
  <c r="H44" i="18" s="1"/>
  <c r="K44" i="18" a="1"/>
  <c r="K44" i="18" s="1"/>
  <c r="D44" i="18" a="1"/>
  <c r="D44" i="18" s="1"/>
  <c r="F44" i="18" a="1"/>
  <c r="F44" i="18" s="1"/>
  <c r="E44" i="18" a="1"/>
  <c r="E44" i="18" s="1"/>
  <c r="C45" i="18"/>
  <c r="B46" i="18"/>
  <c r="G43" i="18"/>
  <c r="P42" i="18"/>
  <c r="AI42" i="18" s="1"/>
  <c r="M43" i="18"/>
  <c r="J43" i="18"/>
  <c r="S43" i="18" l="1"/>
  <c r="AK43" i="18"/>
  <c r="N44" i="18"/>
  <c r="Q44" i="18" s="1"/>
  <c r="O44" i="18"/>
  <c r="R44" i="18" s="1"/>
  <c r="J44" i="18"/>
  <c r="L45" i="18" a="1"/>
  <c r="L45" i="18" s="1"/>
  <c r="I45" i="18" a="1"/>
  <c r="I45" i="18" s="1"/>
  <c r="O45" i="18" s="1"/>
  <c r="H45" i="18" a="1"/>
  <c r="H45" i="18" s="1"/>
  <c r="K45" i="18" a="1"/>
  <c r="K45" i="18" s="1"/>
  <c r="D45" i="18" a="1"/>
  <c r="D45" i="18" s="1"/>
  <c r="F45" i="18" a="1"/>
  <c r="F45" i="18" s="1"/>
  <c r="E45" i="18" a="1"/>
  <c r="E45" i="18" s="1"/>
  <c r="G44" i="18"/>
  <c r="P43" i="18"/>
  <c r="AI43" i="18" s="1"/>
  <c r="C46" i="18"/>
  <c r="B47" i="18"/>
  <c r="M44" i="18"/>
  <c r="AK44" i="18" l="1"/>
  <c r="S44" i="18"/>
  <c r="N45" i="18"/>
  <c r="Q45" i="18" s="1"/>
  <c r="R45" i="18"/>
  <c r="G45" i="18"/>
  <c r="B48" i="18"/>
  <c r="C47" i="18"/>
  <c r="L46" i="18" a="1"/>
  <c r="L46" i="18" s="1"/>
  <c r="I46" i="18" a="1"/>
  <c r="I46" i="18" s="1"/>
  <c r="K46" i="18" a="1"/>
  <c r="K46" i="18" s="1"/>
  <c r="H46" i="18" a="1"/>
  <c r="H46" i="18" s="1"/>
  <c r="N46" i="18" s="1"/>
  <c r="D46" i="18" a="1"/>
  <c r="D46" i="18" s="1"/>
  <c r="F46" i="18" a="1"/>
  <c r="F46" i="18" s="1"/>
  <c r="E46" i="18" a="1"/>
  <c r="E46" i="18" s="1"/>
  <c r="M45" i="18"/>
  <c r="P44" i="18"/>
  <c r="AI44" i="18" s="1"/>
  <c r="J45" i="18"/>
  <c r="S45" i="18" l="1"/>
  <c r="AK45" i="18"/>
  <c r="AK46" i="18"/>
  <c r="Q46" i="18"/>
  <c r="O46" i="18"/>
  <c r="R46" i="18" s="1"/>
  <c r="M46" i="18"/>
  <c r="L47" i="18" a="1"/>
  <c r="L47" i="18" s="1"/>
  <c r="I47" i="18" a="1"/>
  <c r="I47" i="18" s="1"/>
  <c r="H47" i="18" a="1"/>
  <c r="H47" i="18" s="1"/>
  <c r="K47" i="18" a="1"/>
  <c r="K47" i="18" s="1"/>
  <c r="D47" i="18" a="1"/>
  <c r="D47" i="18" s="1"/>
  <c r="F47" i="18" a="1"/>
  <c r="F47" i="18" s="1"/>
  <c r="E47" i="18" a="1"/>
  <c r="E47" i="18" s="1"/>
  <c r="G46" i="18"/>
  <c r="C48" i="18"/>
  <c r="B49" i="18"/>
  <c r="J46" i="18"/>
  <c r="P45" i="18"/>
  <c r="AI45" i="18" s="1"/>
  <c r="S46" i="18" l="1"/>
  <c r="O47" i="18"/>
  <c r="R47" i="18" s="1"/>
  <c r="N47" i="18"/>
  <c r="Q47" i="18" s="1"/>
  <c r="S47" i="18" s="1"/>
  <c r="L48" i="18" a="1"/>
  <c r="L48" i="18" s="1"/>
  <c r="I48" i="18" a="1"/>
  <c r="I48" i="18" s="1"/>
  <c r="H48" i="18" a="1"/>
  <c r="H48" i="18" s="1"/>
  <c r="K48" i="18" a="1"/>
  <c r="K48" i="18" s="1"/>
  <c r="D48" i="18" a="1"/>
  <c r="D48" i="18" s="1"/>
  <c r="E48" i="18" a="1"/>
  <c r="E48" i="18" s="1"/>
  <c r="F48" i="18" a="1"/>
  <c r="F48" i="18" s="1"/>
  <c r="M47" i="18"/>
  <c r="J47" i="18"/>
  <c r="P46" i="18"/>
  <c r="AI46" i="18" s="1"/>
  <c r="G47" i="18"/>
  <c r="B50" i="18"/>
  <c r="C49" i="18"/>
  <c r="AK47" i="18" l="1"/>
  <c r="N48" i="18"/>
  <c r="O48" i="18"/>
  <c r="R48" i="18" s="1"/>
  <c r="J48" i="18"/>
  <c r="G48" i="18"/>
  <c r="L49" i="18" a="1"/>
  <c r="L49" i="18" s="1"/>
  <c r="I49" i="18" a="1"/>
  <c r="I49" i="18" s="1"/>
  <c r="H49" i="18" a="1"/>
  <c r="H49" i="18" s="1"/>
  <c r="K49" i="18" a="1"/>
  <c r="K49" i="18" s="1"/>
  <c r="E49" i="18" a="1"/>
  <c r="E49" i="18" s="1"/>
  <c r="D49" i="18" a="1"/>
  <c r="D49" i="18" s="1"/>
  <c r="F49" i="18" a="1"/>
  <c r="F49" i="18" s="1"/>
  <c r="B51" i="18"/>
  <c r="C50" i="18"/>
  <c r="P47" i="18"/>
  <c r="AI47" i="18" s="1"/>
  <c r="M48" i="18"/>
  <c r="O49" i="18" l="1"/>
  <c r="R49" i="18" s="1"/>
  <c r="N49" i="18"/>
  <c r="Q49" i="18" s="1"/>
  <c r="AK48" i="18"/>
  <c r="Q48" i="18"/>
  <c r="S48" i="18" s="1"/>
  <c r="L50" i="18" a="1"/>
  <c r="L50" i="18" s="1"/>
  <c r="I50" i="18" a="1"/>
  <c r="I50" i="18" s="1"/>
  <c r="H50" i="18" a="1"/>
  <c r="H50" i="18" s="1"/>
  <c r="K50" i="18" a="1"/>
  <c r="K50" i="18" s="1"/>
  <c r="F50" i="18" a="1"/>
  <c r="F50" i="18" s="1"/>
  <c r="D50" i="18" a="1"/>
  <c r="D50" i="18" s="1"/>
  <c r="E50" i="18" a="1"/>
  <c r="E50" i="18" s="1"/>
  <c r="B52" i="18"/>
  <c r="C51" i="18"/>
  <c r="P48" i="18"/>
  <c r="AI48" i="18" s="1"/>
  <c r="J49" i="18"/>
  <c r="G49" i="18"/>
  <c r="M49" i="18"/>
  <c r="S49" i="18" l="1"/>
  <c r="O50" i="18"/>
  <c r="R50" i="18" s="1"/>
  <c r="AK49" i="18"/>
  <c r="N50" i="18"/>
  <c r="Q50" i="18" s="1"/>
  <c r="I51" i="18" a="1"/>
  <c r="I51" i="18" s="1"/>
  <c r="L51" i="18" a="1"/>
  <c r="L51" i="18" s="1"/>
  <c r="H51" i="18" a="1"/>
  <c r="H51" i="18" s="1"/>
  <c r="K51" i="18" a="1"/>
  <c r="K51" i="18" s="1"/>
  <c r="D51" i="18" a="1"/>
  <c r="D51" i="18" s="1"/>
  <c r="E51" i="18" a="1"/>
  <c r="E51" i="18" s="1"/>
  <c r="F51" i="18" a="1"/>
  <c r="F51" i="18" s="1"/>
  <c r="B53" i="18"/>
  <c r="C52" i="18"/>
  <c r="J50" i="18"/>
  <c r="P49" i="18"/>
  <c r="AI49" i="18" s="1"/>
  <c r="G50" i="18"/>
  <c r="M50" i="18"/>
  <c r="S50" i="18" l="1"/>
  <c r="AK50" i="18"/>
  <c r="O51" i="18"/>
  <c r="R51" i="18" s="1"/>
  <c r="N51" i="18"/>
  <c r="Q51" i="18" s="1"/>
  <c r="J51" i="18"/>
  <c r="P50" i="18"/>
  <c r="AI50" i="18" s="1"/>
  <c r="L52" i="18" a="1"/>
  <c r="L52" i="18" s="1"/>
  <c r="I52" i="18" a="1"/>
  <c r="I52" i="18" s="1"/>
  <c r="H52" i="18" a="1"/>
  <c r="H52" i="18" s="1"/>
  <c r="K52" i="18" a="1"/>
  <c r="K52" i="18" s="1"/>
  <c r="D52" i="18" a="1"/>
  <c r="D52" i="18" s="1"/>
  <c r="F52" i="18" a="1"/>
  <c r="F52" i="18" s="1"/>
  <c r="E52" i="18" a="1"/>
  <c r="E52" i="18" s="1"/>
  <c r="C53" i="18"/>
  <c r="B54" i="18"/>
  <c r="G51" i="18"/>
  <c r="M51" i="18"/>
  <c r="S51" i="18" l="1"/>
  <c r="N52" i="18"/>
  <c r="AK52" i="18" s="1"/>
  <c r="AK51" i="18"/>
  <c r="O52" i="18"/>
  <c r="R52" i="18" s="1"/>
  <c r="J52" i="18"/>
  <c r="C54" i="18"/>
  <c r="B55" i="18"/>
  <c r="L53" i="18" a="1"/>
  <c r="L53" i="18" s="1"/>
  <c r="I53" i="18" a="1"/>
  <c r="I53" i="18" s="1"/>
  <c r="H53" i="18" a="1"/>
  <c r="H53" i="18" s="1"/>
  <c r="K53" i="18" a="1"/>
  <c r="K53" i="18" s="1"/>
  <c r="D53" i="18" a="1"/>
  <c r="D53" i="18" s="1"/>
  <c r="F53" i="18" a="1"/>
  <c r="F53" i="18" s="1"/>
  <c r="E53" i="18" a="1"/>
  <c r="E53" i="18" s="1"/>
  <c r="G52" i="18"/>
  <c r="P51" i="18"/>
  <c r="AI51" i="18" s="1"/>
  <c r="M52" i="18"/>
  <c r="Q52" i="18" l="1"/>
  <c r="S52" i="18" s="1"/>
  <c r="O53" i="18"/>
  <c r="R53" i="18" s="1"/>
  <c r="N53" i="18"/>
  <c r="Q53" i="18" s="1"/>
  <c r="L54" i="18" a="1"/>
  <c r="L54" i="18" s="1"/>
  <c r="I54" i="18" a="1"/>
  <c r="I54" i="18" s="1"/>
  <c r="K54" i="18" a="1"/>
  <c r="K54" i="18" s="1"/>
  <c r="H54" i="18" a="1"/>
  <c r="H54" i="18" s="1"/>
  <c r="D54" i="18" a="1"/>
  <c r="D54" i="18" s="1"/>
  <c r="F54" i="18" a="1"/>
  <c r="F54" i="18" s="1"/>
  <c r="E54" i="18" a="1"/>
  <c r="E54" i="18" s="1"/>
  <c r="J53" i="18"/>
  <c r="G53" i="18"/>
  <c r="B56" i="18"/>
  <c r="C55" i="18"/>
  <c r="P52" i="18"/>
  <c r="AI52" i="18" s="1"/>
  <c r="M53" i="18"/>
  <c r="S53" i="18" l="1"/>
  <c r="AK53" i="18"/>
  <c r="O54" i="18"/>
  <c r="R54" i="18" s="1"/>
  <c r="N54" i="18"/>
  <c r="J54" i="18"/>
  <c r="M54" i="18"/>
  <c r="L55" i="18" a="1"/>
  <c r="L55" i="18" s="1"/>
  <c r="I55" i="18" a="1"/>
  <c r="I55" i="18" s="1"/>
  <c r="H55" i="18" a="1"/>
  <c r="H55" i="18" s="1"/>
  <c r="K55" i="18" a="1"/>
  <c r="K55" i="18" s="1"/>
  <c r="D55" i="18" a="1"/>
  <c r="D55" i="18" s="1"/>
  <c r="E55" i="18" a="1"/>
  <c r="E55" i="18" s="1"/>
  <c r="F55" i="18" a="1"/>
  <c r="F55" i="18" s="1"/>
  <c r="B57" i="18"/>
  <c r="C56" i="18"/>
  <c r="G54" i="18"/>
  <c r="P53" i="18"/>
  <c r="AI53" i="18" s="1"/>
  <c r="O55" i="18" l="1"/>
  <c r="R55" i="18" s="1"/>
  <c r="N55" i="18"/>
  <c r="Q55" i="18" s="1"/>
  <c r="AK54" i="18"/>
  <c r="Q54" i="18"/>
  <c r="S54" i="18" s="1"/>
  <c r="B58" i="18"/>
  <c r="C57" i="18"/>
  <c r="P54" i="18"/>
  <c r="AI54" i="18" s="1"/>
  <c r="G55" i="18"/>
  <c r="M55" i="18"/>
  <c r="L56" i="18" a="1"/>
  <c r="L56" i="18" s="1"/>
  <c r="I56" i="18" a="1"/>
  <c r="I56" i="18" s="1"/>
  <c r="H56" i="18" a="1"/>
  <c r="H56" i="18" s="1"/>
  <c r="K56" i="18" a="1"/>
  <c r="K56" i="18" s="1"/>
  <c r="D56" i="18" a="1"/>
  <c r="D56" i="18" s="1"/>
  <c r="F56" i="18" a="1"/>
  <c r="F56" i="18" s="1"/>
  <c r="E56" i="18" a="1"/>
  <c r="E56" i="18" s="1"/>
  <c r="J55" i="18"/>
  <c r="AK55" i="18" l="1"/>
  <c r="S55" i="18"/>
  <c r="N56" i="18"/>
  <c r="O56" i="18"/>
  <c r="R56" i="18" s="1"/>
  <c r="L57" i="18" a="1"/>
  <c r="L57" i="18" s="1"/>
  <c r="I57" i="18" a="1"/>
  <c r="I57" i="18" s="1"/>
  <c r="H57" i="18" a="1"/>
  <c r="H57" i="18" s="1"/>
  <c r="K57" i="18" a="1"/>
  <c r="K57" i="18" s="1"/>
  <c r="F57" i="18" a="1"/>
  <c r="F57" i="18" s="1"/>
  <c r="E57" i="18" a="1"/>
  <c r="E57" i="18" s="1"/>
  <c r="D57" i="18" a="1"/>
  <c r="D57" i="18" s="1"/>
  <c r="B59" i="18"/>
  <c r="C58" i="18"/>
  <c r="G56" i="18"/>
  <c r="P55" i="18"/>
  <c r="AI55" i="18" s="1"/>
  <c r="M56" i="18"/>
  <c r="J56" i="18"/>
  <c r="O57" i="18" l="1"/>
  <c r="R57" i="18" s="1"/>
  <c r="N57" i="18"/>
  <c r="Q57" i="18" s="1"/>
  <c r="AK56" i="18"/>
  <c r="Q56" i="18"/>
  <c r="S56" i="18" s="1"/>
  <c r="M57" i="18"/>
  <c r="J57" i="18"/>
  <c r="L58" i="18" a="1"/>
  <c r="L58" i="18" s="1"/>
  <c r="I58" i="18" a="1"/>
  <c r="I58" i="18" s="1"/>
  <c r="H58" i="18" a="1"/>
  <c r="H58" i="18" s="1"/>
  <c r="K58" i="18" a="1"/>
  <c r="K58" i="18" s="1"/>
  <c r="D58" i="18" a="1"/>
  <c r="D58" i="18" s="1"/>
  <c r="E58" i="18" a="1"/>
  <c r="E58" i="18" s="1"/>
  <c r="F58" i="18" a="1"/>
  <c r="F58" i="18" s="1"/>
  <c r="P56" i="18"/>
  <c r="AI56" i="18" s="1"/>
  <c r="B60" i="18"/>
  <c r="C59" i="18"/>
  <c r="G57" i="18"/>
  <c r="S57" i="18" l="1"/>
  <c r="O58" i="18"/>
  <c r="R58" i="18" s="1"/>
  <c r="AK57" i="18"/>
  <c r="N58" i="18"/>
  <c r="G58" i="18"/>
  <c r="M58" i="18"/>
  <c r="J58" i="18"/>
  <c r="L59" i="18" a="1"/>
  <c r="L59" i="18" s="1"/>
  <c r="I59" i="18" a="1"/>
  <c r="I59" i="18" s="1"/>
  <c r="H59" i="18" a="1"/>
  <c r="H59" i="18" s="1"/>
  <c r="K59" i="18" a="1"/>
  <c r="K59" i="18" s="1"/>
  <c r="D59" i="18" a="1"/>
  <c r="D59" i="18" s="1"/>
  <c r="F59" i="18" a="1"/>
  <c r="F59" i="18" s="1"/>
  <c r="E59" i="18" a="1"/>
  <c r="E59" i="18" s="1"/>
  <c r="P57" i="18"/>
  <c r="AI57" i="18" s="1"/>
  <c r="C60" i="18"/>
  <c r="B61" i="18"/>
  <c r="O59" i="18" l="1"/>
  <c r="R59" i="18" s="1"/>
  <c r="N59" i="18"/>
  <c r="Q59" i="18" s="1"/>
  <c r="AK58" i="18"/>
  <c r="Q58" i="18"/>
  <c r="S58" i="18" s="1"/>
  <c r="J59" i="18"/>
  <c r="P58" i="18"/>
  <c r="AI58" i="18" s="1"/>
  <c r="C61" i="18"/>
  <c r="B62" i="18"/>
  <c r="I60" i="18" a="1"/>
  <c r="I60" i="18" s="1"/>
  <c r="L60" i="18" a="1"/>
  <c r="L60" i="18" s="1"/>
  <c r="H60" i="18" a="1"/>
  <c r="H60" i="18" s="1"/>
  <c r="K60" i="18" a="1"/>
  <c r="K60" i="18" s="1"/>
  <c r="D60" i="18" a="1"/>
  <c r="D60" i="18" s="1"/>
  <c r="E60" i="18" a="1"/>
  <c r="E60" i="18" s="1"/>
  <c r="F60" i="18" a="1"/>
  <c r="F60" i="18" s="1"/>
  <c r="M59" i="18"/>
  <c r="G59" i="18"/>
  <c r="S59" i="18" l="1"/>
  <c r="AK59" i="18"/>
  <c r="N60" i="18"/>
  <c r="O60" i="18"/>
  <c r="R60" i="18" s="1"/>
  <c r="B63" i="18"/>
  <c r="C62" i="18"/>
  <c r="L61" i="18" a="1"/>
  <c r="L61" i="18" s="1"/>
  <c r="I61" i="18" a="1"/>
  <c r="I61" i="18" s="1"/>
  <c r="H61" i="18" a="1"/>
  <c r="H61" i="18" s="1"/>
  <c r="K61" i="18" a="1"/>
  <c r="K61" i="18" s="1"/>
  <c r="D61" i="18" a="1"/>
  <c r="D61" i="18" s="1"/>
  <c r="F61" i="18" a="1"/>
  <c r="F61" i="18" s="1"/>
  <c r="E61" i="18" a="1"/>
  <c r="E61" i="18" s="1"/>
  <c r="G60" i="18"/>
  <c r="P59" i="18"/>
  <c r="AI59" i="18" s="1"/>
  <c r="M60" i="18"/>
  <c r="J60" i="18"/>
  <c r="O61" i="18" l="1"/>
  <c r="R61" i="18" s="1"/>
  <c r="N61" i="18"/>
  <c r="Q61" i="18" s="1"/>
  <c r="S61" i="18" s="1"/>
  <c r="AK60" i="18"/>
  <c r="Q60" i="18"/>
  <c r="S60" i="18" s="1"/>
  <c r="M61" i="18"/>
  <c r="L62" i="18" a="1"/>
  <c r="L62" i="18" s="1"/>
  <c r="I62" i="18" a="1"/>
  <c r="I62" i="18" s="1"/>
  <c r="K62" i="18" a="1"/>
  <c r="K62" i="18" s="1"/>
  <c r="H62" i="18" a="1"/>
  <c r="H62" i="18" s="1"/>
  <c r="D62" i="18" a="1"/>
  <c r="D62" i="18" s="1"/>
  <c r="F62" i="18" a="1"/>
  <c r="F62" i="18" s="1"/>
  <c r="E62" i="18" a="1"/>
  <c r="E62" i="18" s="1"/>
  <c r="J61" i="18"/>
  <c r="C63" i="18"/>
  <c r="B64" i="18"/>
  <c r="G61" i="18"/>
  <c r="P60" i="18"/>
  <c r="AI60" i="18" s="1"/>
  <c r="AK61" i="18" l="1"/>
  <c r="O62" i="18"/>
  <c r="R62" i="18" s="1"/>
  <c r="N62" i="18"/>
  <c r="G62" i="18"/>
  <c r="B65" i="18"/>
  <c r="C64" i="18"/>
  <c r="P61" i="18"/>
  <c r="AI61" i="18" s="1"/>
  <c r="J62" i="18"/>
  <c r="L63" i="18" a="1"/>
  <c r="L63" i="18" s="1"/>
  <c r="I63" i="18" a="1"/>
  <c r="I63" i="18" s="1"/>
  <c r="H63" i="18" a="1"/>
  <c r="H63" i="18" s="1"/>
  <c r="K63" i="18" a="1"/>
  <c r="K63" i="18" s="1"/>
  <c r="D63" i="18" a="1"/>
  <c r="D63" i="18" s="1"/>
  <c r="F63" i="18" a="1"/>
  <c r="F63" i="18" s="1"/>
  <c r="E63" i="18" a="1"/>
  <c r="E63" i="18" s="1"/>
  <c r="M62" i="18"/>
  <c r="N63" i="18" l="1"/>
  <c r="Q63" i="18" s="1"/>
  <c r="O63" i="18"/>
  <c r="R63" i="18" s="1"/>
  <c r="AK62" i="18"/>
  <c r="Q62" i="18"/>
  <c r="S62" i="18" s="1"/>
  <c r="P62" i="18"/>
  <c r="AI62" i="18" s="1"/>
  <c r="G63" i="18"/>
  <c r="L64" i="18" a="1"/>
  <c r="L64" i="18" s="1"/>
  <c r="I64" i="18" a="1"/>
  <c r="I64" i="18" s="1"/>
  <c r="H64" i="18" a="1"/>
  <c r="H64" i="18" s="1"/>
  <c r="K64" i="18" a="1"/>
  <c r="K64" i="18" s="1"/>
  <c r="D64" i="18" a="1"/>
  <c r="D64" i="18" s="1"/>
  <c r="E64" i="18" a="1"/>
  <c r="E64" i="18" s="1"/>
  <c r="F64" i="18" a="1"/>
  <c r="F64" i="18" s="1"/>
  <c r="M63" i="18"/>
  <c r="J63" i="18"/>
  <c r="B66" i="18"/>
  <c r="C65" i="18"/>
  <c r="S63" i="18" l="1"/>
  <c r="O64" i="18"/>
  <c r="R64" i="18" s="1"/>
  <c r="AK63" i="18"/>
  <c r="N64" i="18"/>
  <c r="P63" i="18"/>
  <c r="AI63" i="18" s="1"/>
  <c r="G64" i="18"/>
  <c r="M64" i="18"/>
  <c r="C66" i="18"/>
  <c r="B67" i="18"/>
  <c r="J64" i="18"/>
  <c r="L65" i="18" a="1"/>
  <c r="L65" i="18" s="1"/>
  <c r="I65" i="18" a="1"/>
  <c r="I65" i="18" s="1"/>
  <c r="H65" i="18" a="1"/>
  <c r="H65" i="18" s="1"/>
  <c r="K65" i="18" a="1"/>
  <c r="K65" i="18" s="1"/>
  <c r="D65" i="18" a="1"/>
  <c r="D65" i="18" s="1"/>
  <c r="E65" i="18" a="1"/>
  <c r="E65" i="18" s="1"/>
  <c r="F65" i="18" a="1"/>
  <c r="F65" i="18" s="1"/>
  <c r="O65" i="18" l="1"/>
  <c r="R65" i="18" s="1"/>
  <c r="N65" i="18"/>
  <c r="Q65" i="18" s="1"/>
  <c r="AK64" i="18"/>
  <c r="Q64" i="18"/>
  <c r="S64" i="18" s="1"/>
  <c r="P64" i="18"/>
  <c r="AI64" i="18" s="1"/>
  <c r="G65" i="18"/>
  <c r="B68" i="18"/>
  <c r="C67" i="18"/>
  <c r="L66" i="18" a="1"/>
  <c r="L66" i="18" s="1"/>
  <c r="I66" i="18" a="1"/>
  <c r="I66" i="18" s="1"/>
  <c r="H66" i="18" a="1"/>
  <c r="H66" i="18" s="1"/>
  <c r="K66" i="18" a="1"/>
  <c r="K66" i="18" s="1"/>
  <c r="D66" i="18" a="1"/>
  <c r="D66" i="18" s="1"/>
  <c r="F66" i="18" a="1"/>
  <c r="F66" i="18" s="1"/>
  <c r="E66" i="18" a="1"/>
  <c r="E66" i="18" s="1"/>
  <c r="M65" i="18"/>
  <c r="J65" i="18"/>
  <c r="S65" i="18" l="1"/>
  <c r="O66" i="18"/>
  <c r="R66" i="18" s="1"/>
  <c r="AK65" i="18"/>
  <c r="N66" i="18"/>
  <c r="AK66" i="18" s="1"/>
  <c r="G66" i="18"/>
  <c r="P65" i="18"/>
  <c r="AI65" i="18" s="1"/>
  <c r="M66" i="18"/>
  <c r="J66" i="18"/>
  <c r="L67" i="18" a="1"/>
  <c r="L67" i="18" s="1"/>
  <c r="I67" i="18" a="1"/>
  <c r="I67" i="18" s="1"/>
  <c r="H67" i="18" a="1"/>
  <c r="H67" i="18" s="1"/>
  <c r="K67" i="18" a="1"/>
  <c r="K67" i="18" s="1"/>
  <c r="D67" i="18" a="1"/>
  <c r="D67" i="18" s="1"/>
  <c r="F67" i="18" a="1"/>
  <c r="F67" i="18" s="1"/>
  <c r="E67" i="18" a="1"/>
  <c r="E67" i="18" s="1"/>
  <c r="B69" i="18"/>
  <c r="C68" i="18"/>
  <c r="O67" i="18" l="1"/>
  <c r="R67" i="18" s="1"/>
  <c r="Q66" i="18"/>
  <c r="S66" i="18" s="1"/>
  <c r="N67" i="18"/>
  <c r="Q67" i="18" s="1"/>
  <c r="M67" i="18"/>
  <c r="P66" i="18"/>
  <c r="AI66" i="18" s="1"/>
  <c r="J67" i="18"/>
  <c r="G67" i="18"/>
  <c r="L68" i="18" a="1"/>
  <c r="L68" i="18" s="1"/>
  <c r="I68" i="18" a="1"/>
  <c r="I68" i="18" s="1"/>
  <c r="H68" i="18" a="1"/>
  <c r="H68" i="18" s="1"/>
  <c r="K68" i="18" a="1"/>
  <c r="K68" i="18" s="1"/>
  <c r="F68" i="18" a="1"/>
  <c r="F68" i="18" s="1"/>
  <c r="D68" i="18" a="1"/>
  <c r="D68" i="18" s="1"/>
  <c r="E68" i="18" a="1"/>
  <c r="E68" i="18" s="1"/>
  <c r="C69" i="18"/>
  <c r="B70" i="18"/>
  <c r="S67" i="18" l="1"/>
  <c r="N68" i="18"/>
  <c r="Q68" i="18" s="1"/>
  <c r="AK67" i="18"/>
  <c r="AK68" i="18"/>
  <c r="O68" i="18"/>
  <c r="R68" i="18" s="1"/>
  <c r="B71" i="18"/>
  <c r="C70" i="18"/>
  <c r="J68" i="18"/>
  <c r="L69" i="18" a="1"/>
  <c r="L69" i="18" s="1"/>
  <c r="I69" i="18" a="1"/>
  <c r="I69" i="18" s="1"/>
  <c r="H69" i="18" a="1"/>
  <c r="H69" i="18" s="1"/>
  <c r="K69" i="18" a="1"/>
  <c r="K69" i="18" s="1"/>
  <c r="D69" i="18" a="1"/>
  <c r="D69" i="18" s="1"/>
  <c r="F69" i="18" a="1"/>
  <c r="F69" i="18" s="1"/>
  <c r="E69" i="18" a="1"/>
  <c r="E69" i="18" s="1"/>
  <c r="P67" i="18"/>
  <c r="AI67" i="18" s="1"/>
  <c r="G68" i="18"/>
  <c r="M68" i="18"/>
  <c r="S68" i="18" l="1"/>
  <c r="N69" i="18"/>
  <c r="Q69" i="18" s="1"/>
  <c r="O69" i="18"/>
  <c r="R69" i="18" s="1"/>
  <c r="G69" i="18"/>
  <c r="L70" i="18" a="1"/>
  <c r="L70" i="18" s="1"/>
  <c r="K70" i="18" a="1"/>
  <c r="K70" i="18" s="1"/>
  <c r="H70" i="18" a="1"/>
  <c r="H70" i="18" s="1"/>
  <c r="I70" i="18" a="1"/>
  <c r="I70" i="18" s="1"/>
  <c r="D70" i="18" a="1"/>
  <c r="D70" i="18" s="1"/>
  <c r="F70" i="18" a="1"/>
  <c r="F70" i="18" s="1"/>
  <c r="E70" i="18" a="1"/>
  <c r="E70" i="18" s="1"/>
  <c r="C71" i="18"/>
  <c r="B72" i="18"/>
  <c r="P68" i="18"/>
  <c r="AI68" i="18" s="1"/>
  <c r="M69" i="18"/>
  <c r="J69" i="18"/>
  <c r="S69" i="18" l="1"/>
  <c r="N70" i="18"/>
  <c r="O70" i="18"/>
  <c r="R70" i="18" s="1"/>
  <c r="AK69" i="18"/>
  <c r="AK70" i="18"/>
  <c r="Q70" i="18"/>
  <c r="L71" i="18" a="1"/>
  <c r="L71" i="18" s="1"/>
  <c r="I71" i="18" a="1"/>
  <c r="I71" i="18" s="1"/>
  <c r="H71" i="18" a="1"/>
  <c r="H71" i="18" s="1"/>
  <c r="K71" i="18" a="1"/>
  <c r="K71" i="18" s="1"/>
  <c r="D71" i="18" a="1"/>
  <c r="D71" i="18" s="1"/>
  <c r="E71" i="18" a="1"/>
  <c r="E71" i="18" s="1"/>
  <c r="F71" i="18" a="1"/>
  <c r="F71" i="18" s="1"/>
  <c r="J70" i="18"/>
  <c r="M70" i="18"/>
  <c r="G70" i="18"/>
  <c r="C72" i="18"/>
  <c r="B73" i="18"/>
  <c r="P69" i="18"/>
  <c r="AI69" i="18" s="1"/>
  <c r="S70" i="18" l="1"/>
  <c r="O71" i="18"/>
  <c r="R71" i="18" s="1"/>
  <c r="N71" i="18"/>
  <c r="Q71" i="18" s="1"/>
  <c r="B74" i="18"/>
  <c r="C73" i="18"/>
  <c r="M71" i="18"/>
  <c r="J71" i="18"/>
  <c r="L72" i="18" a="1"/>
  <c r="L72" i="18" s="1"/>
  <c r="I72" i="18" a="1"/>
  <c r="I72" i="18" s="1"/>
  <c r="H72" i="18" a="1"/>
  <c r="H72" i="18" s="1"/>
  <c r="K72" i="18" a="1"/>
  <c r="K72" i="18" s="1"/>
  <c r="D72" i="18" a="1"/>
  <c r="D72" i="18" s="1"/>
  <c r="F72" i="18" a="1"/>
  <c r="F72" i="18" s="1"/>
  <c r="E72" i="18" a="1"/>
  <c r="E72" i="18" s="1"/>
  <c r="P70" i="18"/>
  <c r="AI70" i="18" s="1"/>
  <c r="G71" i="18"/>
  <c r="S71" i="18" l="1"/>
  <c r="AK71" i="18"/>
  <c r="N72" i="18"/>
  <c r="O72" i="18"/>
  <c r="R72" i="18" s="1"/>
  <c r="C74" i="18"/>
  <c r="B75" i="18"/>
  <c r="P71" i="18"/>
  <c r="AI71" i="18" s="1"/>
  <c r="G72" i="18"/>
  <c r="M72" i="18"/>
  <c r="J72" i="18"/>
  <c r="L73" i="18" a="1"/>
  <c r="L73" i="18" s="1"/>
  <c r="I73" i="18" a="1"/>
  <c r="I73" i="18" s="1"/>
  <c r="H73" i="18" a="1"/>
  <c r="H73" i="18" s="1"/>
  <c r="K73" i="18" a="1"/>
  <c r="K73" i="18" s="1"/>
  <c r="D73" i="18" a="1"/>
  <c r="D73" i="18" s="1"/>
  <c r="F73" i="18" a="1"/>
  <c r="F73" i="18" s="1"/>
  <c r="E73" i="18" a="1"/>
  <c r="E73" i="18" s="1"/>
  <c r="O73" i="18" l="1"/>
  <c r="R73" i="18" s="1"/>
  <c r="N73" i="18"/>
  <c r="Q73" i="18" s="1"/>
  <c r="AK72" i="18"/>
  <c r="Q72" i="18"/>
  <c r="S72" i="18" s="1"/>
  <c r="J73" i="18"/>
  <c r="P72" i="18"/>
  <c r="AI72" i="18" s="1"/>
  <c r="L74" i="18" a="1"/>
  <c r="L74" i="18" s="1"/>
  <c r="I74" i="18" a="1"/>
  <c r="I74" i="18" s="1"/>
  <c r="H74" i="18" a="1"/>
  <c r="H74" i="18" s="1"/>
  <c r="K74" i="18" a="1"/>
  <c r="K74" i="18" s="1"/>
  <c r="E74" i="18" a="1"/>
  <c r="E74" i="18" s="1"/>
  <c r="D74" i="18" a="1"/>
  <c r="D74" i="18" s="1"/>
  <c r="F74" i="18" a="1"/>
  <c r="F74" i="18" s="1"/>
  <c r="G73" i="18"/>
  <c r="M73" i="18"/>
  <c r="B76" i="18"/>
  <c r="C75" i="18"/>
  <c r="S73" i="18" l="1"/>
  <c r="O74" i="18"/>
  <c r="R74" i="18" s="1"/>
  <c r="AK73" i="18"/>
  <c r="N74" i="18"/>
  <c r="M74" i="18"/>
  <c r="J74" i="18"/>
  <c r="L75" i="18" a="1"/>
  <c r="L75" i="18" s="1"/>
  <c r="I75" i="18" a="1"/>
  <c r="I75" i="18" s="1"/>
  <c r="H75" i="18" a="1"/>
  <c r="H75" i="18" s="1"/>
  <c r="K75" i="18" a="1"/>
  <c r="K75" i="18" s="1"/>
  <c r="D75" i="18" a="1"/>
  <c r="D75" i="18" s="1"/>
  <c r="F75" i="18" a="1"/>
  <c r="F75" i="18" s="1"/>
  <c r="E75" i="18" a="1"/>
  <c r="E75" i="18" s="1"/>
  <c r="B77" i="18"/>
  <c r="C76" i="18"/>
  <c r="G74" i="18"/>
  <c r="P73" i="18"/>
  <c r="AI73" i="18" s="1"/>
  <c r="N75" i="18" l="1"/>
  <c r="Q75" i="18" s="1"/>
  <c r="O75" i="18"/>
  <c r="R75" i="18" s="1"/>
  <c r="AK74" i="18"/>
  <c r="Q74" i="18"/>
  <c r="S74" i="18" s="1"/>
  <c r="G75" i="18"/>
  <c r="M75" i="18"/>
  <c r="J75" i="18"/>
  <c r="P74" i="18"/>
  <c r="AI74" i="18" s="1"/>
  <c r="C77" i="18"/>
  <c r="B78" i="18"/>
  <c r="L76" i="18" a="1"/>
  <c r="L76" i="18" s="1"/>
  <c r="I76" i="18" a="1"/>
  <c r="I76" i="18" s="1"/>
  <c r="H76" i="18" a="1"/>
  <c r="H76" i="18" s="1"/>
  <c r="K76" i="18" a="1"/>
  <c r="K76" i="18" s="1"/>
  <c r="D76" i="18" a="1"/>
  <c r="D76" i="18" s="1"/>
  <c r="F76" i="18" a="1"/>
  <c r="F76" i="18" s="1"/>
  <c r="E76" i="18" a="1"/>
  <c r="E76" i="18" s="1"/>
  <c r="S75" i="18" l="1"/>
  <c r="AK75" i="18"/>
  <c r="N76" i="18"/>
  <c r="Q76" i="18" s="1"/>
  <c r="O76" i="18"/>
  <c r="R76" i="18" s="1"/>
  <c r="J76" i="18"/>
  <c r="C78" i="18"/>
  <c r="B79" i="18"/>
  <c r="L77" i="18" a="1"/>
  <c r="L77" i="18" s="1"/>
  <c r="I77" i="18" a="1"/>
  <c r="I77" i="18" s="1"/>
  <c r="H77" i="18" a="1"/>
  <c r="H77" i="18" s="1"/>
  <c r="K77" i="18" a="1"/>
  <c r="K77" i="18" s="1"/>
  <c r="D77" i="18" a="1"/>
  <c r="D77" i="18" s="1"/>
  <c r="F77" i="18" a="1"/>
  <c r="F77" i="18" s="1"/>
  <c r="E77" i="18" a="1"/>
  <c r="E77" i="18" s="1"/>
  <c r="G76" i="18"/>
  <c r="P75" i="18"/>
  <c r="AI75" i="18" s="1"/>
  <c r="M76" i="18"/>
  <c r="AK76" i="18" l="1"/>
  <c r="S76" i="18"/>
  <c r="N77" i="18"/>
  <c r="Q77" i="18" s="1"/>
  <c r="O77" i="18"/>
  <c r="R77" i="18" s="1"/>
  <c r="M77" i="18"/>
  <c r="J77" i="18"/>
  <c r="P76" i="18"/>
  <c r="AI76" i="18" s="1"/>
  <c r="G77" i="18"/>
  <c r="B80" i="18"/>
  <c r="C79" i="18"/>
  <c r="L78" i="18" a="1"/>
  <c r="L78" i="18" s="1"/>
  <c r="I78" i="18" a="1"/>
  <c r="I78" i="18" s="1"/>
  <c r="K78" i="18" a="1"/>
  <c r="K78" i="18" s="1"/>
  <c r="H78" i="18" a="1"/>
  <c r="H78" i="18" s="1"/>
  <c r="D78" i="18" a="1"/>
  <c r="D78" i="18" s="1"/>
  <c r="F78" i="18" a="1"/>
  <c r="F78" i="18" s="1"/>
  <c r="E78" i="18" a="1"/>
  <c r="E78" i="18" s="1"/>
  <c r="S77" i="18" l="1"/>
  <c r="O78" i="18"/>
  <c r="R78" i="18" s="1"/>
  <c r="N78" i="18"/>
  <c r="AK78" i="18" s="1"/>
  <c r="AK77" i="18"/>
  <c r="G78" i="18"/>
  <c r="J78" i="18"/>
  <c r="L79" i="18" a="1"/>
  <c r="L79" i="18" s="1"/>
  <c r="I79" i="18" a="1"/>
  <c r="I79" i="18" s="1"/>
  <c r="K79" i="18" a="1"/>
  <c r="K79" i="18" s="1"/>
  <c r="H79" i="18" a="1"/>
  <c r="H79" i="18" s="1"/>
  <c r="D79" i="18" a="1"/>
  <c r="D79" i="18" s="1"/>
  <c r="F79" i="18" a="1"/>
  <c r="F79" i="18" s="1"/>
  <c r="E79" i="18" a="1"/>
  <c r="E79" i="18" s="1"/>
  <c r="P77" i="18"/>
  <c r="AI77" i="18" s="1"/>
  <c r="M78" i="18"/>
  <c r="C80" i="18"/>
  <c r="B81" i="18"/>
  <c r="Q78" i="18" l="1"/>
  <c r="S78" i="18" s="1"/>
  <c r="O79" i="18"/>
  <c r="R79" i="18" s="1"/>
  <c r="N79" i="18"/>
  <c r="Q79" i="18" s="1"/>
  <c r="B82" i="18"/>
  <c r="C81" i="18"/>
  <c r="L80" i="18" a="1"/>
  <c r="L80" i="18" s="1"/>
  <c r="I80" i="18" a="1"/>
  <c r="I80" i="18" s="1"/>
  <c r="H80" i="18" a="1"/>
  <c r="H80" i="18" s="1"/>
  <c r="K80" i="18" a="1"/>
  <c r="K80" i="18" s="1"/>
  <c r="D80" i="18" a="1"/>
  <c r="D80" i="18" s="1"/>
  <c r="E80" i="18" a="1"/>
  <c r="E80" i="18" s="1"/>
  <c r="F80" i="18" a="1"/>
  <c r="F80" i="18" s="1"/>
  <c r="G79" i="18"/>
  <c r="J79" i="18"/>
  <c r="M79" i="18"/>
  <c r="P78" i="18"/>
  <c r="AI78" i="18" s="1"/>
  <c r="S79" i="18" l="1"/>
  <c r="AK79" i="18"/>
  <c r="O80" i="18"/>
  <c r="R80" i="18" s="1"/>
  <c r="N80" i="18"/>
  <c r="J80" i="18"/>
  <c r="P79" i="18"/>
  <c r="AI79" i="18" s="1"/>
  <c r="B83" i="18"/>
  <c r="C82" i="18"/>
  <c r="G80" i="18"/>
  <c r="M80" i="18"/>
  <c r="L81" i="18" a="1"/>
  <c r="L81" i="18" s="1"/>
  <c r="I81" i="18" a="1"/>
  <c r="I81" i="18" s="1"/>
  <c r="H81" i="18" a="1"/>
  <c r="H81" i="18" s="1"/>
  <c r="K81" i="18" a="1"/>
  <c r="K81" i="18" s="1"/>
  <c r="E81" i="18" a="1"/>
  <c r="E81" i="18" s="1"/>
  <c r="D81" i="18" a="1"/>
  <c r="D81" i="18" s="1"/>
  <c r="F81" i="18" a="1"/>
  <c r="F81" i="18" s="1"/>
  <c r="O81" i="18" l="1"/>
  <c r="R81" i="18"/>
  <c r="N81" i="18"/>
  <c r="Q81" i="18" s="1"/>
  <c r="AK80" i="18"/>
  <c r="Q80" i="18"/>
  <c r="S80" i="18" s="1"/>
  <c r="P80" i="18"/>
  <c r="AI80" i="18" s="1"/>
  <c r="I82" i="18" a="1"/>
  <c r="I82" i="18" s="1"/>
  <c r="L82" i="18" a="1"/>
  <c r="L82" i="18" s="1"/>
  <c r="H82" i="18" a="1"/>
  <c r="H82" i="18" s="1"/>
  <c r="K82" i="18" a="1"/>
  <c r="K82" i="18" s="1"/>
  <c r="F82" i="18" a="1"/>
  <c r="F82" i="18" s="1"/>
  <c r="E82" i="18" a="1"/>
  <c r="E82" i="18" s="1"/>
  <c r="D82" i="18" a="1"/>
  <c r="D82" i="18" s="1"/>
  <c r="B84" i="18"/>
  <c r="C83" i="18"/>
  <c r="M81" i="18"/>
  <c r="J81" i="18"/>
  <c r="G81" i="18"/>
  <c r="S81" i="18" l="1"/>
  <c r="AK81" i="18"/>
  <c r="O82" i="18"/>
  <c r="R82" i="18" s="1"/>
  <c r="N82" i="18"/>
  <c r="Q82" i="18" s="1"/>
  <c r="I83" i="18" a="1"/>
  <c r="I83" i="18" s="1"/>
  <c r="L83" i="18" a="1"/>
  <c r="L83" i="18" s="1"/>
  <c r="H83" i="18" a="1"/>
  <c r="H83" i="18" s="1"/>
  <c r="K83" i="18" a="1"/>
  <c r="K83" i="18" s="1"/>
  <c r="D83" i="18" a="1"/>
  <c r="D83" i="18" s="1"/>
  <c r="E83" i="18" a="1"/>
  <c r="E83" i="18" s="1"/>
  <c r="F83" i="18" a="1"/>
  <c r="F83" i="18" s="1"/>
  <c r="G82" i="18"/>
  <c r="B85" i="18"/>
  <c r="C84" i="18"/>
  <c r="M82" i="18"/>
  <c r="J82" i="18"/>
  <c r="P81" i="18"/>
  <c r="AI81" i="18" s="1"/>
  <c r="S82" i="18" l="1"/>
  <c r="AK82" i="18"/>
  <c r="N83" i="18"/>
  <c r="Q83" i="18" s="1"/>
  <c r="O83" i="18"/>
  <c r="R83" i="18" s="1"/>
  <c r="G83" i="18"/>
  <c r="M83" i="18"/>
  <c r="J83" i="18"/>
  <c r="L84" i="18" a="1"/>
  <c r="L84" i="18" s="1"/>
  <c r="I84" i="18" a="1"/>
  <c r="I84" i="18" s="1"/>
  <c r="H84" i="18" a="1"/>
  <c r="H84" i="18" s="1"/>
  <c r="K84" i="18" a="1"/>
  <c r="K84" i="18" s="1"/>
  <c r="D84" i="18" a="1"/>
  <c r="D84" i="18" s="1"/>
  <c r="F84" i="18" a="1"/>
  <c r="F84" i="18" s="1"/>
  <c r="E84" i="18" a="1"/>
  <c r="E84" i="18" s="1"/>
  <c r="P82" i="18"/>
  <c r="AI82" i="18" s="1"/>
  <c r="C85" i="18"/>
  <c r="B86" i="18"/>
  <c r="S83" i="18" l="1"/>
  <c r="O84" i="18"/>
  <c r="R84" i="18" s="1"/>
  <c r="AK83" i="18"/>
  <c r="N84" i="18"/>
  <c r="P83" i="18"/>
  <c r="AI83" i="18" s="1"/>
  <c r="M84" i="18"/>
  <c r="J84" i="18"/>
  <c r="C86" i="18"/>
  <c r="B87" i="18"/>
  <c r="G84" i="18"/>
  <c r="L85" i="18" a="1"/>
  <c r="L85" i="18" s="1"/>
  <c r="I85" i="18" a="1"/>
  <c r="I85" i="18" s="1"/>
  <c r="O85" i="18" s="1"/>
  <c r="H85" i="18" a="1"/>
  <c r="H85" i="18" s="1"/>
  <c r="K85" i="18" a="1"/>
  <c r="K85" i="18" s="1"/>
  <c r="D85" i="18" a="1"/>
  <c r="D85" i="18" s="1"/>
  <c r="F85" i="18" a="1"/>
  <c r="F85" i="18" s="1"/>
  <c r="E85" i="18" a="1"/>
  <c r="E85" i="18" s="1"/>
  <c r="R85" i="18" l="1"/>
  <c r="N85" i="18"/>
  <c r="Q85" i="18" s="1"/>
  <c r="AK84" i="18"/>
  <c r="Q84" i="18"/>
  <c r="S84" i="18" s="1"/>
  <c r="L86" i="18" a="1"/>
  <c r="L86" i="18" s="1"/>
  <c r="I86" i="18" a="1"/>
  <c r="I86" i="18" s="1"/>
  <c r="K86" i="18" a="1"/>
  <c r="K86" i="18" s="1"/>
  <c r="H86" i="18" a="1"/>
  <c r="H86" i="18" s="1"/>
  <c r="D86" i="18" a="1"/>
  <c r="D86" i="18" s="1"/>
  <c r="F86" i="18" a="1"/>
  <c r="F86" i="18" s="1"/>
  <c r="E86" i="18" a="1"/>
  <c r="E86" i="18" s="1"/>
  <c r="P84" i="18"/>
  <c r="AI84" i="18" s="1"/>
  <c r="G85" i="18"/>
  <c r="M85" i="18"/>
  <c r="B88" i="18"/>
  <c r="C87" i="18"/>
  <c r="J85" i="18"/>
  <c r="AK85" i="18" l="1"/>
  <c r="S85" i="18"/>
  <c r="O86" i="18"/>
  <c r="R86" i="18" s="1"/>
  <c r="N86" i="18"/>
  <c r="Q86" i="18" s="1"/>
  <c r="B89" i="18"/>
  <c r="C88" i="18"/>
  <c r="J86" i="18"/>
  <c r="M86" i="18"/>
  <c r="L87" i="18" a="1"/>
  <c r="L87" i="18" s="1"/>
  <c r="I87" i="18" a="1"/>
  <c r="I87" i="18" s="1"/>
  <c r="H87" i="18" a="1"/>
  <c r="H87" i="18" s="1"/>
  <c r="K87" i="18" a="1"/>
  <c r="K87" i="18" s="1"/>
  <c r="D87" i="18" a="1"/>
  <c r="D87" i="18" s="1"/>
  <c r="E87" i="18" a="1"/>
  <c r="E87" i="18" s="1"/>
  <c r="F87" i="18" a="1"/>
  <c r="F87" i="18" s="1"/>
  <c r="P85" i="18"/>
  <c r="AI85" i="18" s="1"/>
  <c r="G86" i="18"/>
  <c r="S86" i="18" l="1"/>
  <c r="O87" i="18"/>
  <c r="R87" i="18" s="1"/>
  <c r="AK86" i="18"/>
  <c r="N87" i="18"/>
  <c r="Q87" i="18" s="1"/>
  <c r="G87" i="18"/>
  <c r="M87" i="18"/>
  <c r="L88" i="18" a="1"/>
  <c r="L88" i="18" s="1"/>
  <c r="I88" i="18" a="1"/>
  <c r="I88" i="18" s="1"/>
  <c r="H88" i="18" a="1"/>
  <c r="H88" i="18" s="1"/>
  <c r="K88" i="18" a="1"/>
  <c r="K88" i="18" s="1"/>
  <c r="D88" i="18" a="1"/>
  <c r="D88" i="18" s="1"/>
  <c r="F88" i="18" a="1"/>
  <c r="F88" i="18" s="1"/>
  <c r="E88" i="18" a="1"/>
  <c r="E88" i="18" s="1"/>
  <c r="J87" i="18"/>
  <c r="B90" i="18"/>
  <c r="C89" i="18"/>
  <c r="P86" i="18"/>
  <c r="AI86" i="18" s="1"/>
  <c r="S87" i="18" l="1"/>
  <c r="AK87" i="18"/>
  <c r="O88" i="18"/>
  <c r="R88" i="18" s="1"/>
  <c r="N88" i="18"/>
  <c r="B91" i="18"/>
  <c r="C90" i="18"/>
  <c r="J88" i="18"/>
  <c r="G88" i="18"/>
  <c r="L89" i="18" a="1"/>
  <c r="L89" i="18" s="1"/>
  <c r="I89" i="18" a="1"/>
  <c r="I89" i="18" s="1"/>
  <c r="H89" i="18" a="1"/>
  <c r="H89" i="18" s="1"/>
  <c r="K89" i="18" a="1"/>
  <c r="K89" i="18" s="1"/>
  <c r="F89" i="18" a="1"/>
  <c r="F89" i="18" s="1"/>
  <c r="E89" i="18" a="1"/>
  <c r="E89" i="18" s="1"/>
  <c r="D89" i="18" a="1"/>
  <c r="D89" i="18" s="1"/>
  <c r="P87" i="18"/>
  <c r="AI87" i="18" s="1"/>
  <c r="M88" i="18"/>
  <c r="N89" i="18" l="1"/>
  <c r="Q89" i="18" s="1"/>
  <c r="O89" i="18"/>
  <c r="R89" i="18" s="1"/>
  <c r="AK88" i="18"/>
  <c r="Q88" i="18"/>
  <c r="S88" i="18" s="1"/>
  <c r="P88" i="18"/>
  <c r="AI88" i="18" s="1"/>
  <c r="G89" i="18"/>
  <c r="L90" i="18" a="1"/>
  <c r="L90" i="18" s="1"/>
  <c r="I90" i="18" a="1"/>
  <c r="I90" i="18" s="1"/>
  <c r="H90" i="18" a="1"/>
  <c r="H90" i="18" s="1"/>
  <c r="K90" i="18" a="1"/>
  <c r="K90" i="18" s="1"/>
  <c r="D90" i="18" a="1"/>
  <c r="D90" i="18" s="1"/>
  <c r="E90" i="18" a="1"/>
  <c r="E90" i="18" s="1"/>
  <c r="F90" i="18" a="1"/>
  <c r="F90" i="18" s="1"/>
  <c r="B92" i="18"/>
  <c r="C91" i="18"/>
  <c r="M89" i="18"/>
  <c r="J89" i="18"/>
  <c r="S89" i="18" l="1"/>
  <c r="O90" i="18"/>
  <c r="R90" i="18" s="1"/>
  <c r="AK89" i="18"/>
  <c r="N90" i="18"/>
  <c r="G90" i="18"/>
  <c r="P89" i="18"/>
  <c r="AI89" i="18" s="1"/>
  <c r="M90" i="18"/>
  <c r="J90" i="18"/>
  <c r="L91" i="18" a="1"/>
  <c r="L91" i="18" s="1"/>
  <c r="I91" i="18" a="1"/>
  <c r="I91" i="18" s="1"/>
  <c r="H91" i="18" a="1"/>
  <c r="H91" i="18" s="1"/>
  <c r="K91" i="18" a="1"/>
  <c r="K91" i="18" s="1"/>
  <c r="D91" i="18" a="1"/>
  <c r="D91" i="18" s="1"/>
  <c r="F91" i="18" a="1"/>
  <c r="F91" i="18" s="1"/>
  <c r="E91" i="18" a="1"/>
  <c r="E91" i="18" s="1"/>
  <c r="C92" i="18"/>
  <c r="B93" i="18"/>
  <c r="O91" i="18" l="1"/>
  <c r="R91" i="18" s="1"/>
  <c r="N91" i="18"/>
  <c r="Q91" i="18" s="1"/>
  <c r="AK90" i="18"/>
  <c r="Q90" i="18"/>
  <c r="S90" i="18" s="1"/>
  <c r="J91" i="18"/>
  <c r="M91" i="18"/>
  <c r="G91" i="18"/>
  <c r="C93" i="18"/>
  <c r="B94" i="18"/>
  <c r="I92" i="18" a="1"/>
  <c r="I92" i="18" s="1"/>
  <c r="L92" i="18" a="1"/>
  <c r="L92" i="18" s="1"/>
  <c r="H92" i="18" a="1"/>
  <c r="H92" i="18" s="1"/>
  <c r="K92" i="18" a="1"/>
  <c r="K92" i="18" s="1"/>
  <c r="D92" i="18" a="1"/>
  <c r="D92" i="18" s="1"/>
  <c r="E92" i="18" a="1"/>
  <c r="E92" i="18" s="1"/>
  <c r="F92" i="18" a="1"/>
  <c r="F92" i="18" s="1"/>
  <c r="P90" i="18"/>
  <c r="AI90" i="18" s="1"/>
  <c r="S91" i="18" l="1"/>
  <c r="O92" i="18"/>
  <c r="R92" i="18" s="1"/>
  <c r="AK91" i="18"/>
  <c r="N92" i="18"/>
  <c r="AK92" i="18" s="1"/>
  <c r="B95" i="18"/>
  <c r="C94" i="18"/>
  <c r="L93" i="18" a="1"/>
  <c r="L93" i="18" s="1"/>
  <c r="I93" i="18" a="1"/>
  <c r="I93" i="18" s="1"/>
  <c r="H93" i="18" a="1"/>
  <c r="H93" i="18" s="1"/>
  <c r="K93" i="18" a="1"/>
  <c r="K93" i="18" s="1"/>
  <c r="D93" i="18" a="1"/>
  <c r="D93" i="18" s="1"/>
  <c r="F93" i="18" a="1"/>
  <c r="F93" i="18" s="1"/>
  <c r="E93" i="18" a="1"/>
  <c r="E93" i="18" s="1"/>
  <c r="M92" i="18"/>
  <c r="P91" i="18"/>
  <c r="AI91" i="18" s="1"/>
  <c r="G92" i="18"/>
  <c r="J92" i="18"/>
  <c r="Q92" i="18" l="1"/>
  <c r="S92" i="18" s="1"/>
  <c r="O93" i="18"/>
  <c r="R93" i="18" s="1"/>
  <c r="N93" i="18"/>
  <c r="Q93" i="18" s="1"/>
  <c r="G93" i="18"/>
  <c r="M93" i="18"/>
  <c r="J93" i="18"/>
  <c r="L94" i="18" a="1"/>
  <c r="L94" i="18" s="1"/>
  <c r="I94" i="18" a="1"/>
  <c r="I94" i="18" s="1"/>
  <c r="H94" i="18" a="1"/>
  <c r="H94" i="18" s="1"/>
  <c r="K94" i="18" a="1"/>
  <c r="K94" i="18" s="1"/>
  <c r="D94" i="18" a="1"/>
  <c r="D94" i="18" s="1"/>
  <c r="F94" i="18" a="1"/>
  <c r="F94" i="18" s="1"/>
  <c r="E94" i="18" a="1"/>
  <c r="E94" i="18" s="1"/>
  <c r="C95" i="18"/>
  <c r="B96" i="18"/>
  <c r="S93" i="18"/>
  <c r="P92" i="18"/>
  <c r="AI92" i="18" s="1"/>
  <c r="AK93" i="18" l="1"/>
  <c r="N94" i="18"/>
  <c r="AK94" i="18" s="1"/>
  <c r="O94" i="18"/>
  <c r="R94" i="18" s="1"/>
  <c r="G94" i="18"/>
  <c r="P93" i="18"/>
  <c r="AI93" i="18" s="1"/>
  <c r="M94" i="18"/>
  <c r="B97" i="18"/>
  <c r="C96" i="18"/>
  <c r="J94" i="18"/>
  <c r="L95" i="18" a="1"/>
  <c r="L95" i="18" s="1"/>
  <c r="I95" i="18" a="1"/>
  <c r="I95" i="18" s="1"/>
  <c r="K95" i="18" a="1"/>
  <c r="K95" i="18" s="1"/>
  <c r="H95" i="18" a="1"/>
  <c r="H95" i="18" s="1"/>
  <c r="D95" i="18" a="1"/>
  <c r="D95" i="18" s="1"/>
  <c r="F95" i="18" a="1"/>
  <c r="F95" i="18" s="1"/>
  <c r="E95" i="18" a="1"/>
  <c r="E95" i="18" s="1"/>
  <c r="Q94" i="18" l="1"/>
  <c r="S94" i="18" s="1"/>
  <c r="N95" i="18"/>
  <c r="Q95" i="18" s="1"/>
  <c r="O95" i="18"/>
  <c r="R95" i="18" s="1"/>
  <c r="M95" i="18"/>
  <c r="P94" i="18"/>
  <c r="AI94" i="18" s="1"/>
  <c r="G95" i="18"/>
  <c r="L96" i="18" a="1"/>
  <c r="L96" i="18" s="1"/>
  <c r="I96" i="18" a="1"/>
  <c r="I96" i="18" s="1"/>
  <c r="H96" i="18" a="1"/>
  <c r="H96" i="18" s="1"/>
  <c r="K96" i="18" a="1"/>
  <c r="K96" i="18" s="1"/>
  <c r="D96" i="18" a="1"/>
  <c r="D96" i="18" s="1"/>
  <c r="E96" i="18" a="1"/>
  <c r="E96" i="18" s="1"/>
  <c r="F96" i="18" a="1"/>
  <c r="F96" i="18" s="1"/>
  <c r="B98" i="18"/>
  <c r="C97" i="18"/>
  <c r="J95" i="18"/>
  <c r="S95" i="18" l="1"/>
  <c r="N96" i="18"/>
  <c r="AK96" i="18" s="1"/>
  <c r="AK95" i="18"/>
  <c r="O96" i="18"/>
  <c r="R96" i="18" s="1"/>
  <c r="L97" i="18" a="1"/>
  <c r="L97" i="18" s="1"/>
  <c r="I97" i="18" a="1"/>
  <c r="I97" i="18" s="1"/>
  <c r="H97" i="18" a="1"/>
  <c r="H97" i="18" s="1"/>
  <c r="K97" i="18" a="1"/>
  <c r="K97" i="18" s="1"/>
  <c r="D97" i="18" a="1"/>
  <c r="D97" i="18" s="1"/>
  <c r="E97" i="18" a="1"/>
  <c r="E97" i="18" s="1"/>
  <c r="F97" i="18" a="1"/>
  <c r="F97" i="18" s="1"/>
  <c r="J96" i="18"/>
  <c r="C98" i="18"/>
  <c r="B99" i="18"/>
  <c r="M96" i="18"/>
  <c r="P95" i="18"/>
  <c r="AI95" i="18" s="1"/>
  <c r="G96" i="18"/>
  <c r="Q96" i="18" l="1"/>
  <c r="S96" i="18" s="1"/>
  <c r="O97" i="18"/>
  <c r="R97" i="18" s="1"/>
  <c r="N97" i="18"/>
  <c r="Q97" i="18" s="1"/>
  <c r="J97" i="18"/>
  <c r="G97" i="18"/>
  <c r="B100" i="18"/>
  <c r="C99" i="18"/>
  <c r="P96" i="18"/>
  <c r="AI96" i="18" s="1"/>
  <c r="L98" i="18" a="1"/>
  <c r="L98" i="18" s="1"/>
  <c r="I98" i="18" a="1"/>
  <c r="I98" i="18" s="1"/>
  <c r="H98" i="18" a="1"/>
  <c r="H98" i="18" s="1"/>
  <c r="K98" i="18" a="1"/>
  <c r="K98" i="18" s="1"/>
  <c r="D98" i="18" a="1"/>
  <c r="D98" i="18" s="1"/>
  <c r="F98" i="18" a="1"/>
  <c r="F98" i="18" s="1"/>
  <c r="E98" i="18" a="1"/>
  <c r="E98" i="18" s="1"/>
  <c r="M97" i="18"/>
  <c r="N98" i="18" l="1"/>
  <c r="Q98" i="18" s="1"/>
  <c r="AK97" i="18"/>
  <c r="S97" i="18"/>
  <c r="O98" i="18"/>
  <c r="R98" i="18" s="1"/>
  <c r="AK98" i="18"/>
  <c r="P97" i="18"/>
  <c r="AI97" i="18" s="1"/>
  <c r="G98" i="18"/>
  <c r="M98" i="18"/>
  <c r="J98" i="18"/>
  <c r="L99" i="18" a="1"/>
  <c r="L99" i="18" s="1"/>
  <c r="I99" i="18" a="1"/>
  <c r="I99" i="18" s="1"/>
  <c r="H99" i="18" a="1"/>
  <c r="H99" i="18" s="1"/>
  <c r="K99" i="18" a="1"/>
  <c r="K99" i="18" s="1"/>
  <c r="D99" i="18" a="1"/>
  <c r="D99" i="18" s="1"/>
  <c r="E99" i="18" a="1"/>
  <c r="E99" i="18" s="1"/>
  <c r="F99" i="18" a="1"/>
  <c r="F99" i="18" s="1"/>
  <c r="B101" i="18"/>
  <c r="C100" i="18"/>
  <c r="S98" i="18" l="1"/>
  <c r="N99" i="18"/>
  <c r="Q99" i="18" s="1"/>
  <c r="O99" i="18"/>
  <c r="R99" i="18" s="1"/>
  <c r="J99" i="18"/>
  <c r="L100" i="18" a="1"/>
  <c r="L100" i="18" s="1"/>
  <c r="I100" i="18" a="1"/>
  <c r="I100" i="18" s="1"/>
  <c r="H100" i="18" a="1"/>
  <c r="H100" i="18" s="1"/>
  <c r="K100" i="18" a="1"/>
  <c r="K100" i="18" s="1"/>
  <c r="F100" i="18" a="1"/>
  <c r="F100" i="18" s="1"/>
  <c r="D100" i="18" a="1"/>
  <c r="D100" i="18" s="1"/>
  <c r="E100" i="18" a="1"/>
  <c r="E100" i="18" s="1"/>
  <c r="G99" i="18"/>
  <c r="C101" i="18"/>
  <c r="B102" i="18"/>
  <c r="P98" i="18"/>
  <c r="AI98" i="18" s="1"/>
  <c r="M99" i="18"/>
  <c r="O100" i="18" l="1"/>
  <c r="R100" i="18" s="1"/>
  <c r="S99" i="18"/>
  <c r="AK99" i="18"/>
  <c r="N100" i="18"/>
  <c r="AK100" i="18" s="1"/>
  <c r="J100" i="18"/>
  <c r="G100" i="18"/>
  <c r="L101" i="18" a="1"/>
  <c r="L101" i="18" s="1"/>
  <c r="I101" i="18" a="1"/>
  <c r="I101" i="18" s="1"/>
  <c r="H101" i="18" a="1"/>
  <c r="H101" i="18" s="1"/>
  <c r="K101" i="18" a="1"/>
  <c r="K101" i="18" s="1"/>
  <c r="D101" i="18" a="1"/>
  <c r="D101" i="18" s="1"/>
  <c r="F101" i="18" a="1"/>
  <c r="F101" i="18" s="1"/>
  <c r="E101" i="18" a="1"/>
  <c r="E101" i="18" s="1"/>
  <c r="B103" i="18"/>
  <c r="C102" i="18"/>
  <c r="M100" i="18"/>
  <c r="P99" i="18"/>
  <c r="AI99" i="18" s="1"/>
  <c r="O101" i="18" l="1"/>
  <c r="R101" i="18" s="1"/>
  <c r="Q100" i="18"/>
  <c r="S100" i="18" s="1"/>
  <c r="N101" i="18"/>
  <c r="Q101" i="18" s="1"/>
  <c r="L102" i="18" a="1"/>
  <c r="L102" i="18" s="1"/>
  <c r="I102" i="18" a="1"/>
  <c r="I102" i="18" s="1"/>
  <c r="K102" i="18" a="1"/>
  <c r="K102" i="18" s="1"/>
  <c r="H102" i="18" a="1"/>
  <c r="H102" i="18" s="1"/>
  <c r="D102" i="18" a="1"/>
  <c r="D102" i="18" s="1"/>
  <c r="F102" i="18" a="1"/>
  <c r="F102" i="18" s="1"/>
  <c r="E102" i="18" a="1"/>
  <c r="E102" i="18" s="1"/>
  <c r="M101" i="18"/>
  <c r="C103" i="18"/>
  <c r="B104" i="18"/>
  <c r="P100" i="18"/>
  <c r="AI100" i="18" s="1"/>
  <c r="G101" i="18"/>
  <c r="J101" i="18"/>
  <c r="S101" i="18" l="1"/>
  <c r="N102" i="18"/>
  <c r="AK102" i="18" s="1"/>
  <c r="AK101" i="18"/>
  <c r="O102" i="18"/>
  <c r="R102" i="18" s="1"/>
  <c r="L103" i="18" a="1"/>
  <c r="L103" i="18" s="1"/>
  <c r="I103" i="18" a="1"/>
  <c r="I103" i="18" s="1"/>
  <c r="H103" i="18" a="1"/>
  <c r="H103" i="18" s="1"/>
  <c r="K103" i="18" a="1"/>
  <c r="K103" i="18" s="1"/>
  <c r="D103" i="18" a="1"/>
  <c r="D103" i="18" s="1"/>
  <c r="E103" i="18" a="1"/>
  <c r="E103" i="18" s="1"/>
  <c r="F103" i="18" a="1"/>
  <c r="F103" i="18" s="1"/>
  <c r="C104" i="18"/>
  <c r="B105" i="18"/>
  <c r="G102" i="18"/>
  <c r="J102" i="18"/>
  <c r="P101" i="18"/>
  <c r="AI101" i="18" s="1"/>
  <c r="M102" i="18"/>
  <c r="Q102" i="18" l="1"/>
  <c r="S102" i="18" s="1"/>
  <c r="N103" i="18"/>
  <c r="Q103" i="18" s="1"/>
  <c r="O103" i="18"/>
  <c r="R103" i="18" s="1"/>
  <c r="P102" i="18"/>
  <c r="AI102" i="18" s="1"/>
  <c r="G103" i="18"/>
  <c r="B106" i="18"/>
  <c r="C105" i="18"/>
  <c r="M103" i="18"/>
  <c r="I104" i="18" a="1"/>
  <c r="I104" i="18" s="1"/>
  <c r="L104" i="18" a="1"/>
  <c r="L104" i="18" s="1"/>
  <c r="H104" i="18" a="1"/>
  <c r="H104" i="18" s="1"/>
  <c r="K104" i="18" a="1"/>
  <c r="K104" i="18" s="1"/>
  <c r="D104" i="18" a="1"/>
  <c r="D104" i="18" s="1"/>
  <c r="F104" i="18" a="1"/>
  <c r="F104" i="18" s="1"/>
  <c r="E104" i="18" a="1"/>
  <c r="E104" i="18" s="1"/>
  <c r="J103" i="18"/>
  <c r="S103" i="18" l="1"/>
  <c r="AK103" i="18"/>
  <c r="N104" i="18"/>
  <c r="O104" i="18"/>
  <c r="R104" i="18" s="1"/>
  <c r="G104" i="18"/>
  <c r="M104" i="18"/>
  <c r="L105" i="18" a="1"/>
  <c r="L105" i="18" s="1"/>
  <c r="I105" i="18" a="1"/>
  <c r="I105" i="18" s="1"/>
  <c r="H105" i="18" a="1"/>
  <c r="H105" i="18" s="1"/>
  <c r="K105" i="18" a="1"/>
  <c r="K105" i="18" s="1"/>
  <c r="D105" i="18" a="1"/>
  <c r="D105" i="18" s="1"/>
  <c r="F105" i="18" a="1"/>
  <c r="F105" i="18" s="1"/>
  <c r="E105" i="18" a="1"/>
  <c r="E105" i="18" s="1"/>
  <c r="P103" i="18"/>
  <c r="AI103" i="18" s="1"/>
  <c r="J104" i="18"/>
  <c r="C106" i="18"/>
  <c r="B107" i="18"/>
  <c r="O105" i="18" l="1"/>
  <c r="R105" i="18" s="1"/>
  <c r="N105" i="18"/>
  <c r="Q105" i="18" s="1"/>
  <c r="AK104" i="18"/>
  <c r="Q104" i="18"/>
  <c r="S104" i="18" s="1"/>
  <c r="M105" i="18"/>
  <c r="J105" i="18"/>
  <c r="B108" i="18"/>
  <c r="C107" i="18"/>
  <c r="L106" i="18" a="1"/>
  <c r="L106" i="18" s="1"/>
  <c r="I106" i="18" a="1"/>
  <c r="I106" i="18" s="1"/>
  <c r="H106" i="18" a="1"/>
  <c r="H106" i="18" s="1"/>
  <c r="K106" i="18" a="1"/>
  <c r="K106" i="18" s="1"/>
  <c r="E106" i="18" a="1"/>
  <c r="E106" i="18" s="1"/>
  <c r="D106" i="18" a="1"/>
  <c r="D106" i="18" s="1"/>
  <c r="F106" i="18" a="1"/>
  <c r="F106" i="18" s="1"/>
  <c r="P104" i="18"/>
  <c r="AI104" i="18" s="1"/>
  <c r="G105" i="18"/>
  <c r="S105" i="18" l="1"/>
  <c r="O106" i="18"/>
  <c r="R106" i="18" s="1"/>
  <c r="AK105" i="18"/>
  <c r="N106" i="18"/>
  <c r="B109" i="18"/>
  <c r="C108" i="18"/>
  <c r="L107" i="18" a="1"/>
  <c r="L107" i="18" s="1"/>
  <c r="I107" i="18" a="1"/>
  <c r="I107" i="18" s="1"/>
  <c r="H107" i="18" a="1"/>
  <c r="H107" i="18" s="1"/>
  <c r="K107" i="18" a="1"/>
  <c r="K107" i="18" s="1"/>
  <c r="D107" i="18" a="1"/>
  <c r="D107" i="18" s="1"/>
  <c r="F107" i="18" a="1"/>
  <c r="F107" i="18" s="1"/>
  <c r="E107" i="18" a="1"/>
  <c r="E107" i="18" s="1"/>
  <c r="G106" i="18"/>
  <c r="P105" i="18"/>
  <c r="AI105" i="18" s="1"/>
  <c r="M106" i="18"/>
  <c r="J106" i="18"/>
  <c r="O107" i="18" l="1"/>
  <c r="R107" i="18" s="1"/>
  <c r="N107" i="18"/>
  <c r="Q107" i="18" s="1"/>
  <c r="AK106" i="18"/>
  <c r="Q106" i="18"/>
  <c r="S106" i="18" s="1"/>
  <c r="G107" i="18"/>
  <c r="C109" i="18"/>
  <c r="B110" i="18"/>
  <c r="P106" i="18"/>
  <c r="AI106" i="18" s="1"/>
  <c r="M107" i="18"/>
  <c r="J107" i="18"/>
  <c r="L108" i="18" a="1"/>
  <c r="L108" i="18" s="1"/>
  <c r="I108" i="18" a="1"/>
  <c r="I108" i="18" s="1"/>
  <c r="H108" i="18" a="1"/>
  <c r="H108" i="18" s="1"/>
  <c r="K108" i="18" a="1"/>
  <c r="K108" i="18" s="1"/>
  <c r="D108" i="18" a="1"/>
  <c r="D108" i="18" s="1"/>
  <c r="F108" i="18" a="1"/>
  <c r="F108" i="18" s="1"/>
  <c r="E108" i="18" a="1"/>
  <c r="E108" i="18" s="1"/>
  <c r="S107" i="18" l="1"/>
  <c r="AK107" i="18"/>
  <c r="N108" i="18"/>
  <c r="O108" i="18"/>
  <c r="R108" i="18" s="1"/>
  <c r="J108" i="18"/>
  <c r="M108" i="18"/>
  <c r="P107" i="18"/>
  <c r="AI107" i="18" s="1"/>
  <c r="G108" i="18"/>
  <c r="C110" i="18"/>
  <c r="B111" i="18"/>
  <c r="L109" i="18" a="1"/>
  <c r="L109" i="18" s="1"/>
  <c r="I109" i="18" a="1"/>
  <c r="I109" i="18" s="1"/>
  <c r="H109" i="18" a="1"/>
  <c r="H109" i="18" s="1"/>
  <c r="K109" i="18" a="1"/>
  <c r="K109" i="18" s="1"/>
  <c r="D109" i="18" a="1"/>
  <c r="D109" i="18" s="1"/>
  <c r="F109" i="18" a="1"/>
  <c r="F109" i="18" s="1"/>
  <c r="E109" i="18" a="1"/>
  <c r="E109" i="18" s="1"/>
  <c r="O109" i="18" l="1"/>
  <c r="R109" i="18" s="1"/>
  <c r="N109" i="18"/>
  <c r="Q109" i="18" s="1"/>
  <c r="AK109" i="18"/>
  <c r="AK108" i="18"/>
  <c r="Q108" i="18"/>
  <c r="S108" i="18" s="1"/>
  <c r="J109" i="18"/>
  <c r="M109" i="18"/>
  <c r="G109" i="18"/>
  <c r="B112" i="18"/>
  <c r="C111" i="18"/>
  <c r="L110" i="18" a="1"/>
  <c r="L110" i="18" s="1"/>
  <c r="I110" i="18" a="1"/>
  <c r="I110" i="18" s="1"/>
  <c r="K110" i="18" a="1"/>
  <c r="K110" i="18" s="1"/>
  <c r="H110" i="18" a="1"/>
  <c r="H110" i="18" s="1"/>
  <c r="D110" i="18" a="1"/>
  <c r="D110" i="18" s="1"/>
  <c r="F110" i="18" a="1"/>
  <c r="F110" i="18" s="1"/>
  <c r="E110" i="18" a="1"/>
  <c r="E110" i="18" s="1"/>
  <c r="P108" i="18"/>
  <c r="AI108" i="18" s="1"/>
  <c r="S109" i="18" l="1"/>
  <c r="O110" i="18"/>
  <c r="R110" i="18" s="1"/>
  <c r="N110" i="18"/>
  <c r="J110" i="18"/>
  <c r="L111" i="18" a="1"/>
  <c r="L111" i="18" s="1"/>
  <c r="I111" i="18" a="1"/>
  <c r="I111" i="18" s="1"/>
  <c r="H111" i="18" a="1"/>
  <c r="H111" i="18" s="1"/>
  <c r="K111" i="18" a="1"/>
  <c r="K111" i="18" s="1"/>
  <c r="D111" i="18" a="1"/>
  <c r="D111" i="18" s="1"/>
  <c r="F111" i="18" a="1"/>
  <c r="F111" i="18" s="1"/>
  <c r="E111" i="18" a="1"/>
  <c r="E111" i="18" s="1"/>
  <c r="G110" i="18"/>
  <c r="C112" i="18"/>
  <c r="B113" i="18"/>
  <c r="M110" i="18"/>
  <c r="P109" i="18"/>
  <c r="AI109" i="18" s="1"/>
  <c r="O111" i="18" l="1"/>
  <c r="R111" i="18" s="1"/>
  <c r="AK110" i="18"/>
  <c r="Q110" i="18"/>
  <c r="S110" i="18" s="1"/>
  <c r="N111" i="18"/>
  <c r="Q111" i="18" s="1"/>
  <c r="M111" i="18"/>
  <c r="J111" i="18"/>
  <c r="P110" i="18"/>
  <c r="AI110" i="18" s="1"/>
  <c r="B114" i="18"/>
  <c r="C113" i="18"/>
  <c r="L112" i="18" a="1"/>
  <c r="L112" i="18" s="1"/>
  <c r="I112" i="18" a="1"/>
  <c r="I112" i="18" s="1"/>
  <c r="H112" i="18" a="1"/>
  <c r="H112" i="18" s="1"/>
  <c r="K112" i="18" a="1"/>
  <c r="K112" i="18" s="1"/>
  <c r="D112" i="18" a="1"/>
  <c r="D112" i="18" s="1"/>
  <c r="E112" i="18" a="1"/>
  <c r="E112" i="18" s="1"/>
  <c r="F112" i="18" a="1"/>
  <c r="F112" i="18" s="1"/>
  <c r="G111" i="18"/>
  <c r="O112" i="18" l="1"/>
  <c r="R112" i="18" s="1"/>
  <c r="S111" i="18"/>
  <c r="N112" i="18"/>
  <c r="Q112" i="18" s="1"/>
  <c r="AK111" i="18"/>
  <c r="J112" i="18"/>
  <c r="L113" i="18" a="1"/>
  <c r="L113" i="18" s="1"/>
  <c r="I113" i="18" a="1"/>
  <c r="I113" i="18" s="1"/>
  <c r="H113" i="18" a="1"/>
  <c r="H113" i="18" s="1"/>
  <c r="K113" i="18" a="1"/>
  <c r="K113" i="18" s="1"/>
  <c r="D113" i="18" a="1"/>
  <c r="D113" i="18" s="1"/>
  <c r="E113" i="18" a="1"/>
  <c r="E113" i="18" s="1"/>
  <c r="F113" i="18" a="1"/>
  <c r="F113" i="18" s="1"/>
  <c r="P111" i="18"/>
  <c r="AI111" i="18" s="1"/>
  <c r="B115" i="18"/>
  <c r="C114" i="18"/>
  <c r="M112" i="18"/>
  <c r="G112" i="18"/>
  <c r="AK112" i="18" l="1"/>
  <c r="S112" i="18"/>
  <c r="O113" i="18"/>
  <c r="R113" i="18" s="1"/>
  <c r="N113" i="18"/>
  <c r="Q113" i="18" s="1"/>
  <c r="G113" i="18"/>
  <c r="P112" i="18"/>
  <c r="AI112" i="18" s="1"/>
  <c r="L114" i="18" a="1"/>
  <c r="L114" i="18" s="1"/>
  <c r="I114" i="18" a="1"/>
  <c r="I114" i="18" s="1"/>
  <c r="H114" i="18" a="1"/>
  <c r="H114" i="18" s="1"/>
  <c r="K114" i="18" a="1"/>
  <c r="K114" i="18" s="1"/>
  <c r="F114" i="18" a="1"/>
  <c r="F114" i="18" s="1"/>
  <c r="E114" i="18" a="1"/>
  <c r="E114" i="18" s="1"/>
  <c r="D114" i="18" a="1"/>
  <c r="D114" i="18" s="1"/>
  <c r="M113" i="18"/>
  <c r="B116" i="18"/>
  <c r="C115" i="18"/>
  <c r="J113" i="18"/>
  <c r="S113" i="18" l="1"/>
  <c r="AK113" i="18"/>
  <c r="N114" i="18"/>
  <c r="Q114" i="18" s="1"/>
  <c r="O114" i="18"/>
  <c r="R114" i="18" s="1"/>
  <c r="G114" i="18"/>
  <c r="L115" i="18" a="1"/>
  <c r="L115" i="18" s="1"/>
  <c r="I115" i="18" a="1"/>
  <c r="I115" i="18" s="1"/>
  <c r="H115" i="18" a="1"/>
  <c r="H115" i="18" s="1"/>
  <c r="K115" i="18" a="1"/>
  <c r="K115" i="18" s="1"/>
  <c r="D115" i="18" a="1"/>
  <c r="D115" i="18" s="1"/>
  <c r="E115" i="18" a="1"/>
  <c r="E115" i="18" s="1"/>
  <c r="F115" i="18" a="1"/>
  <c r="F115" i="18" s="1"/>
  <c r="P113" i="18"/>
  <c r="AI113" i="18" s="1"/>
  <c r="B117" i="18"/>
  <c r="C116" i="18"/>
  <c r="M114" i="18"/>
  <c r="J114" i="18"/>
  <c r="S114" i="18" l="1"/>
  <c r="O115" i="18"/>
  <c r="R115" i="18" s="1"/>
  <c r="N115" i="18"/>
  <c r="Q115" i="18" s="1"/>
  <c r="AK114" i="18"/>
  <c r="M115" i="18"/>
  <c r="L116" i="18" a="1"/>
  <c r="L116" i="18" s="1"/>
  <c r="I116" i="18" a="1"/>
  <c r="I116" i="18" s="1"/>
  <c r="H116" i="18" a="1"/>
  <c r="H116" i="18" s="1"/>
  <c r="K116" i="18" a="1"/>
  <c r="K116" i="18" s="1"/>
  <c r="D116" i="18" a="1"/>
  <c r="D116" i="18" s="1"/>
  <c r="F116" i="18" a="1"/>
  <c r="F116" i="18" s="1"/>
  <c r="E116" i="18" a="1"/>
  <c r="E116" i="18" s="1"/>
  <c r="J115" i="18"/>
  <c r="C117" i="18"/>
  <c r="B118" i="18"/>
  <c r="G115" i="18"/>
  <c r="P114" i="18"/>
  <c r="AI114" i="18" s="1"/>
  <c r="S115" i="18"/>
  <c r="N116" i="18" l="1"/>
  <c r="AK116" i="18" s="1"/>
  <c r="O116" i="18"/>
  <c r="R116" i="18" s="1"/>
  <c r="AK115" i="18"/>
  <c r="M116" i="18"/>
  <c r="C118" i="18"/>
  <c r="B119" i="18"/>
  <c r="P115" i="18"/>
  <c r="AI115" i="18" s="1"/>
  <c r="J116" i="18"/>
  <c r="L117" i="18" a="1"/>
  <c r="L117" i="18" s="1"/>
  <c r="I117" i="18" a="1"/>
  <c r="I117" i="18" s="1"/>
  <c r="H117" i="18" a="1"/>
  <c r="H117" i="18" s="1"/>
  <c r="K117" i="18" a="1"/>
  <c r="K117" i="18" s="1"/>
  <c r="D117" i="18" a="1"/>
  <c r="D117" i="18" s="1"/>
  <c r="F117" i="18" a="1"/>
  <c r="F117" i="18" s="1"/>
  <c r="E117" i="18" a="1"/>
  <c r="E117" i="18" s="1"/>
  <c r="G116" i="18"/>
  <c r="Q116" i="18" l="1"/>
  <c r="S116" i="18" s="1"/>
  <c r="N117" i="18"/>
  <c r="Q117" i="18" s="1"/>
  <c r="O117" i="18"/>
  <c r="R117" i="18" s="1"/>
  <c r="M117" i="18"/>
  <c r="J117" i="18"/>
  <c r="P116" i="18"/>
  <c r="AI116" i="18" s="1"/>
  <c r="G117" i="18"/>
  <c r="B120" i="18"/>
  <c r="C119" i="18"/>
  <c r="L118" i="18" a="1"/>
  <c r="L118" i="18" s="1"/>
  <c r="I118" i="18" a="1"/>
  <c r="I118" i="18" s="1"/>
  <c r="K118" i="18" a="1"/>
  <c r="K118" i="18" s="1"/>
  <c r="H118" i="18" a="1"/>
  <c r="H118" i="18" s="1"/>
  <c r="D118" i="18" a="1"/>
  <c r="D118" i="18" s="1"/>
  <c r="F118" i="18" a="1"/>
  <c r="F118" i="18" s="1"/>
  <c r="E118" i="18" a="1"/>
  <c r="E118" i="18" s="1"/>
  <c r="S117" i="18" l="1"/>
  <c r="O118" i="18"/>
  <c r="R118" i="18" s="1"/>
  <c r="N118" i="18"/>
  <c r="Q118" i="18" s="1"/>
  <c r="AK117" i="18"/>
  <c r="M118" i="18"/>
  <c r="L119" i="18" a="1"/>
  <c r="L119" i="18" s="1"/>
  <c r="I119" i="18" a="1"/>
  <c r="I119" i="18" s="1"/>
  <c r="H119" i="18" a="1"/>
  <c r="H119" i="18" s="1"/>
  <c r="K119" i="18" a="1"/>
  <c r="K119" i="18" s="1"/>
  <c r="E119" i="18" a="1"/>
  <c r="E119" i="18" s="1"/>
  <c r="D119" i="18" a="1"/>
  <c r="D119" i="18" s="1"/>
  <c r="F119" i="18" a="1"/>
  <c r="F119" i="18" s="1"/>
  <c r="B121" i="18"/>
  <c r="C120" i="18"/>
  <c r="P117" i="18"/>
  <c r="AI117" i="18" s="1"/>
  <c r="G118" i="18"/>
  <c r="J118" i="18"/>
  <c r="S118" i="18" l="1"/>
  <c r="AK118" i="18"/>
  <c r="O119" i="18"/>
  <c r="R119" i="18" s="1"/>
  <c r="N119" i="18"/>
  <c r="Q119" i="18" s="1"/>
  <c r="J119" i="18"/>
  <c r="B122" i="18"/>
  <c r="C121" i="18"/>
  <c r="M119" i="18"/>
  <c r="P118" i="18"/>
  <c r="AI118" i="18" s="1"/>
  <c r="L120" i="18" a="1"/>
  <c r="L120" i="18" s="1"/>
  <c r="I120" i="18" a="1"/>
  <c r="I120" i="18" s="1"/>
  <c r="H120" i="18" a="1"/>
  <c r="H120" i="18" s="1"/>
  <c r="K120" i="18" a="1"/>
  <c r="K120" i="18" s="1"/>
  <c r="D120" i="18" a="1"/>
  <c r="D120" i="18" s="1"/>
  <c r="F120" i="18" a="1"/>
  <c r="F120" i="18" s="1"/>
  <c r="E120" i="18" a="1"/>
  <c r="E120" i="18" s="1"/>
  <c r="G119" i="18"/>
  <c r="O120" i="18" l="1"/>
  <c r="R120" i="18" s="1"/>
  <c r="AK119" i="18"/>
  <c r="S119" i="18"/>
  <c r="N120" i="18"/>
  <c r="G120" i="18"/>
  <c r="P119" i="18"/>
  <c r="AI119" i="18" s="1"/>
  <c r="B123" i="18"/>
  <c r="C122" i="18"/>
  <c r="M120" i="18"/>
  <c r="J120" i="18"/>
  <c r="L121" i="18" a="1"/>
  <c r="L121" i="18" s="1"/>
  <c r="I121" i="18" a="1"/>
  <c r="I121" i="18" s="1"/>
  <c r="H121" i="18" a="1"/>
  <c r="H121" i="18" s="1"/>
  <c r="K121" i="18" a="1"/>
  <c r="K121" i="18" s="1"/>
  <c r="F121" i="18" a="1"/>
  <c r="F121" i="18" s="1"/>
  <c r="E121" i="18" a="1"/>
  <c r="E121" i="18" s="1"/>
  <c r="D121" i="18" a="1"/>
  <c r="D121" i="18" s="1"/>
  <c r="O121" i="18" l="1"/>
  <c r="R121" i="18" s="1"/>
  <c r="N121" i="18"/>
  <c r="Q121" i="18" s="1"/>
  <c r="AK120" i="18"/>
  <c r="Q120" i="18"/>
  <c r="S120" i="18" s="1"/>
  <c r="J121" i="18"/>
  <c r="M121" i="18"/>
  <c r="B124" i="18"/>
  <c r="C123" i="18"/>
  <c r="P120" i="18"/>
  <c r="AI120" i="18" s="1"/>
  <c r="G121" i="18"/>
  <c r="L122" i="18" a="1"/>
  <c r="L122" i="18" s="1"/>
  <c r="I122" i="18" a="1"/>
  <c r="I122" i="18" s="1"/>
  <c r="H122" i="18" a="1"/>
  <c r="H122" i="18" s="1"/>
  <c r="K122" i="18" a="1"/>
  <c r="K122" i="18" s="1"/>
  <c r="D122" i="18" a="1"/>
  <c r="D122" i="18" s="1"/>
  <c r="E122" i="18" a="1"/>
  <c r="E122" i="18" s="1"/>
  <c r="F122" i="18" a="1"/>
  <c r="F122" i="18" s="1"/>
  <c r="O122" i="18" l="1"/>
  <c r="R122" i="18" s="1"/>
  <c r="S121" i="18"/>
  <c r="AK121" i="18"/>
  <c r="N122" i="18"/>
  <c r="L123" i="18" a="1"/>
  <c r="L123" i="18" s="1"/>
  <c r="I123" i="18" a="1"/>
  <c r="I123" i="18" s="1"/>
  <c r="H123" i="18" a="1"/>
  <c r="H123" i="18" s="1"/>
  <c r="K123" i="18" a="1"/>
  <c r="K123" i="18" s="1"/>
  <c r="D123" i="18" a="1"/>
  <c r="D123" i="18" s="1"/>
  <c r="F123" i="18" a="1"/>
  <c r="F123" i="18" s="1"/>
  <c r="E123" i="18" a="1"/>
  <c r="E123" i="18" s="1"/>
  <c r="C124" i="18"/>
  <c r="B125" i="18"/>
  <c r="G122" i="18"/>
  <c r="M122" i="18"/>
  <c r="P121" i="18"/>
  <c r="AI121" i="18" s="1"/>
  <c r="J122" i="18"/>
  <c r="O123" i="18" l="1"/>
  <c r="R123" i="18" s="1"/>
  <c r="N123" i="18"/>
  <c r="Q123" i="18" s="1"/>
  <c r="AK122" i="18"/>
  <c r="Q122" i="18"/>
  <c r="S122" i="18" s="1"/>
  <c r="C125" i="18"/>
  <c r="B126" i="18"/>
  <c r="G123" i="18"/>
  <c r="L124" i="18" a="1"/>
  <c r="L124" i="18" s="1"/>
  <c r="I124" i="18" a="1"/>
  <c r="I124" i="18" s="1"/>
  <c r="H124" i="18" a="1"/>
  <c r="H124" i="18" s="1"/>
  <c r="K124" i="18" a="1"/>
  <c r="K124" i="18" s="1"/>
  <c r="D124" i="18" a="1"/>
  <c r="D124" i="18" s="1"/>
  <c r="E124" i="18" a="1"/>
  <c r="E124" i="18" s="1"/>
  <c r="F124" i="18" a="1"/>
  <c r="F124" i="18" s="1"/>
  <c r="M123" i="18"/>
  <c r="J123" i="18"/>
  <c r="P122" i="18"/>
  <c r="AI122" i="18" s="1"/>
  <c r="O124" i="18" l="1"/>
  <c r="R124" i="18" s="1"/>
  <c r="S123" i="18"/>
  <c r="AK123" i="18"/>
  <c r="N124" i="18"/>
  <c r="G124" i="18"/>
  <c r="B127" i="18"/>
  <c r="C126" i="18"/>
  <c r="L125" i="18" a="1"/>
  <c r="L125" i="18" s="1"/>
  <c r="I125" i="18" a="1"/>
  <c r="I125" i="18" s="1"/>
  <c r="H125" i="18" a="1"/>
  <c r="H125" i="18" s="1"/>
  <c r="K125" i="18" a="1"/>
  <c r="K125" i="18" s="1"/>
  <c r="D125" i="18" a="1"/>
  <c r="D125" i="18" s="1"/>
  <c r="F125" i="18" a="1"/>
  <c r="F125" i="18" s="1"/>
  <c r="E125" i="18" a="1"/>
  <c r="E125" i="18" s="1"/>
  <c r="M124" i="18"/>
  <c r="J124" i="18"/>
  <c r="P123" i="18"/>
  <c r="AI123" i="18" s="1"/>
  <c r="AK124" i="18" l="1"/>
  <c r="Q124" i="18"/>
  <c r="S124" i="18" s="1"/>
  <c r="O125" i="18"/>
  <c r="R125" i="18" s="1"/>
  <c r="N125" i="18"/>
  <c r="Q125" i="18" s="1"/>
  <c r="P124" i="18"/>
  <c r="AI124" i="18" s="1"/>
  <c r="M125" i="18"/>
  <c r="L126" i="18" a="1"/>
  <c r="L126" i="18" s="1"/>
  <c r="I126" i="18" a="1"/>
  <c r="I126" i="18" s="1"/>
  <c r="K126" i="18" a="1"/>
  <c r="K126" i="18" s="1"/>
  <c r="H126" i="18" a="1"/>
  <c r="H126" i="18" s="1"/>
  <c r="D126" i="18" a="1"/>
  <c r="D126" i="18" s="1"/>
  <c r="F126" i="18" a="1"/>
  <c r="F126" i="18" s="1"/>
  <c r="E126" i="18" a="1"/>
  <c r="E126" i="18" s="1"/>
  <c r="J125" i="18"/>
  <c r="C127" i="18"/>
  <c r="B128" i="18"/>
  <c r="G125" i="18"/>
  <c r="N126" i="18" l="1"/>
  <c r="S125" i="18"/>
  <c r="AK125" i="18"/>
  <c r="AK126" i="18"/>
  <c r="Q126" i="18"/>
  <c r="O126" i="18"/>
  <c r="R126" i="18" s="1"/>
  <c r="G126" i="18"/>
  <c r="P125" i="18"/>
  <c r="AI125" i="18" s="1"/>
  <c r="B129" i="18"/>
  <c r="C128" i="18"/>
  <c r="J126" i="18"/>
  <c r="L127" i="18" a="1"/>
  <c r="L127" i="18" s="1"/>
  <c r="I127" i="18" a="1"/>
  <c r="I127" i="18" s="1"/>
  <c r="H127" i="18" a="1"/>
  <c r="H127" i="18" s="1"/>
  <c r="K127" i="18" a="1"/>
  <c r="K127" i="18" s="1"/>
  <c r="D127" i="18" a="1"/>
  <c r="D127" i="18" s="1"/>
  <c r="F127" i="18" a="1"/>
  <c r="F127" i="18" s="1"/>
  <c r="E127" i="18" a="1"/>
  <c r="E127" i="18" s="1"/>
  <c r="M126" i="18"/>
  <c r="S126" i="18" l="1"/>
  <c r="O127" i="18"/>
  <c r="R127" i="18" s="1"/>
  <c r="N127" i="18"/>
  <c r="Q127" i="18" s="1"/>
  <c r="P126" i="18"/>
  <c r="AI126" i="18" s="1"/>
  <c r="J127" i="18"/>
  <c r="M127" i="18"/>
  <c r="L128" i="18" a="1"/>
  <c r="L128" i="18" s="1"/>
  <c r="I128" i="18" a="1"/>
  <c r="I128" i="18" s="1"/>
  <c r="H128" i="18" a="1"/>
  <c r="H128" i="18" s="1"/>
  <c r="K128" i="18" a="1"/>
  <c r="K128" i="18" s="1"/>
  <c r="D128" i="18" a="1"/>
  <c r="D128" i="18" s="1"/>
  <c r="E128" i="18" a="1"/>
  <c r="E128" i="18" s="1"/>
  <c r="F128" i="18" a="1"/>
  <c r="F128" i="18" s="1"/>
  <c r="G127" i="18"/>
  <c r="B130" i="18"/>
  <c r="C129" i="18"/>
  <c r="N128" i="18" l="1"/>
  <c r="AK128" i="18" s="1"/>
  <c r="S127" i="18"/>
  <c r="AK127" i="18"/>
  <c r="O128" i="18"/>
  <c r="R128" i="18" s="1"/>
  <c r="L129" i="18" a="1"/>
  <c r="L129" i="18" s="1"/>
  <c r="I129" i="18" a="1"/>
  <c r="I129" i="18" s="1"/>
  <c r="H129" i="18" a="1"/>
  <c r="H129" i="18" s="1"/>
  <c r="K129" i="18" a="1"/>
  <c r="K129" i="18" s="1"/>
  <c r="D129" i="18" a="1"/>
  <c r="D129" i="18" s="1"/>
  <c r="E129" i="18" a="1"/>
  <c r="E129" i="18" s="1"/>
  <c r="F129" i="18" a="1"/>
  <c r="F129" i="18" s="1"/>
  <c r="C130" i="18"/>
  <c r="B131" i="18"/>
  <c r="G128" i="18"/>
  <c r="M128" i="18"/>
  <c r="J128" i="18"/>
  <c r="P127" i="18"/>
  <c r="AI127" i="18" s="1"/>
  <c r="Q128" i="18" l="1"/>
  <c r="O129" i="18"/>
  <c r="R129" i="18" s="1"/>
  <c r="S128" i="18"/>
  <c r="N129" i="18"/>
  <c r="Q129" i="18" s="1"/>
  <c r="P128" i="18"/>
  <c r="AI128" i="18" s="1"/>
  <c r="G129" i="18"/>
  <c r="B132" i="18"/>
  <c r="C131" i="18"/>
  <c r="L130" i="18" a="1"/>
  <c r="L130" i="18" s="1"/>
  <c r="I130" i="18" a="1"/>
  <c r="I130" i="18" s="1"/>
  <c r="H130" i="18" a="1"/>
  <c r="H130" i="18" s="1"/>
  <c r="K130" i="18" a="1"/>
  <c r="K130" i="18" s="1"/>
  <c r="D130" i="18" a="1"/>
  <c r="D130" i="18" s="1"/>
  <c r="F130" i="18" a="1"/>
  <c r="F130" i="18" s="1"/>
  <c r="E130" i="18" a="1"/>
  <c r="E130" i="18" s="1"/>
  <c r="M129" i="18"/>
  <c r="J129" i="18"/>
  <c r="S129" i="18" l="1"/>
  <c r="AK129" i="18"/>
  <c r="N130" i="18"/>
  <c r="O130" i="18"/>
  <c r="R130" i="18" s="1"/>
  <c r="L131" i="18" a="1"/>
  <c r="L131" i="18" s="1"/>
  <c r="I131" i="18" a="1"/>
  <c r="I131" i="18" s="1"/>
  <c r="H131" i="18" a="1"/>
  <c r="H131" i="18" s="1"/>
  <c r="K131" i="18" a="1"/>
  <c r="K131" i="18" s="1"/>
  <c r="D131" i="18" a="1"/>
  <c r="D131" i="18" s="1"/>
  <c r="F131" i="18" a="1"/>
  <c r="F131" i="18" s="1"/>
  <c r="E131" i="18" a="1"/>
  <c r="E131" i="18" s="1"/>
  <c r="B133" i="18"/>
  <c r="C132" i="18"/>
  <c r="G130" i="18"/>
  <c r="P129" i="18"/>
  <c r="AI129" i="18" s="1"/>
  <c r="M130" i="18"/>
  <c r="J130" i="18"/>
  <c r="O131" i="18" l="1"/>
  <c r="R131" i="18" s="1"/>
  <c r="N131" i="18"/>
  <c r="Q131" i="18" s="1"/>
  <c r="AK130" i="18"/>
  <c r="Q130" i="18"/>
  <c r="S130" i="18" s="1"/>
  <c r="G131" i="18"/>
  <c r="L132" i="18" a="1"/>
  <c r="L132" i="18" s="1"/>
  <c r="I132" i="18" a="1"/>
  <c r="I132" i="18" s="1"/>
  <c r="H132" i="18" a="1"/>
  <c r="H132" i="18" s="1"/>
  <c r="K132" i="18" a="1"/>
  <c r="K132" i="18" s="1"/>
  <c r="D132" i="18" a="1"/>
  <c r="D132" i="18" s="1"/>
  <c r="F132" i="18" a="1"/>
  <c r="F132" i="18" s="1"/>
  <c r="E132" i="18" a="1"/>
  <c r="E132" i="18" s="1"/>
  <c r="C133" i="18"/>
  <c r="B134" i="18"/>
  <c r="M131" i="18"/>
  <c r="S131" i="18"/>
  <c r="P130" i="18"/>
  <c r="AI130" i="18" s="1"/>
  <c r="J131" i="18"/>
  <c r="AK131" i="18" l="1"/>
  <c r="N132" i="18"/>
  <c r="Q132" i="18" s="1"/>
  <c r="AK132" i="18"/>
  <c r="O132" i="18"/>
  <c r="R132" i="18" s="1"/>
  <c r="B135" i="18"/>
  <c r="C134" i="18"/>
  <c r="M132" i="18"/>
  <c r="L133" i="18" a="1"/>
  <c r="L133" i="18" s="1"/>
  <c r="I133" i="18" a="1"/>
  <c r="I133" i="18" s="1"/>
  <c r="H133" i="18" a="1"/>
  <c r="H133" i="18" s="1"/>
  <c r="K133" i="18" a="1"/>
  <c r="K133" i="18" s="1"/>
  <c r="D133" i="18" a="1"/>
  <c r="D133" i="18" s="1"/>
  <c r="F133" i="18" a="1"/>
  <c r="F133" i="18" s="1"/>
  <c r="E133" i="18" a="1"/>
  <c r="E133" i="18" s="1"/>
  <c r="J132" i="18"/>
  <c r="G132" i="18"/>
  <c r="P131" i="18"/>
  <c r="AI131" i="18" s="1"/>
  <c r="S132" i="18" l="1"/>
  <c r="O133" i="18"/>
  <c r="R133" i="18" s="1"/>
  <c r="N133" i="18"/>
  <c r="Q133" i="18" s="1"/>
  <c r="P132" i="18"/>
  <c r="AI132" i="18" s="1"/>
  <c r="M133" i="18"/>
  <c r="J133" i="18"/>
  <c r="L134" i="18" a="1"/>
  <c r="L134" i="18" s="1"/>
  <c r="I134" i="18" a="1"/>
  <c r="I134" i="18" s="1"/>
  <c r="K134" i="18" a="1"/>
  <c r="K134" i="18" s="1"/>
  <c r="H134" i="18" a="1"/>
  <c r="H134" i="18" s="1"/>
  <c r="D134" i="18" a="1"/>
  <c r="D134" i="18" s="1"/>
  <c r="F134" i="18" a="1"/>
  <c r="F134" i="18" s="1"/>
  <c r="E134" i="18" a="1"/>
  <c r="E134" i="18" s="1"/>
  <c r="G133" i="18"/>
  <c r="C135" i="18"/>
  <c r="B136" i="18"/>
  <c r="S133" i="18" l="1"/>
  <c r="N134" i="18"/>
  <c r="AK134" i="18" s="1"/>
  <c r="AK133" i="18"/>
  <c r="O134" i="18"/>
  <c r="R134" i="18" s="1"/>
  <c r="G134" i="18"/>
  <c r="P133" i="18"/>
  <c r="AI133" i="18" s="1"/>
  <c r="C136" i="18"/>
  <c r="B137" i="18"/>
  <c r="L135" i="18" a="1"/>
  <c r="L135" i="18" s="1"/>
  <c r="I135" i="18" a="1"/>
  <c r="I135" i="18" s="1"/>
  <c r="H135" i="18" a="1"/>
  <c r="H135" i="18" s="1"/>
  <c r="K135" i="18" a="1"/>
  <c r="K135" i="18" s="1"/>
  <c r="D135" i="18" a="1"/>
  <c r="D135" i="18" s="1"/>
  <c r="E135" i="18" a="1"/>
  <c r="E135" i="18" s="1"/>
  <c r="F135" i="18" a="1"/>
  <c r="F135" i="18" s="1"/>
  <c r="J134" i="18"/>
  <c r="M134" i="18"/>
  <c r="Q134" i="18" l="1"/>
  <c r="S134" i="18" s="1"/>
  <c r="N135" i="18"/>
  <c r="Q135" i="18" s="1"/>
  <c r="O135" i="18"/>
  <c r="R135" i="18" s="1"/>
  <c r="B138" i="18"/>
  <c r="C137" i="18"/>
  <c r="L136" i="18" a="1"/>
  <c r="L136" i="18" s="1"/>
  <c r="I136" i="18" a="1"/>
  <c r="I136" i="18" s="1"/>
  <c r="H136" i="18" a="1"/>
  <c r="H136" i="18" s="1"/>
  <c r="K136" i="18" a="1"/>
  <c r="K136" i="18" s="1"/>
  <c r="D136" i="18" a="1"/>
  <c r="D136" i="18" s="1"/>
  <c r="F136" i="18" a="1"/>
  <c r="F136" i="18" s="1"/>
  <c r="E136" i="18" a="1"/>
  <c r="E136" i="18" s="1"/>
  <c r="P134" i="18"/>
  <c r="AI134" i="18" s="1"/>
  <c r="G135" i="18"/>
  <c r="J135" i="18"/>
  <c r="M135" i="18"/>
  <c r="O136" i="18" l="1"/>
  <c r="S135" i="18"/>
  <c r="AK135" i="18"/>
  <c r="R136" i="18"/>
  <c r="N136" i="18"/>
  <c r="AK136" i="18" s="1"/>
  <c r="G136" i="18"/>
  <c r="M136" i="18"/>
  <c r="P135" i="18"/>
  <c r="AI135" i="18" s="1"/>
  <c r="L137" i="18" a="1"/>
  <c r="L137" i="18" s="1"/>
  <c r="I137" i="18" a="1"/>
  <c r="I137" i="18" s="1"/>
  <c r="H137" i="18" a="1"/>
  <c r="H137" i="18" s="1"/>
  <c r="K137" i="18" a="1"/>
  <c r="K137" i="18" s="1"/>
  <c r="D137" i="18" a="1"/>
  <c r="D137" i="18" s="1"/>
  <c r="F137" i="18" a="1"/>
  <c r="F137" i="18" s="1"/>
  <c r="E137" i="18" a="1"/>
  <c r="E137" i="18" s="1"/>
  <c r="C138" i="18"/>
  <c r="B139" i="18"/>
  <c r="J136" i="18"/>
  <c r="Q136" i="18" l="1"/>
  <c r="S136" i="18" s="1"/>
  <c r="O137" i="18"/>
  <c r="R137" i="18" s="1"/>
  <c r="N137" i="18"/>
  <c r="Q137" i="18" s="1"/>
  <c r="M137" i="18"/>
  <c r="J137" i="18"/>
  <c r="P136" i="18"/>
  <c r="AI136" i="18" s="1"/>
  <c r="L138" i="18" a="1"/>
  <c r="L138" i="18" s="1"/>
  <c r="I138" i="18" a="1"/>
  <c r="I138" i="18" s="1"/>
  <c r="H138" i="18" a="1"/>
  <c r="H138" i="18" s="1"/>
  <c r="K138" i="18" a="1"/>
  <c r="K138" i="18" s="1"/>
  <c r="D138" i="18" a="1"/>
  <c r="D138" i="18" s="1"/>
  <c r="E138" i="18" a="1"/>
  <c r="E138" i="18" s="1"/>
  <c r="F138" i="18" a="1"/>
  <c r="F138" i="18" s="1"/>
  <c r="B140" i="18"/>
  <c r="C139" i="18"/>
  <c r="G137" i="18"/>
  <c r="S137" i="18" l="1"/>
  <c r="AK137" i="18"/>
  <c r="O138" i="18"/>
  <c r="R138" i="18" s="1"/>
  <c r="N138" i="18"/>
  <c r="Q138" i="18" s="1"/>
  <c r="G138" i="18"/>
  <c r="L139" i="18" a="1"/>
  <c r="L139" i="18" s="1"/>
  <c r="I139" i="18" a="1"/>
  <c r="I139" i="18" s="1"/>
  <c r="H139" i="18" a="1"/>
  <c r="H139" i="18" s="1"/>
  <c r="K139" i="18" a="1"/>
  <c r="K139" i="18" s="1"/>
  <c r="D139" i="18" a="1"/>
  <c r="D139" i="18" s="1"/>
  <c r="F139" i="18" a="1"/>
  <c r="F139" i="18" s="1"/>
  <c r="E139" i="18" a="1"/>
  <c r="E139" i="18" s="1"/>
  <c r="M138" i="18"/>
  <c r="P137" i="18"/>
  <c r="AI137" i="18" s="1"/>
  <c r="B141" i="18"/>
  <c r="C140" i="18"/>
  <c r="J138" i="18"/>
  <c r="S138" i="18" l="1"/>
  <c r="AK138" i="18"/>
  <c r="O139" i="18"/>
  <c r="R139" i="18" s="1"/>
  <c r="N139" i="18"/>
  <c r="Q139" i="18" s="1"/>
  <c r="P138" i="18"/>
  <c r="AI138" i="18" s="1"/>
  <c r="G139" i="18"/>
  <c r="L140" i="18" a="1"/>
  <c r="L140" i="18" s="1"/>
  <c r="I140" i="18" a="1"/>
  <c r="I140" i="18" s="1"/>
  <c r="H140" i="18" a="1"/>
  <c r="H140" i="18" s="1"/>
  <c r="K140" i="18" a="1"/>
  <c r="K140" i="18" s="1"/>
  <c r="D140" i="18" a="1"/>
  <c r="D140" i="18" s="1"/>
  <c r="F140" i="18" a="1"/>
  <c r="F140" i="18" s="1"/>
  <c r="E140" i="18" a="1"/>
  <c r="E140" i="18" s="1"/>
  <c r="C141" i="18"/>
  <c r="B142" i="18"/>
  <c r="M139" i="18"/>
  <c r="J139" i="18"/>
  <c r="N140" i="18" l="1"/>
  <c r="S139" i="18"/>
  <c r="AK139" i="18"/>
  <c r="AK140" i="18"/>
  <c r="Q140" i="18"/>
  <c r="O140" i="18"/>
  <c r="R140" i="18" s="1"/>
  <c r="C142" i="18"/>
  <c r="B143" i="18"/>
  <c r="L141" i="18" a="1"/>
  <c r="L141" i="18" s="1"/>
  <c r="I141" i="18" a="1"/>
  <c r="I141" i="18" s="1"/>
  <c r="H141" i="18" a="1"/>
  <c r="H141" i="18" s="1"/>
  <c r="K141" i="18" a="1"/>
  <c r="K141" i="18" s="1"/>
  <c r="D141" i="18" a="1"/>
  <c r="D141" i="18" s="1"/>
  <c r="F141" i="18" a="1"/>
  <c r="F141" i="18" s="1"/>
  <c r="E141" i="18" a="1"/>
  <c r="E141" i="18" s="1"/>
  <c r="M140" i="18"/>
  <c r="J140" i="18"/>
  <c r="P139" i="18"/>
  <c r="AI139" i="18" s="1"/>
  <c r="G140" i="18"/>
  <c r="O141" i="18" l="1"/>
  <c r="R141" i="18" s="1"/>
  <c r="S140" i="18"/>
  <c r="N141" i="18"/>
  <c r="Q141" i="18" s="1"/>
  <c r="L142" i="18" a="1"/>
  <c r="L142" i="18" s="1"/>
  <c r="I142" i="18" a="1"/>
  <c r="I142" i="18" s="1"/>
  <c r="K142" i="18" a="1"/>
  <c r="K142" i="18" s="1"/>
  <c r="H142" i="18" a="1"/>
  <c r="H142" i="18" s="1"/>
  <c r="D142" i="18" a="1"/>
  <c r="D142" i="18" s="1"/>
  <c r="F142" i="18" a="1"/>
  <c r="F142" i="18" s="1"/>
  <c r="E142" i="18" a="1"/>
  <c r="E142" i="18" s="1"/>
  <c r="J141" i="18"/>
  <c r="P140" i="18"/>
  <c r="AI140" i="18" s="1"/>
  <c r="M141" i="18"/>
  <c r="G141" i="18"/>
  <c r="B144" i="18"/>
  <c r="C143" i="18"/>
  <c r="S141" i="18" l="1"/>
  <c r="O142" i="18"/>
  <c r="R142" i="18" s="1"/>
  <c r="AK141" i="18"/>
  <c r="N142" i="18"/>
  <c r="L143" i="18" a="1"/>
  <c r="L143" i="18" s="1"/>
  <c r="I143" i="18" a="1"/>
  <c r="I143" i="18" s="1"/>
  <c r="H143" i="18" a="1"/>
  <c r="H143" i="18" s="1"/>
  <c r="K143" i="18" a="1"/>
  <c r="K143" i="18" s="1"/>
  <c r="D143" i="18" a="1"/>
  <c r="D143" i="18" s="1"/>
  <c r="F143" i="18" a="1"/>
  <c r="F143" i="18" s="1"/>
  <c r="E143" i="18" a="1"/>
  <c r="E143" i="18" s="1"/>
  <c r="C144" i="18"/>
  <c r="B145" i="18"/>
  <c r="G142" i="18"/>
  <c r="P141" i="18"/>
  <c r="AI141" i="18" s="1"/>
  <c r="M142" i="18"/>
  <c r="J142" i="18"/>
  <c r="O143" i="18" l="1"/>
  <c r="R143" i="18" s="1"/>
  <c r="N143" i="18"/>
  <c r="Q143" i="18" s="1"/>
  <c r="AK142" i="18"/>
  <c r="Q142" i="18"/>
  <c r="S142" i="18" s="1"/>
  <c r="M143" i="18"/>
  <c r="P142" i="18"/>
  <c r="AI142" i="18" s="1"/>
  <c r="J143" i="18"/>
  <c r="B146" i="18"/>
  <c r="C145" i="18"/>
  <c r="S143" i="18"/>
  <c r="L144" i="18" a="1"/>
  <c r="L144" i="18" s="1"/>
  <c r="I144" i="18" a="1"/>
  <c r="I144" i="18" s="1"/>
  <c r="H144" i="18" a="1"/>
  <c r="H144" i="18" s="1"/>
  <c r="K144" i="18" a="1"/>
  <c r="K144" i="18" s="1"/>
  <c r="D144" i="18" a="1"/>
  <c r="D144" i="18" s="1"/>
  <c r="E144" i="18" a="1"/>
  <c r="E144" i="18" s="1"/>
  <c r="F144" i="18" a="1"/>
  <c r="F144" i="18" s="1"/>
  <c r="G143" i="18"/>
  <c r="AK143" i="18" l="1"/>
  <c r="N144" i="18"/>
  <c r="O144" i="18"/>
  <c r="R144" i="18" s="1"/>
  <c r="J144" i="18"/>
  <c r="P143" i="18"/>
  <c r="AI143" i="18" s="1"/>
  <c r="L145" i="18" a="1"/>
  <c r="L145" i="18" s="1"/>
  <c r="I145" i="18" a="1"/>
  <c r="I145" i="18" s="1"/>
  <c r="H145" i="18" a="1"/>
  <c r="H145" i="18" s="1"/>
  <c r="K145" i="18" a="1"/>
  <c r="K145" i="18" s="1"/>
  <c r="E145" i="18" a="1"/>
  <c r="E145" i="18" s="1"/>
  <c r="D145" i="18" a="1"/>
  <c r="D145" i="18" s="1"/>
  <c r="F145" i="18" a="1"/>
  <c r="F145" i="18" s="1"/>
  <c r="G144" i="18"/>
  <c r="B147" i="18"/>
  <c r="C146" i="18"/>
  <c r="M144" i="18"/>
  <c r="O145" i="18" l="1"/>
  <c r="R145" i="18" s="1"/>
  <c r="N145" i="18"/>
  <c r="Q145" i="18" s="1"/>
  <c r="AK144" i="18"/>
  <c r="Q144" i="18"/>
  <c r="S144" i="18" s="1"/>
  <c r="C147" i="18"/>
  <c r="B148" i="18"/>
  <c r="I146" i="18" a="1"/>
  <c r="I146" i="18" s="1"/>
  <c r="L146" i="18" a="1"/>
  <c r="L146" i="18" s="1"/>
  <c r="H146" i="18" a="1"/>
  <c r="H146" i="18" s="1"/>
  <c r="K146" i="18" a="1"/>
  <c r="K146" i="18" s="1"/>
  <c r="F146" i="18" a="1"/>
  <c r="F146" i="18" s="1"/>
  <c r="E146" i="18" a="1"/>
  <c r="E146" i="18" s="1"/>
  <c r="D146" i="18" a="1"/>
  <c r="D146" i="18" s="1"/>
  <c r="G145" i="18"/>
  <c r="M145" i="18"/>
  <c r="J145" i="18"/>
  <c r="P144" i="18"/>
  <c r="AI144" i="18" s="1"/>
  <c r="AK145" i="18" l="1"/>
  <c r="S145" i="18"/>
  <c r="O146" i="18"/>
  <c r="R146" i="18" s="1"/>
  <c r="N146" i="18"/>
  <c r="Q146" i="18" s="1"/>
  <c r="L147" i="18" a="1"/>
  <c r="L147" i="18" s="1"/>
  <c r="I147" i="18" a="1"/>
  <c r="I147" i="18" s="1"/>
  <c r="H147" i="18" a="1"/>
  <c r="H147" i="18" s="1"/>
  <c r="K147" i="18" a="1"/>
  <c r="K147" i="18" s="1"/>
  <c r="D147" i="18" a="1"/>
  <c r="D147" i="18" s="1"/>
  <c r="E147" i="18" a="1"/>
  <c r="E147" i="18" s="1"/>
  <c r="F147" i="18" a="1"/>
  <c r="F147" i="18" s="1"/>
  <c r="P145" i="18"/>
  <c r="AI145" i="18" s="1"/>
  <c r="G146" i="18"/>
  <c r="M146" i="18"/>
  <c r="J146" i="18"/>
  <c r="C148" i="18"/>
  <c r="B149" i="18"/>
  <c r="AK146" i="18" l="1"/>
  <c r="S146" i="18"/>
  <c r="O147" i="18"/>
  <c r="R147" i="18" s="1"/>
  <c r="N147" i="18"/>
  <c r="Q147" i="18" s="1"/>
  <c r="G147" i="18"/>
  <c r="C149" i="18"/>
  <c r="B150" i="18"/>
  <c r="M147" i="18"/>
  <c r="J147" i="18"/>
  <c r="L148" i="18" a="1"/>
  <c r="L148" i="18" s="1"/>
  <c r="I148" i="18" a="1"/>
  <c r="I148" i="18" s="1"/>
  <c r="H148" i="18" a="1"/>
  <c r="H148" i="18" s="1"/>
  <c r="K148" i="18" a="1"/>
  <c r="K148" i="18" s="1"/>
  <c r="D148" i="18" a="1"/>
  <c r="D148" i="18" s="1"/>
  <c r="F148" i="18" a="1"/>
  <c r="F148" i="18" s="1"/>
  <c r="E148" i="18" a="1"/>
  <c r="E148" i="18" s="1"/>
  <c r="P146" i="18"/>
  <c r="AI146" i="18" s="1"/>
  <c r="O148" i="18" l="1"/>
  <c r="S147" i="18"/>
  <c r="AK147" i="18"/>
  <c r="R148" i="18"/>
  <c r="N148" i="18"/>
  <c r="P147" i="18"/>
  <c r="AI147" i="18" s="1"/>
  <c r="M148" i="18"/>
  <c r="G148" i="18"/>
  <c r="J148" i="18"/>
  <c r="B151" i="18"/>
  <c r="C150" i="18"/>
  <c r="L149" i="18" a="1"/>
  <c r="L149" i="18" s="1"/>
  <c r="I149" i="18" a="1"/>
  <c r="I149" i="18" s="1"/>
  <c r="H149" i="18" a="1"/>
  <c r="H149" i="18" s="1"/>
  <c r="K149" i="18" a="1"/>
  <c r="K149" i="18" s="1"/>
  <c r="D149" i="18" a="1"/>
  <c r="D149" i="18" s="1"/>
  <c r="F149" i="18" a="1"/>
  <c r="F149" i="18" s="1"/>
  <c r="E149" i="18" a="1"/>
  <c r="E149" i="18" s="1"/>
  <c r="O149" i="18" l="1"/>
  <c r="R149" i="18" s="1"/>
  <c r="N149" i="18"/>
  <c r="Q149" i="18" s="1"/>
  <c r="AK148" i="18"/>
  <c r="Q148" i="18"/>
  <c r="S148" i="18" s="1"/>
  <c r="G149" i="18"/>
  <c r="P148" i="18"/>
  <c r="AI148" i="18" s="1"/>
  <c r="M149" i="18"/>
  <c r="J149" i="18"/>
  <c r="L150" i="18" a="1"/>
  <c r="L150" i="18" s="1"/>
  <c r="I150" i="18" a="1"/>
  <c r="I150" i="18" s="1"/>
  <c r="K150" i="18" a="1"/>
  <c r="K150" i="18" s="1"/>
  <c r="H150" i="18" a="1"/>
  <c r="H150" i="18" s="1"/>
  <c r="D150" i="18" a="1"/>
  <c r="D150" i="18" s="1"/>
  <c r="F150" i="18" a="1"/>
  <c r="F150" i="18" s="1"/>
  <c r="E150" i="18" a="1"/>
  <c r="E150" i="18" s="1"/>
  <c r="B152" i="18"/>
  <c r="C151" i="18"/>
  <c r="S149" i="18" l="1"/>
  <c r="O150" i="18"/>
  <c r="R150" i="18" s="1"/>
  <c r="AK149" i="18"/>
  <c r="N150" i="18"/>
  <c r="AK150" i="18" s="1"/>
  <c r="L151" i="18" a="1"/>
  <c r="L151" i="18" s="1"/>
  <c r="I151" i="18" a="1"/>
  <c r="I151" i="18" s="1"/>
  <c r="H151" i="18" a="1"/>
  <c r="H151" i="18" s="1"/>
  <c r="K151" i="18" a="1"/>
  <c r="K151" i="18" s="1"/>
  <c r="E151" i="18" a="1"/>
  <c r="E151" i="18" s="1"/>
  <c r="D151" i="18" a="1"/>
  <c r="D151" i="18" s="1"/>
  <c r="F151" i="18" a="1"/>
  <c r="F151" i="18" s="1"/>
  <c r="G150" i="18"/>
  <c r="C152" i="18"/>
  <c r="B153" i="18"/>
  <c r="P149" i="18"/>
  <c r="AI149" i="18" s="1"/>
  <c r="J150" i="18"/>
  <c r="M150" i="18"/>
  <c r="Q150" i="18" l="1"/>
  <c r="S150" i="18" s="1"/>
  <c r="O151" i="18"/>
  <c r="R151" i="18" s="1"/>
  <c r="N151" i="18"/>
  <c r="Q151" i="18" s="1"/>
  <c r="B154" i="18"/>
  <c r="C153" i="18"/>
  <c r="L152" i="18" a="1"/>
  <c r="L152" i="18" s="1"/>
  <c r="I152" i="18" a="1"/>
  <c r="I152" i="18" s="1"/>
  <c r="H152" i="18" a="1"/>
  <c r="H152" i="18" s="1"/>
  <c r="K152" i="18" a="1"/>
  <c r="K152" i="18" s="1"/>
  <c r="D152" i="18" a="1"/>
  <c r="D152" i="18" s="1"/>
  <c r="E152" i="18" a="1"/>
  <c r="E152" i="18" s="1"/>
  <c r="F152" i="18" a="1"/>
  <c r="F152" i="18" s="1"/>
  <c r="G151" i="18"/>
  <c r="M151" i="18"/>
  <c r="P150" i="18"/>
  <c r="AI150" i="18" s="1"/>
  <c r="J151" i="18"/>
  <c r="S151" i="18" l="1"/>
  <c r="AK151" i="18"/>
  <c r="O152" i="18"/>
  <c r="R152" i="18" s="1"/>
  <c r="N152" i="18"/>
  <c r="M152" i="18"/>
  <c r="L153" i="18" a="1"/>
  <c r="L153" i="18" s="1"/>
  <c r="I153" i="18" a="1"/>
  <c r="I153" i="18" s="1"/>
  <c r="H153" i="18" a="1"/>
  <c r="H153" i="18" s="1"/>
  <c r="K153" i="18" a="1"/>
  <c r="K153" i="18" s="1"/>
  <c r="F153" i="18" a="1"/>
  <c r="F153" i="18" s="1"/>
  <c r="D153" i="18" a="1"/>
  <c r="D153" i="18" s="1"/>
  <c r="E153" i="18" a="1"/>
  <c r="E153" i="18" s="1"/>
  <c r="J152" i="18"/>
  <c r="B155" i="18"/>
  <c r="C154" i="18"/>
  <c r="P151" i="18"/>
  <c r="AI151" i="18" s="1"/>
  <c r="G152" i="18"/>
  <c r="N153" i="18" l="1"/>
  <c r="Q153" i="18" s="1"/>
  <c r="O153" i="18"/>
  <c r="R153" i="18" s="1"/>
  <c r="AK152" i="18"/>
  <c r="Q152" i="18"/>
  <c r="S152" i="18" s="1"/>
  <c r="P152" i="18"/>
  <c r="AI152" i="18" s="1"/>
  <c r="S153" i="18"/>
  <c r="G153" i="18"/>
  <c r="L154" i="18" a="1"/>
  <c r="L154" i="18" s="1"/>
  <c r="I154" i="18" a="1"/>
  <c r="I154" i="18" s="1"/>
  <c r="H154" i="18" a="1"/>
  <c r="H154" i="18" s="1"/>
  <c r="K154" i="18" a="1"/>
  <c r="K154" i="18" s="1"/>
  <c r="D154" i="18" a="1"/>
  <c r="D154" i="18" s="1"/>
  <c r="E154" i="18" a="1"/>
  <c r="E154" i="18" s="1"/>
  <c r="F154" i="18" a="1"/>
  <c r="F154" i="18" s="1"/>
  <c r="C155" i="18"/>
  <c r="B156" i="18"/>
  <c r="M153" i="18"/>
  <c r="J153" i="18"/>
  <c r="O154" i="18" l="1"/>
  <c r="R154" i="18" s="1"/>
  <c r="AK153" i="18"/>
  <c r="N154" i="18"/>
  <c r="B157" i="18"/>
  <c r="C156" i="18"/>
  <c r="J154" i="18"/>
  <c r="M154" i="18"/>
  <c r="L155" i="18" a="1"/>
  <c r="L155" i="18" s="1"/>
  <c r="I155" i="18" a="1"/>
  <c r="I155" i="18" s="1"/>
  <c r="H155" i="18" a="1"/>
  <c r="H155" i="18" s="1"/>
  <c r="K155" i="18" a="1"/>
  <c r="K155" i="18" s="1"/>
  <c r="D155" i="18" a="1"/>
  <c r="D155" i="18" s="1"/>
  <c r="F155" i="18" a="1"/>
  <c r="F155" i="18" s="1"/>
  <c r="E155" i="18" a="1"/>
  <c r="E155" i="18" s="1"/>
  <c r="P153" i="18"/>
  <c r="AI153" i="18" s="1"/>
  <c r="G154" i="18"/>
  <c r="O155" i="18" l="1"/>
  <c r="R155" i="18" s="1"/>
  <c r="AK154" i="18"/>
  <c r="Q154" i="18"/>
  <c r="S154" i="18" s="1"/>
  <c r="N155" i="18"/>
  <c r="Q155" i="18" s="1"/>
  <c r="S155" i="18" s="1"/>
  <c r="J155" i="18"/>
  <c r="G155" i="18"/>
  <c r="P154" i="18"/>
  <c r="AI154" i="18" s="1"/>
  <c r="M155" i="18"/>
  <c r="C157" i="18"/>
  <c r="B158" i="18"/>
  <c r="L156" i="18" a="1"/>
  <c r="L156" i="18" s="1"/>
  <c r="I156" i="18" a="1"/>
  <c r="I156" i="18" s="1"/>
  <c r="H156" i="18" a="1"/>
  <c r="H156" i="18" s="1"/>
  <c r="K156" i="18" a="1"/>
  <c r="K156" i="18" s="1"/>
  <c r="D156" i="18" a="1"/>
  <c r="D156" i="18" s="1"/>
  <c r="F156" i="18" a="1"/>
  <c r="F156" i="18" s="1"/>
  <c r="E156" i="18" a="1"/>
  <c r="E156" i="18" s="1"/>
  <c r="O156" i="18" l="1"/>
  <c r="R156" i="18" s="1"/>
  <c r="N156" i="18"/>
  <c r="AK155" i="18"/>
  <c r="M156" i="18"/>
  <c r="J156" i="18"/>
  <c r="B159" i="18"/>
  <c r="C158" i="18"/>
  <c r="P155" i="18"/>
  <c r="AI155" i="18" s="1"/>
  <c r="G156" i="18"/>
  <c r="L157" i="18" a="1"/>
  <c r="L157" i="18" s="1"/>
  <c r="I157" i="18" a="1"/>
  <c r="I157" i="18" s="1"/>
  <c r="H157" i="18" a="1"/>
  <c r="H157" i="18" s="1"/>
  <c r="K157" i="18" a="1"/>
  <c r="K157" i="18" s="1"/>
  <c r="D157" i="18" a="1"/>
  <c r="D157" i="18" s="1"/>
  <c r="F157" i="18" a="1"/>
  <c r="F157" i="18" s="1"/>
  <c r="E157" i="18" a="1"/>
  <c r="E157" i="18" s="1"/>
  <c r="O157" i="18" l="1"/>
  <c r="R157" i="18" s="1"/>
  <c r="N157" i="18"/>
  <c r="Q157" i="18" s="1"/>
  <c r="AK156" i="18"/>
  <c r="Q156" i="18"/>
  <c r="S156" i="18" s="1"/>
  <c r="M157" i="18"/>
  <c r="J157" i="18"/>
  <c r="B160" i="18"/>
  <c r="C159" i="18"/>
  <c r="P156" i="18"/>
  <c r="AI156" i="18" s="1"/>
  <c r="L158" i="18" a="1"/>
  <c r="L158" i="18" s="1"/>
  <c r="I158" i="18" a="1"/>
  <c r="I158" i="18" s="1"/>
  <c r="H158" i="18" a="1"/>
  <c r="H158" i="18" s="1"/>
  <c r="K158" i="18" a="1"/>
  <c r="K158" i="18" s="1"/>
  <c r="D158" i="18" a="1"/>
  <c r="D158" i="18" s="1"/>
  <c r="F158" i="18" a="1"/>
  <c r="F158" i="18" s="1"/>
  <c r="E158" i="18" a="1"/>
  <c r="E158" i="18" s="1"/>
  <c r="G157" i="18"/>
  <c r="O158" i="18" l="1"/>
  <c r="R158" i="18" s="1"/>
  <c r="S157" i="18"/>
  <c r="N158" i="18"/>
  <c r="AK158" i="18" s="1"/>
  <c r="AK157" i="18"/>
  <c r="J158" i="18"/>
  <c r="P157" i="18"/>
  <c r="AI157" i="18" s="1"/>
  <c r="M158" i="18"/>
  <c r="G158" i="18"/>
  <c r="L159" i="18" a="1"/>
  <c r="L159" i="18" s="1"/>
  <c r="I159" i="18" a="1"/>
  <c r="I159" i="18" s="1"/>
  <c r="K159" i="18" a="1"/>
  <c r="K159" i="18" s="1"/>
  <c r="H159" i="18" a="1"/>
  <c r="H159" i="18" s="1"/>
  <c r="F159" i="18" a="1"/>
  <c r="F159" i="18" s="1"/>
  <c r="D159" i="18" a="1"/>
  <c r="D159" i="18" s="1"/>
  <c r="E159" i="18" a="1"/>
  <c r="E159" i="18" s="1"/>
  <c r="B161" i="18"/>
  <c r="C160" i="18"/>
  <c r="Q158" i="18" l="1"/>
  <c r="S158" i="18" s="1"/>
  <c r="O159" i="18"/>
  <c r="R159" i="18" s="1"/>
  <c r="N159" i="18"/>
  <c r="Q159" i="18" s="1"/>
  <c r="G159" i="18"/>
  <c r="J159" i="18"/>
  <c r="L160" i="18" a="1"/>
  <c r="L160" i="18" s="1"/>
  <c r="I160" i="18" a="1"/>
  <c r="I160" i="18" s="1"/>
  <c r="H160" i="18" a="1"/>
  <c r="H160" i="18" s="1"/>
  <c r="K160" i="18" a="1"/>
  <c r="K160" i="18" s="1"/>
  <c r="D160" i="18" a="1"/>
  <c r="D160" i="18" s="1"/>
  <c r="E160" i="18" a="1"/>
  <c r="E160" i="18" s="1"/>
  <c r="F160" i="18" a="1"/>
  <c r="F160" i="18" s="1"/>
  <c r="M159" i="18"/>
  <c r="B162" i="18"/>
  <c r="C161" i="18"/>
  <c r="P158" i="18"/>
  <c r="AI158" i="18" s="1"/>
  <c r="AK159" i="18" l="1"/>
  <c r="S159" i="18"/>
  <c r="O160" i="18"/>
  <c r="R160" i="18" s="1"/>
  <c r="N160" i="18"/>
  <c r="P159" i="18"/>
  <c r="AI159" i="18" s="1"/>
  <c r="M160" i="18"/>
  <c r="L161" i="18" a="1"/>
  <c r="L161" i="18" s="1"/>
  <c r="I161" i="18" a="1"/>
  <c r="I161" i="18" s="1"/>
  <c r="H161" i="18" a="1"/>
  <c r="H161" i="18" s="1"/>
  <c r="K161" i="18" a="1"/>
  <c r="K161" i="18" s="1"/>
  <c r="D161" i="18" a="1"/>
  <c r="D161" i="18" s="1"/>
  <c r="E161" i="18" a="1"/>
  <c r="E161" i="18" s="1"/>
  <c r="F161" i="18" a="1"/>
  <c r="F161" i="18" s="1"/>
  <c r="J160" i="18"/>
  <c r="B163" i="18"/>
  <c r="C162" i="18"/>
  <c r="G160" i="18"/>
  <c r="N161" i="18" l="1"/>
  <c r="Q161" i="18" s="1"/>
  <c r="AK160" i="18"/>
  <c r="Q160" i="18"/>
  <c r="S160" i="18" s="1"/>
  <c r="O161" i="18"/>
  <c r="R161" i="18" s="1"/>
  <c r="G161" i="18"/>
  <c r="P160" i="18"/>
  <c r="AI160" i="18" s="1"/>
  <c r="M161" i="18"/>
  <c r="L162" i="18" a="1"/>
  <c r="L162" i="18" s="1"/>
  <c r="I162" i="18" a="1"/>
  <c r="I162" i="18" s="1"/>
  <c r="H162" i="18" a="1"/>
  <c r="H162" i="18" s="1"/>
  <c r="K162" i="18" a="1"/>
  <c r="K162" i="18" s="1"/>
  <c r="D162" i="18" a="1"/>
  <c r="D162" i="18" s="1"/>
  <c r="F162" i="18" a="1"/>
  <c r="F162" i="18" s="1"/>
  <c r="E162" i="18" a="1"/>
  <c r="E162" i="18" s="1"/>
  <c r="J161" i="18"/>
  <c r="C163" i="18"/>
  <c r="B164" i="18"/>
  <c r="S161" i="18" l="1"/>
  <c r="O162" i="18"/>
  <c r="R162" i="18" s="1"/>
  <c r="AK161" i="18"/>
  <c r="N162" i="18"/>
  <c r="B165" i="18"/>
  <c r="C164" i="18"/>
  <c r="L163" i="18" a="1"/>
  <c r="L163" i="18" s="1"/>
  <c r="I163" i="18" a="1"/>
  <c r="I163" i="18" s="1"/>
  <c r="H163" i="18" a="1"/>
  <c r="H163" i="18" s="1"/>
  <c r="K163" i="18" a="1"/>
  <c r="K163" i="18" s="1"/>
  <c r="D163" i="18" a="1"/>
  <c r="D163" i="18" s="1"/>
  <c r="F163" i="18" a="1"/>
  <c r="F163" i="18" s="1"/>
  <c r="E163" i="18" a="1"/>
  <c r="E163" i="18" s="1"/>
  <c r="G162" i="18"/>
  <c r="M162" i="18"/>
  <c r="J162" i="18"/>
  <c r="P161" i="18"/>
  <c r="AI161" i="18" s="1"/>
  <c r="O163" i="18" l="1"/>
  <c r="R163" i="18" s="1"/>
  <c r="N163" i="18"/>
  <c r="Q163" i="18" s="1"/>
  <c r="AK162" i="18"/>
  <c r="Q162" i="18"/>
  <c r="S162" i="18" s="1"/>
  <c r="L164" i="18" a="1"/>
  <c r="L164" i="18" s="1"/>
  <c r="I164" i="18" a="1"/>
  <c r="I164" i="18" s="1"/>
  <c r="H164" i="18" a="1"/>
  <c r="H164" i="18" s="1"/>
  <c r="K164" i="18" a="1"/>
  <c r="K164" i="18" s="1"/>
  <c r="D164" i="18" a="1"/>
  <c r="D164" i="18" s="1"/>
  <c r="F164" i="18" a="1"/>
  <c r="F164" i="18" s="1"/>
  <c r="E164" i="18" a="1"/>
  <c r="E164" i="18" s="1"/>
  <c r="C165" i="18"/>
  <c r="B166" i="18"/>
  <c r="M163" i="18"/>
  <c r="P162" i="18"/>
  <c r="AI162" i="18" s="1"/>
  <c r="J163" i="18"/>
  <c r="G163" i="18"/>
  <c r="O164" i="18" l="1"/>
  <c r="R164" i="18" s="1"/>
  <c r="AK163" i="18"/>
  <c r="S163" i="18"/>
  <c r="N164" i="18"/>
  <c r="M164" i="18"/>
  <c r="P163" i="18"/>
  <c r="AI163" i="18" s="1"/>
  <c r="C166" i="18"/>
  <c r="B167" i="18"/>
  <c r="J164" i="18"/>
  <c r="L165" i="18" a="1"/>
  <c r="L165" i="18" s="1"/>
  <c r="I165" i="18" a="1"/>
  <c r="I165" i="18" s="1"/>
  <c r="H165" i="18" a="1"/>
  <c r="H165" i="18" s="1"/>
  <c r="K165" i="18" a="1"/>
  <c r="K165" i="18" s="1"/>
  <c r="D165" i="18" a="1"/>
  <c r="D165" i="18" s="1"/>
  <c r="F165" i="18" a="1"/>
  <c r="F165" i="18" s="1"/>
  <c r="E165" i="18" a="1"/>
  <c r="E165" i="18" s="1"/>
  <c r="G164" i="18"/>
  <c r="N165" i="18" l="1"/>
  <c r="Q165" i="18" s="1"/>
  <c r="O165" i="18"/>
  <c r="R165" i="18" s="1"/>
  <c r="AK164" i="18"/>
  <c r="Q164" i="18"/>
  <c r="S164" i="18" s="1"/>
  <c r="P164" i="18"/>
  <c r="AI164" i="18" s="1"/>
  <c r="J165" i="18"/>
  <c r="B168" i="18"/>
  <c r="C167" i="18"/>
  <c r="M165" i="18"/>
  <c r="G165" i="18"/>
  <c r="L166" i="18" a="1"/>
  <c r="L166" i="18" s="1"/>
  <c r="I166" i="18" a="1"/>
  <c r="I166" i="18" s="1"/>
  <c r="H166" i="18" a="1"/>
  <c r="H166" i="18" s="1"/>
  <c r="K166" i="18" a="1"/>
  <c r="K166" i="18" s="1"/>
  <c r="D166" i="18" a="1"/>
  <c r="D166" i="18" s="1"/>
  <c r="F166" i="18" a="1"/>
  <c r="F166" i="18" s="1"/>
  <c r="E166" i="18" a="1"/>
  <c r="E166" i="18" s="1"/>
  <c r="O166" i="18" l="1"/>
  <c r="R166" i="18" s="1"/>
  <c r="S165" i="18"/>
  <c r="AK165" i="18"/>
  <c r="N166" i="18"/>
  <c r="B169" i="18"/>
  <c r="C168" i="18"/>
  <c r="L167" i="18" a="1"/>
  <c r="L167" i="18" s="1"/>
  <c r="I167" i="18" a="1"/>
  <c r="I167" i="18" s="1"/>
  <c r="K167" i="18" a="1"/>
  <c r="K167" i="18" s="1"/>
  <c r="H167" i="18" a="1"/>
  <c r="H167" i="18" s="1"/>
  <c r="D167" i="18" a="1"/>
  <c r="D167" i="18" s="1"/>
  <c r="E167" i="18" a="1"/>
  <c r="E167" i="18" s="1"/>
  <c r="F167" i="18" a="1"/>
  <c r="F167" i="18" s="1"/>
  <c r="G166" i="18"/>
  <c r="M166" i="18"/>
  <c r="P165" i="18"/>
  <c r="AI165" i="18" s="1"/>
  <c r="J166" i="18"/>
  <c r="O167" i="18" l="1"/>
  <c r="R167" i="18" s="1"/>
  <c r="N167" i="18"/>
  <c r="Q167" i="18" s="1"/>
  <c r="AK166" i="18"/>
  <c r="Q166" i="18"/>
  <c r="S166" i="18" s="1"/>
  <c r="L168" i="18" a="1"/>
  <c r="L168" i="18" s="1"/>
  <c r="I168" i="18" a="1"/>
  <c r="I168" i="18" s="1"/>
  <c r="H168" i="18" a="1"/>
  <c r="H168" i="18" s="1"/>
  <c r="K168" i="18" a="1"/>
  <c r="K168" i="18" s="1"/>
  <c r="D168" i="18" a="1"/>
  <c r="D168" i="18" s="1"/>
  <c r="F168" i="18" a="1"/>
  <c r="F168" i="18" s="1"/>
  <c r="E168" i="18" a="1"/>
  <c r="E168" i="18" s="1"/>
  <c r="M167" i="18"/>
  <c r="B170" i="18"/>
  <c r="C169" i="18"/>
  <c r="J167" i="18"/>
  <c r="S167" i="18"/>
  <c r="P166" i="18"/>
  <c r="AI166" i="18" s="1"/>
  <c r="G167" i="18"/>
  <c r="O168" i="18" l="1"/>
  <c r="R168" i="18" s="1"/>
  <c r="AK167" i="18"/>
  <c r="N168" i="18"/>
  <c r="Q168" i="18" s="1"/>
  <c r="J168" i="18"/>
  <c r="P167" i="18"/>
  <c r="AI167" i="18" s="1"/>
  <c r="B171" i="18"/>
  <c r="C170" i="18"/>
  <c r="L169" i="18" a="1"/>
  <c r="L169" i="18" s="1"/>
  <c r="I169" i="18" a="1"/>
  <c r="I169" i="18" s="1"/>
  <c r="H169" i="18" a="1"/>
  <c r="H169" i="18" s="1"/>
  <c r="K169" i="18" a="1"/>
  <c r="K169" i="18" s="1"/>
  <c r="D169" i="18" a="1"/>
  <c r="D169" i="18" s="1"/>
  <c r="F169" i="18" a="1"/>
  <c r="F169" i="18" s="1"/>
  <c r="E169" i="18" a="1"/>
  <c r="E169" i="18" s="1"/>
  <c r="G168" i="18"/>
  <c r="M168" i="18"/>
  <c r="S168" i="18" l="1"/>
  <c r="AK168" i="18"/>
  <c r="N169" i="18"/>
  <c r="Q169" i="18" s="1"/>
  <c r="O169" i="18"/>
  <c r="R169" i="18" s="1"/>
  <c r="G169" i="18"/>
  <c r="B172" i="18"/>
  <c r="C171" i="18"/>
  <c r="J169" i="18"/>
  <c r="M169" i="18"/>
  <c r="P168" i="18"/>
  <c r="AI168" i="18" s="1"/>
  <c r="L170" i="18" a="1"/>
  <c r="L170" i="18" s="1"/>
  <c r="I170" i="18" a="1"/>
  <c r="I170" i="18" s="1"/>
  <c r="H170" i="18" a="1"/>
  <c r="H170" i="18" s="1"/>
  <c r="K170" i="18" a="1"/>
  <c r="K170" i="18" s="1"/>
  <c r="E170" i="18" a="1"/>
  <c r="E170" i="18" s="1"/>
  <c r="D170" i="18" a="1"/>
  <c r="D170" i="18" s="1"/>
  <c r="F170" i="18" a="1"/>
  <c r="F170" i="18" s="1"/>
  <c r="S169" i="18" l="1"/>
  <c r="N170" i="18"/>
  <c r="AK170" i="18" s="1"/>
  <c r="AK169" i="18"/>
  <c r="O170" i="18"/>
  <c r="R170" i="18" s="1"/>
  <c r="B173" i="18"/>
  <c r="C172" i="18"/>
  <c r="G170" i="18"/>
  <c r="J170" i="18"/>
  <c r="M170" i="18"/>
  <c r="P169" i="18"/>
  <c r="AI169" i="18" s="1"/>
  <c r="L171" i="18" a="1"/>
  <c r="L171" i="18" s="1"/>
  <c r="I171" i="18" a="1"/>
  <c r="I171" i="18" s="1"/>
  <c r="H171" i="18" a="1"/>
  <c r="H171" i="18" s="1"/>
  <c r="K171" i="18" a="1"/>
  <c r="K171" i="18" s="1"/>
  <c r="D171" i="18" a="1"/>
  <c r="D171" i="18" s="1"/>
  <c r="F171" i="18" a="1"/>
  <c r="F171" i="18" s="1"/>
  <c r="E171" i="18" a="1"/>
  <c r="E171" i="18" s="1"/>
  <c r="Q170" i="18" l="1"/>
  <c r="S170" i="18" s="1"/>
  <c r="N171" i="18"/>
  <c r="Q171" i="18" s="1"/>
  <c r="AK171" i="18"/>
  <c r="O171" i="18"/>
  <c r="R171" i="18" s="1"/>
  <c r="J171" i="18"/>
  <c r="C173" i="18"/>
  <c r="B174" i="18"/>
  <c r="P170" i="18"/>
  <c r="AI170" i="18" s="1"/>
  <c r="G171" i="18"/>
  <c r="M171" i="18"/>
  <c r="L172" i="18" a="1"/>
  <c r="L172" i="18" s="1"/>
  <c r="I172" i="18" a="1"/>
  <c r="I172" i="18" s="1"/>
  <c r="H172" i="18" a="1"/>
  <c r="H172" i="18" s="1"/>
  <c r="K172" i="18" a="1"/>
  <c r="K172" i="18" s="1"/>
  <c r="F172" i="18" a="1"/>
  <c r="F172" i="18" s="1"/>
  <c r="E172" i="18" a="1"/>
  <c r="E172" i="18" s="1"/>
  <c r="D172" i="18" a="1"/>
  <c r="D172" i="18" s="1"/>
  <c r="S171" i="18" l="1"/>
  <c r="N172" i="18"/>
  <c r="Q172" i="18" s="1"/>
  <c r="O172" i="18"/>
  <c r="R172" i="18" s="1"/>
  <c r="C174" i="18"/>
  <c r="B175" i="18"/>
  <c r="L173" i="18" a="1"/>
  <c r="L173" i="18" s="1"/>
  <c r="I173" i="18" a="1"/>
  <c r="I173" i="18" s="1"/>
  <c r="H173" i="18" a="1"/>
  <c r="H173" i="18" s="1"/>
  <c r="K173" i="18" a="1"/>
  <c r="K173" i="18" s="1"/>
  <c r="D173" i="18" a="1"/>
  <c r="D173" i="18" s="1"/>
  <c r="F173" i="18" a="1"/>
  <c r="F173" i="18" s="1"/>
  <c r="E173" i="18" a="1"/>
  <c r="E173" i="18" s="1"/>
  <c r="G172" i="18"/>
  <c r="M172" i="18"/>
  <c r="J172" i="18"/>
  <c r="P171" i="18"/>
  <c r="AI171" i="18" s="1"/>
  <c r="AK172" i="18" l="1"/>
  <c r="O173" i="18"/>
  <c r="S172" i="18"/>
  <c r="R173" i="18"/>
  <c r="N173" i="18"/>
  <c r="Q173" i="18" s="1"/>
  <c r="M173" i="18"/>
  <c r="B176" i="18"/>
  <c r="C175" i="18"/>
  <c r="L174" i="18" a="1"/>
  <c r="L174" i="18" s="1"/>
  <c r="I174" i="18" a="1"/>
  <c r="I174" i="18" s="1"/>
  <c r="H174" i="18" a="1"/>
  <c r="H174" i="18" s="1"/>
  <c r="K174" i="18" a="1"/>
  <c r="K174" i="18" s="1"/>
  <c r="D174" i="18" a="1"/>
  <c r="D174" i="18" s="1"/>
  <c r="F174" i="18" a="1"/>
  <c r="F174" i="18" s="1"/>
  <c r="E174" i="18" a="1"/>
  <c r="E174" i="18" s="1"/>
  <c r="G173" i="18"/>
  <c r="J173" i="18"/>
  <c r="P172" i="18"/>
  <c r="AI172" i="18" s="1"/>
  <c r="S173" i="18" l="1"/>
  <c r="N174" i="18"/>
  <c r="AK174" i="18" s="1"/>
  <c r="AK173" i="18"/>
  <c r="O174" i="18"/>
  <c r="R174" i="18" s="1"/>
  <c r="G174" i="18"/>
  <c r="M174" i="18"/>
  <c r="P173" i="18"/>
  <c r="AI173" i="18" s="1"/>
  <c r="L175" i="18" a="1"/>
  <c r="L175" i="18" s="1"/>
  <c r="I175" i="18" a="1"/>
  <c r="I175" i="18" s="1"/>
  <c r="H175" i="18" a="1"/>
  <c r="H175" i="18" s="1"/>
  <c r="K175" i="18" a="1"/>
  <c r="K175" i="18" s="1"/>
  <c r="D175" i="18" a="1"/>
  <c r="D175" i="18" s="1"/>
  <c r="F175" i="18" a="1"/>
  <c r="F175" i="18" s="1"/>
  <c r="E175" i="18" a="1"/>
  <c r="E175" i="18" s="1"/>
  <c r="J174" i="18"/>
  <c r="B177" i="18"/>
  <c r="C176" i="18"/>
  <c r="Q174" i="18" l="1"/>
  <c r="S174" i="18" s="1"/>
  <c r="O175" i="18"/>
  <c r="R175" i="18" s="1"/>
  <c r="N175" i="18"/>
  <c r="Q175" i="18" s="1"/>
  <c r="M175" i="18"/>
  <c r="L176" i="18" a="1"/>
  <c r="L176" i="18" s="1"/>
  <c r="I176" i="18" a="1"/>
  <c r="I176" i="18" s="1"/>
  <c r="H176" i="18" a="1"/>
  <c r="H176" i="18" s="1"/>
  <c r="K176" i="18" a="1"/>
  <c r="K176" i="18" s="1"/>
  <c r="D176" i="18" a="1"/>
  <c r="D176" i="18" s="1"/>
  <c r="E176" i="18" a="1"/>
  <c r="E176" i="18" s="1"/>
  <c r="F176" i="18" a="1"/>
  <c r="F176" i="18" s="1"/>
  <c r="B178" i="18"/>
  <c r="C177" i="18"/>
  <c r="G175" i="18"/>
  <c r="J175" i="18"/>
  <c r="P174" i="18"/>
  <c r="AI174" i="18" s="1"/>
  <c r="S175" i="18" l="1"/>
  <c r="O176" i="18"/>
  <c r="AK175" i="18"/>
  <c r="R176" i="18"/>
  <c r="N176" i="18"/>
  <c r="M176" i="18"/>
  <c r="L177" i="18" a="1"/>
  <c r="L177" i="18" s="1"/>
  <c r="I177" i="18" a="1"/>
  <c r="I177" i="18" s="1"/>
  <c r="H177" i="18" a="1"/>
  <c r="H177" i="18" s="1"/>
  <c r="K177" i="18" a="1"/>
  <c r="K177" i="18" s="1"/>
  <c r="E177" i="18" a="1"/>
  <c r="E177" i="18" s="1"/>
  <c r="D177" i="18" a="1"/>
  <c r="D177" i="18" s="1"/>
  <c r="F177" i="18" a="1"/>
  <c r="F177" i="18" s="1"/>
  <c r="B179" i="18"/>
  <c r="C178" i="18"/>
  <c r="J176" i="18"/>
  <c r="P175" i="18"/>
  <c r="AI175" i="18" s="1"/>
  <c r="G176" i="18"/>
  <c r="O177" i="18" l="1"/>
  <c r="R177" i="18" s="1"/>
  <c r="N177" i="18"/>
  <c r="Q177" i="18" s="1"/>
  <c r="AK176" i="18"/>
  <c r="Q176" i="18"/>
  <c r="S176" i="18" s="1"/>
  <c r="L178" i="18" a="1"/>
  <c r="L178" i="18" s="1"/>
  <c r="I178" i="18" a="1"/>
  <c r="I178" i="18" s="1"/>
  <c r="H178" i="18" a="1"/>
  <c r="H178" i="18" s="1"/>
  <c r="K178" i="18" a="1"/>
  <c r="K178" i="18" s="1"/>
  <c r="F178" i="18" a="1"/>
  <c r="F178" i="18" s="1"/>
  <c r="D178" i="18" a="1"/>
  <c r="D178" i="18" s="1"/>
  <c r="E178" i="18" a="1"/>
  <c r="E178" i="18" s="1"/>
  <c r="J177" i="18"/>
  <c r="G177" i="18"/>
  <c r="P176" i="18"/>
  <c r="AI176" i="18" s="1"/>
  <c r="B180" i="18"/>
  <c r="C179" i="18"/>
  <c r="M177" i="18"/>
  <c r="S177" i="18" l="1"/>
  <c r="O178" i="18"/>
  <c r="R178" i="18" s="1"/>
  <c r="AK177" i="18"/>
  <c r="N178" i="18"/>
  <c r="Q178" i="18" s="1"/>
  <c r="L179" i="18" a="1"/>
  <c r="L179" i="18" s="1"/>
  <c r="I179" i="18" a="1"/>
  <c r="I179" i="18" s="1"/>
  <c r="H179" i="18" a="1"/>
  <c r="H179" i="18" s="1"/>
  <c r="K179" i="18" a="1"/>
  <c r="K179" i="18" s="1"/>
  <c r="D179" i="18" a="1"/>
  <c r="D179" i="18" s="1"/>
  <c r="E179" i="18" a="1"/>
  <c r="E179" i="18" s="1"/>
  <c r="F179" i="18" a="1"/>
  <c r="F179" i="18" s="1"/>
  <c r="P177" i="18"/>
  <c r="AI177" i="18" s="1"/>
  <c r="J178" i="18"/>
  <c r="B181" i="18"/>
  <c r="C180" i="18"/>
  <c r="G178" i="18"/>
  <c r="M178" i="18"/>
  <c r="S178" i="18" l="1"/>
  <c r="AK178" i="18"/>
  <c r="O179" i="18"/>
  <c r="R179" i="18" s="1"/>
  <c r="N179" i="18"/>
  <c r="Q179" i="18" s="1"/>
  <c r="P178" i="18"/>
  <c r="AI178" i="18" s="1"/>
  <c r="G179" i="18"/>
  <c r="L180" i="18" a="1"/>
  <c r="L180" i="18" s="1"/>
  <c r="I180" i="18" a="1"/>
  <c r="I180" i="18" s="1"/>
  <c r="H180" i="18" a="1"/>
  <c r="H180" i="18" s="1"/>
  <c r="K180" i="18" a="1"/>
  <c r="K180" i="18" s="1"/>
  <c r="D180" i="18" a="1"/>
  <c r="D180" i="18" s="1"/>
  <c r="F180" i="18" a="1"/>
  <c r="F180" i="18" s="1"/>
  <c r="E180" i="18" a="1"/>
  <c r="E180" i="18" s="1"/>
  <c r="M179" i="18"/>
  <c r="C181" i="18"/>
  <c r="B182" i="18"/>
  <c r="J179" i="18"/>
  <c r="AK179" i="18" l="1"/>
  <c r="S179" i="18"/>
  <c r="O180" i="18"/>
  <c r="R180" i="18" s="1"/>
  <c r="N180" i="18"/>
  <c r="Q180" i="18" s="1"/>
  <c r="S180" i="18" s="1"/>
  <c r="C182" i="18"/>
  <c r="B183" i="18"/>
  <c r="M180" i="18"/>
  <c r="L181" i="18" a="1"/>
  <c r="L181" i="18" s="1"/>
  <c r="I181" i="18" a="1"/>
  <c r="I181" i="18" s="1"/>
  <c r="H181" i="18" a="1"/>
  <c r="H181" i="18" s="1"/>
  <c r="K181" i="18" a="1"/>
  <c r="K181" i="18" s="1"/>
  <c r="D181" i="18" a="1"/>
  <c r="D181" i="18" s="1"/>
  <c r="F181" i="18" a="1"/>
  <c r="F181" i="18" s="1"/>
  <c r="E181" i="18" a="1"/>
  <c r="E181" i="18" s="1"/>
  <c r="J180" i="18"/>
  <c r="P179" i="18"/>
  <c r="AI179" i="18" s="1"/>
  <c r="G180" i="18"/>
  <c r="AK180" i="18" l="1"/>
  <c r="O181" i="18"/>
  <c r="R181" i="18" s="1"/>
  <c r="N181" i="18"/>
  <c r="Q181" i="18" s="1"/>
  <c r="P180" i="18"/>
  <c r="AI180" i="18" s="1"/>
  <c r="J181" i="18"/>
  <c r="B184" i="18"/>
  <c r="C183" i="18"/>
  <c r="M181" i="18"/>
  <c r="G181" i="18"/>
  <c r="L182" i="18" a="1"/>
  <c r="L182" i="18" s="1"/>
  <c r="I182" i="18" a="1"/>
  <c r="I182" i="18" s="1"/>
  <c r="O182" i="18" s="1"/>
  <c r="K182" i="18" a="1"/>
  <c r="K182" i="18" s="1"/>
  <c r="H182" i="18" a="1"/>
  <c r="H182" i="18" s="1"/>
  <c r="D182" i="18" a="1"/>
  <c r="D182" i="18" s="1"/>
  <c r="F182" i="18" a="1"/>
  <c r="F182" i="18" s="1"/>
  <c r="E182" i="18" a="1"/>
  <c r="E182" i="18" s="1"/>
  <c r="S181" i="18" l="1"/>
  <c r="N182" i="18"/>
  <c r="AK182" i="18" s="1"/>
  <c r="AK181" i="18"/>
  <c r="R182" i="18"/>
  <c r="M182" i="18"/>
  <c r="J182" i="18"/>
  <c r="P181" i="18"/>
  <c r="AI181" i="18" s="1"/>
  <c r="L183" i="18" a="1"/>
  <c r="L183" i="18" s="1"/>
  <c r="I183" i="18" a="1"/>
  <c r="I183" i="18" s="1"/>
  <c r="H183" i="18" a="1"/>
  <c r="H183" i="18" s="1"/>
  <c r="K183" i="18" a="1"/>
  <c r="K183" i="18" s="1"/>
  <c r="D183" i="18" a="1"/>
  <c r="D183" i="18" s="1"/>
  <c r="E183" i="18" a="1"/>
  <c r="E183" i="18" s="1"/>
  <c r="F183" i="18" a="1"/>
  <c r="F183" i="18" s="1"/>
  <c r="B185" i="18"/>
  <c r="C184" i="18"/>
  <c r="G182" i="18"/>
  <c r="Q182" i="18" l="1"/>
  <c r="S182" i="18" s="1"/>
  <c r="O183" i="18"/>
  <c r="R183" i="18" s="1"/>
  <c r="N183" i="18"/>
  <c r="Q183" i="18" s="1"/>
  <c r="G183" i="18"/>
  <c r="M183" i="18"/>
  <c r="L184" i="18" a="1"/>
  <c r="L184" i="18" s="1"/>
  <c r="I184" i="18" a="1"/>
  <c r="I184" i="18" s="1"/>
  <c r="H184" i="18" a="1"/>
  <c r="H184" i="18" s="1"/>
  <c r="K184" i="18" a="1"/>
  <c r="K184" i="18" s="1"/>
  <c r="D184" i="18" a="1"/>
  <c r="D184" i="18" s="1"/>
  <c r="E184" i="18" a="1"/>
  <c r="E184" i="18" s="1"/>
  <c r="F184" i="18" a="1"/>
  <c r="F184" i="18" s="1"/>
  <c r="J183" i="18"/>
  <c r="P182" i="18"/>
  <c r="AI182" i="18" s="1"/>
  <c r="B186" i="18"/>
  <c r="C185" i="18"/>
  <c r="S183" i="18" l="1"/>
  <c r="AK183" i="18"/>
  <c r="O184" i="18"/>
  <c r="R184" i="18" s="1"/>
  <c r="N184" i="18"/>
  <c r="Q184" i="18" s="1"/>
  <c r="G184" i="18"/>
  <c r="M184" i="18"/>
  <c r="L185" i="18" a="1"/>
  <c r="L185" i="18" s="1"/>
  <c r="I185" i="18" a="1"/>
  <c r="I185" i="18" s="1"/>
  <c r="H185" i="18" a="1"/>
  <c r="H185" i="18" s="1"/>
  <c r="K185" i="18" a="1"/>
  <c r="K185" i="18" s="1"/>
  <c r="F185" i="18" a="1"/>
  <c r="F185" i="18" s="1"/>
  <c r="E185" i="18" a="1"/>
  <c r="E185" i="18" s="1"/>
  <c r="D185" i="18" a="1"/>
  <c r="D185" i="18" s="1"/>
  <c r="P183" i="18"/>
  <c r="AI183" i="18" s="1"/>
  <c r="J184" i="18"/>
  <c r="B187" i="18"/>
  <c r="C186" i="18"/>
  <c r="S184" i="18" l="1"/>
  <c r="AK184" i="18"/>
  <c r="N185" i="18"/>
  <c r="Q185" i="18" s="1"/>
  <c r="O185" i="18"/>
  <c r="R185" i="18" s="1"/>
  <c r="B188" i="18"/>
  <c r="C187" i="18"/>
  <c r="M185" i="18"/>
  <c r="P184" i="18"/>
  <c r="AI184" i="18" s="1"/>
  <c r="J185" i="18"/>
  <c r="L186" i="18" a="1"/>
  <c r="L186" i="18" s="1"/>
  <c r="I186" i="18" a="1"/>
  <c r="I186" i="18" s="1"/>
  <c r="H186" i="18" a="1"/>
  <c r="H186" i="18" s="1"/>
  <c r="N186" i="18" s="1"/>
  <c r="K186" i="18" a="1"/>
  <c r="K186" i="18" s="1"/>
  <c r="D186" i="18" a="1"/>
  <c r="D186" i="18" s="1"/>
  <c r="E186" i="18" a="1"/>
  <c r="E186" i="18" s="1"/>
  <c r="F186" i="18" a="1"/>
  <c r="F186" i="18" s="1"/>
  <c r="G185" i="18"/>
  <c r="AK185" i="18" l="1"/>
  <c r="S185" i="18"/>
  <c r="O186" i="18"/>
  <c r="R186" i="18" s="1"/>
  <c r="AK186" i="18"/>
  <c r="Q186" i="18"/>
  <c r="B189" i="18"/>
  <c r="C188" i="18"/>
  <c r="P185" i="18"/>
  <c r="AI185" i="18" s="1"/>
  <c r="G186" i="18"/>
  <c r="M186" i="18"/>
  <c r="J186" i="18"/>
  <c r="L187" i="18" a="1"/>
  <c r="L187" i="18" s="1"/>
  <c r="I187" i="18" a="1"/>
  <c r="I187" i="18" s="1"/>
  <c r="H187" i="18" a="1"/>
  <c r="H187" i="18" s="1"/>
  <c r="K187" i="18" a="1"/>
  <c r="K187" i="18" s="1"/>
  <c r="D187" i="18" a="1"/>
  <c r="D187" i="18" s="1"/>
  <c r="F187" i="18" a="1"/>
  <c r="F187" i="18" s="1"/>
  <c r="E187" i="18" a="1"/>
  <c r="E187" i="18" s="1"/>
  <c r="O187" i="18" l="1"/>
  <c r="R187" i="18" s="1"/>
  <c r="S186" i="18"/>
  <c r="N187" i="18"/>
  <c r="Q187" i="18" s="1"/>
  <c r="M187" i="18"/>
  <c r="J187" i="18"/>
  <c r="C189" i="18"/>
  <c r="B190" i="18"/>
  <c r="L188" i="18" a="1"/>
  <c r="L188" i="18" s="1"/>
  <c r="I188" i="18" a="1"/>
  <c r="I188" i="18" s="1"/>
  <c r="H188" i="18" a="1"/>
  <c r="H188" i="18" s="1"/>
  <c r="K188" i="18" a="1"/>
  <c r="K188" i="18" s="1"/>
  <c r="D188" i="18" a="1"/>
  <c r="D188" i="18" s="1"/>
  <c r="F188" i="18" a="1"/>
  <c r="F188" i="18" s="1"/>
  <c r="E188" i="18" a="1"/>
  <c r="E188" i="18" s="1"/>
  <c r="G187" i="18"/>
  <c r="P186" i="18"/>
  <c r="AI186" i="18" s="1"/>
  <c r="N188" i="18" l="1"/>
  <c r="AK188" i="18" s="1"/>
  <c r="S187" i="18"/>
  <c r="AK187" i="18"/>
  <c r="O188" i="18"/>
  <c r="R188" i="18" s="1"/>
  <c r="G188" i="18"/>
  <c r="L189" i="18" a="1"/>
  <c r="L189" i="18" s="1"/>
  <c r="I189" i="18" a="1"/>
  <c r="I189" i="18" s="1"/>
  <c r="H189" i="18" a="1"/>
  <c r="H189" i="18" s="1"/>
  <c r="K189" i="18" a="1"/>
  <c r="K189" i="18" s="1"/>
  <c r="D189" i="18" a="1"/>
  <c r="D189" i="18" s="1"/>
  <c r="F189" i="18" a="1"/>
  <c r="F189" i="18" s="1"/>
  <c r="E189" i="18" a="1"/>
  <c r="E189" i="18" s="1"/>
  <c r="M188" i="18"/>
  <c r="J188" i="18"/>
  <c r="C190" i="18"/>
  <c r="B191" i="18"/>
  <c r="P187" i="18"/>
  <c r="AI187" i="18" s="1"/>
  <c r="Q188" i="18" l="1"/>
  <c r="S188" i="18" s="1"/>
  <c r="N189" i="18"/>
  <c r="Q189" i="18" s="1"/>
  <c r="O189" i="18"/>
  <c r="R189" i="18" s="1"/>
  <c r="S189" i="18" s="1"/>
  <c r="J189" i="18"/>
  <c r="B192" i="18"/>
  <c r="C191" i="18"/>
  <c r="P188" i="18"/>
  <c r="AI188" i="18" s="1"/>
  <c r="L190" i="18" a="1"/>
  <c r="L190" i="18" s="1"/>
  <c r="I190" i="18" a="1"/>
  <c r="I190" i="18" s="1"/>
  <c r="K190" i="18" a="1"/>
  <c r="K190" i="18" s="1"/>
  <c r="H190" i="18" a="1"/>
  <c r="H190" i="18" s="1"/>
  <c r="D190" i="18" a="1"/>
  <c r="D190" i="18" s="1"/>
  <c r="F190" i="18" a="1"/>
  <c r="F190" i="18" s="1"/>
  <c r="E190" i="18" a="1"/>
  <c r="E190" i="18" s="1"/>
  <c r="M189" i="18"/>
  <c r="G189" i="18"/>
  <c r="AK189" i="18" l="1"/>
  <c r="N190" i="18"/>
  <c r="AK190" i="18" s="1"/>
  <c r="O190" i="18"/>
  <c r="R190" i="18" s="1"/>
  <c r="P189" i="18"/>
  <c r="AI189" i="18" s="1"/>
  <c r="B193" i="18"/>
  <c r="C192" i="18"/>
  <c r="G190" i="18"/>
  <c r="J190" i="18"/>
  <c r="M190" i="18"/>
  <c r="L191" i="18" a="1"/>
  <c r="L191" i="18" s="1"/>
  <c r="I191" i="18" a="1"/>
  <c r="I191" i="18" s="1"/>
  <c r="H191" i="18" a="1"/>
  <c r="H191" i="18" s="1"/>
  <c r="K191" i="18" a="1"/>
  <c r="K191" i="18" s="1"/>
  <c r="D191" i="18" a="1"/>
  <c r="D191" i="18" s="1"/>
  <c r="E191" i="18" a="1"/>
  <c r="E191" i="18" s="1"/>
  <c r="F191" i="18" a="1"/>
  <c r="F191" i="18" s="1"/>
  <c r="Q190" i="18" l="1"/>
  <c r="S190" i="18" s="1"/>
  <c r="O191" i="18"/>
  <c r="R191" i="18" s="1"/>
  <c r="N191" i="18"/>
  <c r="Q191" i="18" s="1"/>
  <c r="M191" i="18"/>
  <c r="P190" i="18"/>
  <c r="AI190" i="18" s="1"/>
  <c r="J191" i="18"/>
  <c r="L192" i="18" a="1"/>
  <c r="L192" i="18" s="1"/>
  <c r="I192" i="18" a="1"/>
  <c r="I192" i="18" s="1"/>
  <c r="H192" i="18" a="1"/>
  <c r="H192" i="18" s="1"/>
  <c r="K192" i="18" a="1"/>
  <c r="K192" i="18" s="1"/>
  <c r="D192" i="18" a="1"/>
  <c r="D192" i="18" s="1"/>
  <c r="E192" i="18" a="1"/>
  <c r="E192" i="18" s="1"/>
  <c r="F192" i="18" a="1"/>
  <c r="F192" i="18" s="1"/>
  <c r="B194" i="18"/>
  <c r="C193" i="18"/>
  <c r="G191" i="18"/>
  <c r="AK191" i="18" l="1"/>
  <c r="S191" i="18"/>
  <c r="O192" i="18"/>
  <c r="R192" i="18" s="1"/>
  <c r="N192" i="18"/>
  <c r="G192" i="18"/>
  <c r="M192" i="18"/>
  <c r="L193" i="18" a="1"/>
  <c r="L193" i="18" s="1"/>
  <c r="I193" i="18" a="1"/>
  <c r="I193" i="18" s="1"/>
  <c r="H193" i="18" a="1"/>
  <c r="H193" i="18" s="1"/>
  <c r="K193" i="18" a="1"/>
  <c r="K193" i="18" s="1"/>
  <c r="D193" i="18" a="1"/>
  <c r="D193" i="18" s="1"/>
  <c r="E193" i="18" a="1"/>
  <c r="E193" i="18" s="1"/>
  <c r="F193" i="18" a="1"/>
  <c r="F193" i="18" s="1"/>
  <c r="J192" i="18"/>
  <c r="B195" i="18"/>
  <c r="C194" i="18"/>
  <c r="P191" i="18"/>
  <c r="AI191" i="18" s="1"/>
  <c r="N193" i="18" l="1"/>
  <c r="Q193" i="18" s="1"/>
  <c r="O193" i="18"/>
  <c r="R193" i="18" s="1"/>
  <c r="AK192" i="18"/>
  <c r="Q192" i="18"/>
  <c r="S192" i="18" s="1"/>
  <c r="B196" i="18"/>
  <c r="C195" i="18"/>
  <c r="G193" i="18"/>
  <c r="L194" i="18" a="1"/>
  <c r="L194" i="18" s="1"/>
  <c r="I194" i="18" a="1"/>
  <c r="I194" i="18" s="1"/>
  <c r="H194" i="18" a="1"/>
  <c r="H194" i="18" s="1"/>
  <c r="K194" i="18" a="1"/>
  <c r="K194" i="18" s="1"/>
  <c r="D194" i="18" a="1"/>
  <c r="D194" i="18" s="1"/>
  <c r="F194" i="18" a="1"/>
  <c r="F194" i="18" s="1"/>
  <c r="E194" i="18" a="1"/>
  <c r="E194" i="18" s="1"/>
  <c r="M193" i="18"/>
  <c r="P192" i="18"/>
  <c r="AI192" i="18" s="1"/>
  <c r="J193" i="18"/>
  <c r="S193" i="18" l="1"/>
  <c r="N194" i="18"/>
  <c r="AK194" i="18" s="1"/>
  <c r="AK193" i="18"/>
  <c r="O194" i="18"/>
  <c r="R194" i="18" s="1"/>
  <c r="M194" i="18"/>
  <c r="J194" i="18"/>
  <c r="I195" i="18" a="1"/>
  <c r="I195" i="18" s="1"/>
  <c r="L195" i="18" a="1"/>
  <c r="L195" i="18" s="1"/>
  <c r="H195" i="18" a="1"/>
  <c r="H195" i="18" s="1"/>
  <c r="K195" i="18" a="1"/>
  <c r="K195" i="18" s="1"/>
  <c r="D195" i="18" a="1"/>
  <c r="D195" i="18" s="1"/>
  <c r="F195" i="18" a="1"/>
  <c r="F195" i="18" s="1"/>
  <c r="E195" i="18" a="1"/>
  <c r="E195" i="18" s="1"/>
  <c r="P193" i="18"/>
  <c r="AI193" i="18" s="1"/>
  <c r="B197" i="18"/>
  <c r="C196" i="18"/>
  <c r="G194" i="18"/>
  <c r="Q194" i="18" l="1"/>
  <c r="S194" i="18" s="1"/>
  <c r="O195" i="18"/>
  <c r="R195" i="18" s="1"/>
  <c r="N195" i="18"/>
  <c r="Q195" i="18" s="1"/>
  <c r="J195" i="18"/>
  <c r="P194" i="18"/>
  <c r="AI194" i="18" s="1"/>
  <c r="L196" i="18" a="1"/>
  <c r="L196" i="18" s="1"/>
  <c r="I196" i="18" a="1"/>
  <c r="I196" i="18" s="1"/>
  <c r="H196" i="18" a="1"/>
  <c r="H196" i="18" s="1"/>
  <c r="K196" i="18" a="1"/>
  <c r="K196" i="18" s="1"/>
  <c r="F196" i="18" a="1"/>
  <c r="F196" i="18" s="1"/>
  <c r="D196" i="18" a="1"/>
  <c r="D196" i="18" s="1"/>
  <c r="E196" i="18" a="1"/>
  <c r="E196" i="18" s="1"/>
  <c r="G195" i="18"/>
  <c r="C197" i="18"/>
  <c r="B198" i="18"/>
  <c r="M195" i="18"/>
  <c r="S195" i="18" l="1"/>
  <c r="N196" i="18"/>
  <c r="AK196" i="18" s="1"/>
  <c r="AK195" i="18"/>
  <c r="O196" i="18"/>
  <c r="R196" i="18" s="1"/>
  <c r="J196" i="18"/>
  <c r="P195" i="18"/>
  <c r="AI195" i="18" s="1"/>
  <c r="M196" i="18"/>
  <c r="C198" i="18"/>
  <c r="B199" i="18"/>
  <c r="L197" i="18" a="1"/>
  <c r="L197" i="18" s="1"/>
  <c r="I197" i="18" a="1"/>
  <c r="I197" i="18" s="1"/>
  <c r="H197" i="18" a="1"/>
  <c r="H197" i="18" s="1"/>
  <c r="K197" i="18" a="1"/>
  <c r="K197" i="18" s="1"/>
  <c r="D197" i="18" a="1"/>
  <c r="D197" i="18" s="1"/>
  <c r="F197" i="18" a="1"/>
  <c r="F197" i="18" s="1"/>
  <c r="E197" i="18" a="1"/>
  <c r="E197" i="18" s="1"/>
  <c r="G196" i="18"/>
  <c r="Q196" i="18" l="1"/>
  <c r="S196" i="18" s="1"/>
  <c r="O197" i="18"/>
  <c r="R197" i="18" s="1"/>
  <c r="N197" i="18"/>
  <c r="Q197" i="18" s="1"/>
  <c r="M197" i="18"/>
  <c r="J197" i="18"/>
  <c r="P196" i="18"/>
  <c r="AI196" i="18" s="1"/>
  <c r="G197" i="18"/>
  <c r="B200" i="18"/>
  <c r="C199" i="18"/>
  <c r="L198" i="18" a="1"/>
  <c r="L198" i="18" s="1"/>
  <c r="I198" i="18" a="1"/>
  <c r="I198" i="18" s="1"/>
  <c r="H198" i="18" a="1"/>
  <c r="H198" i="18" s="1"/>
  <c r="K198" i="18" a="1"/>
  <c r="K198" i="18" s="1"/>
  <c r="D198" i="18" a="1"/>
  <c r="D198" i="18" s="1"/>
  <c r="F198" i="18" a="1"/>
  <c r="F198" i="18" s="1"/>
  <c r="E198" i="18" a="1"/>
  <c r="E198" i="18" s="1"/>
  <c r="S197" i="18" l="1"/>
  <c r="AK197" i="18"/>
  <c r="O198" i="18"/>
  <c r="R198" i="18" s="1"/>
  <c r="N198" i="18"/>
  <c r="B201" i="18"/>
  <c r="C200" i="18"/>
  <c r="G198" i="18"/>
  <c r="J198" i="18"/>
  <c r="P197" i="18"/>
  <c r="AI197" i="18" s="1"/>
  <c r="M198" i="18"/>
  <c r="L199" i="18" a="1"/>
  <c r="L199" i="18" s="1"/>
  <c r="I199" i="18" a="1"/>
  <c r="I199" i="18" s="1"/>
  <c r="H199" i="18" a="1"/>
  <c r="H199" i="18" s="1"/>
  <c r="K199" i="18" a="1"/>
  <c r="K199" i="18" s="1"/>
  <c r="D199" i="18" a="1"/>
  <c r="D199" i="18" s="1"/>
  <c r="E199" i="18" a="1"/>
  <c r="E199" i="18" s="1"/>
  <c r="F199" i="18" a="1"/>
  <c r="F199" i="18" s="1"/>
  <c r="O199" i="18" l="1"/>
  <c r="R199" i="18" s="1"/>
  <c r="N199" i="18"/>
  <c r="Q199" i="18" s="1"/>
  <c r="AK198" i="18"/>
  <c r="Q198" i="18"/>
  <c r="S198" i="18" s="1"/>
  <c r="P198" i="18"/>
  <c r="AI198" i="18" s="1"/>
  <c r="L200" i="18" a="1"/>
  <c r="L200" i="18" s="1"/>
  <c r="I200" i="18" a="1"/>
  <c r="I200" i="18" s="1"/>
  <c r="H200" i="18" a="1"/>
  <c r="H200" i="18" s="1"/>
  <c r="K200" i="18" a="1"/>
  <c r="K200" i="18" s="1"/>
  <c r="D200" i="18" a="1"/>
  <c r="D200" i="18" s="1"/>
  <c r="E200" i="18" a="1"/>
  <c r="E200" i="18" s="1"/>
  <c r="F200" i="18" a="1"/>
  <c r="F200" i="18" s="1"/>
  <c r="B202" i="18"/>
  <c r="C201" i="18"/>
  <c r="J199" i="18"/>
  <c r="G199" i="18"/>
  <c r="M199" i="18"/>
  <c r="S199" i="18" l="1"/>
  <c r="AK199" i="18"/>
  <c r="O200" i="18"/>
  <c r="R200" i="18" s="1"/>
  <c r="N200" i="18"/>
  <c r="L201" i="18" a="1"/>
  <c r="L201" i="18" s="1"/>
  <c r="I201" i="18" a="1"/>
  <c r="I201" i="18" s="1"/>
  <c r="H201" i="18" a="1"/>
  <c r="H201" i="18" s="1"/>
  <c r="K201" i="18" a="1"/>
  <c r="K201" i="18" s="1"/>
  <c r="D201" i="18" a="1"/>
  <c r="D201" i="18" s="1"/>
  <c r="F201" i="18" a="1"/>
  <c r="F201" i="18" s="1"/>
  <c r="E201" i="18" a="1"/>
  <c r="E201" i="18" s="1"/>
  <c r="G200" i="18"/>
  <c r="B203" i="18"/>
  <c r="C202" i="18"/>
  <c r="M200" i="18"/>
  <c r="J200" i="18"/>
  <c r="P199" i="18"/>
  <c r="AI199" i="18" s="1"/>
  <c r="O201" i="18" l="1"/>
  <c r="R201" i="18" s="1"/>
  <c r="N201" i="18"/>
  <c r="Q201" i="18" s="1"/>
  <c r="AK200" i="18"/>
  <c r="Q200" i="18"/>
  <c r="S200" i="18" s="1"/>
  <c r="B204" i="18"/>
  <c r="C203" i="18"/>
  <c r="G201" i="18"/>
  <c r="P200" i="18"/>
  <c r="AI200" i="18" s="1"/>
  <c r="M201" i="18"/>
  <c r="L202" i="18" a="1"/>
  <c r="L202" i="18" s="1"/>
  <c r="I202" i="18" a="1"/>
  <c r="I202" i="18" s="1"/>
  <c r="H202" i="18" a="1"/>
  <c r="H202" i="18" s="1"/>
  <c r="K202" i="18" a="1"/>
  <c r="K202" i="18" s="1"/>
  <c r="E202" i="18" a="1"/>
  <c r="E202" i="18" s="1"/>
  <c r="D202" i="18" a="1"/>
  <c r="D202" i="18" s="1"/>
  <c r="F202" i="18" a="1"/>
  <c r="F202" i="18" s="1"/>
  <c r="J201" i="18"/>
  <c r="N202" i="18" l="1"/>
  <c r="AK201" i="18"/>
  <c r="S201" i="18"/>
  <c r="O202" i="18"/>
  <c r="R202" i="18" s="1"/>
  <c r="AK202" i="18"/>
  <c r="Q202" i="18"/>
  <c r="B205" i="18"/>
  <c r="C204" i="18"/>
  <c r="L203" i="18" a="1"/>
  <c r="L203" i="18" s="1"/>
  <c r="I203" i="18" a="1"/>
  <c r="I203" i="18" s="1"/>
  <c r="H203" i="18" a="1"/>
  <c r="H203" i="18" s="1"/>
  <c r="K203" i="18" a="1"/>
  <c r="K203" i="18" s="1"/>
  <c r="D203" i="18" a="1"/>
  <c r="D203" i="18" s="1"/>
  <c r="F203" i="18" a="1"/>
  <c r="F203" i="18" s="1"/>
  <c r="E203" i="18" a="1"/>
  <c r="E203" i="18" s="1"/>
  <c r="P201" i="18"/>
  <c r="AI201" i="18" s="1"/>
  <c r="G202" i="18"/>
  <c r="M202" i="18"/>
  <c r="J202" i="18"/>
  <c r="S202" i="18" l="1"/>
  <c r="O203" i="18"/>
  <c r="R203" i="18" s="1"/>
  <c r="N203" i="18"/>
  <c r="Q203" i="18" s="1"/>
  <c r="M203" i="18"/>
  <c r="L204" i="18" a="1"/>
  <c r="L204" i="18" s="1"/>
  <c r="I204" i="18" a="1"/>
  <c r="I204" i="18" s="1"/>
  <c r="H204" i="18" a="1"/>
  <c r="H204" i="18" s="1"/>
  <c r="K204" i="18" a="1"/>
  <c r="K204" i="18" s="1"/>
  <c r="D204" i="18" a="1"/>
  <c r="D204" i="18" s="1"/>
  <c r="F204" i="18" a="1"/>
  <c r="F204" i="18" s="1"/>
  <c r="E204" i="18" a="1"/>
  <c r="E204" i="18" s="1"/>
  <c r="C205" i="18"/>
  <c r="B206" i="18"/>
  <c r="P202" i="18"/>
  <c r="AI202" i="18" s="1"/>
  <c r="G203" i="18"/>
  <c r="J203" i="18"/>
  <c r="O204" i="18" l="1"/>
  <c r="S203" i="18"/>
  <c r="N204" i="18"/>
  <c r="AK204" i="18" s="1"/>
  <c r="AK203" i="18"/>
  <c r="R204" i="18"/>
  <c r="M204" i="18"/>
  <c r="J204" i="18"/>
  <c r="P203" i="18"/>
  <c r="AI203" i="18" s="1"/>
  <c r="L205" i="18" a="1"/>
  <c r="L205" i="18" s="1"/>
  <c r="I205" i="18" a="1"/>
  <c r="I205" i="18" s="1"/>
  <c r="H205" i="18" a="1"/>
  <c r="H205" i="18" s="1"/>
  <c r="K205" i="18" a="1"/>
  <c r="K205" i="18" s="1"/>
  <c r="D205" i="18" a="1"/>
  <c r="D205" i="18" s="1"/>
  <c r="F205" i="18" a="1"/>
  <c r="F205" i="18" s="1"/>
  <c r="E205" i="18" a="1"/>
  <c r="E205" i="18" s="1"/>
  <c r="C206" i="18"/>
  <c r="B207" i="18"/>
  <c r="G204" i="18"/>
  <c r="Q204" i="18" l="1"/>
  <c r="S204" i="18" s="1"/>
  <c r="O205" i="18"/>
  <c r="R205" i="18" s="1"/>
  <c r="N205" i="18"/>
  <c r="Q205" i="18" s="1"/>
  <c r="M205" i="18"/>
  <c r="B208" i="18"/>
  <c r="C207" i="18"/>
  <c r="P204" i="18"/>
  <c r="AI204" i="18" s="1"/>
  <c r="G205" i="18"/>
  <c r="J205" i="18"/>
  <c r="L206" i="18" a="1"/>
  <c r="L206" i="18" s="1"/>
  <c r="I206" i="18" a="1"/>
  <c r="I206" i="18" s="1"/>
  <c r="H206" i="18" a="1"/>
  <c r="H206" i="18" s="1"/>
  <c r="K206" i="18" a="1"/>
  <c r="K206" i="18" s="1"/>
  <c r="D206" i="18" a="1"/>
  <c r="D206" i="18" s="1"/>
  <c r="F206" i="18" a="1"/>
  <c r="F206" i="18" s="1"/>
  <c r="E206" i="18" a="1"/>
  <c r="E206" i="18" s="1"/>
  <c r="S205" i="18" l="1"/>
  <c r="AK205" i="18"/>
  <c r="O206" i="18"/>
  <c r="R206" i="18" s="1"/>
  <c r="N206" i="18"/>
  <c r="G206" i="18"/>
  <c r="L207" i="18" a="1"/>
  <c r="L207" i="18" s="1"/>
  <c r="I207" i="18" a="1"/>
  <c r="I207" i="18" s="1"/>
  <c r="K207" i="18" a="1"/>
  <c r="K207" i="18" s="1"/>
  <c r="H207" i="18" a="1"/>
  <c r="H207" i="18" s="1"/>
  <c r="D207" i="18" a="1"/>
  <c r="D207" i="18" s="1"/>
  <c r="E207" i="18" a="1"/>
  <c r="E207" i="18" s="1"/>
  <c r="F207" i="18" a="1"/>
  <c r="F207" i="18" s="1"/>
  <c r="B209" i="18"/>
  <c r="C208" i="18"/>
  <c r="M206" i="18"/>
  <c r="P205" i="18"/>
  <c r="AI205" i="18" s="1"/>
  <c r="J206" i="18"/>
  <c r="O207" i="18" l="1"/>
  <c r="R207" i="18" s="1"/>
  <c r="N207" i="18"/>
  <c r="Q207" i="18" s="1"/>
  <c r="AK206" i="18"/>
  <c r="Q206" i="18"/>
  <c r="S206" i="18" s="1"/>
  <c r="P206" i="18"/>
  <c r="AI206" i="18" s="1"/>
  <c r="G207" i="18"/>
  <c r="M207" i="18"/>
  <c r="L208" i="18" a="1"/>
  <c r="L208" i="18" s="1"/>
  <c r="I208" i="18" a="1"/>
  <c r="I208" i="18" s="1"/>
  <c r="H208" i="18" a="1"/>
  <c r="H208" i="18" s="1"/>
  <c r="K208" i="18" a="1"/>
  <c r="K208" i="18" s="1"/>
  <c r="D208" i="18" a="1"/>
  <c r="D208" i="18" s="1"/>
  <c r="E208" i="18" a="1"/>
  <c r="E208" i="18" s="1"/>
  <c r="F208" i="18" a="1"/>
  <c r="F208" i="18" s="1"/>
  <c r="B210" i="18"/>
  <c r="C209" i="18"/>
  <c r="J207" i="18"/>
  <c r="S207" i="18" l="1"/>
  <c r="O208" i="18"/>
  <c r="R208" i="18" s="1"/>
  <c r="AK207" i="18"/>
  <c r="N208" i="18"/>
  <c r="AK208" i="18" s="1"/>
  <c r="P207" i="18"/>
  <c r="AI207" i="18" s="1"/>
  <c r="G208" i="18"/>
  <c r="B211" i="18"/>
  <c r="C210" i="18"/>
  <c r="M208" i="18"/>
  <c r="L209" i="18" a="1"/>
  <c r="L209" i="18" s="1"/>
  <c r="I209" i="18" a="1"/>
  <c r="I209" i="18" s="1"/>
  <c r="H209" i="18" a="1"/>
  <c r="H209" i="18" s="1"/>
  <c r="K209" i="18" a="1"/>
  <c r="K209" i="18" s="1"/>
  <c r="E209" i="18" a="1"/>
  <c r="E209" i="18" s="1"/>
  <c r="D209" i="18" a="1"/>
  <c r="D209" i="18" s="1"/>
  <c r="F209" i="18" a="1"/>
  <c r="F209" i="18" s="1"/>
  <c r="J208" i="18"/>
  <c r="O209" i="18" l="1"/>
  <c r="Q208" i="18"/>
  <c r="S208" i="18" s="1"/>
  <c r="N209" i="18"/>
  <c r="Q209" i="18" s="1"/>
  <c r="R209" i="18"/>
  <c r="M209" i="18"/>
  <c r="G209" i="18"/>
  <c r="J209" i="18"/>
  <c r="P208" i="18"/>
  <c r="AI208" i="18" s="1"/>
  <c r="L210" i="18" a="1"/>
  <c r="L210" i="18" s="1"/>
  <c r="I210" i="18" a="1"/>
  <c r="I210" i="18" s="1"/>
  <c r="H210" i="18" a="1"/>
  <c r="H210" i="18" s="1"/>
  <c r="K210" i="18" a="1"/>
  <c r="K210" i="18" s="1"/>
  <c r="F210" i="18" a="1"/>
  <c r="F210" i="18" s="1"/>
  <c r="E210" i="18" a="1"/>
  <c r="E210" i="18" s="1"/>
  <c r="D210" i="18" a="1"/>
  <c r="D210" i="18" s="1"/>
  <c r="S209" i="18"/>
  <c r="B212" i="18"/>
  <c r="C211" i="18"/>
  <c r="AK209" i="18" l="1"/>
  <c r="N210" i="18"/>
  <c r="Q210" i="18" s="1"/>
  <c r="O210" i="18"/>
  <c r="R210" i="18" s="1"/>
  <c r="L211" i="18" a="1"/>
  <c r="L211" i="18" s="1"/>
  <c r="I211" i="18" a="1"/>
  <c r="I211" i="18" s="1"/>
  <c r="H211" i="18" a="1"/>
  <c r="H211" i="18" s="1"/>
  <c r="K211" i="18" a="1"/>
  <c r="K211" i="18" s="1"/>
  <c r="D211" i="18" a="1"/>
  <c r="D211" i="18" s="1"/>
  <c r="F211" i="18" a="1"/>
  <c r="F211" i="18" s="1"/>
  <c r="E211" i="18" a="1"/>
  <c r="E211" i="18" s="1"/>
  <c r="M210" i="18"/>
  <c r="J210" i="18"/>
  <c r="B213" i="18"/>
  <c r="C212" i="18"/>
  <c r="P209" i="18"/>
  <c r="AI209" i="18" s="1"/>
  <c r="G210" i="18"/>
  <c r="S210" i="18" l="1"/>
  <c r="O211" i="18"/>
  <c r="R211" i="18" s="1"/>
  <c r="AK210" i="18"/>
  <c r="N211" i="18"/>
  <c r="Q211" i="18" s="1"/>
  <c r="P210" i="18"/>
  <c r="AI210" i="18" s="1"/>
  <c r="M211" i="18"/>
  <c r="J211" i="18"/>
  <c r="L212" i="18" a="1"/>
  <c r="L212" i="18" s="1"/>
  <c r="I212" i="18" a="1"/>
  <c r="I212" i="18" s="1"/>
  <c r="H212" i="18" a="1"/>
  <c r="H212" i="18" s="1"/>
  <c r="K212" i="18" a="1"/>
  <c r="K212" i="18" s="1"/>
  <c r="D212" i="18" a="1"/>
  <c r="D212" i="18" s="1"/>
  <c r="F212" i="18" a="1"/>
  <c r="F212" i="18" s="1"/>
  <c r="E212" i="18" a="1"/>
  <c r="E212" i="18" s="1"/>
  <c r="C213" i="18"/>
  <c r="B214" i="18"/>
  <c r="G211" i="18"/>
  <c r="S211" i="18" l="1"/>
  <c r="O212" i="18"/>
  <c r="R212" i="18" s="1"/>
  <c r="AK211" i="18"/>
  <c r="N212" i="18"/>
  <c r="AK212" i="18" s="1"/>
  <c r="G212" i="18"/>
  <c r="P211" i="18"/>
  <c r="AI211" i="18" s="1"/>
  <c r="M212" i="18"/>
  <c r="C214" i="18"/>
  <c r="B215" i="18"/>
  <c r="J212" i="18"/>
  <c r="L213" i="18" a="1"/>
  <c r="L213" i="18" s="1"/>
  <c r="I213" i="18" a="1"/>
  <c r="I213" i="18" s="1"/>
  <c r="H213" i="18" a="1"/>
  <c r="H213" i="18" s="1"/>
  <c r="K213" i="18" a="1"/>
  <c r="K213" i="18" s="1"/>
  <c r="D213" i="18" a="1"/>
  <c r="D213" i="18" s="1"/>
  <c r="F213" i="18" a="1"/>
  <c r="F213" i="18" s="1"/>
  <c r="E213" i="18" a="1"/>
  <c r="E213" i="18" s="1"/>
  <c r="Q212" i="18" l="1"/>
  <c r="S212" i="18" s="1"/>
  <c r="O213" i="18"/>
  <c r="R213" i="18" s="1"/>
  <c r="N213" i="18"/>
  <c r="Q213" i="18" s="1"/>
  <c r="M213" i="18"/>
  <c r="P212" i="18"/>
  <c r="AI212" i="18" s="1"/>
  <c r="B216" i="18"/>
  <c r="C215" i="18"/>
  <c r="J213" i="18"/>
  <c r="G213" i="18"/>
  <c r="L214" i="18" a="1"/>
  <c r="L214" i="18" s="1"/>
  <c r="I214" i="18" a="1"/>
  <c r="I214" i="18" s="1"/>
  <c r="O214" i="18" s="1"/>
  <c r="H214" i="18" a="1"/>
  <c r="H214" i="18" s="1"/>
  <c r="K214" i="18" a="1"/>
  <c r="K214" i="18" s="1"/>
  <c r="D214" i="18" a="1"/>
  <c r="D214" i="18" s="1"/>
  <c r="F214" i="18" a="1"/>
  <c r="F214" i="18" s="1"/>
  <c r="E214" i="18" a="1"/>
  <c r="E214" i="18" s="1"/>
  <c r="S213" i="18" l="1"/>
  <c r="AK213" i="18"/>
  <c r="N214" i="18"/>
  <c r="Q214" i="18" s="1"/>
  <c r="R214" i="18"/>
  <c r="M214" i="18"/>
  <c r="J214" i="18"/>
  <c r="G214" i="18"/>
  <c r="B217" i="18"/>
  <c r="C216" i="18"/>
  <c r="P213" i="18"/>
  <c r="AI213" i="18" s="1"/>
  <c r="L215" i="18" a="1"/>
  <c r="L215" i="18" s="1"/>
  <c r="I215" i="18" a="1"/>
  <c r="I215" i="18" s="1"/>
  <c r="H215" i="18" a="1"/>
  <c r="H215" i="18" s="1"/>
  <c r="K215" i="18" a="1"/>
  <c r="K215" i="18" s="1"/>
  <c r="D215" i="18" a="1"/>
  <c r="D215" i="18" s="1"/>
  <c r="E215" i="18" a="1"/>
  <c r="E215" i="18" s="1"/>
  <c r="F215" i="18" a="1"/>
  <c r="F215" i="18" s="1"/>
  <c r="AK214" i="18" l="1"/>
  <c r="S214" i="18"/>
  <c r="N215" i="18"/>
  <c r="Q215" i="18" s="1"/>
  <c r="O215" i="18"/>
  <c r="R215" i="18" s="1"/>
  <c r="P214" i="18"/>
  <c r="AI214" i="18" s="1"/>
  <c r="G215" i="18"/>
  <c r="L216" i="18" a="1"/>
  <c r="L216" i="18" s="1"/>
  <c r="I216" i="18" a="1"/>
  <c r="I216" i="18" s="1"/>
  <c r="H216" i="18" a="1"/>
  <c r="H216" i="18" s="1"/>
  <c r="K216" i="18" a="1"/>
  <c r="K216" i="18" s="1"/>
  <c r="D216" i="18" a="1"/>
  <c r="D216" i="18" s="1"/>
  <c r="E216" i="18" a="1"/>
  <c r="E216" i="18" s="1"/>
  <c r="F216" i="18" a="1"/>
  <c r="F216" i="18" s="1"/>
  <c r="B218" i="18"/>
  <c r="C217" i="18"/>
  <c r="M215" i="18"/>
  <c r="J215" i="18"/>
  <c r="S215" i="18" l="1"/>
  <c r="O216" i="18"/>
  <c r="R216" i="18" s="1"/>
  <c r="AK215" i="18"/>
  <c r="N216" i="18"/>
  <c r="Q216" i="18" s="1"/>
  <c r="G216" i="18"/>
  <c r="M216" i="18"/>
  <c r="P215" i="18"/>
  <c r="AI215" i="18" s="1"/>
  <c r="L217" i="18" a="1"/>
  <c r="L217" i="18" s="1"/>
  <c r="I217" i="18" a="1"/>
  <c r="I217" i="18" s="1"/>
  <c r="H217" i="18" a="1"/>
  <c r="H217" i="18" s="1"/>
  <c r="K217" i="18" a="1"/>
  <c r="K217" i="18" s="1"/>
  <c r="F217" i="18" a="1"/>
  <c r="F217" i="18" s="1"/>
  <c r="E217" i="18" a="1"/>
  <c r="E217" i="18" s="1"/>
  <c r="D217" i="18" a="1"/>
  <c r="D217" i="18" s="1"/>
  <c r="J216" i="18"/>
  <c r="B219" i="18"/>
  <c r="C218" i="18"/>
  <c r="S216" i="18" l="1"/>
  <c r="O217" i="18"/>
  <c r="R217" i="18" s="1"/>
  <c r="AK216" i="18"/>
  <c r="N217" i="18"/>
  <c r="Q217" i="18" s="1"/>
  <c r="L218" i="18" a="1"/>
  <c r="L218" i="18" s="1"/>
  <c r="I218" i="18" a="1"/>
  <c r="I218" i="18" s="1"/>
  <c r="H218" i="18" a="1"/>
  <c r="H218" i="18" s="1"/>
  <c r="K218" i="18" a="1"/>
  <c r="K218" i="18" s="1"/>
  <c r="D218" i="18" a="1"/>
  <c r="D218" i="18" s="1"/>
  <c r="E218" i="18" a="1"/>
  <c r="E218" i="18" s="1"/>
  <c r="F218" i="18" a="1"/>
  <c r="F218" i="18" s="1"/>
  <c r="J217" i="18"/>
  <c r="G217" i="18"/>
  <c r="B220" i="18"/>
  <c r="C219" i="18"/>
  <c r="P216" i="18"/>
  <c r="AI216" i="18" s="1"/>
  <c r="M217" i="18"/>
  <c r="S217" i="18" l="1"/>
  <c r="AK217" i="18"/>
  <c r="N218" i="18"/>
  <c r="O218" i="18"/>
  <c r="R218" i="18" s="1"/>
  <c r="L219" i="18" a="1"/>
  <c r="L219" i="18" s="1"/>
  <c r="I219" i="18" a="1"/>
  <c r="I219" i="18" s="1"/>
  <c r="H219" i="18" a="1"/>
  <c r="H219" i="18" s="1"/>
  <c r="K219" i="18" a="1"/>
  <c r="K219" i="18" s="1"/>
  <c r="D219" i="18" a="1"/>
  <c r="D219" i="18" s="1"/>
  <c r="F219" i="18" a="1"/>
  <c r="F219" i="18" s="1"/>
  <c r="E219" i="18" a="1"/>
  <c r="E219" i="18" s="1"/>
  <c r="B221" i="18"/>
  <c r="C220" i="18"/>
  <c r="M218" i="18"/>
  <c r="J218" i="18"/>
  <c r="G218" i="18"/>
  <c r="P217" i="18"/>
  <c r="AI217" i="18" s="1"/>
  <c r="O219" i="18" l="1"/>
  <c r="R219" i="18" s="1"/>
  <c r="N219" i="18"/>
  <c r="Q219" i="18" s="1"/>
  <c r="AK218" i="18"/>
  <c r="Q218" i="18"/>
  <c r="S218" i="18" s="1"/>
  <c r="L220" i="18" a="1"/>
  <c r="L220" i="18" s="1"/>
  <c r="I220" i="18" a="1"/>
  <c r="I220" i="18" s="1"/>
  <c r="H220" i="18" a="1"/>
  <c r="H220" i="18" s="1"/>
  <c r="K220" i="18" a="1"/>
  <c r="K220" i="18" s="1"/>
  <c r="D220" i="18" a="1"/>
  <c r="D220" i="18" s="1"/>
  <c r="F220" i="18" a="1"/>
  <c r="F220" i="18" s="1"/>
  <c r="E220" i="18" a="1"/>
  <c r="E220" i="18" s="1"/>
  <c r="M219" i="18"/>
  <c r="C221" i="18"/>
  <c r="B222" i="18"/>
  <c r="J219" i="18"/>
  <c r="P218" i="18"/>
  <c r="AI218" i="18" s="1"/>
  <c r="G219" i="18"/>
  <c r="N220" i="18" l="1"/>
  <c r="AK220" i="18" s="1"/>
  <c r="AK219" i="18"/>
  <c r="S219" i="18"/>
  <c r="Q220" i="18"/>
  <c r="O220" i="18"/>
  <c r="R220" i="18" s="1"/>
  <c r="G220" i="18"/>
  <c r="P219" i="18"/>
  <c r="AI219" i="18" s="1"/>
  <c r="C222" i="18"/>
  <c r="B223" i="18"/>
  <c r="M220" i="18"/>
  <c r="L221" i="18" a="1"/>
  <c r="L221" i="18" s="1"/>
  <c r="I221" i="18" a="1"/>
  <c r="I221" i="18" s="1"/>
  <c r="H221" i="18" a="1"/>
  <c r="H221" i="18" s="1"/>
  <c r="K221" i="18" a="1"/>
  <c r="K221" i="18" s="1"/>
  <c r="D221" i="18" a="1"/>
  <c r="D221" i="18" s="1"/>
  <c r="F221" i="18" a="1"/>
  <c r="F221" i="18" s="1"/>
  <c r="E221" i="18" a="1"/>
  <c r="E221" i="18" s="1"/>
  <c r="J220" i="18"/>
  <c r="S220" i="18" l="1"/>
  <c r="O221" i="18"/>
  <c r="R221" i="18" s="1"/>
  <c r="N221" i="18"/>
  <c r="Q221" i="18" s="1"/>
  <c r="L222" i="18" a="1"/>
  <c r="L222" i="18" s="1"/>
  <c r="I222" i="18" a="1"/>
  <c r="I222" i="18" s="1"/>
  <c r="H222" i="18" a="1"/>
  <c r="H222" i="18" s="1"/>
  <c r="K222" i="18" a="1"/>
  <c r="K222" i="18" s="1"/>
  <c r="D222" i="18" a="1"/>
  <c r="D222" i="18" s="1"/>
  <c r="F222" i="18" a="1"/>
  <c r="F222" i="18" s="1"/>
  <c r="E222" i="18" a="1"/>
  <c r="E222" i="18" s="1"/>
  <c r="M221" i="18"/>
  <c r="B224" i="18"/>
  <c r="C223" i="18"/>
  <c r="P220" i="18"/>
  <c r="AI220" i="18" s="1"/>
  <c r="J221" i="18"/>
  <c r="G221" i="18"/>
  <c r="O222" i="18" l="1"/>
  <c r="AK221" i="18"/>
  <c r="S221" i="18"/>
  <c r="N222" i="18"/>
  <c r="Q222" i="18" s="1"/>
  <c r="R222" i="18"/>
  <c r="M222" i="18"/>
  <c r="G222" i="18"/>
  <c r="J222" i="18"/>
  <c r="L223" i="18" a="1"/>
  <c r="L223" i="18" s="1"/>
  <c r="I223" i="18" a="1"/>
  <c r="I223" i="18" s="1"/>
  <c r="H223" i="18" a="1"/>
  <c r="H223" i="18" s="1"/>
  <c r="K223" i="18" a="1"/>
  <c r="K223" i="18" s="1"/>
  <c r="E223" i="18" a="1"/>
  <c r="E223" i="18" s="1"/>
  <c r="F223" i="18" a="1"/>
  <c r="F223" i="18" s="1"/>
  <c r="D223" i="18" a="1"/>
  <c r="D223" i="18" s="1"/>
  <c r="P221" i="18"/>
  <c r="AI221" i="18" s="1"/>
  <c r="B225" i="18"/>
  <c r="C224" i="18"/>
  <c r="AK222" i="18" l="1"/>
  <c r="S222" i="18"/>
  <c r="O223" i="18"/>
  <c r="R223" i="18" s="1"/>
  <c r="N223" i="18"/>
  <c r="Q223" i="18" s="1"/>
  <c r="M223" i="18"/>
  <c r="B226" i="18"/>
  <c r="C225" i="18"/>
  <c r="P222" i="18"/>
  <c r="AI222" i="18" s="1"/>
  <c r="J223" i="18"/>
  <c r="L224" i="18" a="1"/>
  <c r="L224" i="18" s="1"/>
  <c r="I224" i="18" a="1"/>
  <c r="I224" i="18" s="1"/>
  <c r="H224" i="18" a="1"/>
  <c r="H224" i="18" s="1"/>
  <c r="K224" i="18" a="1"/>
  <c r="K224" i="18" s="1"/>
  <c r="D224" i="18" a="1"/>
  <c r="D224" i="18" s="1"/>
  <c r="E224" i="18" a="1"/>
  <c r="E224" i="18" s="1"/>
  <c r="F224" i="18" a="1"/>
  <c r="F224" i="18" s="1"/>
  <c r="G223" i="18"/>
  <c r="O224" i="18" l="1"/>
  <c r="S223" i="18"/>
  <c r="AK223" i="18"/>
  <c r="R224" i="18"/>
  <c r="N224" i="18"/>
  <c r="J224" i="18"/>
  <c r="P223" i="18"/>
  <c r="AI223" i="18" s="1"/>
  <c r="L225" i="18" a="1"/>
  <c r="L225" i="18" s="1"/>
  <c r="I225" i="18" a="1"/>
  <c r="I225" i="18" s="1"/>
  <c r="H225" i="18" a="1"/>
  <c r="H225" i="18" s="1"/>
  <c r="K225" i="18" a="1"/>
  <c r="K225" i="18" s="1"/>
  <c r="D225" i="18" a="1"/>
  <c r="D225" i="18" s="1"/>
  <c r="E225" i="18" a="1"/>
  <c r="E225" i="18" s="1"/>
  <c r="F225" i="18" a="1"/>
  <c r="F225" i="18" s="1"/>
  <c r="B227" i="18"/>
  <c r="C226" i="18"/>
  <c r="G224" i="18"/>
  <c r="M224" i="18"/>
  <c r="N225" i="18" l="1"/>
  <c r="Q225" i="18" s="1"/>
  <c r="O225" i="18"/>
  <c r="R225" i="18" s="1"/>
  <c r="AK224" i="18"/>
  <c r="Q224" i="18"/>
  <c r="S224" i="18" s="1"/>
  <c r="M225" i="18"/>
  <c r="J225" i="18"/>
  <c r="P224" i="18"/>
  <c r="AI224" i="18" s="1"/>
  <c r="L226" i="18" a="1"/>
  <c r="L226" i="18" s="1"/>
  <c r="I226" i="18" a="1"/>
  <c r="I226" i="18" s="1"/>
  <c r="H226" i="18" a="1"/>
  <c r="H226" i="18" s="1"/>
  <c r="K226" i="18" a="1"/>
  <c r="K226" i="18" s="1"/>
  <c r="D226" i="18" a="1"/>
  <c r="D226" i="18" s="1"/>
  <c r="F226" i="18" a="1"/>
  <c r="F226" i="18" s="1"/>
  <c r="E226" i="18" a="1"/>
  <c r="E226" i="18" s="1"/>
  <c r="G225" i="18"/>
  <c r="B228" i="18"/>
  <c r="C227" i="18"/>
  <c r="O226" i="18" l="1"/>
  <c r="S225" i="18"/>
  <c r="AK225" i="18"/>
  <c r="N226" i="18"/>
  <c r="R226" i="18"/>
  <c r="J226" i="18"/>
  <c r="M226" i="18"/>
  <c r="P225" i="18"/>
  <c r="AI225" i="18" s="1"/>
  <c r="L227" i="18" a="1"/>
  <c r="L227" i="18" s="1"/>
  <c r="I227" i="18" a="1"/>
  <c r="I227" i="18" s="1"/>
  <c r="H227" i="18" a="1"/>
  <c r="H227" i="18" s="1"/>
  <c r="K227" i="18" a="1"/>
  <c r="K227" i="18" s="1"/>
  <c r="D227" i="18" a="1"/>
  <c r="D227" i="18" s="1"/>
  <c r="F227" i="18" a="1"/>
  <c r="F227" i="18" s="1"/>
  <c r="E227" i="18" a="1"/>
  <c r="E227" i="18" s="1"/>
  <c r="G226" i="18"/>
  <c r="B229" i="18"/>
  <c r="C228" i="18"/>
  <c r="O227" i="18" l="1"/>
  <c r="R227" i="18" s="1"/>
  <c r="N227" i="18"/>
  <c r="Q227" i="18" s="1"/>
  <c r="AK226" i="18"/>
  <c r="Q226" i="18"/>
  <c r="S226" i="18" s="1"/>
  <c r="G227" i="18"/>
  <c r="P226" i="18"/>
  <c r="AI226" i="18" s="1"/>
  <c r="L228" i="18" a="1"/>
  <c r="L228" i="18" s="1"/>
  <c r="I228" i="18" a="1"/>
  <c r="I228" i="18" s="1"/>
  <c r="H228" i="18" a="1"/>
  <c r="H228" i="18" s="1"/>
  <c r="K228" i="18" a="1"/>
  <c r="K228" i="18" s="1"/>
  <c r="F228" i="18" a="1"/>
  <c r="F228" i="18" s="1"/>
  <c r="D228" i="18" a="1"/>
  <c r="D228" i="18" s="1"/>
  <c r="E228" i="18" a="1"/>
  <c r="E228" i="18" s="1"/>
  <c r="M227" i="18"/>
  <c r="C229" i="18"/>
  <c r="B230" i="18"/>
  <c r="J227" i="18"/>
  <c r="S227" i="18" l="1"/>
  <c r="AK227" i="18"/>
  <c r="O228" i="18"/>
  <c r="R228" i="18" s="1"/>
  <c r="N228" i="18"/>
  <c r="M228" i="18"/>
  <c r="C230" i="18"/>
  <c r="B231" i="18"/>
  <c r="J228" i="18"/>
  <c r="P227" i="18"/>
  <c r="AI227" i="18" s="1"/>
  <c r="L229" i="18" a="1"/>
  <c r="L229" i="18" s="1"/>
  <c r="I229" i="18" a="1"/>
  <c r="I229" i="18" s="1"/>
  <c r="H229" i="18" a="1"/>
  <c r="H229" i="18" s="1"/>
  <c r="K229" i="18" a="1"/>
  <c r="K229" i="18" s="1"/>
  <c r="D229" i="18" a="1"/>
  <c r="D229" i="18" s="1"/>
  <c r="F229" i="18" a="1"/>
  <c r="F229" i="18" s="1"/>
  <c r="E229" i="18" a="1"/>
  <c r="E229" i="18" s="1"/>
  <c r="G228" i="18"/>
  <c r="N229" i="18" l="1"/>
  <c r="Q229" i="18" s="1"/>
  <c r="O229" i="18"/>
  <c r="R229" i="18" s="1"/>
  <c r="AK228" i="18"/>
  <c r="Q228" i="18"/>
  <c r="S228" i="18" s="1"/>
  <c r="G229" i="18"/>
  <c r="B232" i="18"/>
  <c r="C231" i="18"/>
  <c r="M229" i="18"/>
  <c r="L230" i="18" a="1"/>
  <c r="L230" i="18" s="1"/>
  <c r="I230" i="18" a="1"/>
  <c r="I230" i="18" s="1"/>
  <c r="H230" i="18" a="1"/>
  <c r="H230" i="18" s="1"/>
  <c r="K230" i="18" a="1"/>
  <c r="K230" i="18" s="1"/>
  <c r="D230" i="18" a="1"/>
  <c r="D230" i="18" s="1"/>
  <c r="F230" i="18" a="1"/>
  <c r="F230" i="18" s="1"/>
  <c r="E230" i="18" a="1"/>
  <c r="E230" i="18" s="1"/>
  <c r="P228" i="18"/>
  <c r="AI228" i="18" s="1"/>
  <c r="J229" i="18"/>
  <c r="S229" i="18"/>
  <c r="O230" i="18" l="1"/>
  <c r="R230" i="18" s="1"/>
  <c r="AK229" i="18"/>
  <c r="N230" i="18"/>
  <c r="G230" i="18"/>
  <c r="M230" i="18"/>
  <c r="P229" i="18"/>
  <c r="AI229" i="18" s="1"/>
  <c r="J230" i="18"/>
  <c r="L231" i="18" a="1"/>
  <c r="L231" i="18" s="1"/>
  <c r="I231" i="18" a="1"/>
  <c r="I231" i="18" s="1"/>
  <c r="H231" i="18" a="1"/>
  <c r="H231" i="18" s="1"/>
  <c r="K231" i="18" a="1"/>
  <c r="K231" i="18" s="1"/>
  <c r="D231" i="18" a="1"/>
  <c r="D231" i="18" s="1"/>
  <c r="E231" i="18" a="1"/>
  <c r="E231" i="18" s="1"/>
  <c r="F231" i="18" a="1"/>
  <c r="F231" i="18" s="1"/>
  <c r="B233" i="18"/>
  <c r="C232" i="18"/>
  <c r="O231" i="18" l="1"/>
  <c r="R231" i="18" s="1"/>
  <c r="N231" i="18"/>
  <c r="Q231" i="18" s="1"/>
  <c r="AK230" i="18"/>
  <c r="Q230" i="18"/>
  <c r="S230" i="18" s="1"/>
  <c r="P230" i="18"/>
  <c r="AI230" i="18" s="1"/>
  <c r="G231" i="18"/>
  <c r="L232" i="18" a="1"/>
  <c r="L232" i="18" s="1"/>
  <c r="I232" i="18" a="1"/>
  <c r="I232" i="18" s="1"/>
  <c r="H232" i="18" a="1"/>
  <c r="H232" i="18" s="1"/>
  <c r="K232" i="18" a="1"/>
  <c r="K232" i="18" s="1"/>
  <c r="D232" i="18" a="1"/>
  <c r="D232" i="18" s="1"/>
  <c r="E232" i="18" a="1"/>
  <c r="E232" i="18" s="1"/>
  <c r="F232" i="18" a="1"/>
  <c r="F232" i="18" s="1"/>
  <c r="M231" i="18"/>
  <c r="J231" i="18"/>
  <c r="B234" i="18"/>
  <c r="C233" i="18"/>
  <c r="S231" i="18"/>
  <c r="AK231" i="18" l="1"/>
  <c r="O232" i="18"/>
  <c r="R232" i="18" s="1"/>
  <c r="N232" i="18"/>
  <c r="M232" i="18"/>
  <c r="J232" i="18"/>
  <c r="L233" i="18" a="1"/>
  <c r="L233" i="18" s="1"/>
  <c r="I233" i="18" a="1"/>
  <c r="I233" i="18" s="1"/>
  <c r="H233" i="18" a="1"/>
  <c r="H233" i="18" s="1"/>
  <c r="K233" i="18" a="1"/>
  <c r="K233" i="18" s="1"/>
  <c r="D233" i="18" a="1"/>
  <c r="D233" i="18" s="1"/>
  <c r="F233" i="18" a="1"/>
  <c r="F233" i="18" s="1"/>
  <c r="E233" i="18" a="1"/>
  <c r="E233" i="18" s="1"/>
  <c r="P231" i="18"/>
  <c r="AI231" i="18" s="1"/>
  <c r="B235" i="18"/>
  <c r="C234" i="18"/>
  <c r="G232" i="18"/>
  <c r="O233" i="18" l="1"/>
  <c r="R233" i="18" s="1"/>
  <c r="N233" i="18"/>
  <c r="Q233" i="18" s="1"/>
  <c r="AK232" i="18"/>
  <c r="Q232" i="18"/>
  <c r="S232" i="18" s="1"/>
  <c r="J233" i="18"/>
  <c r="M233" i="18"/>
  <c r="G233" i="18"/>
  <c r="L234" i="18" a="1"/>
  <c r="L234" i="18" s="1"/>
  <c r="I234" i="18" a="1"/>
  <c r="I234" i="18" s="1"/>
  <c r="H234" i="18" a="1"/>
  <c r="H234" i="18" s="1"/>
  <c r="K234" i="18" a="1"/>
  <c r="K234" i="18" s="1"/>
  <c r="E234" i="18" a="1"/>
  <c r="E234" i="18" s="1"/>
  <c r="D234" i="18" a="1"/>
  <c r="D234" i="18" s="1"/>
  <c r="F234" i="18" a="1"/>
  <c r="F234" i="18" s="1"/>
  <c r="P232" i="18"/>
  <c r="AI232" i="18" s="1"/>
  <c r="B236" i="18"/>
  <c r="C235" i="18"/>
  <c r="O234" i="18" l="1"/>
  <c r="AK233" i="18"/>
  <c r="S233" i="18"/>
  <c r="N234" i="18"/>
  <c r="R234" i="18"/>
  <c r="J234" i="18"/>
  <c r="B237" i="18"/>
  <c r="C236" i="18"/>
  <c r="L235" i="18" a="1"/>
  <c r="L235" i="18" s="1"/>
  <c r="I235" i="18" a="1"/>
  <c r="I235" i="18" s="1"/>
  <c r="H235" i="18" a="1"/>
  <c r="H235" i="18" s="1"/>
  <c r="K235" i="18" a="1"/>
  <c r="K235" i="18" s="1"/>
  <c r="D235" i="18" a="1"/>
  <c r="D235" i="18" s="1"/>
  <c r="F235" i="18" a="1"/>
  <c r="F235" i="18" s="1"/>
  <c r="E235" i="18" a="1"/>
  <c r="E235" i="18" s="1"/>
  <c r="G234" i="18"/>
  <c r="M234" i="18"/>
  <c r="P233" i="18"/>
  <c r="AI233" i="18" s="1"/>
  <c r="O235" i="18" l="1"/>
  <c r="R235" i="18" s="1"/>
  <c r="N235" i="18"/>
  <c r="Q235" i="18" s="1"/>
  <c r="AK234" i="18"/>
  <c r="Q234" i="18"/>
  <c r="S234" i="18" s="1"/>
  <c r="M235" i="18"/>
  <c r="P234" i="18"/>
  <c r="AI234" i="18" s="1"/>
  <c r="J235" i="18"/>
  <c r="G235" i="18"/>
  <c r="L236" i="18" a="1"/>
  <c r="L236" i="18" s="1"/>
  <c r="I236" i="18" a="1"/>
  <c r="I236" i="18" s="1"/>
  <c r="H236" i="18" a="1"/>
  <c r="H236" i="18" s="1"/>
  <c r="K236" i="18" a="1"/>
  <c r="K236" i="18" s="1"/>
  <c r="F236" i="18" a="1"/>
  <c r="F236" i="18" s="1"/>
  <c r="E236" i="18" a="1"/>
  <c r="E236" i="18" s="1"/>
  <c r="D236" i="18" a="1"/>
  <c r="D236" i="18" s="1"/>
  <c r="C237" i="18"/>
  <c r="B238" i="18"/>
  <c r="S235" i="18" l="1"/>
  <c r="AK235" i="18"/>
  <c r="O236" i="18"/>
  <c r="R236" i="18" s="1"/>
  <c r="N236" i="18"/>
  <c r="G236" i="18"/>
  <c r="L237" i="18" a="1"/>
  <c r="L237" i="18" s="1"/>
  <c r="I237" i="18" a="1"/>
  <c r="I237" i="18" s="1"/>
  <c r="H237" i="18" a="1"/>
  <c r="H237" i="18" s="1"/>
  <c r="K237" i="18" a="1"/>
  <c r="K237" i="18" s="1"/>
  <c r="D237" i="18" a="1"/>
  <c r="D237" i="18" s="1"/>
  <c r="F237" i="18" a="1"/>
  <c r="F237" i="18" s="1"/>
  <c r="E237" i="18" a="1"/>
  <c r="E237" i="18" s="1"/>
  <c r="M236" i="18"/>
  <c r="C238" i="18"/>
  <c r="B239" i="18"/>
  <c r="J236" i="18"/>
  <c r="P235" i="18"/>
  <c r="AI235" i="18" s="1"/>
  <c r="O237" i="18" l="1"/>
  <c r="R237" i="18" s="1"/>
  <c r="N237" i="18"/>
  <c r="Q237" i="18" s="1"/>
  <c r="AK236" i="18"/>
  <c r="Q236" i="18"/>
  <c r="S236" i="18" s="1"/>
  <c r="B240" i="18"/>
  <c r="C239" i="18"/>
  <c r="P236" i="18"/>
  <c r="AI236" i="18" s="1"/>
  <c r="L238" i="18" a="1"/>
  <c r="L238" i="18" s="1"/>
  <c r="I238" i="18" a="1"/>
  <c r="I238" i="18" s="1"/>
  <c r="H238" i="18" a="1"/>
  <c r="H238" i="18" s="1"/>
  <c r="K238" i="18" a="1"/>
  <c r="K238" i="18" s="1"/>
  <c r="D238" i="18" a="1"/>
  <c r="D238" i="18" s="1"/>
  <c r="F238" i="18" a="1"/>
  <c r="F238" i="18" s="1"/>
  <c r="E238" i="18" a="1"/>
  <c r="E238" i="18" s="1"/>
  <c r="J237" i="18"/>
  <c r="M237" i="18"/>
  <c r="G237" i="18"/>
  <c r="S237" i="18" l="1"/>
  <c r="O238" i="18"/>
  <c r="R238" i="18" s="1"/>
  <c r="AK237" i="18"/>
  <c r="N238" i="18"/>
  <c r="L239" i="18" a="1"/>
  <c r="L239" i="18" s="1"/>
  <c r="I239" i="18" a="1"/>
  <c r="I239" i="18" s="1"/>
  <c r="H239" i="18" a="1"/>
  <c r="H239" i="18" s="1"/>
  <c r="K239" i="18" a="1"/>
  <c r="K239" i="18" s="1"/>
  <c r="D239" i="18" a="1"/>
  <c r="D239" i="18" s="1"/>
  <c r="E239" i="18" a="1"/>
  <c r="E239" i="18" s="1"/>
  <c r="F239" i="18" a="1"/>
  <c r="F239" i="18" s="1"/>
  <c r="B241" i="18"/>
  <c r="C240" i="18"/>
  <c r="G238" i="18"/>
  <c r="J238" i="18"/>
  <c r="P237" i="18"/>
  <c r="AI237" i="18" s="1"/>
  <c r="M238" i="18"/>
  <c r="N239" i="18" l="1"/>
  <c r="Q239" i="18" s="1"/>
  <c r="O239" i="18"/>
  <c r="R239" i="18" s="1"/>
  <c r="AK238" i="18"/>
  <c r="Q238" i="18"/>
  <c r="S238" i="18" s="1"/>
  <c r="G239" i="18"/>
  <c r="L240" i="18" a="1"/>
  <c r="L240" i="18" s="1"/>
  <c r="I240" i="18" a="1"/>
  <c r="I240" i="18" s="1"/>
  <c r="H240" i="18" a="1"/>
  <c r="H240" i="18" s="1"/>
  <c r="K240" i="18" a="1"/>
  <c r="K240" i="18" s="1"/>
  <c r="D240" i="18" a="1"/>
  <c r="D240" i="18" s="1"/>
  <c r="E240" i="18" a="1"/>
  <c r="E240" i="18" s="1"/>
  <c r="F240" i="18" a="1"/>
  <c r="F240" i="18" s="1"/>
  <c r="M239" i="18"/>
  <c r="P238" i="18"/>
  <c r="AI238" i="18" s="1"/>
  <c r="B242" i="18"/>
  <c r="C241" i="18"/>
  <c r="J239" i="18"/>
  <c r="S239" i="18" l="1"/>
  <c r="AK239" i="18"/>
  <c r="N240" i="18"/>
  <c r="O240" i="18"/>
  <c r="R240" i="18" s="1"/>
  <c r="B243" i="18"/>
  <c r="C242" i="18"/>
  <c r="P239" i="18"/>
  <c r="AI239" i="18" s="1"/>
  <c r="G240" i="18"/>
  <c r="J240" i="18"/>
  <c r="L241" i="18" a="1"/>
  <c r="L241" i="18" s="1"/>
  <c r="I241" i="18" a="1"/>
  <c r="I241" i="18" s="1"/>
  <c r="H241" i="18" a="1"/>
  <c r="H241" i="18" s="1"/>
  <c r="K241" i="18" a="1"/>
  <c r="K241" i="18" s="1"/>
  <c r="D241" i="18" a="1"/>
  <c r="D241" i="18" s="1"/>
  <c r="E241" i="18" a="1"/>
  <c r="E241" i="18" s="1"/>
  <c r="F241" i="18" a="1"/>
  <c r="F241" i="18" s="1"/>
  <c r="M240" i="18"/>
  <c r="O241" i="18" l="1"/>
  <c r="R241" i="18" s="1"/>
  <c r="N241" i="18"/>
  <c r="Q241" i="18" s="1"/>
  <c r="AK240" i="18"/>
  <c r="Q240" i="18"/>
  <c r="S240" i="18" s="1"/>
  <c r="M241" i="18"/>
  <c r="J241" i="18"/>
  <c r="P240" i="18"/>
  <c r="AI240" i="18" s="1"/>
  <c r="G241" i="18"/>
  <c r="L242" i="18" a="1"/>
  <c r="L242" i="18" s="1"/>
  <c r="I242" i="18" a="1"/>
  <c r="I242" i="18" s="1"/>
  <c r="H242" i="18" a="1"/>
  <c r="H242" i="18" s="1"/>
  <c r="K242" i="18" a="1"/>
  <c r="K242" i="18" s="1"/>
  <c r="F242" i="18" a="1"/>
  <c r="F242" i="18" s="1"/>
  <c r="E242" i="18" a="1"/>
  <c r="E242" i="18" s="1"/>
  <c r="D242" i="18" a="1"/>
  <c r="D242" i="18" s="1"/>
  <c r="B244" i="18"/>
  <c r="C243" i="18"/>
  <c r="S241" i="18" l="1"/>
  <c r="AK241" i="18"/>
  <c r="O242" i="18"/>
  <c r="R242" i="18" s="1"/>
  <c r="N242" i="18"/>
  <c r="Q242" i="18" s="1"/>
  <c r="P241" i="18"/>
  <c r="AI241" i="18" s="1"/>
  <c r="G242" i="18"/>
  <c r="M242" i="18"/>
  <c r="J242" i="18"/>
  <c r="L243" i="18" a="1"/>
  <c r="L243" i="18" s="1"/>
  <c r="I243" i="18" a="1"/>
  <c r="I243" i="18" s="1"/>
  <c r="H243" i="18" a="1"/>
  <c r="H243" i="18" s="1"/>
  <c r="K243" i="18" a="1"/>
  <c r="K243" i="18" s="1"/>
  <c r="D243" i="18" a="1"/>
  <c r="D243" i="18" s="1"/>
  <c r="F243" i="18" a="1"/>
  <c r="F243" i="18" s="1"/>
  <c r="E243" i="18" a="1"/>
  <c r="E243" i="18" s="1"/>
  <c r="B245" i="18"/>
  <c r="C244" i="18"/>
  <c r="AK242" i="18" l="1"/>
  <c r="S242" i="18"/>
  <c r="O243" i="18"/>
  <c r="R243" i="18" s="1"/>
  <c r="N243" i="18"/>
  <c r="Q243" i="18" s="1"/>
  <c r="L244" i="18" a="1"/>
  <c r="L244" i="18" s="1"/>
  <c r="I244" i="18" a="1"/>
  <c r="I244" i="18" s="1"/>
  <c r="H244" i="18" a="1"/>
  <c r="H244" i="18" s="1"/>
  <c r="K244" i="18" a="1"/>
  <c r="K244" i="18" s="1"/>
  <c r="D244" i="18" a="1"/>
  <c r="D244" i="18" s="1"/>
  <c r="F244" i="18" a="1"/>
  <c r="F244" i="18" s="1"/>
  <c r="E244" i="18" a="1"/>
  <c r="E244" i="18" s="1"/>
  <c r="J243" i="18"/>
  <c r="C245" i="18"/>
  <c r="B246" i="18"/>
  <c r="M243" i="18"/>
  <c r="G243" i="18"/>
  <c r="P242" i="18"/>
  <c r="AI242" i="18" s="1"/>
  <c r="S243" i="18" l="1"/>
  <c r="N244" i="18"/>
  <c r="AK244" i="18" s="1"/>
  <c r="AK243" i="18"/>
  <c r="O244" i="18"/>
  <c r="R244" i="18" s="1"/>
  <c r="M244" i="18"/>
  <c r="P243" i="18"/>
  <c r="AI243" i="18" s="1"/>
  <c r="J244" i="18"/>
  <c r="C246" i="18"/>
  <c r="B247" i="18"/>
  <c r="L245" i="18" a="1"/>
  <c r="L245" i="18" s="1"/>
  <c r="I245" i="18" a="1"/>
  <c r="I245" i="18" s="1"/>
  <c r="H245" i="18" a="1"/>
  <c r="H245" i="18" s="1"/>
  <c r="K245" i="18" a="1"/>
  <c r="K245" i="18" s="1"/>
  <c r="D245" i="18" a="1"/>
  <c r="D245" i="18" s="1"/>
  <c r="F245" i="18" a="1"/>
  <c r="F245" i="18" s="1"/>
  <c r="E245" i="18" a="1"/>
  <c r="E245" i="18" s="1"/>
  <c r="G244" i="18"/>
  <c r="Q244" i="18" l="1"/>
  <c r="S244" i="18" s="1"/>
  <c r="N245" i="18"/>
  <c r="Q245" i="18" s="1"/>
  <c r="O245" i="18"/>
  <c r="R245" i="18" s="1"/>
  <c r="G245" i="18"/>
  <c r="P244" i="18"/>
  <c r="AI244" i="18" s="1"/>
  <c r="M245" i="18"/>
  <c r="B248" i="18"/>
  <c r="C247" i="18"/>
  <c r="J245" i="18"/>
  <c r="L246" i="18" a="1"/>
  <c r="L246" i="18" s="1"/>
  <c r="I246" i="18" a="1"/>
  <c r="I246" i="18" s="1"/>
  <c r="H246" i="18" a="1"/>
  <c r="H246" i="18" s="1"/>
  <c r="N246" i="18" s="1"/>
  <c r="K246" i="18" a="1"/>
  <c r="K246" i="18" s="1"/>
  <c r="D246" i="18" a="1"/>
  <c r="D246" i="18" s="1"/>
  <c r="F246" i="18" a="1"/>
  <c r="F246" i="18" s="1"/>
  <c r="E246" i="18" a="1"/>
  <c r="E246" i="18" s="1"/>
  <c r="S245" i="18" l="1"/>
  <c r="O246" i="18"/>
  <c r="AK245" i="18"/>
  <c r="AK246" i="18"/>
  <c r="Q246" i="18"/>
  <c r="R246" i="18"/>
  <c r="M246" i="18"/>
  <c r="L247" i="18" a="1"/>
  <c r="L247" i="18" s="1"/>
  <c r="I247" i="18" a="1"/>
  <c r="I247" i="18" s="1"/>
  <c r="H247" i="18" a="1"/>
  <c r="H247" i="18" s="1"/>
  <c r="K247" i="18" a="1"/>
  <c r="K247" i="18" s="1"/>
  <c r="E247" i="18" a="1"/>
  <c r="E247" i="18" s="1"/>
  <c r="D247" i="18" a="1"/>
  <c r="D247" i="18" s="1"/>
  <c r="F247" i="18" a="1"/>
  <c r="F247" i="18" s="1"/>
  <c r="G246" i="18"/>
  <c r="B249" i="18"/>
  <c r="C248" i="18"/>
  <c r="J246" i="18"/>
  <c r="P245" i="18"/>
  <c r="AI245" i="18" s="1"/>
  <c r="S246" i="18" l="1"/>
  <c r="O247" i="18"/>
  <c r="R247" i="18" s="1"/>
  <c r="N247" i="18"/>
  <c r="Q247" i="18" s="1"/>
  <c r="S247" i="18" s="1"/>
  <c r="L248" i="18" a="1"/>
  <c r="L248" i="18" s="1"/>
  <c r="I248" i="18" a="1"/>
  <c r="I248" i="18" s="1"/>
  <c r="H248" i="18" a="1"/>
  <c r="H248" i="18" s="1"/>
  <c r="K248" i="18" a="1"/>
  <c r="K248" i="18" s="1"/>
  <c r="D248" i="18" a="1"/>
  <c r="D248" i="18" s="1"/>
  <c r="E248" i="18" a="1"/>
  <c r="E248" i="18" s="1"/>
  <c r="F248" i="18" a="1"/>
  <c r="F248" i="18" s="1"/>
  <c r="P246" i="18"/>
  <c r="AI246" i="18" s="1"/>
  <c r="B250" i="18"/>
  <c r="C249" i="18"/>
  <c r="G247" i="18"/>
  <c r="M247" i="18"/>
  <c r="J247" i="18"/>
  <c r="AK247" i="18" l="1"/>
  <c r="N248" i="18"/>
  <c r="Q248" i="18" s="1"/>
  <c r="O248" i="18"/>
  <c r="R248" i="18" s="1"/>
  <c r="L249" i="18" a="1"/>
  <c r="L249" i="18" s="1"/>
  <c r="I249" i="18" a="1"/>
  <c r="I249" i="18" s="1"/>
  <c r="H249" i="18" a="1"/>
  <c r="H249" i="18" s="1"/>
  <c r="K249" i="18" a="1"/>
  <c r="K249" i="18" s="1"/>
  <c r="F249" i="18" a="1"/>
  <c r="F249" i="18" s="1"/>
  <c r="E249" i="18" a="1"/>
  <c r="E249" i="18" s="1"/>
  <c r="D249" i="18" a="1"/>
  <c r="D249" i="18" s="1"/>
  <c r="P247" i="18"/>
  <c r="AI247" i="18" s="1"/>
  <c r="M248" i="18"/>
  <c r="G248" i="18"/>
  <c r="J248" i="18"/>
  <c r="B251" i="18"/>
  <c r="C250" i="18"/>
  <c r="AK248" i="18" l="1"/>
  <c r="O249" i="18"/>
  <c r="R249" i="18" s="1"/>
  <c r="S248" i="18"/>
  <c r="N249" i="18"/>
  <c r="Q249" i="18" s="1"/>
  <c r="G249" i="18"/>
  <c r="L250" i="18" a="1"/>
  <c r="L250" i="18" s="1"/>
  <c r="I250" i="18" a="1"/>
  <c r="I250" i="18" s="1"/>
  <c r="H250" i="18" a="1"/>
  <c r="H250" i="18" s="1"/>
  <c r="K250" i="18" a="1"/>
  <c r="K250" i="18" s="1"/>
  <c r="D250" i="18" a="1"/>
  <c r="D250" i="18" s="1"/>
  <c r="E250" i="18" a="1"/>
  <c r="E250" i="18" s="1"/>
  <c r="F250" i="18" a="1"/>
  <c r="F250" i="18" s="1"/>
  <c r="B252" i="18"/>
  <c r="C251" i="18"/>
  <c r="M249" i="18"/>
  <c r="J249" i="18"/>
  <c r="P248" i="18"/>
  <c r="AI248" i="18" s="1"/>
  <c r="N250" i="18" l="1"/>
  <c r="Q250" i="18" s="1"/>
  <c r="S249" i="18"/>
  <c r="O250" i="18"/>
  <c r="R250" i="18" s="1"/>
  <c r="AK249" i="18"/>
  <c r="AK250" i="18"/>
  <c r="P249" i="18"/>
  <c r="AI249" i="18" s="1"/>
  <c r="G250" i="18"/>
  <c r="L251" i="18" a="1"/>
  <c r="L251" i="18" s="1"/>
  <c r="I251" i="18" a="1"/>
  <c r="I251" i="18" s="1"/>
  <c r="H251" i="18" a="1"/>
  <c r="H251" i="18" s="1"/>
  <c r="K251" i="18" a="1"/>
  <c r="K251" i="18" s="1"/>
  <c r="D251" i="18" a="1"/>
  <c r="D251" i="18" s="1"/>
  <c r="F251" i="18" a="1"/>
  <c r="F251" i="18" s="1"/>
  <c r="E251" i="18" a="1"/>
  <c r="E251" i="18" s="1"/>
  <c r="M250" i="18"/>
  <c r="B253" i="18"/>
  <c r="C252" i="18"/>
  <c r="J250" i="18"/>
  <c r="S250" i="18" l="1"/>
  <c r="O251" i="18"/>
  <c r="R251" i="18" s="1"/>
  <c r="N251" i="18"/>
  <c r="Q251" i="18" s="1"/>
  <c r="G251" i="18"/>
  <c r="P250" i="18"/>
  <c r="AI250" i="18" s="1"/>
  <c r="M251" i="18"/>
  <c r="L252" i="18" a="1"/>
  <c r="L252" i="18" s="1"/>
  <c r="I252" i="18" a="1"/>
  <c r="I252" i="18" s="1"/>
  <c r="K252" i="18" a="1"/>
  <c r="K252" i="18" s="1"/>
  <c r="H252" i="18" a="1"/>
  <c r="H252" i="18" s="1"/>
  <c r="D252" i="18" a="1"/>
  <c r="D252" i="18" s="1"/>
  <c r="F252" i="18" a="1"/>
  <c r="F252" i="18" s="1"/>
  <c r="E252" i="18" a="1"/>
  <c r="E252" i="18" s="1"/>
  <c r="J251" i="18"/>
  <c r="C253" i="18"/>
  <c r="B254" i="18"/>
  <c r="O252" i="18" l="1"/>
  <c r="R252" i="18" s="1"/>
  <c r="S251" i="18"/>
  <c r="N252" i="18"/>
  <c r="AK252" i="18" s="1"/>
  <c r="AK251" i="18"/>
  <c r="M252" i="18"/>
  <c r="C254" i="18"/>
  <c r="B255" i="18"/>
  <c r="J252" i="18"/>
  <c r="G252" i="18"/>
  <c r="L253" i="18" a="1"/>
  <c r="L253" i="18" s="1"/>
  <c r="I253" i="18" a="1"/>
  <c r="I253" i="18" s="1"/>
  <c r="H253" i="18" a="1"/>
  <c r="H253" i="18" s="1"/>
  <c r="K253" i="18" a="1"/>
  <c r="K253" i="18" s="1"/>
  <c r="D253" i="18" a="1"/>
  <c r="D253" i="18" s="1"/>
  <c r="F253" i="18" a="1"/>
  <c r="F253" i="18" s="1"/>
  <c r="E253" i="18" a="1"/>
  <c r="E253" i="18" s="1"/>
  <c r="P251" i="18"/>
  <c r="AI251" i="18" s="1"/>
  <c r="Q252" i="18" l="1"/>
  <c r="S252" i="18" s="1"/>
  <c r="N253" i="18"/>
  <c r="Q253" i="18" s="1"/>
  <c r="O253" i="18"/>
  <c r="R253" i="18" s="1"/>
  <c r="P252" i="18"/>
  <c r="AI252" i="18" s="1"/>
  <c r="G253" i="18"/>
  <c r="B256" i="18"/>
  <c r="C255" i="18"/>
  <c r="M253" i="18"/>
  <c r="J253" i="18"/>
  <c r="L254" i="18" a="1"/>
  <c r="L254" i="18" s="1"/>
  <c r="I254" i="18" a="1"/>
  <c r="I254" i="18" s="1"/>
  <c r="H254" i="18" a="1"/>
  <c r="H254" i="18" s="1"/>
  <c r="K254" i="18" a="1"/>
  <c r="K254" i="18" s="1"/>
  <c r="D254" i="18" a="1"/>
  <c r="D254" i="18" s="1"/>
  <c r="F254" i="18" a="1"/>
  <c r="F254" i="18" s="1"/>
  <c r="E254" i="18" a="1"/>
  <c r="E254" i="18" s="1"/>
  <c r="S253" i="18" l="1"/>
  <c r="N254" i="18"/>
  <c r="AK254" i="18" s="1"/>
  <c r="AK253" i="18"/>
  <c r="O254" i="18"/>
  <c r="R254" i="18" s="1"/>
  <c r="M254" i="18"/>
  <c r="G254" i="18"/>
  <c r="L255" i="18" a="1"/>
  <c r="L255" i="18" s="1"/>
  <c r="I255" i="18" a="1"/>
  <c r="I255" i="18" s="1"/>
  <c r="H255" i="18" a="1"/>
  <c r="H255" i="18" s="1"/>
  <c r="K255" i="18" a="1"/>
  <c r="K255" i="18" s="1"/>
  <c r="D255" i="18" a="1"/>
  <c r="D255" i="18" s="1"/>
  <c r="E255" i="18" a="1"/>
  <c r="E255" i="18" s="1"/>
  <c r="F255" i="18" a="1"/>
  <c r="F255" i="18" s="1"/>
  <c r="B257" i="18"/>
  <c r="C256" i="18"/>
  <c r="P253" i="18"/>
  <c r="AI253" i="18" s="1"/>
  <c r="J254" i="18"/>
  <c r="Q254" i="18" l="1"/>
  <c r="S254" i="18" s="1"/>
  <c r="O255" i="18"/>
  <c r="R255" i="18" s="1"/>
  <c r="N255" i="18"/>
  <c r="Q255" i="18" s="1"/>
  <c r="G255" i="18"/>
  <c r="P254" i="18"/>
  <c r="AI254" i="18" s="1"/>
  <c r="L256" i="18" a="1"/>
  <c r="L256" i="18" s="1"/>
  <c r="I256" i="18" a="1"/>
  <c r="I256" i="18" s="1"/>
  <c r="H256" i="18" a="1"/>
  <c r="H256" i="18" s="1"/>
  <c r="K256" i="18" a="1"/>
  <c r="K256" i="18" s="1"/>
  <c r="D256" i="18" a="1"/>
  <c r="D256" i="18" s="1"/>
  <c r="E256" i="18" a="1"/>
  <c r="E256" i="18" s="1"/>
  <c r="F256" i="18" a="1"/>
  <c r="F256" i="18" s="1"/>
  <c r="M255" i="18"/>
  <c r="B258" i="18"/>
  <c r="C257" i="18"/>
  <c r="J255" i="18"/>
  <c r="S255" i="18" l="1"/>
  <c r="AK255" i="18"/>
  <c r="N256" i="18"/>
  <c r="Q256" i="18" s="1"/>
  <c r="O256" i="18"/>
  <c r="R256" i="18" s="1"/>
  <c r="G256" i="18"/>
  <c r="M256" i="18"/>
  <c r="J256" i="18"/>
  <c r="P255" i="18"/>
  <c r="AI255" i="18" s="1"/>
  <c r="L257" i="18" a="1"/>
  <c r="L257" i="18" s="1"/>
  <c r="I257" i="18" a="1"/>
  <c r="I257" i="18" s="1"/>
  <c r="H257" i="18" a="1"/>
  <c r="H257" i="18" s="1"/>
  <c r="K257" i="18" a="1"/>
  <c r="K257" i="18" s="1"/>
  <c r="D257" i="18" a="1"/>
  <c r="D257" i="18" s="1"/>
  <c r="E257" i="18" a="1"/>
  <c r="E257" i="18" s="1"/>
  <c r="F257" i="18" a="1"/>
  <c r="F257" i="18" s="1"/>
  <c r="B259" i="18"/>
  <c r="C258" i="18"/>
  <c r="S256" i="18" l="1"/>
  <c r="AK256" i="18"/>
  <c r="N257" i="18"/>
  <c r="Q257" i="18" s="1"/>
  <c r="O257" i="18"/>
  <c r="R257" i="18" s="1"/>
  <c r="M257" i="18"/>
  <c r="J257" i="18"/>
  <c r="L258" i="18" a="1"/>
  <c r="L258" i="18" s="1"/>
  <c r="I258" i="18" a="1"/>
  <c r="I258" i="18" s="1"/>
  <c r="H258" i="18" a="1"/>
  <c r="H258" i="18" s="1"/>
  <c r="K258" i="18" a="1"/>
  <c r="K258" i="18" s="1"/>
  <c r="D258" i="18" a="1"/>
  <c r="D258" i="18" s="1"/>
  <c r="F258" i="18" a="1"/>
  <c r="F258" i="18" s="1"/>
  <c r="E258" i="18" a="1"/>
  <c r="E258" i="18" s="1"/>
  <c r="P256" i="18"/>
  <c r="AI256" i="18" s="1"/>
  <c r="B260" i="18"/>
  <c r="C259" i="18"/>
  <c r="G257" i="18"/>
  <c r="AK257" i="18" l="1"/>
  <c r="O258" i="18"/>
  <c r="R258" i="18" s="1"/>
  <c r="S257" i="18"/>
  <c r="N258" i="18"/>
  <c r="J258" i="18"/>
  <c r="G258" i="18"/>
  <c r="B261" i="18"/>
  <c r="C260" i="18"/>
  <c r="L259" i="18" a="1"/>
  <c r="L259" i="18" s="1"/>
  <c r="I259" i="18" a="1"/>
  <c r="I259" i="18" s="1"/>
  <c r="H259" i="18" a="1"/>
  <c r="H259" i="18" s="1"/>
  <c r="K259" i="18" a="1"/>
  <c r="K259" i="18" s="1"/>
  <c r="D259" i="18" a="1"/>
  <c r="D259" i="18" s="1"/>
  <c r="F259" i="18" a="1"/>
  <c r="F259" i="18" s="1"/>
  <c r="E259" i="18" a="1"/>
  <c r="E259" i="18" s="1"/>
  <c r="M258" i="18"/>
  <c r="P257" i="18"/>
  <c r="AI257" i="18" s="1"/>
  <c r="O259" i="18" l="1"/>
  <c r="R259" i="18" s="1"/>
  <c r="N259" i="18"/>
  <c r="Q259" i="18" s="1"/>
  <c r="AK258" i="18"/>
  <c r="Q258" i="18"/>
  <c r="S258" i="18" s="1"/>
  <c r="P258" i="18"/>
  <c r="AI258" i="18" s="1"/>
  <c r="J259" i="18"/>
  <c r="G259" i="18"/>
  <c r="C261" i="18"/>
  <c r="B262" i="18"/>
  <c r="L260" i="18" a="1"/>
  <c r="L260" i="18" s="1"/>
  <c r="I260" i="18" a="1"/>
  <c r="I260" i="18" s="1"/>
  <c r="H260" i="18" a="1"/>
  <c r="H260" i="18" s="1"/>
  <c r="K260" i="18" a="1"/>
  <c r="K260" i="18" s="1"/>
  <c r="D260" i="18" a="1"/>
  <c r="D260" i="18" s="1"/>
  <c r="F260" i="18" a="1"/>
  <c r="F260" i="18" s="1"/>
  <c r="E260" i="18" a="1"/>
  <c r="E260" i="18" s="1"/>
  <c r="M259" i="18"/>
  <c r="S259" i="18" l="1"/>
  <c r="O260" i="18"/>
  <c r="R260" i="18" s="1"/>
  <c r="AK259" i="18"/>
  <c r="N260" i="18"/>
  <c r="C262" i="18"/>
  <c r="B263" i="18"/>
  <c r="L261" i="18" a="1"/>
  <c r="L261" i="18" s="1"/>
  <c r="I261" i="18" a="1"/>
  <c r="I261" i="18" s="1"/>
  <c r="K261" i="18" a="1"/>
  <c r="K261" i="18" s="1"/>
  <c r="H261" i="18" a="1"/>
  <c r="H261" i="18" s="1"/>
  <c r="D261" i="18" a="1"/>
  <c r="D261" i="18" s="1"/>
  <c r="F261" i="18" a="1"/>
  <c r="F261" i="18" s="1"/>
  <c r="E261" i="18" a="1"/>
  <c r="E261" i="18" s="1"/>
  <c r="M260" i="18"/>
  <c r="J260" i="18"/>
  <c r="G260" i="18"/>
  <c r="P259" i="18"/>
  <c r="AI259" i="18" s="1"/>
  <c r="O261" i="18" l="1"/>
  <c r="R261" i="18" s="1"/>
  <c r="N261" i="18"/>
  <c r="Q261" i="18" s="1"/>
  <c r="AK260" i="18"/>
  <c r="Q260" i="18"/>
  <c r="S260" i="18" s="1"/>
  <c r="L262" i="18" a="1"/>
  <c r="L262" i="18" s="1"/>
  <c r="I262" i="18" a="1"/>
  <c r="I262" i="18" s="1"/>
  <c r="K262" i="18" a="1"/>
  <c r="K262" i="18" s="1"/>
  <c r="H262" i="18" a="1"/>
  <c r="H262" i="18" s="1"/>
  <c r="D262" i="18" a="1"/>
  <c r="D262" i="18" s="1"/>
  <c r="F262" i="18" a="1"/>
  <c r="F262" i="18" s="1"/>
  <c r="E262" i="18" a="1"/>
  <c r="E262" i="18" s="1"/>
  <c r="J261" i="18"/>
  <c r="M261" i="18"/>
  <c r="P260" i="18"/>
  <c r="AI260" i="18" s="1"/>
  <c r="G261" i="18"/>
  <c r="B264" i="18"/>
  <c r="C263" i="18"/>
  <c r="S261" i="18" l="1"/>
  <c r="O262" i="18"/>
  <c r="R262" i="18" s="1"/>
  <c r="AK261" i="18"/>
  <c r="N262" i="18"/>
  <c r="G262" i="18"/>
  <c r="B265" i="18"/>
  <c r="C264" i="18"/>
  <c r="P261" i="18"/>
  <c r="AI261" i="18" s="1"/>
  <c r="J262" i="18"/>
  <c r="L263" i="18" a="1"/>
  <c r="L263" i="18" s="1"/>
  <c r="I263" i="18" a="1"/>
  <c r="I263" i="18" s="1"/>
  <c r="H263" i="18" a="1"/>
  <c r="H263" i="18" s="1"/>
  <c r="K263" i="18" a="1"/>
  <c r="K263" i="18" s="1"/>
  <c r="D263" i="18" a="1"/>
  <c r="D263" i="18" s="1"/>
  <c r="E263" i="18" a="1"/>
  <c r="E263" i="18" s="1"/>
  <c r="F263" i="18" a="1"/>
  <c r="F263" i="18" s="1"/>
  <c r="M262" i="18"/>
  <c r="N263" i="18" l="1"/>
  <c r="Q263" i="18" s="1"/>
  <c r="O263" i="18"/>
  <c r="R263" i="18" s="1"/>
  <c r="AK262" i="18"/>
  <c r="Q262" i="18"/>
  <c r="S262" i="18" s="1"/>
  <c r="M263" i="18"/>
  <c r="J263" i="18"/>
  <c r="L264" i="18" a="1"/>
  <c r="L264" i="18" s="1"/>
  <c r="I264" i="18" a="1"/>
  <c r="I264" i="18" s="1"/>
  <c r="H264" i="18" a="1"/>
  <c r="H264" i="18" s="1"/>
  <c r="K264" i="18" a="1"/>
  <c r="K264" i="18" s="1"/>
  <c r="D264" i="18" a="1"/>
  <c r="D264" i="18" s="1"/>
  <c r="E264" i="18" a="1"/>
  <c r="E264" i="18" s="1"/>
  <c r="F264" i="18" a="1"/>
  <c r="F264" i="18" s="1"/>
  <c r="B266" i="18"/>
  <c r="C265" i="18"/>
  <c r="P262" i="18"/>
  <c r="AI262" i="18" s="1"/>
  <c r="G263" i="18"/>
  <c r="S263" i="18" l="1"/>
  <c r="AK263" i="18"/>
  <c r="N264" i="18"/>
  <c r="O264" i="18"/>
  <c r="R264" i="18" s="1"/>
  <c r="B267" i="18"/>
  <c r="C266" i="18"/>
  <c r="M264" i="18"/>
  <c r="J264" i="18"/>
  <c r="L265" i="18" a="1"/>
  <c r="L265" i="18" s="1"/>
  <c r="I265" i="18" a="1"/>
  <c r="I265" i="18" s="1"/>
  <c r="O265" i="18" s="1"/>
  <c r="H265" i="18" a="1"/>
  <c r="H265" i="18" s="1"/>
  <c r="K265" i="18" a="1"/>
  <c r="K265" i="18" s="1"/>
  <c r="D265" i="18" a="1"/>
  <c r="D265" i="18" s="1"/>
  <c r="F265" i="18" a="1"/>
  <c r="F265" i="18" s="1"/>
  <c r="E265" i="18" a="1"/>
  <c r="E265" i="18" s="1"/>
  <c r="P263" i="18"/>
  <c r="AI263" i="18" s="1"/>
  <c r="G264" i="18"/>
  <c r="R265" i="18" l="1"/>
  <c r="N265" i="18"/>
  <c r="Q265" i="18" s="1"/>
  <c r="AK264" i="18"/>
  <c r="Q264" i="18"/>
  <c r="S264" i="18" s="1"/>
  <c r="G265" i="18"/>
  <c r="J265" i="18"/>
  <c r="P264" i="18"/>
  <c r="AI264" i="18" s="1"/>
  <c r="B268" i="18"/>
  <c r="C267" i="18"/>
  <c r="M265" i="18"/>
  <c r="L266" i="18" a="1"/>
  <c r="L266" i="18" s="1"/>
  <c r="I266" i="18" a="1"/>
  <c r="I266" i="18" s="1"/>
  <c r="H266" i="18" a="1"/>
  <c r="H266" i="18" s="1"/>
  <c r="K266" i="18" a="1"/>
  <c r="K266" i="18" s="1"/>
  <c r="D266" i="18" a="1"/>
  <c r="D266" i="18" s="1"/>
  <c r="E266" i="18" a="1"/>
  <c r="E266" i="18" s="1"/>
  <c r="F266" i="18" a="1"/>
  <c r="F266" i="18" s="1"/>
  <c r="S265" i="18" l="1"/>
  <c r="O266" i="18"/>
  <c r="R266" i="18" s="1"/>
  <c r="N266" i="18"/>
  <c r="AK266" i="18" s="1"/>
  <c r="AK265" i="18"/>
  <c r="G266" i="18"/>
  <c r="P265" i="18"/>
  <c r="AI265" i="18" s="1"/>
  <c r="M266" i="18"/>
  <c r="J266" i="18"/>
  <c r="I267" i="18" a="1"/>
  <c r="I267" i="18" s="1"/>
  <c r="L267" i="18" a="1"/>
  <c r="L267" i="18" s="1"/>
  <c r="H267" i="18" a="1"/>
  <c r="H267" i="18" s="1"/>
  <c r="K267" i="18" a="1"/>
  <c r="K267" i="18" s="1"/>
  <c r="D267" i="18" a="1"/>
  <c r="D267" i="18" s="1"/>
  <c r="F267" i="18" a="1"/>
  <c r="F267" i="18" s="1"/>
  <c r="E267" i="18" a="1"/>
  <c r="E267" i="18" s="1"/>
  <c r="B269" i="18"/>
  <c r="C268" i="18"/>
  <c r="Q266" i="18" l="1"/>
  <c r="S266" i="18" s="1"/>
  <c r="O267" i="18"/>
  <c r="R267" i="18" s="1"/>
  <c r="N267" i="18"/>
  <c r="Q267" i="18" s="1"/>
  <c r="L268" i="18" a="1"/>
  <c r="L268" i="18" s="1"/>
  <c r="I268" i="18" a="1"/>
  <c r="I268" i="18" s="1"/>
  <c r="H268" i="18" a="1"/>
  <c r="H268" i="18" s="1"/>
  <c r="K268" i="18" a="1"/>
  <c r="K268" i="18" s="1"/>
  <c r="D268" i="18" a="1"/>
  <c r="D268" i="18" s="1"/>
  <c r="F268" i="18" a="1"/>
  <c r="F268" i="18" s="1"/>
  <c r="E268" i="18" a="1"/>
  <c r="E268" i="18" s="1"/>
  <c r="C269" i="18"/>
  <c r="B270" i="18"/>
  <c r="M267" i="18"/>
  <c r="J267" i="18"/>
  <c r="G267" i="18"/>
  <c r="P266" i="18"/>
  <c r="AI266" i="18" s="1"/>
  <c r="S267" i="18" l="1"/>
  <c r="AK267" i="18"/>
  <c r="O268" i="18"/>
  <c r="R268" i="18" s="1"/>
  <c r="N268" i="18"/>
  <c r="P267" i="18"/>
  <c r="AI267" i="18" s="1"/>
  <c r="C270" i="18"/>
  <c r="B271" i="18"/>
  <c r="G268" i="18"/>
  <c r="L269" i="18" a="1"/>
  <c r="L269" i="18" s="1"/>
  <c r="I269" i="18" a="1"/>
  <c r="I269" i="18" s="1"/>
  <c r="H269" i="18" a="1"/>
  <c r="H269" i="18" s="1"/>
  <c r="K269" i="18" a="1"/>
  <c r="K269" i="18" s="1"/>
  <c r="D269" i="18" a="1"/>
  <c r="D269" i="18" s="1"/>
  <c r="F269" i="18" a="1"/>
  <c r="F269" i="18" s="1"/>
  <c r="E269" i="18" a="1"/>
  <c r="E269" i="18" s="1"/>
  <c r="M268" i="18"/>
  <c r="J268" i="18"/>
  <c r="O269" i="18" l="1"/>
  <c r="R269" i="18" s="1"/>
  <c r="N269" i="18"/>
  <c r="Q269" i="18" s="1"/>
  <c r="AK268" i="18"/>
  <c r="Q268" i="18"/>
  <c r="S268" i="18" s="1"/>
  <c r="G269" i="18"/>
  <c r="B272" i="18"/>
  <c r="C271" i="18"/>
  <c r="P268" i="18"/>
  <c r="AI268" i="18" s="1"/>
  <c r="L270" i="18" a="1"/>
  <c r="L270" i="18" s="1"/>
  <c r="I270" i="18" a="1"/>
  <c r="I270" i="18" s="1"/>
  <c r="H270" i="18" a="1"/>
  <c r="H270" i="18" s="1"/>
  <c r="K270" i="18" a="1"/>
  <c r="K270" i="18" s="1"/>
  <c r="D270" i="18" a="1"/>
  <c r="D270" i="18" s="1"/>
  <c r="F270" i="18" a="1"/>
  <c r="F270" i="18" s="1"/>
  <c r="E270" i="18" a="1"/>
  <c r="E270" i="18" s="1"/>
  <c r="M269" i="18"/>
  <c r="J269" i="18"/>
  <c r="S269" i="18" l="1"/>
  <c r="O270" i="18"/>
  <c r="R270" i="18" s="1"/>
  <c r="AK269" i="18"/>
  <c r="N270" i="18"/>
  <c r="J270" i="18"/>
  <c r="P269" i="18"/>
  <c r="AI269" i="18" s="1"/>
  <c r="M270" i="18"/>
  <c r="L271" i="18" a="1"/>
  <c r="L271" i="18" s="1"/>
  <c r="I271" i="18" a="1"/>
  <c r="I271" i="18" s="1"/>
  <c r="H271" i="18" a="1"/>
  <c r="H271" i="18" s="1"/>
  <c r="K271" i="18" a="1"/>
  <c r="K271" i="18" s="1"/>
  <c r="D271" i="18" a="1"/>
  <c r="D271" i="18" s="1"/>
  <c r="E271" i="18" a="1"/>
  <c r="E271" i="18" s="1"/>
  <c r="F271" i="18" a="1"/>
  <c r="F271" i="18" s="1"/>
  <c r="G270" i="18"/>
  <c r="B273" i="18"/>
  <c r="C272" i="18"/>
  <c r="O271" i="18" l="1"/>
  <c r="R271" i="18" s="1"/>
  <c r="N271" i="18"/>
  <c r="Q271" i="18" s="1"/>
  <c r="AK270" i="18"/>
  <c r="Q270" i="18"/>
  <c r="S270" i="18" s="1"/>
  <c r="M271" i="18"/>
  <c r="B274" i="18"/>
  <c r="C273" i="18"/>
  <c r="P270" i="18"/>
  <c r="AI270" i="18" s="1"/>
  <c r="L272" i="18" a="1"/>
  <c r="L272" i="18" s="1"/>
  <c r="I272" i="18" a="1"/>
  <c r="I272" i="18" s="1"/>
  <c r="H272" i="18" a="1"/>
  <c r="H272" i="18" s="1"/>
  <c r="K272" i="18" a="1"/>
  <c r="K272" i="18" s="1"/>
  <c r="D272" i="18" a="1"/>
  <c r="D272" i="18" s="1"/>
  <c r="E272" i="18" a="1"/>
  <c r="E272" i="18" s="1"/>
  <c r="F272" i="18" a="1"/>
  <c r="F272" i="18" s="1"/>
  <c r="G271" i="18"/>
  <c r="J271" i="18"/>
  <c r="O272" i="18" l="1"/>
  <c r="R272" i="18" s="1"/>
  <c r="S271" i="18"/>
  <c r="AK271" i="18"/>
  <c r="N272" i="18"/>
  <c r="G272" i="18"/>
  <c r="M272" i="18"/>
  <c r="L273" i="18" a="1"/>
  <c r="L273" i="18" s="1"/>
  <c r="H273" i="18" a="1"/>
  <c r="H273" i="18" s="1"/>
  <c r="I273" i="18" a="1"/>
  <c r="I273" i="18" s="1"/>
  <c r="K273" i="18" a="1"/>
  <c r="K273" i="18" s="1"/>
  <c r="E273" i="18" a="1"/>
  <c r="E273" i="18" s="1"/>
  <c r="D273" i="18" a="1"/>
  <c r="D273" i="18" s="1"/>
  <c r="F273" i="18" a="1"/>
  <c r="F273" i="18" s="1"/>
  <c r="J272" i="18"/>
  <c r="B275" i="18"/>
  <c r="C274" i="18"/>
  <c r="P271" i="18"/>
  <c r="AI271" i="18" s="1"/>
  <c r="O273" i="18" l="1"/>
  <c r="R273" i="18" s="1"/>
  <c r="N273" i="18"/>
  <c r="Q273" i="18" s="1"/>
  <c r="AK272" i="18"/>
  <c r="Q272" i="18"/>
  <c r="S272" i="18" s="1"/>
  <c r="J273" i="18"/>
  <c r="P272" i="18"/>
  <c r="AI272" i="18" s="1"/>
  <c r="G273" i="18"/>
  <c r="L274" i="18" a="1"/>
  <c r="L274" i="18" s="1"/>
  <c r="I274" i="18" a="1"/>
  <c r="I274" i="18" s="1"/>
  <c r="H274" i="18" a="1"/>
  <c r="H274" i="18" s="1"/>
  <c r="K274" i="18" a="1"/>
  <c r="K274" i="18" s="1"/>
  <c r="F274" i="18" a="1"/>
  <c r="F274" i="18" s="1"/>
  <c r="E274" i="18" a="1"/>
  <c r="E274" i="18" s="1"/>
  <c r="D274" i="18" a="1"/>
  <c r="D274" i="18" s="1"/>
  <c r="B276" i="18"/>
  <c r="C275" i="18"/>
  <c r="M273" i="18"/>
  <c r="S273" i="18" l="1"/>
  <c r="O274" i="18"/>
  <c r="R274" i="18" s="1"/>
  <c r="AK273" i="18"/>
  <c r="N274" i="18"/>
  <c r="Q274" i="18" s="1"/>
  <c r="P273" i="18"/>
  <c r="AI273" i="18" s="1"/>
  <c r="L275" i="18" a="1"/>
  <c r="L275" i="18" s="1"/>
  <c r="I275" i="18" a="1"/>
  <c r="I275" i="18" s="1"/>
  <c r="H275" i="18" a="1"/>
  <c r="H275" i="18" s="1"/>
  <c r="K275" i="18" a="1"/>
  <c r="K275" i="18" s="1"/>
  <c r="D275" i="18" a="1"/>
  <c r="D275" i="18" s="1"/>
  <c r="F275" i="18" a="1"/>
  <c r="F275" i="18" s="1"/>
  <c r="E275" i="18" a="1"/>
  <c r="E275" i="18" s="1"/>
  <c r="M274" i="18"/>
  <c r="B277" i="18"/>
  <c r="C276" i="18"/>
  <c r="J274" i="18"/>
  <c r="G274" i="18"/>
  <c r="AK274" i="18" l="1"/>
  <c r="S274" i="18"/>
  <c r="O275" i="18"/>
  <c r="R275" i="18" s="1"/>
  <c r="N275" i="18"/>
  <c r="Q275" i="18" s="1"/>
  <c r="S275" i="18" s="1"/>
  <c r="P274" i="18"/>
  <c r="AI274" i="18" s="1"/>
  <c r="M275" i="18"/>
  <c r="L276" i="18" a="1"/>
  <c r="L276" i="18" s="1"/>
  <c r="I276" i="18" a="1"/>
  <c r="I276" i="18" s="1"/>
  <c r="H276" i="18" a="1"/>
  <c r="H276" i="18" s="1"/>
  <c r="K276" i="18" a="1"/>
  <c r="K276" i="18" s="1"/>
  <c r="D276" i="18" a="1"/>
  <c r="D276" i="18" s="1"/>
  <c r="F276" i="18" a="1"/>
  <c r="F276" i="18" s="1"/>
  <c r="E276" i="18" a="1"/>
  <c r="E276" i="18" s="1"/>
  <c r="J275" i="18"/>
  <c r="C277" i="18"/>
  <c r="B278" i="18"/>
  <c r="G275" i="18"/>
  <c r="O276" i="18" l="1"/>
  <c r="R276" i="18" s="1"/>
  <c r="AK275" i="18"/>
  <c r="N276" i="18"/>
  <c r="J276" i="18"/>
  <c r="L277" i="18" a="1"/>
  <c r="L277" i="18" s="1"/>
  <c r="I277" i="18" a="1"/>
  <c r="I277" i="18" s="1"/>
  <c r="H277" i="18" a="1"/>
  <c r="H277" i="18" s="1"/>
  <c r="K277" i="18" a="1"/>
  <c r="K277" i="18" s="1"/>
  <c r="D277" i="18" a="1"/>
  <c r="D277" i="18" s="1"/>
  <c r="F277" i="18" a="1"/>
  <c r="F277" i="18" s="1"/>
  <c r="E277" i="18" a="1"/>
  <c r="E277" i="18" s="1"/>
  <c r="C278" i="18"/>
  <c r="B279" i="18"/>
  <c r="G276" i="18"/>
  <c r="P275" i="18"/>
  <c r="AI275" i="18" s="1"/>
  <c r="M276" i="18"/>
  <c r="N277" i="18" l="1"/>
  <c r="Q277" i="18" s="1"/>
  <c r="O277" i="18"/>
  <c r="R277" i="18" s="1"/>
  <c r="AK276" i="18"/>
  <c r="Q276" i="18"/>
  <c r="S276" i="18" s="1"/>
  <c r="B280" i="18"/>
  <c r="C279" i="18"/>
  <c r="G277" i="18"/>
  <c r="L278" i="18" a="1"/>
  <c r="L278" i="18" s="1"/>
  <c r="I278" i="18" a="1"/>
  <c r="I278" i="18" s="1"/>
  <c r="H278" i="18" a="1"/>
  <c r="H278" i="18" s="1"/>
  <c r="K278" i="18" a="1"/>
  <c r="K278" i="18" s="1"/>
  <c r="D278" i="18" a="1"/>
  <c r="D278" i="18" s="1"/>
  <c r="F278" i="18" a="1"/>
  <c r="F278" i="18" s="1"/>
  <c r="E278" i="18" a="1"/>
  <c r="E278" i="18" s="1"/>
  <c r="M277" i="18"/>
  <c r="J277" i="18"/>
  <c r="P276" i="18"/>
  <c r="AI276" i="18" s="1"/>
  <c r="N278" i="18" l="1"/>
  <c r="Q278" i="18" s="1"/>
  <c r="S277" i="18"/>
  <c r="O278" i="18"/>
  <c r="R278" i="18" s="1"/>
  <c r="AK277" i="18"/>
  <c r="G278" i="18"/>
  <c r="P277" i="18"/>
  <c r="AI277" i="18" s="1"/>
  <c r="M278" i="18"/>
  <c r="J278" i="18"/>
  <c r="L279" i="18" a="1"/>
  <c r="L279" i="18" s="1"/>
  <c r="I279" i="18" a="1"/>
  <c r="I279" i="18" s="1"/>
  <c r="H279" i="18" a="1"/>
  <c r="H279" i="18" s="1"/>
  <c r="K279" i="18" a="1"/>
  <c r="K279" i="18" s="1"/>
  <c r="E279" i="18" a="1"/>
  <c r="E279" i="18" s="1"/>
  <c r="D279" i="18" a="1"/>
  <c r="D279" i="18" s="1"/>
  <c r="F279" i="18" a="1"/>
  <c r="F279" i="18" s="1"/>
  <c r="B281" i="18"/>
  <c r="C280" i="18"/>
  <c r="AK278" i="18" l="1"/>
  <c r="O279" i="18"/>
  <c r="R279" i="18" s="1"/>
  <c r="S278" i="18"/>
  <c r="N279" i="18"/>
  <c r="Q279" i="18" s="1"/>
  <c r="M279" i="18"/>
  <c r="P278" i="18"/>
  <c r="AI278" i="18" s="1"/>
  <c r="B282" i="18"/>
  <c r="C281" i="18"/>
  <c r="J279" i="18"/>
  <c r="L280" i="18" a="1"/>
  <c r="L280" i="18" s="1"/>
  <c r="I280" i="18" a="1"/>
  <c r="I280" i="18" s="1"/>
  <c r="H280" i="18" a="1"/>
  <c r="H280" i="18" s="1"/>
  <c r="K280" i="18" a="1"/>
  <c r="K280" i="18" s="1"/>
  <c r="D280" i="18" a="1"/>
  <c r="D280" i="18" s="1"/>
  <c r="E280" i="18" a="1"/>
  <c r="E280" i="18" s="1"/>
  <c r="F280" i="18" a="1"/>
  <c r="F280" i="18" s="1"/>
  <c r="G279" i="18"/>
  <c r="AK279" i="18" l="1"/>
  <c r="O280" i="18"/>
  <c r="R280" i="18" s="1"/>
  <c r="S279" i="18"/>
  <c r="N280" i="18"/>
  <c r="P279" i="18"/>
  <c r="AI279" i="18" s="1"/>
  <c r="B283" i="18"/>
  <c r="C282" i="18"/>
  <c r="L281" i="18" a="1"/>
  <c r="L281" i="18" s="1"/>
  <c r="I281" i="18" a="1"/>
  <c r="I281" i="18" s="1"/>
  <c r="H281" i="18" a="1"/>
  <c r="H281" i="18" s="1"/>
  <c r="K281" i="18" a="1"/>
  <c r="K281" i="18" s="1"/>
  <c r="F281" i="18" a="1"/>
  <c r="F281" i="18" s="1"/>
  <c r="D281" i="18" a="1"/>
  <c r="D281" i="18" s="1"/>
  <c r="E281" i="18" a="1"/>
  <c r="E281" i="18" s="1"/>
  <c r="M280" i="18"/>
  <c r="J280" i="18"/>
  <c r="G280" i="18"/>
  <c r="O281" i="18" l="1"/>
  <c r="R281" i="18" s="1"/>
  <c r="N281" i="18"/>
  <c r="Q281" i="18" s="1"/>
  <c r="AK280" i="18"/>
  <c r="Q280" i="18"/>
  <c r="S280" i="18" s="1"/>
  <c r="P280" i="18"/>
  <c r="AI280" i="18" s="1"/>
  <c r="L282" i="18" a="1"/>
  <c r="L282" i="18" s="1"/>
  <c r="I282" i="18" a="1"/>
  <c r="I282" i="18" s="1"/>
  <c r="H282" i="18" a="1"/>
  <c r="H282" i="18" s="1"/>
  <c r="K282" i="18" a="1"/>
  <c r="K282" i="18" s="1"/>
  <c r="D282" i="18" a="1"/>
  <c r="D282" i="18" s="1"/>
  <c r="E282" i="18" a="1"/>
  <c r="E282" i="18" s="1"/>
  <c r="F282" i="18" a="1"/>
  <c r="F282" i="18" s="1"/>
  <c r="J281" i="18"/>
  <c r="G281" i="18"/>
  <c r="B284" i="18"/>
  <c r="C283" i="18"/>
  <c r="M281" i="18"/>
  <c r="S281" i="18" l="1"/>
  <c r="AK281" i="18"/>
  <c r="O282" i="18"/>
  <c r="R282" i="18" s="1"/>
  <c r="N282" i="18"/>
  <c r="AK282" i="18" s="1"/>
  <c r="L283" i="18" a="1"/>
  <c r="L283" i="18" s="1"/>
  <c r="I283" i="18" a="1"/>
  <c r="I283" i="18" s="1"/>
  <c r="H283" i="18" a="1"/>
  <c r="H283" i="18" s="1"/>
  <c r="K283" i="18" a="1"/>
  <c r="K283" i="18" s="1"/>
  <c r="D283" i="18" a="1"/>
  <c r="D283" i="18" s="1"/>
  <c r="F283" i="18" a="1"/>
  <c r="F283" i="18" s="1"/>
  <c r="E283" i="18" a="1"/>
  <c r="E283" i="18" s="1"/>
  <c r="B285" i="18"/>
  <c r="C284" i="18"/>
  <c r="G282" i="18"/>
  <c r="P281" i="18"/>
  <c r="AI281" i="18" s="1"/>
  <c r="M282" i="18"/>
  <c r="J282" i="18"/>
  <c r="Q282" i="18" l="1"/>
  <c r="S282" i="18" s="1"/>
  <c r="N283" i="18"/>
  <c r="Q283" i="18" s="1"/>
  <c r="O283" i="18"/>
  <c r="R283" i="18" s="1"/>
  <c r="G283" i="18"/>
  <c r="P282" i="18"/>
  <c r="AI282" i="18" s="1"/>
  <c r="M283" i="18"/>
  <c r="C285" i="18"/>
  <c r="B286" i="18"/>
  <c r="J283" i="18"/>
  <c r="L284" i="18" a="1"/>
  <c r="L284" i="18" s="1"/>
  <c r="I284" i="18" a="1"/>
  <c r="I284" i="18" s="1"/>
  <c r="H284" i="18" a="1"/>
  <c r="H284" i="18" s="1"/>
  <c r="K284" i="18" a="1"/>
  <c r="K284" i="18" s="1"/>
  <c r="D284" i="18" a="1"/>
  <c r="D284" i="18" s="1"/>
  <c r="F284" i="18" a="1"/>
  <c r="F284" i="18" s="1"/>
  <c r="E284" i="18" a="1"/>
  <c r="E284" i="18" s="1"/>
  <c r="S283" i="18" l="1"/>
  <c r="AK283" i="18"/>
  <c r="N284" i="18"/>
  <c r="O284" i="18"/>
  <c r="R284" i="18" s="1"/>
  <c r="G284" i="18"/>
  <c r="C286" i="18"/>
  <c r="B287" i="18"/>
  <c r="M284" i="18"/>
  <c r="J284" i="18"/>
  <c r="L285" i="18" a="1"/>
  <c r="L285" i="18" s="1"/>
  <c r="I285" i="18" a="1"/>
  <c r="I285" i="18" s="1"/>
  <c r="H285" i="18" a="1"/>
  <c r="H285" i="18" s="1"/>
  <c r="K285" i="18" a="1"/>
  <c r="K285" i="18" s="1"/>
  <c r="D285" i="18" a="1"/>
  <c r="D285" i="18" s="1"/>
  <c r="F285" i="18" a="1"/>
  <c r="F285" i="18" s="1"/>
  <c r="E285" i="18" a="1"/>
  <c r="E285" i="18" s="1"/>
  <c r="P283" i="18"/>
  <c r="AI283" i="18" s="1"/>
  <c r="N285" i="18" l="1"/>
  <c r="Q285" i="18" s="1"/>
  <c r="O285" i="18"/>
  <c r="R285" i="18" s="1"/>
  <c r="AK284" i="18"/>
  <c r="Q284" i="18"/>
  <c r="S284" i="18" s="1"/>
  <c r="B288" i="18"/>
  <c r="C287" i="18"/>
  <c r="P284" i="18"/>
  <c r="AI284" i="18" s="1"/>
  <c r="I286" i="18" a="1"/>
  <c r="I286" i="18" s="1"/>
  <c r="L286" i="18" a="1"/>
  <c r="L286" i="18" s="1"/>
  <c r="H286" i="18" a="1"/>
  <c r="H286" i="18" s="1"/>
  <c r="K286" i="18" a="1"/>
  <c r="K286" i="18" s="1"/>
  <c r="D286" i="18" a="1"/>
  <c r="D286" i="18" s="1"/>
  <c r="F286" i="18" a="1"/>
  <c r="F286" i="18" s="1"/>
  <c r="E286" i="18" a="1"/>
  <c r="E286" i="18" s="1"/>
  <c r="G285" i="18"/>
  <c r="M285" i="18"/>
  <c r="J285" i="18"/>
  <c r="S285" i="18" l="1"/>
  <c r="AK285" i="18"/>
  <c r="N286" i="18"/>
  <c r="AK286" i="18" s="1"/>
  <c r="O286" i="18"/>
  <c r="R286" i="18" s="1"/>
  <c r="G286" i="18"/>
  <c r="M286" i="18"/>
  <c r="P285" i="18"/>
  <c r="AI285" i="18" s="1"/>
  <c r="J286" i="18"/>
  <c r="L287" i="18" a="1"/>
  <c r="L287" i="18" s="1"/>
  <c r="I287" i="18" a="1"/>
  <c r="I287" i="18" s="1"/>
  <c r="H287" i="18" a="1"/>
  <c r="H287" i="18" s="1"/>
  <c r="K287" i="18" a="1"/>
  <c r="K287" i="18" s="1"/>
  <c r="E287" i="18" a="1"/>
  <c r="E287" i="18" s="1"/>
  <c r="D287" i="18" a="1"/>
  <c r="D287" i="18" s="1"/>
  <c r="F287" i="18" a="1"/>
  <c r="F287" i="18" s="1"/>
  <c r="B289" i="18"/>
  <c r="C288" i="18"/>
  <c r="Q286" i="18" l="1"/>
  <c r="S286" i="18" s="1"/>
  <c r="N287" i="18"/>
  <c r="Q287" i="18" s="1"/>
  <c r="O287" i="18"/>
  <c r="R287" i="18" s="1"/>
  <c r="G287" i="18"/>
  <c r="M287" i="18"/>
  <c r="J287" i="18"/>
  <c r="P286" i="18"/>
  <c r="AI286" i="18" s="1"/>
  <c r="L288" i="18" a="1"/>
  <c r="L288" i="18" s="1"/>
  <c r="I288" i="18" a="1"/>
  <c r="I288" i="18" s="1"/>
  <c r="K288" i="18" a="1"/>
  <c r="K288" i="18" s="1"/>
  <c r="H288" i="18" a="1"/>
  <c r="H288" i="18" s="1"/>
  <c r="D288" i="18" a="1"/>
  <c r="D288" i="18" s="1"/>
  <c r="E288" i="18" a="1"/>
  <c r="E288" i="18" s="1"/>
  <c r="F288" i="18" a="1"/>
  <c r="F288" i="18" s="1"/>
  <c r="B290" i="18"/>
  <c r="C289" i="18"/>
  <c r="AK287" i="18" l="1"/>
  <c r="N288" i="18"/>
  <c r="AK288" i="18" s="1"/>
  <c r="S287" i="18"/>
  <c r="O288" i="18"/>
  <c r="R288" i="18" s="1"/>
  <c r="J288" i="18"/>
  <c r="B291" i="18"/>
  <c r="C290" i="18"/>
  <c r="M288" i="18"/>
  <c r="G288" i="18"/>
  <c r="L289" i="18" a="1"/>
  <c r="L289" i="18" s="1"/>
  <c r="I289" i="18" a="1"/>
  <c r="I289" i="18" s="1"/>
  <c r="O289" i="18" s="1"/>
  <c r="H289" i="18" a="1"/>
  <c r="H289" i="18" s="1"/>
  <c r="K289" i="18" a="1"/>
  <c r="K289" i="18" s="1"/>
  <c r="D289" i="18" a="1"/>
  <c r="D289" i="18" s="1"/>
  <c r="E289" i="18" a="1"/>
  <c r="E289" i="18" s="1"/>
  <c r="F289" i="18" a="1"/>
  <c r="F289" i="18" s="1"/>
  <c r="P287" i="18"/>
  <c r="AI287" i="18" s="1"/>
  <c r="Q288" i="18" l="1"/>
  <c r="S288" i="18" s="1"/>
  <c r="N289" i="18"/>
  <c r="Q289" i="18" s="1"/>
  <c r="R289" i="18"/>
  <c r="L290" i="18" a="1"/>
  <c r="L290" i="18" s="1"/>
  <c r="I290" i="18" a="1"/>
  <c r="I290" i="18" s="1"/>
  <c r="H290" i="18" a="1"/>
  <c r="H290" i="18" s="1"/>
  <c r="K290" i="18" a="1"/>
  <c r="K290" i="18" s="1"/>
  <c r="D290" i="18" a="1"/>
  <c r="D290" i="18" s="1"/>
  <c r="F290" i="18" a="1"/>
  <c r="F290" i="18" s="1"/>
  <c r="E290" i="18" a="1"/>
  <c r="E290" i="18" s="1"/>
  <c r="P288" i="18"/>
  <c r="AI288" i="18" s="1"/>
  <c r="M289" i="18"/>
  <c r="B292" i="18"/>
  <c r="C291" i="18"/>
  <c r="G289" i="18"/>
  <c r="J289" i="18"/>
  <c r="S289" i="18" l="1"/>
  <c r="O290" i="18"/>
  <c r="R290" i="18" s="1"/>
  <c r="AK289" i="18"/>
  <c r="N290" i="18"/>
  <c r="G290" i="18"/>
  <c r="M290" i="18"/>
  <c r="J290" i="18"/>
  <c r="P289" i="18"/>
  <c r="AI289" i="18" s="1"/>
  <c r="L291" i="18" a="1"/>
  <c r="L291" i="18" s="1"/>
  <c r="I291" i="18" a="1"/>
  <c r="I291" i="18" s="1"/>
  <c r="H291" i="18" a="1"/>
  <c r="H291" i="18" s="1"/>
  <c r="K291" i="18" a="1"/>
  <c r="K291" i="18" s="1"/>
  <c r="D291" i="18" a="1"/>
  <c r="D291" i="18" s="1"/>
  <c r="F291" i="18" a="1"/>
  <c r="F291" i="18" s="1"/>
  <c r="E291" i="18" a="1"/>
  <c r="E291" i="18" s="1"/>
  <c r="B293" i="18"/>
  <c r="C292" i="18"/>
  <c r="O291" i="18" l="1"/>
  <c r="R291" i="18" s="1"/>
  <c r="N291" i="18"/>
  <c r="Q291" i="18" s="1"/>
  <c r="AK290" i="18"/>
  <c r="Q290" i="18"/>
  <c r="S290" i="18" s="1"/>
  <c r="L292" i="18" a="1"/>
  <c r="L292" i="18" s="1"/>
  <c r="I292" i="18" a="1"/>
  <c r="I292" i="18" s="1"/>
  <c r="H292" i="18" a="1"/>
  <c r="H292" i="18" s="1"/>
  <c r="K292" i="18" a="1"/>
  <c r="K292" i="18" s="1"/>
  <c r="D292" i="18" a="1"/>
  <c r="D292" i="18" s="1"/>
  <c r="F292" i="18" a="1"/>
  <c r="F292" i="18" s="1"/>
  <c r="E292" i="18" a="1"/>
  <c r="E292" i="18" s="1"/>
  <c r="G291" i="18"/>
  <c r="C293" i="18"/>
  <c r="B294" i="18"/>
  <c r="P290" i="18"/>
  <c r="AI290" i="18" s="1"/>
  <c r="M291" i="18"/>
  <c r="J291" i="18"/>
  <c r="S291" i="18" l="1"/>
  <c r="N292" i="18"/>
  <c r="AK292" i="18" s="1"/>
  <c r="O292" i="18"/>
  <c r="R292" i="18" s="1"/>
  <c r="AK291" i="18"/>
  <c r="L293" i="18" a="1"/>
  <c r="L293" i="18" s="1"/>
  <c r="I293" i="18" a="1"/>
  <c r="I293" i="18" s="1"/>
  <c r="H293" i="18" a="1"/>
  <c r="H293" i="18" s="1"/>
  <c r="K293" i="18" a="1"/>
  <c r="K293" i="18" s="1"/>
  <c r="D293" i="18" a="1"/>
  <c r="D293" i="18" s="1"/>
  <c r="F293" i="18" a="1"/>
  <c r="F293" i="18" s="1"/>
  <c r="E293" i="18" a="1"/>
  <c r="E293" i="18" s="1"/>
  <c r="G292" i="18"/>
  <c r="M292" i="18"/>
  <c r="P291" i="18"/>
  <c r="AI291" i="18" s="1"/>
  <c r="C294" i="18"/>
  <c r="B295" i="18"/>
  <c r="J292" i="18"/>
  <c r="Q292" i="18" l="1"/>
  <c r="S292" i="18" s="1"/>
  <c r="O293" i="18"/>
  <c r="R293" i="18" s="1"/>
  <c r="N293" i="18"/>
  <c r="Q293" i="18" s="1"/>
  <c r="M293" i="18"/>
  <c r="B296" i="18"/>
  <c r="C295" i="18"/>
  <c r="J293" i="18"/>
  <c r="L294" i="18" a="1"/>
  <c r="L294" i="18" s="1"/>
  <c r="I294" i="18" a="1"/>
  <c r="I294" i="18" s="1"/>
  <c r="H294" i="18" a="1"/>
  <c r="H294" i="18" s="1"/>
  <c r="K294" i="18" a="1"/>
  <c r="K294" i="18" s="1"/>
  <c r="D294" i="18" a="1"/>
  <c r="D294" i="18" s="1"/>
  <c r="F294" i="18" a="1"/>
  <c r="F294" i="18" s="1"/>
  <c r="E294" i="18" a="1"/>
  <c r="E294" i="18" s="1"/>
  <c r="P292" i="18"/>
  <c r="AI292" i="18" s="1"/>
  <c r="G293" i="18"/>
  <c r="S293" i="18" l="1"/>
  <c r="AK293" i="18"/>
  <c r="O294" i="18"/>
  <c r="R294" i="18" s="1"/>
  <c r="N294" i="18"/>
  <c r="G294" i="18"/>
  <c r="P293" i="18"/>
  <c r="AI293" i="18" s="1"/>
  <c r="I295" i="18" a="1"/>
  <c r="I295" i="18" s="1"/>
  <c r="L295" i="18" a="1"/>
  <c r="L295" i="18" s="1"/>
  <c r="H295" i="18" a="1"/>
  <c r="H295" i="18" s="1"/>
  <c r="K295" i="18" a="1"/>
  <c r="K295" i="18" s="1"/>
  <c r="D295" i="18" a="1"/>
  <c r="D295" i="18" s="1"/>
  <c r="E295" i="18" a="1"/>
  <c r="E295" i="18" s="1"/>
  <c r="F295" i="18" a="1"/>
  <c r="F295" i="18" s="1"/>
  <c r="M294" i="18"/>
  <c r="B297" i="18"/>
  <c r="C296" i="18"/>
  <c r="J294" i="18"/>
  <c r="O295" i="18" l="1"/>
  <c r="R295" i="18" s="1"/>
  <c r="N295" i="18"/>
  <c r="Q295" i="18" s="1"/>
  <c r="AK294" i="18"/>
  <c r="Q294" i="18"/>
  <c r="S294" i="18" s="1"/>
  <c r="M295" i="18"/>
  <c r="L296" i="18" a="1"/>
  <c r="L296" i="18" s="1"/>
  <c r="I296" i="18" a="1"/>
  <c r="I296" i="18" s="1"/>
  <c r="H296" i="18" a="1"/>
  <c r="H296" i="18" s="1"/>
  <c r="K296" i="18" a="1"/>
  <c r="K296" i="18" s="1"/>
  <c r="D296" i="18" a="1"/>
  <c r="D296" i="18" s="1"/>
  <c r="E296" i="18" a="1"/>
  <c r="E296" i="18" s="1"/>
  <c r="F296" i="18" a="1"/>
  <c r="F296" i="18" s="1"/>
  <c r="J295" i="18"/>
  <c r="B298" i="18"/>
  <c r="C297" i="18"/>
  <c r="P294" i="18"/>
  <c r="AI294" i="18" s="1"/>
  <c r="G295" i="18"/>
  <c r="S295" i="18" l="1"/>
  <c r="N296" i="18"/>
  <c r="AK296" i="18" s="1"/>
  <c r="O296" i="18"/>
  <c r="R296" i="18" s="1"/>
  <c r="AK295" i="18"/>
  <c r="M296" i="18"/>
  <c r="P295" i="18"/>
  <c r="AI295" i="18" s="1"/>
  <c r="J296" i="18"/>
  <c r="L297" i="18" a="1"/>
  <c r="L297" i="18" s="1"/>
  <c r="I297" i="18" a="1"/>
  <c r="I297" i="18" s="1"/>
  <c r="H297" i="18" a="1"/>
  <c r="H297" i="18" s="1"/>
  <c r="K297" i="18" a="1"/>
  <c r="K297" i="18" s="1"/>
  <c r="D297" i="18" a="1"/>
  <c r="D297" i="18" s="1"/>
  <c r="F297" i="18" a="1"/>
  <c r="F297" i="18" s="1"/>
  <c r="E297" i="18" a="1"/>
  <c r="E297" i="18" s="1"/>
  <c r="B299" i="18"/>
  <c r="C298" i="18"/>
  <c r="G296" i="18"/>
  <c r="Q296" i="18" l="1"/>
  <c r="S296" i="18" s="1"/>
  <c r="O297" i="18"/>
  <c r="R297" i="18" s="1"/>
  <c r="N297" i="18"/>
  <c r="Q297" i="18" s="1"/>
  <c r="M297" i="18"/>
  <c r="J297" i="18"/>
  <c r="L298" i="18" a="1"/>
  <c r="L298" i="18" s="1"/>
  <c r="I298" i="18" a="1"/>
  <c r="I298" i="18" s="1"/>
  <c r="H298" i="18" a="1"/>
  <c r="H298" i="18" s="1"/>
  <c r="K298" i="18" a="1"/>
  <c r="K298" i="18" s="1"/>
  <c r="E298" i="18" a="1"/>
  <c r="E298" i="18" s="1"/>
  <c r="D298" i="18" a="1"/>
  <c r="D298" i="18" s="1"/>
  <c r="F298" i="18" a="1"/>
  <c r="F298" i="18" s="1"/>
  <c r="P296" i="18"/>
  <c r="AI296" i="18" s="1"/>
  <c r="B300" i="18"/>
  <c r="C299" i="18"/>
  <c r="G297" i="18"/>
  <c r="O298" i="18" l="1"/>
  <c r="S297" i="18"/>
  <c r="N298" i="18"/>
  <c r="AK298" i="18" s="1"/>
  <c r="R298" i="18"/>
  <c r="AK297" i="18"/>
  <c r="L299" i="18" a="1"/>
  <c r="L299" i="18" s="1"/>
  <c r="I299" i="18" a="1"/>
  <c r="I299" i="18" s="1"/>
  <c r="H299" i="18" a="1"/>
  <c r="H299" i="18" s="1"/>
  <c r="K299" i="18" a="1"/>
  <c r="K299" i="18" s="1"/>
  <c r="D299" i="18" a="1"/>
  <c r="D299" i="18" s="1"/>
  <c r="F299" i="18" a="1"/>
  <c r="F299" i="18" s="1"/>
  <c r="E299" i="18" a="1"/>
  <c r="E299" i="18" s="1"/>
  <c r="P297" i="18"/>
  <c r="AI297" i="18" s="1"/>
  <c r="B301" i="18"/>
  <c r="C300" i="18"/>
  <c r="J298" i="18"/>
  <c r="M298" i="18"/>
  <c r="G298" i="18"/>
  <c r="Q298" i="18" l="1"/>
  <c r="S298" i="18" s="1"/>
  <c r="N299" i="18"/>
  <c r="Q299" i="18" s="1"/>
  <c r="O299" i="18"/>
  <c r="R299" i="18" s="1"/>
  <c r="M299" i="18"/>
  <c r="J299" i="18"/>
  <c r="L300" i="18" a="1"/>
  <c r="L300" i="18" s="1"/>
  <c r="I300" i="18" a="1"/>
  <c r="I300" i="18" s="1"/>
  <c r="H300" i="18" a="1"/>
  <c r="H300" i="18" s="1"/>
  <c r="K300" i="18" a="1"/>
  <c r="K300" i="18" s="1"/>
  <c r="F300" i="18" a="1"/>
  <c r="F300" i="18" s="1"/>
  <c r="D300" i="18" a="1"/>
  <c r="D300" i="18" s="1"/>
  <c r="E300" i="18" a="1"/>
  <c r="E300" i="18" s="1"/>
  <c r="C301" i="18"/>
  <c r="B302" i="18"/>
  <c r="G299" i="18"/>
  <c r="P298" i="18"/>
  <c r="AI298" i="18" s="1"/>
  <c r="S299" i="18" l="1"/>
  <c r="N300" i="18"/>
  <c r="AK300" i="18" s="1"/>
  <c r="O300" i="18"/>
  <c r="R300" i="18" s="1"/>
  <c r="AK299" i="18"/>
  <c r="Q300" i="18"/>
  <c r="M300" i="18"/>
  <c r="J300" i="18"/>
  <c r="P299" i="18"/>
  <c r="AI299" i="18" s="1"/>
  <c r="L301" i="18" a="1"/>
  <c r="L301" i="18" s="1"/>
  <c r="I301" i="18" a="1"/>
  <c r="I301" i="18" s="1"/>
  <c r="H301" i="18" a="1"/>
  <c r="H301" i="18" s="1"/>
  <c r="K301" i="18" a="1"/>
  <c r="K301" i="18" s="1"/>
  <c r="D301" i="18" a="1"/>
  <c r="D301" i="18" s="1"/>
  <c r="F301" i="18" a="1"/>
  <c r="F301" i="18" s="1"/>
  <c r="E301" i="18" a="1"/>
  <c r="E301" i="18" s="1"/>
  <c r="G300" i="18"/>
  <c r="C302" i="18"/>
  <c r="B303" i="18"/>
  <c r="S300" i="18" l="1"/>
  <c r="N301" i="18"/>
  <c r="Q301" i="18" s="1"/>
  <c r="O301" i="18"/>
  <c r="R301" i="18" s="1"/>
  <c r="B304" i="18"/>
  <c r="C303" i="18"/>
  <c r="L302" i="18" a="1"/>
  <c r="L302" i="18" s="1"/>
  <c r="I302" i="18" a="1"/>
  <c r="I302" i="18" s="1"/>
  <c r="H302" i="18" a="1"/>
  <c r="H302" i="18" s="1"/>
  <c r="K302" i="18" a="1"/>
  <c r="K302" i="18" s="1"/>
  <c r="D302" i="18" a="1"/>
  <c r="D302" i="18" s="1"/>
  <c r="F302" i="18" a="1"/>
  <c r="F302" i="18" s="1"/>
  <c r="E302" i="18" a="1"/>
  <c r="E302" i="18" s="1"/>
  <c r="J301" i="18"/>
  <c r="M301" i="18"/>
  <c r="P300" i="18"/>
  <c r="AI300" i="18" s="1"/>
  <c r="G301" i="18"/>
  <c r="O302" i="18" l="1"/>
  <c r="S301" i="18"/>
  <c r="AK301" i="18"/>
  <c r="N302" i="18"/>
  <c r="AK302" i="18" s="1"/>
  <c r="R302" i="18"/>
  <c r="L303" i="18" a="1"/>
  <c r="L303" i="18" s="1"/>
  <c r="I303" i="18" a="1"/>
  <c r="I303" i="18" s="1"/>
  <c r="H303" i="18" a="1"/>
  <c r="H303" i="18" s="1"/>
  <c r="K303" i="18" a="1"/>
  <c r="K303" i="18" s="1"/>
  <c r="D303" i="18" a="1"/>
  <c r="D303" i="18" s="1"/>
  <c r="E303" i="18" a="1"/>
  <c r="E303" i="18" s="1"/>
  <c r="F303" i="18" a="1"/>
  <c r="F303" i="18" s="1"/>
  <c r="G302" i="18"/>
  <c r="B305" i="18"/>
  <c r="C304" i="18"/>
  <c r="P301" i="18"/>
  <c r="AI301" i="18" s="1"/>
  <c r="J302" i="18"/>
  <c r="M302" i="18"/>
  <c r="O303" i="18" l="1"/>
  <c r="Q302" i="18"/>
  <c r="S302" i="18" s="1"/>
  <c r="N303" i="18"/>
  <c r="Q303" i="18" s="1"/>
  <c r="R303" i="18"/>
  <c r="M303" i="18"/>
  <c r="L304" i="18" a="1"/>
  <c r="L304" i="18" s="1"/>
  <c r="I304" i="18" a="1"/>
  <c r="I304" i="18" s="1"/>
  <c r="H304" i="18" a="1"/>
  <c r="H304" i="18" s="1"/>
  <c r="K304" i="18" a="1"/>
  <c r="K304" i="18" s="1"/>
  <c r="D304" i="18" a="1"/>
  <c r="D304" i="18" s="1"/>
  <c r="E304" i="18" a="1"/>
  <c r="E304" i="18" s="1"/>
  <c r="F304" i="18" a="1"/>
  <c r="F304" i="18" s="1"/>
  <c r="J303" i="18"/>
  <c r="B306" i="18"/>
  <c r="C305" i="18"/>
  <c r="P302" i="18"/>
  <c r="AI302" i="18" s="1"/>
  <c r="G303" i="18"/>
  <c r="S303" i="18" l="1"/>
  <c r="AK303" i="18"/>
  <c r="N304" i="18"/>
  <c r="O304" i="18"/>
  <c r="R304" i="18" s="1"/>
  <c r="B307" i="18"/>
  <c r="C306" i="18"/>
  <c r="G304" i="18"/>
  <c r="M304" i="18"/>
  <c r="P303" i="18"/>
  <c r="AI303" i="18" s="1"/>
  <c r="J304" i="18"/>
  <c r="L305" i="18" a="1"/>
  <c r="L305" i="18" s="1"/>
  <c r="I305" i="18" a="1"/>
  <c r="I305" i="18" s="1"/>
  <c r="H305" i="18" a="1"/>
  <c r="H305" i="18" s="1"/>
  <c r="K305" i="18" a="1"/>
  <c r="K305" i="18" s="1"/>
  <c r="E305" i="18" a="1"/>
  <c r="E305" i="18" s="1"/>
  <c r="D305" i="18" a="1"/>
  <c r="D305" i="18" s="1"/>
  <c r="F305" i="18" a="1"/>
  <c r="F305" i="18" s="1"/>
  <c r="O305" i="18" l="1"/>
  <c r="R305" i="18" s="1"/>
  <c r="N305" i="18"/>
  <c r="Q305" i="18" s="1"/>
  <c r="AK304" i="18"/>
  <c r="Q304" i="18"/>
  <c r="S304" i="18" s="1"/>
  <c r="G305" i="18"/>
  <c r="L306" i="18" a="1"/>
  <c r="L306" i="18" s="1"/>
  <c r="I306" i="18" a="1"/>
  <c r="I306" i="18" s="1"/>
  <c r="H306" i="18" a="1"/>
  <c r="H306" i="18" s="1"/>
  <c r="K306" i="18" a="1"/>
  <c r="K306" i="18" s="1"/>
  <c r="F306" i="18" a="1"/>
  <c r="F306" i="18" s="1"/>
  <c r="D306" i="18" a="1"/>
  <c r="D306" i="18" s="1"/>
  <c r="E306" i="18" a="1"/>
  <c r="E306" i="18" s="1"/>
  <c r="M305" i="18"/>
  <c r="P304" i="18"/>
  <c r="AI304" i="18" s="1"/>
  <c r="B308" i="18"/>
  <c r="C307" i="18"/>
  <c r="J305" i="18"/>
  <c r="AK305" i="18" l="1"/>
  <c r="S305" i="18"/>
  <c r="N306" i="18"/>
  <c r="Q306" i="18" s="1"/>
  <c r="O306" i="18"/>
  <c r="R306" i="18" s="1"/>
  <c r="M306" i="18"/>
  <c r="P305" i="18"/>
  <c r="AI305" i="18" s="1"/>
  <c r="J306" i="18"/>
  <c r="L307" i="18" a="1"/>
  <c r="L307" i="18" s="1"/>
  <c r="I307" i="18" a="1"/>
  <c r="I307" i="18" s="1"/>
  <c r="H307" i="18" a="1"/>
  <c r="H307" i="18" s="1"/>
  <c r="K307" i="18" a="1"/>
  <c r="K307" i="18" s="1"/>
  <c r="D307" i="18" a="1"/>
  <c r="D307" i="18" s="1"/>
  <c r="F307" i="18" a="1"/>
  <c r="F307" i="18" s="1"/>
  <c r="E307" i="18" a="1"/>
  <c r="E307" i="18" s="1"/>
  <c r="G306" i="18"/>
  <c r="B309" i="18"/>
  <c r="C308" i="18"/>
  <c r="S306" i="18" l="1"/>
  <c r="AK306" i="18"/>
  <c r="N307" i="18"/>
  <c r="Q307" i="18" s="1"/>
  <c r="O307" i="18"/>
  <c r="R307" i="18" s="1"/>
  <c r="P306" i="18"/>
  <c r="AI306" i="18" s="1"/>
  <c r="M307" i="18"/>
  <c r="L308" i="18" a="1"/>
  <c r="L308" i="18" s="1"/>
  <c r="I308" i="18" a="1"/>
  <c r="I308" i="18" s="1"/>
  <c r="H308" i="18" a="1"/>
  <c r="H308" i="18" s="1"/>
  <c r="K308" i="18" a="1"/>
  <c r="K308" i="18" s="1"/>
  <c r="D308" i="18" a="1"/>
  <c r="D308" i="18" s="1"/>
  <c r="F308" i="18" a="1"/>
  <c r="F308" i="18" s="1"/>
  <c r="E308" i="18" a="1"/>
  <c r="E308" i="18" s="1"/>
  <c r="J307" i="18"/>
  <c r="G307" i="18"/>
  <c r="C309" i="18"/>
  <c r="B310" i="18"/>
  <c r="O308" i="18" l="1"/>
  <c r="R308" i="18" s="1"/>
  <c r="S307" i="18"/>
  <c r="AK307" i="18"/>
  <c r="N308" i="18"/>
  <c r="J308" i="18"/>
  <c r="P307" i="18"/>
  <c r="AI307" i="18" s="1"/>
  <c r="G308" i="18"/>
  <c r="C310" i="18"/>
  <c r="B311" i="18"/>
  <c r="L309" i="18" a="1"/>
  <c r="L309" i="18" s="1"/>
  <c r="I309" i="18" a="1"/>
  <c r="I309" i="18" s="1"/>
  <c r="H309" i="18" a="1"/>
  <c r="H309" i="18" s="1"/>
  <c r="K309" i="18" a="1"/>
  <c r="K309" i="18" s="1"/>
  <c r="D309" i="18" a="1"/>
  <c r="D309" i="18" s="1"/>
  <c r="F309" i="18" a="1"/>
  <c r="F309" i="18" s="1"/>
  <c r="E309" i="18" a="1"/>
  <c r="E309" i="18" s="1"/>
  <c r="M308" i="18"/>
  <c r="N309" i="18" l="1"/>
  <c r="Q309" i="18" s="1"/>
  <c r="O309" i="18"/>
  <c r="R309" i="18" s="1"/>
  <c r="AK308" i="18"/>
  <c r="Q308" i="18"/>
  <c r="S308" i="18" s="1"/>
  <c r="L310" i="18" a="1"/>
  <c r="L310" i="18" s="1"/>
  <c r="I310" i="18" a="1"/>
  <c r="I310" i="18" s="1"/>
  <c r="H310" i="18" a="1"/>
  <c r="H310" i="18" s="1"/>
  <c r="K310" i="18" a="1"/>
  <c r="K310" i="18" s="1"/>
  <c r="D310" i="18" a="1"/>
  <c r="D310" i="18" s="1"/>
  <c r="F310" i="18" a="1"/>
  <c r="F310" i="18" s="1"/>
  <c r="E310" i="18" a="1"/>
  <c r="E310" i="18" s="1"/>
  <c r="P308" i="18"/>
  <c r="AI308" i="18" s="1"/>
  <c r="G309" i="18"/>
  <c r="B312" i="18"/>
  <c r="C311" i="18"/>
  <c r="M309" i="18"/>
  <c r="J309" i="18"/>
  <c r="S309" i="18" l="1"/>
  <c r="AK309" i="18"/>
  <c r="N310" i="18"/>
  <c r="Q310" i="18" s="1"/>
  <c r="O310" i="18"/>
  <c r="R310" i="18" s="1"/>
  <c r="L311" i="18" a="1"/>
  <c r="L311" i="18" s="1"/>
  <c r="I311" i="18" a="1"/>
  <c r="I311" i="18" s="1"/>
  <c r="H311" i="18" a="1"/>
  <c r="H311" i="18" s="1"/>
  <c r="K311" i="18" a="1"/>
  <c r="K311" i="18" s="1"/>
  <c r="D311" i="18" a="1"/>
  <c r="D311" i="18" s="1"/>
  <c r="E311" i="18" a="1"/>
  <c r="E311" i="18" s="1"/>
  <c r="F311" i="18" a="1"/>
  <c r="F311" i="18" s="1"/>
  <c r="J310" i="18"/>
  <c r="P309" i="18"/>
  <c r="AI309" i="18" s="1"/>
  <c r="B313" i="18"/>
  <c r="C312" i="18"/>
  <c r="G310" i="18"/>
  <c r="M310" i="18"/>
  <c r="AK310" i="18" l="1"/>
  <c r="O311" i="18"/>
  <c r="R311" i="18" s="1"/>
  <c r="S310" i="18"/>
  <c r="N311" i="18"/>
  <c r="Q311" i="18" s="1"/>
  <c r="G311" i="18"/>
  <c r="P310" i="18"/>
  <c r="AI310" i="18" s="1"/>
  <c r="M311" i="18"/>
  <c r="J311" i="18"/>
  <c r="L312" i="18" a="1"/>
  <c r="L312" i="18" s="1"/>
  <c r="I312" i="18" a="1"/>
  <c r="I312" i="18" s="1"/>
  <c r="H312" i="18" a="1"/>
  <c r="H312" i="18" s="1"/>
  <c r="K312" i="18" a="1"/>
  <c r="K312" i="18" s="1"/>
  <c r="D312" i="18" a="1"/>
  <c r="D312" i="18" s="1"/>
  <c r="E312" i="18" a="1"/>
  <c r="E312" i="18" s="1"/>
  <c r="F312" i="18" a="1"/>
  <c r="F312" i="18" s="1"/>
  <c r="B314" i="18"/>
  <c r="C313" i="18"/>
  <c r="S311" i="18" l="1"/>
  <c r="AK311" i="18"/>
  <c r="N312" i="18"/>
  <c r="O312" i="18"/>
  <c r="R312" i="18" s="1"/>
  <c r="M312" i="18"/>
  <c r="J312" i="18"/>
  <c r="L313" i="18" a="1"/>
  <c r="L313" i="18" s="1"/>
  <c r="I313" i="18" a="1"/>
  <c r="I313" i="18" s="1"/>
  <c r="H313" i="18" a="1"/>
  <c r="H313" i="18" s="1"/>
  <c r="K313" i="18" a="1"/>
  <c r="K313" i="18" s="1"/>
  <c r="F313" i="18" a="1"/>
  <c r="F313" i="18" s="1"/>
  <c r="E313" i="18" a="1"/>
  <c r="E313" i="18" s="1"/>
  <c r="D313" i="18" a="1"/>
  <c r="D313" i="18" s="1"/>
  <c r="B315" i="18"/>
  <c r="C314" i="18"/>
  <c r="P311" i="18"/>
  <c r="AI311" i="18" s="1"/>
  <c r="G312" i="18"/>
  <c r="O313" i="18" l="1"/>
  <c r="R313" i="18" s="1"/>
  <c r="N313" i="18"/>
  <c r="Q313" i="18" s="1"/>
  <c r="AK312" i="18"/>
  <c r="Q312" i="18"/>
  <c r="S312" i="18" s="1"/>
  <c r="L314" i="18" a="1"/>
  <c r="L314" i="18" s="1"/>
  <c r="I314" i="18" a="1"/>
  <c r="I314" i="18" s="1"/>
  <c r="H314" i="18" a="1"/>
  <c r="H314" i="18" s="1"/>
  <c r="K314" i="18" a="1"/>
  <c r="K314" i="18" s="1"/>
  <c r="D314" i="18" a="1"/>
  <c r="D314" i="18" s="1"/>
  <c r="E314" i="18" a="1"/>
  <c r="E314" i="18" s="1"/>
  <c r="F314" i="18" a="1"/>
  <c r="F314" i="18" s="1"/>
  <c r="M313" i="18"/>
  <c r="B316" i="18"/>
  <c r="C315" i="18"/>
  <c r="J313" i="18"/>
  <c r="G313" i="18"/>
  <c r="P312" i="18"/>
  <c r="AI312" i="18" s="1"/>
  <c r="S313" i="18" l="1"/>
  <c r="AK313" i="18"/>
  <c r="O314" i="18"/>
  <c r="R314" i="18" s="1"/>
  <c r="N314" i="18"/>
  <c r="Q314" i="18" s="1"/>
  <c r="J314" i="18"/>
  <c r="P313" i="18"/>
  <c r="AI313" i="18" s="1"/>
  <c r="L315" i="18" a="1"/>
  <c r="L315" i="18" s="1"/>
  <c r="I315" i="18" a="1"/>
  <c r="I315" i="18" s="1"/>
  <c r="H315" i="18" a="1"/>
  <c r="H315" i="18" s="1"/>
  <c r="K315" i="18" a="1"/>
  <c r="K315" i="18" s="1"/>
  <c r="D315" i="18" a="1"/>
  <c r="D315" i="18" s="1"/>
  <c r="F315" i="18" a="1"/>
  <c r="F315" i="18" s="1"/>
  <c r="E315" i="18" a="1"/>
  <c r="E315" i="18" s="1"/>
  <c r="B317" i="18"/>
  <c r="C316" i="18"/>
  <c r="G314" i="18"/>
  <c r="M314" i="18"/>
  <c r="AK314" i="18" l="1"/>
  <c r="S314" i="18"/>
  <c r="O315" i="18"/>
  <c r="R315" i="18" s="1"/>
  <c r="N315" i="18"/>
  <c r="Q315" i="18" s="1"/>
  <c r="M315" i="18"/>
  <c r="J315" i="18"/>
  <c r="L316" i="18" a="1"/>
  <c r="L316" i="18" s="1"/>
  <c r="I316" i="18" a="1"/>
  <c r="I316" i="18" s="1"/>
  <c r="H316" i="18" a="1"/>
  <c r="H316" i="18" s="1"/>
  <c r="K316" i="18" a="1"/>
  <c r="K316" i="18" s="1"/>
  <c r="D316" i="18" a="1"/>
  <c r="D316" i="18" s="1"/>
  <c r="F316" i="18" a="1"/>
  <c r="F316" i="18" s="1"/>
  <c r="E316" i="18" a="1"/>
  <c r="E316" i="18" s="1"/>
  <c r="G315" i="18"/>
  <c r="P314" i="18"/>
  <c r="AI314" i="18" s="1"/>
  <c r="C317" i="18"/>
  <c r="B318" i="18"/>
  <c r="AK315" i="18" l="1"/>
  <c r="O316" i="18"/>
  <c r="R316" i="18" s="1"/>
  <c r="S315" i="18"/>
  <c r="N316" i="18"/>
  <c r="Q316" i="18" s="1"/>
  <c r="M316" i="18"/>
  <c r="J316" i="18"/>
  <c r="C318" i="18"/>
  <c r="B319" i="18"/>
  <c r="L317" i="18" a="1"/>
  <c r="L317" i="18" s="1"/>
  <c r="I317" i="18" a="1"/>
  <c r="I317" i="18" s="1"/>
  <c r="H317" i="18" a="1"/>
  <c r="H317" i="18" s="1"/>
  <c r="K317" i="18" a="1"/>
  <c r="K317" i="18" s="1"/>
  <c r="D317" i="18" a="1"/>
  <c r="D317" i="18" s="1"/>
  <c r="F317" i="18" a="1"/>
  <c r="F317" i="18" s="1"/>
  <c r="E317" i="18" a="1"/>
  <c r="E317" i="18" s="1"/>
  <c r="G316" i="18"/>
  <c r="P315" i="18"/>
  <c r="AI315" i="18" s="1"/>
  <c r="S316" i="18" l="1"/>
  <c r="AK316" i="18"/>
  <c r="O317" i="18"/>
  <c r="R317" i="18" s="1"/>
  <c r="N317" i="18"/>
  <c r="Q317" i="18" s="1"/>
  <c r="G317" i="18"/>
  <c r="L318" i="18" a="1"/>
  <c r="L318" i="18" s="1"/>
  <c r="I318" i="18" a="1"/>
  <c r="I318" i="18" s="1"/>
  <c r="K318" i="18" a="1"/>
  <c r="K318" i="18" s="1"/>
  <c r="H318" i="18" a="1"/>
  <c r="H318" i="18" s="1"/>
  <c r="D318" i="18" a="1"/>
  <c r="D318" i="18" s="1"/>
  <c r="F318" i="18" a="1"/>
  <c r="F318" i="18" s="1"/>
  <c r="E318" i="18" a="1"/>
  <c r="E318" i="18" s="1"/>
  <c r="J317" i="18"/>
  <c r="M317" i="18"/>
  <c r="P316" i="18"/>
  <c r="AI316" i="18" s="1"/>
  <c r="B320" i="18"/>
  <c r="C319" i="18"/>
  <c r="S317" i="18" l="1"/>
  <c r="AK317" i="18"/>
  <c r="O318" i="18"/>
  <c r="R318" i="18" s="1"/>
  <c r="N318" i="18"/>
  <c r="M318" i="18"/>
  <c r="B321" i="18"/>
  <c r="C320" i="18"/>
  <c r="J318" i="18"/>
  <c r="P317" i="18"/>
  <c r="AI317" i="18" s="1"/>
  <c r="L319" i="18" a="1"/>
  <c r="L319" i="18" s="1"/>
  <c r="I319" i="18" a="1"/>
  <c r="I319" i="18" s="1"/>
  <c r="H319" i="18" a="1"/>
  <c r="H319" i="18" s="1"/>
  <c r="K319" i="18" a="1"/>
  <c r="K319" i="18" s="1"/>
  <c r="D319" i="18" a="1"/>
  <c r="D319" i="18" s="1"/>
  <c r="E319" i="18" a="1"/>
  <c r="E319" i="18" s="1"/>
  <c r="F319" i="18" a="1"/>
  <c r="F319" i="18" s="1"/>
  <c r="G318" i="18"/>
  <c r="N319" i="18" l="1"/>
  <c r="Q319" i="18" s="1"/>
  <c r="O319" i="18"/>
  <c r="R319" i="18" s="1"/>
  <c r="AK318" i="18"/>
  <c r="Q318" i="18"/>
  <c r="S318" i="18" s="1"/>
  <c r="M319" i="18"/>
  <c r="J319" i="18"/>
  <c r="P318" i="18"/>
  <c r="AI318" i="18" s="1"/>
  <c r="G319" i="18"/>
  <c r="L320" i="18" a="1"/>
  <c r="L320" i="18" s="1"/>
  <c r="I320" i="18" a="1"/>
  <c r="I320" i="18" s="1"/>
  <c r="H320" i="18" a="1"/>
  <c r="H320" i="18" s="1"/>
  <c r="K320" i="18" a="1"/>
  <c r="K320" i="18" s="1"/>
  <c r="D320" i="18" a="1"/>
  <c r="D320" i="18" s="1"/>
  <c r="E320" i="18" a="1"/>
  <c r="E320" i="18" s="1"/>
  <c r="F320" i="18" a="1"/>
  <c r="F320" i="18" s="1"/>
  <c r="B322" i="18"/>
  <c r="C321" i="18"/>
  <c r="O320" i="18" l="1"/>
  <c r="S319" i="18"/>
  <c r="N320" i="18"/>
  <c r="AK320" i="18" s="1"/>
  <c r="AK319" i="18"/>
  <c r="R320" i="18"/>
  <c r="J320" i="18"/>
  <c r="P319" i="18"/>
  <c r="AI319" i="18" s="1"/>
  <c r="L321" i="18" a="1"/>
  <c r="L321" i="18" s="1"/>
  <c r="I321" i="18" a="1"/>
  <c r="I321" i="18" s="1"/>
  <c r="H321" i="18" a="1"/>
  <c r="H321" i="18" s="1"/>
  <c r="K321" i="18" a="1"/>
  <c r="K321" i="18" s="1"/>
  <c r="D321" i="18" a="1"/>
  <c r="D321" i="18" s="1"/>
  <c r="E321" i="18" a="1"/>
  <c r="E321" i="18" s="1"/>
  <c r="F321" i="18" a="1"/>
  <c r="F321" i="18" s="1"/>
  <c r="B323" i="18"/>
  <c r="C322" i="18"/>
  <c r="G320" i="18"/>
  <c r="M320" i="18"/>
  <c r="Q320" i="18" l="1"/>
  <c r="S320" i="18" s="1"/>
  <c r="O321" i="18"/>
  <c r="R321" i="18" s="1"/>
  <c r="N321" i="18"/>
  <c r="Q321" i="18" s="1"/>
  <c r="B324" i="18"/>
  <c r="C323" i="18"/>
  <c r="G321" i="18"/>
  <c r="M321" i="18"/>
  <c r="P320" i="18"/>
  <c r="AI320" i="18" s="1"/>
  <c r="J321" i="18"/>
  <c r="L322" i="18" a="1"/>
  <c r="L322" i="18" s="1"/>
  <c r="I322" i="18" a="1"/>
  <c r="I322" i="18" s="1"/>
  <c r="H322" i="18" a="1"/>
  <c r="H322" i="18" s="1"/>
  <c r="K322" i="18" a="1"/>
  <c r="K322" i="18" s="1"/>
  <c r="D322" i="18" a="1"/>
  <c r="D322" i="18" s="1"/>
  <c r="F322" i="18" a="1"/>
  <c r="F322" i="18" s="1"/>
  <c r="E322" i="18" a="1"/>
  <c r="E322" i="18" s="1"/>
  <c r="O322" i="18" l="1"/>
  <c r="S321" i="18"/>
  <c r="AK321" i="18"/>
  <c r="R322" i="18"/>
  <c r="N322" i="18"/>
  <c r="M322" i="18"/>
  <c r="J322" i="18"/>
  <c r="P321" i="18"/>
  <c r="AI321" i="18" s="1"/>
  <c r="I323" i="18" a="1"/>
  <c r="I323" i="18" s="1"/>
  <c r="L323" i="18" a="1"/>
  <c r="L323" i="18" s="1"/>
  <c r="H323" i="18" a="1"/>
  <c r="H323" i="18" s="1"/>
  <c r="K323" i="18" a="1"/>
  <c r="K323" i="18" s="1"/>
  <c r="D323" i="18" a="1"/>
  <c r="D323" i="18" s="1"/>
  <c r="F323" i="18" a="1"/>
  <c r="F323" i="18" s="1"/>
  <c r="E323" i="18" a="1"/>
  <c r="E323" i="18" s="1"/>
  <c r="B325" i="18"/>
  <c r="C324" i="18"/>
  <c r="G322" i="18"/>
  <c r="O323" i="18" l="1"/>
  <c r="R323" i="18" s="1"/>
  <c r="AK322" i="18"/>
  <c r="Q322" i="18"/>
  <c r="S322" i="18" s="1"/>
  <c r="N323" i="18"/>
  <c r="Q323" i="18" s="1"/>
  <c r="G323" i="18"/>
  <c r="M323" i="18"/>
  <c r="L324" i="18" a="1"/>
  <c r="L324" i="18" s="1"/>
  <c r="I324" i="18" a="1"/>
  <c r="I324" i="18" s="1"/>
  <c r="H324" i="18" a="1"/>
  <c r="H324" i="18" s="1"/>
  <c r="K324" i="18" a="1"/>
  <c r="K324" i="18" s="1"/>
  <c r="F324" i="18" a="1"/>
  <c r="F324" i="18" s="1"/>
  <c r="D324" i="18" a="1"/>
  <c r="D324" i="18" s="1"/>
  <c r="E324" i="18" a="1"/>
  <c r="E324" i="18" s="1"/>
  <c r="J323" i="18"/>
  <c r="C325" i="18"/>
  <c r="B326" i="18"/>
  <c r="P322" i="18"/>
  <c r="AI322" i="18" s="1"/>
  <c r="S323" i="18" l="1"/>
  <c r="AK323" i="18"/>
  <c r="N324" i="18"/>
  <c r="O324" i="18"/>
  <c r="R324" i="18" s="1"/>
  <c r="L325" i="18" a="1"/>
  <c r="L325" i="18" s="1"/>
  <c r="I325" i="18" a="1"/>
  <c r="I325" i="18" s="1"/>
  <c r="H325" i="18" a="1"/>
  <c r="H325" i="18" s="1"/>
  <c r="K325" i="18" a="1"/>
  <c r="K325" i="18" s="1"/>
  <c r="D325" i="18" a="1"/>
  <c r="D325" i="18" s="1"/>
  <c r="F325" i="18" a="1"/>
  <c r="F325" i="18" s="1"/>
  <c r="E325" i="18" a="1"/>
  <c r="E325" i="18" s="1"/>
  <c r="M324" i="18"/>
  <c r="P323" i="18"/>
  <c r="AI323" i="18" s="1"/>
  <c r="J324" i="18"/>
  <c r="G324" i="18"/>
  <c r="C326" i="18"/>
  <c r="B327" i="18"/>
  <c r="O325" i="18" l="1"/>
  <c r="R325" i="18" s="1"/>
  <c r="N325" i="18"/>
  <c r="Q325" i="18" s="1"/>
  <c r="AK324" i="18"/>
  <c r="Q324" i="18"/>
  <c r="S324" i="18" s="1"/>
  <c r="G325" i="18"/>
  <c r="B328" i="18"/>
  <c r="C327" i="18"/>
  <c r="P324" i="18"/>
  <c r="AI324" i="18" s="1"/>
  <c r="L326" i="18" a="1"/>
  <c r="L326" i="18" s="1"/>
  <c r="I326" i="18" a="1"/>
  <c r="I326" i="18" s="1"/>
  <c r="H326" i="18" a="1"/>
  <c r="H326" i="18" s="1"/>
  <c r="K326" i="18" a="1"/>
  <c r="K326" i="18" s="1"/>
  <c r="D326" i="18" a="1"/>
  <c r="D326" i="18" s="1"/>
  <c r="E326" i="18" a="1"/>
  <c r="E326" i="18" s="1"/>
  <c r="F326" i="18" a="1"/>
  <c r="F326" i="18" s="1"/>
  <c r="M325" i="18"/>
  <c r="J325" i="18"/>
  <c r="S325" i="18" l="1"/>
  <c r="AK325" i="18"/>
  <c r="O326" i="18"/>
  <c r="R326" i="18" s="1"/>
  <c r="N326" i="18"/>
  <c r="J326" i="18"/>
  <c r="B329" i="18"/>
  <c r="C328" i="18"/>
  <c r="L327" i="18" a="1"/>
  <c r="L327" i="18" s="1"/>
  <c r="I327" i="18" a="1"/>
  <c r="I327" i="18" s="1"/>
  <c r="H327" i="18" a="1"/>
  <c r="H327" i="18" s="1"/>
  <c r="K327" i="18" a="1"/>
  <c r="K327" i="18" s="1"/>
  <c r="D327" i="18" a="1"/>
  <c r="D327" i="18" s="1"/>
  <c r="F327" i="18" a="1"/>
  <c r="F327" i="18" s="1"/>
  <c r="E327" i="18" a="1"/>
  <c r="E327" i="18" s="1"/>
  <c r="G326" i="18"/>
  <c r="P325" i="18"/>
  <c r="AI325" i="18" s="1"/>
  <c r="M326" i="18"/>
  <c r="O327" i="18" l="1"/>
  <c r="R327" i="18" s="1"/>
  <c r="AK326" i="18"/>
  <c r="Q326" i="18"/>
  <c r="S326" i="18" s="1"/>
  <c r="N327" i="18"/>
  <c r="Q327" i="18" s="1"/>
  <c r="L328" i="18" a="1"/>
  <c r="L328" i="18" s="1"/>
  <c r="I328" i="18" a="1"/>
  <c r="I328" i="18" s="1"/>
  <c r="H328" i="18" a="1"/>
  <c r="H328" i="18" s="1"/>
  <c r="K328" i="18" a="1"/>
  <c r="K328" i="18" s="1"/>
  <c r="D328" i="18" a="1"/>
  <c r="D328" i="18" s="1"/>
  <c r="E328" i="18" a="1"/>
  <c r="E328" i="18" s="1"/>
  <c r="F328" i="18" a="1"/>
  <c r="F328" i="18" s="1"/>
  <c r="B330" i="18"/>
  <c r="C329" i="18"/>
  <c r="G327" i="18"/>
  <c r="M327" i="18"/>
  <c r="J327" i="18"/>
  <c r="P326" i="18"/>
  <c r="AI326" i="18" s="1"/>
  <c r="O328" i="18" l="1"/>
  <c r="R328" i="18" s="1"/>
  <c r="S327" i="18"/>
  <c r="N328" i="18"/>
  <c r="AK327" i="18"/>
  <c r="L329" i="18" a="1"/>
  <c r="L329" i="18" s="1"/>
  <c r="I329" i="18" a="1"/>
  <c r="I329" i="18" s="1"/>
  <c r="H329" i="18" a="1"/>
  <c r="H329" i="18" s="1"/>
  <c r="K329" i="18" a="1"/>
  <c r="K329" i="18" s="1"/>
  <c r="D329" i="18" a="1"/>
  <c r="D329" i="18" s="1"/>
  <c r="F329" i="18" a="1"/>
  <c r="F329" i="18" s="1"/>
  <c r="E329" i="18" a="1"/>
  <c r="E329" i="18" s="1"/>
  <c r="B331" i="18"/>
  <c r="C330" i="18"/>
  <c r="M328" i="18"/>
  <c r="P327" i="18"/>
  <c r="AI327" i="18" s="1"/>
  <c r="J328" i="18"/>
  <c r="G328" i="18"/>
  <c r="N329" i="18" l="1"/>
  <c r="Q329" i="18" s="1"/>
  <c r="O329" i="18"/>
  <c r="R329" i="18" s="1"/>
  <c r="AK328" i="18"/>
  <c r="Q328" i="18"/>
  <c r="S328" i="18" s="1"/>
  <c r="L330" i="18" a="1"/>
  <c r="L330" i="18" s="1"/>
  <c r="I330" i="18" a="1"/>
  <c r="I330" i="18" s="1"/>
  <c r="H330" i="18" a="1"/>
  <c r="H330" i="18" s="1"/>
  <c r="K330" i="18" a="1"/>
  <c r="K330" i="18" s="1"/>
  <c r="E330" i="18" a="1"/>
  <c r="E330" i="18" s="1"/>
  <c r="D330" i="18" a="1"/>
  <c r="D330" i="18" s="1"/>
  <c r="F330" i="18" a="1"/>
  <c r="F330" i="18" s="1"/>
  <c r="M329" i="18"/>
  <c r="B332" i="18"/>
  <c r="C331" i="18"/>
  <c r="J329" i="18"/>
  <c r="P328" i="18"/>
  <c r="AI328" i="18" s="1"/>
  <c r="G329" i="18"/>
  <c r="S329" i="18" l="1"/>
  <c r="O330" i="18"/>
  <c r="R330" i="18" s="1"/>
  <c r="N330" i="18"/>
  <c r="AK330" i="18" s="1"/>
  <c r="AK329" i="18"/>
  <c r="B333" i="18"/>
  <c r="C332" i="18"/>
  <c r="G330" i="18"/>
  <c r="I331" i="18" a="1"/>
  <c r="I331" i="18" s="1"/>
  <c r="L331" i="18" a="1"/>
  <c r="L331" i="18" s="1"/>
  <c r="H331" i="18" a="1"/>
  <c r="H331" i="18" s="1"/>
  <c r="K331" i="18" a="1"/>
  <c r="K331" i="18" s="1"/>
  <c r="D331" i="18" a="1"/>
  <c r="D331" i="18" s="1"/>
  <c r="E331" i="18" a="1"/>
  <c r="E331" i="18" s="1"/>
  <c r="F331" i="18" a="1"/>
  <c r="F331" i="18" s="1"/>
  <c r="M330" i="18"/>
  <c r="J330" i="18"/>
  <c r="P329" i="18"/>
  <c r="AI329" i="18" s="1"/>
  <c r="Q330" i="18" l="1"/>
  <c r="S330" i="18" s="1"/>
  <c r="O331" i="18"/>
  <c r="R331" i="18" s="1"/>
  <c r="N331" i="18"/>
  <c r="Q331" i="18" s="1"/>
  <c r="G331" i="18"/>
  <c r="C333" i="18"/>
  <c r="B334" i="18"/>
  <c r="M331" i="18"/>
  <c r="J331" i="18"/>
  <c r="P330" i="18"/>
  <c r="AI330" i="18" s="1"/>
  <c r="L332" i="18" a="1"/>
  <c r="L332" i="18" s="1"/>
  <c r="I332" i="18" a="1"/>
  <c r="I332" i="18" s="1"/>
  <c r="H332" i="18" a="1"/>
  <c r="H332" i="18" s="1"/>
  <c r="K332" i="18" a="1"/>
  <c r="K332" i="18" s="1"/>
  <c r="D332" i="18" a="1"/>
  <c r="D332" i="18" s="1"/>
  <c r="F332" i="18" a="1"/>
  <c r="F332" i="18" s="1"/>
  <c r="E332" i="18" a="1"/>
  <c r="E332" i="18" s="1"/>
  <c r="N332" i="18" l="1"/>
  <c r="Q332" i="18" s="1"/>
  <c r="S331" i="18"/>
  <c r="O332" i="18"/>
  <c r="R332" i="18" s="1"/>
  <c r="AK331" i="18"/>
  <c r="AK332" i="18"/>
  <c r="P331" i="18"/>
  <c r="AI331" i="18" s="1"/>
  <c r="G332" i="18"/>
  <c r="C334" i="18"/>
  <c r="B335" i="18"/>
  <c r="M332" i="18"/>
  <c r="J332" i="18"/>
  <c r="L333" i="18" a="1"/>
  <c r="L333" i="18" s="1"/>
  <c r="I333" i="18" a="1"/>
  <c r="I333" i="18" s="1"/>
  <c r="H333" i="18" a="1"/>
  <c r="H333" i="18" s="1"/>
  <c r="K333" i="18" a="1"/>
  <c r="K333" i="18" s="1"/>
  <c r="D333" i="18" a="1"/>
  <c r="D333" i="18" s="1"/>
  <c r="F333" i="18" a="1"/>
  <c r="F333" i="18" s="1"/>
  <c r="E333" i="18" a="1"/>
  <c r="E333" i="18" s="1"/>
  <c r="S332" i="18" l="1"/>
  <c r="O333" i="18"/>
  <c r="R333" i="18" s="1"/>
  <c r="N333" i="18"/>
  <c r="Q333" i="18" s="1"/>
  <c r="J333" i="18"/>
  <c r="M333" i="18"/>
  <c r="G333" i="18"/>
  <c r="P332" i="18"/>
  <c r="AI332" i="18" s="1"/>
  <c r="B336" i="18"/>
  <c r="C335" i="18"/>
  <c r="L334" i="18" a="1"/>
  <c r="L334" i="18" s="1"/>
  <c r="I334" i="18" a="1"/>
  <c r="I334" i="18" s="1"/>
  <c r="H334" i="18" a="1"/>
  <c r="H334" i="18" s="1"/>
  <c r="K334" i="18" a="1"/>
  <c r="K334" i="18" s="1"/>
  <c r="D334" i="18" a="1"/>
  <c r="D334" i="18" s="1"/>
  <c r="E334" i="18" a="1"/>
  <c r="E334" i="18" s="1"/>
  <c r="F334" i="18" a="1"/>
  <c r="F334" i="18" s="1"/>
  <c r="S333" i="18" l="1"/>
  <c r="AK333" i="18"/>
  <c r="N334" i="18"/>
  <c r="Q334" i="18" s="1"/>
  <c r="O334" i="18"/>
  <c r="R334" i="18" s="1"/>
  <c r="J334" i="18"/>
  <c r="P333" i="18"/>
  <c r="AI333" i="18" s="1"/>
  <c r="G334" i="18"/>
  <c r="L335" i="18" a="1"/>
  <c r="L335" i="18" s="1"/>
  <c r="I335" i="18" a="1"/>
  <c r="I335" i="18" s="1"/>
  <c r="H335" i="18" a="1"/>
  <c r="H335" i="18" s="1"/>
  <c r="K335" i="18" a="1"/>
  <c r="K335" i="18" s="1"/>
  <c r="D335" i="18" a="1"/>
  <c r="D335" i="18" s="1"/>
  <c r="F335" i="18" a="1"/>
  <c r="F335" i="18" s="1"/>
  <c r="E335" i="18" a="1"/>
  <c r="E335" i="18" s="1"/>
  <c r="M334" i="18"/>
  <c r="B337" i="18"/>
  <c r="C336" i="18"/>
  <c r="AK334" i="18" l="1"/>
  <c r="S334" i="18"/>
  <c r="N335" i="18"/>
  <c r="Q335" i="18" s="1"/>
  <c r="O335" i="18"/>
  <c r="R335" i="18" s="1"/>
  <c r="L336" i="18" a="1"/>
  <c r="L336" i="18" s="1"/>
  <c r="I336" i="18" a="1"/>
  <c r="I336" i="18" s="1"/>
  <c r="H336" i="18" a="1"/>
  <c r="H336" i="18" s="1"/>
  <c r="K336" i="18" a="1"/>
  <c r="K336" i="18" s="1"/>
  <c r="D336" i="18" a="1"/>
  <c r="D336" i="18" s="1"/>
  <c r="E336" i="18" a="1"/>
  <c r="E336" i="18" s="1"/>
  <c r="F336" i="18" a="1"/>
  <c r="F336" i="18" s="1"/>
  <c r="S335" i="18"/>
  <c r="P334" i="18"/>
  <c r="AI334" i="18" s="1"/>
  <c r="B338" i="18"/>
  <c r="C337" i="18"/>
  <c r="G335" i="18"/>
  <c r="M335" i="18"/>
  <c r="J335" i="18"/>
  <c r="N336" i="18" l="1"/>
  <c r="Q336" i="18" s="1"/>
  <c r="O336" i="18"/>
  <c r="R336" i="18" s="1"/>
  <c r="AK335" i="18"/>
  <c r="M336" i="18"/>
  <c r="J336" i="18"/>
  <c r="B339" i="18"/>
  <c r="C338" i="18"/>
  <c r="L337" i="18" a="1"/>
  <c r="L337" i="18" s="1"/>
  <c r="I337" i="18" a="1"/>
  <c r="I337" i="18" s="1"/>
  <c r="H337" i="18" a="1"/>
  <c r="H337" i="18" s="1"/>
  <c r="K337" i="18" a="1"/>
  <c r="K337" i="18" s="1"/>
  <c r="D337" i="18" a="1"/>
  <c r="D337" i="18" s="1"/>
  <c r="F337" i="18" a="1"/>
  <c r="F337" i="18" s="1"/>
  <c r="E337" i="18" a="1"/>
  <c r="E337" i="18" s="1"/>
  <c r="P335" i="18"/>
  <c r="AI335" i="18" s="1"/>
  <c r="G336" i="18"/>
  <c r="AK336" i="18" l="1"/>
  <c r="S336" i="18"/>
  <c r="O337" i="18"/>
  <c r="R337" i="18" s="1"/>
  <c r="N337" i="18"/>
  <c r="Q337" i="18" s="1"/>
  <c r="P336" i="18"/>
  <c r="AI336" i="18" s="1"/>
  <c r="M337" i="18"/>
  <c r="J337" i="18"/>
  <c r="L338" i="18" a="1"/>
  <c r="L338" i="18" s="1"/>
  <c r="I338" i="18" a="1"/>
  <c r="I338" i="18" s="1"/>
  <c r="H338" i="18" a="1"/>
  <c r="H338" i="18" s="1"/>
  <c r="K338" i="18" a="1"/>
  <c r="K338" i="18" s="1"/>
  <c r="E338" i="18" a="1"/>
  <c r="E338" i="18" s="1"/>
  <c r="F338" i="18" a="1"/>
  <c r="F338" i="18" s="1"/>
  <c r="D338" i="18" a="1"/>
  <c r="D338" i="18" s="1"/>
  <c r="B340" i="18"/>
  <c r="C339" i="18"/>
  <c r="G337" i="18"/>
  <c r="AK337" i="18" l="1"/>
  <c r="S337" i="18"/>
  <c r="O338" i="18"/>
  <c r="R338" i="18" s="1"/>
  <c r="N338" i="18"/>
  <c r="Q338" i="18" s="1"/>
  <c r="S338" i="18" s="1"/>
  <c r="B341" i="18"/>
  <c r="C340" i="18"/>
  <c r="L339" i="18" a="1"/>
  <c r="L339" i="18" s="1"/>
  <c r="I339" i="18" a="1"/>
  <c r="I339" i="18" s="1"/>
  <c r="K339" i="18" a="1"/>
  <c r="K339" i="18" s="1"/>
  <c r="H339" i="18" a="1"/>
  <c r="H339" i="18" s="1"/>
  <c r="D339" i="18" a="1"/>
  <c r="D339" i="18" s="1"/>
  <c r="E339" i="18" a="1"/>
  <c r="E339" i="18" s="1"/>
  <c r="F339" i="18" a="1"/>
  <c r="F339" i="18" s="1"/>
  <c r="G338" i="18"/>
  <c r="M338" i="18"/>
  <c r="P337" i="18"/>
  <c r="AI337" i="18" s="1"/>
  <c r="J338" i="18"/>
  <c r="O339" i="18" l="1"/>
  <c r="R339" i="18" s="1"/>
  <c r="AK338" i="18"/>
  <c r="N339" i="18"/>
  <c r="Q339" i="18" s="1"/>
  <c r="G339" i="18"/>
  <c r="I340" i="18" a="1"/>
  <c r="I340" i="18" s="1"/>
  <c r="L340" i="18" a="1"/>
  <c r="L340" i="18" s="1"/>
  <c r="H340" i="18" a="1"/>
  <c r="H340" i="18" s="1"/>
  <c r="K340" i="18" a="1"/>
  <c r="K340" i="18" s="1"/>
  <c r="D340" i="18" a="1"/>
  <c r="D340" i="18" s="1"/>
  <c r="F340" i="18" a="1"/>
  <c r="F340" i="18" s="1"/>
  <c r="E340" i="18" a="1"/>
  <c r="E340" i="18" s="1"/>
  <c r="C341" i="18"/>
  <c r="B342" i="18"/>
  <c r="P338" i="18"/>
  <c r="AI338" i="18" s="1"/>
  <c r="J339" i="18"/>
  <c r="M339" i="18"/>
  <c r="S339" i="18" l="1"/>
  <c r="AK339" i="18"/>
  <c r="N340" i="18"/>
  <c r="O340" i="18"/>
  <c r="R340" i="18" s="1"/>
  <c r="C342" i="18"/>
  <c r="B343" i="18"/>
  <c r="L341" i="18" a="1"/>
  <c r="L341" i="18" s="1"/>
  <c r="I341" i="18" a="1"/>
  <c r="I341" i="18" s="1"/>
  <c r="H341" i="18" a="1"/>
  <c r="H341" i="18" s="1"/>
  <c r="K341" i="18" a="1"/>
  <c r="K341" i="18" s="1"/>
  <c r="D341" i="18" a="1"/>
  <c r="D341" i="18" s="1"/>
  <c r="F341" i="18" a="1"/>
  <c r="F341" i="18" s="1"/>
  <c r="E341" i="18" a="1"/>
  <c r="E341" i="18" s="1"/>
  <c r="M340" i="18"/>
  <c r="J340" i="18"/>
  <c r="P339" i="18"/>
  <c r="AI339" i="18" s="1"/>
  <c r="G340" i="18"/>
  <c r="O341" i="18" l="1"/>
  <c r="R341" i="18" s="1"/>
  <c r="N341" i="18"/>
  <c r="Q341" i="18" s="1"/>
  <c r="AK340" i="18"/>
  <c r="Q340" i="18"/>
  <c r="S340" i="18" s="1"/>
  <c r="J341" i="18"/>
  <c r="B344" i="18"/>
  <c r="C343" i="18"/>
  <c r="L342" i="18" a="1"/>
  <c r="L342" i="18" s="1"/>
  <c r="I342" i="18" a="1"/>
  <c r="I342" i="18" s="1"/>
  <c r="H342" i="18" a="1"/>
  <c r="H342" i="18" s="1"/>
  <c r="K342" i="18" a="1"/>
  <c r="K342" i="18" s="1"/>
  <c r="D342" i="18" a="1"/>
  <c r="D342" i="18" s="1"/>
  <c r="E342" i="18" a="1"/>
  <c r="E342" i="18" s="1"/>
  <c r="F342" i="18" a="1"/>
  <c r="F342" i="18" s="1"/>
  <c r="P340" i="18"/>
  <c r="AI340" i="18" s="1"/>
  <c r="G341" i="18"/>
  <c r="M341" i="18"/>
  <c r="S341" i="18" l="1"/>
  <c r="AK341" i="18"/>
  <c r="N342" i="18"/>
  <c r="O342" i="18"/>
  <c r="R342" i="18" s="1"/>
  <c r="J342" i="18"/>
  <c r="L343" i="18" a="1"/>
  <c r="L343" i="18" s="1"/>
  <c r="I343" i="18" a="1"/>
  <c r="I343" i="18" s="1"/>
  <c r="H343" i="18" a="1"/>
  <c r="H343" i="18" s="1"/>
  <c r="K343" i="18" a="1"/>
  <c r="K343" i="18" s="1"/>
  <c r="D343" i="18" a="1"/>
  <c r="D343" i="18" s="1"/>
  <c r="F343" i="18" a="1"/>
  <c r="F343" i="18" s="1"/>
  <c r="E343" i="18" a="1"/>
  <c r="E343" i="18" s="1"/>
  <c r="B345" i="18"/>
  <c r="C344" i="18"/>
  <c r="G342" i="18"/>
  <c r="M342" i="18"/>
  <c r="P341" i="18"/>
  <c r="AI341" i="18" s="1"/>
  <c r="O343" i="18" l="1"/>
  <c r="R343" i="18" s="1"/>
  <c r="N343" i="18"/>
  <c r="Q343" i="18" s="1"/>
  <c r="AK342" i="18"/>
  <c r="Q342" i="18"/>
  <c r="S342" i="18" s="1"/>
  <c r="B346" i="18"/>
  <c r="C345" i="18"/>
  <c r="M343" i="18"/>
  <c r="L344" i="18" a="1"/>
  <c r="L344" i="18" s="1"/>
  <c r="I344" i="18" a="1"/>
  <c r="I344" i="18" s="1"/>
  <c r="H344" i="18" a="1"/>
  <c r="H344" i="18" s="1"/>
  <c r="K344" i="18" a="1"/>
  <c r="K344" i="18" s="1"/>
  <c r="D344" i="18" a="1"/>
  <c r="D344" i="18" s="1"/>
  <c r="E344" i="18" a="1"/>
  <c r="E344" i="18" s="1"/>
  <c r="F344" i="18" a="1"/>
  <c r="F344" i="18" s="1"/>
  <c r="J343" i="18"/>
  <c r="P342" i="18"/>
  <c r="AI342" i="18" s="1"/>
  <c r="G343" i="18"/>
  <c r="S343" i="18" l="1"/>
  <c r="AK343" i="18"/>
  <c r="N344" i="18"/>
  <c r="O344" i="18"/>
  <c r="R344" i="18" s="1"/>
  <c r="L345" i="18" a="1"/>
  <c r="L345" i="18" s="1"/>
  <c r="I345" i="18" a="1"/>
  <c r="I345" i="18" s="1"/>
  <c r="H345" i="18" a="1"/>
  <c r="H345" i="18" s="1"/>
  <c r="K345" i="18" a="1"/>
  <c r="K345" i="18" s="1"/>
  <c r="F345" i="18" a="1"/>
  <c r="F345" i="18" s="1"/>
  <c r="E345" i="18" a="1"/>
  <c r="E345" i="18" s="1"/>
  <c r="D345" i="18" a="1"/>
  <c r="D345" i="18" s="1"/>
  <c r="P343" i="18"/>
  <c r="AI343" i="18" s="1"/>
  <c r="B347" i="18"/>
  <c r="C346" i="18"/>
  <c r="G344" i="18"/>
  <c r="M344" i="18"/>
  <c r="J344" i="18"/>
  <c r="O345" i="18" l="1"/>
  <c r="R345" i="18" s="1"/>
  <c r="N345" i="18"/>
  <c r="Q345" i="18" s="1"/>
  <c r="AK344" i="18"/>
  <c r="Q344" i="18"/>
  <c r="S344" i="18" s="1"/>
  <c r="P344" i="18"/>
  <c r="AI344" i="18" s="1"/>
  <c r="L346" i="18" a="1"/>
  <c r="L346" i="18" s="1"/>
  <c r="I346" i="18" a="1"/>
  <c r="I346" i="18" s="1"/>
  <c r="H346" i="18" a="1"/>
  <c r="H346" i="18" s="1"/>
  <c r="K346" i="18" a="1"/>
  <c r="K346" i="18" s="1"/>
  <c r="D346" i="18" a="1"/>
  <c r="D346" i="18" s="1"/>
  <c r="E346" i="18" a="1"/>
  <c r="E346" i="18" s="1"/>
  <c r="F346" i="18" a="1"/>
  <c r="F346" i="18" s="1"/>
  <c r="J345" i="18"/>
  <c r="G345" i="18"/>
  <c r="B348" i="18"/>
  <c r="C347" i="18"/>
  <c r="M345" i="18"/>
  <c r="O346" i="18" l="1"/>
  <c r="R346" i="18" s="1"/>
  <c r="S345" i="18"/>
  <c r="N346" i="18"/>
  <c r="AK346" i="18" s="1"/>
  <c r="AK345" i="18"/>
  <c r="J346" i="18"/>
  <c r="L347" i="18" a="1"/>
  <c r="L347" i="18" s="1"/>
  <c r="I347" i="18" a="1"/>
  <c r="I347" i="18" s="1"/>
  <c r="H347" i="18" a="1"/>
  <c r="H347" i="18" s="1"/>
  <c r="K347" i="18" a="1"/>
  <c r="K347" i="18" s="1"/>
  <c r="D347" i="18" a="1"/>
  <c r="D347" i="18" s="1"/>
  <c r="E347" i="18" a="1"/>
  <c r="E347" i="18" s="1"/>
  <c r="F347" i="18" a="1"/>
  <c r="F347" i="18" s="1"/>
  <c r="M346" i="18"/>
  <c r="P345" i="18"/>
  <c r="AI345" i="18" s="1"/>
  <c r="B349" i="18"/>
  <c r="C348" i="18"/>
  <c r="G346" i="18"/>
  <c r="Q346" i="18" l="1"/>
  <c r="S346" i="18" s="1"/>
  <c r="O347" i="18"/>
  <c r="R347" i="18" s="1"/>
  <c r="N347" i="18"/>
  <c r="Q347" i="18" s="1"/>
  <c r="L348" i="18" a="1"/>
  <c r="L348" i="18" s="1"/>
  <c r="I348" i="18" a="1"/>
  <c r="I348" i="18" s="1"/>
  <c r="H348" i="18" a="1"/>
  <c r="H348" i="18" s="1"/>
  <c r="K348" i="18" a="1"/>
  <c r="K348" i="18" s="1"/>
  <c r="D348" i="18" a="1"/>
  <c r="D348" i="18" s="1"/>
  <c r="F348" i="18" a="1"/>
  <c r="F348" i="18" s="1"/>
  <c r="E348" i="18" a="1"/>
  <c r="E348" i="18" s="1"/>
  <c r="C349" i="18"/>
  <c r="B350" i="18"/>
  <c r="G347" i="18"/>
  <c r="P346" i="18"/>
  <c r="AI346" i="18" s="1"/>
  <c r="M347" i="18"/>
  <c r="J347" i="18"/>
  <c r="O348" i="18" l="1"/>
  <c r="N348" i="18"/>
  <c r="Q348" i="18" s="1"/>
  <c r="S347" i="18"/>
  <c r="AK347" i="18"/>
  <c r="R348" i="18"/>
  <c r="AK348" i="18"/>
  <c r="M348" i="18"/>
  <c r="J348" i="18"/>
  <c r="P347" i="18"/>
  <c r="AI347" i="18" s="1"/>
  <c r="C350" i="18"/>
  <c r="B351" i="18"/>
  <c r="L349" i="18" a="1"/>
  <c r="L349" i="18" s="1"/>
  <c r="I349" i="18" a="1"/>
  <c r="I349" i="18" s="1"/>
  <c r="H349" i="18" a="1"/>
  <c r="H349" i="18" s="1"/>
  <c r="K349" i="18" a="1"/>
  <c r="K349" i="18" s="1"/>
  <c r="D349" i="18" a="1"/>
  <c r="D349" i="18" s="1"/>
  <c r="F349" i="18" a="1"/>
  <c r="F349" i="18" s="1"/>
  <c r="E349" i="18" a="1"/>
  <c r="E349" i="18" s="1"/>
  <c r="G348" i="18"/>
  <c r="S348" i="18" l="1"/>
  <c r="N349" i="18"/>
  <c r="Q349" i="18" s="1"/>
  <c r="O349" i="18"/>
  <c r="R349" i="18" s="1"/>
  <c r="L350" i="18" a="1"/>
  <c r="L350" i="18" s="1"/>
  <c r="I350" i="18" a="1"/>
  <c r="I350" i="18" s="1"/>
  <c r="H350" i="18" a="1"/>
  <c r="H350" i="18" s="1"/>
  <c r="K350" i="18" a="1"/>
  <c r="K350" i="18" s="1"/>
  <c r="D350" i="18" a="1"/>
  <c r="D350" i="18" s="1"/>
  <c r="E350" i="18" a="1"/>
  <c r="E350" i="18" s="1"/>
  <c r="F350" i="18" a="1"/>
  <c r="F350" i="18" s="1"/>
  <c r="B352" i="18"/>
  <c r="C351" i="18"/>
  <c r="G349" i="18"/>
  <c r="P348" i="18"/>
  <c r="AI348" i="18" s="1"/>
  <c r="M349" i="18"/>
  <c r="J349" i="18"/>
  <c r="S349" i="18" l="1"/>
  <c r="AK349" i="18"/>
  <c r="O350" i="18"/>
  <c r="R350" i="18" s="1"/>
  <c r="N350" i="18"/>
  <c r="Q350" i="18" s="1"/>
  <c r="M350" i="18"/>
  <c r="B353" i="18"/>
  <c r="C352" i="18"/>
  <c r="J350" i="18"/>
  <c r="L351" i="18" a="1"/>
  <c r="L351" i="18" s="1"/>
  <c r="I351" i="18" a="1"/>
  <c r="I351" i="18" s="1"/>
  <c r="H351" i="18" a="1"/>
  <c r="H351" i="18" s="1"/>
  <c r="K351" i="18" a="1"/>
  <c r="K351" i="18" s="1"/>
  <c r="F351" i="18" a="1"/>
  <c r="F351" i="18" s="1"/>
  <c r="E351" i="18" a="1"/>
  <c r="E351" i="18" s="1"/>
  <c r="D351" i="18" a="1"/>
  <c r="D351" i="18" s="1"/>
  <c r="P349" i="18"/>
  <c r="AI349" i="18" s="1"/>
  <c r="G350" i="18"/>
  <c r="S350" i="18" l="1"/>
  <c r="AK350" i="18"/>
  <c r="O351" i="18"/>
  <c r="R351" i="18" s="1"/>
  <c r="N351" i="18"/>
  <c r="Q351" i="18" s="1"/>
  <c r="S351" i="18" s="1"/>
  <c r="L352" i="18" a="1"/>
  <c r="L352" i="18" s="1"/>
  <c r="I352" i="18" a="1"/>
  <c r="I352" i="18" s="1"/>
  <c r="H352" i="18" a="1"/>
  <c r="H352" i="18" s="1"/>
  <c r="K352" i="18" a="1"/>
  <c r="K352" i="18" s="1"/>
  <c r="D352" i="18" a="1"/>
  <c r="D352" i="18" s="1"/>
  <c r="E352" i="18" a="1"/>
  <c r="E352" i="18" s="1"/>
  <c r="F352" i="18" a="1"/>
  <c r="F352" i="18" s="1"/>
  <c r="B354" i="18"/>
  <c r="C353" i="18"/>
  <c r="G351" i="18"/>
  <c r="J351" i="18"/>
  <c r="M351" i="18"/>
  <c r="P350" i="18"/>
  <c r="AI350" i="18" s="1"/>
  <c r="AK351" i="18" l="1"/>
  <c r="N352" i="18"/>
  <c r="O352" i="18"/>
  <c r="R352" i="18" s="1"/>
  <c r="L353" i="18" a="1"/>
  <c r="L353" i="18" s="1"/>
  <c r="I353" i="18" a="1"/>
  <c r="I353" i="18" s="1"/>
  <c r="H353" i="18" a="1"/>
  <c r="H353" i="18" s="1"/>
  <c r="K353" i="18" a="1"/>
  <c r="K353" i="18" s="1"/>
  <c r="D353" i="18" a="1"/>
  <c r="D353" i="18" s="1"/>
  <c r="F353" i="18" a="1"/>
  <c r="F353" i="18" s="1"/>
  <c r="E353" i="18" a="1"/>
  <c r="E353" i="18" s="1"/>
  <c r="G352" i="18"/>
  <c r="B355" i="18"/>
  <c r="C354" i="18"/>
  <c r="P351" i="18"/>
  <c r="AI351" i="18" s="1"/>
  <c r="M352" i="18"/>
  <c r="J352" i="18"/>
  <c r="O353" i="18" l="1"/>
  <c r="R353" i="18" s="1"/>
  <c r="N353" i="18"/>
  <c r="Q353" i="18" s="1"/>
  <c r="AK352" i="18"/>
  <c r="Q352" i="18"/>
  <c r="S352" i="18" s="1"/>
  <c r="J353" i="18"/>
  <c r="L354" i="18" a="1"/>
  <c r="L354" i="18" s="1"/>
  <c r="I354" i="18" a="1"/>
  <c r="I354" i="18" s="1"/>
  <c r="H354" i="18" a="1"/>
  <c r="H354" i="18" s="1"/>
  <c r="K354" i="18" a="1"/>
  <c r="K354" i="18" s="1"/>
  <c r="D354" i="18" a="1"/>
  <c r="D354" i="18" s="1"/>
  <c r="E354" i="18" a="1"/>
  <c r="E354" i="18" s="1"/>
  <c r="F354" i="18" a="1"/>
  <c r="F354" i="18" s="1"/>
  <c r="B356" i="18"/>
  <c r="C355" i="18"/>
  <c r="G353" i="18"/>
  <c r="P352" i="18"/>
  <c r="AI352" i="18" s="1"/>
  <c r="M353" i="18"/>
  <c r="S353" i="18" l="1"/>
  <c r="AK353" i="18"/>
  <c r="O354" i="18"/>
  <c r="R354" i="18" s="1"/>
  <c r="N354" i="18"/>
  <c r="M354" i="18"/>
  <c r="J354" i="18"/>
  <c r="P353" i="18"/>
  <c r="AI353" i="18" s="1"/>
  <c r="G354" i="18"/>
  <c r="L355" i="18" a="1"/>
  <c r="L355" i="18" s="1"/>
  <c r="I355" i="18" a="1"/>
  <c r="I355" i="18" s="1"/>
  <c r="K355" i="18" a="1"/>
  <c r="K355" i="18" s="1"/>
  <c r="H355" i="18" a="1"/>
  <c r="H355" i="18" s="1"/>
  <c r="D355" i="18" a="1"/>
  <c r="D355" i="18" s="1"/>
  <c r="E355" i="18" a="1"/>
  <c r="E355" i="18" s="1"/>
  <c r="F355" i="18" a="1"/>
  <c r="F355" i="18" s="1"/>
  <c r="B357" i="18"/>
  <c r="C356" i="18"/>
  <c r="O355" i="18" l="1"/>
  <c r="R355" i="18" s="1"/>
  <c r="N355" i="18"/>
  <c r="Q355" i="18" s="1"/>
  <c r="AK354" i="18"/>
  <c r="Q354" i="18"/>
  <c r="S354" i="18" s="1"/>
  <c r="L356" i="18" a="1"/>
  <c r="L356" i="18" s="1"/>
  <c r="I356" i="18" a="1"/>
  <c r="I356" i="18" s="1"/>
  <c r="H356" i="18" a="1"/>
  <c r="H356" i="18" s="1"/>
  <c r="K356" i="18" a="1"/>
  <c r="K356" i="18" s="1"/>
  <c r="F356" i="18" a="1"/>
  <c r="F356" i="18" s="1"/>
  <c r="D356" i="18" a="1"/>
  <c r="D356" i="18" s="1"/>
  <c r="E356" i="18" a="1"/>
  <c r="E356" i="18" s="1"/>
  <c r="C357" i="18"/>
  <c r="B358" i="18"/>
  <c r="J355" i="18"/>
  <c r="G355" i="18"/>
  <c r="M355" i="18"/>
  <c r="P354" i="18"/>
  <c r="AI354" i="18" s="1"/>
  <c r="S355" i="18" l="1"/>
  <c r="N356" i="18"/>
  <c r="AK356" i="18" s="1"/>
  <c r="O356" i="18"/>
  <c r="R356" i="18" s="1"/>
  <c r="AK355" i="18"/>
  <c r="P355" i="18"/>
  <c r="AI355" i="18" s="1"/>
  <c r="G356" i="18"/>
  <c r="C358" i="18"/>
  <c r="B359" i="18"/>
  <c r="L357" i="18" a="1"/>
  <c r="L357" i="18" s="1"/>
  <c r="I357" i="18" a="1"/>
  <c r="I357" i="18" s="1"/>
  <c r="H357" i="18" a="1"/>
  <c r="H357" i="18" s="1"/>
  <c r="K357" i="18" a="1"/>
  <c r="K357" i="18" s="1"/>
  <c r="D357" i="18" a="1"/>
  <c r="D357" i="18" s="1"/>
  <c r="F357" i="18" a="1"/>
  <c r="F357" i="18" s="1"/>
  <c r="E357" i="18" a="1"/>
  <c r="E357" i="18" s="1"/>
  <c r="J356" i="18"/>
  <c r="M356" i="18"/>
  <c r="Q356" i="18" l="1"/>
  <c r="S356" i="18" s="1"/>
  <c r="N357" i="18"/>
  <c r="Q357" i="18" s="1"/>
  <c r="O357" i="18"/>
  <c r="R357" i="18" s="1"/>
  <c r="J357" i="18"/>
  <c r="M357" i="18"/>
  <c r="G357" i="18"/>
  <c r="P356" i="18"/>
  <c r="AI356" i="18" s="1"/>
  <c r="B360" i="18"/>
  <c r="C359" i="18"/>
  <c r="L358" i="18" a="1"/>
  <c r="L358" i="18" s="1"/>
  <c r="I358" i="18" a="1"/>
  <c r="I358" i="18" s="1"/>
  <c r="H358" i="18" a="1"/>
  <c r="H358" i="18" s="1"/>
  <c r="K358" i="18" a="1"/>
  <c r="K358" i="18" s="1"/>
  <c r="D358" i="18" a="1"/>
  <c r="D358" i="18" s="1"/>
  <c r="E358" i="18" a="1"/>
  <c r="E358" i="18" s="1"/>
  <c r="F358" i="18" a="1"/>
  <c r="F358" i="18" s="1"/>
  <c r="S357" i="18" l="1"/>
  <c r="AK357" i="18"/>
  <c r="N358" i="18"/>
  <c r="Q358" i="18" s="1"/>
  <c r="O358" i="18"/>
  <c r="R358" i="18" s="1"/>
  <c r="P357" i="18"/>
  <c r="AI357" i="18" s="1"/>
  <c r="G358" i="18"/>
  <c r="M358" i="18"/>
  <c r="B361" i="18"/>
  <c r="C360" i="18"/>
  <c r="J358" i="18"/>
  <c r="L359" i="18" a="1"/>
  <c r="L359" i="18" s="1"/>
  <c r="I359" i="18" a="1"/>
  <c r="I359" i="18" s="1"/>
  <c r="H359" i="18" a="1"/>
  <c r="H359" i="18" s="1"/>
  <c r="K359" i="18" a="1"/>
  <c r="K359" i="18" s="1"/>
  <c r="D359" i="18" a="1"/>
  <c r="D359" i="18" s="1"/>
  <c r="F359" i="18" a="1"/>
  <c r="F359" i="18" s="1"/>
  <c r="E359" i="18" a="1"/>
  <c r="E359" i="18" s="1"/>
  <c r="S358" i="18" l="1"/>
  <c r="AK358" i="18"/>
  <c r="O359" i="18"/>
  <c r="R359" i="18" s="1"/>
  <c r="N359" i="18"/>
  <c r="Q359" i="18" s="1"/>
  <c r="G359" i="18"/>
  <c r="B362" i="18"/>
  <c r="C361" i="18"/>
  <c r="J359" i="18"/>
  <c r="M359" i="18"/>
  <c r="P358" i="18"/>
  <c r="AI358" i="18" s="1"/>
  <c r="L360" i="18" a="1"/>
  <c r="L360" i="18" s="1"/>
  <c r="I360" i="18" a="1"/>
  <c r="I360" i="18" s="1"/>
  <c r="H360" i="18" a="1"/>
  <c r="H360" i="18" s="1"/>
  <c r="K360" i="18" a="1"/>
  <c r="K360" i="18" s="1"/>
  <c r="D360" i="18" a="1"/>
  <c r="D360" i="18" s="1"/>
  <c r="E360" i="18" a="1"/>
  <c r="E360" i="18" s="1"/>
  <c r="F360" i="18" a="1"/>
  <c r="F360" i="18" s="1"/>
  <c r="AK359" i="18" l="1"/>
  <c r="S359" i="18"/>
  <c r="O360" i="18"/>
  <c r="R360" i="18" s="1"/>
  <c r="N360" i="18"/>
  <c r="J360" i="18"/>
  <c r="I361" i="18" a="1"/>
  <c r="I361" i="18" s="1"/>
  <c r="L361" i="18" a="1"/>
  <c r="L361" i="18" s="1"/>
  <c r="H361" i="18" a="1"/>
  <c r="H361" i="18" s="1"/>
  <c r="K361" i="18" a="1"/>
  <c r="K361" i="18" s="1"/>
  <c r="D361" i="18" a="1"/>
  <c r="D361" i="18" s="1"/>
  <c r="F361" i="18" a="1"/>
  <c r="F361" i="18" s="1"/>
  <c r="E361" i="18" a="1"/>
  <c r="E361" i="18" s="1"/>
  <c r="G360" i="18"/>
  <c r="B363" i="18"/>
  <c r="C362" i="18"/>
  <c r="P359" i="18"/>
  <c r="AI359" i="18" s="1"/>
  <c r="M360" i="18"/>
  <c r="O361" i="18" l="1"/>
  <c r="R361" i="18" s="1"/>
  <c r="N361" i="18"/>
  <c r="Q361" i="18" s="1"/>
  <c r="AK360" i="18"/>
  <c r="Q360" i="18"/>
  <c r="S360" i="18" s="1"/>
  <c r="J361" i="18"/>
  <c r="G361" i="18"/>
  <c r="P360" i="18"/>
  <c r="AI360" i="18" s="1"/>
  <c r="L362" i="18" a="1"/>
  <c r="L362" i="18" s="1"/>
  <c r="I362" i="18" a="1"/>
  <c r="I362" i="18" s="1"/>
  <c r="H362" i="18" a="1"/>
  <c r="H362" i="18" s="1"/>
  <c r="K362" i="18" a="1"/>
  <c r="K362" i="18" s="1"/>
  <c r="D362" i="18" a="1"/>
  <c r="D362" i="18" s="1"/>
  <c r="E362" i="18" a="1"/>
  <c r="E362" i="18" s="1"/>
  <c r="F362" i="18" a="1"/>
  <c r="F362" i="18" s="1"/>
  <c r="B364" i="18"/>
  <c r="C363" i="18"/>
  <c r="M361" i="18"/>
  <c r="S361" i="18" l="1"/>
  <c r="O362" i="18"/>
  <c r="R362" i="18" s="1"/>
  <c r="AK361" i="18"/>
  <c r="N362" i="18"/>
  <c r="P361" i="18"/>
  <c r="AI361" i="18" s="1"/>
  <c r="L363" i="18" a="1"/>
  <c r="L363" i="18" s="1"/>
  <c r="I363" i="18" a="1"/>
  <c r="I363" i="18" s="1"/>
  <c r="H363" i="18" a="1"/>
  <c r="H363" i="18" s="1"/>
  <c r="K363" i="18" a="1"/>
  <c r="K363" i="18" s="1"/>
  <c r="D363" i="18" a="1"/>
  <c r="D363" i="18" s="1"/>
  <c r="E363" i="18" a="1"/>
  <c r="E363" i="18" s="1"/>
  <c r="F363" i="18" a="1"/>
  <c r="F363" i="18" s="1"/>
  <c r="B365" i="18"/>
  <c r="C364" i="18"/>
  <c r="G362" i="18"/>
  <c r="M362" i="18"/>
  <c r="J362" i="18"/>
  <c r="O363" i="18" l="1"/>
  <c r="R363" i="18" s="1"/>
  <c r="N363" i="18"/>
  <c r="Q363" i="18" s="1"/>
  <c r="AK362" i="18"/>
  <c r="Q362" i="18"/>
  <c r="S362" i="18" s="1"/>
  <c r="P362" i="18"/>
  <c r="AI362" i="18" s="1"/>
  <c r="L364" i="18" a="1"/>
  <c r="L364" i="18" s="1"/>
  <c r="I364" i="18" a="1"/>
  <c r="I364" i="18" s="1"/>
  <c r="H364" i="18" a="1"/>
  <c r="H364" i="18" s="1"/>
  <c r="K364" i="18" a="1"/>
  <c r="K364" i="18" s="1"/>
  <c r="F364" i="18" a="1"/>
  <c r="F364" i="18" s="1"/>
  <c r="E364" i="18" a="1"/>
  <c r="E364" i="18" s="1"/>
  <c r="D364" i="18" a="1"/>
  <c r="D364" i="18" s="1"/>
  <c r="G363" i="18"/>
  <c r="C365" i="18"/>
  <c r="B366" i="18"/>
  <c r="M363" i="18"/>
  <c r="J363" i="18"/>
  <c r="S363" i="18" l="1"/>
  <c r="AK363" i="18"/>
  <c r="O364" i="18"/>
  <c r="R364" i="18" s="1"/>
  <c r="N364" i="18"/>
  <c r="L365" i="18" a="1"/>
  <c r="L365" i="18" s="1"/>
  <c r="I365" i="18" a="1"/>
  <c r="I365" i="18" s="1"/>
  <c r="H365" i="18" a="1"/>
  <c r="H365" i="18" s="1"/>
  <c r="K365" i="18" a="1"/>
  <c r="K365" i="18" s="1"/>
  <c r="D365" i="18" a="1"/>
  <c r="D365" i="18" s="1"/>
  <c r="F365" i="18" a="1"/>
  <c r="F365" i="18" s="1"/>
  <c r="E365" i="18" a="1"/>
  <c r="E365" i="18" s="1"/>
  <c r="C366" i="18"/>
  <c r="B367" i="18"/>
  <c r="G364" i="18"/>
  <c r="J364" i="18"/>
  <c r="P363" i="18"/>
  <c r="AI363" i="18" s="1"/>
  <c r="M364" i="18"/>
  <c r="O365" i="18" l="1"/>
  <c r="R365" i="18" s="1"/>
  <c r="N365" i="18"/>
  <c r="Q365" i="18" s="1"/>
  <c r="AK364" i="18"/>
  <c r="Q364" i="18"/>
  <c r="S364" i="18" s="1"/>
  <c r="G365" i="18"/>
  <c r="M365" i="18"/>
  <c r="B368" i="18"/>
  <c r="C367" i="18"/>
  <c r="P364" i="18"/>
  <c r="AI364" i="18" s="1"/>
  <c r="L366" i="18" a="1"/>
  <c r="L366" i="18" s="1"/>
  <c r="I366" i="18" a="1"/>
  <c r="I366" i="18" s="1"/>
  <c r="H366" i="18" a="1"/>
  <c r="H366" i="18" s="1"/>
  <c r="K366" i="18" a="1"/>
  <c r="K366" i="18" s="1"/>
  <c r="D366" i="18" a="1"/>
  <c r="D366" i="18" s="1"/>
  <c r="E366" i="18" a="1"/>
  <c r="E366" i="18" s="1"/>
  <c r="F366" i="18" a="1"/>
  <c r="F366" i="18" s="1"/>
  <c r="J365" i="18"/>
  <c r="N366" i="18" l="1"/>
  <c r="Q366" i="18" s="1"/>
  <c r="AK365" i="18"/>
  <c r="O366" i="18"/>
  <c r="R366" i="18" s="1"/>
  <c r="S365" i="18"/>
  <c r="AK366" i="18"/>
  <c r="M366" i="18"/>
  <c r="J366" i="18"/>
  <c r="B369" i="18"/>
  <c r="C368" i="18"/>
  <c r="G366" i="18"/>
  <c r="L367" i="18" a="1"/>
  <c r="L367" i="18" s="1"/>
  <c r="I367" i="18" a="1"/>
  <c r="I367" i="18" s="1"/>
  <c r="H367" i="18" a="1"/>
  <c r="H367" i="18" s="1"/>
  <c r="K367" i="18" a="1"/>
  <c r="K367" i="18" s="1"/>
  <c r="D367" i="18" a="1"/>
  <c r="D367" i="18" s="1"/>
  <c r="F367" i="18" a="1"/>
  <c r="F367" i="18" s="1"/>
  <c r="E367" i="18" a="1"/>
  <c r="E367" i="18" s="1"/>
  <c r="P365" i="18"/>
  <c r="AI365" i="18" s="1"/>
  <c r="S366" i="18" l="1"/>
  <c r="O367" i="18"/>
  <c r="R367" i="18" s="1"/>
  <c r="N367" i="18"/>
  <c r="Q367" i="18" s="1"/>
  <c r="P366" i="18"/>
  <c r="AI366" i="18" s="1"/>
  <c r="L368" i="18" a="1"/>
  <c r="L368" i="18" s="1"/>
  <c r="I368" i="18" a="1"/>
  <c r="I368" i="18" s="1"/>
  <c r="H368" i="18" a="1"/>
  <c r="H368" i="18" s="1"/>
  <c r="K368" i="18" a="1"/>
  <c r="K368" i="18" s="1"/>
  <c r="D368" i="18" a="1"/>
  <c r="D368" i="18" s="1"/>
  <c r="E368" i="18" a="1"/>
  <c r="E368" i="18" s="1"/>
  <c r="F368" i="18" a="1"/>
  <c r="F368" i="18" s="1"/>
  <c r="B370" i="18"/>
  <c r="C369" i="18"/>
  <c r="J367" i="18"/>
  <c r="M367" i="18"/>
  <c r="G367" i="18"/>
  <c r="S367" i="18" l="1"/>
  <c r="N368" i="18"/>
  <c r="AK367" i="18"/>
  <c r="O368" i="18"/>
  <c r="R368" i="18" s="1"/>
  <c r="J368" i="18"/>
  <c r="L369" i="18" a="1"/>
  <c r="L369" i="18" s="1"/>
  <c r="I369" i="18" a="1"/>
  <c r="I369" i="18" s="1"/>
  <c r="H369" i="18" a="1"/>
  <c r="H369" i="18" s="1"/>
  <c r="K369" i="18" a="1"/>
  <c r="K369" i="18" s="1"/>
  <c r="D369" i="18" a="1"/>
  <c r="D369" i="18" s="1"/>
  <c r="F369" i="18" a="1"/>
  <c r="F369" i="18" s="1"/>
  <c r="E369" i="18" a="1"/>
  <c r="E369" i="18" s="1"/>
  <c r="B371" i="18"/>
  <c r="C370" i="18"/>
  <c r="P367" i="18"/>
  <c r="AI367" i="18" s="1"/>
  <c r="G368" i="18"/>
  <c r="M368" i="18"/>
  <c r="O369" i="18" l="1"/>
  <c r="R369" i="18" s="1"/>
  <c r="N369" i="18"/>
  <c r="Q369" i="18" s="1"/>
  <c r="AK368" i="18"/>
  <c r="Q368" i="18"/>
  <c r="S368" i="18" s="1"/>
  <c r="J369" i="18"/>
  <c r="L370" i="18" a="1"/>
  <c r="L370" i="18" s="1"/>
  <c r="I370" i="18" a="1"/>
  <c r="I370" i="18" s="1"/>
  <c r="K370" i="18" a="1"/>
  <c r="K370" i="18" s="1"/>
  <c r="H370" i="18" a="1"/>
  <c r="H370" i="18" s="1"/>
  <c r="E370" i="18" a="1"/>
  <c r="E370" i="18" s="1"/>
  <c r="D370" i="18" a="1"/>
  <c r="D370" i="18" s="1"/>
  <c r="F370" i="18" a="1"/>
  <c r="F370" i="18" s="1"/>
  <c r="B372" i="18"/>
  <c r="C371" i="18"/>
  <c r="M369" i="18"/>
  <c r="P368" i="18"/>
  <c r="AI368" i="18" s="1"/>
  <c r="G369" i="18"/>
  <c r="S369" i="18" l="1"/>
  <c r="AK369" i="18"/>
  <c r="O370" i="18"/>
  <c r="R370" i="18" s="1"/>
  <c r="N370" i="18"/>
  <c r="Q370" i="18" s="1"/>
  <c r="S370" i="18" s="1"/>
  <c r="L371" i="18" a="1"/>
  <c r="L371" i="18" s="1"/>
  <c r="I371" i="18" a="1"/>
  <c r="I371" i="18" s="1"/>
  <c r="K371" i="18" a="1"/>
  <c r="K371" i="18" s="1"/>
  <c r="H371" i="18" a="1"/>
  <c r="H371" i="18" s="1"/>
  <c r="D371" i="18" a="1"/>
  <c r="D371" i="18" s="1"/>
  <c r="E371" i="18" a="1"/>
  <c r="E371" i="18" s="1"/>
  <c r="F371" i="18" a="1"/>
  <c r="F371" i="18" s="1"/>
  <c r="J370" i="18"/>
  <c r="B373" i="18"/>
  <c r="C372" i="18"/>
  <c r="M370" i="18"/>
  <c r="P369" i="18"/>
  <c r="AI369" i="18" s="1"/>
  <c r="G370" i="18"/>
  <c r="AK370" i="18" l="1"/>
  <c r="O371" i="18"/>
  <c r="R371" i="18" s="1"/>
  <c r="N371" i="18"/>
  <c r="Q371" i="18" s="1"/>
  <c r="M371" i="18"/>
  <c r="J371" i="18"/>
  <c r="P370" i="18"/>
  <c r="AI370" i="18" s="1"/>
  <c r="L372" i="18" a="1"/>
  <c r="L372" i="18" s="1"/>
  <c r="I372" i="18" a="1"/>
  <c r="I372" i="18" s="1"/>
  <c r="H372" i="18" a="1"/>
  <c r="H372" i="18" s="1"/>
  <c r="K372" i="18" a="1"/>
  <c r="K372" i="18" s="1"/>
  <c r="D372" i="18" a="1"/>
  <c r="D372" i="18" s="1"/>
  <c r="F372" i="18" a="1"/>
  <c r="F372" i="18" s="1"/>
  <c r="E372" i="18" a="1"/>
  <c r="E372" i="18" s="1"/>
  <c r="C373" i="18"/>
  <c r="B374" i="18"/>
  <c r="G371" i="18"/>
  <c r="S371" i="18" l="1"/>
  <c r="O372" i="18"/>
  <c r="R372" i="18" s="1"/>
  <c r="AK371" i="18"/>
  <c r="N372" i="18"/>
  <c r="M372" i="18"/>
  <c r="L373" i="18" a="1"/>
  <c r="L373" i="18" s="1"/>
  <c r="I373" i="18" a="1"/>
  <c r="I373" i="18" s="1"/>
  <c r="H373" i="18" a="1"/>
  <c r="H373" i="18" s="1"/>
  <c r="K373" i="18" a="1"/>
  <c r="K373" i="18" s="1"/>
  <c r="D373" i="18" a="1"/>
  <c r="D373" i="18" s="1"/>
  <c r="F373" i="18" a="1"/>
  <c r="F373" i="18" s="1"/>
  <c r="E373" i="18" a="1"/>
  <c r="E373" i="18" s="1"/>
  <c r="J372" i="18"/>
  <c r="C374" i="18"/>
  <c r="B375" i="18"/>
  <c r="P371" i="18"/>
  <c r="AI371" i="18" s="1"/>
  <c r="G372" i="18"/>
  <c r="O373" i="18" l="1"/>
  <c r="R373" i="18" s="1"/>
  <c r="N373" i="18"/>
  <c r="Q373" i="18" s="1"/>
  <c r="AK372" i="18"/>
  <c r="Q372" i="18"/>
  <c r="S372" i="18" s="1"/>
  <c r="M373" i="18"/>
  <c r="J373" i="18"/>
  <c r="P372" i="18"/>
  <c r="AI372" i="18" s="1"/>
  <c r="B376" i="18"/>
  <c r="C375" i="18"/>
  <c r="L374" i="18" a="1"/>
  <c r="L374" i="18" s="1"/>
  <c r="I374" i="18" a="1"/>
  <c r="I374" i="18" s="1"/>
  <c r="H374" i="18" a="1"/>
  <c r="H374" i="18" s="1"/>
  <c r="K374" i="18" a="1"/>
  <c r="K374" i="18" s="1"/>
  <c r="D374" i="18" a="1"/>
  <c r="D374" i="18" s="1"/>
  <c r="E374" i="18" a="1"/>
  <c r="E374" i="18" s="1"/>
  <c r="F374" i="18" a="1"/>
  <c r="F374" i="18" s="1"/>
  <c r="G373" i="18"/>
  <c r="N374" i="18" l="1"/>
  <c r="S373" i="18"/>
  <c r="AK373" i="18"/>
  <c r="O374" i="18"/>
  <c r="R374" i="18" s="1"/>
  <c r="AK374" i="18"/>
  <c r="Q374" i="18"/>
  <c r="G374" i="18"/>
  <c r="J374" i="18"/>
  <c r="B377" i="18"/>
  <c r="C376" i="18"/>
  <c r="M374" i="18"/>
  <c r="L375" i="18" a="1"/>
  <c r="L375" i="18" s="1"/>
  <c r="I375" i="18" a="1"/>
  <c r="I375" i="18" s="1"/>
  <c r="H375" i="18" a="1"/>
  <c r="H375" i="18" s="1"/>
  <c r="K375" i="18" a="1"/>
  <c r="K375" i="18" s="1"/>
  <c r="F375" i="18" a="1"/>
  <c r="F375" i="18" s="1"/>
  <c r="E375" i="18" a="1"/>
  <c r="E375" i="18" s="1"/>
  <c r="D375" i="18" a="1"/>
  <c r="D375" i="18" s="1"/>
  <c r="P373" i="18"/>
  <c r="AI373" i="18" s="1"/>
  <c r="O375" i="18" l="1"/>
  <c r="R375" i="18" s="1"/>
  <c r="S374" i="18"/>
  <c r="N375" i="18"/>
  <c r="Q375" i="18" s="1"/>
  <c r="P374" i="18"/>
  <c r="AI374" i="18" s="1"/>
  <c r="L376" i="18" a="1"/>
  <c r="L376" i="18" s="1"/>
  <c r="I376" i="18" a="1"/>
  <c r="I376" i="18" s="1"/>
  <c r="H376" i="18" a="1"/>
  <c r="H376" i="18" s="1"/>
  <c r="K376" i="18" a="1"/>
  <c r="K376" i="18" s="1"/>
  <c r="D376" i="18" a="1"/>
  <c r="D376" i="18" s="1"/>
  <c r="E376" i="18" a="1"/>
  <c r="E376" i="18" s="1"/>
  <c r="F376" i="18" a="1"/>
  <c r="F376" i="18" s="1"/>
  <c r="B378" i="18"/>
  <c r="C377" i="18"/>
  <c r="G375" i="18"/>
  <c r="M375" i="18"/>
  <c r="J375" i="18"/>
  <c r="S375" i="18" l="1"/>
  <c r="O376" i="18"/>
  <c r="R376" i="18" s="1"/>
  <c r="AK375" i="18"/>
  <c r="N376" i="18"/>
  <c r="M376" i="18"/>
  <c r="J376" i="18"/>
  <c r="L377" i="18" a="1"/>
  <c r="L377" i="18" s="1"/>
  <c r="I377" i="18" a="1"/>
  <c r="I377" i="18" s="1"/>
  <c r="H377" i="18" a="1"/>
  <c r="H377" i="18" s="1"/>
  <c r="K377" i="18" a="1"/>
  <c r="K377" i="18" s="1"/>
  <c r="F377" i="18" a="1"/>
  <c r="F377" i="18" s="1"/>
  <c r="E377" i="18" a="1"/>
  <c r="E377" i="18" s="1"/>
  <c r="D377" i="18" a="1"/>
  <c r="D377" i="18" s="1"/>
  <c r="P375" i="18"/>
  <c r="AI375" i="18" s="1"/>
  <c r="B379" i="18"/>
  <c r="C378" i="18"/>
  <c r="G376" i="18"/>
  <c r="N377" i="18" l="1"/>
  <c r="Q377" i="18" s="1"/>
  <c r="O377" i="18"/>
  <c r="R377" i="18" s="1"/>
  <c r="S377" i="18" s="1"/>
  <c r="AK376" i="18"/>
  <c r="Q376" i="18"/>
  <c r="S376" i="18" s="1"/>
  <c r="M377" i="18"/>
  <c r="L378" i="18" a="1"/>
  <c r="L378" i="18" s="1"/>
  <c r="I378" i="18" a="1"/>
  <c r="I378" i="18" s="1"/>
  <c r="H378" i="18" a="1"/>
  <c r="H378" i="18" s="1"/>
  <c r="K378" i="18" a="1"/>
  <c r="K378" i="18" s="1"/>
  <c r="D378" i="18" a="1"/>
  <c r="D378" i="18" s="1"/>
  <c r="E378" i="18" a="1"/>
  <c r="E378" i="18" s="1"/>
  <c r="F378" i="18" a="1"/>
  <c r="F378" i="18" s="1"/>
  <c r="J377" i="18"/>
  <c r="P376" i="18"/>
  <c r="AI376" i="18" s="1"/>
  <c r="G377" i="18"/>
  <c r="B380" i="18"/>
  <c r="C379" i="18"/>
  <c r="O378" i="18" l="1"/>
  <c r="R378" i="18" s="1"/>
  <c r="AK377" i="18"/>
  <c r="N378" i="18"/>
  <c r="P377" i="18"/>
  <c r="AI377" i="18" s="1"/>
  <c r="G378" i="18"/>
  <c r="L379" i="18" a="1"/>
  <c r="L379" i="18" s="1"/>
  <c r="I379" i="18" a="1"/>
  <c r="I379" i="18" s="1"/>
  <c r="H379" i="18" a="1"/>
  <c r="H379" i="18" s="1"/>
  <c r="K379" i="18" a="1"/>
  <c r="K379" i="18" s="1"/>
  <c r="D379" i="18" a="1"/>
  <c r="D379" i="18" s="1"/>
  <c r="E379" i="18" a="1"/>
  <c r="E379" i="18" s="1"/>
  <c r="F379" i="18" a="1"/>
  <c r="F379" i="18" s="1"/>
  <c r="B381" i="18"/>
  <c r="C380" i="18"/>
  <c r="M378" i="18"/>
  <c r="J378" i="18"/>
  <c r="O379" i="18" l="1"/>
  <c r="R379" i="18" s="1"/>
  <c r="N379" i="18"/>
  <c r="Q379" i="18" s="1"/>
  <c r="AK378" i="18"/>
  <c r="Q378" i="18"/>
  <c r="S378" i="18" s="1"/>
  <c r="G379" i="18"/>
  <c r="L380" i="18" a="1"/>
  <c r="L380" i="18" s="1"/>
  <c r="I380" i="18" a="1"/>
  <c r="I380" i="18" s="1"/>
  <c r="H380" i="18" a="1"/>
  <c r="H380" i="18" s="1"/>
  <c r="K380" i="18" a="1"/>
  <c r="K380" i="18" s="1"/>
  <c r="D380" i="18" a="1"/>
  <c r="D380" i="18" s="1"/>
  <c r="F380" i="18" a="1"/>
  <c r="F380" i="18" s="1"/>
  <c r="E380" i="18" a="1"/>
  <c r="E380" i="18" s="1"/>
  <c r="P378" i="18"/>
  <c r="AI378" i="18" s="1"/>
  <c r="C381" i="18"/>
  <c r="B382" i="18"/>
  <c r="M379" i="18"/>
  <c r="J379" i="18"/>
  <c r="AK379" i="18" l="1"/>
  <c r="S379" i="18"/>
  <c r="O380" i="18"/>
  <c r="R380" i="18" s="1"/>
  <c r="N380" i="18"/>
  <c r="J380" i="18"/>
  <c r="P379" i="18"/>
  <c r="AI379" i="18" s="1"/>
  <c r="C382" i="18"/>
  <c r="B383" i="18"/>
  <c r="M380" i="18"/>
  <c r="G380" i="18"/>
  <c r="L381" i="18" a="1"/>
  <c r="L381" i="18" s="1"/>
  <c r="I381" i="18" a="1"/>
  <c r="I381" i="18" s="1"/>
  <c r="H381" i="18" a="1"/>
  <c r="H381" i="18" s="1"/>
  <c r="K381" i="18" a="1"/>
  <c r="K381" i="18" s="1"/>
  <c r="D381" i="18" a="1"/>
  <c r="D381" i="18" s="1"/>
  <c r="F381" i="18" a="1"/>
  <c r="F381" i="18" s="1"/>
  <c r="E381" i="18" a="1"/>
  <c r="E381" i="18" s="1"/>
  <c r="N381" i="18" l="1"/>
  <c r="Q381" i="18" s="1"/>
  <c r="AK380" i="18"/>
  <c r="Q380" i="18"/>
  <c r="S380" i="18" s="1"/>
  <c r="O381" i="18"/>
  <c r="R381" i="18" s="1"/>
  <c r="J381" i="18"/>
  <c r="C383" i="18"/>
  <c r="B384" i="18"/>
  <c r="P380" i="18"/>
  <c r="AI380" i="18" s="1"/>
  <c r="G381" i="18"/>
  <c r="L382" i="18" a="1"/>
  <c r="L382" i="18" s="1"/>
  <c r="I382" i="18" a="1"/>
  <c r="I382" i="18" s="1"/>
  <c r="K382" i="18" a="1"/>
  <c r="K382" i="18" s="1"/>
  <c r="H382" i="18" a="1"/>
  <c r="H382" i="18" s="1"/>
  <c r="D382" i="18" a="1"/>
  <c r="D382" i="18" s="1"/>
  <c r="E382" i="18" a="1"/>
  <c r="E382" i="18" s="1"/>
  <c r="F382" i="18" a="1"/>
  <c r="F382" i="18" s="1"/>
  <c r="M381" i="18"/>
  <c r="S381" i="18" l="1"/>
  <c r="N382" i="18"/>
  <c r="AK382" i="18" s="1"/>
  <c r="AK381" i="18"/>
  <c r="O382" i="18"/>
  <c r="R382" i="18" s="1"/>
  <c r="J382" i="18"/>
  <c r="M382" i="18"/>
  <c r="B385" i="18"/>
  <c r="C384" i="18"/>
  <c r="G382" i="18"/>
  <c r="L383" i="18" a="1"/>
  <c r="L383" i="18" s="1"/>
  <c r="I383" i="18" a="1"/>
  <c r="I383" i="18" s="1"/>
  <c r="H383" i="18" a="1"/>
  <c r="H383" i="18" s="1"/>
  <c r="K383" i="18" a="1"/>
  <c r="K383" i="18" s="1"/>
  <c r="F383" i="18" a="1"/>
  <c r="F383" i="18" s="1"/>
  <c r="D383" i="18" a="1"/>
  <c r="D383" i="18" s="1"/>
  <c r="E383" i="18" a="1"/>
  <c r="E383" i="18" s="1"/>
  <c r="P381" i="18"/>
  <c r="AI381" i="18" s="1"/>
  <c r="Q382" i="18" l="1"/>
  <c r="S382" i="18" s="1"/>
  <c r="O383" i="18"/>
  <c r="R383" i="18" s="1"/>
  <c r="N383" i="18"/>
  <c r="Q383" i="18" s="1"/>
  <c r="G383" i="18"/>
  <c r="P382" i="18"/>
  <c r="AI382" i="18" s="1"/>
  <c r="L384" i="18" a="1"/>
  <c r="L384" i="18" s="1"/>
  <c r="I384" i="18" a="1"/>
  <c r="I384" i="18" s="1"/>
  <c r="H384" i="18" a="1"/>
  <c r="H384" i="18" s="1"/>
  <c r="K384" i="18" a="1"/>
  <c r="K384" i="18" s="1"/>
  <c r="D384" i="18" a="1"/>
  <c r="D384" i="18" s="1"/>
  <c r="E384" i="18" a="1"/>
  <c r="E384" i="18" s="1"/>
  <c r="F384" i="18" a="1"/>
  <c r="F384" i="18" s="1"/>
  <c r="B386" i="18"/>
  <c r="C385" i="18"/>
  <c r="M383" i="18"/>
  <c r="J383" i="18"/>
  <c r="S383" i="18" l="1"/>
  <c r="N384" i="18"/>
  <c r="AK384" i="18" s="1"/>
  <c r="AK383" i="18"/>
  <c r="O384" i="18"/>
  <c r="R384" i="18" s="1"/>
  <c r="B387" i="18"/>
  <c r="C386" i="18"/>
  <c r="G384" i="18"/>
  <c r="L385" i="18" a="1"/>
  <c r="L385" i="18" s="1"/>
  <c r="H385" i="18" a="1"/>
  <c r="H385" i="18" s="1"/>
  <c r="I385" i="18" a="1"/>
  <c r="I385" i="18" s="1"/>
  <c r="K385" i="18" a="1"/>
  <c r="K385" i="18" s="1"/>
  <c r="D385" i="18" a="1"/>
  <c r="D385" i="18" s="1"/>
  <c r="F385" i="18" a="1"/>
  <c r="F385" i="18" s="1"/>
  <c r="E385" i="18" a="1"/>
  <c r="E385" i="18" s="1"/>
  <c r="M384" i="18"/>
  <c r="J384" i="18"/>
  <c r="P383" i="18"/>
  <c r="AI383" i="18" s="1"/>
  <c r="Q384" i="18" l="1"/>
  <c r="S384" i="18" s="1"/>
  <c r="N385" i="18"/>
  <c r="Q385" i="18" s="1"/>
  <c r="O385" i="18"/>
  <c r="R385" i="18" s="1"/>
  <c r="L386" i="18" a="1"/>
  <c r="L386" i="18" s="1"/>
  <c r="I386" i="18" a="1"/>
  <c r="I386" i="18" s="1"/>
  <c r="K386" i="18" a="1"/>
  <c r="K386" i="18" s="1"/>
  <c r="H386" i="18" a="1"/>
  <c r="H386" i="18" s="1"/>
  <c r="D386" i="18" a="1"/>
  <c r="D386" i="18" s="1"/>
  <c r="E386" i="18" a="1"/>
  <c r="E386" i="18" s="1"/>
  <c r="F386" i="18" a="1"/>
  <c r="F386" i="18" s="1"/>
  <c r="P384" i="18"/>
  <c r="AI384" i="18" s="1"/>
  <c r="B388" i="18"/>
  <c r="C387" i="18"/>
  <c r="J385" i="18"/>
  <c r="G385" i="18"/>
  <c r="M385" i="18"/>
  <c r="N386" i="18" l="1"/>
  <c r="AK386" i="18" s="1"/>
  <c r="S385" i="18"/>
  <c r="O386" i="18"/>
  <c r="R386" i="18" s="1"/>
  <c r="AK385" i="18"/>
  <c r="Q386" i="18"/>
  <c r="M386" i="18"/>
  <c r="L387" i="18" a="1"/>
  <c r="L387" i="18" s="1"/>
  <c r="I387" i="18" a="1"/>
  <c r="I387" i="18" s="1"/>
  <c r="K387" i="18" a="1"/>
  <c r="K387" i="18" s="1"/>
  <c r="H387" i="18" a="1"/>
  <c r="H387" i="18" s="1"/>
  <c r="D387" i="18" a="1"/>
  <c r="D387" i="18" s="1"/>
  <c r="E387" i="18" a="1"/>
  <c r="E387" i="18" s="1"/>
  <c r="F387" i="18" a="1"/>
  <c r="F387" i="18" s="1"/>
  <c r="G386" i="18"/>
  <c r="B389" i="18"/>
  <c r="C388" i="18"/>
  <c r="P385" i="18"/>
  <c r="AI385" i="18" s="1"/>
  <c r="J386" i="18"/>
  <c r="S386" i="18" l="1"/>
  <c r="O387" i="18"/>
  <c r="R387" i="18" s="1"/>
  <c r="N387" i="18"/>
  <c r="Q387" i="18" s="1"/>
  <c r="C389" i="18"/>
  <c r="B390" i="18"/>
  <c r="G387" i="18"/>
  <c r="P386" i="18"/>
  <c r="AI386" i="18" s="1"/>
  <c r="J387" i="18"/>
  <c r="L388" i="18" a="1"/>
  <c r="L388" i="18" s="1"/>
  <c r="I388" i="18" a="1"/>
  <c r="I388" i="18" s="1"/>
  <c r="H388" i="18" a="1"/>
  <c r="H388" i="18" s="1"/>
  <c r="K388" i="18" a="1"/>
  <c r="K388" i="18" s="1"/>
  <c r="D388" i="18" a="1"/>
  <c r="D388" i="18" s="1"/>
  <c r="F388" i="18" a="1"/>
  <c r="F388" i="18" s="1"/>
  <c r="E388" i="18" a="1"/>
  <c r="E388" i="18" s="1"/>
  <c r="M387" i="18"/>
  <c r="S387" i="18" l="1"/>
  <c r="N388" i="18"/>
  <c r="Q388" i="18" s="1"/>
  <c r="O388" i="18"/>
  <c r="R388" i="18" s="1"/>
  <c r="AK387" i="18"/>
  <c r="C390" i="18"/>
  <c r="B391" i="18"/>
  <c r="G388" i="18"/>
  <c r="P387" i="18"/>
  <c r="AI387" i="18" s="1"/>
  <c r="J388" i="18"/>
  <c r="L389" i="18" a="1"/>
  <c r="L389" i="18" s="1"/>
  <c r="H389" i="18" a="1"/>
  <c r="H389" i="18" s="1"/>
  <c r="I389" i="18" a="1"/>
  <c r="I389" i="18" s="1"/>
  <c r="K389" i="18" a="1"/>
  <c r="K389" i="18" s="1"/>
  <c r="D389" i="18" a="1"/>
  <c r="D389" i="18" s="1"/>
  <c r="F389" i="18" a="1"/>
  <c r="F389" i="18" s="1"/>
  <c r="E389" i="18" a="1"/>
  <c r="E389" i="18" s="1"/>
  <c r="M388" i="18"/>
  <c r="AK388" i="18" l="1"/>
  <c r="O389" i="18"/>
  <c r="R389" i="18" s="1"/>
  <c r="S388" i="18"/>
  <c r="N389" i="18"/>
  <c r="Q389" i="18" s="1"/>
  <c r="L390" i="18" a="1"/>
  <c r="L390" i="18" s="1"/>
  <c r="I390" i="18" a="1"/>
  <c r="I390" i="18" s="1"/>
  <c r="H390" i="18" a="1"/>
  <c r="H390" i="18" s="1"/>
  <c r="K390" i="18" a="1"/>
  <c r="K390" i="18" s="1"/>
  <c r="D390" i="18" a="1"/>
  <c r="D390" i="18" s="1"/>
  <c r="E390" i="18" a="1"/>
  <c r="E390" i="18" s="1"/>
  <c r="F390" i="18" a="1"/>
  <c r="F390" i="18" s="1"/>
  <c r="J389" i="18"/>
  <c r="M389" i="18"/>
  <c r="P388" i="18"/>
  <c r="AI388" i="18" s="1"/>
  <c r="G389" i="18"/>
  <c r="C391" i="18"/>
  <c r="B392" i="18"/>
  <c r="S389" i="18" l="1"/>
  <c r="AK389" i="18"/>
  <c r="O390" i="18"/>
  <c r="R390" i="18" s="1"/>
  <c r="N390" i="18"/>
  <c r="L391" i="18" a="1"/>
  <c r="L391" i="18" s="1"/>
  <c r="I391" i="18" a="1"/>
  <c r="I391" i="18" s="1"/>
  <c r="H391" i="18" a="1"/>
  <c r="H391" i="18" s="1"/>
  <c r="K391" i="18" a="1"/>
  <c r="K391" i="18" s="1"/>
  <c r="D391" i="18" a="1"/>
  <c r="D391" i="18" s="1"/>
  <c r="F391" i="18" a="1"/>
  <c r="F391" i="18" s="1"/>
  <c r="E391" i="18" a="1"/>
  <c r="E391" i="18" s="1"/>
  <c r="P389" i="18"/>
  <c r="AI389" i="18" s="1"/>
  <c r="G390" i="18"/>
  <c r="J390" i="18"/>
  <c r="B393" i="18"/>
  <c r="C392" i="18"/>
  <c r="M390" i="18"/>
  <c r="O391" i="18" l="1"/>
  <c r="R391" i="18" s="1"/>
  <c r="N391" i="18"/>
  <c r="Q391" i="18" s="1"/>
  <c r="AK390" i="18"/>
  <c r="Q390" i="18"/>
  <c r="S390" i="18" s="1"/>
  <c r="J391" i="18"/>
  <c r="L392" i="18" a="1"/>
  <c r="L392" i="18" s="1"/>
  <c r="I392" i="18" a="1"/>
  <c r="I392" i="18" s="1"/>
  <c r="H392" i="18" a="1"/>
  <c r="H392" i="18" s="1"/>
  <c r="K392" i="18" a="1"/>
  <c r="K392" i="18" s="1"/>
  <c r="D392" i="18" a="1"/>
  <c r="D392" i="18" s="1"/>
  <c r="E392" i="18" a="1"/>
  <c r="E392" i="18" s="1"/>
  <c r="F392" i="18" a="1"/>
  <c r="F392" i="18" s="1"/>
  <c r="G391" i="18"/>
  <c r="B394" i="18"/>
  <c r="C393" i="18"/>
  <c r="P390" i="18"/>
  <c r="AI390" i="18" s="1"/>
  <c r="M391" i="18"/>
  <c r="S391" i="18" l="1"/>
  <c r="AK391" i="18"/>
  <c r="O392" i="18"/>
  <c r="R392" i="18" s="1"/>
  <c r="N392" i="18"/>
  <c r="P391" i="18"/>
  <c r="AI391" i="18" s="1"/>
  <c r="G392" i="18"/>
  <c r="B395" i="18"/>
  <c r="C394" i="18"/>
  <c r="M392" i="18"/>
  <c r="L393" i="18" a="1"/>
  <c r="L393" i="18" s="1"/>
  <c r="I393" i="18" a="1"/>
  <c r="I393" i="18" s="1"/>
  <c r="H393" i="18" a="1"/>
  <c r="H393" i="18" s="1"/>
  <c r="K393" i="18" a="1"/>
  <c r="K393" i="18" s="1"/>
  <c r="D393" i="18" a="1"/>
  <c r="D393" i="18" s="1"/>
  <c r="F393" i="18" a="1"/>
  <c r="F393" i="18" s="1"/>
  <c r="E393" i="18" a="1"/>
  <c r="E393" i="18" s="1"/>
  <c r="J392" i="18"/>
  <c r="O393" i="18" l="1"/>
  <c r="N393" i="18"/>
  <c r="Q393" i="18" s="1"/>
  <c r="AK392" i="18"/>
  <c r="Q392" i="18"/>
  <c r="S392" i="18" s="1"/>
  <c r="R393" i="18"/>
  <c r="L394" i="18" a="1"/>
  <c r="L394" i="18" s="1"/>
  <c r="I394" i="18" a="1"/>
  <c r="I394" i="18" s="1"/>
  <c r="H394" i="18" a="1"/>
  <c r="H394" i="18" s="1"/>
  <c r="K394" i="18" a="1"/>
  <c r="K394" i="18" s="1"/>
  <c r="D394" i="18" a="1"/>
  <c r="D394" i="18" s="1"/>
  <c r="E394" i="18" a="1"/>
  <c r="E394" i="18" s="1"/>
  <c r="F394" i="18" a="1"/>
  <c r="F394" i="18" s="1"/>
  <c r="P392" i="18"/>
  <c r="AI392" i="18" s="1"/>
  <c r="M393" i="18"/>
  <c r="B396" i="18"/>
  <c r="C395" i="18"/>
  <c r="J393" i="18"/>
  <c r="G393" i="18"/>
  <c r="O394" i="18" l="1"/>
  <c r="S393" i="18"/>
  <c r="R394" i="18"/>
  <c r="N394" i="18"/>
  <c r="Q394" i="18" s="1"/>
  <c r="AK393" i="18"/>
  <c r="G394" i="18"/>
  <c r="M394" i="18"/>
  <c r="P393" i="18"/>
  <c r="AI393" i="18" s="1"/>
  <c r="B397" i="18"/>
  <c r="C396" i="18"/>
  <c r="J394" i="18"/>
  <c r="L395" i="18" a="1"/>
  <c r="L395" i="18" s="1"/>
  <c r="I395" i="18" a="1"/>
  <c r="I395" i="18" s="1"/>
  <c r="H395" i="18" a="1"/>
  <c r="H395" i="18" s="1"/>
  <c r="K395" i="18" a="1"/>
  <c r="K395" i="18" s="1"/>
  <c r="D395" i="18" a="1"/>
  <c r="D395" i="18" s="1"/>
  <c r="E395" i="18" a="1"/>
  <c r="E395" i="18" s="1"/>
  <c r="F395" i="18" a="1"/>
  <c r="F395" i="18" s="1"/>
  <c r="S394" i="18" l="1"/>
  <c r="AK394" i="18"/>
  <c r="O395" i="18"/>
  <c r="R395" i="18" s="1"/>
  <c r="N395" i="18"/>
  <c r="Q395" i="18" s="1"/>
  <c r="J395" i="18"/>
  <c r="G395" i="18"/>
  <c r="P394" i="18"/>
  <c r="AI394" i="18" s="1"/>
  <c r="L396" i="18" a="1"/>
  <c r="L396" i="18" s="1"/>
  <c r="I396" i="18" a="1"/>
  <c r="I396" i="18" s="1"/>
  <c r="H396" i="18" a="1"/>
  <c r="H396" i="18" s="1"/>
  <c r="K396" i="18" a="1"/>
  <c r="K396" i="18" s="1"/>
  <c r="F396" i="18" a="1"/>
  <c r="F396" i="18" s="1"/>
  <c r="E396" i="18" a="1"/>
  <c r="E396" i="18" s="1"/>
  <c r="D396" i="18" a="1"/>
  <c r="D396" i="18" s="1"/>
  <c r="M395" i="18"/>
  <c r="C397" i="18"/>
  <c r="B398" i="18"/>
  <c r="AK395" i="18" l="1"/>
  <c r="S395" i="18"/>
  <c r="N396" i="18"/>
  <c r="AK396" i="18" s="1"/>
  <c r="O396" i="18"/>
  <c r="R396" i="18" s="1"/>
  <c r="C398" i="18"/>
  <c r="B399" i="18"/>
  <c r="G396" i="18"/>
  <c r="L397" i="18" a="1"/>
  <c r="L397" i="18" s="1"/>
  <c r="I397" i="18" a="1"/>
  <c r="I397" i="18" s="1"/>
  <c r="H397" i="18" a="1"/>
  <c r="H397" i="18" s="1"/>
  <c r="K397" i="18" a="1"/>
  <c r="K397" i="18" s="1"/>
  <c r="D397" i="18" a="1"/>
  <c r="D397" i="18" s="1"/>
  <c r="F397" i="18" a="1"/>
  <c r="F397" i="18" s="1"/>
  <c r="E397" i="18" a="1"/>
  <c r="E397" i="18" s="1"/>
  <c r="M396" i="18"/>
  <c r="P395" i="18"/>
  <c r="AI395" i="18" s="1"/>
  <c r="J396" i="18"/>
  <c r="O397" i="18" l="1"/>
  <c r="R397" i="18" s="1"/>
  <c r="Q396" i="18"/>
  <c r="S396" i="18" s="1"/>
  <c r="N397" i="18"/>
  <c r="Q397" i="18" s="1"/>
  <c r="G397" i="18"/>
  <c r="B400" i="18"/>
  <c r="C399" i="18"/>
  <c r="M397" i="18"/>
  <c r="L398" i="18" a="1"/>
  <c r="L398" i="18" s="1"/>
  <c r="I398" i="18" a="1"/>
  <c r="I398" i="18" s="1"/>
  <c r="K398" i="18" a="1"/>
  <c r="K398" i="18" s="1"/>
  <c r="H398" i="18" a="1"/>
  <c r="H398" i="18" s="1"/>
  <c r="D398" i="18" a="1"/>
  <c r="D398" i="18" s="1"/>
  <c r="E398" i="18" a="1"/>
  <c r="E398" i="18" s="1"/>
  <c r="F398" i="18" a="1"/>
  <c r="F398" i="18" s="1"/>
  <c r="P396" i="18"/>
  <c r="AI396" i="18" s="1"/>
  <c r="J397" i="18"/>
  <c r="S397" i="18" l="1"/>
  <c r="AK397" i="18"/>
  <c r="N398" i="18"/>
  <c r="Q398" i="18" s="1"/>
  <c r="O398" i="18"/>
  <c r="R398" i="18" s="1"/>
  <c r="G398" i="18"/>
  <c r="L399" i="18" a="1"/>
  <c r="L399" i="18" s="1"/>
  <c r="I399" i="18" a="1"/>
  <c r="I399" i="18" s="1"/>
  <c r="H399" i="18" a="1"/>
  <c r="H399" i="18" s="1"/>
  <c r="K399" i="18" a="1"/>
  <c r="K399" i="18" s="1"/>
  <c r="D399" i="18" a="1"/>
  <c r="D399" i="18" s="1"/>
  <c r="F399" i="18" a="1"/>
  <c r="F399" i="18" s="1"/>
  <c r="E399" i="18" a="1"/>
  <c r="E399" i="18" s="1"/>
  <c r="P397" i="18"/>
  <c r="AI397" i="18" s="1"/>
  <c r="B401" i="18"/>
  <c r="C400" i="18"/>
  <c r="J398" i="18"/>
  <c r="M398" i="18"/>
  <c r="AK398" i="18" l="1"/>
  <c r="O399" i="18"/>
  <c r="R399" i="18" s="1"/>
  <c r="S398" i="18"/>
  <c r="N399" i="18"/>
  <c r="Q399" i="18" s="1"/>
  <c r="P398" i="18"/>
  <c r="AI398" i="18" s="1"/>
  <c r="J399" i="18"/>
  <c r="M399" i="18"/>
  <c r="L400" i="18" a="1"/>
  <c r="L400" i="18" s="1"/>
  <c r="I400" i="18" a="1"/>
  <c r="I400" i="18" s="1"/>
  <c r="H400" i="18" a="1"/>
  <c r="H400" i="18" s="1"/>
  <c r="K400" i="18" a="1"/>
  <c r="K400" i="18" s="1"/>
  <c r="D400" i="18" a="1"/>
  <c r="D400" i="18" s="1"/>
  <c r="E400" i="18" a="1"/>
  <c r="E400" i="18" s="1"/>
  <c r="F400" i="18" a="1"/>
  <c r="F400" i="18" s="1"/>
  <c r="B402" i="18"/>
  <c r="C401" i="18"/>
  <c r="G399" i="18"/>
  <c r="S399" i="18" l="1"/>
  <c r="N400" i="18"/>
  <c r="AK400" i="18" s="1"/>
  <c r="AK399" i="18"/>
  <c r="O400" i="18"/>
  <c r="R400" i="18" s="1"/>
  <c r="B403" i="18"/>
  <c r="C402" i="18"/>
  <c r="P399" i="18"/>
  <c r="AI399" i="18" s="1"/>
  <c r="L401" i="18" a="1"/>
  <c r="L401" i="18" s="1"/>
  <c r="H401" i="18" a="1"/>
  <c r="H401" i="18" s="1"/>
  <c r="I401" i="18" a="1"/>
  <c r="I401" i="18" s="1"/>
  <c r="K401" i="18" a="1"/>
  <c r="K401" i="18" s="1"/>
  <c r="F401" i="18" a="1"/>
  <c r="F401" i="18" s="1"/>
  <c r="D401" i="18" a="1"/>
  <c r="D401" i="18" s="1"/>
  <c r="E401" i="18" a="1"/>
  <c r="E401" i="18" s="1"/>
  <c r="J400" i="18"/>
  <c r="G400" i="18"/>
  <c r="M400" i="18"/>
  <c r="Q400" i="18" l="1"/>
  <c r="S400" i="18" s="1"/>
  <c r="N401" i="18"/>
  <c r="Q401" i="18" s="1"/>
  <c r="O401" i="18"/>
  <c r="R401" i="18" s="1"/>
  <c r="P400" i="18"/>
  <c r="AI400" i="18" s="1"/>
  <c r="J401" i="18"/>
  <c r="M401" i="18"/>
  <c r="L402" i="18" a="1"/>
  <c r="L402" i="18" s="1"/>
  <c r="I402" i="18" a="1"/>
  <c r="I402" i="18" s="1"/>
  <c r="H402" i="18" a="1"/>
  <c r="H402" i="18" s="1"/>
  <c r="K402" i="18" a="1"/>
  <c r="K402" i="18" s="1"/>
  <c r="E402" i="18" a="1"/>
  <c r="E402" i="18" s="1"/>
  <c r="D402" i="18" a="1"/>
  <c r="D402" i="18" s="1"/>
  <c r="F402" i="18" a="1"/>
  <c r="F402" i="18" s="1"/>
  <c r="G401" i="18"/>
  <c r="B404" i="18"/>
  <c r="C403" i="18"/>
  <c r="S401" i="18" l="1"/>
  <c r="AK401" i="18"/>
  <c r="N402" i="18"/>
  <c r="Q402" i="18" s="1"/>
  <c r="O402" i="18"/>
  <c r="R402" i="18" s="1"/>
  <c r="G402" i="18"/>
  <c r="L403" i="18" a="1"/>
  <c r="L403" i="18" s="1"/>
  <c r="I403" i="18" a="1"/>
  <c r="I403" i="18" s="1"/>
  <c r="H403" i="18" a="1"/>
  <c r="H403" i="18" s="1"/>
  <c r="K403" i="18" a="1"/>
  <c r="K403" i="18" s="1"/>
  <c r="D403" i="18" a="1"/>
  <c r="D403" i="18" s="1"/>
  <c r="E403" i="18" a="1"/>
  <c r="E403" i="18" s="1"/>
  <c r="F403" i="18" a="1"/>
  <c r="F403" i="18" s="1"/>
  <c r="B405" i="18"/>
  <c r="C404" i="18"/>
  <c r="M402" i="18"/>
  <c r="P401" i="18"/>
  <c r="AI401" i="18" s="1"/>
  <c r="J402" i="18"/>
  <c r="S402" i="18" l="1"/>
  <c r="O403" i="18"/>
  <c r="R403" i="18" s="1"/>
  <c r="AK402" i="18"/>
  <c r="N403" i="18"/>
  <c r="Q403" i="18" s="1"/>
  <c r="I404" i="18" a="1"/>
  <c r="I404" i="18" s="1"/>
  <c r="L404" i="18" a="1"/>
  <c r="L404" i="18" s="1"/>
  <c r="H404" i="18" a="1"/>
  <c r="H404" i="18" s="1"/>
  <c r="K404" i="18" a="1"/>
  <c r="K404" i="18" s="1"/>
  <c r="D404" i="18" a="1"/>
  <c r="D404" i="18" s="1"/>
  <c r="F404" i="18" a="1"/>
  <c r="F404" i="18" s="1"/>
  <c r="E404" i="18" a="1"/>
  <c r="E404" i="18" s="1"/>
  <c r="C405" i="18"/>
  <c r="B406" i="18"/>
  <c r="G403" i="18"/>
  <c r="J403" i="18"/>
  <c r="P402" i="18"/>
  <c r="AI402" i="18" s="1"/>
  <c r="M403" i="18"/>
  <c r="S403" i="18" l="1"/>
  <c r="O404" i="18"/>
  <c r="R404" i="18" s="1"/>
  <c r="AK403" i="18"/>
  <c r="N404" i="18"/>
  <c r="C406" i="18"/>
  <c r="B407" i="18"/>
  <c r="L405" i="18" a="1"/>
  <c r="L405" i="18" s="1"/>
  <c r="I405" i="18" a="1"/>
  <c r="I405" i="18" s="1"/>
  <c r="H405" i="18" a="1"/>
  <c r="H405" i="18" s="1"/>
  <c r="K405" i="18" a="1"/>
  <c r="K405" i="18" s="1"/>
  <c r="D405" i="18" a="1"/>
  <c r="D405" i="18" s="1"/>
  <c r="F405" i="18" a="1"/>
  <c r="F405" i="18" s="1"/>
  <c r="E405" i="18" a="1"/>
  <c r="E405" i="18" s="1"/>
  <c r="G404" i="18"/>
  <c r="P403" i="18"/>
  <c r="AI403" i="18" s="1"/>
  <c r="M404" i="18"/>
  <c r="J404" i="18"/>
  <c r="O405" i="18" l="1"/>
  <c r="R405" i="18" s="1"/>
  <c r="N405" i="18"/>
  <c r="Q405" i="18" s="1"/>
  <c r="AK404" i="18"/>
  <c r="Q404" i="18"/>
  <c r="S404" i="18" s="1"/>
  <c r="B408" i="18"/>
  <c r="C407" i="18"/>
  <c r="L406" i="18" a="1"/>
  <c r="L406" i="18" s="1"/>
  <c r="I406" i="18" a="1"/>
  <c r="I406" i="18" s="1"/>
  <c r="H406" i="18" a="1"/>
  <c r="H406" i="18" s="1"/>
  <c r="K406" i="18" a="1"/>
  <c r="K406" i="18" s="1"/>
  <c r="D406" i="18" a="1"/>
  <c r="D406" i="18" s="1"/>
  <c r="E406" i="18" a="1"/>
  <c r="E406" i="18" s="1"/>
  <c r="F406" i="18" a="1"/>
  <c r="F406" i="18" s="1"/>
  <c r="G405" i="18"/>
  <c r="P404" i="18"/>
  <c r="AI404" i="18" s="1"/>
  <c r="M405" i="18"/>
  <c r="J405" i="18"/>
  <c r="S405" i="18" l="1"/>
  <c r="AK405" i="18"/>
  <c r="N406" i="18"/>
  <c r="Q406" i="18" s="1"/>
  <c r="O406" i="18"/>
  <c r="R406" i="18" s="1"/>
  <c r="J406" i="18"/>
  <c r="G406" i="18"/>
  <c r="L407" i="18" a="1"/>
  <c r="L407" i="18" s="1"/>
  <c r="I407" i="18" a="1"/>
  <c r="I407" i="18" s="1"/>
  <c r="H407" i="18" a="1"/>
  <c r="H407" i="18" s="1"/>
  <c r="K407" i="18" a="1"/>
  <c r="K407" i="18" s="1"/>
  <c r="F407" i="18" a="1"/>
  <c r="F407" i="18" s="1"/>
  <c r="D407" i="18" a="1"/>
  <c r="D407" i="18" s="1"/>
  <c r="E407" i="18" a="1"/>
  <c r="E407" i="18" s="1"/>
  <c r="P405" i="18"/>
  <c r="AI405" i="18" s="1"/>
  <c r="M406" i="18"/>
  <c r="B409" i="18"/>
  <c r="C408" i="18"/>
  <c r="AK406" i="18" l="1"/>
  <c r="S406" i="18"/>
  <c r="O407" i="18"/>
  <c r="R407" i="18" s="1"/>
  <c r="N407" i="18"/>
  <c r="Q407" i="18" s="1"/>
  <c r="G407" i="18"/>
  <c r="P406" i="18"/>
  <c r="AI406" i="18" s="1"/>
  <c r="M407" i="18"/>
  <c r="J407" i="18"/>
  <c r="L408" i="18" a="1"/>
  <c r="L408" i="18" s="1"/>
  <c r="I408" i="18" a="1"/>
  <c r="I408" i="18" s="1"/>
  <c r="H408" i="18" a="1"/>
  <c r="H408" i="18" s="1"/>
  <c r="K408" i="18" a="1"/>
  <c r="K408" i="18" s="1"/>
  <c r="D408" i="18" a="1"/>
  <c r="D408" i="18" s="1"/>
  <c r="E408" i="18" a="1"/>
  <c r="E408" i="18" s="1"/>
  <c r="F408" i="18" a="1"/>
  <c r="F408" i="18" s="1"/>
  <c r="B410" i="18"/>
  <c r="C409" i="18"/>
  <c r="S407" i="18" l="1"/>
  <c r="AK407" i="18"/>
  <c r="O408" i="18"/>
  <c r="R408" i="18" s="1"/>
  <c r="N408" i="18"/>
  <c r="L409" i="18" a="1"/>
  <c r="L409" i="18" s="1"/>
  <c r="I409" i="18" a="1"/>
  <c r="I409" i="18" s="1"/>
  <c r="H409" i="18" a="1"/>
  <c r="H409" i="18" s="1"/>
  <c r="K409" i="18" a="1"/>
  <c r="K409" i="18" s="1"/>
  <c r="D409" i="18" a="1"/>
  <c r="D409" i="18" s="1"/>
  <c r="F409" i="18" a="1"/>
  <c r="F409" i="18" s="1"/>
  <c r="E409" i="18" a="1"/>
  <c r="E409" i="18" s="1"/>
  <c r="J408" i="18"/>
  <c r="B411" i="18"/>
  <c r="C410" i="18"/>
  <c r="G408" i="18"/>
  <c r="P407" i="18"/>
  <c r="AI407" i="18" s="1"/>
  <c r="M408" i="18"/>
  <c r="O409" i="18" l="1"/>
  <c r="R409" i="18" s="1"/>
  <c r="N409" i="18"/>
  <c r="Q409" i="18" s="1"/>
  <c r="AK408" i="18"/>
  <c r="Q408" i="18"/>
  <c r="S408" i="18" s="1"/>
  <c r="G409" i="18"/>
  <c r="B412" i="18"/>
  <c r="C411" i="18"/>
  <c r="L410" i="18" a="1"/>
  <c r="L410" i="18" s="1"/>
  <c r="I410" i="18" a="1"/>
  <c r="I410" i="18" s="1"/>
  <c r="H410" i="18" a="1"/>
  <c r="H410" i="18" s="1"/>
  <c r="K410" i="18" a="1"/>
  <c r="K410" i="18" s="1"/>
  <c r="D410" i="18" a="1"/>
  <c r="D410" i="18" s="1"/>
  <c r="E410" i="18" a="1"/>
  <c r="E410" i="18" s="1"/>
  <c r="F410" i="18" a="1"/>
  <c r="F410" i="18" s="1"/>
  <c r="M409" i="18"/>
  <c r="J409" i="18"/>
  <c r="P408" i="18"/>
  <c r="AI408" i="18" s="1"/>
  <c r="O410" i="18" l="1"/>
  <c r="S409" i="18"/>
  <c r="AK409" i="18"/>
  <c r="N410" i="18"/>
  <c r="R410" i="18"/>
  <c r="J410" i="18"/>
  <c r="L411" i="18" a="1"/>
  <c r="L411" i="18" s="1"/>
  <c r="I411" i="18" a="1"/>
  <c r="I411" i="18" s="1"/>
  <c r="H411" i="18" a="1"/>
  <c r="H411" i="18" s="1"/>
  <c r="K411" i="18" a="1"/>
  <c r="K411" i="18" s="1"/>
  <c r="D411" i="18" a="1"/>
  <c r="D411" i="18" s="1"/>
  <c r="E411" i="18" a="1"/>
  <c r="E411" i="18" s="1"/>
  <c r="F411" i="18" a="1"/>
  <c r="F411" i="18" s="1"/>
  <c r="B413" i="18"/>
  <c r="C412" i="18"/>
  <c r="P409" i="18"/>
  <c r="AI409" i="18" s="1"/>
  <c r="G410" i="18"/>
  <c r="M410" i="18"/>
  <c r="O411" i="18" l="1"/>
  <c r="R411" i="18" s="1"/>
  <c r="N411" i="18"/>
  <c r="Q411" i="18" s="1"/>
  <c r="AK410" i="18"/>
  <c r="Q410" i="18"/>
  <c r="S410" i="18" s="1"/>
  <c r="G411" i="18"/>
  <c r="P410" i="18"/>
  <c r="AI410" i="18" s="1"/>
  <c r="C413" i="18"/>
  <c r="B414" i="18"/>
  <c r="M411" i="18"/>
  <c r="J411" i="18"/>
  <c r="L412" i="18" a="1"/>
  <c r="L412" i="18" s="1"/>
  <c r="I412" i="18" a="1"/>
  <c r="I412" i="18" s="1"/>
  <c r="H412" i="18" a="1"/>
  <c r="H412" i="18" s="1"/>
  <c r="K412" i="18" a="1"/>
  <c r="K412" i="18" s="1"/>
  <c r="D412" i="18" a="1"/>
  <c r="D412" i="18" s="1"/>
  <c r="F412" i="18" a="1"/>
  <c r="F412" i="18" s="1"/>
  <c r="E412" i="18" a="1"/>
  <c r="E412" i="18" s="1"/>
  <c r="S411" i="18" l="1"/>
  <c r="AK411" i="18"/>
  <c r="O412" i="18"/>
  <c r="R412" i="18" s="1"/>
  <c r="N412" i="18"/>
  <c r="L413" i="18" a="1"/>
  <c r="L413" i="18" s="1"/>
  <c r="I413" i="18" a="1"/>
  <c r="I413" i="18" s="1"/>
  <c r="H413" i="18" a="1"/>
  <c r="H413" i="18" s="1"/>
  <c r="K413" i="18" a="1"/>
  <c r="K413" i="18" s="1"/>
  <c r="D413" i="18" a="1"/>
  <c r="D413" i="18" s="1"/>
  <c r="F413" i="18" a="1"/>
  <c r="F413" i="18" s="1"/>
  <c r="E413" i="18" a="1"/>
  <c r="E413" i="18" s="1"/>
  <c r="P411" i="18"/>
  <c r="AI411" i="18" s="1"/>
  <c r="J412" i="18"/>
  <c r="G412" i="18"/>
  <c r="M412" i="18"/>
  <c r="C414" i="18"/>
  <c r="B415" i="18"/>
  <c r="O413" i="18" l="1"/>
  <c r="R413" i="18" s="1"/>
  <c r="N413" i="18"/>
  <c r="Q413" i="18" s="1"/>
  <c r="AK412" i="18"/>
  <c r="Q412" i="18"/>
  <c r="S412" i="18" s="1"/>
  <c r="P412" i="18"/>
  <c r="AI412" i="18" s="1"/>
  <c r="C415" i="18"/>
  <c r="B416" i="18"/>
  <c r="L414" i="18" a="1"/>
  <c r="L414" i="18" s="1"/>
  <c r="I414" i="18" a="1"/>
  <c r="I414" i="18" s="1"/>
  <c r="H414" i="18" a="1"/>
  <c r="H414" i="18" s="1"/>
  <c r="K414" i="18" a="1"/>
  <c r="K414" i="18" s="1"/>
  <c r="D414" i="18" a="1"/>
  <c r="D414" i="18" s="1"/>
  <c r="E414" i="18" a="1"/>
  <c r="E414" i="18" s="1"/>
  <c r="F414" i="18" a="1"/>
  <c r="F414" i="18" s="1"/>
  <c r="G413" i="18"/>
  <c r="M413" i="18"/>
  <c r="J413" i="18"/>
  <c r="O414" i="18" l="1"/>
  <c r="R414" i="18" s="1"/>
  <c r="S413" i="18"/>
  <c r="AK413" i="18"/>
  <c r="N414" i="18"/>
  <c r="P413" i="18"/>
  <c r="AI413" i="18" s="1"/>
  <c r="G414" i="18"/>
  <c r="M414" i="18"/>
  <c r="J414" i="18"/>
  <c r="B417" i="18"/>
  <c r="C416" i="18"/>
  <c r="L415" i="18" a="1"/>
  <c r="L415" i="18" s="1"/>
  <c r="I415" i="18" a="1"/>
  <c r="I415" i="18" s="1"/>
  <c r="H415" i="18" a="1"/>
  <c r="H415" i="18" s="1"/>
  <c r="K415" i="18" a="1"/>
  <c r="K415" i="18" s="1"/>
  <c r="F415" i="18" a="1"/>
  <c r="F415" i="18" s="1"/>
  <c r="E415" i="18" a="1"/>
  <c r="E415" i="18" s="1"/>
  <c r="D415" i="18" a="1"/>
  <c r="D415" i="18" s="1"/>
  <c r="O415" i="18" l="1"/>
  <c r="R415" i="18" s="1"/>
  <c r="N415" i="18"/>
  <c r="Q415" i="18" s="1"/>
  <c r="AK414" i="18"/>
  <c r="Q414" i="18"/>
  <c r="S414" i="18" s="1"/>
  <c r="G415" i="18"/>
  <c r="M415" i="18"/>
  <c r="J415" i="18"/>
  <c r="P414" i="18"/>
  <c r="AI414" i="18" s="1"/>
  <c r="L416" i="18" a="1"/>
  <c r="L416" i="18" s="1"/>
  <c r="I416" i="18" a="1"/>
  <c r="I416" i="18" s="1"/>
  <c r="H416" i="18" a="1"/>
  <c r="H416" i="18" s="1"/>
  <c r="K416" i="18" a="1"/>
  <c r="K416" i="18" s="1"/>
  <c r="D416" i="18" a="1"/>
  <c r="D416" i="18" s="1"/>
  <c r="E416" i="18" a="1"/>
  <c r="E416" i="18" s="1"/>
  <c r="F416" i="18" a="1"/>
  <c r="F416" i="18" s="1"/>
  <c r="B418" i="18"/>
  <c r="C417" i="18"/>
  <c r="S415" i="18" l="1"/>
  <c r="O416" i="18"/>
  <c r="R416" i="18" s="1"/>
  <c r="AK415" i="18"/>
  <c r="N416" i="18"/>
  <c r="G416" i="18"/>
  <c r="M416" i="18"/>
  <c r="J416" i="18"/>
  <c r="P415" i="18"/>
  <c r="AI415" i="18" s="1"/>
  <c r="L417" i="18" a="1"/>
  <c r="L417" i="18" s="1"/>
  <c r="I417" i="18" a="1"/>
  <c r="I417" i="18" s="1"/>
  <c r="H417" i="18" a="1"/>
  <c r="H417" i="18" s="1"/>
  <c r="K417" i="18" a="1"/>
  <c r="K417" i="18" s="1"/>
  <c r="D417" i="18" a="1"/>
  <c r="D417" i="18" s="1"/>
  <c r="F417" i="18" a="1"/>
  <c r="F417" i="18" s="1"/>
  <c r="E417" i="18" a="1"/>
  <c r="E417" i="18" s="1"/>
  <c r="B419" i="18"/>
  <c r="C418" i="18"/>
  <c r="O417" i="18" l="1"/>
  <c r="R417" i="18" s="1"/>
  <c r="AK416" i="18"/>
  <c r="Q416" i="18"/>
  <c r="S416" i="18" s="1"/>
  <c r="N417" i="18"/>
  <c r="Q417" i="18" s="1"/>
  <c r="L418" i="18" a="1"/>
  <c r="L418" i="18" s="1"/>
  <c r="I418" i="18" a="1"/>
  <c r="I418" i="18" s="1"/>
  <c r="H418" i="18" a="1"/>
  <c r="H418" i="18" s="1"/>
  <c r="K418" i="18" a="1"/>
  <c r="K418" i="18" s="1"/>
  <c r="D418" i="18" a="1"/>
  <c r="D418" i="18" s="1"/>
  <c r="E418" i="18" a="1"/>
  <c r="E418" i="18" s="1"/>
  <c r="F418" i="18" a="1"/>
  <c r="F418" i="18" s="1"/>
  <c r="M417" i="18"/>
  <c r="P416" i="18"/>
  <c r="AI416" i="18" s="1"/>
  <c r="G417" i="18"/>
  <c r="B420" i="18"/>
  <c r="C419" i="18"/>
  <c r="J417" i="18"/>
  <c r="S417" i="18" l="1"/>
  <c r="O418" i="18"/>
  <c r="R418" i="18" s="1"/>
  <c r="AK417" i="18"/>
  <c r="N418" i="18"/>
  <c r="L419" i="18" a="1"/>
  <c r="L419" i="18" s="1"/>
  <c r="I419" i="18" a="1"/>
  <c r="I419" i="18" s="1"/>
  <c r="H419" i="18" a="1"/>
  <c r="H419" i="18" s="1"/>
  <c r="K419" i="18" a="1"/>
  <c r="K419" i="18" s="1"/>
  <c r="D419" i="18" a="1"/>
  <c r="D419" i="18" s="1"/>
  <c r="E419" i="18" a="1"/>
  <c r="E419" i="18" s="1"/>
  <c r="F419" i="18" a="1"/>
  <c r="F419" i="18" s="1"/>
  <c r="P417" i="18"/>
  <c r="AI417" i="18" s="1"/>
  <c r="B421" i="18"/>
  <c r="C420" i="18"/>
  <c r="G418" i="18"/>
  <c r="M418" i="18"/>
  <c r="J418" i="18"/>
  <c r="O419" i="18" l="1"/>
  <c r="R419" i="18" s="1"/>
  <c r="N419" i="18"/>
  <c r="Q419" i="18" s="1"/>
  <c r="AK418" i="18"/>
  <c r="Q418" i="18"/>
  <c r="S418" i="18" s="1"/>
  <c r="L420" i="18" a="1"/>
  <c r="L420" i="18" s="1"/>
  <c r="I420" i="18" a="1"/>
  <c r="I420" i="18" s="1"/>
  <c r="H420" i="18" a="1"/>
  <c r="H420" i="18" s="1"/>
  <c r="K420" i="18" a="1"/>
  <c r="K420" i="18" s="1"/>
  <c r="D420" i="18" a="1"/>
  <c r="D420" i="18" s="1"/>
  <c r="F420" i="18" a="1"/>
  <c r="F420" i="18" s="1"/>
  <c r="E420" i="18" a="1"/>
  <c r="E420" i="18" s="1"/>
  <c r="G419" i="18"/>
  <c r="C421" i="18"/>
  <c r="B422" i="18"/>
  <c r="P418" i="18"/>
  <c r="AI418" i="18" s="1"/>
  <c r="M419" i="18"/>
  <c r="J419" i="18"/>
  <c r="AK419" i="18" l="1"/>
  <c r="O420" i="18"/>
  <c r="R420" i="18" s="1"/>
  <c r="S419" i="18"/>
  <c r="N420" i="18"/>
  <c r="J420" i="18"/>
  <c r="M420" i="18"/>
  <c r="P419" i="18"/>
  <c r="AI419" i="18" s="1"/>
  <c r="C422" i="18"/>
  <c r="B423" i="18"/>
  <c r="L421" i="18" a="1"/>
  <c r="L421" i="18" s="1"/>
  <c r="I421" i="18" a="1"/>
  <c r="I421" i="18" s="1"/>
  <c r="H421" i="18" a="1"/>
  <c r="H421" i="18" s="1"/>
  <c r="K421" i="18" a="1"/>
  <c r="K421" i="18" s="1"/>
  <c r="D421" i="18" a="1"/>
  <c r="D421" i="18" s="1"/>
  <c r="F421" i="18" a="1"/>
  <c r="F421" i="18" s="1"/>
  <c r="E421" i="18" a="1"/>
  <c r="E421" i="18" s="1"/>
  <c r="G420" i="18"/>
  <c r="N421" i="18" l="1"/>
  <c r="Q421" i="18" s="1"/>
  <c r="O421" i="18"/>
  <c r="R421" i="18" s="1"/>
  <c r="AK420" i="18"/>
  <c r="Q420" i="18"/>
  <c r="S420" i="18" s="1"/>
  <c r="M421" i="18"/>
  <c r="J421" i="18"/>
  <c r="P420" i="18"/>
  <c r="AI420" i="18" s="1"/>
  <c r="L422" i="18" a="1"/>
  <c r="L422" i="18" s="1"/>
  <c r="I422" i="18" a="1"/>
  <c r="I422" i="18" s="1"/>
  <c r="H422" i="18" a="1"/>
  <c r="H422" i="18" s="1"/>
  <c r="K422" i="18" a="1"/>
  <c r="K422" i="18" s="1"/>
  <c r="D422" i="18" a="1"/>
  <c r="D422" i="18" s="1"/>
  <c r="E422" i="18" a="1"/>
  <c r="E422" i="18" s="1"/>
  <c r="F422" i="18" a="1"/>
  <c r="F422" i="18" s="1"/>
  <c r="C423" i="18"/>
  <c r="B424" i="18"/>
  <c r="G421" i="18"/>
  <c r="S421" i="18" l="1"/>
  <c r="AK421" i="18"/>
  <c r="N422" i="18"/>
  <c r="O422" i="18"/>
  <c r="R422" i="18" s="1"/>
  <c r="G422" i="18"/>
  <c r="B425" i="18"/>
  <c r="C424" i="18"/>
  <c r="P421" i="18"/>
  <c r="AI421" i="18" s="1"/>
  <c r="L423" i="18" a="1"/>
  <c r="L423" i="18" s="1"/>
  <c r="I423" i="18" a="1"/>
  <c r="I423" i="18" s="1"/>
  <c r="H423" i="18" a="1"/>
  <c r="H423" i="18" s="1"/>
  <c r="K423" i="18" a="1"/>
  <c r="K423" i="18" s="1"/>
  <c r="D423" i="18" a="1"/>
  <c r="D423" i="18" s="1"/>
  <c r="F423" i="18" a="1"/>
  <c r="F423" i="18" s="1"/>
  <c r="E423" i="18" a="1"/>
  <c r="E423" i="18" s="1"/>
  <c r="M422" i="18"/>
  <c r="J422" i="18"/>
  <c r="N423" i="18" l="1"/>
  <c r="Q423" i="18" s="1"/>
  <c r="O423" i="18"/>
  <c r="R423" i="18" s="1"/>
  <c r="AK422" i="18"/>
  <c r="Q422" i="18"/>
  <c r="S422" i="18" s="1"/>
  <c r="B426" i="18"/>
  <c r="C425" i="18"/>
  <c r="M423" i="18"/>
  <c r="P422" i="18"/>
  <c r="AI422" i="18" s="1"/>
  <c r="J423" i="18"/>
  <c r="G423" i="18"/>
  <c r="L424" i="18" a="1"/>
  <c r="L424" i="18" s="1"/>
  <c r="I424" i="18" a="1"/>
  <c r="I424" i="18" s="1"/>
  <c r="H424" i="18" a="1"/>
  <c r="H424" i="18" s="1"/>
  <c r="K424" i="18" a="1"/>
  <c r="K424" i="18" s="1"/>
  <c r="D424" i="18" a="1"/>
  <c r="D424" i="18" s="1"/>
  <c r="E424" i="18" a="1"/>
  <c r="E424" i="18" s="1"/>
  <c r="F424" i="18" a="1"/>
  <c r="F424" i="18" s="1"/>
  <c r="N424" i="18" l="1"/>
  <c r="AK424" i="18" s="1"/>
  <c r="S423" i="18"/>
  <c r="AK423" i="18"/>
  <c r="O424" i="18"/>
  <c r="R424" i="18" s="1"/>
  <c r="P423" i="18"/>
  <c r="AI423" i="18" s="1"/>
  <c r="G424" i="18"/>
  <c r="I425" i="18" a="1"/>
  <c r="I425" i="18" s="1"/>
  <c r="L425" i="18" a="1"/>
  <c r="L425" i="18" s="1"/>
  <c r="H425" i="18" a="1"/>
  <c r="H425" i="18" s="1"/>
  <c r="K425" i="18" a="1"/>
  <c r="K425" i="18" s="1"/>
  <c r="D425" i="18" a="1"/>
  <c r="D425" i="18" s="1"/>
  <c r="F425" i="18" a="1"/>
  <c r="F425" i="18" s="1"/>
  <c r="E425" i="18" a="1"/>
  <c r="E425" i="18" s="1"/>
  <c r="M424" i="18"/>
  <c r="B427" i="18"/>
  <c r="C426" i="18"/>
  <c r="J424" i="18"/>
  <c r="Q424" i="18" l="1"/>
  <c r="S424" i="18" s="1"/>
  <c r="O425" i="18"/>
  <c r="R425" i="18" s="1"/>
  <c r="N425" i="18"/>
  <c r="Q425" i="18" s="1"/>
  <c r="B428" i="18"/>
  <c r="C427" i="18"/>
  <c r="P424" i="18"/>
  <c r="AI424" i="18" s="1"/>
  <c r="G425" i="18"/>
  <c r="J425" i="18"/>
  <c r="L426" i="18" a="1"/>
  <c r="L426" i="18" s="1"/>
  <c r="I426" i="18" a="1"/>
  <c r="I426" i="18" s="1"/>
  <c r="H426" i="18" a="1"/>
  <c r="H426" i="18" s="1"/>
  <c r="K426" i="18" a="1"/>
  <c r="K426" i="18" s="1"/>
  <c r="E426" i="18" a="1"/>
  <c r="E426" i="18" s="1"/>
  <c r="D426" i="18" a="1"/>
  <c r="D426" i="18" s="1"/>
  <c r="F426" i="18" a="1"/>
  <c r="F426" i="18" s="1"/>
  <c r="M425" i="18"/>
  <c r="S425" i="18" l="1"/>
  <c r="O426" i="18"/>
  <c r="R426" i="18" s="1"/>
  <c r="N426" i="18"/>
  <c r="Q426" i="18" s="1"/>
  <c r="AK425" i="18"/>
  <c r="B429" i="18"/>
  <c r="C428" i="18"/>
  <c r="L427" i="18" a="1"/>
  <c r="L427" i="18" s="1"/>
  <c r="I427" i="18" a="1"/>
  <c r="I427" i="18" s="1"/>
  <c r="H427" i="18" a="1"/>
  <c r="H427" i="18" s="1"/>
  <c r="K427" i="18" a="1"/>
  <c r="K427" i="18" s="1"/>
  <c r="D427" i="18" a="1"/>
  <c r="D427" i="18" s="1"/>
  <c r="E427" i="18" a="1"/>
  <c r="E427" i="18" s="1"/>
  <c r="F427" i="18" a="1"/>
  <c r="F427" i="18" s="1"/>
  <c r="G426" i="18"/>
  <c r="M426" i="18"/>
  <c r="J426" i="18"/>
  <c r="P425" i="18"/>
  <c r="AI425" i="18" s="1"/>
  <c r="S426" i="18" l="1"/>
  <c r="AK426" i="18"/>
  <c r="O427" i="18"/>
  <c r="R427" i="18" s="1"/>
  <c r="N427" i="18"/>
  <c r="Q427" i="18" s="1"/>
  <c r="P426" i="18"/>
  <c r="AI426" i="18" s="1"/>
  <c r="L428" i="18" a="1"/>
  <c r="L428" i="18" s="1"/>
  <c r="I428" i="18" a="1"/>
  <c r="I428" i="18" s="1"/>
  <c r="H428" i="18" a="1"/>
  <c r="H428" i="18" s="1"/>
  <c r="K428" i="18" a="1"/>
  <c r="K428" i="18" s="1"/>
  <c r="F428" i="18" a="1"/>
  <c r="F428" i="18" s="1"/>
  <c r="E428" i="18" a="1"/>
  <c r="E428" i="18" s="1"/>
  <c r="D428" i="18" a="1"/>
  <c r="D428" i="18" s="1"/>
  <c r="G427" i="18"/>
  <c r="M427" i="18"/>
  <c r="J427" i="18"/>
  <c r="C429" i="18"/>
  <c r="B430" i="18"/>
  <c r="N428" i="18" l="1"/>
  <c r="AK427" i="18"/>
  <c r="S427" i="18"/>
  <c r="O428" i="18"/>
  <c r="R428" i="18" s="1"/>
  <c r="AK428" i="18"/>
  <c r="Q428" i="18"/>
  <c r="G428" i="18"/>
  <c r="L429" i="18" a="1"/>
  <c r="L429" i="18" s="1"/>
  <c r="I429" i="18" a="1"/>
  <c r="I429" i="18" s="1"/>
  <c r="H429" i="18" a="1"/>
  <c r="H429" i="18" s="1"/>
  <c r="K429" i="18" a="1"/>
  <c r="K429" i="18" s="1"/>
  <c r="D429" i="18" a="1"/>
  <c r="D429" i="18" s="1"/>
  <c r="F429" i="18" a="1"/>
  <c r="F429" i="18" s="1"/>
  <c r="E429" i="18" a="1"/>
  <c r="E429" i="18" s="1"/>
  <c r="C430" i="18"/>
  <c r="B431" i="18"/>
  <c r="M428" i="18"/>
  <c r="J428" i="18"/>
  <c r="P427" i="18"/>
  <c r="AI427" i="18" s="1"/>
  <c r="S428" i="18" l="1"/>
  <c r="O429" i="18"/>
  <c r="R429" i="18" s="1"/>
  <c r="N429" i="18"/>
  <c r="Q429" i="18" s="1"/>
  <c r="P428" i="18"/>
  <c r="AI428" i="18" s="1"/>
  <c r="J429" i="18"/>
  <c r="G429" i="18"/>
  <c r="B432" i="18"/>
  <c r="C431" i="18"/>
  <c r="L430" i="18" a="1"/>
  <c r="L430" i="18" s="1"/>
  <c r="I430" i="18" a="1"/>
  <c r="I430" i="18" s="1"/>
  <c r="H430" i="18" a="1"/>
  <c r="H430" i="18" s="1"/>
  <c r="K430" i="18" a="1"/>
  <c r="K430" i="18" s="1"/>
  <c r="D430" i="18" a="1"/>
  <c r="D430" i="18" s="1"/>
  <c r="E430" i="18" a="1"/>
  <c r="E430" i="18" s="1"/>
  <c r="F430" i="18" a="1"/>
  <c r="F430" i="18" s="1"/>
  <c r="M429" i="18"/>
  <c r="S429" i="18" l="1"/>
  <c r="O430" i="18"/>
  <c r="R430" i="18" s="1"/>
  <c r="AK429" i="18"/>
  <c r="N430" i="18"/>
  <c r="Q430" i="18" s="1"/>
  <c r="J430" i="18"/>
  <c r="L431" i="18" a="1"/>
  <c r="L431" i="18" s="1"/>
  <c r="I431" i="18" a="1"/>
  <c r="I431" i="18" s="1"/>
  <c r="H431" i="18" a="1"/>
  <c r="H431" i="18" s="1"/>
  <c r="K431" i="18" a="1"/>
  <c r="K431" i="18" s="1"/>
  <c r="D431" i="18" a="1"/>
  <c r="D431" i="18" s="1"/>
  <c r="F431" i="18" a="1"/>
  <c r="F431" i="18" s="1"/>
  <c r="E431" i="18" a="1"/>
  <c r="E431" i="18" s="1"/>
  <c r="B433" i="18"/>
  <c r="C432" i="18"/>
  <c r="P429" i="18"/>
  <c r="AI429" i="18" s="1"/>
  <c r="M430" i="18"/>
  <c r="G430" i="18"/>
  <c r="AK430" i="18" l="1"/>
  <c r="S430" i="18"/>
  <c r="O431" i="18"/>
  <c r="R431" i="18" s="1"/>
  <c r="N431" i="18"/>
  <c r="Q431" i="18" s="1"/>
  <c r="M431" i="18"/>
  <c r="P430" i="18"/>
  <c r="AI430" i="18" s="1"/>
  <c r="J431" i="18"/>
  <c r="B434" i="18"/>
  <c r="C433" i="18"/>
  <c r="G431" i="18"/>
  <c r="L432" i="18" a="1"/>
  <c r="L432" i="18" s="1"/>
  <c r="I432" i="18" a="1"/>
  <c r="I432" i="18" s="1"/>
  <c r="H432" i="18" a="1"/>
  <c r="H432" i="18" s="1"/>
  <c r="K432" i="18" a="1"/>
  <c r="K432" i="18" s="1"/>
  <c r="D432" i="18" a="1"/>
  <c r="D432" i="18" s="1"/>
  <c r="E432" i="18" a="1"/>
  <c r="E432" i="18" s="1"/>
  <c r="F432" i="18" a="1"/>
  <c r="F432" i="18" s="1"/>
  <c r="S431" i="18" l="1"/>
  <c r="O432" i="18"/>
  <c r="R432" i="18" s="1"/>
  <c r="N432" i="18"/>
  <c r="AK431" i="18"/>
  <c r="J432" i="18"/>
  <c r="P431" i="18"/>
  <c r="AI431" i="18" s="1"/>
  <c r="M432" i="18"/>
  <c r="G432" i="18"/>
  <c r="L433" i="18" a="1"/>
  <c r="L433" i="18" s="1"/>
  <c r="I433" i="18" a="1"/>
  <c r="I433" i="18" s="1"/>
  <c r="H433" i="18" a="1"/>
  <c r="H433" i="18" s="1"/>
  <c r="K433" i="18" a="1"/>
  <c r="K433" i="18" s="1"/>
  <c r="D433" i="18" a="1"/>
  <c r="D433" i="18" s="1"/>
  <c r="F433" i="18" a="1"/>
  <c r="F433" i="18" s="1"/>
  <c r="E433" i="18" a="1"/>
  <c r="E433" i="18" s="1"/>
  <c r="B435" i="18"/>
  <c r="C434" i="18"/>
  <c r="O433" i="18" l="1"/>
  <c r="R433" i="18" s="1"/>
  <c r="N433" i="18"/>
  <c r="Q433" i="18" s="1"/>
  <c r="AK432" i="18"/>
  <c r="Q432" i="18"/>
  <c r="S432" i="18" s="1"/>
  <c r="P432" i="18"/>
  <c r="AI432" i="18" s="1"/>
  <c r="J433" i="18"/>
  <c r="G433" i="18"/>
  <c r="B436" i="18"/>
  <c r="C435" i="18"/>
  <c r="M433" i="18"/>
  <c r="L434" i="18" a="1"/>
  <c r="L434" i="18" s="1"/>
  <c r="I434" i="18" a="1"/>
  <c r="I434" i="18" s="1"/>
  <c r="H434" i="18" a="1"/>
  <c r="H434" i="18" s="1"/>
  <c r="K434" i="18" a="1"/>
  <c r="K434" i="18" s="1"/>
  <c r="E434" i="18" a="1"/>
  <c r="E434" i="18" s="1"/>
  <c r="D434" i="18" a="1"/>
  <c r="D434" i="18" s="1"/>
  <c r="F434" i="18" a="1"/>
  <c r="F434" i="18" s="1"/>
  <c r="AK433" i="18" l="1"/>
  <c r="S433" i="18"/>
  <c r="O434" i="18"/>
  <c r="R434" i="18" s="1"/>
  <c r="N434" i="18"/>
  <c r="AK434" i="18" s="1"/>
  <c r="B437" i="18"/>
  <c r="C436" i="18"/>
  <c r="J434" i="18"/>
  <c r="G434" i="18"/>
  <c r="M434" i="18"/>
  <c r="P433" i="18"/>
  <c r="AI433" i="18" s="1"/>
  <c r="L435" i="18" a="1"/>
  <c r="L435" i="18" s="1"/>
  <c r="I435" i="18" a="1"/>
  <c r="I435" i="18" s="1"/>
  <c r="H435" i="18" a="1"/>
  <c r="H435" i="18" s="1"/>
  <c r="K435" i="18" a="1"/>
  <c r="K435" i="18" s="1"/>
  <c r="D435" i="18" a="1"/>
  <c r="D435" i="18" s="1"/>
  <c r="E435" i="18" a="1"/>
  <c r="E435" i="18" s="1"/>
  <c r="F435" i="18" a="1"/>
  <c r="F435" i="18" s="1"/>
  <c r="Q434" i="18" l="1"/>
  <c r="S434" i="18" s="1"/>
  <c r="O435" i="18"/>
  <c r="R435" i="18" s="1"/>
  <c r="N435" i="18"/>
  <c r="Q435" i="18" s="1"/>
  <c r="M435" i="18"/>
  <c r="J435" i="18"/>
  <c r="P434" i="18"/>
  <c r="AI434" i="18" s="1"/>
  <c r="L436" i="18" a="1"/>
  <c r="L436" i="18" s="1"/>
  <c r="I436" i="18" a="1"/>
  <c r="I436" i="18" s="1"/>
  <c r="H436" i="18" a="1"/>
  <c r="H436" i="18" s="1"/>
  <c r="K436" i="18" a="1"/>
  <c r="K436" i="18" s="1"/>
  <c r="D436" i="18" a="1"/>
  <c r="D436" i="18" s="1"/>
  <c r="F436" i="18" a="1"/>
  <c r="F436" i="18" s="1"/>
  <c r="E436" i="18" a="1"/>
  <c r="E436" i="18" s="1"/>
  <c r="C437" i="18"/>
  <c r="B438" i="18"/>
  <c r="G435" i="18"/>
  <c r="N436" i="18" l="1"/>
  <c r="AK436" i="18" s="1"/>
  <c r="S435" i="18"/>
  <c r="AK435" i="18"/>
  <c r="Q436" i="18"/>
  <c r="O436" i="18"/>
  <c r="R436" i="18" s="1"/>
  <c r="S436" i="18" s="1"/>
  <c r="P435" i="18"/>
  <c r="AI435" i="18" s="1"/>
  <c r="M436" i="18"/>
  <c r="J436" i="18"/>
  <c r="C438" i="18"/>
  <c r="B439" i="18"/>
  <c r="G436" i="18"/>
  <c r="L437" i="18" a="1"/>
  <c r="L437" i="18" s="1"/>
  <c r="I437" i="18" a="1"/>
  <c r="I437" i="18" s="1"/>
  <c r="H437" i="18" a="1"/>
  <c r="H437" i="18" s="1"/>
  <c r="K437" i="18" a="1"/>
  <c r="K437" i="18" s="1"/>
  <c r="D437" i="18" a="1"/>
  <c r="D437" i="18" s="1"/>
  <c r="F437" i="18" a="1"/>
  <c r="F437" i="18" s="1"/>
  <c r="E437" i="18" a="1"/>
  <c r="E437" i="18" s="1"/>
  <c r="O437" i="18" l="1"/>
  <c r="R437" i="18" s="1"/>
  <c r="N437" i="18"/>
  <c r="Q437" i="18" s="1"/>
  <c r="P436" i="18"/>
  <c r="AI436" i="18" s="1"/>
  <c r="J437" i="18"/>
  <c r="G437" i="18"/>
  <c r="M437" i="18"/>
  <c r="B440" i="18"/>
  <c r="C439" i="18"/>
  <c r="L438" i="18" a="1"/>
  <c r="L438" i="18" s="1"/>
  <c r="I438" i="18" a="1"/>
  <c r="I438" i="18" s="1"/>
  <c r="K438" i="18" a="1"/>
  <c r="K438" i="18" s="1"/>
  <c r="H438" i="18" a="1"/>
  <c r="H438" i="18" s="1"/>
  <c r="D438" i="18" a="1"/>
  <c r="D438" i="18" s="1"/>
  <c r="E438" i="18" a="1"/>
  <c r="E438" i="18" s="1"/>
  <c r="F438" i="18" a="1"/>
  <c r="F438" i="18" s="1"/>
  <c r="O438" i="18" l="1"/>
  <c r="AK437" i="18"/>
  <c r="S437" i="18"/>
  <c r="N438" i="18"/>
  <c r="R438" i="18"/>
  <c r="J438" i="18"/>
  <c r="L439" i="18" a="1"/>
  <c r="L439" i="18" s="1"/>
  <c r="I439" i="18" a="1"/>
  <c r="I439" i="18" s="1"/>
  <c r="H439" i="18" a="1"/>
  <c r="H439" i="18" s="1"/>
  <c r="K439" i="18" a="1"/>
  <c r="K439" i="18" s="1"/>
  <c r="D439" i="18" a="1"/>
  <c r="D439" i="18" s="1"/>
  <c r="F439" i="18" a="1"/>
  <c r="F439" i="18" s="1"/>
  <c r="E439" i="18" a="1"/>
  <c r="E439" i="18" s="1"/>
  <c r="B441" i="18"/>
  <c r="C440" i="18"/>
  <c r="P437" i="18"/>
  <c r="AI437" i="18" s="1"/>
  <c r="M438" i="18"/>
  <c r="G438" i="18"/>
  <c r="O439" i="18" l="1"/>
  <c r="R439" i="18" s="1"/>
  <c r="N439" i="18"/>
  <c r="Q439" i="18" s="1"/>
  <c r="AK438" i="18"/>
  <c r="Q438" i="18"/>
  <c r="S438" i="18" s="1"/>
  <c r="L440" i="18" a="1"/>
  <c r="L440" i="18" s="1"/>
  <c r="I440" i="18" a="1"/>
  <c r="I440" i="18" s="1"/>
  <c r="H440" i="18" a="1"/>
  <c r="H440" i="18" s="1"/>
  <c r="K440" i="18" a="1"/>
  <c r="K440" i="18" s="1"/>
  <c r="D440" i="18" a="1"/>
  <c r="D440" i="18" s="1"/>
  <c r="E440" i="18" a="1"/>
  <c r="E440" i="18" s="1"/>
  <c r="F440" i="18" a="1"/>
  <c r="F440" i="18" s="1"/>
  <c r="B442" i="18"/>
  <c r="C441" i="18"/>
  <c r="G439" i="18"/>
  <c r="P438" i="18"/>
  <c r="AI438" i="18" s="1"/>
  <c r="M439" i="18"/>
  <c r="J439" i="18"/>
  <c r="O440" i="18" l="1"/>
  <c r="S439" i="18"/>
  <c r="AK439" i="18"/>
  <c r="R440" i="18"/>
  <c r="N440" i="18"/>
  <c r="G440" i="18"/>
  <c r="M440" i="18"/>
  <c r="P439" i="18"/>
  <c r="AI439" i="18" s="1"/>
  <c r="L441" i="18" a="1"/>
  <c r="L441" i="18" s="1"/>
  <c r="I441" i="18" a="1"/>
  <c r="I441" i="18" s="1"/>
  <c r="H441" i="18" a="1"/>
  <c r="H441" i="18" s="1"/>
  <c r="K441" i="18" a="1"/>
  <c r="K441" i="18" s="1"/>
  <c r="F441" i="18" a="1"/>
  <c r="F441" i="18" s="1"/>
  <c r="E441" i="18" a="1"/>
  <c r="E441" i="18" s="1"/>
  <c r="D441" i="18" a="1"/>
  <c r="D441" i="18" s="1"/>
  <c r="J440" i="18"/>
  <c r="B443" i="18"/>
  <c r="C442" i="18"/>
  <c r="O441" i="18" l="1"/>
  <c r="R441" i="18" s="1"/>
  <c r="AK440" i="18"/>
  <c r="Q440" i="18"/>
  <c r="S440" i="18" s="1"/>
  <c r="N441" i="18"/>
  <c r="Q441" i="18" s="1"/>
  <c r="P440" i="18"/>
  <c r="AI440" i="18" s="1"/>
  <c r="G441" i="18"/>
  <c r="L442" i="18" a="1"/>
  <c r="L442" i="18" s="1"/>
  <c r="I442" i="18" a="1"/>
  <c r="I442" i="18" s="1"/>
  <c r="H442" i="18" a="1"/>
  <c r="H442" i="18" s="1"/>
  <c r="K442" i="18" a="1"/>
  <c r="K442" i="18" s="1"/>
  <c r="D442" i="18" a="1"/>
  <c r="D442" i="18" s="1"/>
  <c r="E442" i="18" a="1"/>
  <c r="E442" i="18" s="1"/>
  <c r="F442" i="18" a="1"/>
  <c r="F442" i="18" s="1"/>
  <c r="B444" i="18"/>
  <c r="C443" i="18"/>
  <c r="M441" i="18"/>
  <c r="J441" i="18"/>
  <c r="S441" i="18" l="1"/>
  <c r="N442" i="18"/>
  <c r="AK442" i="18" s="1"/>
  <c r="O442" i="18"/>
  <c r="R442" i="18" s="1"/>
  <c r="AK441" i="18"/>
  <c r="L443" i="18" a="1"/>
  <c r="L443" i="18" s="1"/>
  <c r="I443" i="18" a="1"/>
  <c r="I443" i="18" s="1"/>
  <c r="H443" i="18" a="1"/>
  <c r="H443" i="18" s="1"/>
  <c r="K443" i="18" a="1"/>
  <c r="K443" i="18" s="1"/>
  <c r="D443" i="18" a="1"/>
  <c r="D443" i="18" s="1"/>
  <c r="E443" i="18" a="1"/>
  <c r="E443" i="18" s="1"/>
  <c r="F443" i="18" a="1"/>
  <c r="F443" i="18" s="1"/>
  <c r="B445" i="18"/>
  <c r="C444" i="18"/>
  <c r="J442" i="18"/>
  <c r="P441" i="18"/>
  <c r="AI441" i="18" s="1"/>
  <c r="G442" i="18"/>
  <c r="M442" i="18"/>
  <c r="Q442" i="18" l="1"/>
  <c r="S442" i="18" s="1"/>
  <c r="O443" i="18"/>
  <c r="R443" i="18" s="1"/>
  <c r="N443" i="18"/>
  <c r="Q443" i="18" s="1"/>
  <c r="M443" i="18"/>
  <c r="J443" i="18"/>
  <c r="L444" i="18" a="1"/>
  <c r="L444" i="18" s="1"/>
  <c r="I444" i="18" a="1"/>
  <c r="I444" i="18" s="1"/>
  <c r="H444" i="18" a="1"/>
  <c r="H444" i="18" s="1"/>
  <c r="K444" i="18" a="1"/>
  <c r="K444" i="18" s="1"/>
  <c r="D444" i="18" a="1"/>
  <c r="D444" i="18" s="1"/>
  <c r="F444" i="18" a="1"/>
  <c r="F444" i="18" s="1"/>
  <c r="E444" i="18" a="1"/>
  <c r="E444" i="18" s="1"/>
  <c r="G443" i="18"/>
  <c r="P442" i="18"/>
  <c r="AI442" i="18" s="1"/>
  <c r="C445" i="18"/>
  <c r="B446" i="18"/>
  <c r="AK443" i="18" l="1"/>
  <c r="S443" i="18"/>
  <c r="O444" i="18"/>
  <c r="R444" i="18" s="1"/>
  <c r="N444" i="18"/>
  <c r="C446" i="18"/>
  <c r="B447" i="18"/>
  <c r="J444" i="18"/>
  <c r="M444" i="18"/>
  <c r="P443" i="18"/>
  <c r="AI443" i="18" s="1"/>
  <c r="G444" i="18"/>
  <c r="L445" i="18" a="1"/>
  <c r="L445" i="18" s="1"/>
  <c r="I445" i="18" a="1"/>
  <c r="I445" i="18" s="1"/>
  <c r="H445" i="18" a="1"/>
  <c r="H445" i="18" s="1"/>
  <c r="K445" i="18" a="1"/>
  <c r="K445" i="18" s="1"/>
  <c r="D445" i="18" a="1"/>
  <c r="D445" i="18" s="1"/>
  <c r="F445" i="18" a="1"/>
  <c r="F445" i="18" s="1"/>
  <c r="E445" i="18" a="1"/>
  <c r="E445" i="18" s="1"/>
  <c r="O445" i="18" l="1"/>
  <c r="R445" i="18" s="1"/>
  <c r="N445" i="18"/>
  <c r="Q445" i="18" s="1"/>
  <c r="AK444" i="18"/>
  <c r="Q444" i="18"/>
  <c r="S444" i="18" s="1"/>
  <c r="C447" i="18"/>
  <c r="B448" i="18"/>
  <c r="M445" i="18"/>
  <c r="L446" i="18" a="1"/>
  <c r="L446" i="18" s="1"/>
  <c r="I446" i="18" a="1"/>
  <c r="I446" i="18" s="1"/>
  <c r="H446" i="18" a="1"/>
  <c r="H446" i="18" s="1"/>
  <c r="K446" i="18" a="1"/>
  <c r="K446" i="18" s="1"/>
  <c r="D446" i="18" a="1"/>
  <c r="D446" i="18" s="1"/>
  <c r="E446" i="18" a="1"/>
  <c r="E446" i="18" s="1"/>
  <c r="F446" i="18" a="1"/>
  <c r="F446" i="18" s="1"/>
  <c r="J445" i="18"/>
  <c r="G445" i="18"/>
  <c r="P444" i="18"/>
  <c r="AI444" i="18" s="1"/>
  <c r="N446" i="18" l="1"/>
  <c r="AK446" i="18" s="1"/>
  <c r="AK445" i="18"/>
  <c r="S445" i="18"/>
  <c r="Q446" i="18"/>
  <c r="O446" i="18"/>
  <c r="R446" i="18" s="1"/>
  <c r="G446" i="18"/>
  <c r="M446" i="18"/>
  <c r="P445" i="18"/>
  <c r="AI445" i="18" s="1"/>
  <c r="J446" i="18"/>
  <c r="B449" i="18"/>
  <c r="C448" i="18"/>
  <c r="L447" i="18" a="1"/>
  <c r="L447" i="18" s="1"/>
  <c r="I447" i="18" a="1"/>
  <c r="I447" i="18" s="1"/>
  <c r="H447" i="18" a="1"/>
  <c r="H447" i="18" s="1"/>
  <c r="K447" i="18" a="1"/>
  <c r="K447" i="18" s="1"/>
  <c r="F447" i="18" a="1"/>
  <c r="F447" i="18" s="1"/>
  <c r="E447" i="18" a="1"/>
  <c r="E447" i="18" s="1"/>
  <c r="D447" i="18" a="1"/>
  <c r="D447" i="18" s="1"/>
  <c r="S446" i="18" l="1"/>
  <c r="N447" i="18"/>
  <c r="Q447" i="18" s="1"/>
  <c r="O447" i="18"/>
  <c r="R447" i="18" s="1"/>
  <c r="I448" i="18" a="1"/>
  <c r="I448" i="18" s="1"/>
  <c r="L448" i="18" a="1"/>
  <c r="L448" i="18" s="1"/>
  <c r="H448" i="18" a="1"/>
  <c r="H448" i="18" s="1"/>
  <c r="K448" i="18" a="1"/>
  <c r="K448" i="18" s="1"/>
  <c r="D448" i="18" a="1"/>
  <c r="D448" i="18" s="1"/>
  <c r="E448" i="18" a="1"/>
  <c r="E448" i="18" s="1"/>
  <c r="F448" i="18" a="1"/>
  <c r="F448" i="18" s="1"/>
  <c r="P446" i="18"/>
  <c r="AI446" i="18" s="1"/>
  <c r="G447" i="18"/>
  <c r="B450" i="18"/>
  <c r="C449" i="18"/>
  <c r="M447" i="18"/>
  <c r="J447" i="18"/>
  <c r="S447" i="18" l="1"/>
  <c r="AK447" i="18"/>
  <c r="N448" i="18"/>
  <c r="O448" i="18"/>
  <c r="R448" i="18" s="1"/>
  <c r="L449" i="18" a="1"/>
  <c r="L449" i="18" s="1"/>
  <c r="I449" i="18" a="1"/>
  <c r="I449" i="18" s="1"/>
  <c r="H449" i="18" a="1"/>
  <c r="H449" i="18" s="1"/>
  <c r="K449" i="18" a="1"/>
  <c r="K449" i="18" s="1"/>
  <c r="D449" i="18" a="1"/>
  <c r="D449" i="18" s="1"/>
  <c r="F449" i="18" a="1"/>
  <c r="F449" i="18" s="1"/>
  <c r="E449" i="18" a="1"/>
  <c r="E449" i="18" s="1"/>
  <c r="B451" i="18"/>
  <c r="C450" i="18"/>
  <c r="G448" i="18"/>
  <c r="M448" i="18"/>
  <c r="P447" i="18"/>
  <c r="AI447" i="18" s="1"/>
  <c r="J448" i="18"/>
  <c r="O449" i="18" l="1"/>
  <c r="R449" i="18" s="1"/>
  <c r="N449" i="18"/>
  <c r="Q449" i="18" s="1"/>
  <c r="AK448" i="18"/>
  <c r="Q448" i="18"/>
  <c r="S448" i="18" s="1"/>
  <c r="L450" i="18" a="1"/>
  <c r="L450" i="18" s="1"/>
  <c r="I450" i="18" a="1"/>
  <c r="I450" i="18" s="1"/>
  <c r="H450" i="18" a="1"/>
  <c r="H450" i="18" s="1"/>
  <c r="K450" i="18" a="1"/>
  <c r="K450" i="18" s="1"/>
  <c r="D450" i="18" a="1"/>
  <c r="D450" i="18" s="1"/>
  <c r="E450" i="18" a="1"/>
  <c r="E450" i="18" s="1"/>
  <c r="F450" i="18" a="1"/>
  <c r="F450" i="18" s="1"/>
  <c r="G449" i="18"/>
  <c r="B452" i="18"/>
  <c r="C451" i="18"/>
  <c r="M449" i="18"/>
  <c r="P448" i="18"/>
  <c r="AI448" i="18" s="1"/>
  <c r="J449" i="18"/>
  <c r="S449" i="18" l="1"/>
  <c r="AK449" i="18"/>
  <c r="O450" i="18"/>
  <c r="R450" i="18" s="1"/>
  <c r="N450" i="18"/>
  <c r="G450" i="18"/>
  <c r="P449" i="18"/>
  <c r="AI449" i="18" s="1"/>
  <c r="L451" i="18" a="1"/>
  <c r="L451" i="18" s="1"/>
  <c r="I451" i="18" a="1"/>
  <c r="I451" i="18" s="1"/>
  <c r="H451" i="18" a="1"/>
  <c r="H451" i="18" s="1"/>
  <c r="K451" i="18" a="1"/>
  <c r="K451" i="18" s="1"/>
  <c r="D451" i="18" a="1"/>
  <c r="D451" i="18" s="1"/>
  <c r="E451" i="18" a="1"/>
  <c r="E451" i="18" s="1"/>
  <c r="F451" i="18" a="1"/>
  <c r="F451" i="18" s="1"/>
  <c r="M450" i="18"/>
  <c r="B453" i="18"/>
  <c r="C452" i="18"/>
  <c r="J450" i="18"/>
  <c r="O451" i="18" l="1"/>
  <c r="R451" i="18" s="1"/>
  <c r="N451" i="18"/>
  <c r="Q451" i="18" s="1"/>
  <c r="AK450" i="18"/>
  <c r="Q450" i="18"/>
  <c r="S450" i="18" s="1"/>
  <c r="L452" i="18" a="1"/>
  <c r="L452" i="18" s="1"/>
  <c r="I452" i="18" a="1"/>
  <c r="I452" i="18" s="1"/>
  <c r="H452" i="18" a="1"/>
  <c r="H452" i="18" s="1"/>
  <c r="K452" i="18" a="1"/>
  <c r="K452" i="18" s="1"/>
  <c r="F452" i="18" a="1"/>
  <c r="F452" i="18" s="1"/>
  <c r="E452" i="18" a="1"/>
  <c r="E452" i="18" s="1"/>
  <c r="D452" i="18" a="1"/>
  <c r="D452" i="18" s="1"/>
  <c r="G451" i="18"/>
  <c r="C453" i="18"/>
  <c r="B454" i="18"/>
  <c r="P450" i="18"/>
  <c r="AI450" i="18" s="1"/>
  <c r="M451" i="18"/>
  <c r="J451" i="18"/>
  <c r="S451" i="18" l="1"/>
  <c r="AK451" i="18"/>
  <c r="N452" i="18"/>
  <c r="Q452" i="18" s="1"/>
  <c r="O452" i="18"/>
  <c r="R452" i="18" s="1"/>
  <c r="G452" i="18"/>
  <c r="M452" i="18"/>
  <c r="C454" i="18"/>
  <c r="B455" i="18"/>
  <c r="L453" i="18" a="1"/>
  <c r="L453" i="18" s="1"/>
  <c r="I453" i="18" a="1"/>
  <c r="I453" i="18" s="1"/>
  <c r="H453" i="18" a="1"/>
  <c r="H453" i="18" s="1"/>
  <c r="K453" i="18" a="1"/>
  <c r="K453" i="18" s="1"/>
  <c r="D453" i="18" a="1"/>
  <c r="D453" i="18" s="1"/>
  <c r="F453" i="18" a="1"/>
  <c r="F453" i="18" s="1"/>
  <c r="E453" i="18" a="1"/>
  <c r="E453" i="18" s="1"/>
  <c r="J452" i="18"/>
  <c r="P451" i="18"/>
  <c r="AI451" i="18" s="1"/>
  <c r="AK452" i="18" l="1"/>
  <c r="S452" i="18"/>
  <c r="N453" i="18"/>
  <c r="Q453" i="18" s="1"/>
  <c r="O453" i="18"/>
  <c r="R453" i="18" s="1"/>
  <c r="L454" i="18" a="1"/>
  <c r="L454" i="18" s="1"/>
  <c r="I454" i="18" a="1"/>
  <c r="I454" i="18" s="1"/>
  <c r="H454" i="18" a="1"/>
  <c r="H454" i="18" s="1"/>
  <c r="K454" i="18" a="1"/>
  <c r="K454" i="18" s="1"/>
  <c r="D454" i="18" a="1"/>
  <c r="D454" i="18" s="1"/>
  <c r="E454" i="18" a="1"/>
  <c r="E454" i="18" s="1"/>
  <c r="F454" i="18" a="1"/>
  <c r="F454" i="18" s="1"/>
  <c r="J453" i="18"/>
  <c r="M453" i="18"/>
  <c r="P452" i="18"/>
  <c r="AI452" i="18" s="1"/>
  <c r="C455" i="18"/>
  <c r="B456" i="18"/>
  <c r="S453" i="18"/>
  <c r="G453" i="18"/>
  <c r="N454" i="18" l="1"/>
  <c r="Q454" i="18" s="1"/>
  <c r="AK453" i="18"/>
  <c r="O454" i="18"/>
  <c r="R454" i="18" s="1"/>
  <c r="G454" i="18"/>
  <c r="P453" i="18"/>
  <c r="AI453" i="18" s="1"/>
  <c r="M454" i="18"/>
  <c r="J454" i="18"/>
  <c r="B457" i="18"/>
  <c r="C456" i="18"/>
  <c r="L455" i="18" a="1"/>
  <c r="L455" i="18" s="1"/>
  <c r="I455" i="18" a="1"/>
  <c r="I455" i="18" s="1"/>
  <c r="H455" i="18" a="1"/>
  <c r="H455" i="18" s="1"/>
  <c r="K455" i="18" a="1"/>
  <c r="K455" i="18" s="1"/>
  <c r="D455" i="18" a="1"/>
  <c r="D455" i="18" s="1"/>
  <c r="F455" i="18" a="1"/>
  <c r="F455" i="18" s="1"/>
  <c r="E455" i="18" a="1"/>
  <c r="E455" i="18" s="1"/>
  <c r="AK454" i="18" l="1"/>
  <c r="S454" i="18"/>
  <c r="O455" i="18"/>
  <c r="R455" i="18" s="1"/>
  <c r="N455" i="18"/>
  <c r="Q455" i="18" s="1"/>
  <c r="L456" i="18" a="1"/>
  <c r="L456" i="18" s="1"/>
  <c r="I456" i="18" a="1"/>
  <c r="I456" i="18" s="1"/>
  <c r="K456" i="18" a="1"/>
  <c r="K456" i="18" s="1"/>
  <c r="H456" i="18" a="1"/>
  <c r="H456" i="18" s="1"/>
  <c r="D456" i="18" a="1"/>
  <c r="D456" i="18" s="1"/>
  <c r="E456" i="18" a="1"/>
  <c r="E456" i="18" s="1"/>
  <c r="F456" i="18" a="1"/>
  <c r="F456" i="18" s="1"/>
  <c r="P454" i="18"/>
  <c r="AI454" i="18" s="1"/>
  <c r="G455" i="18"/>
  <c r="B458" i="18"/>
  <c r="C457" i="18"/>
  <c r="J455" i="18"/>
  <c r="M455" i="18"/>
  <c r="S455" i="18" l="1"/>
  <c r="N456" i="18"/>
  <c r="AK456" i="18" s="1"/>
  <c r="O456" i="18"/>
  <c r="R456" i="18" s="1"/>
  <c r="AK455" i="18"/>
  <c r="P455" i="18"/>
  <c r="AI455" i="18" s="1"/>
  <c r="L457" i="18" a="1"/>
  <c r="L457" i="18" s="1"/>
  <c r="I457" i="18" a="1"/>
  <c r="I457" i="18" s="1"/>
  <c r="H457" i="18" a="1"/>
  <c r="H457" i="18" s="1"/>
  <c r="K457" i="18" a="1"/>
  <c r="K457" i="18" s="1"/>
  <c r="D457" i="18" a="1"/>
  <c r="D457" i="18" s="1"/>
  <c r="F457" i="18" a="1"/>
  <c r="F457" i="18" s="1"/>
  <c r="E457" i="18" a="1"/>
  <c r="E457" i="18" s="1"/>
  <c r="G456" i="18"/>
  <c r="J456" i="18"/>
  <c r="B459" i="18"/>
  <c r="C458" i="18"/>
  <c r="M456" i="18"/>
  <c r="Q456" i="18" l="1"/>
  <c r="S456" i="18" s="1"/>
  <c r="O457" i="18"/>
  <c r="R457" i="18" s="1"/>
  <c r="N457" i="18"/>
  <c r="Q457" i="18" s="1"/>
  <c r="M457" i="18"/>
  <c r="J457" i="18"/>
  <c r="P456" i="18"/>
  <c r="AI456" i="18" s="1"/>
  <c r="B460" i="18"/>
  <c r="C459" i="18"/>
  <c r="L458" i="18" a="1"/>
  <c r="L458" i="18" s="1"/>
  <c r="I458" i="18" a="1"/>
  <c r="I458" i="18" s="1"/>
  <c r="H458" i="18" a="1"/>
  <c r="H458" i="18" s="1"/>
  <c r="K458" i="18" a="1"/>
  <c r="K458" i="18" s="1"/>
  <c r="E458" i="18" a="1"/>
  <c r="E458" i="18" s="1"/>
  <c r="D458" i="18" a="1"/>
  <c r="D458" i="18" s="1"/>
  <c r="F458" i="18" a="1"/>
  <c r="F458" i="18" s="1"/>
  <c r="G457" i="18"/>
  <c r="S457" i="18" l="1"/>
  <c r="AK457" i="18"/>
  <c r="N458" i="18"/>
  <c r="AK458" i="18" s="1"/>
  <c r="O458" i="18"/>
  <c r="R458" i="18" s="1"/>
  <c r="G458" i="18"/>
  <c r="M458" i="18"/>
  <c r="J458" i="18"/>
  <c r="L459" i="18" a="1"/>
  <c r="L459" i="18" s="1"/>
  <c r="I459" i="18" a="1"/>
  <c r="I459" i="18" s="1"/>
  <c r="H459" i="18" a="1"/>
  <c r="H459" i="18" s="1"/>
  <c r="K459" i="18" a="1"/>
  <c r="K459" i="18" s="1"/>
  <c r="D459" i="18" a="1"/>
  <c r="D459" i="18" s="1"/>
  <c r="E459" i="18" a="1"/>
  <c r="E459" i="18" s="1"/>
  <c r="F459" i="18" a="1"/>
  <c r="F459" i="18" s="1"/>
  <c r="P457" i="18"/>
  <c r="AI457" i="18" s="1"/>
  <c r="B461" i="18"/>
  <c r="C460" i="18"/>
  <c r="Q458" i="18" l="1"/>
  <c r="S458" i="18" s="1"/>
  <c r="N459" i="18"/>
  <c r="Q459" i="18" s="1"/>
  <c r="O459" i="18"/>
  <c r="R459" i="18" s="1"/>
  <c r="L460" i="18" a="1"/>
  <c r="L460" i="18" s="1"/>
  <c r="I460" i="18" a="1"/>
  <c r="I460" i="18" s="1"/>
  <c r="H460" i="18" a="1"/>
  <c r="H460" i="18" s="1"/>
  <c r="K460" i="18" a="1"/>
  <c r="K460" i="18" s="1"/>
  <c r="D460" i="18" a="1"/>
  <c r="D460" i="18" s="1"/>
  <c r="F460" i="18" a="1"/>
  <c r="F460" i="18" s="1"/>
  <c r="E460" i="18" a="1"/>
  <c r="E460" i="18" s="1"/>
  <c r="G459" i="18"/>
  <c r="P458" i="18"/>
  <c r="AI458" i="18" s="1"/>
  <c r="C461" i="18"/>
  <c r="B462" i="18"/>
  <c r="M459" i="18"/>
  <c r="J459" i="18"/>
  <c r="AK459" i="18" l="1"/>
  <c r="O460" i="18"/>
  <c r="R460" i="18" s="1"/>
  <c r="S459" i="18"/>
  <c r="N460" i="18"/>
  <c r="Q460" i="18" s="1"/>
  <c r="G460" i="18"/>
  <c r="M460" i="18"/>
  <c r="C462" i="18"/>
  <c r="B463" i="18"/>
  <c r="J460" i="18"/>
  <c r="P459" i="18"/>
  <c r="AI459" i="18" s="1"/>
  <c r="L461" i="18" a="1"/>
  <c r="L461" i="18" s="1"/>
  <c r="I461" i="18" a="1"/>
  <c r="I461" i="18" s="1"/>
  <c r="H461" i="18" a="1"/>
  <c r="H461" i="18" s="1"/>
  <c r="K461" i="18" a="1"/>
  <c r="K461" i="18" s="1"/>
  <c r="D461" i="18" a="1"/>
  <c r="D461" i="18" s="1"/>
  <c r="F461" i="18" a="1"/>
  <c r="F461" i="18" s="1"/>
  <c r="E461" i="18" a="1"/>
  <c r="E461" i="18" s="1"/>
  <c r="S460" i="18" l="1"/>
  <c r="AK460" i="18"/>
  <c r="N461" i="18"/>
  <c r="Q461" i="18" s="1"/>
  <c r="O461" i="18"/>
  <c r="R461" i="18" s="1"/>
  <c r="G461" i="18"/>
  <c r="M461" i="18"/>
  <c r="P460" i="18"/>
  <c r="AI460" i="18" s="1"/>
  <c r="L462" i="18" a="1"/>
  <c r="L462" i="18" s="1"/>
  <c r="I462" i="18" a="1"/>
  <c r="I462" i="18" s="1"/>
  <c r="H462" i="18" a="1"/>
  <c r="H462" i="18" s="1"/>
  <c r="K462" i="18" a="1"/>
  <c r="K462" i="18" s="1"/>
  <c r="D462" i="18" a="1"/>
  <c r="D462" i="18" s="1"/>
  <c r="E462" i="18" a="1"/>
  <c r="E462" i="18" s="1"/>
  <c r="F462" i="18" a="1"/>
  <c r="F462" i="18" s="1"/>
  <c r="J461" i="18"/>
  <c r="B464" i="18"/>
  <c r="C463" i="18"/>
  <c r="S461" i="18" l="1"/>
  <c r="N462" i="18"/>
  <c r="Q462" i="18" s="1"/>
  <c r="AK461" i="18"/>
  <c r="AK462" i="18"/>
  <c r="O462" i="18"/>
  <c r="R462" i="18" s="1"/>
  <c r="M462" i="18"/>
  <c r="P461" i="18"/>
  <c r="AI461" i="18" s="1"/>
  <c r="J462" i="18"/>
  <c r="L463" i="18" a="1"/>
  <c r="L463" i="18" s="1"/>
  <c r="I463" i="18" a="1"/>
  <c r="I463" i="18" s="1"/>
  <c r="H463" i="18" a="1"/>
  <c r="H463" i="18" s="1"/>
  <c r="K463" i="18" a="1"/>
  <c r="K463" i="18" s="1"/>
  <c r="D463" i="18" a="1"/>
  <c r="D463" i="18" s="1"/>
  <c r="F463" i="18" a="1"/>
  <c r="F463" i="18" s="1"/>
  <c r="E463" i="18" a="1"/>
  <c r="E463" i="18" s="1"/>
  <c r="B465" i="18"/>
  <c r="C464" i="18"/>
  <c r="G462" i="18"/>
  <c r="O463" i="18" l="1"/>
  <c r="R463" i="18" s="1"/>
  <c r="S462" i="18"/>
  <c r="N463" i="18"/>
  <c r="Q463" i="18" s="1"/>
  <c r="M463" i="18"/>
  <c r="J463" i="18"/>
  <c r="L464" i="18" a="1"/>
  <c r="L464" i="18" s="1"/>
  <c r="I464" i="18" a="1"/>
  <c r="I464" i="18" s="1"/>
  <c r="H464" i="18" a="1"/>
  <c r="H464" i="18" s="1"/>
  <c r="K464" i="18" a="1"/>
  <c r="K464" i="18" s="1"/>
  <c r="D464" i="18" a="1"/>
  <c r="D464" i="18" s="1"/>
  <c r="E464" i="18" a="1"/>
  <c r="E464" i="18" s="1"/>
  <c r="F464" i="18" a="1"/>
  <c r="F464" i="18" s="1"/>
  <c r="B466" i="18"/>
  <c r="C465" i="18"/>
  <c r="G463" i="18"/>
  <c r="P462" i="18"/>
  <c r="AI462" i="18" s="1"/>
  <c r="S463" i="18" l="1"/>
  <c r="AK463" i="18"/>
  <c r="N464" i="18"/>
  <c r="AK464" i="18" s="1"/>
  <c r="O464" i="18"/>
  <c r="R464" i="18" s="1"/>
  <c r="B467" i="18"/>
  <c r="C466" i="18"/>
  <c r="M464" i="18"/>
  <c r="J464" i="18"/>
  <c r="P463" i="18"/>
  <c r="AI463" i="18" s="1"/>
  <c r="L465" i="18" a="1"/>
  <c r="L465" i="18" s="1"/>
  <c r="I465" i="18" a="1"/>
  <c r="I465" i="18" s="1"/>
  <c r="H465" i="18" a="1"/>
  <c r="H465" i="18" s="1"/>
  <c r="K465" i="18" a="1"/>
  <c r="K465" i="18" s="1"/>
  <c r="D465" i="18" a="1"/>
  <c r="D465" i="18" s="1"/>
  <c r="F465" i="18" a="1"/>
  <c r="F465" i="18" s="1"/>
  <c r="E465" i="18" a="1"/>
  <c r="E465" i="18" s="1"/>
  <c r="G464" i="18"/>
  <c r="Q464" i="18" l="1"/>
  <c r="S464" i="18" s="1"/>
  <c r="N465" i="18"/>
  <c r="Q465" i="18" s="1"/>
  <c r="O465" i="18"/>
  <c r="R465" i="18" s="1"/>
  <c r="B468" i="18"/>
  <c r="C467" i="18"/>
  <c r="G465" i="18"/>
  <c r="J465" i="18"/>
  <c r="M465" i="18"/>
  <c r="L466" i="18" a="1"/>
  <c r="L466" i="18" s="1"/>
  <c r="I466" i="18" a="1"/>
  <c r="I466" i="18" s="1"/>
  <c r="H466" i="18" a="1"/>
  <c r="H466" i="18" s="1"/>
  <c r="K466" i="18" a="1"/>
  <c r="K466" i="18" s="1"/>
  <c r="E466" i="18" a="1"/>
  <c r="E466" i="18" s="1"/>
  <c r="D466" i="18" a="1"/>
  <c r="D466" i="18" s="1"/>
  <c r="F466" i="18" a="1"/>
  <c r="F466" i="18" s="1"/>
  <c r="P464" i="18"/>
  <c r="AI464" i="18" s="1"/>
  <c r="N466" i="18" l="1"/>
  <c r="S465" i="18"/>
  <c r="AK465" i="18"/>
  <c r="AK466" i="18"/>
  <c r="Q466" i="18"/>
  <c r="O466" i="18"/>
  <c r="R466" i="18" s="1"/>
  <c r="B469" i="18"/>
  <c r="C468" i="18"/>
  <c r="G466" i="18"/>
  <c r="P465" i="18"/>
  <c r="AI465" i="18" s="1"/>
  <c r="M466" i="18"/>
  <c r="J466" i="18"/>
  <c r="L467" i="18" a="1"/>
  <c r="L467" i="18" s="1"/>
  <c r="I467" i="18" a="1"/>
  <c r="I467" i="18" s="1"/>
  <c r="H467" i="18" a="1"/>
  <c r="H467" i="18" s="1"/>
  <c r="K467" i="18" a="1"/>
  <c r="K467" i="18" s="1"/>
  <c r="D467" i="18" a="1"/>
  <c r="D467" i="18" s="1"/>
  <c r="E467" i="18" a="1"/>
  <c r="E467" i="18" s="1"/>
  <c r="F467" i="18" a="1"/>
  <c r="F467" i="18" s="1"/>
  <c r="S466" i="18" l="1"/>
  <c r="O467" i="18"/>
  <c r="R467" i="18" s="1"/>
  <c r="N467" i="18"/>
  <c r="Q467" i="18" s="1"/>
  <c r="C469" i="18"/>
  <c r="B470" i="18"/>
  <c r="L468" i="18" a="1"/>
  <c r="L468" i="18" s="1"/>
  <c r="I468" i="18" a="1"/>
  <c r="I468" i="18" s="1"/>
  <c r="H468" i="18" a="1"/>
  <c r="H468" i="18" s="1"/>
  <c r="K468" i="18" a="1"/>
  <c r="K468" i="18" s="1"/>
  <c r="D468" i="18" a="1"/>
  <c r="D468" i="18" s="1"/>
  <c r="F468" i="18" a="1"/>
  <c r="F468" i="18" s="1"/>
  <c r="E468" i="18" a="1"/>
  <c r="E468" i="18" s="1"/>
  <c r="P466" i="18"/>
  <c r="AI466" i="18" s="1"/>
  <c r="G467" i="18"/>
  <c r="M467" i="18"/>
  <c r="J467" i="18"/>
  <c r="S467" i="18" l="1"/>
  <c r="O468" i="18"/>
  <c r="R468" i="18" s="1"/>
  <c r="AK467" i="18"/>
  <c r="N468" i="18"/>
  <c r="M468" i="18"/>
  <c r="J468" i="18"/>
  <c r="C470" i="18"/>
  <c r="B471" i="18"/>
  <c r="P467" i="18"/>
  <c r="AI467" i="18" s="1"/>
  <c r="G468" i="18"/>
  <c r="L469" i="18" a="1"/>
  <c r="L469" i="18" s="1"/>
  <c r="I469" i="18" a="1"/>
  <c r="I469" i="18" s="1"/>
  <c r="H469" i="18" a="1"/>
  <c r="H469" i="18" s="1"/>
  <c r="K469" i="18" a="1"/>
  <c r="K469" i="18" s="1"/>
  <c r="D469" i="18" a="1"/>
  <c r="D469" i="18" s="1"/>
  <c r="F469" i="18" a="1"/>
  <c r="F469" i="18" s="1"/>
  <c r="E469" i="18" a="1"/>
  <c r="E469" i="18" s="1"/>
  <c r="O469" i="18" l="1"/>
  <c r="R469" i="18" s="1"/>
  <c r="N469" i="18"/>
  <c r="Q469" i="18" s="1"/>
  <c r="AK468" i="18"/>
  <c r="Q468" i="18"/>
  <c r="S468" i="18" s="1"/>
  <c r="G469" i="18"/>
  <c r="B472" i="18"/>
  <c r="C471" i="18"/>
  <c r="P468" i="18"/>
  <c r="AI468" i="18" s="1"/>
  <c r="M469" i="18"/>
  <c r="L470" i="18" a="1"/>
  <c r="L470" i="18" s="1"/>
  <c r="H470" i="18" a="1"/>
  <c r="H470" i="18" s="1"/>
  <c r="I470" i="18" a="1"/>
  <c r="I470" i="18" s="1"/>
  <c r="K470" i="18" a="1"/>
  <c r="K470" i="18" s="1"/>
  <c r="D470" i="18" a="1"/>
  <c r="D470" i="18" s="1"/>
  <c r="E470" i="18" a="1"/>
  <c r="E470" i="18" s="1"/>
  <c r="F470" i="18" a="1"/>
  <c r="F470" i="18" s="1"/>
  <c r="J469" i="18"/>
  <c r="S469" i="18" l="1"/>
  <c r="O470" i="18"/>
  <c r="R470" i="18" s="1"/>
  <c r="N470" i="18"/>
  <c r="AK469" i="18"/>
  <c r="B473" i="18"/>
  <c r="C472" i="18"/>
  <c r="G470" i="18"/>
  <c r="P469" i="18"/>
  <c r="AI469" i="18" s="1"/>
  <c r="M470" i="18"/>
  <c r="L471" i="18" a="1"/>
  <c r="L471" i="18" s="1"/>
  <c r="I471" i="18" a="1"/>
  <c r="I471" i="18" s="1"/>
  <c r="H471" i="18" a="1"/>
  <c r="H471" i="18" s="1"/>
  <c r="K471" i="18" a="1"/>
  <c r="K471" i="18" s="1"/>
  <c r="D471" i="18" a="1"/>
  <c r="D471" i="18" s="1"/>
  <c r="F471" i="18" a="1"/>
  <c r="F471" i="18" s="1"/>
  <c r="E471" i="18" a="1"/>
  <c r="E471" i="18" s="1"/>
  <c r="J470" i="18"/>
  <c r="N471" i="18" l="1"/>
  <c r="Q471" i="18" s="1"/>
  <c r="O471" i="18"/>
  <c r="R471" i="18" s="1"/>
  <c r="AK470" i="18"/>
  <c r="Q470" i="18"/>
  <c r="S470" i="18" s="1"/>
  <c r="G471" i="18"/>
  <c r="J471" i="18"/>
  <c r="B474" i="18"/>
  <c r="C473" i="18"/>
  <c r="P470" i="18"/>
  <c r="AI470" i="18" s="1"/>
  <c r="M471" i="18"/>
  <c r="I472" i="18" a="1"/>
  <c r="I472" i="18" s="1"/>
  <c r="L472" i="18" a="1"/>
  <c r="L472" i="18" s="1"/>
  <c r="H472" i="18" a="1"/>
  <c r="H472" i="18" s="1"/>
  <c r="K472" i="18" a="1"/>
  <c r="K472" i="18" s="1"/>
  <c r="D472" i="18" a="1"/>
  <c r="D472" i="18" s="1"/>
  <c r="E472" i="18" a="1"/>
  <c r="E472" i="18" s="1"/>
  <c r="F472" i="18" a="1"/>
  <c r="F472" i="18" s="1"/>
  <c r="S471" i="18" l="1"/>
  <c r="AK471" i="18"/>
  <c r="O472" i="18"/>
  <c r="R472" i="18" s="1"/>
  <c r="N472" i="18"/>
  <c r="P471" i="18"/>
  <c r="AI471" i="18" s="1"/>
  <c r="L473" i="18" a="1"/>
  <c r="L473" i="18" s="1"/>
  <c r="I473" i="18" a="1"/>
  <c r="I473" i="18" s="1"/>
  <c r="H473" i="18" a="1"/>
  <c r="H473" i="18" s="1"/>
  <c r="K473" i="18" a="1"/>
  <c r="K473" i="18" s="1"/>
  <c r="F473" i="18" a="1"/>
  <c r="F473" i="18" s="1"/>
  <c r="E473" i="18" a="1"/>
  <c r="E473" i="18" s="1"/>
  <c r="D473" i="18" a="1"/>
  <c r="D473" i="18" s="1"/>
  <c r="G472" i="18"/>
  <c r="B475" i="18"/>
  <c r="C474" i="18"/>
  <c r="M472" i="18"/>
  <c r="J472" i="18"/>
  <c r="O473" i="18" l="1"/>
  <c r="R473" i="18" s="1"/>
  <c r="N473" i="18"/>
  <c r="Q473" i="18" s="1"/>
  <c r="AK472" i="18"/>
  <c r="Q472" i="18"/>
  <c r="S472" i="18" s="1"/>
  <c r="G473" i="18"/>
  <c r="P472" i="18"/>
  <c r="AI472" i="18" s="1"/>
  <c r="M473" i="18"/>
  <c r="L474" i="18" a="1"/>
  <c r="L474" i="18" s="1"/>
  <c r="I474" i="18" a="1"/>
  <c r="I474" i="18" s="1"/>
  <c r="H474" i="18" a="1"/>
  <c r="H474" i="18" s="1"/>
  <c r="K474" i="18" a="1"/>
  <c r="K474" i="18" s="1"/>
  <c r="D474" i="18" a="1"/>
  <c r="D474" i="18" s="1"/>
  <c r="E474" i="18" a="1"/>
  <c r="E474" i="18" s="1"/>
  <c r="F474" i="18" a="1"/>
  <c r="F474" i="18" s="1"/>
  <c r="J473" i="18"/>
  <c r="B476" i="18"/>
  <c r="C475" i="18"/>
  <c r="S473" i="18" l="1"/>
  <c r="N474" i="18"/>
  <c r="AK474" i="18" s="1"/>
  <c r="AK473" i="18"/>
  <c r="O474" i="18"/>
  <c r="R474" i="18" s="1"/>
  <c r="B477" i="18"/>
  <c r="C476" i="18"/>
  <c r="J474" i="18"/>
  <c r="G474" i="18"/>
  <c r="M474" i="18"/>
  <c r="L475" i="18" a="1"/>
  <c r="L475" i="18" s="1"/>
  <c r="I475" i="18" a="1"/>
  <c r="I475" i="18" s="1"/>
  <c r="H475" i="18" a="1"/>
  <c r="H475" i="18" s="1"/>
  <c r="K475" i="18" a="1"/>
  <c r="K475" i="18" s="1"/>
  <c r="D475" i="18" a="1"/>
  <c r="D475" i="18" s="1"/>
  <c r="E475" i="18" a="1"/>
  <c r="E475" i="18" s="1"/>
  <c r="F475" i="18" a="1"/>
  <c r="F475" i="18" s="1"/>
  <c r="P473" i="18"/>
  <c r="AI473" i="18" s="1"/>
  <c r="Q474" i="18" l="1"/>
  <c r="S474" i="18" s="1"/>
  <c r="N475" i="18"/>
  <c r="Q475" i="18" s="1"/>
  <c r="O475" i="18"/>
  <c r="R475" i="18" s="1"/>
  <c r="P474" i="18"/>
  <c r="AI474" i="18" s="1"/>
  <c r="J475" i="18"/>
  <c r="L476" i="18" a="1"/>
  <c r="L476" i="18" s="1"/>
  <c r="I476" i="18" a="1"/>
  <c r="I476" i="18" s="1"/>
  <c r="H476" i="18" a="1"/>
  <c r="H476" i="18" s="1"/>
  <c r="K476" i="18" a="1"/>
  <c r="K476" i="18" s="1"/>
  <c r="D476" i="18" a="1"/>
  <c r="D476" i="18" s="1"/>
  <c r="F476" i="18" a="1"/>
  <c r="F476" i="18" s="1"/>
  <c r="E476" i="18" a="1"/>
  <c r="E476" i="18" s="1"/>
  <c r="G475" i="18"/>
  <c r="C477" i="18"/>
  <c r="B478" i="18"/>
  <c r="M475" i="18"/>
  <c r="S475" i="18" l="1"/>
  <c r="AK475" i="18"/>
  <c r="O476" i="18"/>
  <c r="R476" i="18" s="1"/>
  <c r="N476" i="18"/>
  <c r="C478" i="18"/>
  <c r="B479" i="18"/>
  <c r="G476" i="18"/>
  <c r="L477" i="18" a="1"/>
  <c r="L477" i="18" s="1"/>
  <c r="I477" i="18" a="1"/>
  <c r="I477" i="18" s="1"/>
  <c r="H477" i="18" a="1"/>
  <c r="H477" i="18" s="1"/>
  <c r="K477" i="18" a="1"/>
  <c r="K477" i="18" s="1"/>
  <c r="D477" i="18" a="1"/>
  <c r="D477" i="18" s="1"/>
  <c r="F477" i="18" a="1"/>
  <c r="F477" i="18" s="1"/>
  <c r="E477" i="18" a="1"/>
  <c r="E477" i="18" s="1"/>
  <c r="P475" i="18"/>
  <c r="AI475" i="18" s="1"/>
  <c r="M476" i="18"/>
  <c r="J476" i="18"/>
  <c r="O477" i="18" l="1"/>
  <c r="R477" i="18" s="1"/>
  <c r="AK476" i="18"/>
  <c r="Q476" i="18"/>
  <c r="S476" i="18" s="1"/>
  <c r="N477" i="18"/>
  <c r="Q477" i="18" s="1"/>
  <c r="J477" i="18"/>
  <c r="P476" i="18"/>
  <c r="AI476" i="18" s="1"/>
  <c r="G477" i="18"/>
  <c r="M477" i="18"/>
  <c r="C479" i="18"/>
  <c r="B480" i="18"/>
  <c r="L478" i="18" a="1"/>
  <c r="L478" i="18" s="1"/>
  <c r="I478" i="18" a="1"/>
  <c r="I478" i="18" s="1"/>
  <c r="H478" i="18" a="1"/>
  <c r="H478" i="18" s="1"/>
  <c r="K478" i="18" a="1"/>
  <c r="K478" i="18" s="1"/>
  <c r="D478" i="18" a="1"/>
  <c r="D478" i="18" s="1"/>
  <c r="E478" i="18" a="1"/>
  <c r="E478" i="18" s="1"/>
  <c r="F478" i="18" a="1"/>
  <c r="F478" i="18" s="1"/>
  <c r="O478" i="18" l="1"/>
  <c r="R478" i="18" s="1"/>
  <c r="S477" i="18"/>
  <c r="AK477" i="18"/>
  <c r="N478" i="18"/>
  <c r="M478" i="18"/>
  <c r="J478" i="18"/>
  <c r="G478" i="18"/>
  <c r="B481" i="18"/>
  <c r="C480" i="18"/>
  <c r="P477" i="18"/>
  <c r="AI477" i="18" s="1"/>
  <c r="L479" i="18" a="1"/>
  <c r="L479" i="18" s="1"/>
  <c r="I479" i="18" a="1"/>
  <c r="I479" i="18" s="1"/>
  <c r="H479" i="18" a="1"/>
  <c r="H479" i="18" s="1"/>
  <c r="K479" i="18" a="1"/>
  <c r="K479" i="18" s="1"/>
  <c r="F479" i="18" a="1"/>
  <c r="F479" i="18" s="1"/>
  <c r="E479" i="18" a="1"/>
  <c r="E479" i="18" s="1"/>
  <c r="D479" i="18" a="1"/>
  <c r="D479" i="18" s="1"/>
  <c r="N479" i="18" l="1"/>
  <c r="Q479" i="18" s="1"/>
  <c r="O479" i="18"/>
  <c r="R479" i="18" s="1"/>
  <c r="AK478" i="18"/>
  <c r="Q478" i="18"/>
  <c r="S478" i="18" s="1"/>
  <c r="P478" i="18"/>
  <c r="AI478" i="18" s="1"/>
  <c r="G479" i="18"/>
  <c r="L480" i="18" a="1"/>
  <c r="L480" i="18" s="1"/>
  <c r="I480" i="18" a="1"/>
  <c r="I480" i="18" s="1"/>
  <c r="H480" i="18" a="1"/>
  <c r="H480" i="18" s="1"/>
  <c r="K480" i="18" a="1"/>
  <c r="K480" i="18" s="1"/>
  <c r="D480" i="18" a="1"/>
  <c r="D480" i="18" s="1"/>
  <c r="E480" i="18" a="1"/>
  <c r="E480" i="18" s="1"/>
  <c r="F480" i="18" a="1"/>
  <c r="F480" i="18" s="1"/>
  <c r="S479" i="18"/>
  <c r="M479" i="18"/>
  <c r="B482" i="18"/>
  <c r="C481" i="18"/>
  <c r="J479" i="18"/>
  <c r="AK479" i="18" l="1"/>
  <c r="N480" i="18"/>
  <c r="AK480" i="18" s="1"/>
  <c r="O480" i="18"/>
  <c r="R480" i="18" s="1"/>
  <c r="L481" i="18" a="1"/>
  <c r="L481" i="18" s="1"/>
  <c r="I481" i="18" a="1"/>
  <c r="I481" i="18" s="1"/>
  <c r="H481" i="18" a="1"/>
  <c r="H481" i="18" s="1"/>
  <c r="K481" i="18" a="1"/>
  <c r="K481" i="18" s="1"/>
  <c r="D481" i="18" a="1"/>
  <c r="D481" i="18" s="1"/>
  <c r="F481" i="18" a="1"/>
  <c r="F481" i="18" s="1"/>
  <c r="E481" i="18" a="1"/>
  <c r="E481" i="18" s="1"/>
  <c r="G480" i="18"/>
  <c r="M480" i="18"/>
  <c r="B483" i="18"/>
  <c r="C482" i="18"/>
  <c r="P479" i="18"/>
  <c r="AI479" i="18" s="1"/>
  <c r="J480" i="18"/>
  <c r="Q480" i="18" l="1"/>
  <c r="S480" i="18" s="1"/>
  <c r="O481" i="18"/>
  <c r="R481" i="18" s="1"/>
  <c r="N481" i="18"/>
  <c r="Q481" i="18" s="1"/>
  <c r="S481" i="18" s="1"/>
  <c r="L482" i="18" a="1"/>
  <c r="L482" i="18" s="1"/>
  <c r="I482" i="18" a="1"/>
  <c r="I482" i="18" s="1"/>
  <c r="H482" i="18" a="1"/>
  <c r="H482" i="18" s="1"/>
  <c r="K482" i="18" a="1"/>
  <c r="K482" i="18" s="1"/>
  <c r="D482" i="18" a="1"/>
  <c r="D482" i="18" s="1"/>
  <c r="E482" i="18" a="1"/>
  <c r="E482" i="18" s="1"/>
  <c r="F482" i="18" a="1"/>
  <c r="F482" i="18" s="1"/>
  <c r="J481" i="18"/>
  <c r="B484" i="18"/>
  <c r="C483" i="18"/>
  <c r="G481" i="18"/>
  <c r="P480" i="18"/>
  <c r="AI480" i="18" s="1"/>
  <c r="M481" i="18"/>
  <c r="AK481" i="18" l="1"/>
  <c r="N482" i="18"/>
  <c r="O482" i="18"/>
  <c r="R482" i="18" s="1"/>
  <c r="G482" i="18"/>
  <c r="L483" i="18" a="1"/>
  <c r="L483" i="18" s="1"/>
  <c r="I483" i="18" a="1"/>
  <c r="I483" i="18" s="1"/>
  <c r="H483" i="18" a="1"/>
  <c r="H483" i="18" s="1"/>
  <c r="K483" i="18" a="1"/>
  <c r="K483" i="18" s="1"/>
  <c r="D483" i="18" a="1"/>
  <c r="D483" i="18" s="1"/>
  <c r="E483" i="18" a="1"/>
  <c r="E483" i="18" s="1"/>
  <c r="F483" i="18" a="1"/>
  <c r="F483" i="18" s="1"/>
  <c r="P481" i="18"/>
  <c r="AI481" i="18" s="1"/>
  <c r="M482" i="18"/>
  <c r="B485" i="18"/>
  <c r="C484" i="18"/>
  <c r="J482" i="18"/>
  <c r="O483" i="18" l="1"/>
  <c r="R483" i="18" s="1"/>
  <c r="N483" i="18"/>
  <c r="Q483" i="18" s="1"/>
  <c r="AK482" i="18"/>
  <c r="Q482" i="18"/>
  <c r="S482" i="18" s="1"/>
  <c r="M483" i="18"/>
  <c r="J483" i="18"/>
  <c r="L484" i="18" a="1"/>
  <c r="L484" i="18" s="1"/>
  <c r="I484" i="18" a="1"/>
  <c r="I484" i="18" s="1"/>
  <c r="H484" i="18" a="1"/>
  <c r="H484" i="18" s="1"/>
  <c r="K484" i="18" a="1"/>
  <c r="K484" i="18" s="1"/>
  <c r="F484" i="18" a="1"/>
  <c r="F484" i="18" s="1"/>
  <c r="D484" i="18" a="1"/>
  <c r="D484" i="18" s="1"/>
  <c r="E484" i="18" a="1"/>
  <c r="E484" i="18" s="1"/>
  <c r="C485" i="18"/>
  <c r="B486" i="18"/>
  <c r="P482" i="18"/>
  <c r="AI482" i="18" s="1"/>
  <c r="G483" i="18"/>
  <c r="S483" i="18" l="1"/>
  <c r="N484" i="18"/>
  <c r="AK484" i="18" s="1"/>
  <c r="AK483" i="18"/>
  <c r="O484" i="18"/>
  <c r="R484" i="18" s="1"/>
  <c r="M484" i="18"/>
  <c r="L485" i="18" a="1"/>
  <c r="L485" i="18" s="1"/>
  <c r="I485" i="18" a="1"/>
  <c r="I485" i="18" s="1"/>
  <c r="H485" i="18" a="1"/>
  <c r="H485" i="18" s="1"/>
  <c r="K485" i="18" a="1"/>
  <c r="K485" i="18" s="1"/>
  <c r="D485" i="18" a="1"/>
  <c r="D485" i="18" s="1"/>
  <c r="F485" i="18" a="1"/>
  <c r="F485" i="18" s="1"/>
  <c r="E485" i="18" a="1"/>
  <c r="E485" i="18" s="1"/>
  <c r="G484" i="18"/>
  <c r="J484" i="18"/>
  <c r="P483" i="18"/>
  <c r="AI483" i="18" s="1"/>
  <c r="C486" i="18"/>
  <c r="B487" i="18"/>
  <c r="Q484" i="18" l="1"/>
  <c r="S484" i="18" s="1"/>
  <c r="O485" i="18"/>
  <c r="R485" i="18" s="1"/>
  <c r="N485" i="18"/>
  <c r="Q485" i="18" s="1"/>
  <c r="M485" i="18"/>
  <c r="J485" i="18"/>
  <c r="C487" i="18"/>
  <c r="B488" i="18"/>
  <c r="P484" i="18"/>
  <c r="AI484" i="18" s="1"/>
  <c r="L486" i="18" a="1"/>
  <c r="L486" i="18" s="1"/>
  <c r="I486" i="18" a="1"/>
  <c r="I486" i="18" s="1"/>
  <c r="H486" i="18" a="1"/>
  <c r="H486" i="18" s="1"/>
  <c r="K486" i="18" a="1"/>
  <c r="K486" i="18" s="1"/>
  <c r="D486" i="18" a="1"/>
  <c r="D486" i="18" s="1"/>
  <c r="E486" i="18" a="1"/>
  <c r="E486" i="18" s="1"/>
  <c r="F486" i="18" a="1"/>
  <c r="F486" i="18" s="1"/>
  <c r="G485" i="18"/>
  <c r="S485" i="18" l="1"/>
  <c r="O486" i="18"/>
  <c r="R486" i="18" s="1"/>
  <c r="AK485" i="18"/>
  <c r="N486" i="18"/>
  <c r="J486" i="18"/>
  <c r="B489" i="18"/>
  <c r="C488" i="18"/>
  <c r="L487" i="18" a="1"/>
  <c r="L487" i="18" s="1"/>
  <c r="I487" i="18" a="1"/>
  <c r="I487" i="18" s="1"/>
  <c r="H487" i="18" a="1"/>
  <c r="H487" i="18" s="1"/>
  <c r="K487" i="18" a="1"/>
  <c r="K487" i="18" s="1"/>
  <c r="D487" i="18" a="1"/>
  <c r="D487" i="18" s="1"/>
  <c r="F487" i="18" a="1"/>
  <c r="F487" i="18" s="1"/>
  <c r="E487" i="18" a="1"/>
  <c r="E487" i="18" s="1"/>
  <c r="P485" i="18"/>
  <c r="AI485" i="18" s="1"/>
  <c r="M486" i="18"/>
  <c r="G486" i="18"/>
  <c r="O487" i="18" l="1"/>
  <c r="R487" i="18" s="1"/>
  <c r="N487" i="18"/>
  <c r="Q487" i="18" s="1"/>
  <c r="AK486" i="18"/>
  <c r="Q486" i="18"/>
  <c r="S486" i="18" s="1"/>
  <c r="L488" i="18" a="1"/>
  <c r="L488" i="18" s="1"/>
  <c r="I488" i="18" a="1"/>
  <c r="I488" i="18" s="1"/>
  <c r="H488" i="18" a="1"/>
  <c r="H488" i="18" s="1"/>
  <c r="K488" i="18" a="1"/>
  <c r="K488" i="18" s="1"/>
  <c r="D488" i="18" a="1"/>
  <c r="D488" i="18" s="1"/>
  <c r="E488" i="18" a="1"/>
  <c r="E488" i="18" s="1"/>
  <c r="F488" i="18" a="1"/>
  <c r="F488" i="18" s="1"/>
  <c r="G487" i="18"/>
  <c r="B490" i="18"/>
  <c r="C489" i="18"/>
  <c r="P486" i="18"/>
  <c r="AI486" i="18" s="1"/>
  <c r="M487" i="18"/>
  <c r="J487" i="18"/>
  <c r="AK487" i="18" l="1"/>
  <c r="N488" i="18"/>
  <c r="AK488" i="18" s="1"/>
  <c r="S487" i="18"/>
  <c r="O488" i="18"/>
  <c r="R488" i="18" s="1"/>
  <c r="G488" i="18"/>
  <c r="L489" i="18" a="1"/>
  <c r="L489" i="18" s="1"/>
  <c r="I489" i="18" a="1"/>
  <c r="I489" i="18" s="1"/>
  <c r="H489" i="18" a="1"/>
  <c r="H489" i="18" s="1"/>
  <c r="K489" i="18" a="1"/>
  <c r="K489" i="18" s="1"/>
  <c r="D489" i="18" a="1"/>
  <c r="D489" i="18" s="1"/>
  <c r="F489" i="18" a="1"/>
  <c r="F489" i="18" s="1"/>
  <c r="E489" i="18" a="1"/>
  <c r="E489" i="18" s="1"/>
  <c r="M488" i="18"/>
  <c r="B491" i="18"/>
  <c r="C490" i="18"/>
  <c r="J488" i="18"/>
  <c r="P487" i="18"/>
  <c r="AI487" i="18" s="1"/>
  <c r="Q488" i="18" l="1"/>
  <c r="S488" i="18" s="1"/>
  <c r="O489" i="18"/>
  <c r="R489" i="18" s="1"/>
  <c r="N489" i="18"/>
  <c r="Q489" i="18" s="1"/>
  <c r="J489" i="18"/>
  <c r="G489" i="18"/>
  <c r="P488" i="18"/>
  <c r="AI488" i="18" s="1"/>
  <c r="L490" i="18" a="1"/>
  <c r="L490" i="18" s="1"/>
  <c r="I490" i="18" a="1"/>
  <c r="I490" i="18" s="1"/>
  <c r="H490" i="18" a="1"/>
  <c r="H490" i="18" s="1"/>
  <c r="K490" i="18" a="1"/>
  <c r="K490" i="18" s="1"/>
  <c r="D490" i="18" a="1"/>
  <c r="D490" i="18" s="1"/>
  <c r="E490" i="18" a="1"/>
  <c r="E490" i="18" s="1"/>
  <c r="F490" i="18" a="1"/>
  <c r="F490" i="18" s="1"/>
  <c r="B492" i="18"/>
  <c r="C491" i="18"/>
  <c r="M489" i="18"/>
  <c r="S489" i="18" l="1"/>
  <c r="AK489" i="18"/>
  <c r="N490" i="18"/>
  <c r="O490" i="18"/>
  <c r="R490" i="18" s="1"/>
  <c r="J490" i="18"/>
  <c r="B493" i="18"/>
  <c r="C492" i="18"/>
  <c r="L491" i="18" a="1"/>
  <c r="L491" i="18" s="1"/>
  <c r="I491" i="18" a="1"/>
  <c r="I491" i="18" s="1"/>
  <c r="H491" i="18" a="1"/>
  <c r="H491" i="18" s="1"/>
  <c r="K491" i="18" a="1"/>
  <c r="K491" i="18" s="1"/>
  <c r="D491" i="18" a="1"/>
  <c r="D491" i="18" s="1"/>
  <c r="E491" i="18" a="1"/>
  <c r="E491" i="18" s="1"/>
  <c r="F491" i="18" a="1"/>
  <c r="F491" i="18" s="1"/>
  <c r="M490" i="18"/>
  <c r="G490" i="18"/>
  <c r="P489" i="18"/>
  <c r="AI489" i="18" s="1"/>
  <c r="O491" i="18" l="1"/>
  <c r="R491" i="18" s="1"/>
  <c r="N491" i="18"/>
  <c r="Q491" i="18" s="1"/>
  <c r="AK490" i="18"/>
  <c r="Q490" i="18"/>
  <c r="S490" i="18" s="1"/>
  <c r="M491" i="18"/>
  <c r="P490" i="18"/>
  <c r="AI490" i="18" s="1"/>
  <c r="L492" i="18" a="1"/>
  <c r="L492" i="18" s="1"/>
  <c r="I492" i="18" a="1"/>
  <c r="I492" i="18" s="1"/>
  <c r="H492" i="18" a="1"/>
  <c r="H492" i="18" s="1"/>
  <c r="K492" i="18" a="1"/>
  <c r="K492" i="18" s="1"/>
  <c r="F492" i="18" a="1"/>
  <c r="F492" i="18" s="1"/>
  <c r="E492" i="18" a="1"/>
  <c r="E492" i="18" s="1"/>
  <c r="D492" i="18" a="1"/>
  <c r="D492" i="18" s="1"/>
  <c r="C493" i="18"/>
  <c r="B494" i="18"/>
  <c r="S491" i="18"/>
  <c r="J491" i="18"/>
  <c r="G491" i="18"/>
  <c r="O492" i="18" l="1"/>
  <c r="R492" i="18" s="1"/>
  <c r="AK491" i="18"/>
  <c r="N492" i="18"/>
  <c r="P491" i="18"/>
  <c r="AI491" i="18" s="1"/>
  <c r="G492" i="18"/>
  <c r="C494" i="18"/>
  <c r="B495" i="18"/>
  <c r="M492" i="18"/>
  <c r="L493" i="18" a="1"/>
  <c r="L493" i="18" s="1"/>
  <c r="I493" i="18" a="1"/>
  <c r="I493" i="18" s="1"/>
  <c r="H493" i="18" a="1"/>
  <c r="H493" i="18" s="1"/>
  <c r="K493" i="18" a="1"/>
  <c r="K493" i="18" s="1"/>
  <c r="D493" i="18" a="1"/>
  <c r="D493" i="18" s="1"/>
  <c r="F493" i="18" a="1"/>
  <c r="F493" i="18" s="1"/>
  <c r="E493" i="18" a="1"/>
  <c r="E493" i="18" s="1"/>
  <c r="J492" i="18"/>
  <c r="N493" i="18" l="1"/>
  <c r="Q493" i="18" s="1"/>
  <c r="O493" i="18"/>
  <c r="R493" i="18" s="1"/>
  <c r="AK492" i="18"/>
  <c r="Q492" i="18"/>
  <c r="S492" i="18" s="1"/>
  <c r="L494" i="18" a="1"/>
  <c r="L494" i="18" s="1"/>
  <c r="I494" i="18" a="1"/>
  <c r="I494" i="18" s="1"/>
  <c r="H494" i="18" a="1"/>
  <c r="H494" i="18" s="1"/>
  <c r="K494" i="18" a="1"/>
  <c r="K494" i="18" s="1"/>
  <c r="D494" i="18" a="1"/>
  <c r="D494" i="18" s="1"/>
  <c r="E494" i="18" a="1"/>
  <c r="E494" i="18" s="1"/>
  <c r="F494" i="18" a="1"/>
  <c r="F494" i="18" s="1"/>
  <c r="G493" i="18"/>
  <c r="M493" i="18"/>
  <c r="P492" i="18"/>
  <c r="AI492" i="18" s="1"/>
  <c r="J493" i="18"/>
  <c r="C495" i="18"/>
  <c r="B496" i="18"/>
  <c r="S493" i="18" l="1"/>
  <c r="AK493" i="18"/>
  <c r="N494" i="18"/>
  <c r="Q494" i="18" s="1"/>
  <c r="O494" i="18"/>
  <c r="R494" i="18" s="1"/>
  <c r="G494" i="18"/>
  <c r="P493" i="18"/>
  <c r="AI493" i="18" s="1"/>
  <c r="M494" i="18"/>
  <c r="L495" i="18" a="1"/>
  <c r="L495" i="18" s="1"/>
  <c r="I495" i="18" a="1"/>
  <c r="I495" i="18" s="1"/>
  <c r="H495" i="18" a="1"/>
  <c r="H495" i="18" s="1"/>
  <c r="K495" i="18" a="1"/>
  <c r="K495" i="18" s="1"/>
  <c r="D495" i="18" a="1"/>
  <c r="D495" i="18" s="1"/>
  <c r="F495" i="18" a="1"/>
  <c r="F495" i="18" s="1"/>
  <c r="E495" i="18" a="1"/>
  <c r="E495" i="18" s="1"/>
  <c r="B497" i="18"/>
  <c r="C496" i="18"/>
  <c r="J494" i="18"/>
  <c r="AK494" i="18" l="1"/>
  <c r="S494" i="18"/>
  <c r="O495" i="18"/>
  <c r="R495" i="18" s="1"/>
  <c r="N495" i="18"/>
  <c r="Q495" i="18" s="1"/>
  <c r="L496" i="18" a="1"/>
  <c r="L496" i="18" s="1"/>
  <c r="I496" i="18" a="1"/>
  <c r="I496" i="18" s="1"/>
  <c r="H496" i="18" a="1"/>
  <c r="H496" i="18" s="1"/>
  <c r="K496" i="18" a="1"/>
  <c r="K496" i="18" s="1"/>
  <c r="D496" i="18" a="1"/>
  <c r="D496" i="18" s="1"/>
  <c r="E496" i="18" a="1"/>
  <c r="E496" i="18" s="1"/>
  <c r="F496" i="18" a="1"/>
  <c r="F496" i="18" s="1"/>
  <c r="M495" i="18"/>
  <c r="B498" i="18"/>
  <c r="C497" i="18"/>
  <c r="J495" i="18"/>
  <c r="P494" i="18"/>
  <c r="AI494" i="18" s="1"/>
  <c r="G495" i="18"/>
  <c r="S495" i="18" l="1"/>
  <c r="O496" i="18"/>
  <c r="R496" i="18" s="1"/>
  <c r="AK495" i="18"/>
  <c r="N496" i="18"/>
  <c r="L497" i="18" a="1"/>
  <c r="L497" i="18" s="1"/>
  <c r="I497" i="18" a="1"/>
  <c r="I497" i="18" s="1"/>
  <c r="H497" i="18" a="1"/>
  <c r="H497" i="18" s="1"/>
  <c r="K497" i="18" a="1"/>
  <c r="K497" i="18" s="1"/>
  <c r="D497" i="18" a="1"/>
  <c r="D497" i="18" s="1"/>
  <c r="F497" i="18" a="1"/>
  <c r="F497" i="18" s="1"/>
  <c r="E497" i="18" a="1"/>
  <c r="E497" i="18" s="1"/>
  <c r="B499" i="18"/>
  <c r="C498" i="18"/>
  <c r="G496" i="18"/>
  <c r="P495" i="18"/>
  <c r="AI495" i="18" s="1"/>
  <c r="M496" i="18"/>
  <c r="J496" i="18"/>
  <c r="O497" i="18" l="1"/>
  <c r="R497" i="18" s="1"/>
  <c r="N497" i="18"/>
  <c r="Q497" i="18" s="1"/>
  <c r="AK496" i="18"/>
  <c r="Q496" i="18"/>
  <c r="S496" i="18" s="1"/>
  <c r="J497" i="18"/>
  <c r="L498" i="18" a="1"/>
  <c r="L498" i="18" s="1"/>
  <c r="I498" i="18" a="1"/>
  <c r="I498" i="18" s="1"/>
  <c r="H498" i="18" a="1"/>
  <c r="H498" i="18" s="1"/>
  <c r="K498" i="18" a="1"/>
  <c r="K498" i="18" s="1"/>
  <c r="E498" i="18" a="1"/>
  <c r="E498" i="18" s="1"/>
  <c r="D498" i="18" a="1"/>
  <c r="D498" i="18" s="1"/>
  <c r="F498" i="18" a="1"/>
  <c r="F498" i="18" s="1"/>
  <c r="B500" i="18"/>
  <c r="C499" i="18"/>
  <c r="G497" i="18"/>
  <c r="P496" i="18"/>
  <c r="AI496" i="18" s="1"/>
  <c r="M497" i="18"/>
  <c r="O498" i="18" l="1"/>
  <c r="R498" i="18" s="1"/>
  <c r="S497" i="18"/>
  <c r="AK497" i="18"/>
  <c r="N498" i="18"/>
  <c r="M498" i="18"/>
  <c r="J498" i="18"/>
  <c r="P497" i="18"/>
  <c r="AI497" i="18" s="1"/>
  <c r="L499" i="18" a="1"/>
  <c r="L499" i="18" s="1"/>
  <c r="I499" i="18" a="1"/>
  <c r="I499" i="18" s="1"/>
  <c r="H499" i="18" a="1"/>
  <c r="H499" i="18" s="1"/>
  <c r="K499" i="18" a="1"/>
  <c r="K499" i="18" s="1"/>
  <c r="D499" i="18" a="1"/>
  <c r="D499" i="18" s="1"/>
  <c r="E499" i="18" a="1"/>
  <c r="E499" i="18" s="1"/>
  <c r="F499" i="18" a="1"/>
  <c r="F499" i="18" s="1"/>
  <c r="B501" i="18"/>
  <c r="C500" i="18"/>
  <c r="G498" i="18"/>
  <c r="O499" i="18" l="1"/>
  <c r="R499" i="18" s="1"/>
  <c r="N499" i="18"/>
  <c r="Q499" i="18" s="1"/>
  <c r="AK498" i="18"/>
  <c r="Q498" i="18"/>
  <c r="S498" i="18" s="1"/>
  <c r="M499" i="18"/>
  <c r="P498" i="18"/>
  <c r="AI498" i="18" s="1"/>
  <c r="C501" i="18"/>
  <c r="B502" i="18"/>
  <c r="L500" i="18" a="1"/>
  <c r="L500" i="18" s="1"/>
  <c r="I500" i="18" a="1"/>
  <c r="I500" i="18" s="1"/>
  <c r="H500" i="18" a="1"/>
  <c r="H500" i="18" s="1"/>
  <c r="K500" i="18" a="1"/>
  <c r="K500" i="18" s="1"/>
  <c r="D500" i="18" a="1"/>
  <c r="D500" i="18" s="1"/>
  <c r="F500" i="18" a="1"/>
  <c r="F500" i="18" s="1"/>
  <c r="E500" i="18" a="1"/>
  <c r="E500" i="18" s="1"/>
  <c r="J499" i="18"/>
  <c r="G499" i="18"/>
  <c r="O500" i="18" l="1"/>
  <c r="S499" i="18"/>
  <c r="AK499" i="18"/>
  <c r="R500" i="18"/>
  <c r="N500" i="18"/>
  <c r="L501" i="18" a="1"/>
  <c r="L501" i="18" s="1"/>
  <c r="I501" i="18" a="1"/>
  <c r="I501" i="18" s="1"/>
  <c r="H501" i="18" a="1"/>
  <c r="H501" i="18" s="1"/>
  <c r="K501" i="18" a="1"/>
  <c r="K501" i="18" s="1"/>
  <c r="D501" i="18" a="1"/>
  <c r="D501" i="18" s="1"/>
  <c r="F501" i="18" a="1"/>
  <c r="F501" i="18" s="1"/>
  <c r="E501" i="18" a="1"/>
  <c r="E501" i="18" s="1"/>
  <c r="P499" i="18"/>
  <c r="AI499" i="18" s="1"/>
  <c r="C502" i="18"/>
  <c r="B503" i="18"/>
  <c r="M500" i="18"/>
  <c r="G500" i="18"/>
  <c r="J500" i="18"/>
  <c r="O501" i="18" l="1"/>
  <c r="R501" i="18" s="1"/>
  <c r="AK500" i="18"/>
  <c r="Q500" i="18"/>
  <c r="S500" i="18" s="1"/>
  <c r="N501" i="18"/>
  <c r="Q501" i="18" s="1"/>
  <c r="G501" i="18"/>
  <c r="L502" i="18" a="1"/>
  <c r="L502" i="18" s="1"/>
  <c r="H502" i="18" a="1"/>
  <c r="H502" i="18" s="1"/>
  <c r="I502" i="18" a="1"/>
  <c r="I502" i="18" s="1"/>
  <c r="K502" i="18" a="1"/>
  <c r="K502" i="18" s="1"/>
  <c r="D502" i="18" a="1"/>
  <c r="D502" i="18" s="1"/>
  <c r="E502" i="18" a="1"/>
  <c r="E502" i="18" s="1"/>
  <c r="F502" i="18" a="1"/>
  <c r="F502" i="18" s="1"/>
  <c r="J501" i="18"/>
  <c r="C503" i="18"/>
  <c r="B504" i="18"/>
  <c r="M501" i="18"/>
  <c r="P500" i="18"/>
  <c r="AI500" i="18" s="1"/>
  <c r="N502" i="18" l="1"/>
  <c r="AK502" i="18" s="1"/>
  <c r="AK501" i="18"/>
  <c r="S501" i="18"/>
  <c r="O502" i="18"/>
  <c r="R502" i="18" s="1"/>
  <c r="P501" i="18"/>
  <c r="AI501" i="18" s="1"/>
  <c r="G502" i="18"/>
  <c r="B505" i="18"/>
  <c r="C504" i="18"/>
  <c r="M502" i="18"/>
  <c r="L503" i="18" a="1"/>
  <c r="L503" i="18" s="1"/>
  <c r="I503" i="18" a="1"/>
  <c r="I503" i="18" s="1"/>
  <c r="H503" i="18" a="1"/>
  <c r="H503" i="18" s="1"/>
  <c r="K503" i="18" a="1"/>
  <c r="K503" i="18" s="1"/>
  <c r="F503" i="18" a="1"/>
  <c r="F503" i="18" s="1"/>
  <c r="E503" i="18" a="1"/>
  <c r="E503" i="18" s="1"/>
  <c r="D503" i="18" a="1"/>
  <c r="D503" i="18" s="1"/>
  <c r="J502" i="18"/>
  <c r="Q502" i="18" l="1"/>
  <c r="S502" i="18"/>
  <c r="O503" i="18"/>
  <c r="R503" i="18" s="1"/>
  <c r="N503" i="18"/>
  <c r="Q503" i="18" s="1"/>
  <c r="G503" i="18"/>
  <c r="L504" i="18" a="1"/>
  <c r="L504" i="18" s="1"/>
  <c r="I504" i="18" a="1"/>
  <c r="I504" i="18" s="1"/>
  <c r="H504" i="18" a="1"/>
  <c r="H504" i="18" s="1"/>
  <c r="K504" i="18" a="1"/>
  <c r="K504" i="18" s="1"/>
  <c r="D504" i="18" a="1"/>
  <c r="D504" i="18" s="1"/>
  <c r="E504" i="18" a="1"/>
  <c r="E504" i="18" s="1"/>
  <c r="F504" i="18" a="1"/>
  <c r="F504" i="18" s="1"/>
  <c r="P502" i="18"/>
  <c r="AI502" i="18" s="1"/>
  <c r="J503" i="18"/>
  <c r="M503" i="18"/>
  <c r="B506" i="18"/>
  <c r="C505" i="18"/>
  <c r="S503" i="18" l="1"/>
  <c r="AK503" i="18"/>
  <c r="N504" i="18"/>
  <c r="AK504" i="18" s="1"/>
  <c r="O504" i="18"/>
  <c r="R504" i="18" s="1"/>
  <c r="P503" i="18"/>
  <c r="AI503" i="18" s="1"/>
  <c r="M504" i="18"/>
  <c r="L505" i="18" a="1"/>
  <c r="L505" i="18" s="1"/>
  <c r="I505" i="18" a="1"/>
  <c r="I505" i="18" s="1"/>
  <c r="H505" i="18" a="1"/>
  <c r="H505" i="18" s="1"/>
  <c r="K505" i="18" a="1"/>
  <c r="K505" i="18" s="1"/>
  <c r="F505" i="18" a="1"/>
  <c r="F505" i="18" s="1"/>
  <c r="E505" i="18" a="1"/>
  <c r="E505" i="18" s="1"/>
  <c r="D505" i="18" a="1"/>
  <c r="D505" i="18" s="1"/>
  <c r="J504" i="18"/>
  <c r="B507" i="18"/>
  <c r="C506" i="18"/>
  <c r="G504" i="18"/>
  <c r="Q504" i="18" l="1"/>
  <c r="O505" i="18"/>
  <c r="R505" i="18" s="1"/>
  <c r="S504" i="18"/>
  <c r="N505" i="18"/>
  <c r="Q505" i="18" s="1"/>
  <c r="J505" i="18"/>
  <c r="P504" i="18"/>
  <c r="AI504" i="18" s="1"/>
  <c r="M505" i="18"/>
  <c r="L506" i="18" a="1"/>
  <c r="L506" i="18" s="1"/>
  <c r="I506" i="18" a="1"/>
  <c r="I506" i="18" s="1"/>
  <c r="H506" i="18" a="1"/>
  <c r="H506" i="18" s="1"/>
  <c r="K506" i="18" a="1"/>
  <c r="K506" i="18" s="1"/>
  <c r="D506" i="18" a="1"/>
  <c r="D506" i="18" s="1"/>
  <c r="E506" i="18" a="1"/>
  <c r="E506" i="18" s="1"/>
  <c r="F506" i="18" a="1"/>
  <c r="F506" i="18" s="1"/>
  <c r="B508" i="18"/>
  <c r="C507" i="18"/>
  <c r="G505" i="18"/>
  <c r="AK505" i="18" l="1"/>
  <c r="N506" i="18"/>
  <c r="AK506" i="18" s="1"/>
  <c r="S505" i="18"/>
  <c r="O506" i="18"/>
  <c r="R506" i="18" s="1"/>
  <c r="J506" i="18"/>
  <c r="P505" i="18"/>
  <c r="AI505" i="18" s="1"/>
  <c r="G506" i="18"/>
  <c r="L507" i="18" a="1"/>
  <c r="L507" i="18" s="1"/>
  <c r="I507" i="18" a="1"/>
  <c r="I507" i="18" s="1"/>
  <c r="H507" i="18" a="1"/>
  <c r="H507" i="18" s="1"/>
  <c r="K507" i="18" a="1"/>
  <c r="K507" i="18" s="1"/>
  <c r="D507" i="18" a="1"/>
  <c r="D507" i="18" s="1"/>
  <c r="E507" i="18" a="1"/>
  <c r="E507" i="18" s="1"/>
  <c r="F507" i="18" a="1"/>
  <c r="F507" i="18" s="1"/>
  <c r="B509" i="18"/>
  <c r="C508" i="18"/>
  <c r="M506" i="18"/>
  <c r="O507" i="18" l="1"/>
  <c r="R507" i="18" s="1"/>
  <c r="Q506" i="18"/>
  <c r="S506" i="18" s="1"/>
  <c r="N507" i="18"/>
  <c r="Q507" i="18" s="1"/>
  <c r="C509" i="18"/>
  <c r="B510" i="18"/>
  <c r="L508" i="18" a="1"/>
  <c r="L508" i="18" s="1"/>
  <c r="I508" i="18" a="1"/>
  <c r="I508" i="18" s="1"/>
  <c r="H508" i="18" a="1"/>
  <c r="H508" i="18" s="1"/>
  <c r="N508" i="18" s="1"/>
  <c r="K508" i="18" a="1"/>
  <c r="K508" i="18" s="1"/>
  <c r="D508" i="18" a="1"/>
  <c r="D508" i="18" s="1"/>
  <c r="F508" i="18" a="1"/>
  <c r="F508" i="18" s="1"/>
  <c r="E508" i="18" a="1"/>
  <c r="E508" i="18" s="1"/>
  <c r="M507" i="18"/>
  <c r="P506" i="18"/>
  <c r="AI506" i="18" s="1"/>
  <c r="J507" i="18"/>
  <c r="G507" i="18"/>
  <c r="S507" i="18" l="1"/>
  <c r="AK507" i="18"/>
  <c r="O508" i="18"/>
  <c r="R508" i="18" s="1"/>
  <c r="AK508" i="18"/>
  <c r="Q508" i="18"/>
  <c r="C510" i="18"/>
  <c r="B511" i="18"/>
  <c r="G508" i="18"/>
  <c r="I509" i="18" a="1"/>
  <c r="I509" i="18" s="1"/>
  <c r="L509" i="18" a="1"/>
  <c r="L509" i="18" s="1"/>
  <c r="H509" i="18" a="1"/>
  <c r="H509" i="18" s="1"/>
  <c r="K509" i="18" a="1"/>
  <c r="K509" i="18" s="1"/>
  <c r="D509" i="18" a="1"/>
  <c r="D509" i="18" s="1"/>
  <c r="F509" i="18" a="1"/>
  <c r="F509" i="18" s="1"/>
  <c r="E509" i="18" a="1"/>
  <c r="E509" i="18" s="1"/>
  <c r="P507" i="18"/>
  <c r="AI507" i="18" s="1"/>
  <c r="M508" i="18"/>
  <c r="J508" i="18"/>
  <c r="S508" i="18" l="1"/>
  <c r="O509" i="18"/>
  <c r="R509" i="18" s="1"/>
  <c r="N509" i="18"/>
  <c r="Q509" i="18" s="1"/>
  <c r="G509" i="18"/>
  <c r="P508" i="18"/>
  <c r="AI508" i="18" s="1"/>
  <c r="B512" i="18"/>
  <c r="C511" i="18"/>
  <c r="M509" i="18"/>
  <c r="L510" i="18" a="1"/>
  <c r="L510" i="18" s="1"/>
  <c r="I510" i="18" a="1"/>
  <c r="I510" i="18" s="1"/>
  <c r="O510" i="18" s="1"/>
  <c r="H510" i="18" a="1"/>
  <c r="H510" i="18" s="1"/>
  <c r="K510" i="18" a="1"/>
  <c r="K510" i="18" s="1"/>
  <c r="D510" i="18" a="1"/>
  <c r="D510" i="18" s="1"/>
  <c r="E510" i="18" a="1"/>
  <c r="E510" i="18" s="1"/>
  <c r="F510" i="18" a="1"/>
  <c r="F510" i="18" s="1"/>
  <c r="J509" i="18"/>
  <c r="S509" i="18" l="1"/>
  <c r="AK509" i="18"/>
  <c r="N510" i="18"/>
  <c r="R510" i="18"/>
  <c r="B513" i="18"/>
  <c r="C512" i="18"/>
  <c r="M510" i="18"/>
  <c r="J510" i="18"/>
  <c r="P509" i="18"/>
  <c r="AI509" i="18" s="1"/>
  <c r="G510" i="18"/>
  <c r="L511" i="18" a="1"/>
  <c r="L511" i="18" s="1"/>
  <c r="I511" i="18" a="1"/>
  <c r="I511" i="18" s="1"/>
  <c r="H511" i="18" a="1"/>
  <c r="H511" i="18" s="1"/>
  <c r="K511" i="18" a="1"/>
  <c r="K511" i="18" s="1"/>
  <c r="F511" i="18" a="1"/>
  <c r="F511" i="18" s="1"/>
  <c r="D511" i="18" a="1"/>
  <c r="D511" i="18" s="1"/>
  <c r="E511" i="18" a="1"/>
  <c r="E511" i="18" s="1"/>
  <c r="N511" i="18" l="1"/>
  <c r="Q511" i="18" s="1"/>
  <c r="O511" i="18"/>
  <c r="R511" i="18" s="1"/>
  <c r="AK510" i="18"/>
  <c r="Q510" i="18"/>
  <c r="S510" i="18" s="1"/>
  <c r="B514" i="18"/>
  <c r="C513" i="18"/>
  <c r="J511" i="18"/>
  <c r="P510" i="18"/>
  <c r="AI510" i="18" s="1"/>
  <c r="G511" i="18"/>
  <c r="M511" i="18"/>
  <c r="L512" i="18" a="1"/>
  <c r="L512" i="18" s="1"/>
  <c r="I512" i="18" a="1"/>
  <c r="I512" i="18" s="1"/>
  <c r="H512" i="18" a="1"/>
  <c r="H512" i="18" s="1"/>
  <c r="K512" i="18" a="1"/>
  <c r="K512" i="18" s="1"/>
  <c r="D512" i="18" a="1"/>
  <c r="D512" i="18" s="1"/>
  <c r="E512" i="18" a="1"/>
  <c r="E512" i="18" s="1"/>
  <c r="F512" i="18" a="1"/>
  <c r="F512" i="18" s="1"/>
  <c r="S511" i="18" l="1"/>
  <c r="AK511" i="18"/>
  <c r="O512" i="18"/>
  <c r="R512" i="18" s="1"/>
  <c r="N512" i="18"/>
  <c r="B515" i="18"/>
  <c r="C514" i="18"/>
  <c r="G512" i="18"/>
  <c r="P511" i="18"/>
  <c r="AI511" i="18" s="1"/>
  <c r="M512" i="18"/>
  <c r="J512" i="18"/>
  <c r="L513" i="18" a="1"/>
  <c r="L513" i="18" s="1"/>
  <c r="I513" i="18" a="1"/>
  <c r="I513" i="18" s="1"/>
  <c r="H513" i="18" a="1"/>
  <c r="H513" i="18" s="1"/>
  <c r="K513" i="18" a="1"/>
  <c r="K513" i="18" s="1"/>
  <c r="D513" i="18" a="1"/>
  <c r="D513" i="18" s="1"/>
  <c r="F513" i="18" a="1"/>
  <c r="F513" i="18" s="1"/>
  <c r="E513" i="18" a="1"/>
  <c r="E513" i="18" s="1"/>
  <c r="O513" i="18" l="1"/>
  <c r="R513" i="18" s="1"/>
  <c r="N513" i="18"/>
  <c r="Q513" i="18" s="1"/>
  <c r="AK512" i="18"/>
  <c r="Q512" i="18"/>
  <c r="S512" i="18" s="1"/>
  <c r="J513" i="18"/>
  <c r="B516" i="18"/>
  <c r="C515" i="18"/>
  <c r="M513" i="18"/>
  <c r="P512" i="18"/>
  <c r="AI512" i="18" s="1"/>
  <c r="L514" i="18" a="1"/>
  <c r="L514" i="18" s="1"/>
  <c r="I514" i="18" a="1"/>
  <c r="I514" i="18" s="1"/>
  <c r="H514" i="18" a="1"/>
  <c r="H514" i="18" s="1"/>
  <c r="K514" i="18" a="1"/>
  <c r="K514" i="18" s="1"/>
  <c r="D514" i="18" a="1"/>
  <c r="D514" i="18" s="1"/>
  <c r="E514" i="18" a="1"/>
  <c r="E514" i="18" s="1"/>
  <c r="F514" i="18" a="1"/>
  <c r="F514" i="18" s="1"/>
  <c r="G513" i="18"/>
  <c r="S513" i="18" l="1"/>
  <c r="N514" i="18"/>
  <c r="AK514" i="18" s="1"/>
  <c r="AK513" i="18"/>
  <c r="O514" i="18"/>
  <c r="R514" i="18" s="1"/>
  <c r="M514" i="18"/>
  <c r="J514" i="18"/>
  <c r="P513" i="18"/>
  <c r="AI513" i="18" s="1"/>
  <c r="G514" i="18"/>
  <c r="L515" i="18" a="1"/>
  <c r="L515" i="18" s="1"/>
  <c r="I515" i="18" a="1"/>
  <c r="I515" i="18" s="1"/>
  <c r="H515" i="18" a="1"/>
  <c r="H515" i="18" s="1"/>
  <c r="K515" i="18" a="1"/>
  <c r="K515" i="18" s="1"/>
  <c r="D515" i="18" a="1"/>
  <c r="D515" i="18" s="1"/>
  <c r="E515" i="18" a="1"/>
  <c r="E515" i="18" s="1"/>
  <c r="F515" i="18" a="1"/>
  <c r="F515" i="18" s="1"/>
  <c r="B517" i="18"/>
  <c r="C516" i="18"/>
  <c r="Q514" i="18" l="1"/>
  <c r="S514" i="18" s="1"/>
  <c r="N515" i="18"/>
  <c r="Q515" i="18" s="1"/>
  <c r="O515" i="18"/>
  <c r="R515" i="18" s="1"/>
  <c r="P514" i="18"/>
  <c r="AI514" i="18" s="1"/>
  <c r="G515" i="18"/>
  <c r="L516" i="18" a="1"/>
  <c r="L516" i="18" s="1"/>
  <c r="I516" i="18" a="1"/>
  <c r="I516" i="18" s="1"/>
  <c r="H516" i="18" a="1"/>
  <c r="H516" i="18" s="1"/>
  <c r="K516" i="18" a="1"/>
  <c r="K516" i="18" s="1"/>
  <c r="D516" i="18" a="1"/>
  <c r="D516" i="18" s="1"/>
  <c r="F516" i="18" a="1"/>
  <c r="F516" i="18" s="1"/>
  <c r="E516" i="18" a="1"/>
  <c r="E516" i="18" s="1"/>
  <c r="C517" i="18"/>
  <c r="B518" i="18"/>
  <c r="J515" i="18"/>
  <c r="S515" i="18"/>
  <c r="M515" i="18"/>
  <c r="O516" i="18" l="1"/>
  <c r="R516" i="18" s="1"/>
  <c r="AK515" i="18"/>
  <c r="N516" i="18"/>
  <c r="Q516" i="18" s="1"/>
  <c r="P515" i="18"/>
  <c r="AI515" i="18" s="1"/>
  <c r="C518" i="18"/>
  <c r="B519" i="18"/>
  <c r="G516" i="18"/>
  <c r="L517" i="18" a="1"/>
  <c r="L517" i="18" s="1"/>
  <c r="I517" i="18" a="1"/>
  <c r="I517" i="18" s="1"/>
  <c r="H517" i="18" a="1"/>
  <c r="H517" i="18" s="1"/>
  <c r="K517" i="18" a="1"/>
  <c r="K517" i="18" s="1"/>
  <c r="D517" i="18" a="1"/>
  <c r="D517" i="18" s="1"/>
  <c r="F517" i="18" a="1"/>
  <c r="F517" i="18" s="1"/>
  <c r="E517" i="18" a="1"/>
  <c r="E517" i="18" s="1"/>
  <c r="M516" i="18"/>
  <c r="J516" i="18"/>
  <c r="O517" i="18" l="1"/>
  <c r="R517" i="18" s="1"/>
  <c r="S516" i="18"/>
  <c r="AK516" i="18"/>
  <c r="N517" i="18"/>
  <c r="Q517" i="18" s="1"/>
  <c r="S517" i="18" s="1"/>
  <c r="C519" i="18"/>
  <c r="B520" i="18"/>
  <c r="G517" i="18"/>
  <c r="L518" i="18" a="1"/>
  <c r="L518" i="18" s="1"/>
  <c r="I518" i="18" a="1"/>
  <c r="I518" i="18" s="1"/>
  <c r="H518" i="18" a="1"/>
  <c r="H518" i="18" s="1"/>
  <c r="K518" i="18" a="1"/>
  <c r="K518" i="18" s="1"/>
  <c r="D518" i="18" a="1"/>
  <c r="D518" i="18" s="1"/>
  <c r="E518" i="18" a="1"/>
  <c r="E518" i="18" s="1"/>
  <c r="F518" i="18" a="1"/>
  <c r="F518" i="18" s="1"/>
  <c r="M517" i="18"/>
  <c r="J517" i="18"/>
  <c r="P516" i="18"/>
  <c r="AI516" i="18" s="1"/>
  <c r="AK517" i="18" l="1"/>
  <c r="O518" i="18"/>
  <c r="R518" i="18" s="1"/>
  <c r="N518" i="18"/>
  <c r="J518" i="18"/>
  <c r="M518" i="18"/>
  <c r="L519" i="18" a="1"/>
  <c r="L519" i="18" s="1"/>
  <c r="I519" i="18" a="1"/>
  <c r="I519" i="18" s="1"/>
  <c r="H519" i="18" a="1"/>
  <c r="H519" i="18" s="1"/>
  <c r="K519" i="18" a="1"/>
  <c r="K519" i="18" s="1"/>
  <c r="D519" i="18" a="1"/>
  <c r="D519" i="18" s="1"/>
  <c r="F519" i="18" a="1"/>
  <c r="F519" i="18" s="1"/>
  <c r="E519" i="18" a="1"/>
  <c r="E519" i="18" s="1"/>
  <c r="G518" i="18"/>
  <c r="P517" i="18"/>
  <c r="AI517" i="18" s="1"/>
  <c r="B521" i="18"/>
  <c r="C520" i="18"/>
  <c r="O519" i="18" l="1"/>
  <c r="R519" i="18" s="1"/>
  <c r="N519" i="18"/>
  <c r="Q519" i="18" s="1"/>
  <c r="AK518" i="18"/>
  <c r="Q518" i="18"/>
  <c r="S518" i="18" s="1"/>
  <c r="M519" i="18"/>
  <c r="L520" i="18" a="1"/>
  <c r="L520" i="18" s="1"/>
  <c r="I520" i="18" a="1"/>
  <c r="I520" i="18" s="1"/>
  <c r="H520" i="18" a="1"/>
  <c r="H520" i="18" s="1"/>
  <c r="K520" i="18" a="1"/>
  <c r="K520" i="18" s="1"/>
  <c r="D520" i="18" a="1"/>
  <c r="D520" i="18" s="1"/>
  <c r="E520" i="18" a="1"/>
  <c r="E520" i="18" s="1"/>
  <c r="F520" i="18" a="1"/>
  <c r="F520" i="18" s="1"/>
  <c r="J519" i="18"/>
  <c r="S519" i="18"/>
  <c r="G519" i="18"/>
  <c r="B522" i="18"/>
  <c r="C521" i="18"/>
  <c r="P518" i="18"/>
  <c r="AI518" i="18" s="1"/>
  <c r="AK519" i="18" l="1"/>
  <c r="N520" i="18"/>
  <c r="AK520" i="18" s="1"/>
  <c r="O520" i="18"/>
  <c r="R520" i="18" s="1"/>
  <c r="G520" i="18"/>
  <c r="L521" i="18" a="1"/>
  <c r="L521" i="18" s="1"/>
  <c r="I521" i="18" a="1"/>
  <c r="I521" i="18" s="1"/>
  <c r="H521" i="18" a="1"/>
  <c r="H521" i="18" s="1"/>
  <c r="K521" i="18" a="1"/>
  <c r="K521" i="18" s="1"/>
  <c r="D521" i="18" a="1"/>
  <c r="D521" i="18" s="1"/>
  <c r="F521" i="18" a="1"/>
  <c r="F521" i="18" s="1"/>
  <c r="E521" i="18" a="1"/>
  <c r="E521" i="18" s="1"/>
  <c r="P519" i="18"/>
  <c r="AI519" i="18" s="1"/>
  <c r="M520" i="18"/>
  <c r="B523" i="18"/>
  <c r="C522" i="18"/>
  <c r="J520" i="18"/>
  <c r="Q520" i="18" l="1"/>
  <c r="S520" i="18" s="1"/>
  <c r="O521" i="18"/>
  <c r="R521" i="18" s="1"/>
  <c r="N521" i="18"/>
  <c r="Q521" i="18" s="1"/>
  <c r="B524" i="18"/>
  <c r="C523" i="18"/>
  <c r="P520" i="18"/>
  <c r="AI520" i="18" s="1"/>
  <c r="J521" i="18"/>
  <c r="M521" i="18"/>
  <c r="L522" i="18" a="1"/>
  <c r="L522" i="18" s="1"/>
  <c r="I522" i="18" a="1"/>
  <c r="I522" i="18" s="1"/>
  <c r="H522" i="18" a="1"/>
  <c r="H522" i="18" s="1"/>
  <c r="K522" i="18" a="1"/>
  <c r="K522" i="18" s="1"/>
  <c r="D522" i="18" a="1"/>
  <c r="D522" i="18" s="1"/>
  <c r="E522" i="18" a="1"/>
  <c r="E522" i="18" s="1"/>
  <c r="F522" i="18" a="1"/>
  <c r="F522" i="18" s="1"/>
  <c r="G521" i="18"/>
  <c r="AK521" i="18" l="1"/>
  <c r="S521" i="18"/>
  <c r="O522" i="18"/>
  <c r="R522" i="18" s="1"/>
  <c r="N522" i="18"/>
  <c r="P521" i="18"/>
  <c r="AI521" i="18" s="1"/>
  <c r="L523" i="18" a="1"/>
  <c r="L523" i="18" s="1"/>
  <c r="I523" i="18" a="1"/>
  <c r="I523" i="18" s="1"/>
  <c r="H523" i="18" a="1"/>
  <c r="H523" i="18" s="1"/>
  <c r="K523" i="18" a="1"/>
  <c r="K523" i="18" s="1"/>
  <c r="D523" i="18" a="1"/>
  <c r="D523" i="18" s="1"/>
  <c r="E523" i="18" a="1"/>
  <c r="E523" i="18" s="1"/>
  <c r="F523" i="18" a="1"/>
  <c r="F523" i="18" s="1"/>
  <c r="B525" i="18"/>
  <c r="C524" i="18"/>
  <c r="G522" i="18"/>
  <c r="M522" i="18"/>
  <c r="J522" i="18"/>
  <c r="N523" i="18" l="1"/>
  <c r="Q523" i="18" s="1"/>
  <c r="O523" i="18"/>
  <c r="R523" i="18" s="1"/>
  <c r="S523" i="18" s="1"/>
  <c r="AK522" i="18"/>
  <c r="Q522" i="18"/>
  <c r="S522" i="18" s="1"/>
  <c r="P522" i="18"/>
  <c r="AI522" i="18" s="1"/>
  <c r="M523" i="18"/>
  <c r="C525" i="18"/>
  <c r="B526" i="18"/>
  <c r="J523" i="18"/>
  <c r="L524" i="18" a="1"/>
  <c r="L524" i="18" s="1"/>
  <c r="I524" i="18" a="1"/>
  <c r="I524" i="18" s="1"/>
  <c r="H524" i="18" a="1"/>
  <c r="H524" i="18" s="1"/>
  <c r="K524" i="18" a="1"/>
  <c r="K524" i="18" s="1"/>
  <c r="F524" i="18" a="1"/>
  <c r="F524" i="18" s="1"/>
  <c r="E524" i="18" a="1"/>
  <c r="E524" i="18" s="1"/>
  <c r="D524" i="18" a="1"/>
  <c r="D524" i="18" s="1"/>
  <c r="G523" i="18"/>
  <c r="N524" i="18" l="1"/>
  <c r="AK524" i="18" s="1"/>
  <c r="O524" i="18"/>
  <c r="R524" i="18" s="1"/>
  <c r="AK523" i="18"/>
  <c r="Q524" i="18"/>
  <c r="P523" i="18"/>
  <c r="AI523" i="18" s="1"/>
  <c r="C526" i="18"/>
  <c r="B527" i="18"/>
  <c r="G524" i="18"/>
  <c r="M524" i="18"/>
  <c r="L525" i="18" a="1"/>
  <c r="L525" i="18" s="1"/>
  <c r="I525" i="18" a="1"/>
  <c r="I525" i="18" s="1"/>
  <c r="H525" i="18" a="1"/>
  <c r="H525" i="18" s="1"/>
  <c r="K525" i="18" a="1"/>
  <c r="K525" i="18" s="1"/>
  <c r="D525" i="18" a="1"/>
  <c r="D525" i="18" s="1"/>
  <c r="F525" i="18" a="1"/>
  <c r="F525" i="18" s="1"/>
  <c r="E525" i="18" a="1"/>
  <c r="E525" i="18" s="1"/>
  <c r="J524" i="18"/>
  <c r="S524" i="18" l="1"/>
  <c r="O525" i="18"/>
  <c r="R525" i="18" s="1"/>
  <c r="N525" i="18"/>
  <c r="Q525" i="18" s="1"/>
  <c r="M525" i="18"/>
  <c r="J525" i="18"/>
  <c r="P524" i="18"/>
  <c r="AI524" i="18" s="1"/>
  <c r="B528" i="18"/>
  <c r="C527" i="18"/>
  <c r="G525" i="18"/>
  <c r="L526" i="18" a="1"/>
  <c r="L526" i="18" s="1"/>
  <c r="I526" i="18" a="1"/>
  <c r="I526" i="18" s="1"/>
  <c r="H526" i="18" a="1"/>
  <c r="H526" i="18" s="1"/>
  <c r="K526" i="18" a="1"/>
  <c r="K526" i="18" s="1"/>
  <c r="D526" i="18" a="1"/>
  <c r="D526" i="18" s="1"/>
  <c r="E526" i="18" a="1"/>
  <c r="E526" i="18" s="1"/>
  <c r="F526" i="18" a="1"/>
  <c r="F526" i="18" s="1"/>
  <c r="O526" i="18" l="1"/>
  <c r="R526" i="18" s="1"/>
  <c r="AK525" i="18"/>
  <c r="S525" i="18"/>
  <c r="N526" i="18"/>
  <c r="G526" i="18"/>
  <c r="M526" i="18"/>
  <c r="J526" i="18"/>
  <c r="I527" i="18" a="1"/>
  <c r="I527" i="18" s="1"/>
  <c r="L527" i="18" a="1"/>
  <c r="L527" i="18" s="1"/>
  <c r="H527" i="18" a="1"/>
  <c r="H527" i="18" s="1"/>
  <c r="K527" i="18" a="1"/>
  <c r="K527" i="18" s="1"/>
  <c r="D527" i="18" a="1"/>
  <c r="D527" i="18" s="1"/>
  <c r="F527" i="18" a="1"/>
  <c r="F527" i="18" s="1"/>
  <c r="E527" i="18" a="1"/>
  <c r="E527" i="18" s="1"/>
  <c r="P525" i="18"/>
  <c r="AI525" i="18" s="1"/>
  <c r="B529" i="18"/>
  <c r="C528" i="18"/>
  <c r="N527" i="18" l="1"/>
  <c r="Q527" i="18" s="1"/>
  <c r="AK527" i="18"/>
  <c r="O527" i="18"/>
  <c r="R527" i="18" s="1"/>
  <c r="AK526" i="18"/>
  <c r="Q526" i="18"/>
  <c r="S526" i="18" s="1"/>
  <c r="G527" i="18"/>
  <c r="L528" i="18" a="1"/>
  <c r="L528" i="18" s="1"/>
  <c r="I528" i="18" a="1"/>
  <c r="I528" i="18" s="1"/>
  <c r="H528" i="18" a="1"/>
  <c r="H528" i="18" s="1"/>
  <c r="K528" i="18" a="1"/>
  <c r="K528" i="18" s="1"/>
  <c r="D528" i="18" a="1"/>
  <c r="D528" i="18" s="1"/>
  <c r="E528" i="18" a="1"/>
  <c r="E528" i="18" s="1"/>
  <c r="F528" i="18" a="1"/>
  <c r="F528" i="18" s="1"/>
  <c r="B530" i="18"/>
  <c r="C529" i="18"/>
  <c r="P526" i="18"/>
  <c r="AI526" i="18" s="1"/>
  <c r="M527" i="18"/>
  <c r="J527" i="18"/>
  <c r="S527" i="18" l="1"/>
  <c r="O528" i="18"/>
  <c r="R528" i="18" s="1"/>
  <c r="N528" i="18"/>
  <c r="L529" i="18" a="1"/>
  <c r="L529" i="18" s="1"/>
  <c r="I529" i="18" a="1"/>
  <c r="I529" i="18" s="1"/>
  <c r="H529" i="18" a="1"/>
  <c r="H529" i="18" s="1"/>
  <c r="K529" i="18" a="1"/>
  <c r="K529" i="18" s="1"/>
  <c r="F529" i="18" a="1"/>
  <c r="F529" i="18" s="1"/>
  <c r="D529" i="18" a="1"/>
  <c r="D529" i="18" s="1"/>
  <c r="E529" i="18" a="1"/>
  <c r="E529" i="18" s="1"/>
  <c r="M528" i="18"/>
  <c r="J528" i="18"/>
  <c r="B531" i="18"/>
  <c r="C530" i="18"/>
  <c r="P527" i="18"/>
  <c r="AI527" i="18" s="1"/>
  <c r="G528" i="18"/>
  <c r="O529" i="18" l="1"/>
  <c r="R529" i="18" s="1"/>
  <c r="N529" i="18"/>
  <c r="Q529" i="18" s="1"/>
  <c r="AK528" i="18"/>
  <c r="Q528" i="18"/>
  <c r="S528" i="18" s="1"/>
  <c r="J529" i="18"/>
  <c r="L530" i="18" a="1"/>
  <c r="L530" i="18" s="1"/>
  <c r="I530" i="18" a="1"/>
  <c r="I530" i="18" s="1"/>
  <c r="H530" i="18" a="1"/>
  <c r="H530" i="18" s="1"/>
  <c r="K530" i="18" a="1"/>
  <c r="K530" i="18" s="1"/>
  <c r="E530" i="18" a="1"/>
  <c r="E530" i="18" s="1"/>
  <c r="F530" i="18" a="1"/>
  <c r="F530" i="18" s="1"/>
  <c r="D530" i="18" a="1"/>
  <c r="D530" i="18" s="1"/>
  <c r="P528" i="18"/>
  <c r="AI528" i="18" s="1"/>
  <c r="B532" i="18"/>
  <c r="C531" i="18"/>
  <c r="G529" i="18"/>
  <c r="M529" i="18"/>
  <c r="S529" i="18" l="1"/>
  <c r="AK529" i="18"/>
  <c r="N530" i="18"/>
  <c r="O530" i="18"/>
  <c r="R530" i="18" s="1"/>
  <c r="G530" i="18"/>
  <c r="M530" i="18"/>
  <c r="J530" i="18"/>
  <c r="L531" i="18" a="1"/>
  <c r="L531" i="18" s="1"/>
  <c r="I531" i="18" a="1"/>
  <c r="I531" i="18" s="1"/>
  <c r="H531" i="18" a="1"/>
  <c r="H531" i="18" s="1"/>
  <c r="K531" i="18" a="1"/>
  <c r="K531" i="18" s="1"/>
  <c r="D531" i="18" a="1"/>
  <c r="D531" i="18" s="1"/>
  <c r="E531" i="18" a="1"/>
  <c r="E531" i="18" s="1"/>
  <c r="F531" i="18" a="1"/>
  <c r="F531" i="18" s="1"/>
  <c r="P529" i="18"/>
  <c r="AI529" i="18" s="1"/>
  <c r="B533" i="18"/>
  <c r="C532" i="18"/>
  <c r="O531" i="18" l="1"/>
  <c r="R531" i="18" s="1"/>
  <c r="N531" i="18"/>
  <c r="Q531" i="18" s="1"/>
  <c r="AK530" i="18"/>
  <c r="Q530" i="18"/>
  <c r="S530" i="18" s="1"/>
  <c r="G531" i="18"/>
  <c r="P530" i="18"/>
  <c r="AI530" i="18" s="1"/>
  <c r="L532" i="18" a="1"/>
  <c r="L532" i="18" s="1"/>
  <c r="I532" i="18" a="1"/>
  <c r="I532" i="18" s="1"/>
  <c r="H532" i="18" a="1"/>
  <c r="H532" i="18" s="1"/>
  <c r="K532" i="18" a="1"/>
  <c r="K532" i="18" s="1"/>
  <c r="D532" i="18" a="1"/>
  <c r="D532" i="18" s="1"/>
  <c r="F532" i="18" a="1"/>
  <c r="F532" i="18" s="1"/>
  <c r="E532" i="18" a="1"/>
  <c r="E532" i="18" s="1"/>
  <c r="C533" i="18"/>
  <c r="B534" i="18"/>
  <c r="M531" i="18"/>
  <c r="J531" i="18"/>
  <c r="S531" i="18" l="1"/>
  <c r="AK531" i="18"/>
  <c r="N532" i="18"/>
  <c r="O532" i="18"/>
  <c r="R532" i="18" s="1"/>
  <c r="L533" i="18" a="1"/>
  <c r="L533" i="18" s="1"/>
  <c r="I533" i="18" a="1"/>
  <c r="I533" i="18" s="1"/>
  <c r="H533" i="18" a="1"/>
  <c r="H533" i="18" s="1"/>
  <c r="K533" i="18" a="1"/>
  <c r="K533" i="18" s="1"/>
  <c r="D533" i="18" a="1"/>
  <c r="D533" i="18" s="1"/>
  <c r="F533" i="18" a="1"/>
  <c r="F533" i="18" s="1"/>
  <c r="E533" i="18" a="1"/>
  <c r="E533" i="18" s="1"/>
  <c r="G532" i="18"/>
  <c r="C534" i="18"/>
  <c r="B535" i="18"/>
  <c r="P531" i="18"/>
  <c r="AI531" i="18" s="1"/>
  <c r="M532" i="18"/>
  <c r="J532" i="18"/>
  <c r="O533" i="18" l="1"/>
  <c r="R533" i="18" s="1"/>
  <c r="N533" i="18"/>
  <c r="Q533" i="18" s="1"/>
  <c r="AK532" i="18"/>
  <c r="Q532" i="18"/>
  <c r="S532" i="18" s="1"/>
  <c r="M533" i="18"/>
  <c r="G533" i="18"/>
  <c r="C535" i="18"/>
  <c r="B536" i="18"/>
  <c r="J533" i="18"/>
  <c r="P532" i="18"/>
  <c r="AI532" i="18" s="1"/>
  <c r="L534" i="18" a="1"/>
  <c r="L534" i="18" s="1"/>
  <c r="H534" i="18" a="1"/>
  <c r="H534" i="18" s="1"/>
  <c r="I534" i="18" a="1"/>
  <c r="I534" i="18" s="1"/>
  <c r="K534" i="18" a="1"/>
  <c r="K534" i="18" s="1"/>
  <c r="D534" i="18" a="1"/>
  <c r="D534" i="18" s="1"/>
  <c r="E534" i="18" a="1"/>
  <c r="E534" i="18" s="1"/>
  <c r="F534" i="18" a="1"/>
  <c r="F534" i="18" s="1"/>
  <c r="S533" i="18"/>
  <c r="AK533" i="18" l="1"/>
  <c r="O534" i="18"/>
  <c r="R534" i="18" s="1"/>
  <c r="N534" i="18"/>
  <c r="L535" i="18" a="1"/>
  <c r="L535" i="18" s="1"/>
  <c r="I535" i="18" a="1"/>
  <c r="I535" i="18" s="1"/>
  <c r="H535" i="18" a="1"/>
  <c r="H535" i="18" s="1"/>
  <c r="K535" i="18" a="1"/>
  <c r="K535" i="18" s="1"/>
  <c r="F535" i="18" a="1"/>
  <c r="F535" i="18" s="1"/>
  <c r="D535" i="18" a="1"/>
  <c r="D535" i="18" s="1"/>
  <c r="E535" i="18" a="1"/>
  <c r="E535" i="18" s="1"/>
  <c r="B537" i="18"/>
  <c r="C536" i="18"/>
  <c r="M534" i="18"/>
  <c r="P533" i="18"/>
  <c r="AI533" i="18" s="1"/>
  <c r="J534" i="18"/>
  <c r="G534" i="18"/>
  <c r="N535" i="18" l="1"/>
  <c r="Q535" i="18" s="1"/>
  <c r="O535" i="18"/>
  <c r="R535" i="18" s="1"/>
  <c r="AK534" i="18"/>
  <c r="Q534" i="18"/>
  <c r="S534" i="18" s="1"/>
  <c r="P534" i="18"/>
  <c r="AI534" i="18" s="1"/>
  <c r="B538" i="18"/>
  <c r="C537" i="18"/>
  <c r="J535" i="18"/>
  <c r="L536" i="18" a="1"/>
  <c r="L536" i="18" s="1"/>
  <c r="I536" i="18" a="1"/>
  <c r="I536" i="18" s="1"/>
  <c r="K536" i="18" a="1"/>
  <c r="K536" i="18" s="1"/>
  <c r="H536" i="18" a="1"/>
  <c r="H536" i="18" s="1"/>
  <c r="D536" i="18" a="1"/>
  <c r="D536" i="18" s="1"/>
  <c r="E536" i="18" a="1"/>
  <c r="E536" i="18" s="1"/>
  <c r="F536" i="18" a="1"/>
  <c r="F536" i="18" s="1"/>
  <c r="M535" i="18"/>
  <c r="G535" i="18"/>
  <c r="O536" i="18" l="1"/>
  <c r="R536" i="18" s="1"/>
  <c r="S535" i="18"/>
  <c r="N536" i="18"/>
  <c r="AK535" i="18"/>
  <c r="L537" i="18" a="1"/>
  <c r="L537" i="18" s="1"/>
  <c r="I537" i="18" a="1"/>
  <c r="I537" i="18" s="1"/>
  <c r="H537" i="18" a="1"/>
  <c r="H537" i="18" s="1"/>
  <c r="K537" i="18" a="1"/>
  <c r="K537" i="18" s="1"/>
  <c r="D537" i="18" a="1"/>
  <c r="D537" i="18" s="1"/>
  <c r="F537" i="18" a="1"/>
  <c r="F537" i="18" s="1"/>
  <c r="E537" i="18" a="1"/>
  <c r="E537" i="18" s="1"/>
  <c r="G536" i="18"/>
  <c r="B539" i="18"/>
  <c r="C538" i="18"/>
  <c r="P535" i="18"/>
  <c r="AI535" i="18" s="1"/>
  <c r="J536" i="18"/>
  <c r="M536" i="18"/>
  <c r="O537" i="18" l="1"/>
  <c r="R537" i="18" s="1"/>
  <c r="N537" i="18"/>
  <c r="Q537" i="18" s="1"/>
  <c r="AK536" i="18"/>
  <c r="Q536" i="18"/>
  <c r="S536" i="18" s="1"/>
  <c r="P536" i="18"/>
  <c r="AI536" i="18" s="1"/>
  <c r="L538" i="18" a="1"/>
  <c r="L538" i="18" s="1"/>
  <c r="I538" i="18" a="1"/>
  <c r="I538" i="18" s="1"/>
  <c r="H538" i="18" a="1"/>
  <c r="H538" i="18" s="1"/>
  <c r="K538" i="18" a="1"/>
  <c r="K538" i="18" s="1"/>
  <c r="D538" i="18" a="1"/>
  <c r="D538" i="18" s="1"/>
  <c r="E538" i="18" a="1"/>
  <c r="E538" i="18" s="1"/>
  <c r="F538" i="18" a="1"/>
  <c r="F538" i="18" s="1"/>
  <c r="M537" i="18"/>
  <c r="G537" i="18"/>
  <c r="B540" i="18"/>
  <c r="C539" i="18"/>
  <c r="J537" i="18"/>
  <c r="S537" i="18" l="1"/>
  <c r="AK537" i="18"/>
  <c r="N538" i="18"/>
  <c r="O538" i="18"/>
  <c r="R538" i="18" s="1"/>
  <c r="M538" i="18"/>
  <c r="J538" i="18"/>
  <c r="L539" i="18" a="1"/>
  <c r="L539" i="18" s="1"/>
  <c r="I539" i="18" a="1"/>
  <c r="I539" i="18" s="1"/>
  <c r="H539" i="18" a="1"/>
  <c r="H539" i="18" s="1"/>
  <c r="K539" i="18" a="1"/>
  <c r="K539" i="18" s="1"/>
  <c r="D539" i="18" a="1"/>
  <c r="D539" i="18" s="1"/>
  <c r="E539" i="18" a="1"/>
  <c r="E539" i="18" s="1"/>
  <c r="F539" i="18" a="1"/>
  <c r="F539" i="18" s="1"/>
  <c r="B541" i="18"/>
  <c r="C540" i="18"/>
  <c r="P537" i="18"/>
  <c r="AI537" i="18" s="1"/>
  <c r="G538" i="18"/>
  <c r="O539" i="18" l="1"/>
  <c r="R539" i="18" s="1"/>
  <c r="N539" i="18"/>
  <c r="Q539" i="18" s="1"/>
  <c r="AK538" i="18"/>
  <c r="Q538" i="18"/>
  <c r="S538" i="18" s="1"/>
  <c r="G539" i="18"/>
  <c r="M539" i="18"/>
  <c r="P538" i="18"/>
  <c r="AI538" i="18" s="1"/>
  <c r="L540" i="18" a="1"/>
  <c r="L540" i="18" s="1"/>
  <c r="I540" i="18" a="1"/>
  <c r="I540" i="18" s="1"/>
  <c r="H540" i="18" a="1"/>
  <c r="H540" i="18" s="1"/>
  <c r="K540" i="18" a="1"/>
  <c r="K540" i="18" s="1"/>
  <c r="D540" i="18" a="1"/>
  <c r="D540" i="18" s="1"/>
  <c r="F540" i="18" a="1"/>
  <c r="F540" i="18" s="1"/>
  <c r="E540" i="18" a="1"/>
  <c r="E540" i="18" s="1"/>
  <c r="J539" i="18"/>
  <c r="C541" i="18"/>
  <c r="B542" i="18"/>
  <c r="S539" i="18" l="1"/>
  <c r="AK539" i="18"/>
  <c r="N540" i="18"/>
  <c r="O540" i="18"/>
  <c r="R540" i="18" s="1"/>
  <c r="G540" i="18"/>
  <c r="C542" i="18"/>
  <c r="B543" i="18"/>
  <c r="M540" i="18"/>
  <c r="L541" i="18" a="1"/>
  <c r="L541" i="18" s="1"/>
  <c r="I541" i="18" a="1"/>
  <c r="I541" i="18" s="1"/>
  <c r="H541" i="18" a="1"/>
  <c r="H541" i="18" s="1"/>
  <c r="K541" i="18" a="1"/>
  <c r="K541" i="18" s="1"/>
  <c r="D541" i="18" a="1"/>
  <c r="D541" i="18" s="1"/>
  <c r="F541" i="18" a="1"/>
  <c r="F541" i="18" s="1"/>
  <c r="E541" i="18" a="1"/>
  <c r="E541" i="18" s="1"/>
  <c r="P539" i="18"/>
  <c r="AI539" i="18" s="1"/>
  <c r="J540" i="18"/>
  <c r="N541" i="18" l="1"/>
  <c r="Q541" i="18" s="1"/>
  <c r="O541" i="18"/>
  <c r="R541" i="18" s="1"/>
  <c r="AK540" i="18"/>
  <c r="Q540" i="18"/>
  <c r="S540" i="18" s="1"/>
  <c r="M541" i="18"/>
  <c r="J541" i="18"/>
  <c r="P540" i="18"/>
  <c r="AI540" i="18" s="1"/>
  <c r="G541" i="18"/>
  <c r="C543" i="18"/>
  <c r="B544" i="18"/>
  <c r="L542" i="18" a="1"/>
  <c r="L542" i="18" s="1"/>
  <c r="I542" i="18" a="1"/>
  <c r="I542" i="18" s="1"/>
  <c r="H542" i="18" a="1"/>
  <c r="H542" i="18" s="1"/>
  <c r="K542" i="18" a="1"/>
  <c r="K542" i="18" s="1"/>
  <c r="D542" i="18" a="1"/>
  <c r="D542" i="18" s="1"/>
  <c r="E542" i="18" a="1"/>
  <c r="E542" i="18" s="1"/>
  <c r="F542" i="18" a="1"/>
  <c r="F542" i="18" s="1"/>
  <c r="N542" i="18" l="1"/>
  <c r="AK541" i="18"/>
  <c r="S541" i="18"/>
  <c r="AK542" i="18"/>
  <c r="Q542" i="18"/>
  <c r="O542" i="18"/>
  <c r="R542" i="18" s="1"/>
  <c r="M542" i="18"/>
  <c r="B545" i="18"/>
  <c r="C544" i="18"/>
  <c r="L543" i="18" a="1"/>
  <c r="L543" i="18" s="1"/>
  <c r="I543" i="18" a="1"/>
  <c r="I543" i="18" s="1"/>
  <c r="H543" i="18" a="1"/>
  <c r="H543" i="18" s="1"/>
  <c r="K543" i="18" a="1"/>
  <c r="K543" i="18" s="1"/>
  <c r="E543" i="18" a="1"/>
  <c r="E543" i="18" s="1"/>
  <c r="F543" i="18" a="1"/>
  <c r="F543" i="18" s="1"/>
  <c r="D543" i="18" a="1"/>
  <c r="D543" i="18" s="1"/>
  <c r="P541" i="18"/>
  <c r="AI541" i="18" s="1"/>
  <c r="J542" i="18"/>
  <c r="G542" i="18"/>
  <c r="S542" i="18" l="1"/>
  <c r="N543" i="18"/>
  <c r="Q543" i="18" s="1"/>
  <c r="O543" i="18"/>
  <c r="R543" i="18" s="1"/>
  <c r="P542" i="18"/>
  <c r="AI542" i="18" s="1"/>
  <c r="G543" i="18"/>
  <c r="M543" i="18"/>
  <c r="L544" i="18" a="1"/>
  <c r="L544" i="18" s="1"/>
  <c r="I544" i="18" a="1"/>
  <c r="I544" i="18" s="1"/>
  <c r="H544" i="18" a="1"/>
  <c r="H544" i="18" s="1"/>
  <c r="K544" i="18" a="1"/>
  <c r="K544" i="18" s="1"/>
  <c r="D544" i="18" a="1"/>
  <c r="D544" i="18" s="1"/>
  <c r="F544" i="18" a="1"/>
  <c r="F544" i="18" s="1"/>
  <c r="E544" i="18" a="1"/>
  <c r="E544" i="18" s="1"/>
  <c r="J543" i="18"/>
  <c r="B546" i="18"/>
  <c r="C545" i="18"/>
  <c r="S543" i="18" l="1"/>
  <c r="AK543" i="18"/>
  <c r="N544" i="18"/>
  <c r="O544" i="18"/>
  <c r="R544" i="18" s="1"/>
  <c r="P543" i="18"/>
  <c r="AI543" i="18" s="1"/>
  <c r="G544" i="18"/>
  <c r="J544" i="18"/>
  <c r="I545" i="18" a="1"/>
  <c r="I545" i="18" s="1"/>
  <c r="L545" i="18" a="1"/>
  <c r="L545" i="18" s="1"/>
  <c r="H545" i="18" a="1"/>
  <c r="H545" i="18" s="1"/>
  <c r="K545" i="18" a="1"/>
  <c r="K545" i="18" s="1"/>
  <c r="E545" i="18" a="1"/>
  <c r="E545" i="18" s="1"/>
  <c r="D545" i="18" a="1"/>
  <c r="D545" i="18" s="1"/>
  <c r="F545" i="18" a="1"/>
  <c r="F545" i="18" s="1"/>
  <c r="B547" i="18"/>
  <c r="C546" i="18"/>
  <c r="M544" i="18"/>
  <c r="O545" i="18" l="1"/>
  <c r="R545" i="18" s="1"/>
  <c r="N545" i="18"/>
  <c r="Q545" i="18" s="1"/>
  <c r="AK544" i="18"/>
  <c r="Q544" i="18"/>
  <c r="S544" i="18" s="1"/>
  <c r="G545" i="18"/>
  <c r="L546" i="18" a="1"/>
  <c r="L546" i="18" s="1"/>
  <c r="I546" i="18" a="1"/>
  <c r="I546" i="18" s="1"/>
  <c r="H546" i="18" a="1"/>
  <c r="H546" i="18" s="1"/>
  <c r="K546" i="18" a="1"/>
  <c r="K546" i="18" s="1"/>
  <c r="D546" i="18" a="1"/>
  <c r="D546" i="18" s="1"/>
  <c r="F546" i="18" a="1"/>
  <c r="F546" i="18" s="1"/>
  <c r="E546" i="18" a="1"/>
  <c r="E546" i="18" s="1"/>
  <c r="M545" i="18"/>
  <c r="B548" i="18"/>
  <c r="C547" i="18"/>
  <c r="J545" i="18"/>
  <c r="P544" i="18"/>
  <c r="AI544" i="18" s="1"/>
  <c r="S545" i="18" l="1"/>
  <c r="O546" i="18"/>
  <c r="R546" i="18" s="1"/>
  <c r="AK545" i="18"/>
  <c r="N546" i="18"/>
  <c r="M546" i="18"/>
  <c r="B549" i="18"/>
  <c r="C548" i="18"/>
  <c r="J546" i="18"/>
  <c r="L547" i="18" a="1"/>
  <c r="L547" i="18" s="1"/>
  <c r="I547" i="18" a="1"/>
  <c r="I547" i="18" s="1"/>
  <c r="H547" i="18" a="1"/>
  <c r="H547" i="18" s="1"/>
  <c r="K547" i="18" a="1"/>
  <c r="K547" i="18" s="1"/>
  <c r="D547" i="18" a="1"/>
  <c r="D547" i="18" s="1"/>
  <c r="E547" i="18" a="1"/>
  <c r="E547" i="18" s="1"/>
  <c r="F547" i="18" a="1"/>
  <c r="F547" i="18" s="1"/>
  <c r="P545" i="18"/>
  <c r="AI545" i="18" s="1"/>
  <c r="G546" i="18"/>
  <c r="O547" i="18" l="1"/>
  <c r="R547" i="18" s="1"/>
  <c r="N547" i="18"/>
  <c r="Q547" i="18" s="1"/>
  <c r="AK546" i="18"/>
  <c r="Q546" i="18"/>
  <c r="S546" i="18" s="1"/>
  <c r="M547" i="18"/>
  <c r="P546" i="18"/>
  <c r="AI546" i="18" s="1"/>
  <c r="L548" i="18" a="1"/>
  <c r="L548" i="18" s="1"/>
  <c r="I548" i="18" a="1"/>
  <c r="I548" i="18" s="1"/>
  <c r="H548" i="18" a="1"/>
  <c r="H548" i="18" s="1"/>
  <c r="K548" i="18" a="1"/>
  <c r="K548" i="18" s="1"/>
  <c r="D548" i="18" a="1"/>
  <c r="D548" i="18" s="1"/>
  <c r="F548" i="18" a="1"/>
  <c r="F548" i="18" s="1"/>
  <c r="E548" i="18" a="1"/>
  <c r="E548" i="18" s="1"/>
  <c r="G547" i="18"/>
  <c r="C549" i="18"/>
  <c r="B550" i="18"/>
  <c r="S547" i="18"/>
  <c r="J547" i="18"/>
  <c r="AK547" i="18" l="1"/>
  <c r="O548" i="18"/>
  <c r="R548" i="18" s="1"/>
  <c r="N548" i="18"/>
  <c r="G548" i="18"/>
  <c r="P547" i="18"/>
  <c r="AI547" i="18" s="1"/>
  <c r="C550" i="18"/>
  <c r="B551" i="18"/>
  <c r="M548" i="18"/>
  <c r="L549" i="18" a="1"/>
  <c r="L549" i="18" s="1"/>
  <c r="I549" i="18" a="1"/>
  <c r="I549" i="18" s="1"/>
  <c r="H549" i="18" a="1"/>
  <c r="H549" i="18" s="1"/>
  <c r="K549" i="18" a="1"/>
  <c r="K549" i="18" s="1"/>
  <c r="E549" i="18" a="1"/>
  <c r="E549" i="18" s="1"/>
  <c r="D549" i="18" a="1"/>
  <c r="D549" i="18" s="1"/>
  <c r="F549" i="18" a="1"/>
  <c r="F549" i="18" s="1"/>
  <c r="J548" i="18"/>
  <c r="O549" i="18" l="1"/>
  <c r="R549" i="18" s="1"/>
  <c r="N549" i="18"/>
  <c r="Q549" i="18" s="1"/>
  <c r="AK548" i="18"/>
  <c r="Q548" i="18"/>
  <c r="S548" i="18" s="1"/>
  <c r="M549" i="18"/>
  <c r="J549" i="18"/>
  <c r="C551" i="18"/>
  <c r="B552" i="18"/>
  <c r="L550" i="18" a="1"/>
  <c r="L550" i="18" s="1"/>
  <c r="I550" i="18" a="1"/>
  <c r="I550" i="18" s="1"/>
  <c r="H550" i="18" a="1"/>
  <c r="H550" i="18" s="1"/>
  <c r="K550" i="18" a="1"/>
  <c r="K550" i="18" s="1"/>
  <c r="D550" i="18" a="1"/>
  <c r="D550" i="18" s="1"/>
  <c r="E550" i="18" a="1"/>
  <c r="E550" i="18" s="1"/>
  <c r="F550" i="18" a="1"/>
  <c r="F550" i="18" s="1"/>
  <c r="P548" i="18"/>
  <c r="AI548" i="18" s="1"/>
  <c r="G549" i="18"/>
  <c r="N550" i="18" l="1"/>
  <c r="Q550" i="18" s="1"/>
  <c r="S549" i="18"/>
  <c r="AK549" i="18"/>
  <c r="O550" i="18"/>
  <c r="R550" i="18" s="1"/>
  <c r="J550" i="18"/>
  <c r="G550" i="18"/>
  <c r="B553" i="18"/>
  <c r="C552" i="18"/>
  <c r="L551" i="18" a="1"/>
  <c r="L551" i="18" s="1"/>
  <c r="I551" i="18" a="1"/>
  <c r="I551" i="18" s="1"/>
  <c r="H551" i="18" a="1"/>
  <c r="H551" i="18" s="1"/>
  <c r="K551" i="18" a="1"/>
  <c r="K551" i="18" s="1"/>
  <c r="E551" i="18" a="1"/>
  <c r="E551" i="18" s="1"/>
  <c r="D551" i="18" a="1"/>
  <c r="D551" i="18" s="1"/>
  <c r="F551" i="18" a="1"/>
  <c r="F551" i="18" s="1"/>
  <c r="M550" i="18"/>
  <c r="P549" i="18"/>
  <c r="AI549" i="18" s="1"/>
  <c r="AK550" i="18" l="1"/>
  <c r="O551" i="18"/>
  <c r="R551" i="18" s="1"/>
  <c r="S550" i="18"/>
  <c r="N551" i="18"/>
  <c r="Q551" i="18" s="1"/>
  <c r="M551" i="18"/>
  <c r="P550" i="18"/>
  <c r="AI550" i="18" s="1"/>
  <c r="G551" i="18"/>
  <c r="J551" i="18"/>
  <c r="L552" i="18" a="1"/>
  <c r="L552" i="18" s="1"/>
  <c r="I552" i="18" a="1"/>
  <c r="I552" i="18" s="1"/>
  <c r="H552" i="18" a="1"/>
  <c r="H552" i="18" s="1"/>
  <c r="K552" i="18" a="1"/>
  <c r="K552" i="18" s="1"/>
  <c r="D552" i="18" a="1"/>
  <c r="D552" i="18" s="1"/>
  <c r="F552" i="18" a="1"/>
  <c r="F552" i="18" s="1"/>
  <c r="E552" i="18" a="1"/>
  <c r="E552" i="18" s="1"/>
  <c r="B554" i="18"/>
  <c r="C553" i="18"/>
  <c r="AK551" i="18" l="1"/>
  <c r="S551" i="18"/>
  <c r="N552" i="18"/>
  <c r="Q552" i="18" s="1"/>
  <c r="O552" i="18"/>
  <c r="R552" i="18" s="1"/>
  <c r="G552" i="18"/>
  <c r="P551" i="18"/>
  <c r="AI551" i="18" s="1"/>
  <c r="L553" i="18" a="1"/>
  <c r="L553" i="18" s="1"/>
  <c r="I553" i="18" a="1"/>
  <c r="I553" i="18" s="1"/>
  <c r="H553" i="18" a="1"/>
  <c r="H553" i="18" s="1"/>
  <c r="K553" i="18" a="1"/>
  <c r="K553" i="18" s="1"/>
  <c r="E553" i="18" a="1"/>
  <c r="E553" i="18" s="1"/>
  <c r="D553" i="18" a="1"/>
  <c r="D553" i="18" s="1"/>
  <c r="F553" i="18" a="1"/>
  <c r="F553" i="18" s="1"/>
  <c r="B555" i="18"/>
  <c r="C554" i="18"/>
  <c r="M552" i="18"/>
  <c r="J552" i="18"/>
  <c r="AK552" i="18" l="1"/>
  <c r="S552" i="18"/>
  <c r="O553" i="18"/>
  <c r="R553" i="18" s="1"/>
  <c r="N553" i="18"/>
  <c r="Q553" i="18" s="1"/>
  <c r="L554" i="18" a="1"/>
  <c r="L554" i="18" s="1"/>
  <c r="I554" i="18" a="1"/>
  <c r="I554" i="18" s="1"/>
  <c r="H554" i="18" a="1"/>
  <c r="H554" i="18" s="1"/>
  <c r="K554" i="18" a="1"/>
  <c r="K554" i="18" s="1"/>
  <c r="E554" i="18" a="1"/>
  <c r="E554" i="18" s="1"/>
  <c r="D554" i="18" a="1"/>
  <c r="D554" i="18" s="1"/>
  <c r="F554" i="18" a="1"/>
  <c r="F554" i="18" s="1"/>
  <c r="S553" i="18"/>
  <c r="B556" i="18"/>
  <c r="C555" i="18"/>
  <c r="P552" i="18"/>
  <c r="AI552" i="18" s="1"/>
  <c r="G553" i="18"/>
  <c r="M553" i="18"/>
  <c r="J553" i="18"/>
  <c r="O554" i="18" l="1"/>
  <c r="R554" i="18" s="1"/>
  <c r="AK553" i="18"/>
  <c r="N554" i="18"/>
  <c r="G554" i="18"/>
  <c r="L555" i="18" a="1"/>
  <c r="L555" i="18" s="1"/>
  <c r="I555" i="18" a="1"/>
  <c r="I555" i="18" s="1"/>
  <c r="H555" i="18" a="1"/>
  <c r="H555" i="18" s="1"/>
  <c r="K555" i="18" a="1"/>
  <c r="K555" i="18" s="1"/>
  <c r="E555" i="18" a="1"/>
  <c r="E555" i="18" s="1"/>
  <c r="D555" i="18" a="1"/>
  <c r="D555" i="18" s="1"/>
  <c r="F555" i="18" a="1"/>
  <c r="F555" i="18" s="1"/>
  <c r="M554" i="18"/>
  <c r="P553" i="18"/>
  <c r="AI553" i="18" s="1"/>
  <c r="B557" i="18"/>
  <c r="C556" i="18"/>
  <c r="J554" i="18"/>
  <c r="O555" i="18" l="1"/>
  <c r="R555" i="18" s="1"/>
  <c r="N555" i="18"/>
  <c r="Q555" i="18" s="1"/>
  <c r="AK554" i="18"/>
  <c r="Q554" i="18"/>
  <c r="S554" i="18" s="1"/>
  <c r="C557" i="18"/>
  <c r="B558" i="18"/>
  <c r="G555" i="18"/>
  <c r="M555" i="18"/>
  <c r="J555" i="18"/>
  <c r="L556" i="18" a="1"/>
  <c r="L556" i="18" s="1"/>
  <c r="I556" i="18" a="1"/>
  <c r="I556" i="18" s="1"/>
  <c r="H556" i="18" a="1"/>
  <c r="H556" i="18" s="1"/>
  <c r="K556" i="18" a="1"/>
  <c r="K556" i="18" s="1"/>
  <c r="F556" i="18" a="1"/>
  <c r="F556" i="18" s="1"/>
  <c r="E556" i="18" a="1"/>
  <c r="E556" i="18" s="1"/>
  <c r="D556" i="18" a="1"/>
  <c r="D556" i="18" s="1"/>
  <c r="P554" i="18"/>
  <c r="AI554" i="18" s="1"/>
  <c r="S555" i="18"/>
  <c r="O556" i="18" l="1"/>
  <c r="R556" i="18" s="1"/>
  <c r="AK555" i="18"/>
  <c r="N556" i="18"/>
  <c r="Q556" i="18" s="1"/>
  <c r="C558" i="18"/>
  <c r="B559" i="18"/>
  <c r="L557" i="18" a="1"/>
  <c r="L557" i="18" s="1"/>
  <c r="I557" i="18" a="1"/>
  <c r="I557" i="18" s="1"/>
  <c r="H557" i="18" a="1"/>
  <c r="H557" i="18" s="1"/>
  <c r="K557" i="18" a="1"/>
  <c r="K557" i="18" s="1"/>
  <c r="E557" i="18" a="1"/>
  <c r="E557" i="18" s="1"/>
  <c r="D557" i="18" a="1"/>
  <c r="D557" i="18" s="1"/>
  <c r="F557" i="18" a="1"/>
  <c r="F557" i="18" s="1"/>
  <c r="P555" i="18"/>
  <c r="AI555" i="18" s="1"/>
  <c r="J556" i="18"/>
  <c r="G556" i="18"/>
  <c r="M556" i="18"/>
  <c r="AK556" i="18" l="1"/>
  <c r="S556" i="18"/>
  <c r="O557" i="18"/>
  <c r="R557" i="18" s="1"/>
  <c r="N557" i="18"/>
  <c r="Q557" i="18" s="1"/>
  <c r="P556" i="18"/>
  <c r="AI556" i="18" s="1"/>
  <c r="G557" i="18"/>
  <c r="M557" i="18"/>
  <c r="J557" i="18"/>
  <c r="C559" i="18"/>
  <c r="B560" i="18"/>
  <c r="L558" i="18" a="1"/>
  <c r="L558" i="18" s="1"/>
  <c r="I558" i="18" a="1"/>
  <c r="I558" i="18" s="1"/>
  <c r="H558" i="18" a="1"/>
  <c r="H558" i="18" s="1"/>
  <c r="K558" i="18" a="1"/>
  <c r="K558" i="18" s="1"/>
  <c r="D558" i="18" a="1"/>
  <c r="D558" i="18" s="1"/>
  <c r="E558" i="18" a="1"/>
  <c r="E558" i="18" s="1"/>
  <c r="F558" i="18" a="1"/>
  <c r="F558" i="18" s="1"/>
  <c r="S557" i="18" l="1"/>
  <c r="O558" i="18"/>
  <c r="R558" i="18" s="1"/>
  <c r="AK557" i="18"/>
  <c r="N558" i="18"/>
  <c r="P557" i="18"/>
  <c r="AI557" i="18" s="1"/>
  <c r="L559" i="18" a="1"/>
  <c r="L559" i="18" s="1"/>
  <c r="I559" i="18" a="1"/>
  <c r="I559" i="18" s="1"/>
  <c r="H559" i="18" a="1"/>
  <c r="H559" i="18" s="1"/>
  <c r="K559" i="18" a="1"/>
  <c r="K559" i="18" s="1"/>
  <c r="E559" i="18" a="1"/>
  <c r="E559" i="18" s="1"/>
  <c r="D559" i="18" a="1"/>
  <c r="D559" i="18" s="1"/>
  <c r="F559" i="18" a="1"/>
  <c r="F559" i="18" s="1"/>
  <c r="M558" i="18"/>
  <c r="G558" i="18"/>
  <c r="J558" i="18"/>
  <c r="B561" i="18"/>
  <c r="C560" i="18"/>
  <c r="N559" i="18" l="1"/>
  <c r="Q559" i="18" s="1"/>
  <c r="O559" i="18"/>
  <c r="R559" i="18" s="1"/>
  <c r="AK558" i="18"/>
  <c r="Q558" i="18"/>
  <c r="S558" i="18" s="1"/>
  <c r="L560" i="18" a="1"/>
  <c r="L560" i="18" s="1"/>
  <c r="I560" i="18" a="1"/>
  <c r="I560" i="18" s="1"/>
  <c r="H560" i="18" a="1"/>
  <c r="H560" i="18" s="1"/>
  <c r="K560" i="18" a="1"/>
  <c r="K560" i="18" s="1"/>
  <c r="D560" i="18" a="1"/>
  <c r="D560" i="18" s="1"/>
  <c r="F560" i="18" a="1"/>
  <c r="F560" i="18" s="1"/>
  <c r="E560" i="18" a="1"/>
  <c r="E560" i="18" s="1"/>
  <c r="P558" i="18"/>
  <c r="AI558" i="18" s="1"/>
  <c r="B562" i="18"/>
  <c r="C561" i="18"/>
  <c r="G559" i="18"/>
  <c r="M559" i="18"/>
  <c r="J559" i="18"/>
  <c r="S559" i="18" l="1"/>
  <c r="AK559" i="18"/>
  <c r="N560" i="18"/>
  <c r="AK560" i="18" s="1"/>
  <c r="O560" i="18"/>
  <c r="R560" i="18" s="1"/>
  <c r="J560" i="18"/>
  <c r="M560" i="18"/>
  <c r="L561" i="18" a="1"/>
  <c r="L561" i="18" s="1"/>
  <c r="I561" i="18" a="1"/>
  <c r="I561" i="18" s="1"/>
  <c r="H561" i="18" a="1"/>
  <c r="H561" i="18" s="1"/>
  <c r="K561" i="18" a="1"/>
  <c r="K561" i="18" s="1"/>
  <c r="E561" i="18" a="1"/>
  <c r="E561" i="18" s="1"/>
  <c r="D561" i="18" a="1"/>
  <c r="D561" i="18" s="1"/>
  <c r="F561" i="18" a="1"/>
  <c r="F561" i="18" s="1"/>
  <c r="B563" i="18"/>
  <c r="C562" i="18"/>
  <c r="G560" i="18"/>
  <c r="P559" i="18"/>
  <c r="AI559" i="18" s="1"/>
  <c r="O561" i="18" l="1"/>
  <c r="R561" i="18" s="1"/>
  <c r="Q560" i="18"/>
  <c r="S560" i="18" s="1"/>
  <c r="N561" i="18"/>
  <c r="Q561" i="18" s="1"/>
  <c r="B564" i="18"/>
  <c r="C563" i="18"/>
  <c r="G561" i="18"/>
  <c r="L562" i="18" a="1"/>
  <c r="L562" i="18" s="1"/>
  <c r="I562" i="18" a="1"/>
  <c r="I562" i="18" s="1"/>
  <c r="H562" i="18" a="1"/>
  <c r="H562" i="18" s="1"/>
  <c r="K562" i="18" a="1"/>
  <c r="K562" i="18" s="1"/>
  <c r="D562" i="18" a="1"/>
  <c r="D562" i="18" s="1"/>
  <c r="F562" i="18" a="1"/>
  <c r="F562" i="18" s="1"/>
  <c r="E562" i="18" a="1"/>
  <c r="E562" i="18" s="1"/>
  <c r="P560" i="18"/>
  <c r="AI560" i="18" s="1"/>
  <c r="M561" i="18"/>
  <c r="J561" i="18"/>
  <c r="S561" i="18" l="1"/>
  <c r="N562" i="18"/>
  <c r="AK562" i="18" s="1"/>
  <c r="AK561" i="18"/>
  <c r="O562" i="18"/>
  <c r="R562" i="18" s="1"/>
  <c r="P561" i="18"/>
  <c r="AI561" i="18" s="1"/>
  <c r="G562" i="18"/>
  <c r="I563" i="18" a="1"/>
  <c r="I563" i="18" s="1"/>
  <c r="L563" i="18" a="1"/>
  <c r="L563" i="18" s="1"/>
  <c r="H563" i="18" a="1"/>
  <c r="H563" i="18" s="1"/>
  <c r="K563" i="18" a="1"/>
  <c r="K563" i="18" s="1"/>
  <c r="E563" i="18" a="1"/>
  <c r="E563" i="18" s="1"/>
  <c r="D563" i="18" a="1"/>
  <c r="D563" i="18" s="1"/>
  <c r="F563" i="18" a="1"/>
  <c r="F563" i="18" s="1"/>
  <c r="B565" i="18"/>
  <c r="C564" i="18"/>
  <c r="M562" i="18"/>
  <c r="J562" i="18"/>
  <c r="Q562" i="18" l="1"/>
  <c r="S562" i="18" s="1"/>
  <c r="N563" i="18"/>
  <c r="Q563" i="18" s="1"/>
  <c r="O563" i="18"/>
  <c r="R563" i="18" s="1"/>
  <c r="P562" i="18"/>
  <c r="AI562" i="18" s="1"/>
  <c r="G563" i="18"/>
  <c r="C565" i="18"/>
  <c r="B566" i="18"/>
  <c r="M563" i="18"/>
  <c r="L564" i="18" a="1"/>
  <c r="L564" i="18" s="1"/>
  <c r="I564" i="18" a="1"/>
  <c r="I564" i="18" s="1"/>
  <c r="O564" i="18" s="1"/>
  <c r="H564" i="18" a="1"/>
  <c r="H564" i="18" s="1"/>
  <c r="K564" i="18" a="1"/>
  <c r="K564" i="18" s="1"/>
  <c r="D564" i="18" a="1"/>
  <c r="D564" i="18" s="1"/>
  <c r="F564" i="18" a="1"/>
  <c r="F564" i="18" s="1"/>
  <c r="E564" i="18" a="1"/>
  <c r="E564" i="18" s="1"/>
  <c r="J563" i="18"/>
  <c r="S563" i="18" l="1"/>
  <c r="AK563" i="18"/>
  <c r="R564" i="18"/>
  <c r="N564" i="18"/>
  <c r="C566" i="18"/>
  <c r="B567" i="18"/>
  <c r="L565" i="18" a="1"/>
  <c r="L565" i="18" s="1"/>
  <c r="I565" i="18" a="1"/>
  <c r="I565" i="18" s="1"/>
  <c r="H565" i="18" a="1"/>
  <c r="H565" i="18" s="1"/>
  <c r="K565" i="18" a="1"/>
  <c r="K565" i="18" s="1"/>
  <c r="E565" i="18" a="1"/>
  <c r="E565" i="18" s="1"/>
  <c r="D565" i="18" a="1"/>
  <c r="D565" i="18" s="1"/>
  <c r="F565" i="18" a="1"/>
  <c r="F565" i="18" s="1"/>
  <c r="G564" i="18"/>
  <c r="M564" i="18"/>
  <c r="J564" i="18"/>
  <c r="P563" i="18"/>
  <c r="AI563" i="18" s="1"/>
  <c r="N565" i="18" l="1"/>
  <c r="Q565" i="18" s="1"/>
  <c r="O565" i="18"/>
  <c r="R565" i="18" s="1"/>
  <c r="AK564" i="18"/>
  <c r="Q564" i="18"/>
  <c r="S564" i="18" s="1"/>
  <c r="G565" i="18"/>
  <c r="P564" i="18"/>
  <c r="AI564" i="18" s="1"/>
  <c r="M565" i="18"/>
  <c r="L566" i="18" a="1"/>
  <c r="L566" i="18" s="1"/>
  <c r="I566" i="18" a="1"/>
  <c r="I566" i="18" s="1"/>
  <c r="H566" i="18" a="1"/>
  <c r="H566" i="18" s="1"/>
  <c r="K566" i="18" a="1"/>
  <c r="K566" i="18" s="1"/>
  <c r="D566" i="18" a="1"/>
  <c r="D566" i="18" s="1"/>
  <c r="E566" i="18" a="1"/>
  <c r="E566" i="18" s="1"/>
  <c r="F566" i="18" a="1"/>
  <c r="F566" i="18" s="1"/>
  <c r="J565" i="18"/>
  <c r="C567" i="18"/>
  <c r="B568" i="18"/>
  <c r="S565" i="18" l="1"/>
  <c r="O566" i="18"/>
  <c r="R566" i="18" s="1"/>
  <c r="AK565" i="18"/>
  <c r="N566" i="18"/>
  <c r="J566" i="18"/>
  <c r="B569" i="18"/>
  <c r="C568" i="18"/>
  <c r="G566" i="18"/>
  <c r="P565" i="18"/>
  <c r="AI565" i="18" s="1"/>
  <c r="L567" i="18" a="1"/>
  <c r="L567" i="18" s="1"/>
  <c r="I567" i="18" a="1"/>
  <c r="I567" i="18" s="1"/>
  <c r="H567" i="18" a="1"/>
  <c r="H567" i="18" s="1"/>
  <c r="K567" i="18" a="1"/>
  <c r="K567" i="18" s="1"/>
  <c r="E567" i="18" a="1"/>
  <c r="E567" i="18" s="1"/>
  <c r="D567" i="18" a="1"/>
  <c r="D567" i="18" s="1"/>
  <c r="F567" i="18" a="1"/>
  <c r="F567" i="18" s="1"/>
  <c r="M566" i="18"/>
  <c r="O567" i="18" l="1"/>
  <c r="R567" i="18" s="1"/>
  <c r="N567" i="18"/>
  <c r="Q567" i="18" s="1"/>
  <c r="AK566" i="18"/>
  <c r="Q566" i="18"/>
  <c r="S566" i="18" s="1"/>
  <c r="J567" i="18"/>
  <c r="B570" i="18"/>
  <c r="C569" i="18"/>
  <c r="P566" i="18"/>
  <c r="AI566" i="18" s="1"/>
  <c r="G567" i="18"/>
  <c r="M567" i="18"/>
  <c r="L568" i="18" a="1"/>
  <c r="L568" i="18" s="1"/>
  <c r="I568" i="18" a="1"/>
  <c r="I568" i="18" s="1"/>
  <c r="H568" i="18" a="1"/>
  <c r="H568" i="18" s="1"/>
  <c r="K568" i="18" a="1"/>
  <c r="K568" i="18" s="1"/>
  <c r="D568" i="18" a="1"/>
  <c r="D568" i="18" s="1"/>
  <c r="F568" i="18" a="1"/>
  <c r="F568" i="18" s="1"/>
  <c r="E568" i="18" a="1"/>
  <c r="E568" i="18" s="1"/>
  <c r="S567" i="18" l="1"/>
  <c r="AK567" i="18"/>
  <c r="N568" i="18"/>
  <c r="AK568" i="18" s="1"/>
  <c r="O568" i="18"/>
  <c r="R568" i="18" s="1"/>
  <c r="L569" i="18" a="1"/>
  <c r="L569" i="18" s="1"/>
  <c r="I569" i="18" a="1"/>
  <c r="I569" i="18" s="1"/>
  <c r="H569" i="18" a="1"/>
  <c r="H569" i="18" s="1"/>
  <c r="K569" i="18" a="1"/>
  <c r="K569" i="18" s="1"/>
  <c r="E569" i="18" a="1"/>
  <c r="E569" i="18" s="1"/>
  <c r="F569" i="18" a="1"/>
  <c r="F569" i="18" s="1"/>
  <c r="D569" i="18" a="1"/>
  <c r="D569" i="18" s="1"/>
  <c r="G568" i="18"/>
  <c r="B571" i="18"/>
  <c r="C570" i="18"/>
  <c r="M568" i="18"/>
  <c r="J568" i="18"/>
  <c r="P567" i="18"/>
  <c r="AI567" i="18" s="1"/>
  <c r="Q568" i="18" l="1"/>
  <c r="S568" i="18" s="1"/>
  <c r="O569" i="18"/>
  <c r="R569" i="18" s="1"/>
  <c r="N569" i="18"/>
  <c r="Q569" i="18" s="1"/>
  <c r="G569" i="18"/>
  <c r="M569" i="18"/>
  <c r="L570" i="18" a="1"/>
  <c r="L570" i="18" s="1"/>
  <c r="I570" i="18" a="1"/>
  <c r="I570" i="18" s="1"/>
  <c r="H570" i="18" a="1"/>
  <c r="H570" i="18" s="1"/>
  <c r="K570" i="18" a="1"/>
  <c r="K570" i="18" s="1"/>
  <c r="D570" i="18" a="1"/>
  <c r="D570" i="18" s="1"/>
  <c r="E570" i="18" a="1"/>
  <c r="E570" i="18" s="1"/>
  <c r="F570" i="18" a="1"/>
  <c r="F570" i="18" s="1"/>
  <c r="J569" i="18"/>
  <c r="P568" i="18"/>
  <c r="AI568" i="18" s="1"/>
  <c r="B572" i="18"/>
  <c r="C571" i="18"/>
  <c r="O570" i="18" l="1"/>
  <c r="S569" i="18"/>
  <c r="AK569" i="18"/>
  <c r="N570" i="18"/>
  <c r="Q570" i="18" s="1"/>
  <c r="R570" i="18"/>
  <c r="P569" i="18"/>
  <c r="AI569" i="18" s="1"/>
  <c r="J570" i="18"/>
  <c r="M570" i="18"/>
  <c r="B573" i="18"/>
  <c r="C572" i="18"/>
  <c r="L571" i="18" a="1"/>
  <c r="L571" i="18" s="1"/>
  <c r="I571" i="18" a="1"/>
  <c r="I571" i="18" s="1"/>
  <c r="H571" i="18" a="1"/>
  <c r="H571" i="18" s="1"/>
  <c r="K571" i="18" a="1"/>
  <c r="K571" i="18" s="1"/>
  <c r="E571" i="18" a="1"/>
  <c r="E571" i="18" s="1"/>
  <c r="D571" i="18" a="1"/>
  <c r="D571" i="18" s="1"/>
  <c r="F571" i="18" a="1"/>
  <c r="F571" i="18" s="1"/>
  <c r="G570" i="18"/>
  <c r="S570" i="18" l="1"/>
  <c r="AK570" i="18"/>
  <c r="N571" i="18"/>
  <c r="Q571" i="18" s="1"/>
  <c r="O571" i="18"/>
  <c r="R571" i="18" s="1"/>
  <c r="J571" i="18"/>
  <c r="L572" i="18" a="1"/>
  <c r="L572" i="18" s="1"/>
  <c r="I572" i="18" a="1"/>
  <c r="I572" i="18" s="1"/>
  <c r="K572" i="18" a="1"/>
  <c r="K572" i="18" s="1"/>
  <c r="H572" i="18" a="1"/>
  <c r="H572" i="18" s="1"/>
  <c r="D572" i="18" a="1"/>
  <c r="D572" i="18" s="1"/>
  <c r="F572" i="18" a="1"/>
  <c r="F572" i="18" s="1"/>
  <c r="E572" i="18" a="1"/>
  <c r="E572" i="18" s="1"/>
  <c r="C573" i="18"/>
  <c r="B574" i="18"/>
  <c r="P570" i="18"/>
  <c r="AI570" i="18" s="1"/>
  <c r="G571" i="18"/>
  <c r="M571" i="18"/>
  <c r="N572" i="18" l="1"/>
  <c r="S571" i="18"/>
  <c r="O572" i="18"/>
  <c r="R572" i="18" s="1"/>
  <c r="AK571" i="18"/>
  <c r="AK572" i="18"/>
  <c r="Q572" i="18"/>
  <c r="G572" i="18"/>
  <c r="P571" i="18"/>
  <c r="AI571" i="18" s="1"/>
  <c r="J572" i="18"/>
  <c r="M572" i="18"/>
  <c r="L573" i="18" a="1"/>
  <c r="L573" i="18" s="1"/>
  <c r="I573" i="18" a="1"/>
  <c r="I573" i="18" s="1"/>
  <c r="H573" i="18" a="1"/>
  <c r="H573" i="18" s="1"/>
  <c r="K573" i="18" a="1"/>
  <c r="K573" i="18" s="1"/>
  <c r="D573" i="18" a="1"/>
  <c r="D573" i="18" s="1"/>
  <c r="E573" i="18" a="1"/>
  <c r="E573" i="18" s="1"/>
  <c r="F573" i="18" a="1"/>
  <c r="F573" i="18" s="1"/>
  <c r="C574" i="18"/>
  <c r="B575" i="18"/>
  <c r="S572" i="18" l="1"/>
  <c r="N573" i="18"/>
  <c r="Q573" i="18" s="1"/>
  <c r="O573" i="18"/>
  <c r="R573" i="18" s="1"/>
  <c r="S573" i="18" s="1"/>
  <c r="G573" i="18"/>
  <c r="M573" i="18"/>
  <c r="P572" i="18"/>
  <c r="AI572" i="18" s="1"/>
  <c r="J573" i="18"/>
  <c r="B576" i="18"/>
  <c r="C575" i="18"/>
  <c r="L574" i="18" a="1"/>
  <c r="L574" i="18" s="1"/>
  <c r="I574" i="18" a="1"/>
  <c r="I574" i="18" s="1"/>
  <c r="H574" i="18" a="1"/>
  <c r="H574" i="18" s="1"/>
  <c r="K574" i="18" a="1"/>
  <c r="K574" i="18" s="1"/>
  <c r="D574" i="18" a="1"/>
  <c r="D574" i="18" s="1"/>
  <c r="E574" i="18" a="1"/>
  <c r="E574" i="18" s="1"/>
  <c r="F574" i="18" a="1"/>
  <c r="F574" i="18" s="1"/>
  <c r="AK573" i="18" l="1"/>
  <c r="N574" i="18"/>
  <c r="AK574" i="18" s="1"/>
  <c r="O574" i="18"/>
  <c r="R574" i="18" s="1"/>
  <c r="L575" i="18" a="1"/>
  <c r="L575" i="18" s="1"/>
  <c r="I575" i="18" a="1"/>
  <c r="I575" i="18" s="1"/>
  <c r="H575" i="18" a="1"/>
  <c r="H575" i="18" s="1"/>
  <c r="K575" i="18" a="1"/>
  <c r="K575" i="18" s="1"/>
  <c r="E575" i="18" a="1"/>
  <c r="E575" i="18" s="1"/>
  <c r="F575" i="18" a="1"/>
  <c r="F575" i="18" s="1"/>
  <c r="D575" i="18" a="1"/>
  <c r="D575" i="18" s="1"/>
  <c r="G574" i="18"/>
  <c r="B577" i="18"/>
  <c r="C576" i="18"/>
  <c r="P573" i="18"/>
  <c r="AI573" i="18" s="1"/>
  <c r="M574" i="18"/>
  <c r="J574" i="18"/>
  <c r="O575" i="18" l="1"/>
  <c r="R575" i="18" s="1"/>
  <c r="Q574" i="18"/>
  <c r="S574" i="18" s="1"/>
  <c r="N575" i="18"/>
  <c r="Q575" i="18" s="1"/>
  <c r="M575" i="18"/>
  <c r="L576" i="18" a="1"/>
  <c r="L576" i="18" s="1"/>
  <c r="I576" i="18" a="1"/>
  <c r="I576" i="18" s="1"/>
  <c r="H576" i="18" a="1"/>
  <c r="H576" i="18" s="1"/>
  <c r="K576" i="18" a="1"/>
  <c r="K576" i="18" s="1"/>
  <c r="D576" i="18" a="1"/>
  <c r="D576" i="18" s="1"/>
  <c r="F576" i="18" a="1"/>
  <c r="F576" i="18" s="1"/>
  <c r="E576" i="18" a="1"/>
  <c r="E576" i="18" s="1"/>
  <c r="G575" i="18"/>
  <c r="B578" i="18"/>
  <c r="C577" i="18"/>
  <c r="J575" i="18"/>
  <c r="P574" i="18"/>
  <c r="AI574" i="18" s="1"/>
  <c r="O576" i="18" l="1"/>
  <c r="S575" i="18"/>
  <c r="AK575" i="18"/>
  <c r="R576" i="18"/>
  <c r="N576" i="18"/>
  <c r="M576" i="18"/>
  <c r="J576" i="18"/>
  <c r="L577" i="18" a="1"/>
  <c r="L577" i="18" s="1"/>
  <c r="I577" i="18" a="1"/>
  <c r="I577" i="18" s="1"/>
  <c r="H577" i="18" a="1"/>
  <c r="H577" i="18" s="1"/>
  <c r="K577" i="18" a="1"/>
  <c r="K577" i="18" s="1"/>
  <c r="E577" i="18" a="1"/>
  <c r="E577" i="18" s="1"/>
  <c r="D577" i="18" a="1"/>
  <c r="D577" i="18" s="1"/>
  <c r="F577" i="18" a="1"/>
  <c r="F577" i="18" s="1"/>
  <c r="G576" i="18"/>
  <c r="P575" i="18"/>
  <c r="AI575" i="18" s="1"/>
  <c r="B579" i="18"/>
  <c r="C578" i="18"/>
  <c r="O577" i="18" l="1"/>
  <c r="R577" i="18" s="1"/>
  <c r="N577" i="18"/>
  <c r="Q577" i="18" s="1"/>
  <c r="AK576" i="18"/>
  <c r="Q576" i="18"/>
  <c r="S576" i="18" s="1"/>
  <c r="L578" i="18" a="1"/>
  <c r="L578" i="18" s="1"/>
  <c r="I578" i="18" a="1"/>
  <c r="I578" i="18" s="1"/>
  <c r="H578" i="18" a="1"/>
  <c r="H578" i="18" s="1"/>
  <c r="K578" i="18" a="1"/>
  <c r="K578" i="18" s="1"/>
  <c r="D578" i="18" a="1"/>
  <c r="D578" i="18" s="1"/>
  <c r="F578" i="18" a="1"/>
  <c r="F578" i="18" s="1"/>
  <c r="E578" i="18" a="1"/>
  <c r="E578" i="18" s="1"/>
  <c r="P576" i="18"/>
  <c r="AI576" i="18" s="1"/>
  <c r="B580" i="18"/>
  <c r="C579" i="18"/>
  <c r="G577" i="18"/>
  <c r="M577" i="18"/>
  <c r="J577" i="18"/>
  <c r="O578" i="18" l="1"/>
  <c r="R578" i="18" s="1"/>
  <c r="AK577" i="18"/>
  <c r="S577" i="18"/>
  <c r="N578" i="18"/>
  <c r="P577" i="18"/>
  <c r="AI577" i="18" s="1"/>
  <c r="G578" i="18"/>
  <c r="M578" i="18"/>
  <c r="J578" i="18"/>
  <c r="L579" i="18" a="1"/>
  <c r="L579" i="18" s="1"/>
  <c r="I579" i="18" a="1"/>
  <c r="I579" i="18" s="1"/>
  <c r="H579" i="18" a="1"/>
  <c r="H579" i="18" s="1"/>
  <c r="K579" i="18" a="1"/>
  <c r="K579" i="18" s="1"/>
  <c r="D579" i="18" a="1"/>
  <c r="D579" i="18" s="1"/>
  <c r="E579" i="18" a="1"/>
  <c r="E579" i="18" s="1"/>
  <c r="F579" i="18" a="1"/>
  <c r="F579" i="18" s="1"/>
  <c r="B581" i="18"/>
  <c r="C580" i="18"/>
  <c r="O579" i="18" l="1"/>
  <c r="R579" i="18" s="1"/>
  <c r="N579" i="18"/>
  <c r="Q579" i="18" s="1"/>
  <c r="AK578" i="18"/>
  <c r="Q578" i="18"/>
  <c r="S578" i="18" s="1"/>
  <c r="J579" i="18"/>
  <c r="M579" i="18"/>
  <c r="P578" i="18"/>
  <c r="AI578" i="18" s="1"/>
  <c r="G579" i="18"/>
  <c r="C581" i="18"/>
  <c r="B582" i="18"/>
  <c r="L580" i="18" a="1"/>
  <c r="L580" i="18" s="1"/>
  <c r="I580" i="18" a="1"/>
  <c r="I580" i="18" s="1"/>
  <c r="H580" i="18" a="1"/>
  <c r="H580" i="18" s="1"/>
  <c r="K580" i="18" a="1"/>
  <c r="K580" i="18" s="1"/>
  <c r="D580" i="18" a="1"/>
  <c r="D580" i="18" s="1"/>
  <c r="F580" i="18" a="1"/>
  <c r="F580" i="18" s="1"/>
  <c r="E580" i="18" a="1"/>
  <c r="E580" i="18" s="1"/>
  <c r="S579" i="18" l="1"/>
  <c r="O580" i="18"/>
  <c r="R580" i="18" s="1"/>
  <c r="AK579" i="18"/>
  <c r="N580" i="18"/>
  <c r="Q580" i="18" s="1"/>
  <c r="P579" i="18"/>
  <c r="AI579" i="18" s="1"/>
  <c r="G580" i="18"/>
  <c r="C582" i="18"/>
  <c r="B583" i="18"/>
  <c r="I581" i="18" a="1"/>
  <c r="I581" i="18" s="1"/>
  <c r="L581" i="18" a="1"/>
  <c r="L581" i="18" s="1"/>
  <c r="H581" i="18" a="1"/>
  <c r="H581" i="18" s="1"/>
  <c r="K581" i="18" a="1"/>
  <c r="K581" i="18" s="1"/>
  <c r="E581" i="18" a="1"/>
  <c r="E581" i="18" s="1"/>
  <c r="F581" i="18" a="1"/>
  <c r="F581" i="18" s="1"/>
  <c r="D581" i="18" a="1"/>
  <c r="D581" i="18" s="1"/>
  <c r="M580" i="18"/>
  <c r="J580" i="18"/>
  <c r="S580" i="18" l="1"/>
  <c r="O581" i="18"/>
  <c r="R581" i="18" s="1"/>
  <c r="AK580" i="18"/>
  <c r="N581" i="18"/>
  <c r="Q581" i="18" s="1"/>
  <c r="C583" i="18"/>
  <c r="B584" i="18"/>
  <c r="I582" i="18" a="1"/>
  <c r="I582" i="18" s="1"/>
  <c r="L582" i="18" a="1"/>
  <c r="L582" i="18" s="1"/>
  <c r="H582" i="18" a="1"/>
  <c r="H582" i="18" s="1"/>
  <c r="K582" i="18" a="1"/>
  <c r="K582" i="18" s="1"/>
  <c r="E582" i="18" a="1"/>
  <c r="E582" i="18" s="1"/>
  <c r="F582" i="18" a="1"/>
  <c r="F582" i="18" s="1"/>
  <c r="D582" i="18" a="1"/>
  <c r="D582" i="18" s="1"/>
  <c r="G581" i="18"/>
  <c r="M581" i="18"/>
  <c r="P580" i="18"/>
  <c r="AI580" i="18" s="1"/>
  <c r="J581" i="18"/>
  <c r="S581" i="18" l="1"/>
  <c r="N582" i="18"/>
  <c r="AK582" i="18" s="1"/>
  <c r="O582" i="18"/>
  <c r="R582" i="18" s="1"/>
  <c r="AK581" i="18"/>
  <c r="J582" i="18"/>
  <c r="B585" i="18"/>
  <c r="C584" i="18"/>
  <c r="G582" i="18"/>
  <c r="L583" i="18" a="1"/>
  <c r="L583" i="18" s="1"/>
  <c r="I583" i="18" a="1"/>
  <c r="I583" i="18" s="1"/>
  <c r="H583" i="18" a="1"/>
  <c r="H583" i="18" s="1"/>
  <c r="K583" i="18" a="1"/>
  <c r="K583" i="18" s="1"/>
  <c r="E583" i="18" a="1"/>
  <c r="E583" i="18" s="1"/>
  <c r="D583" i="18" a="1"/>
  <c r="D583" i="18" s="1"/>
  <c r="F583" i="18" a="1"/>
  <c r="F583" i="18" s="1"/>
  <c r="M582" i="18"/>
  <c r="P581" i="18"/>
  <c r="AI581" i="18" s="1"/>
  <c r="Q582" i="18" l="1"/>
  <c r="S582" i="18" s="1"/>
  <c r="O583" i="18"/>
  <c r="R583" i="18" s="1"/>
  <c r="N583" i="18"/>
  <c r="Q583" i="18" s="1"/>
  <c r="L584" i="18" a="1"/>
  <c r="L584" i="18" s="1"/>
  <c r="I584" i="18" a="1"/>
  <c r="I584" i="18" s="1"/>
  <c r="K584" i="18" a="1"/>
  <c r="K584" i="18" s="1"/>
  <c r="H584" i="18" a="1"/>
  <c r="H584" i="18" s="1"/>
  <c r="D584" i="18" a="1"/>
  <c r="D584" i="18" s="1"/>
  <c r="F584" i="18" a="1"/>
  <c r="F584" i="18" s="1"/>
  <c r="E584" i="18" a="1"/>
  <c r="E584" i="18" s="1"/>
  <c r="B586" i="18"/>
  <c r="C585" i="18"/>
  <c r="G583" i="18"/>
  <c r="M583" i="18"/>
  <c r="J583" i="18"/>
  <c r="P582" i="18"/>
  <c r="AI582" i="18" s="1"/>
  <c r="S583" i="18" l="1"/>
  <c r="AK583" i="18"/>
  <c r="O584" i="18"/>
  <c r="R584" i="18" s="1"/>
  <c r="N584" i="18"/>
  <c r="J584" i="18"/>
  <c r="M584" i="18"/>
  <c r="P583" i="18"/>
  <c r="AI583" i="18" s="1"/>
  <c r="G584" i="18"/>
  <c r="L585" i="18" a="1"/>
  <c r="L585" i="18" s="1"/>
  <c r="I585" i="18" a="1"/>
  <c r="I585" i="18" s="1"/>
  <c r="H585" i="18" a="1"/>
  <c r="H585" i="18" s="1"/>
  <c r="K585" i="18" a="1"/>
  <c r="K585" i="18" s="1"/>
  <c r="E585" i="18" a="1"/>
  <c r="E585" i="18" s="1"/>
  <c r="D585" i="18" a="1"/>
  <c r="D585" i="18" s="1"/>
  <c r="F585" i="18" a="1"/>
  <c r="F585" i="18" s="1"/>
  <c r="B587" i="18"/>
  <c r="C586" i="18"/>
  <c r="N585" i="18" l="1"/>
  <c r="Q585" i="18" s="1"/>
  <c r="AK584" i="18"/>
  <c r="Q584" i="18"/>
  <c r="S584" i="18" s="1"/>
  <c r="O585" i="18"/>
  <c r="R585" i="18" s="1"/>
  <c r="G585" i="18"/>
  <c r="M585" i="18"/>
  <c r="J585" i="18"/>
  <c r="P584" i="18"/>
  <c r="AI584" i="18" s="1"/>
  <c r="L586" i="18" a="1"/>
  <c r="L586" i="18" s="1"/>
  <c r="I586" i="18" a="1"/>
  <c r="I586" i="18" s="1"/>
  <c r="H586" i="18" a="1"/>
  <c r="H586" i="18" s="1"/>
  <c r="K586" i="18" a="1"/>
  <c r="K586" i="18" s="1"/>
  <c r="D586" i="18" a="1"/>
  <c r="D586" i="18" s="1"/>
  <c r="E586" i="18" a="1"/>
  <c r="E586" i="18" s="1"/>
  <c r="F586" i="18" a="1"/>
  <c r="F586" i="18" s="1"/>
  <c r="B588" i="18"/>
  <c r="C587" i="18"/>
  <c r="O586" i="18" l="1"/>
  <c r="S585" i="18"/>
  <c r="N586" i="18"/>
  <c r="Q586" i="18" s="1"/>
  <c r="AK585" i="18"/>
  <c r="R586" i="18"/>
  <c r="M586" i="18"/>
  <c r="L587" i="18" a="1"/>
  <c r="L587" i="18" s="1"/>
  <c r="I587" i="18" a="1"/>
  <c r="I587" i="18" s="1"/>
  <c r="H587" i="18" a="1"/>
  <c r="H587" i="18" s="1"/>
  <c r="K587" i="18" a="1"/>
  <c r="K587" i="18" s="1"/>
  <c r="D587" i="18" a="1"/>
  <c r="D587" i="18" s="1"/>
  <c r="E587" i="18" a="1"/>
  <c r="E587" i="18" s="1"/>
  <c r="F587" i="18" a="1"/>
  <c r="F587" i="18" s="1"/>
  <c r="J586" i="18"/>
  <c r="P585" i="18"/>
  <c r="AI585" i="18" s="1"/>
  <c r="B589" i="18"/>
  <c r="C588" i="18"/>
  <c r="G586" i="18"/>
  <c r="AK586" i="18" l="1"/>
  <c r="S586" i="18"/>
  <c r="O587" i="18"/>
  <c r="R587" i="18" s="1"/>
  <c r="N587" i="18"/>
  <c r="Q587" i="18" s="1"/>
  <c r="M587" i="18"/>
  <c r="P586" i="18"/>
  <c r="AI586" i="18" s="1"/>
  <c r="J587" i="18"/>
  <c r="L588" i="18" a="1"/>
  <c r="L588" i="18" s="1"/>
  <c r="I588" i="18" a="1"/>
  <c r="I588" i="18" s="1"/>
  <c r="H588" i="18" a="1"/>
  <c r="H588" i="18" s="1"/>
  <c r="K588" i="18" a="1"/>
  <c r="K588" i="18" s="1"/>
  <c r="D588" i="18" a="1"/>
  <c r="D588" i="18" s="1"/>
  <c r="F588" i="18" a="1"/>
  <c r="F588" i="18" s="1"/>
  <c r="E588" i="18" a="1"/>
  <c r="E588" i="18" s="1"/>
  <c r="C589" i="18"/>
  <c r="B590" i="18"/>
  <c r="G587" i="18"/>
  <c r="S587" i="18" l="1"/>
  <c r="O588" i="18"/>
  <c r="R588" i="18" s="1"/>
  <c r="AK587" i="18"/>
  <c r="N588" i="18"/>
  <c r="AK588" i="18" s="1"/>
  <c r="L589" i="18" a="1"/>
  <c r="L589" i="18" s="1"/>
  <c r="I589" i="18" a="1"/>
  <c r="I589" i="18" s="1"/>
  <c r="H589" i="18" a="1"/>
  <c r="H589" i="18" s="1"/>
  <c r="K589" i="18" a="1"/>
  <c r="K589" i="18" s="1"/>
  <c r="E589" i="18" a="1"/>
  <c r="E589" i="18" s="1"/>
  <c r="F589" i="18" a="1"/>
  <c r="F589" i="18" s="1"/>
  <c r="D589" i="18" a="1"/>
  <c r="D589" i="18" s="1"/>
  <c r="J588" i="18"/>
  <c r="P587" i="18"/>
  <c r="AI587" i="18" s="1"/>
  <c r="G588" i="18"/>
  <c r="C590" i="18"/>
  <c r="B591" i="18"/>
  <c r="M588" i="18"/>
  <c r="O589" i="18" l="1"/>
  <c r="R589" i="18" s="1"/>
  <c r="Q588" i="18"/>
  <c r="S588" i="18" s="1"/>
  <c r="N589" i="18"/>
  <c r="Q589" i="18" s="1"/>
  <c r="M589" i="18"/>
  <c r="P588" i="18"/>
  <c r="AI588" i="18" s="1"/>
  <c r="J589" i="18"/>
  <c r="B592" i="18"/>
  <c r="C591" i="18"/>
  <c r="L590" i="18" a="1"/>
  <c r="L590" i="18" s="1"/>
  <c r="I590" i="18" a="1"/>
  <c r="I590" i="18" s="1"/>
  <c r="H590" i="18" a="1"/>
  <c r="H590" i="18" s="1"/>
  <c r="K590" i="18" a="1"/>
  <c r="K590" i="18" s="1"/>
  <c r="D590" i="18" a="1"/>
  <c r="D590" i="18" s="1"/>
  <c r="E590" i="18" a="1"/>
  <c r="E590" i="18" s="1"/>
  <c r="F590" i="18" a="1"/>
  <c r="F590" i="18" s="1"/>
  <c r="G589" i="18"/>
  <c r="S589" i="18" l="1"/>
  <c r="O590" i="18"/>
  <c r="R590" i="18" s="1"/>
  <c r="AK589" i="18"/>
  <c r="N590" i="18"/>
  <c r="AK590" i="18" s="1"/>
  <c r="M590" i="18"/>
  <c r="P589" i="18"/>
  <c r="AI589" i="18" s="1"/>
  <c r="J590" i="18"/>
  <c r="I591" i="18" a="1"/>
  <c r="I591" i="18" s="1"/>
  <c r="L591" i="18" a="1"/>
  <c r="L591" i="18" s="1"/>
  <c r="H591" i="18" a="1"/>
  <c r="H591" i="18" s="1"/>
  <c r="K591" i="18" a="1"/>
  <c r="K591" i="18" s="1"/>
  <c r="E591" i="18" a="1"/>
  <c r="E591" i="18" s="1"/>
  <c r="D591" i="18" a="1"/>
  <c r="D591" i="18" s="1"/>
  <c r="F591" i="18" a="1"/>
  <c r="F591" i="18" s="1"/>
  <c r="B593" i="18"/>
  <c r="C592" i="18"/>
  <c r="G590" i="18"/>
  <c r="O591" i="18" l="1"/>
  <c r="Q590" i="18"/>
  <c r="S590" i="18" s="1"/>
  <c r="R591" i="18"/>
  <c r="N591" i="18"/>
  <c r="Q591" i="18" s="1"/>
  <c r="M591" i="18"/>
  <c r="J591" i="18"/>
  <c r="P590" i="18"/>
  <c r="AI590" i="18" s="1"/>
  <c r="G591" i="18"/>
  <c r="L592" i="18" a="1"/>
  <c r="L592" i="18" s="1"/>
  <c r="I592" i="18" a="1"/>
  <c r="I592" i="18" s="1"/>
  <c r="H592" i="18" a="1"/>
  <c r="H592" i="18" s="1"/>
  <c r="K592" i="18" a="1"/>
  <c r="K592" i="18" s="1"/>
  <c r="D592" i="18" a="1"/>
  <c r="D592" i="18" s="1"/>
  <c r="F592" i="18" a="1"/>
  <c r="F592" i="18" s="1"/>
  <c r="E592" i="18" a="1"/>
  <c r="E592" i="18" s="1"/>
  <c r="B594" i="18"/>
  <c r="C593" i="18"/>
  <c r="S591" i="18" l="1"/>
  <c r="AK591" i="18"/>
  <c r="O592" i="18"/>
  <c r="R592" i="18" s="1"/>
  <c r="N592" i="18"/>
  <c r="M592" i="18"/>
  <c r="J592" i="18"/>
  <c r="L593" i="18" a="1"/>
  <c r="L593" i="18" s="1"/>
  <c r="I593" i="18" a="1"/>
  <c r="I593" i="18" s="1"/>
  <c r="H593" i="18" a="1"/>
  <c r="H593" i="18" s="1"/>
  <c r="K593" i="18" a="1"/>
  <c r="K593" i="18" s="1"/>
  <c r="E593" i="18" a="1"/>
  <c r="E593" i="18" s="1"/>
  <c r="D593" i="18" a="1"/>
  <c r="D593" i="18" s="1"/>
  <c r="F593" i="18" a="1"/>
  <c r="F593" i="18" s="1"/>
  <c r="B595" i="18"/>
  <c r="C594" i="18"/>
  <c r="G592" i="18"/>
  <c r="P591" i="18"/>
  <c r="AI591" i="18" s="1"/>
  <c r="N593" i="18" l="1"/>
  <c r="Q593" i="18" s="1"/>
  <c r="O593" i="18"/>
  <c r="R593" i="18" s="1"/>
  <c r="AK592" i="18"/>
  <c r="Q592" i="18"/>
  <c r="S592" i="18" s="1"/>
  <c r="P592" i="18"/>
  <c r="AI592" i="18" s="1"/>
  <c r="G593" i="18"/>
  <c r="L594" i="18" a="1"/>
  <c r="L594" i="18" s="1"/>
  <c r="I594" i="18" a="1"/>
  <c r="I594" i="18" s="1"/>
  <c r="H594" i="18" a="1"/>
  <c r="H594" i="18" s="1"/>
  <c r="K594" i="18" a="1"/>
  <c r="K594" i="18" s="1"/>
  <c r="D594" i="18" a="1"/>
  <c r="D594" i="18" s="1"/>
  <c r="F594" i="18" a="1"/>
  <c r="F594" i="18" s="1"/>
  <c r="E594" i="18" a="1"/>
  <c r="E594" i="18" s="1"/>
  <c r="M593" i="18"/>
  <c r="B596" i="18"/>
  <c r="C595" i="18"/>
  <c r="J593" i="18"/>
  <c r="AK593" i="18" l="1"/>
  <c r="S593" i="18"/>
  <c r="O594" i="18"/>
  <c r="R594" i="18" s="1"/>
  <c r="N594" i="18"/>
  <c r="J594" i="18"/>
  <c r="L595" i="18" a="1"/>
  <c r="L595" i="18" s="1"/>
  <c r="I595" i="18" a="1"/>
  <c r="I595" i="18" s="1"/>
  <c r="H595" i="18" a="1"/>
  <c r="H595" i="18" s="1"/>
  <c r="K595" i="18" a="1"/>
  <c r="K595" i="18" s="1"/>
  <c r="D595" i="18" a="1"/>
  <c r="D595" i="18" s="1"/>
  <c r="E595" i="18" a="1"/>
  <c r="E595" i="18" s="1"/>
  <c r="F595" i="18" a="1"/>
  <c r="F595" i="18" s="1"/>
  <c r="B597" i="18"/>
  <c r="C596" i="18"/>
  <c r="G594" i="18"/>
  <c r="P593" i="18"/>
  <c r="AI593" i="18" s="1"/>
  <c r="M594" i="18"/>
  <c r="O595" i="18" l="1"/>
  <c r="R595" i="18" s="1"/>
  <c r="N595" i="18"/>
  <c r="Q595" i="18" s="1"/>
  <c r="AK594" i="18"/>
  <c r="Q594" i="18"/>
  <c r="S594" i="18" s="1"/>
  <c r="L596" i="18" a="1"/>
  <c r="L596" i="18" s="1"/>
  <c r="I596" i="18" a="1"/>
  <c r="I596" i="18" s="1"/>
  <c r="H596" i="18" a="1"/>
  <c r="H596" i="18" s="1"/>
  <c r="K596" i="18" a="1"/>
  <c r="K596" i="18" s="1"/>
  <c r="D596" i="18" a="1"/>
  <c r="D596" i="18" s="1"/>
  <c r="F596" i="18" a="1"/>
  <c r="F596" i="18" s="1"/>
  <c r="E596" i="18" a="1"/>
  <c r="E596" i="18" s="1"/>
  <c r="C597" i="18"/>
  <c r="B598" i="18"/>
  <c r="S595" i="18"/>
  <c r="G595" i="18"/>
  <c r="M595" i="18"/>
  <c r="P594" i="18"/>
  <c r="AI594" i="18" s="1"/>
  <c r="J595" i="18"/>
  <c r="O596" i="18" l="1"/>
  <c r="R596" i="18" s="1"/>
  <c r="AK595" i="18"/>
  <c r="N596" i="18"/>
  <c r="P595" i="18"/>
  <c r="AI595" i="18" s="1"/>
  <c r="G596" i="18"/>
  <c r="M596" i="18"/>
  <c r="C598" i="18"/>
  <c r="B599" i="18"/>
  <c r="J596" i="18"/>
  <c r="L597" i="18" a="1"/>
  <c r="L597" i="18" s="1"/>
  <c r="I597" i="18" a="1"/>
  <c r="I597" i="18" s="1"/>
  <c r="H597" i="18" a="1"/>
  <c r="H597" i="18" s="1"/>
  <c r="K597" i="18" a="1"/>
  <c r="K597" i="18" s="1"/>
  <c r="E597" i="18" a="1"/>
  <c r="E597" i="18" s="1"/>
  <c r="D597" i="18" a="1"/>
  <c r="D597" i="18" s="1"/>
  <c r="F597" i="18" a="1"/>
  <c r="F597" i="18" s="1"/>
  <c r="O597" i="18" l="1"/>
  <c r="N597" i="18"/>
  <c r="Q597" i="18" s="1"/>
  <c r="R597" i="18"/>
  <c r="AK596" i="18"/>
  <c r="Q596" i="18"/>
  <c r="S596" i="18" s="1"/>
  <c r="M597" i="18"/>
  <c r="L598" i="18" a="1"/>
  <c r="L598" i="18" s="1"/>
  <c r="I598" i="18" a="1"/>
  <c r="I598" i="18" s="1"/>
  <c r="H598" i="18" a="1"/>
  <c r="H598" i="18" s="1"/>
  <c r="K598" i="18" a="1"/>
  <c r="K598" i="18" s="1"/>
  <c r="E598" i="18" a="1"/>
  <c r="E598" i="18" s="1"/>
  <c r="F598" i="18" a="1"/>
  <c r="F598" i="18" s="1"/>
  <c r="D598" i="18" a="1"/>
  <c r="D598" i="18" s="1"/>
  <c r="P596" i="18"/>
  <c r="AI596" i="18" s="1"/>
  <c r="J597" i="18"/>
  <c r="B600" i="18"/>
  <c r="C599" i="18"/>
  <c r="G597" i="18"/>
  <c r="S597" i="18" l="1"/>
  <c r="AK597" i="18"/>
  <c r="N598" i="18"/>
  <c r="O598" i="18"/>
  <c r="R598" i="18" s="1"/>
  <c r="G598" i="18"/>
  <c r="L599" i="18" a="1"/>
  <c r="L599" i="18" s="1"/>
  <c r="I599" i="18" a="1"/>
  <c r="I599" i="18" s="1"/>
  <c r="H599" i="18" a="1"/>
  <c r="H599" i="18" s="1"/>
  <c r="K599" i="18" a="1"/>
  <c r="K599" i="18" s="1"/>
  <c r="E599" i="18" a="1"/>
  <c r="E599" i="18" s="1"/>
  <c r="D599" i="18" a="1"/>
  <c r="D599" i="18" s="1"/>
  <c r="F599" i="18" a="1"/>
  <c r="F599" i="18" s="1"/>
  <c r="M598" i="18"/>
  <c r="J598" i="18"/>
  <c r="B601" i="18"/>
  <c r="C600" i="18"/>
  <c r="P597" i="18"/>
  <c r="AI597" i="18" s="1"/>
  <c r="O599" i="18" l="1"/>
  <c r="R599" i="18" s="1"/>
  <c r="N599" i="18"/>
  <c r="Q599" i="18" s="1"/>
  <c r="AK598" i="18"/>
  <c r="Q598" i="18"/>
  <c r="S598" i="18" s="1"/>
  <c r="L600" i="18" a="1"/>
  <c r="L600" i="18" s="1"/>
  <c r="I600" i="18" a="1"/>
  <c r="I600" i="18" s="1"/>
  <c r="H600" i="18" a="1"/>
  <c r="H600" i="18" s="1"/>
  <c r="K600" i="18" a="1"/>
  <c r="K600" i="18" s="1"/>
  <c r="D600" i="18" a="1"/>
  <c r="D600" i="18" s="1"/>
  <c r="F600" i="18" a="1"/>
  <c r="F600" i="18" s="1"/>
  <c r="E600" i="18" a="1"/>
  <c r="E600" i="18" s="1"/>
  <c r="B602" i="18"/>
  <c r="C601" i="18"/>
  <c r="G599" i="18"/>
  <c r="M599" i="18"/>
  <c r="J599" i="18"/>
  <c r="P598" i="18"/>
  <c r="AI598" i="18" s="1"/>
  <c r="S599" i="18" l="1"/>
  <c r="O600" i="18"/>
  <c r="AK599" i="18"/>
  <c r="R600" i="18"/>
  <c r="N600" i="18"/>
  <c r="M600" i="18"/>
  <c r="P599" i="18"/>
  <c r="AI599" i="18" s="1"/>
  <c r="J600" i="18"/>
  <c r="G600" i="18"/>
  <c r="L601" i="18" a="1"/>
  <c r="L601" i="18" s="1"/>
  <c r="I601" i="18" a="1"/>
  <c r="I601" i="18" s="1"/>
  <c r="H601" i="18" a="1"/>
  <c r="H601" i="18" s="1"/>
  <c r="K601" i="18" a="1"/>
  <c r="K601" i="18" s="1"/>
  <c r="E601" i="18" a="1"/>
  <c r="E601" i="18" s="1"/>
  <c r="D601" i="18" a="1"/>
  <c r="D601" i="18" s="1"/>
  <c r="F601" i="18" a="1"/>
  <c r="F601" i="18" s="1"/>
  <c r="B603" i="18"/>
  <c r="C602" i="18"/>
  <c r="O601" i="18" l="1"/>
  <c r="R601" i="18" s="1"/>
  <c r="N601" i="18"/>
  <c r="Q601" i="18" s="1"/>
  <c r="AK600" i="18"/>
  <c r="Q600" i="18"/>
  <c r="S600" i="18" s="1"/>
  <c r="J601" i="18"/>
  <c r="I602" i="18" a="1"/>
  <c r="I602" i="18" s="1"/>
  <c r="L602" i="18" a="1"/>
  <c r="L602" i="18" s="1"/>
  <c r="H602" i="18" a="1"/>
  <c r="H602" i="18" s="1"/>
  <c r="K602" i="18" a="1"/>
  <c r="K602" i="18" s="1"/>
  <c r="D602" i="18" a="1"/>
  <c r="D602" i="18" s="1"/>
  <c r="E602" i="18" a="1"/>
  <c r="E602" i="18" s="1"/>
  <c r="F602" i="18" a="1"/>
  <c r="F602" i="18" s="1"/>
  <c r="B604" i="18"/>
  <c r="C603" i="18"/>
  <c r="G601" i="18"/>
  <c r="M601" i="18"/>
  <c r="P600" i="18"/>
  <c r="AI600" i="18" s="1"/>
  <c r="S601" i="18" l="1"/>
  <c r="N602" i="18"/>
  <c r="AK602" i="18" s="1"/>
  <c r="AK601" i="18"/>
  <c r="O602" i="18"/>
  <c r="R602" i="18" s="1"/>
  <c r="M602" i="18"/>
  <c r="I603" i="18" a="1"/>
  <c r="I603" i="18" s="1"/>
  <c r="L603" i="18" a="1"/>
  <c r="L603" i="18" s="1"/>
  <c r="H603" i="18" a="1"/>
  <c r="H603" i="18" s="1"/>
  <c r="K603" i="18" a="1"/>
  <c r="K603" i="18" s="1"/>
  <c r="D603" i="18" a="1"/>
  <c r="D603" i="18" s="1"/>
  <c r="E603" i="18" a="1"/>
  <c r="E603" i="18" s="1"/>
  <c r="F603" i="18" a="1"/>
  <c r="F603" i="18" s="1"/>
  <c r="C604" i="18"/>
  <c r="B605" i="18"/>
  <c r="P601" i="18"/>
  <c r="AI601" i="18" s="1"/>
  <c r="J602" i="18"/>
  <c r="G602" i="18"/>
  <c r="Q602" i="18" l="1"/>
  <c r="S602" i="18" s="1"/>
  <c r="N603" i="18"/>
  <c r="Q603" i="18" s="1"/>
  <c r="O603" i="18"/>
  <c r="R603" i="18" s="1"/>
  <c r="J603" i="18"/>
  <c r="P602" i="18"/>
  <c r="AI602" i="18" s="1"/>
  <c r="M603" i="18"/>
  <c r="C605" i="18"/>
  <c r="B606" i="18"/>
  <c r="G603" i="18"/>
  <c r="L604" i="18" a="1"/>
  <c r="L604" i="18" s="1"/>
  <c r="I604" i="18" a="1"/>
  <c r="I604" i="18" s="1"/>
  <c r="H604" i="18" a="1"/>
  <c r="H604" i="18" s="1"/>
  <c r="K604" i="18" a="1"/>
  <c r="K604" i="18" s="1"/>
  <c r="D604" i="18" a="1"/>
  <c r="D604" i="18" s="1"/>
  <c r="F604" i="18" a="1"/>
  <c r="F604" i="18" s="1"/>
  <c r="E604" i="18" a="1"/>
  <c r="E604" i="18" s="1"/>
  <c r="S603" i="18" l="1"/>
  <c r="N604" i="18"/>
  <c r="AK604" i="18" s="1"/>
  <c r="AK603" i="18"/>
  <c r="O604" i="18"/>
  <c r="R604" i="18" s="1"/>
  <c r="M604" i="18"/>
  <c r="C606" i="18"/>
  <c r="B607" i="18"/>
  <c r="P603" i="18"/>
  <c r="AI603" i="18" s="1"/>
  <c r="G604" i="18"/>
  <c r="J604" i="18"/>
  <c r="L605" i="18" a="1"/>
  <c r="L605" i="18" s="1"/>
  <c r="I605" i="18" a="1"/>
  <c r="I605" i="18" s="1"/>
  <c r="H605" i="18" a="1"/>
  <c r="H605" i="18" s="1"/>
  <c r="K605" i="18" a="1"/>
  <c r="K605" i="18" s="1"/>
  <c r="E605" i="18" a="1"/>
  <c r="E605" i="18" s="1"/>
  <c r="D605" i="18" a="1"/>
  <c r="D605" i="18" s="1"/>
  <c r="F605" i="18" a="1"/>
  <c r="F605" i="18" s="1"/>
  <c r="Q604" i="18" l="1"/>
  <c r="S604" i="18" s="1"/>
  <c r="O605" i="18"/>
  <c r="R605" i="18" s="1"/>
  <c r="N605" i="18"/>
  <c r="Q605" i="18" s="1"/>
  <c r="B608" i="18"/>
  <c r="C607" i="18"/>
  <c r="G605" i="18"/>
  <c r="M605" i="18"/>
  <c r="P604" i="18"/>
  <c r="AI604" i="18" s="1"/>
  <c r="J605" i="18"/>
  <c r="L606" i="18" a="1"/>
  <c r="L606" i="18" s="1"/>
  <c r="I606" i="18" a="1"/>
  <c r="I606" i="18" s="1"/>
  <c r="H606" i="18" a="1"/>
  <c r="H606" i="18" s="1"/>
  <c r="K606" i="18" a="1"/>
  <c r="K606" i="18" s="1"/>
  <c r="E606" i="18" a="1"/>
  <c r="E606" i="18" s="1"/>
  <c r="D606" i="18" a="1"/>
  <c r="D606" i="18" s="1"/>
  <c r="F606" i="18" a="1"/>
  <c r="F606" i="18" s="1"/>
  <c r="S605" i="18" l="1"/>
  <c r="AK605" i="18"/>
  <c r="N606" i="18"/>
  <c r="O606" i="18"/>
  <c r="R606" i="18" s="1"/>
  <c r="G606" i="18"/>
  <c r="B609" i="18"/>
  <c r="C608" i="18"/>
  <c r="J606" i="18"/>
  <c r="M606" i="18"/>
  <c r="P605" i="18"/>
  <c r="AI605" i="18" s="1"/>
  <c r="L607" i="18" a="1"/>
  <c r="L607" i="18" s="1"/>
  <c r="I607" i="18" a="1"/>
  <c r="I607" i="18" s="1"/>
  <c r="H607" i="18" a="1"/>
  <c r="H607" i="18" s="1"/>
  <c r="K607" i="18" a="1"/>
  <c r="K607" i="18" s="1"/>
  <c r="E607" i="18" a="1"/>
  <c r="E607" i="18" s="1"/>
  <c r="D607" i="18" a="1"/>
  <c r="D607" i="18" s="1"/>
  <c r="F607" i="18" a="1"/>
  <c r="F607" i="18" s="1"/>
  <c r="O607" i="18" l="1"/>
  <c r="R607" i="18" s="1"/>
  <c r="N607" i="18"/>
  <c r="Q607" i="18" s="1"/>
  <c r="AK606" i="18"/>
  <c r="Q606" i="18"/>
  <c r="S606" i="18" s="1"/>
  <c r="B610" i="18"/>
  <c r="C609" i="18"/>
  <c r="G607" i="18"/>
  <c r="M607" i="18"/>
  <c r="J607" i="18"/>
  <c r="L608" i="18" a="1"/>
  <c r="L608" i="18" s="1"/>
  <c r="I608" i="18" a="1"/>
  <c r="I608" i="18" s="1"/>
  <c r="H608" i="18" a="1"/>
  <c r="H608" i="18" s="1"/>
  <c r="K608" i="18" a="1"/>
  <c r="K608" i="18" s="1"/>
  <c r="D608" i="18" a="1"/>
  <c r="D608" i="18" s="1"/>
  <c r="F608" i="18" a="1"/>
  <c r="F608" i="18" s="1"/>
  <c r="E608" i="18" a="1"/>
  <c r="E608" i="18" s="1"/>
  <c r="P606" i="18"/>
  <c r="AI606" i="18" s="1"/>
  <c r="AK607" i="18" l="1"/>
  <c r="S607" i="18"/>
  <c r="O608" i="18"/>
  <c r="R608" i="18" s="1"/>
  <c r="N608" i="18"/>
  <c r="L609" i="18" a="1"/>
  <c r="L609" i="18" s="1"/>
  <c r="I609" i="18" a="1"/>
  <c r="I609" i="18" s="1"/>
  <c r="H609" i="18" a="1"/>
  <c r="H609" i="18" s="1"/>
  <c r="K609" i="18" a="1"/>
  <c r="K609" i="18" s="1"/>
  <c r="E609" i="18" a="1"/>
  <c r="E609" i="18" s="1"/>
  <c r="D609" i="18" a="1"/>
  <c r="D609" i="18" s="1"/>
  <c r="F609" i="18" a="1"/>
  <c r="F609" i="18" s="1"/>
  <c r="B611" i="18"/>
  <c r="C610" i="18"/>
  <c r="G608" i="18"/>
  <c r="J608" i="18"/>
  <c r="M608" i="18"/>
  <c r="P607" i="18"/>
  <c r="AI607" i="18" s="1"/>
  <c r="O609" i="18" l="1"/>
  <c r="R609" i="18" s="1"/>
  <c r="N609" i="18"/>
  <c r="Q609" i="18" s="1"/>
  <c r="AK608" i="18"/>
  <c r="Q608" i="18"/>
  <c r="S608" i="18" s="1"/>
  <c r="G609" i="18"/>
  <c r="B612" i="18"/>
  <c r="C611" i="18"/>
  <c r="P608" i="18"/>
  <c r="AI608" i="18" s="1"/>
  <c r="M609" i="18"/>
  <c r="L610" i="18" a="1"/>
  <c r="L610" i="18" s="1"/>
  <c r="I610" i="18" a="1"/>
  <c r="I610" i="18" s="1"/>
  <c r="H610" i="18" a="1"/>
  <c r="H610" i="18" s="1"/>
  <c r="K610" i="18" a="1"/>
  <c r="K610" i="18" s="1"/>
  <c r="D610" i="18" a="1"/>
  <c r="D610" i="18" s="1"/>
  <c r="F610" i="18" a="1"/>
  <c r="F610" i="18" s="1"/>
  <c r="E610" i="18" a="1"/>
  <c r="E610" i="18" s="1"/>
  <c r="J609" i="18"/>
  <c r="S609" i="18" l="1"/>
  <c r="AK609" i="18"/>
  <c r="N610" i="18"/>
  <c r="O610" i="18"/>
  <c r="R610" i="18" s="1"/>
  <c r="J610" i="18"/>
  <c r="G610" i="18"/>
  <c r="P609" i="18"/>
  <c r="AI609" i="18" s="1"/>
  <c r="L611" i="18" a="1"/>
  <c r="L611" i="18" s="1"/>
  <c r="I611" i="18" a="1"/>
  <c r="I611" i="18" s="1"/>
  <c r="H611" i="18" a="1"/>
  <c r="H611" i="18" s="1"/>
  <c r="K611" i="18" a="1"/>
  <c r="K611" i="18" s="1"/>
  <c r="D611" i="18" a="1"/>
  <c r="D611" i="18" s="1"/>
  <c r="E611" i="18" a="1"/>
  <c r="E611" i="18" s="1"/>
  <c r="F611" i="18" a="1"/>
  <c r="F611" i="18" s="1"/>
  <c r="M610" i="18"/>
  <c r="C612" i="18"/>
  <c r="B613" i="18"/>
  <c r="O611" i="18" l="1"/>
  <c r="R611" i="18" s="1"/>
  <c r="N611" i="18"/>
  <c r="Q611" i="18" s="1"/>
  <c r="AK610" i="18"/>
  <c r="Q610" i="18"/>
  <c r="S610" i="18" s="1"/>
  <c r="C613" i="18"/>
  <c r="B614" i="18"/>
  <c r="M611" i="18"/>
  <c r="L612" i="18" a="1"/>
  <c r="L612" i="18" s="1"/>
  <c r="H612" i="18" a="1"/>
  <c r="H612" i="18" s="1"/>
  <c r="I612" i="18" a="1"/>
  <c r="I612" i="18" s="1"/>
  <c r="K612" i="18" a="1"/>
  <c r="K612" i="18" s="1"/>
  <c r="D612" i="18" a="1"/>
  <c r="D612" i="18" s="1"/>
  <c r="F612" i="18" a="1"/>
  <c r="F612" i="18" s="1"/>
  <c r="E612" i="18" a="1"/>
  <c r="E612" i="18" s="1"/>
  <c r="J611" i="18"/>
  <c r="P610" i="18"/>
  <c r="AI610" i="18" s="1"/>
  <c r="S611" i="18"/>
  <c r="G611" i="18"/>
  <c r="AK611" i="18" l="1"/>
  <c r="O612" i="18"/>
  <c r="R612" i="18" s="1"/>
  <c r="N612" i="18"/>
  <c r="J612" i="18"/>
  <c r="P611" i="18"/>
  <c r="AI611" i="18" s="1"/>
  <c r="L613" i="18" a="1"/>
  <c r="L613" i="18" s="1"/>
  <c r="I613" i="18" a="1"/>
  <c r="I613" i="18" s="1"/>
  <c r="H613" i="18" a="1"/>
  <c r="H613" i="18" s="1"/>
  <c r="K613" i="18" a="1"/>
  <c r="K613" i="18" s="1"/>
  <c r="E613" i="18" a="1"/>
  <c r="E613" i="18" s="1"/>
  <c r="F613" i="18" a="1"/>
  <c r="F613" i="18" s="1"/>
  <c r="D613" i="18" a="1"/>
  <c r="D613" i="18" s="1"/>
  <c r="G612" i="18"/>
  <c r="M612" i="18"/>
  <c r="B615" i="18"/>
  <c r="C614" i="18"/>
  <c r="O613" i="18" l="1"/>
  <c r="R613" i="18" s="1"/>
  <c r="N613" i="18"/>
  <c r="Q613" i="18" s="1"/>
  <c r="AK612" i="18"/>
  <c r="Q612" i="18"/>
  <c r="S612" i="18" s="1"/>
  <c r="P612" i="18"/>
  <c r="AI612" i="18" s="1"/>
  <c r="C615" i="18"/>
  <c r="B616" i="18"/>
  <c r="G613" i="18"/>
  <c r="M613" i="18"/>
  <c r="L614" i="18" a="1"/>
  <c r="L614" i="18" s="1"/>
  <c r="I614" i="18" a="1"/>
  <c r="I614" i="18" s="1"/>
  <c r="H614" i="18" a="1"/>
  <c r="H614" i="18" s="1"/>
  <c r="K614" i="18" a="1"/>
  <c r="K614" i="18" s="1"/>
  <c r="E614" i="18" a="1"/>
  <c r="E614" i="18" s="1"/>
  <c r="D614" i="18" a="1"/>
  <c r="D614" i="18" s="1"/>
  <c r="F614" i="18" a="1"/>
  <c r="F614" i="18" s="1"/>
  <c r="J613" i="18"/>
  <c r="S613" i="18" l="1"/>
  <c r="AK613" i="18"/>
  <c r="N614" i="18"/>
  <c r="O614" i="18"/>
  <c r="R614" i="18" s="1"/>
  <c r="G614" i="18"/>
  <c r="M614" i="18"/>
  <c r="J614" i="18"/>
  <c r="B617" i="18"/>
  <c r="C616" i="18"/>
  <c r="L615" i="18" a="1"/>
  <c r="L615" i="18" s="1"/>
  <c r="I615" i="18" a="1"/>
  <c r="I615" i="18" s="1"/>
  <c r="H615" i="18" a="1"/>
  <c r="H615" i="18" s="1"/>
  <c r="K615" i="18" a="1"/>
  <c r="K615" i="18" s="1"/>
  <c r="E615" i="18" a="1"/>
  <c r="E615" i="18" s="1"/>
  <c r="D615" i="18" a="1"/>
  <c r="D615" i="18" s="1"/>
  <c r="F615" i="18" a="1"/>
  <c r="F615" i="18" s="1"/>
  <c r="P613" i="18"/>
  <c r="AI613" i="18" s="1"/>
  <c r="N615" i="18" l="1"/>
  <c r="Q615" i="18" s="1"/>
  <c r="O615" i="18"/>
  <c r="R615" i="18" s="1"/>
  <c r="AK614" i="18"/>
  <c r="Q614" i="18"/>
  <c r="S614" i="18" s="1"/>
  <c r="G615" i="18"/>
  <c r="M615" i="18"/>
  <c r="J615" i="18"/>
  <c r="L616" i="18" a="1"/>
  <c r="L616" i="18" s="1"/>
  <c r="I616" i="18" a="1"/>
  <c r="I616" i="18" s="1"/>
  <c r="H616" i="18" a="1"/>
  <c r="H616" i="18" s="1"/>
  <c r="K616" i="18" a="1"/>
  <c r="K616" i="18" s="1"/>
  <c r="D616" i="18" a="1"/>
  <c r="D616" i="18" s="1"/>
  <c r="F616" i="18" a="1"/>
  <c r="F616" i="18" s="1"/>
  <c r="E616" i="18" a="1"/>
  <c r="E616" i="18" s="1"/>
  <c r="P614" i="18"/>
  <c r="AI614" i="18" s="1"/>
  <c r="B618" i="18"/>
  <c r="C617" i="18"/>
  <c r="O616" i="18" l="1"/>
  <c r="S615" i="18"/>
  <c r="AK615" i="18"/>
  <c r="R616" i="18"/>
  <c r="N616" i="18"/>
  <c r="M616" i="18"/>
  <c r="J616" i="18"/>
  <c r="P615" i="18"/>
  <c r="AI615" i="18" s="1"/>
  <c r="L617" i="18" a="1"/>
  <c r="L617" i="18" s="1"/>
  <c r="I617" i="18" a="1"/>
  <c r="I617" i="18" s="1"/>
  <c r="H617" i="18" a="1"/>
  <c r="H617" i="18" s="1"/>
  <c r="K617" i="18" a="1"/>
  <c r="K617" i="18" s="1"/>
  <c r="E617" i="18" a="1"/>
  <c r="E617" i="18" s="1"/>
  <c r="D617" i="18" a="1"/>
  <c r="D617" i="18" s="1"/>
  <c r="F617" i="18" a="1"/>
  <c r="F617" i="18" s="1"/>
  <c r="B619" i="18"/>
  <c r="C618" i="18"/>
  <c r="G616" i="18"/>
  <c r="O617" i="18" l="1"/>
  <c r="R617" i="18" s="1"/>
  <c r="N617" i="18"/>
  <c r="Q617" i="18" s="1"/>
  <c r="AK616" i="18"/>
  <c r="Q616" i="18"/>
  <c r="S616" i="18" s="1"/>
  <c r="L618" i="18" a="1"/>
  <c r="L618" i="18" s="1"/>
  <c r="I618" i="18" a="1"/>
  <c r="I618" i="18" s="1"/>
  <c r="H618" i="18" a="1"/>
  <c r="H618" i="18" s="1"/>
  <c r="K618" i="18" a="1"/>
  <c r="K618" i="18" s="1"/>
  <c r="D618" i="18" a="1"/>
  <c r="D618" i="18" s="1"/>
  <c r="E618" i="18" a="1"/>
  <c r="E618" i="18" s="1"/>
  <c r="F618" i="18" a="1"/>
  <c r="F618" i="18" s="1"/>
  <c r="B620" i="18"/>
  <c r="C619" i="18"/>
  <c r="G617" i="18"/>
  <c r="M617" i="18"/>
  <c r="J617" i="18"/>
  <c r="P616" i="18"/>
  <c r="AI616" i="18" s="1"/>
  <c r="S617" i="18"/>
  <c r="N618" i="18" l="1"/>
  <c r="AK618" i="18" s="1"/>
  <c r="O618" i="18"/>
  <c r="R618" i="18" s="1"/>
  <c r="AK617" i="18"/>
  <c r="Q618" i="18"/>
  <c r="G618" i="18"/>
  <c r="L619" i="18" a="1"/>
  <c r="L619" i="18" s="1"/>
  <c r="I619" i="18" a="1"/>
  <c r="I619" i="18" s="1"/>
  <c r="H619" i="18" a="1"/>
  <c r="H619" i="18" s="1"/>
  <c r="K619" i="18" a="1"/>
  <c r="K619" i="18" s="1"/>
  <c r="D619" i="18" a="1"/>
  <c r="D619" i="18" s="1"/>
  <c r="E619" i="18" a="1"/>
  <c r="E619" i="18" s="1"/>
  <c r="F619" i="18" a="1"/>
  <c r="F619" i="18" s="1"/>
  <c r="M618" i="18"/>
  <c r="C620" i="18"/>
  <c r="B621" i="18"/>
  <c r="J618" i="18"/>
  <c r="P617" i="18"/>
  <c r="AI617" i="18" s="1"/>
  <c r="O619" i="18" l="1"/>
  <c r="R619" i="18" s="1"/>
  <c r="S618" i="18"/>
  <c r="N619" i="18"/>
  <c r="Q619" i="18" s="1"/>
  <c r="C621" i="18"/>
  <c r="B622" i="18"/>
  <c r="L620" i="18" a="1"/>
  <c r="L620" i="18" s="1"/>
  <c r="I620" i="18" a="1"/>
  <c r="I620" i="18" s="1"/>
  <c r="H620" i="18" a="1"/>
  <c r="H620" i="18" s="1"/>
  <c r="K620" i="18" a="1"/>
  <c r="K620" i="18" s="1"/>
  <c r="D620" i="18" a="1"/>
  <c r="D620" i="18" s="1"/>
  <c r="F620" i="18" a="1"/>
  <c r="F620" i="18" s="1"/>
  <c r="E620" i="18" a="1"/>
  <c r="E620" i="18" s="1"/>
  <c r="J619" i="18"/>
  <c r="M619" i="18"/>
  <c r="G619" i="18"/>
  <c r="P618" i="18"/>
  <c r="AI618" i="18" s="1"/>
  <c r="S619" i="18" l="1"/>
  <c r="O620" i="18"/>
  <c r="R620" i="18" s="1"/>
  <c r="AK619" i="18"/>
  <c r="N620" i="18"/>
  <c r="P619" i="18"/>
  <c r="AI619" i="18" s="1"/>
  <c r="G620" i="18"/>
  <c r="C622" i="18"/>
  <c r="B623" i="18"/>
  <c r="M620" i="18"/>
  <c r="L621" i="18" a="1"/>
  <c r="L621" i="18" s="1"/>
  <c r="I621" i="18" a="1"/>
  <c r="I621" i="18" s="1"/>
  <c r="H621" i="18" a="1"/>
  <c r="H621" i="18" s="1"/>
  <c r="K621" i="18" a="1"/>
  <c r="K621" i="18" s="1"/>
  <c r="E621" i="18" a="1"/>
  <c r="E621" i="18" s="1"/>
  <c r="F621" i="18" a="1"/>
  <c r="F621" i="18" s="1"/>
  <c r="D621" i="18" a="1"/>
  <c r="D621" i="18" s="1"/>
  <c r="J620" i="18"/>
  <c r="N621" i="18" l="1"/>
  <c r="Q621" i="18" s="1"/>
  <c r="O621" i="18"/>
  <c r="R621" i="18" s="1"/>
  <c r="AK620" i="18"/>
  <c r="Q620" i="18"/>
  <c r="S620" i="18" s="1"/>
  <c r="P620" i="18"/>
  <c r="AI620" i="18" s="1"/>
  <c r="G621" i="18"/>
  <c r="M621" i="18"/>
  <c r="J621" i="18"/>
  <c r="B624" i="18"/>
  <c r="C623" i="18"/>
  <c r="L622" i="18" a="1"/>
  <c r="L622" i="18" s="1"/>
  <c r="I622" i="18" a="1"/>
  <c r="I622" i="18" s="1"/>
  <c r="H622" i="18" a="1"/>
  <c r="H622" i="18" s="1"/>
  <c r="K622" i="18" a="1"/>
  <c r="K622" i="18" s="1"/>
  <c r="D622" i="18" a="1"/>
  <c r="D622" i="18" s="1"/>
  <c r="E622" i="18" a="1"/>
  <c r="E622" i="18" s="1"/>
  <c r="F622" i="18" a="1"/>
  <c r="F622" i="18" s="1"/>
  <c r="AK621" i="18" l="1"/>
  <c r="S621" i="18"/>
  <c r="N622" i="18"/>
  <c r="AK622" i="18" s="1"/>
  <c r="O622" i="18"/>
  <c r="R622" i="18" s="1"/>
  <c r="G622" i="18"/>
  <c r="M622" i="18"/>
  <c r="I623" i="18" a="1"/>
  <c r="I623" i="18" s="1"/>
  <c r="L623" i="18" a="1"/>
  <c r="L623" i="18" s="1"/>
  <c r="K623" i="18" a="1"/>
  <c r="K623" i="18" s="1"/>
  <c r="H623" i="18" a="1"/>
  <c r="H623" i="18" s="1"/>
  <c r="E623" i="18" a="1"/>
  <c r="E623" i="18" s="1"/>
  <c r="D623" i="18" a="1"/>
  <c r="D623" i="18" s="1"/>
  <c r="F623" i="18" a="1"/>
  <c r="F623" i="18" s="1"/>
  <c r="J622" i="18"/>
  <c r="B625" i="18"/>
  <c r="C624" i="18"/>
  <c r="P621" i="18"/>
  <c r="AI621" i="18" s="1"/>
  <c r="Q622" i="18" l="1"/>
  <c r="S622" i="18" s="1"/>
  <c r="O623" i="18"/>
  <c r="R623" i="18" s="1"/>
  <c r="N623" i="18"/>
  <c r="Q623" i="18" s="1"/>
  <c r="S623" i="18" s="1"/>
  <c r="B626" i="18"/>
  <c r="C625" i="18"/>
  <c r="P622" i="18"/>
  <c r="AI622" i="18" s="1"/>
  <c r="G623" i="18"/>
  <c r="J623" i="18"/>
  <c r="M623" i="18"/>
  <c r="L624" i="18" a="1"/>
  <c r="L624" i="18" s="1"/>
  <c r="I624" i="18" a="1"/>
  <c r="I624" i="18" s="1"/>
  <c r="H624" i="18" a="1"/>
  <c r="H624" i="18" s="1"/>
  <c r="K624" i="18" a="1"/>
  <c r="K624" i="18" s="1"/>
  <c r="D624" i="18" a="1"/>
  <c r="D624" i="18" s="1"/>
  <c r="F624" i="18" a="1"/>
  <c r="F624" i="18" s="1"/>
  <c r="E624" i="18" a="1"/>
  <c r="E624" i="18" s="1"/>
  <c r="AK623" i="18" l="1"/>
  <c r="O624" i="18"/>
  <c r="R624" i="18" s="1"/>
  <c r="N624" i="18"/>
  <c r="AK624" i="18" s="1"/>
  <c r="P623" i="18"/>
  <c r="AI623" i="18" s="1"/>
  <c r="J624" i="18"/>
  <c r="I625" i="18" a="1"/>
  <c r="I625" i="18" s="1"/>
  <c r="H625" i="18" a="1"/>
  <c r="H625" i="18" s="1"/>
  <c r="L625" i="18" a="1"/>
  <c r="L625" i="18" s="1"/>
  <c r="K625" i="18" a="1"/>
  <c r="K625" i="18" s="1"/>
  <c r="E625" i="18" a="1"/>
  <c r="E625" i="18" s="1"/>
  <c r="D625" i="18" a="1"/>
  <c r="D625" i="18" s="1"/>
  <c r="F625" i="18" a="1"/>
  <c r="F625" i="18" s="1"/>
  <c r="M624" i="18"/>
  <c r="B627" i="18"/>
  <c r="C626" i="18"/>
  <c r="G624" i="18"/>
  <c r="Q624" i="18" l="1"/>
  <c r="S624" i="18" s="1"/>
  <c r="O625" i="18"/>
  <c r="R625" i="18" s="1"/>
  <c r="N625" i="18"/>
  <c r="Q625" i="18" s="1"/>
  <c r="L626" i="18" a="1"/>
  <c r="L626" i="18" s="1"/>
  <c r="I626" i="18" a="1"/>
  <c r="I626" i="18" s="1"/>
  <c r="H626" i="18" a="1"/>
  <c r="H626" i="18" s="1"/>
  <c r="K626" i="18" a="1"/>
  <c r="K626" i="18" s="1"/>
  <c r="D626" i="18" a="1"/>
  <c r="D626" i="18" s="1"/>
  <c r="F626" i="18" a="1"/>
  <c r="F626" i="18" s="1"/>
  <c r="E626" i="18" a="1"/>
  <c r="E626" i="18" s="1"/>
  <c r="J625" i="18"/>
  <c r="B628" i="18"/>
  <c r="C627" i="18"/>
  <c r="P624" i="18"/>
  <c r="AI624" i="18" s="1"/>
  <c r="M625" i="18"/>
  <c r="G625" i="18"/>
  <c r="S625" i="18" l="1"/>
  <c r="AK625" i="18"/>
  <c r="O626" i="18"/>
  <c r="R626" i="18" s="1"/>
  <c r="N626" i="18"/>
  <c r="J626" i="18"/>
  <c r="G626" i="18"/>
  <c r="L627" i="18" a="1"/>
  <c r="L627" i="18" s="1"/>
  <c r="I627" i="18" a="1"/>
  <c r="I627" i="18" s="1"/>
  <c r="H627" i="18" a="1"/>
  <c r="H627" i="18" s="1"/>
  <c r="K627" i="18" a="1"/>
  <c r="K627" i="18" s="1"/>
  <c r="D627" i="18" a="1"/>
  <c r="D627" i="18" s="1"/>
  <c r="E627" i="18" a="1"/>
  <c r="E627" i="18" s="1"/>
  <c r="F627" i="18" a="1"/>
  <c r="F627" i="18" s="1"/>
  <c r="C628" i="18"/>
  <c r="B629" i="18"/>
  <c r="P625" i="18"/>
  <c r="AI625" i="18" s="1"/>
  <c r="M626" i="18"/>
  <c r="O627" i="18" l="1"/>
  <c r="R627" i="18" s="1"/>
  <c r="N627" i="18"/>
  <c r="Q627" i="18" s="1"/>
  <c r="AK626" i="18"/>
  <c r="Q626" i="18"/>
  <c r="S626" i="18" s="1"/>
  <c r="L628" i="18" a="1"/>
  <c r="L628" i="18" s="1"/>
  <c r="I628" i="18" a="1"/>
  <c r="I628" i="18" s="1"/>
  <c r="H628" i="18" a="1"/>
  <c r="H628" i="18" s="1"/>
  <c r="K628" i="18" a="1"/>
  <c r="K628" i="18" s="1"/>
  <c r="D628" i="18" a="1"/>
  <c r="D628" i="18" s="1"/>
  <c r="F628" i="18" a="1"/>
  <c r="F628" i="18" s="1"/>
  <c r="E628" i="18" a="1"/>
  <c r="E628" i="18" s="1"/>
  <c r="P626" i="18"/>
  <c r="AI626" i="18" s="1"/>
  <c r="G627" i="18"/>
  <c r="C629" i="18"/>
  <c r="B630" i="18"/>
  <c r="M627" i="18"/>
  <c r="J627" i="18"/>
  <c r="O628" i="18" l="1"/>
  <c r="AK627" i="18"/>
  <c r="S627" i="18"/>
  <c r="R628" i="18"/>
  <c r="N628" i="18"/>
  <c r="B631" i="18"/>
  <c r="C630" i="18"/>
  <c r="P627" i="18"/>
  <c r="AI627" i="18" s="1"/>
  <c r="L629" i="18" a="1"/>
  <c r="L629" i="18" s="1"/>
  <c r="I629" i="18" a="1"/>
  <c r="I629" i="18" s="1"/>
  <c r="H629" i="18" a="1"/>
  <c r="H629" i="18" s="1"/>
  <c r="K629" i="18" a="1"/>
  <c r="K629" i="18" s="1"/>
  <c r="E629" i="18" a="1"/>
  <c r="E629" i="18" s="1"/>
  <c r="D629" i="18" a="1"/>
  <c r="D629" i="18" s="1"/>
  <c r="F629" i="18" a="1"/>
  <c r="F629" i="18" s="1"/>
  <c r="G628" i="18"/>
  <c r="M628" i="18"/>
  <c r="J628" i="18"/>
  <c r="O629" i="18" l="1"/>
  <c r="R629" i="18" s="1"/>
  <c r="N629" i="18"/>
  <c r="Q629" i="18" s="1"/>
  <c r="AK628" i="18"/>
  <c r="Q628" i="18"/>
  <c r="S628" i="18" s="1"/>
  <c r="G629" i="18"/>
  <c r="P628" i="18"/>
  <c r="AI628" i="18" s="1"/>
  <c r="M629" i="18"/>
  <c r="J629" i="18"/>
  <c r="L630" i="18" a="1"/>
  <c r="L630" i="18" s="1"/>
  <c r="I630" i="18" a="1"/>
  <c r="I630" i="18" s="1"/>
  <c r="H630" i="18" a="1"/>
  <c r="H630" i="18" s="1"/>
  <c r="K630" i="18" a="1"/>
  <c r="K630" i="18" s="1"/>
  <c r="E630" i="18" a="1"/>
  <c r="E630" i="18" s="1"/>
  <c r="D630" i="18" a="1"/>
  <c r="D630" i="18" s="1"/>
  <c r="F630" i="18" a="1"/>
  <c r="F630" i="18" s="1"/>
  <c r="C631" i="18"/>
  <c r="B632" i="18"/>
  <c r="S629" i="18" l="1"/>
  <c r="AK629" i="18"/>
  <c r="N630" i="18"/>
  <c r="O630" i="18"/>
  <c r="R630" i="18" s="1"/>
  <c r="B633" i="18"/>
  <c r="C632" i="18"/>
  <c r="L631" i="18" a="1"/>
  <c r="L631" i="18" s="1"/>
  <c r="I631" i="18" a="1"/>
  <c r="I631" i="18" s="1"/>
  <c r="H631" i="18" a="1"/>
  <c r="H631" i="18" s="1"/>
  <c r="K631" i="18" a="1"/>
  <c r="K631" i="18" s="1"/>
  <c r="E631" i="18" a="1"/>
  <c r="E631" i="18" s="1"/>
  <c r="D631" i="18" a="1"/>
  <c r="D631" i="18" s="1"/>
  <c r="F631" i="18" a="1"/>
  <c r="F631" i="18" s="1"/>
  <c r="G630" i="18"/>
  <c r="M630" i="18"/>
  <c r="J630" i="18"/>
  <c r="P629" i="18"/>
  <c r="AI629" i="18" s="1"/>
  <c r="O631" i="18" l="1"/>
  <c r="R631" i="18" s="1"/>
  <c r="N631" i="18"/>
  <c r="Q631" i="18" s="1"/>
  <c r="AK630" i="18"/>
  <c r="Q630" i="18"/>
  <c r="S630" i="18" s="1"/>
  <c r="G631" i="18"/>
  <c r="M631" i="18"/>
  <c r="B634" i="18"/>
  <c r="C633" i="18"/>
  <c r="P630" i="18"/>
  <c r="AI630" i="18" s="1"/>
  <c r="J631" i="18"/>
  <c r="L632" i="18" a="1"/>
  <c r="L632" i="18" s="1"/>
  <c r="I632" i="18" a="1"/>
  <c r="I632" i="18" s="1"/>
  <c r="H632" i="18" a="1"/>
  <c r="H632" i="18" s="1"/>
  <c r="K632" i="18" a="1"/>
  <c r="K632" i="18" s="1"/>
  <c r="D632" i="18" a="1"/>
  <c r="D632" i="18" s="1"/>
  <c r="F632" i="18" a="1"/>
  <c r="F632" i="18" s="1"/>
  <c r="E632" i="18" a="1"/>
  <c r="E632" i="18" s="1"/>
  <c r="S631" i="18" l="1"/>
  <c r="AK631" i="18"/>
  <c r="N632" i="18"/>
  <c r="AK632" i="18" s="1"/>
  <c r="O632" i="18"/>
  <c r="R632" i="18" s="1"/>
  <c r="J632" i="18"/>
  <c r="L633" i="18" a="1"/>
  <c r="L633" i="18" s="1"/>
  <c r="I633" i="18" a="1"/>
  <c r="I633" i="18" s="1"/>
  <c r="H633" i="18" a="1"/>
  <c r="H633" i="18" s="1"/>
  <c r="K633" i="18" a="1"/>
  <c r="K633" i="18" s="1"/>
  <c r="E633" i="18" a="1"/>
  <c r="E633" i="18" s="1"/>
  <c r="D633" i="18" a="1"/>
  <c r="D633" i="18" s="1"/>
  <c r="F633" i="18" a="1"/>
  <c r="F633" i="18" s="1"/>
  <c r="P631" i="18"/>
  <c r="AI631" i="18" s="1"/>
  <c r="B635" i="18"/>
  <c r="C634" i="18"/>
  <c r="G632" i="18"/>
  <c r="M632" i="18"/>
  <c r="Q632" i="18" l="1"/>
  <c r="S632" i="18" s="1"/>
  <c r="O633" i="18"/>
  <c r="R633" i="18" s="1"/>
  <c r="N633" i="18"/>
  <c r="Q633" i="18" s="1"/>
  <c r="G633" i="18"/>
  <c r="M633" i="18"/>
  <c r="I634" i="18" a="1"/>
  <c r="I634" i="18" s="1"/>
  <c r="L634" i="18" a="1"/>
  <c r="L634" i="18" s="1"/>
  <c r="H634" i="18" a="1"/>
  <c r="H634" i="18" s="1"/>
  <c r="K634" i="18" a="1"/>
  <c r="K634" i="18" s="1"/>
  <c r="D634" i="18" a="1"/>
  <c r="D634" i="18" s="1"/>
  <c r="E634" i="18" a="1"/>
  <c r="E634" i="18" s="1"/>
  <c r="F634" i="18" a="1"/>
  <c r="F634" i="18" s="1"/>
  <c r="J633" i="18"/>
  <c r="B636" i="18"/>
  <c r="C635" i="18"/>
  <c r="P632" i="18"/>
  <c r="AI632" i="18" s="1"/>
  <c r="N634" i="18" l="1"/>
  <c r="Q634" i="18" s="1"/>
  <c r="S633" i="18"/>
  <c r="AK633" i="18"/>
  <c r="O634" i="18"/>
  <c r="R634" i="18" s="1"/>
  <c r="AK634" i="18"/>
  <c r="L635" i="18" a="1"/>
  <c r="L635" i="18" s="1"/>
  <c r="I635" i="18" a="1"/>
  <c r="I635" i="18" s="1"/>
  <c r="H635" i="18" a="1"/>
  <c r="H635" i="18" s="1"/>
  <c r="K635" i="18" a="1"/>
  <c r="K635" i="18" s="1"/>
  <c r="D635" i="18" a="1"/>
  <c r="D635" i="18" s="1"/>
  <c r="E635" i="18" a="1"/>
  <c r="E635" i="18" s="1"/>
  <c r="F635" i="18" a="1"/>
  <c r="F635" i="18" s="1"/>
  <c r="C636" i="18"/>
  <c r="B637" i="18"/>
  <c r="G634" i="18"/>
  <c r="P633" i="18"/>
  <c r="AI633" i="18" s="1"/>
  <c r="M634" i="18"/>
  <c r="J634" i="18"/>
  <c r="O635" i="18" l="1"/>
  <c r="R635" i="18" s="1"/>
  <c r="S634" i="18"/>
  <c r="N635" i="18"/>
  <c r="Q635" i="18" s="1"/>
  <c r="G635" i="18"/>
  <c r="P634" i="18"/>
  <c r="AI634" i="18" s="1"/>
  <c r="M635" i="18"/>
  <c r="C637" i="18"/>
  <c r="B638" i="18"/>
  <c r="J635" i="18"/>
  <c r="L636" i="18" a="1"/>
  <c r="L636" i="18" s="1"/>
  <c r="I636" i="18" a="1"/>
  <c r="I636" i="18" s="1"/>
  <c r="O636" i="18" s="1"/>
  <c r="H636" i="18" a="1"/>
  <c r="H636" i="18" s="1"/>
  <c r="K636" i="18" a="1"/>
  <c r="K636" i="18" s="1"/>
  <c r="D636" i="18" a="1"/>
  <c r="D636" i="18" s="1"/>
  <c r="F636" i="18" a="1"/>
  <c r="F636" i="18" s="1"/>
  <c r="E636" i="18" a="1"/>
  <c r="E636" i="18" s="1"/>
  <c r="S635" i="18" l="1"/>
  <c r="AK635" i="18"/>
  <c r="R636" i="18"/>
  <c r="N636" i="18"/>
  <c r="J636" i="18"/>
  <c r="P635" i="18"/>
  <c r="AI635" i="18" s="1"/>
  <c r="C638" i="18"/>
  <c r="B639" i="18"/>
  <c r="G636" i="18"/>
  <c r="L637" i="18" a="1"/>
  <c r="L637" i="18" s="1"/>
  <c r="H637" i="18" a="1"/>
  <c r="H637" i="18" s="1"/>
  <c r="I637" i="18" a="1"/>
  <c r="I637" i="18" s="1"/>
  <c r="K637" i="18" a="1"/>
  <c r="K637" i="18" s="1"/>
  <c r="E637" i="18" a="1"/>
  <c r="E637" i="18" s="1"/>
  <c r="D637" i="18" a="1"/>
  <c r="D637" i="18" s="1"/>
  <c r="F637" i="18" a="1"/>
  <c r="F637" i="18" s="1"/>
  <c r="M636" i="18"/>
  <c r="O637" i="18" l="1"/>
  <c r="R637" i="18" s="1"/>
  <c r="N637" i="18"/>
  <c r="Q637" i="18" s="1"/>
  <c r="AK636" i="18"/>
  <c r="Q636" i="18"/>
  <c r="S636" i="18" s="1"/>
  <c r="M637" i="18"/>
  <c r="L638" i="18" a="1"/>
  <c r="L638" i="18" s="1"/>
  <c r="I638" i="18" a="1"/>
  <c r="I638" i="18" s="1"/>
  <c r="H638" i="18" a="1"/>
  <c r="H638" i="18" s="1"/>
  <c r="K638" i="18" a="1"/>
  <c r="K638" i="18" s="1"/>
  <c r="E638" i="18" a="1"/>
  <c r="E638" i="18" s="1"/>
  <c r="D638" i="18" a="1"/>
  <c r="D638" i="18" s="1"/>
  <c r="F638" i="18" a="1"/>
  <c r="F638" i="18" s="1"/>
  <c r="J637" i="18"/>
  <c r="B640" i="18"/>
  <c r="C639" i="18"/>
  <c r="G637" i="18"/>
  <c r="P636" i="18"/>
  <c r="AI636" i="18" s="1"/>
  <c r="S637" i="18" l="1"/>
  <c r="O638" i="18"/>
  <c r="R638" i="18" s="1"/>
  <c r="AK637" i="18"/>
  <c r="N638" i="18"/>
  <c r="L639" i="18" a="1"/>
  <c r="L639" i="18" s="1"/>
  <c r="I639" i="18" a="1"/>
  <c r="I639" i="18" s="1"/>
  <c r="H639" i="18" a="1"/>
  <c r="H639" i="18" s="1"/>
  <c r="K639" i="18" a="1"/>
  <c r="K639" i="18" s="1"/>
  <c r="E639" i="18" a="1"/>
  <c r="E639" i="18" s="1"/>
  <c r="D639" i="18" a="1"/>
  <c r="D639" i="18" s="1"/>
  <c r="F639" i="18" a="1"/>
  <c r="F639" i="18" s="1"/>
  <c r="M638" i="18"/>
  <c r="B641" i="18"/>
  <c r="C640" i="18"/>
  <c r="J638" i="18"/>
  <c r="G638" i="18"/>
  <c r="P637" i="18"/>
  <c r="AI637" i="18" s="1"/>
  <c r="O639" i="18" l="1"/>
  <c r="N639" i="18"/>
  <c r="Q639" i="18" s="1"/>
  <c r="R639" i="18"/>
  <c r="AK638" i="18"/>
  <c r="Q638" i="18"/>
  <c r="S638" i="18" s="1"/>
  <c r="J639" i="18"/>
  <c r="G639" i="18"/>
  <c r="P638" i="18"/>
  <c r="AI638" i="18" s="1"/>
  <c r="M639" i="18"/>
  <c r="L640" i="18" a="1"/>
  <c r="L640" i="18" s="1"/>
  <c r="I640" i="18" a="1"/>
  <c r="I640" i="18" s="1"/>
  <c r="H640" i="18" a="1"/>
  <c r="H640" i="18" s="1"/>
  <c r="K640" i="18" a="1"/>
  <c r="K640" i="18" s="1"/>
  <c r="D640" i="18" a="1"/>
  <c r="D640" i="18" s="1"/>
  <c r="F640" i="18" a="1"/>
  <c r="F640" i="18" s="1"/>
  <c r="E640" i="18" a="1"/>
  <c r="E640" i="18" s="1"/>
  <c r="B642" i="18"/>
  <c r="C641" i="18"/>
  <c r="O640" i="18" l="1"/>
  <c r="S639" i="18"/>
  <c r="AK639" i="18"/>
  <c r="N640" i="18"/>
  <c r="R640" i="18"/>
  <c r="P639" i="18"/>
  <c r="AI639" i="18" s="1"/>
  <c r="B643" i="18"/>
  <c r="C642" i="18"/>
  <c r="G640" i="18"/>
  <c r="M640" i="18"/>
  <c r="J640" i="18"/>
  <c r="L641" i="18" a="1"/>
  <c r="L641" i="18" s="1"/>
  <c r="H641" i="18" a="1"/>
  <c r="H641" i="18" s="1"/>
  <c r="I641" i="18" a="1"/>
  <c r="I641" i="18" s="1"/>
  <c r="K641" i="18" a="1"/>
  <c r="K641" i="18" s="1"/>
  <c r="E641" i="18" a="1"/>
  <c r="E641" i="18" s="1"/>
  <c r="D641" i="18" a="1"/>
  <c r="D641" i="18" s="1"/>
  <c r="F641" i="18" a="1"/>
  <c r="F641" i="18" s="1"/>
  <c r="O641" i="18" l="1"/>
  <c r="R641" i="18" s="1"/>
  <c r="N641" i="18"/>
  <c r="Q641" i="18" s="1"/>
  <c r="AK640" i="18"/>
  <c r="Q640" i="18"/>
  <c r="S640" i="18" s="1"/>
  <c r="J641" i="18"/>
  <c r="P640" i="18"/>
  <c r="AI640" i="18" s="1"/>
  <c r="M641" i="18"/>
  <c r="L642" i="18" a="1"/>
  <c r="L642" i="18" s="1"/>
  <c r="I642" i="18" a="1"/>
  <c r="I642" i="18" s="1"/>
  <c r="H642" i="18" a="1"/>
  <c r="H642" i="18" s="1"/>
  <c r="K642" i="18" a="1"/>
  <c r="K642" i="18" s="1"/>
  <c r="D642" i="18" a="1"/>
  <c r="D642" i="18" s="1"/>
  <c r="F642" i="18" a="1"/>
  <c r="F642" i="18" s="1"/>
  <c r="E642" i="18" a="1"/>
  <c r="E642" i="18" s="1"/>
  <c r="G641" i="18"/>
  <c r="B644" i="18"/>
  <c r="C643" i="18"/>
  <c r="S641" i="18" l="1"/>
  <c r="O642" i="18"/>
  <c r="R642" i="18" s="1"/>
  <c r="AK641" i="18"/>
  <c r="N642" i="18"/>
  <c r="M642" i="18"/>
  <c r="L643" i="18" a="1"/>
  <c r="L643" i="18" s="1"/>
  <c r="I643" i="18" a="1"/>
  <c r="I643" i="18" s="1"/>
  <c r="H643" i="18" a="1"/>
  <c r="H643" i="18" s="1"/>
  <c r="K643" i="18" a="1"/>
  <c r="K643" i="18" s="1"/>
  <c r="D643" i="18" a="1"/>
  <c r="D643" i="18" s="1"/>
  <c r="E643" i="18" a="1"/>
  <c r="E643" i="18" s="1"/>
  <c r="F643" i="18" a="1"/>
  <c r="F643" i="18" s="1"/>
  <c r="C644" i="18"/>
  <c r="B645" i="18"/>
  <c r="J642" i="18"/>
  <c r="P641" i="18"/>
  <c r="AI641" i="18" s="1"/>
  <c r="G642" i="18"/>
  <c r="N643" i="18" l="1"/>
  <c r="Q643" i="18" s="1"/>
  <c r="AK642" i="18"/>
  <c r="Q642" i="18"/>
  <c r="S642" i="18" s="1"/>
  <c r="O643" i="18"/>
  <c r="R643" i="18" s="1"/>
  <c r="G643" i="18"/>
  <c r="P642" i="18"/>
  <c r="AI642" i="18" s="1"/>
  <c r="M643" i="18"/>
  <c r="C645" i="18"/>
  <c r="B646" i="18"/>
  <c r="J643" i="18"/>
  <c r="L644" i="18" a="1"/>
  <c r="L644" i="18" s="1"/>
  <c r="I644" i="18" a="1"/>
  <c r="I644" i="18" s="1"/>
  <c r="H644" i="18" a="1"/>
  <c r="H644" i="18" s="1"/>
  <c r="K644" i="18" a="1"/>
  <c r="K644" i="18" s="1"/>
  <c r="D644" i="18" a="1"/>
  <c r="D644" i="18" s="1"/>
  <c r="F644" i="18" a="1"/>
  <c r="F644" i="18" s="1"/>
  <c r="E644" i="18" a="1"/>
  <c r="E644" i="18" s="1"/>
  <c r="O644" i="18" l="1"/>
  <c r="S643" i="18"/>
  <c r="R644" i="18"/>
  <c r="AK643" i="18"/>
  <c r="N644" i="18"/>
  <c r="Q644" i="18" s="1"/>
  <c r="S644" i="18" s="1"/>
  <c r="M644" i="18"/>
  <c r="B647" i="18"/>
  <c r="C646" i="18"/>
  <c r="J644" i="18"/>
  <c r="L645" i="18" a="1"/>
  <c r="L645" i="18" s="1"/>
  <c r="H645" i="18" a="1"/>
  <c r="H645" i="18" s="1"/>
  <c r="I645" i="18" a="1"/>
  <c r="I645" i="18" s="1"/>
  <c r="K645" i="18" a="1"/>
  <c r="K645" i="18" s="1"/>
  <c r="E645" i="18" a="1"/>
  <c r="E645" i="18" s="1"/>
  <c r="F645" i="18" a="1"/>
  <c r="F645" i="18" s="1"/>
  <c r="D645" i="18" a="1"/>
  <c r="D645" i="18" s="1"/>
  <c r="P643" i="18"/>
  <c r="AI643" i="18" s="1"/>
  <c r="G644" i="18"/>
  <c r="AK644" i="18" l="1"/>
  <c r="N645" i="18"/>
  <c r="Q645" i="18" s="1"/>
  <c r="O645" i="18"/>
  <c r="R645" i="18" s="1"/>
  <c r="G645" i="18"/>
  <c r="M645" i="18"/>
  <c r="P644" i="18"/>
  <c r="AI644" i="18" s="1"/>
  <c r="J645" i="18"/>
  <c r="L646" i="18" a="1"/>
  <c r="L646" i="18" s="1"/>
  <c r="I646" i="18" a="1"/>
  <c r="I646" i="18" s="1"/>
  <c r="H646" i="18" a="1"/>
  <c r="H646" i="18" s="1"/>
  <c r="K646" i="18" a="1"/>
  <c r="K646" i="18" s="1"/>
  <c r="E646" i="18" a="1"/>
  <c r="E646" i="18" s="1"/>
  <c r="F646" i="18" a="1"/>
  <c r="F646" i="18" s="1"/>
  <c r="D646" i="18" a="1"/>
  <c r="D646" i="18" s="1"/>
  <c r="C647" i="18"/>
  <c r="B648" i="18"/>
  <c r="S645" i="18" l="1"/>
  <c r="O646" i="18"/>
  <c r="R646" i="18" s="1"/>
  <c r="AK645" i="18"/>
  <c r="N646" i="18"/>
  <c r="Q646" i="18" s="1"/>
  <c r="P645" i="18"/>
  <c r="AI645" i="18" s="1"/>
  <c r="G646" i="18"/>
  <c r="M646" i="18"/>
  <c r="B649" i="18"/>
  <c r="C648" i="18"/>
  <c r="J646" i="18"/>
  <c r="L647" i="18" a="1"/>
  <c r="L647" i="18" s="1"/>
  <c r="I647" i="18" a="1"/>
  <c r="I647" i="18" s="1"/>
  <c r="H647" i="18" a="1"/>
  <c r="H647" i="18" s="1"/>
  <c r="K647" i="18" a="1"/>
  <c r="K647" i="18" s="1"/>
  <c r="E647" i="18" a="1"/>
  <c r="E647" i="18" s="1"/>
  <c r="D647" i="18" a="1"/>
  <c r="D647" i="18" s="1"/>
  <c r="F647" i="18" a="1"/>
  <c r="F647" i="18" s="1"/>
  <c r="S646" i="18" l="1"/>
  <c r="AK646" i="18"/>
  <c r="N647" i="18"/>
  <c r="Q647" i="18" s="1"/>
  <c r="O647" i="18"/>
  <c r="R647" i="18" s="1"/>
  <c r="S647" i="18" s="1"/>
  <c r="B650" i="18"/>
  <c r="C649" i="18"/>
  <c r="G647" i="18"/>
  <c r="P646" i="18"/>
  <c r="AI646" i="18" s="1"/>
  <c r="M647" i="18"/>
  <c r="J647" i="18"/>
  <c r="L648" i="18" a="1"/>
  <c r="L648" i="18" s="1"/>
  <c r="I648" i="18" a="1"/>
  <c r="I648" i="18" s="1"/>
  <c r="H648" i="18" a="1"/>
  <c r="H648" i="18" s="1"/>
  <c r="K648" i="18" a="1"/>
  <c r="K648" i="18" s="1"/>
  <c r="D648" i="18" a="1"/>
  <c r="D648" i="18" s="1"/>
  <c r="F648" i="18" a="1"/>
  <c r="F648" i="18" s="1"/>
  <c r="E648" i="18" a="1"/>
  <c r="E648" i="18" s="1"/>
  <c r="AK647" i="18" l="1"/>
  <c r="N648" i="18"/>
  <c r="O648" i="18"/>
  <c r="R648" i="18" s="1"/>
  <c r="M648" i="18"/>
  <c r="J648" i="18"/>
  <c r="L649" i="18" a="1"/>
  <c r="L649" i="18" s="1"/>
  <c r="I649" i="18" a="1"/>
  <c r="I649" i="18" s="1"/>
  <c r="H649" i="18" a="1"/>
  <c r="H649" i="18" s="1"/>
  <c r="K649" i="18" a="1"/>
  <c r="K649" i="18" s="1"/>
  <c r="E649" i="18" a="1"/>
  <c r="E649" i="18" s="1"/>
  <c r="D649" i="18" a="1"/>
  <c r="D649" i="18" s="1"/>
  <c r="F649" i="18" a="1"/>
  <c r="F649" i="18" s="1"/>
  <c r="P647" i="18"/>
  <c r="AI647" i="18" s="1"/>
  <c r="B651" i="18"/>
  <c r="C650" i="18"/>
  <c r="G648" i="18"/>
  <c r="O649" i="18" l="1"/>
  <c r="R649" i="18" s="1"/>
  <c r="N649" i="18"/>
  <c r="Q649" i="18" s="1"/>
  <c r="AK648" i="18"/>
  <c r="Q648" i="18"/>
  <c r="S648" i="18" s="1"/>
  <c r="P648" i="18"/>
  <c r="AI648" i="18" s="1"/>
  <c r="J649" i="18"/>
  <c r="L650" i="18" a="1"/>
  <c r="L650" i="18" s="1"/>
  <c r="I650" i="18" a="1"/>
  <c r="I650" i="18" s="1"/>
  <c r="H650" i="18" a="1"/>
  <c r="H650" i="18" s="1"/>
  <c r="K650" i="18" a="1"/>
  <c r="K650" i="18" s="1"/>
  <c r="D650" i="18" a="1"/>
  <c r="D650" i="18" s="1"/>
  <c r="E650" i="18" a="1"/>
  <c r="E650" i="18" s="1"/>
  <c r="F650" i="18" a="1"/>
  <c r="F650" i="18" s="1"/>
  <c r="G649" i="18"/>
  <c r="B652" i="18"/>
  <c r="C651" i="18"/>
  <c r="M649" i="18"/>
  <c r="S649" i="18" l="1"/>
  <c r="AK649" i="18"/>
  <c r="N650" i="18"/>
  <c r="O650" i="18"/>
  <c r="R650" i="18" s="1"/>
  <c r="G650" i="18"/>
  <c r="P649" i="18"/>
  <c r="AI649" i="18" s="1"/>
  <c r="M650" i="18"/>
  <c r="L651" i="18" a="1"/>
  <c r="L651" i="18" s="1"/>
  <c r="I651" i="18" a="1"/>
  <c r="I651" i="18" s="1"/>
  <c r="H651" i="18" a="1"/>
  <c r="H651" i="18" s="1"/>
  <c r="K651" i="18" a="1"/>
  <c r="K651" i="18" s="1"/>
  <c r="D651" i="18" a="1"/>
  <c r="D651" i="18" s="1"/>
  <c r="E651" i="18" a="1"/>
  <c r="E651" i="18" s="1"/>
  <c r="F651" i="18" a="1"/>
  <c r="F651" i="18" s="1"/>
  <c r="C652" i="18"/>
  <c r="B653" i="18"/>
  <c r="J650" i="18"/>
  <c r="O651" i="18" l="1"/>
  <c r="R651" i="18" s="1"/>
  <c r="N651" i="18"/>
  <c r="Q651" i="18" s="1"/>
  <c r="AK651" i="18"/>
  <c r="AK650" i="18"/>
  <c r="Q650" i="18"/>
  <c r="S650" i="18" s="1"/>
  <c r="G651" i="18"/>
  <c r="P650" i="18"/>
  <c r="AI650" i="18" s="1"/>
  <c r="M651" i="18"/>
  <c r="C653" i="18"/>
  <c r="B654" i="18"/>
  <c r="J651" i="18"/>
  <c r="L652" i="18" a="1"/>
  <c r="L652" i="18" s="1"/>
  <c r="I652" i="18" a="1"/>
  <c r="I652" i="18" s="1"/>
  <c r="H652" i="18" a="1"/>
  <c r="H652" i="18" s="1"/>
  <c r="K652" i="18" a="1"/>
  <c r="K652" i="18" s="1"/>
  <c r="D652" i="18" a="1"/>
  <c r="D652" i="18" s="1"/>
  <c r="F652" i="18" a="1"/>
  <c r="F652" i="18" s="1"/>
  <c r="E652" i="18" a="1"/>
  <c r="E652" i="18" s="1"/>
  <c r="O652" i="18" l="1"/>
  <c r="S651" i="18"/>
  <c r="N652" i="18"/>
  <c r="R652" i="18"/>
  <c r="M652" i="18"/>
  <c r="J652" i="18"/>
  <c r="P651" i="18"/>
  <c r="AI651" i="18" s="1"/>
  <c r="C654" i="18"/>
  <c r="B655" i="18"/>
  <c r="G652" i="18"/>
  <c r="L653" i="18" a="1"/>
  <c r="L653" i="18" s="1"/>
  <c r="I653" i="18" a="1"/>
  <c r="I653" i="18" s="1"/>
  <c r="H653" i="18" a="1"/>
  <c r="H653" i="18" s="1"/>
  <c r="K653" i="18" a="1"/>
  <c r="K653" i="18" s="1"/>
  <c r="E653" i="18" a="1"/>
  <c r="E653" i="18" s="1"/>
  <c r="F653" i="18" a="1"/>
  <c r="F653" i="18" s="1"/>
  <c r="D653" i="18" a="1"/>
  <c r="D653" i="18" s="1"/>
  <c r="O653" i="18" l="1"/>
  <c r="R653" i="18" s="1"/>
  <c r="N653" i="18"/>
  <c r="Q653" i="18" s="1"/>
  <c r="AK652" i="18"/>
  <c r="Q652" i="18"/>
  <c r="S652" i="18" s="1"/>
  <c r="P652" i="18"/>
  <c r="AI652" i="18" s="1"/>
  <c r="B656" i="18"/>
  <c r="C655" i="18"/>
  <c r="G653" i="18"/>
  <c r="L654" i="18" a="1"/>
  <c r="L654" i="18" s="1"/>
  <c r="H654" i="18" a="1"/>
  <c r="H654" i="18" s="1"/>
  <c r="I654" i="18" a="1"/>
  <c r="I654" i="18" s="1"/>
  <c r="K654" i="18" a="1"/>
  <c r="K654" i="18" s="1"/>
  <c r="D654" i="18" a="1"/>
  <c r="D654" i="18" s="1"/>
  <c r="E654" i="18" a="1"/>
  <c r="E654" i="18" s="1"/>
  <c r="F654" i="18" a="1"/>
  <c r="F654" i="18" s="1"/>
  <c r="M653" i="18"/>
  <c r="J653" i="18"/>
  <c r="O654" i="18" l="1"/>
  <c r="S653" i="18"/>
  <c r="AK653" i="18"/>
  <c r="R654" i="18"/>
  <c r="N654" i="18"/>
  <c r="J654" i="18"/>
  <c r="P653" i="18"/>
  <c r="AI653" i="18" s="1"/>
  <c r="M654" i="18"/>
  <c r="L655" i="18" a="1"/>
  <c r="L655" i="18" s="1"/>
  <c r="I655" i="18" a="1"/>
  <c r="I655" i="18" s="1"/>
  <c r="H655" i="18" a="1"/>
  <c r="H655" i="18" s="1"/>
  <c r="K655" i="18" a="1"/>
  <c r="K655" i="18" s="1"/>
  <c r="E655" i="18" a="1"/>
  <c r="E655" i="18" s="1"/>
  <c r="D655" i="18" a="1"/>
  <c r="D655" i="18" s="1"/>
  <c r="F655" i="18" a="1"/>
  <c r="F655" i="18" s="1"/>
  <c r="G654" i="18"/>
  <c r="B657" i="18"/>
  <c r="C656" i="18"/>
  <c r="O655" i="18" l="1"/>
  <c r="R655" i="18" s="1"/>
  <c r="AK654" i="18"/>
  <c r="Q654" i="18"/>
  <c r="S654" i="18" s="1"/>
  <c r="N655" i="18"/>
  <c r="Q655" i="18" s="1"/>
  <c r="L656" i="18" a="1"/>
  <c r="L656" i="18" s="1"/>
  <c r="I656" i="18" a="1"/>
  <c r="I656" i="18" s="1"/>
  <c r="H656" i="18" a="1"/>
  <c r="H656" i="18" s="1"/>
  <c r="K656" i="18" a="1"/>
  <c r="K656" i="18" s="1"/>
  <c r="D656" i="18" a="1"/>
  <c r="D656" i="18" s="1"/>
  <c r="F656" i="18" a="1"/>
  <c r="F656" i="18" s="1"/>
  <c r="E656" i="18" a="1"/>
  <c r="E656" i="18" s="1"/>
  <c r="G655" i="18"/>
  <c r="B658" i="18"/>
  <c r="C657" i="18"/>
  <c r="M655" i="18"/>
  <c r="P654" i="18"/>
  <c r="AI654" i="18" s="1"/>
  <c r="J655" i="18"/>
  <c r="O656" i="18" l="1"/>
  <c r="R656" i="18" s="1"/>
  <c r="N656" i="18"/>
  <c r="Q656" i="18" s="1"/>
  <c r="S655" i="18"/>
  <c r="AK655" i="18"/>
  <c r="AK656" i="18"/>
  <c r="J656" i="18"/>
  <c r="M656" i="18"/>
  <c r="P655" i="18"/>
  <c r="AI655" i="18" s="1"/>
  <c r="G656" i="18"/>
  <c r="B659" i="18"/>
  <c r="C658" i="18"/>
  <c r="L657" i="18" a="1"/>
  <c r="L657" i="18" s="1"/>
  <c r="I657" i="18" a="1"/>
  <c r="I657" i="18" s="1"/>
  <c r="H657" i="18" a="1"/>
  <c r="H657" i="18" s="1"/>
  <c r="K657" i="18" a="1"/>
  <c r="K657" i="18" s="1"/>
  <c r="E657" i="18" a="1"/>
  <c r="E657" i="18" s="1"/>
  <c r="D657" i="18" a="1"/>
  <c r="D657" i="18" s="1"/>
  <c r="F657" i="18" a="1"/>
  <c r="F657" i="18" s="1"/>
  <c r="S656" i="18" l="1"/>
  <c r="O657" i="18"/>
  <c r="R657" i="18" s="1"/>
  <c r="N657" i="18"/>
  <c r="Q657" i="18" s="1"/>
  <c r="P656" i="18"/>
  <c r="AI656" i="18" s="1"/>
  <c r="M657" i="18"/>
  <c r="B660" i="18"/>
  <c r="C659" i="18"/>
  <c r="J657" i="18"/>
  <c r="G657" i="18"/>
  <c r="L658" i="18" a="1"/>
  <c r="L658" i="18" s="1"/>
  <c r="I658" i="18" a="1"/>
  <c r="I658" i="18" s="1"/>
  <c r="O658" i="18" s="1"/>
  <c r="H658" i="18" a="1"/>
  <c r="H658" i="18" s="1"/>
  <c r="K658" i="18" a="1"/>
  <c r="K658" i="18" s="1"/>
  <c r="D658" i="18" a="1"/>
  <c r="D658" i="18" s="1"/>
  <c r="F658" i="18" a="1"/>
  <c r="F658" i="18" s="1"/>
  <c r="E658" i="18" a="1"/>
  <c r="E658" i="18" s="1"/>
  <c r="R658" i="18" l="1"/>
  <c r="AK657" i="18"/>
  <c r="S657" i="18"/>
  <c r="N658" i="18"/>
  <c r="AK658" i="18" s="1"/>
  <c r="P657" i="18"/>
  <c r="AI657" i="18" s="1"/>
  <c r="M658" i="18"/>
  <c r="J658" i="18"/>
  <c r="L659" i="18" a="1"/>
  <c r="L659" i="18" s="1"/>
  <c r="I659" i="18" a="1"/>
  <c r="I659" i="18" s="1"/>
  <c r="H659" i="18" a="1"/>
  <c r="H659" i="18" s="1"/>
  <c r="K659" i="18" a="1"/>
  <c r="K659" i="18" s="1"/>
  <c r="D659" i="18" a="1"/>
  <c r="D659" i="18" s="1"/>
  <c r="E659" i="18" a="1"/>
  <c r="E659" i="18" s="1"/>
  <c r="F659" i="18" a="1"/>
  <c r="F659" i="18" s="1"/>
  <c r="G658" i="18"/>
  <c r="C660" i="18"/>
  <c r="B661" i="18"/>
  <c r="Q658" i="18" l="1"/>
  <c r="S658" i="18" s="1"/>
  <c r="O659" i="18"/>
  <c r="R659" i="18" s="1"/>
  <c r="N659" i="18"/>
  <c r="Q659" i="18" s="1"/>
  <c r="P658" i="18"/>
  <c r="AI658" i="18" s="1"/>
  <c r="G659" i="18"/>
  <c r="C661" i="18"/>
  <c r="B662" i="18"/>
  <c r="M659" i="18"/>
  <c r="L660" i="18" a="1"/>
  <c r="L660" i="18" s="1"/>
  <c r="I660" i="18" a="1"/>
  <c r="I660" i="18" s="1"/>
  <c r="H660" i="18" a="1"/>
  <c r="H660" i="18" s="1"/>
  <c r="K660" i="18" a="1"/>
  <c r="K660" i="18" s="1"/>
  <c r="D660" i="18" a="1"/>
  <c r="D660" i="18" s="1"/>
  <c r="F660" i="18" a="1"/>
  <c r="F660" i="18" s="1"/>
  <c r="E660" i="18" a="1"/>
  <c r="E660" i="18" s="1"/>
  <c r="J659" i="18"/>
  <c r="O660" i="18" l="1"/>
  <c r="S659" i="18"/>
  <c r="AK659" i="18"/>
  <c r="R660" i="18"/>
  <c r="N660" i="18"/>
  <c r="J660" i="18"/>
  <c r="L661" i="18" a="1"/>
  <c r="L661" i="18" s="1"/>
  <c r="H661" i="18" a="1"/>
  <c r="H661" i="18" s="1"/>
  <c r="I661" i="18" a="1"/>
  <c r="I661" i="18" s="1"/>
  <c r="K661" i="18" a="1"/>
  <c r="K661" i="18" s="1"/>
  <c r="E661" i="18" a="1"/>
  <c r="E661" i="18" s="1"/>
  <c r="D661" i="18" a="1"/>
  <c r="D661" i="18" s="1"/>
  <c r="F661" i="18" a="1"/>
  <c r="F661" i="18" s="1"/>
  <c r="G660" i="18"/>
  <c r="P659" i="18"/>
  <c r="AI659" i="18" s="1"/>
  <c r="M660" i="18"/>
  <c r="B663" i="18"/>
  <c r="C662" i="18"/>
  <c r="O661" i="18" l="1"/>
  <c r="R661" i="18" s="1"/>
  <c r="AK660" i="18"/>
  <c r="Q660" i="18"/>
  <c r="S660" i="18" s="1"/>
  <c r="N661" i="18"/>
  <c r="Q661" i="18" s="1"/>
  <c r="L662" i="18" a="1"/>
  <c r="L662" i="18" s="1"/>
  <c r="I662" i="18" a="1"/>
  <c r="I662" i="18" s="1"/>
  <c r="H662" i="18" a="1"/>
  <c r="H662" i="18" s="1"/>
  <c r="K662" i="18" a="1"/>
  <c r="K662" i="18" s="1"/>
  <c r="E662" i="18" a="1"/>
  <c r="E662" i="18" s="1"/>
  <c r="F662" i="18" a="1"/>
  <c r="F662" i="18" s="1"/>
  <c r="D662" i="18" a="1"/>
  <c r="D662" i="18" s="1"/>
  <c r="P660" i="18"/>
  <c r="AI660" i="18" s="1"/>
  <c r="G661" i="18"/>
  <c r="J661" i="18"/>
  <c r="M661" i="18"/>
  <c r="S661" i="18"/>
  <c r="C663" i="18"/>
  <c r="B664" i="18"/>
  <c r="AK661" i="18" l="1"/>
  <c r="O662" i="18"/>
  <c r="R662" i="18" s="1"/>
  <c r="N662" i="18"/>
  <c r="L663" i="18" a="1"/>
  <c r="L663" i="18" s="1"/>
  <c r="I663" i="18" a="1"/>
  <c r="I663" i="18" s="1"/>
  <c r="H663" i="18" a="1"/>
  <c r="H663" i="18" s="1"/>
  <c r="K663" i="18" a="1"/>
  <c r="K663" i="18" s="1"/>
  <c r="E663" i="18" a="1"/>
  <c r="E663" i="18" s="1"/>
  <c r="D663" i="18" a="1"/>
  <c r="D663" i="18" s="1"/>
  <c r="F663" i="18" a="1"/>
  <c r="F663" i="18" s="1"/>
  <c r="B665" i="18"/>
  <c r="C664" i="18"/>
  <c r="P661" i="18"/>
  <c r="AI661" i="18" s="1"/>
  <c r="M662" i="18"/>
  <c r="G662" i="18"/>
  <c r="J662" i="18"/>
  <c r="O663" i="18" l="1"/>
  <c r="R663" i="18" s="1"/>
  <c r="N663" i="18"/>
  <c r="Q663" i="18" s="1"/>
  <c r="AK662" i="18"/>
  <c r="Q662" i="18"/>
  <c r="S662" i="18" s="1"/>
  <c r="L664" i="18" a="1"/>
  <c r="L664" i="18" s="1"/>
  <c r="I664" i="18" a="1"/>
  <c r="I664" i="18" s="1"/>
  <c r="H664" i="18" a="1"/>
  <c r="H664" i="18" s="1"/>
  <c r="K664" i="18" a="1"/>
  <c r="K664" i="18" s="1"/>
  <c r="D664" i="18" a="1"/>
  <c r="D664" i="18" s="1"/>
  <c r="F664" i="18" a="1"/>
  <c r="F664" i="18" s="1"/>
  <c r="E664" i="18" a="1"/>
  <c r="E664" i="18" s="1"/>
  <c r="J663" i="18"/>
  <c r="P662" i="18"/>
  <c r="AI662" i="18" s="1"/>
  <c r="B666" i="18"/>
  <c r="C665" i="18"/>
  <c r="M663" i="18"/>
  <c r="G663" i="18"/>
  <c r="S663" i="18" l="1"/>
  <c r="N664" i="18"/>
  <c r="Q664" i="18" s="1"/>
  <c r="AK663" i="18"/>
  <c r="AK664" i="18"/>
  <c r="O664" i="18"/>
  <c r="R664" i="18" s="1"/>
  <c r="L665" i="18" a="1"/>
  <c r="L665" i="18" s="1"/>
  <c r="I665" i="18" a="1"/>
  <c r="I665" i="18" s="1"/>
  <c r="H665" i="18" a="1"/>
  <c r="H665" i="18" s="1"/>
  <c r="K665" i="18" a="1"/>
  <c r="K665" i="18" s="1"/>
  <c r="E665" i="18" a="1"/>
  <c r="E665" i="18" s="1"/>
  <c r="D665" i="18" a="1"/>
  <c r="D665" i="18" s="1"/>
  <c r="F665" i="18" a="1"/>
  <c r="F665" i="18" s="1"/>
  <c r="B667" i="18"/>
  <c r="C666" i="18"/>
  <c r="M664" i="18"/>
  <c r="G664" i="18"/>
  <c r="P663" i="18"/>
  <c r="AI663" i="18" s="1"/>
  <c r="J664" i="18"/>
  <c r="S664" i="18" l="1"/>
  <c r="N665" i="18"/>
  <c r="Q665" i="18" s="1"/>
  <c r="O665" i="18"/>
  <c r="R665" i="18" s="1"/>
  <c r="L666" i="18" a="1"/>
  <c r="L666" i="18" s="1"/>
  <c r="I666" i="18" a="1"/>
  <c r="I666" i="18" s="1"/>
  <c r="H666" i="18" a="1"/>
  <c r="H666" i="18" s="1"/>
  <c r="K666" i="18" a="1"/>
  <c r="K666" i="18" s="1"/>
  <c r="D666" i="18" a="1"/>
  <c r="D666" i="18" s="1"/>
  <c r="E666" i="18" a="1"/>
  <c r="E666" i="18" s="1"/>
  <c r="F666" i="18" a="1"/>
  <c r="F666" i="18" s="1"/>
  <c r="P664" i="18"/>
  <c r="AI664" i="18" s="1"/>
  <c r="B668" i="18"/>
  <c r="C667" i="18"/>
  <c r="G665" i="18"/>
  <c r="M665" i="18"/>
  <c r="J665" i="18"/>
  <c r="S665" i="18" l="1"/>
  <c r="AK665" i="18"/>
  <c r="N666" i="18"/>
  <c r="O666" i="18"/>
  <c r="R666" i="18" s="1"/>
  <c r="J666" i="18"/>
  <c r="L667" i="18" a="1"/>
  <c r="L667" i="18" s="1"/>
  <c r="I667" i="18" a="1"/>
  <c r="I667" i="18" s="1"/>
  <c r="H667" i="18" a="1"/>
  <c r="H667" i="18" s="1"/>
  <c r="K667" i="18" a="1"/>
  <c r="K667" i="18" s="1"/>
  <c r="D667" i="18" a="1"/>
  <c r="D667" i="18" s="1"/>
  <c r="E667" i="18" a="1"/>
  <c r="E667" i="18" s="1"/>
  <c r="F667" i="18" a="1"/>
  <c r="F667" i="18" s="1"/>
  <c r="C668" i="18"/>
  <c r="B669" i="18"/>
  <c r="G666" i="18"/>
  <c r="P665" i="18"/>
  <c r="AI665" i="18" s="1"/>
  <c r="M666" i="18"/>
  <c r="O667" i="18" l="1"/>
  <c r="R667" i="18" s="1"/>
  <c r="N667" i="18"/>
  <c r="Q667" i="18" s="1"/>
  <c r="AK666" i="18"/>
  <c r="Q666" i="18"/>
  <c r="S666" i="18" s="1"/>
  <c r="M667" i="18"/>
  <c r="J667" i="18"/>
  <c r="C669" i="18"/>
  <c r="B670" i="18"/>
  <c r="P666" i="18"/>
  <c r="AI666" i="18" s="1"/>
  <c r="L668" i="18" a="1"/>
  <c r="L668" i="18" s="1"/>
  <c r="I668" i="18" a="1"/>
  <c r="I668" i="18" s="1"/>
  <c r="H668" i="18" a="1"/>
  <c r="H668" i="18" s="1"/>
  <c r="K668" i="18" a="1"/>
  <c r="K668" i="18" s="1"/>
  <c r="D668" i="18" a="1"/>
  <c r="D668" i="18" s="1"/>
  <c r="F668" i="18" a="1"/>
  <c r="F668" i="18" s="1"/>
  <c r="E668" i="18" a="1"/>
  <c r="E668" i="18" s="1"/>
  <c r="G667" i="18"/>
  <c r="AK667" i="18" l="1"/>
  <c r="S667" i="18"/>
  <c r="N668" i="18"/>
  <c r="AK668" i="18" s="1"/>
  <c r="O668" i="18"/>
  <c r="R668" i="18" s="1"/>
  <c r="M668" i="18"/>
  <c r="C670" i="18"/>
  <c r="B671" i="18"/>
  <c r="J668" i="18"/>
  <c r="L669" i="18" a="1"/>
  <c r="L669" i="18" s="1"/>
  <c r="I669" i="18" a="1"/>
  <c r="I669" i="18" s="1"/>
  <c r="H669" i="18" a="1"/>
  <c r="H669" i="18" s="1"/>
  <c r="K669" i="18" a="1"/>
  <c r="K669" i="18" s="1"/>
  <c r="E669" i="18" a="1"/>
  <c r="E669" i="18" s="1"/>
  <c r="D669" i="18" a="1"/>
  <c r="D669" i="18" s="1"/>
  <c r="F669" i="18" a="1"/>
  <c r="F669" i="18" s="1"/>
  <c r="G668" i="18"/>
  <c r="P667" i="18"/>
  <c r="AI667" i="18" s="1"/>
  <c r="Q668" i="18" l="1"/>
  <c r="S668" i="18" s="1"/>
  <c r="N669" i="18"/>
  <c r="Q669" i="18" s="1"/>
  <c r="O669" i="18"/>
  <c r="R669" i="18" s="1"/>
  <c r="P668" i="18"/>
  <c r="AI668" i="18" s="1"/>
  <c r="G669" i="18"/>
  <c r="M669" i="18"/>
  <c r="B672" i="18"/>
  <c r="C671" i="18"/>
  <c r="J669" i="18"/>
  <c r="L670" i="18" a="1"/>
  <c r="L670" i="18" s="1"/>
  <c r="I670" i="18" a="1"/>
  <c r="I670" i="18" s="1"/>
  <c r="H670" i="18" a="1"/>
  <c r="H670" i="18" s="1"/>
  <c r="K670" i="18" a="1"/>
  <c r="K670" i="18" s="1"/>
  <c r="E670" i="18" a="1"/>
  <c r="E670" i="18" s="1"/>
  <c r="D670" i="18" a="1"/>
  <c r="D670" i="18" s="1"/>
  <c r="F670" i="18" a="1"/>
  <c r="F670" i="18" s="1"/>
  <c r="N670" i="18" l="1"/>
  <c r="Q670" i="18" s="1"/>
  <c r="S669" i="18"/>
  <c r="O670" i="18"/>
  <c r="R670" i="18" s="1"/>
  <c r="AK669" i="18"/>
  <c r="AK670" i="18"/>
  <c r="J670" i="18"/>
  <c r="G670" i="18"/>
  <c r="P669" i="18"/>
  <c r="AI669" i="18" s="1"/>
  <c r="M670" i="18"/>
  <c r="B673" i="18"/>
  <c r="C672" i="18"/>
  <c r="L671" i="18" a="1"/>
  <c r="L671" i="18" s="1"/>
  <c r="I671" i="18" a="1"/>
  <c r="I671" i="18" s="1"/>
  <c r="H671" i="18" a="1"/>
  <c r="H671" i="18" s="1"/>
  <c r="K671" i="18" a="1"/>
  <c r="K671" i="18" s="1"/>
  <c r="E671" i="18" a="1"/>
  <c r="E671" i="18" s="1"/>
  <c r="D671" i="18" a="1"/>
  <c r="D671" i="18" s="1"/>
  <c r="F671" i="18" a="1"/>
  <c r="F671" i="18" s="1"/>
  <c r="O671" i="18" l="1"/>
  <c r="R671" i="18" s="1"/>
  <c r="S670" i="18"/>
  <c r="N671" i="18"/>
  <c r="Q671" i="18" s="1"/>
  <c r="J671" i="18"/>
  <c r="L672" i="18" a="1"/>
  <c r="L672" i="18" s="1"/>
  <c r="I672" i="18" a="1"/>
  <c r="I672" i="18" s="1"/>
  <c r="H672" i="18" a="1"/>
  <c r="H672" i="18" s="1"/>
  <c r="K672" i="18" a="1"/>
  <c r="K672" i="18" s="1"/>
  <c r="D672" i="18" a="1"/>
  <c r="D672" i="18" s="1"/>
  <c r="F672" i="18" a="1"/>
  <c r="F672" i="18" s="1"/>
  <c r="E672" i="18" a="1"/>
  <c r="E672" i="18" s="1"/>
  <c r="G671" i="18"/>
  <c r="B674" i="18"/>
  <c r="C673" i="18"/>
  <c r="P670" i="18"/>
  <c r="AI670" i="18" s="1"/>
  <c r="M671" i="18"/>
  <c r="O672" i="18" l="1"/>
  <c r="N672" i="18"/>
  <c r="Q672" i="18" s="1"/>
  <c r="S671" i="18"/>
  <c r="R672" i="18"/>
  <c r="AK671" i="18"/>
  <c r="AK672" i="18"/>
  <c r="M672" i="18"/>
  <c r="P671" i="18"/>
  <c r="AI671" i="18" s="1"/>
  <c r="J672" i="18"/>
  <c r="L673" i="18" a="1"/>
  <c r="L673" i="18" s="1"/>
  <c r="H673" i="18" a="1"/>
  <c r="H673" i="18" s="1"/>
  <c r="I673" i="18" a="1"/>
  <c r="I673" i="18" s="1"/>
  <c r="K673" i="18" a="1"/>
  <c r="K673" i="18" s="1"/>
  <c r="E673" i="18" a="1"/>
  <c r="E673" i="18" s="1"/>
  <c r="D673" i="18" a="1"/>
  <c r="D673" i="18" s="1"/>
  <c r="F673" i="18" a="1"/>
  <c r="F673" i="18" s="1"/>
  <c r="G672" i="18"/>
  <c r="B675" i="18"/>
  <c r="C674" i="18"/>
  <c r="S672" i="18" l="1"/>
  <c r="N673" i="18"/>
  <c r="Q673" i="18" s="1"/>
  <c r="O673" i="18"/>
  <c r="R673" i="18" s="1"/>
  <c r="M673" i="18"/>
  <c r="L674" i="18" a="1"/>
  <c r="L674" i="18" s="1"/>
  <c r="I674" i="18" a="1"/>
  <c r="I674" i="18" s="1"/>
  <c r="H674" i="18" a="1"/>
  <c r="H674" i="18" s="1"/>
  <c r="K674" i="18" a="1"/>
  <c r="K674" i="18" s="1"/>
  <c r="D674" i="18" a="1"/>
  <c r="D674" i="18" s="1"/>
  <c r="F674" i="18" a="1"/>
  <c r="F674" i="18" s="1"/>
  <c r="E674" i="18" a="1"/>
  <c r="E674" i="18" s="1"/>
  <c r="G673" i="18"/>
  <c r="B676" i="18"/>
  <c r="C675" i="18"/>
  <c r="J673" i="18"/>
  <c r="P672" i="18"/>
  <c r="AI672" i="18" s="1"/>
  <c r="O674" i="18" l="1"/>
  <c r="R674" i="18" s="1"/>
  <c r="S673" i="18"/>
  <c r="N674" i="18"/>
  <c r="Q674" i="18" s="1"/>
  <c r="AK673" i="18"/>
  <c r="P673" i="18"/>
  <c r="AI673" i="18" s="1"/>
  <c r="G674" i="18"/>
  <c r="C676" i="18"/>
  <c r="B677" i="18"/>
  <c r="M674" i="18"/>
  <c r="J674" i="18"/>
  <c r="L675" i="18" a="1"/>
  <c r="L675" i="18" s="1"/>
  <c r="I675" i="18" a="1"/>
  <c r="I675" i="18" s="1"/>
  <c r="H675" i="18" a="1"/>
  <c r="H675" i="18" s="1"/>
  <c r="K675" i="18" a="1"/>
  <c r="K675" i="18" s="1"/>
  <c r="D675" i="18" a="1"/>
  <c r="D675" i="18" s="1"/>
  <c r="E675" i="18" a="1"/>
  <c r="E675" i="18" s="1"/>
  <c r="F675" i="18" a="1"/>
  <c r="F675" i="18" s="1"/>
  <c r="S674" i="18" l="1"/>
  <c r="AK674" i="18"/>
  <c r="O675" i="18"/>
  <c r="R675" i="18" s="1"/>
  <c r="N675" i="18"/>
  <c r="Q675" i="18" s="1"/>
  <c r="C677" i="18"/>
  <c r="B678" i="18"/>
  <c r="J675" i="18"/>
  <c r="M675" i="18"/>
  <c r="L676" i="18" a="1"/>
  <c r="L676" i="18" s="1"/>
  <c r="I676" i="18" a="1"/>
  <c r="I676" i="18" s="1"/>
  <c r="H676" i="18" a="1"/>
  <c r="H676" i="18" s="1"/>
  <c r="K676" i="18" a="1"/>
  <c r="K676" i="18" s="1"/>
  <c r="D676" i="18" a="1"/>
  <c r="D676" i="18" s="1"/>
  <c r="F676" i="18" a="1"/>
  <c r="F676" i="18" s="1"/>
  <c r="E676" i="18" a="1"/>
  <c r="E676" i="18" s="1"/>
  <c r="S675" i="18"/>
  <c r="G675" i="18"/>
  <c r="P674" i="18"/>
  <c r="AI674" i="18" s="1"/>
  <c r="AK675" i="18" l="1"/>
  <c r="N676" i="18"/>
  <c r="O676" i="18"/>
  <c r="R676" i="18" s="1"/>
  <c r="G676" i="18"/>
  <c r="P675" i="18"/>
  <c r="AI675" i="18" s="1"/>
  <c r="M676" i="18"/>
  <c r="B679" i="18"/>
  <c r="C678" i="18"/>
  <c r="J676" i="18"/>
  <c r="L677" i="18" a="1"/>
  <c r="L677" i="18" s="1"/>
  <c r="H677" i="18" a="1"/>
  <c r="H677" i="18" s="1"/>
  <c r="I677" i="18" a="1"/>
  <c r="I677" i="18" s="1"/>
  <c r="K677" i="18" a="1"/>
  <c r="K677" i="18" s="1"/>
  <c r="E677" i="18" a="1"/>
  <c r="E677" i="18" s="1"/>
  <c r="F677" i="18" a="1"/>
  <c r="F677" i="18" s="1"/>
  <c r="D677" i="18" a="1"/>
  <c r="D677" i="18" s="1"/>
  <c r="O677" i="18" l="1"/>
  <c r="R677" i="18" s="1"/>
  <c r="N677" i="18"/>
  <c r="Q677" i="18" s="1"/>
  <c r="AK676" i="18"/>
  <c r="Q676" i="18"/>
  <c r="S676" i="18" s="1"/>
  <c r="J677" i="18"/>
  <c r="L678" i="18" a="1"/>
  <c r="L678" i="18" s="1"/>
  <c r="I678" i="18" a="1"/>
  <c r="I678" i="18" s="1"/>
  <c r="H678" i="18" a="1"/>
  <c r="H678" i="18" s="1"/>
  <c r="K678" i="18" a="1"/>
  <c r="K678" i="18" s="1"/>
  <c r="E678" i="18" a="1"/>
  <c r="E678" i="18" s="1"/>
  <c r="D678" i="18" a="1"/>
  <c r="D678" i="18" s="1"/>
  <c r="F678" i="18" a="1"/>
  <c r="F678" i="18" s="1"/>
  <c r="P676" i="18"/>
  <c r="AI676" i="18" s="1"/>
  <c r="C679" i="18"/>
  <c r="B680" i="18"/>
  <c r="G677" i="18"/>
  <c r="M677" i="18"/>
  <c r="S677" i="18" l="1"/>
  <c r="AK677" i="18"/>
  <c r="N678" i="18"/>
  <c r="O678" i="18"/>
  <c r="R678" i="18" s="1"/>
  <c r="G678" i="18"/>
  <c r="M678" i="18"/>
  <c r="J678" i="18"/>
  <c r="P677" i="18"/>
  <c r="AI677" i="18" s="1"/>
  <c r="B681" i="18"/>
  <c r="C680" i="18"/>
  <c r="L679" i="18" a="1"/>
  <c r="L679" i="18" s="1"/>
  <c r="I679" i="18" a="1"/>
  <c r="I679" i="18" s="1"/>
  <c r="O679" i="18" s="1"/>
  <c r="H679" i="18" a="1"/>
  <c r="H679" i="18" s="1"/>
  <c r="K679" i="18" a="1"/>
  <c r="K679" i="18" s="1"/>
  <c r="E679" i="18" a="1"/>
  <c r="E679" i="18" s="1"/>
  <c r="D679" i="18" a="1"/>
  <c r="D679" i="18" s="1"/>
  <c r="F679" i="18" a="1"/>
  <c r="F679" i="18" s="1"/>
  <c r="N679" i="18" l="1"/>
  <c r="Q679" i="18" s="1"/>
  <c r="R679" i="18"/>
  <c r="AK678" i="18"/>
  <c r="Q678" i="18"/>
  <c r="S678" i="18" s="1"/>
  <c r="M679" i="18"/>
  <c r="J679" i="18"/>
  <c r="G679" i="18"/>
  <c r="L680" i="18" a="1"/>
  <c r="L680" i="18" s="1"/>
  <c r="I680" i="18" a="1"/>
  <c r="I680" i="18" s="1"/>
  <c r="H680" i="18" a="1"/>
  <c r="H680" i="18" s="1"/>
  <c r="K680" i="18" a="1"/>
  <c r="K680" i="18" s="1"/>
  <c r="D680" i="18" a="1"/>
  <c r="D680" i="18" s="1"/>
  <c r="F680" i="18" a="1"/>
  <c r="F680" i="18" s="1"/>
  <c r="E680" i="18" a="1"/>
  <c r="E680" i="18" s="1"/>
  <c r="B682" i="18"/>
  <c r="C681" i="18"/>
  <c r="P678" i="18"/>
  <c r="AI678" i="18" s="1"/>
  <c r="S679" i="18" l="1"/>
  <c r="O680" i="18"/>
  <c r="R680" i="18" s="1"/>
  <c r="AK679" i="18"/>
  <c r="N680" i="18"/>
  <c r="L681" i="18" a="1"/>
  <c r="L681" i="18" s="1"/>
  <c r="I681" i="18" a="1"/>
  <c r="I681" i="18" s="1"/>
  <c r="H681" i="18" a="1"/>
  <c r="H681" i="18" s="1"/>
  <c r="K681" i="18" a="1"/>
  <c r="K681" i="18" s="1"/>
  <c r="E681" i="18" a="1"/>
  <c r="E681" i="18" s="1"/>
  <c r="D681" i="18" a="1"/>
  <c r="D681" i="18" s="1"/>
  <c r="F681" i="18" a="1"/>
  <c r="F681" i="18" s="1"/>
  <c r="G680" i="18"/>
  <c r="B683" i="18"/>
  <c r="C682" i="18"/>
  <c r="M680" i="18"/>
  <c r="J680" i="18"/>
  <c r="P679" i="18"/>
  <c r="AI679" i="18" s="1"/>
  <c r="O681" i="18" l="1"/>
  <c r="R681" i="18" s="1"/>
  <c r="N681" i="18"/>
  <c r="Q681" i="18" s="1"/>
  <c r="AK680" i="18"/>
  <c r="Q680" i="18"/>
  <c r="S680" i="18" s="1"/>
  <c r="L682" i="18" a="1"/>
  <c r="L682" i="18" s="1"/>
  <c r="H682" i="18" a="1"/>
  <c r="H682" i="18" s="1"/>
  <c r="I682" i="18" a="1"/>
  <c r="I682" i="18" s="1"/>
  <c r="K682" i="18" a="1"/>
  <c r="K682" i="18" s="1"/>
  <c r="D682" i="18" a="1"/>
  <c r="D682" i="18" s="1"/>
  <c r="E682" i="18" a="1"/>
  <c r="E682" i="18" s="1"/>
  <c r="F682" i="18" a="1"/>
  <c r="F682" i="18" s="1"/>
  <c r="P680" i="18"/>
  <c r="AI680" i="18" s="1"/>
  <c r="B684" i="18"/>
  <c r="C683" i="18"/>
  <c r="G681" i="18"/>
  <c r="M681" i="18"/>
  <c r="J681" i="18"/>
  <c r="O682" i="18" l="1"/>
  <c r="N682" i="18"/>
  <c r="Q682" i="18" s="1"/>
  <c r="S681" i="18"/>
  <c r="AK681" i="18"/>
  <c r="R682" i="18"/>
  <c r="AK682" i="18"/>
  <c r="L683" i="18" a="1"/>
  <c r="L683" i="18" s="1"/>
  <c r="I683" i="18" a="1"/>
  <c r="I683" i="18" s="1"/>
  <c r="K683" i="18" a="1"/>
  <c r="K683" i="18" s="1"/>
  <c r="H683" i="18" a="1"/>
  <c r="H683" i="18" s="1"/>
  <c r="D683" i="18" a="1"/>
  <c r="D683" i="18" s="1"/>
  <c r="E683" i="18" a="1"/>
  <c r="E683" i="18" s="1"/>
  <c r="F683" i="18" a="1"/>
  <c r="F683" i="18" s="1"/>
  <c r="P681" i="18"/>
  <c r="AI681" i="18" s="1"/>
  <c r="C684" i="18"/>
  <c r="B685" i="18"/>
  <c r="G682" i="18"/>
  <c r="M682" i="18"/>
  <c r="J682" i="18"/>
  <c r="S682" i="18" l="1"/>
  <c r="O683" i="18"/>
  <c r="R683" i="18" s="1"/>
  <c r="N683" i="18"/>
  <c r="Q683" i="18" s="1"/>
  <c r="J683" i="18"/>
  <c r="M683" i="18"/>
  <c r="C685" i="18"/>
  <c r="B686" i="18"/>
  <c r="P682" i="18"/>
  <c r="AI682" i="18" s="1"/>
  <c r="L684" i="18" a="1"/>
  <c r="L684" i="18" s="1"/>
  <c r="I684" i="18" a="1"/>
  <c r="I684" i="18" s="1"/>
  <c r="H684" i="18" a="1"/>
  <c r="H684" i="18" s="1"/>
  <c r="K684" i="18" a="1"/>
  <c r="K684" i="18" s="1"/>
  <c r="D684" i="18" a="1"/>
  <c r="D684" i="18" s="1"/>
  <c r="F684" i="18" a="1"/>
  <c r="F684" i="18" s="1"/>
  <c r="E684" i="18" a="1"/>
  <c r="E684" i="18" s="1"/>
  <c r="G683" i="18"/>
  <c r="S683" i="18" l="1"/>
  <c r="AK683" i="18"/>
  <c r="N684" i="18"/>
  <c r="O684" i="18"/>
  <c r="R684" i="18" s="1"/>
  <c r="C686" i="18"/>
  <c r="B687" i="18"/>
  <c r="J684" i="18"/>
  <c r="L685" i="18" a="1"/>
  <c r="L685" i="18" s="1"/>
  <c r="I685" i="18" a="1"/>
  <c r="I685" i="18" s="1"/>
  <c r="H685" i="18" a="1"/>
  <c r="H685" i="18" s="1"/>
  <c r="K685" i="18" a="1"/>
  <c r="K685" i="18" s="1"/>
  <c r="E685" i="18" a="1"/>
  <c r="E685" i="18" s="1"/>
  <c r="F685" i="18" a="1"/>
  <c r="F685" i="18" s="1"/>
  <c r="D685" i="18" a="1"/>
  <c r="D685" i="18" s="1"/>
  <c r="G684" i="18"/>
  <c r="P683" i="18"/>
  <c r="AI683" i="18" s="1"/>
  <c r="M684" i="18"/>
  <c r="O685" i="18" l="1"/>
  <c r="R685" i="18" s="1"/>
  <c r="N685" i="18"/>
  <c r="Q685" i="18" s="1"/>
  <c r="AK684" i="18"/>
  <c r="Q684" i="18"/>
  <c r="S684" i="18" s="1"/>
  <c r="G685" i="18"/>
  <c r="M685" i="18"/>
  <c r="J685" i="18"/>
  <c r="B688" i="18"/>
  <c r="C687" i="18"/>
  <c r="L686" i="18" a="1"/>
  <c r="L686" i="18" s="1"/>
  <c r="I686" i="18" a="1"/>
  <c r="I686" i="18" s="1"/>
  <c r="H686" i="18" a="1"/>
  <c r="H686" i="18" s="1"/>
  <c r="K686" i="18" a="1"/>
  <c r="K686" i="18" s="1"/>
  <c r="D686" i="18" a="1"/>
  <c r="D686" i="18" s="1"/>
  <c r="E686" i="18" a="1"/>
  <c r="E686" i="18" s="1"/>
  <c r="F686" i="18" a="1"/>
  <c r="F686" i="18" s="1"/>
  <c r="P684" i="18"/>
  <c r="AI684" i="18" s="1"/>
  <c r="O686" i="18" l="1"/>
  <c r="AK685" i="18"/>
  <c r="S685" i="18"/>
  <c r="N686" i="18"/>
  <c r="Q686" i="18" s="1"/>
  <c r="R686" i="18"/>
  <c r="J686" i="18"/>
  <c r="M686" i="18"/>
  <c r="B689" i="18"/>
  <c r="C688" i="18"/>
  <c r="P685" i="18"/>
  <c r="AI685" i="18" s="1"/>
  <c r="G686" i="18"/>
  <c r="L687" i="18" a="1"/>
  <c r="L687" i="18" s="1"/>
  <c r="I687" i="18" a="1"/>
  <c r="I687" i="18" s="1"/>
  <c r="H687" i="18" a="1"/>
  <c r="H687" i="18" s="1"/>
  <c r="K687" i="18" a="1"/>
  <c r="K687" i="18" s="1"/>
  <c r="E687" i="18" a="1"/>
  <c r="E687" i="18" s="1"/>
  <c r="D687" i="18" a="1"/>
  <c r="D687" i="18" s="1"/>
  <c r="F687" i="18" a="1"/>
  <c r="F687" i="18" s="1"/>
  <c r="S686" i="18" l="1"/>
  <c r="AK686" i="18"/>
  <c r="N687" i="18"/>
  <c r="Q687" i="18" s="1"/>
  <c r="O687" i="18"/>
  <c r="R687" i="18" s="1"/>
  <c r="L688" i="18" a="1"/>
  <c r="L688" i="18" s="1"/>
  <c r="I688" i="18" a="1"/>
  <c r="I688" i="18" s="1"/>
  <c r="K688" i="18" a="1"/>
  <c r="K688" i="18" s="1"/>
  <c r="H688" i="18" a="1"/>
  <c r="H688" i="18" s="1"/>
  <c r="D688" i="18" a="1"/>
  <c r="D688" i="18" s="1"/>
  <c r="F688" i="18" a="1"/>
  <c r="F688" i="18" s="1"/>
  <c r="E688" i="18" a="1"/>
  <c r="E688" i="18" s="1"/>
  <c r="B690" i="18"/>
  <c r="C689" i="18"/>
  <c r="G687" i="18"/>
  <c r="M687" i="18"/>
  <c r="P686" i="18"/>
  <c r="AI686" i="18" s="1"/>
  <c r="J687" i="18"/>
  <c r="S687" i="18" l="1"/>
  <c r="O688" i="18"/>
  <c r="R688" i="18" s="1"/>
  <c r="N688" i="18"/>
  <c r="Q688" i="18" s="1"/>
  <c r="AK687" i="18"/>
  <c r="G688" i="18"/>
  <c r="P687" i="18"/>
  <c r="AI687" i="18" s="1"/>
  <c r="L689" i="18" a="1"/>
  <c r="L689" i="18" s="1"/>
  <c r="I689" i="18" a="1"/>
  <c r="I689" i="18" s="1"/>
  <c r="H689" i="18" a="1"/>
  <c r="H689" i="18" s="1"/>
  <c r="K689" i="18" a="1"/>
  <c r="K689" i="18" s="1"/>
  <c r="E689" i="18" a="1"/>
  <c r="E689" i="18" s="1"/>
  <c r="D689" i="18" a="1"/>
  <c r="D689" i="18" s="1"/>
  <c r="F689" i="18" a="1"/>
  <c r="F689" i="18" s="1"/>
  <c r="B691" i="18"/>
  <c r="C690" i="18"/>
  <c r="J688" i="18"/>
  <c r="M688" i="18"/>
  <c r="AK688" i="18" l="1"/>
  <c r="O689" i="18"/>
  <c r="R689" i="18" s="1"/>
  <c r="S688" i="18"/>
  <c r="N689" i="18"/>
  <c r="Q689" i="18" s="1"/>
  <c r="J689" i="18"/>
  <c r="L690" i="18" a="1"/>
  <c r="L690" i="18" s="1"/>
  <c r="I690" i="18" a="1"/>
  <c r="I690" i="18" s="1"/>
  <c r="H690" i="18" a="1"/>
  <c r="H690" i="18" s="1"/>
  <c r="K690" i="18" a="1"/>
  <c r="K690" i="18" s="1"/>
  <c r="D690" i="18" a="1"/>
  <c r="D690" i="18" s="1"/>
  <c r="F690" i="18" a="1"/>
  <c r="F690" i="18" s="1"/>
  <c r="E690" i="18" a="1"/>
  <c r="E690" i="18" s="1"/>
  <c r="G689" i="18"/>
  <c r="B692" i="18"/>
  <c r="C691" i="18"/>
  <c r="M689" i="18"/>
  <c r="P688" i="18"/>
  <c r="AI688" i="18" s="1"/>
  <c r="S689" i="18" l="1"/>
  <c r="O690" i="18"/>
  <c r="R690" i="18" s="1"/>
  <c r="N690" i="18"/>
  <c r="AK690" i="18" s="1"/>
  <c r="AK689" i="18"/>
  <c r="J690" i="18"/>
  <c r="P689" i="18"/>
  <c r="AI689" i="18" s="1"/>
  <c r="L691" i="18" a="1"/>
  <c r="L691" i="18" s="1"/>
  <c r="I691" i="18" a="1"/>
  <c r="I691" i="18" s="1"/>
  <c r="H691" i="18" a="1"/>
  <c r="H691" i="18" s="1"/>
  <c r="K691" i="18" a="1"/>
  <c r="K691" i="18" s="1"/>
  <c r="D691" i="18" a="1"/>
  <c r="D691" i="18" s="1"/>
  <c r="E691" i="18" a="1"/>
  <c r="E691" i="18" s="1"/>
  <c r="F691" i="18" a="1"/>
  <c r="F691" i="18" s="1"/>
  <c r="C692" i="18"/>
  <c r="B693" i="18"/>
  <c r="G690" i="18"/>
  <c r="M690" i="18"/>
  <c r="O691" i="18" l="1"/>
  <c r="R691" i="18" s="1"/>
  <c r="Q690" i="18"/>
  <c r="S690" i="18" s="1"/>
  <c r="N691" i="18"/>
  <c r="Q691" i="18" s="1"/>
  <c r="J691" i="18"/>
  <c r="C693" i="18"/>
  <c r="B694" i="18"/>
  <c r="G691" i="18"/>
  <c r="L692" i="18" a="1"/>
  <c r="L692" i="18" s="1"/>
  <c r="I692" i="18" a="1"/>
  <c r="I692" i="18" s="1"/>
  <c r="H692" i="18" a="1"/>
  <c r="H692" i="18" s="1"/>
  <c r="K692" i="18" a="1"/>
  <c r="K692" i="18" s="1"/>
  <c r="D692" i="18" a="1"/>
  <c r="D692" i="18" s="1"/>
  <c r="F692" i="18" a="1"/>
  <c r="F692" i="18" s="1"/>
  <c r="E692" i="18" a="1"/>
  <c r="E692" i="18" s="1"/>
  <c r="P690" i="18"/>
  <c r="AI690" i="18" s="1"/>
  <c r="M691" i="18"/>
  <c r="S691" i="18" l="1"/>
  <c r="AK691" i="18"/>
  <c r="N692" i="18"/>
  <c r="Q692" i="18" s="1"/>
  <c r="O692" i="18"/>
  <c r="R692" i="18" s="1"/>
  <c r="G692" i="18"/>
  <c r="P691" i="18"/>
  <c r="AI691" i="18" s="1"/>
  <c r="B695" i="18"/>
  <c r="C694" i="18"/>
  <c r="M692" i="18"/>
  <c r="L693" i="18" a="1"/>
  <c r="L693" i="18" s="1"/>
  <c r="H693" i="18" a="1"/>
  <c r="H693" i="18" s="1"/>
  <c r="I693" i="18" a="1"/>
  <c r="I693" i="18" s="1"/>
  <c r="K693" i="18" a="1"/>
  <c r="K693" i="18" s="1"/>
  <c r="E693" i="18" a="1"/>
  <c r="E693" i="18" s="1"/>
  <c r="D693" i="18" a="1"/>
  <c r="D693" i="18" s="1"/>
  <c r="F693" i="18" a="1"/>
  <c r="F693" i="18" s="1"/>
  <c r="J692" i="18"/>
  <c r="O693" i="18" l="1"/>
  <c r="R693" i="18" s="1"/>
  <c r="AK692" i="18"/>
  <c r="S692" i="18"/>
  <c r="N693" i="18"/>
  <c r="Q693" i="18" s="1"/>
  <c r="M693" i="18"/>
  <c r="J693" i="18"/>
  <c r="L694" i="18" a="1"/>
  <c r="L694" i="18" s="1"/>
  <c r="I694" i="18" a="1"/>
  <c r="I694" i="18" s="1"/>
  <c r="H694" i="18" a="1"/>
  <c r="H694" i="18" s="1"/>
  <c r="K694" i="18" a="1"/>
  <c r="K694" i="18" s="1"/>
  <c r="E694" i="18" a="1"/>
  <c r="E694" i="18" s="1"/>
  <c r="D694" i="18" a="1"/>
  <c r="D694" i="18" s="1"/>
  <c r="F694" i="18" a="1"/>
  <c r="F694" i="18" s="1"/>
  <c r="C695" i="18"/>
  <c r="B696" i="18"/>
  <c r="G693" i="18"/>
  <c r="P692" i="18"/>
  <c r="AI692" i="18" s="1"/>
  <c r="AK693" i="18" l="1"/>
  <c r="S693" i="18"/>
  <c r="O694" i="18"/>
  <c r="R694" i="18" s="1"/>
  <c r="N694" i="18"/>
  <c r="Q694" i="18" s="1"/>
  <c r="M694" i="18"/>
  <c r="J694" i="18"/>
  <c r="L695" i="18" a="1"/>
  <c r="L695" i="18" s="1"/>
  <c r="I695" i="18" a="1"/>
  <c r="I695" i="18" s="1"/>
  <c r="H695" i="18" a="1"/>
  <c r="H695" i="18" s="1"/>
  <c r="K695" i="18" a="1"/>
  <c r="K695" i="18" s="1"/>
  <c r="E695" i="18" a="1"/>
  <c r="E695" i="18" s="1"/>
  <c r="D695" i="18" a="1"/>
  <c r="D695" i="18" s="1"/>
  <c r="F695" i="18" a="1"/>
  <c r="F695" i="18" s="1"/>
  <c r="G694" i="18"/>
  <c r="P693" i="18"/>
  <c r="AI693" i="18" s="1"/>
  <c r="B697" i="18"/>
  <c r="C696" i="18"/>
  <c r="O695" i="18" l="1"/>
  <c r="S694" i="18"/>
  <c r="AK694" i="18"/>
  <c r="R695" i="18"/>
  <c r="N695" i="18"/>
  <c r="Q695" i="18" s="1"/>
  <c r="J695" i="18"/>
  <c r="B698" i="18"/>
  <c r="C697" i="18"/>
  <c r="L696" i="18" a="1"/>
  <c r="L696" i="18" s="1"/>
  <c r="I696" i="18" a="1"/>
  <c r="I696" i="18" s="1"/>
  <c r="H696" i="18" a="1"/>
  <c r="H696" i="18" s="1"/>
  <c r="K696" i="18" a="1"/>
  <c r="K696" i="18" s="1"/>
  <c r="D696" i="18" a="1"/>
  <c r="D696" i="18" s="1"/>
  <c r="F696" i="18" a="1"/>
  <c r="F696" i="18" s="1"/>
  <c r="E696" i="18" a="1"/>
  <c r="E696" i="18" s="1"/>
  <c r="P694" i="18"/>
  <c r="AI694" i="18" s="1"/>
  <c r="G695" i="18"/>
  <c r="M695" i="18"/>
  <c r="S695" i="18" l="1"/>
  <c r="AK695" i="18"/>
  <c r="N696" i="18"/>
  <c r="AK696" i="18" s="1"/>
  <c r="O696" i="18"/>
  <c r="R696" i="18" s="1"/>
  <c r="M696" i="18"/>
  <c r="J696" i="18"/>
  <c r="P695" i="18"/>
  <c r="AI695" i="18" s="1"/>
  <c r="L697" i="18" a="1"/>
  <c r="L697" i="18" s="1"/>
  <c r="I697" i="18" a="1"/>
  <c r="I697" i="18" s="1"/>
  <c r="H697" i="18" a="1"/>
  <c r="H697" i="18" s="1"/>
  <c r="K697" i="18" a="1"/>
  <c r="K697" i="18" s="1"/>
  <c r="E697" i="18" a="1"/>
  <c r="E697" i="18" s="1"/>
  <c r="D697" i="18" a="1"/>
  <c r="D697" i="18" s="1"/>
  <c r="F697" i="18" a="1"/>
  <c r="F697" i="18" s="1"/>
  <c r="B699" i="18"/>
  <c r="C698" i="18"/>
  <c r="G696" i="18"/>
  <c r="Q696" i="18" l="1"/>
  <c r="S696" i="18" s="1"/>
  <c r="N697" i="18"/>
  <c r="Q697" i="18" s="1"/>
  <c r="O697" i="18"/>
  <c r="R697" i="18" s="1"/>
  <c r="B700" i="18"/>
  <c r="C699" i="18"/>
  <c r="L698" i="18" a="1"/>
  <c r="L698" i="18" s="1"/>
  <c r="I698" i="18" a="1"/>
  <c r="I698" i="18" s="1"/>
  <c r="H698" i="18" a="1"/>
  <c r="H698" i="18" s="1"/>
  <c r="K698" i="18" a="1"/>
  <c r="K698" i="18" s="1"/>
  <c r="D698" i="18" a="1"/>
  <c r="D698" i="18" s="1"/>
  <c r="E698" i="18" a="1"/>
  <c r="E698" i="18" s="1"/>
  <c r="F698" i="18" a="1"/>
  <c r="F698" i="18" s="1"/>
  <c r="G697" i="18"/>
  <c r="M697" i="18"/>
  <c r="P696" i="18"/>
  <c r="AI696" i="18" s="1"/>
  <c r="J697" i="18"/>
  <c r="S697" i="18" l="1"/>
  <c r="AK697" i="18"/>
  <c r="O698" i="18"/>
  <c r="R698" i="18" s="1"/>
  <c r="N698" i="18"/>
  <c r="M698" i="18"/>
  <c r="J698" i="18"/>
  <c r="P697" i="18"/>
  <c r="AI697" i="18" s="1"/>
  <c r="G698" i="18"/>
  <c r="L699" i="18" a="1"/>
  <c r="L699" i="18" s="1"/>
  <c r="I699" i="18" a="1"/>
  <c r="I699" i="18" s="1"/>
  <c r="H699" i="18" a="1"/>
  <c r="H699" i="18" s="1"/>
  <c r="K699" i="18" a="1"/>
  <c r="K699" i="18" s="1"/>
  <c r="D699" i="18" a="1"/>
  <c r="D699" i="18" s="1"/>
  <c r="E699" i="18" a="1"/>
  <c r="E699" i="18" s="1"/>
  <c r="F699" i="18" a="1"/>
  <c r="F699" i="18" s="1"/>
  <c r="C700" i="18"/>
  <c r="B701" i="18"/>
  <c r="N699" i="18" l="1"/>
  <c r="Q699" i="18" s="1"/>
  <c r="AK698" i="18"/>
  <c r="Q698" i="18"/>
  <c r="S698" i="18" s="1"/>
  <c r="O699" i="18"/>
  <c r="R699" i="18" s="1"/>
  <c r="M699" i="18"/>
  <c r="J699" i="18"/>
  <c r="C701" i="18"/>
  <c r="B702" i="18"/>
  <c r="G699" i="18"/>
  <c r="P698" i="18"/>
  <c r="AI698" i="18" s="1"/>
  <c r="L700" i="18" a="1"/>
  <c r="L700" i="18" s="1"/>
  <c r="I700" i="18" a="1"/>
  <c r="I700" i="18" s="1"/>
  <c r="H700" i="18" a="1"/>
  <c r="H700" i="18" s="1"/>
  <c r="K700" i="18" a="1"/>
  <c r="K700" i="18" s="1"/>
  <c r="D700" i="18" a="1"/>
  <c r="D700" i="18" s="1"/>
  <c r="F700" i="18" a="1"/>
  <c r="F700" i="18" s="1"/>
  <c r="E700" i="18" a="1"/>
  <c r="E700" i="18" s="1"/>
  <c r="S699" i="18" l="1"/>
  <c r="AK699" i="18"/>
  <c r="O700" i="18"/>
  <c r="R700" i="18" s="1"/>
  <c r="N700" i="18"/>
  <c r="M700" i="18"/>
  <c r="C702" i="18"/>
  <c r="B703" i="18"/>
  <c r="J700" i="18"/>
  <c r="L701" i="18" a="1"/>
  <c r="L701" i="18" s="1"/>
  <c r="H701" i="18" a="1"/>
  <c r="H701" i="18" s="1"/>
  <c r="I701" i="18" a="1"/>
  <c r="I701" i="18" s="1"/>
  <c r="K701" i="18" a="1"/>
  <c r="K701" i="18" s="1"/>
  <c r="E701" i="18" a="1"/>
  <c r="E701" i="18" s="1"/>
  <c r="D701" i="18" a="1"/>
  <c r="D701" i="18" s="1"/>
  <c r="F701" i="18" a="1"/>
  <c r="F701" i="18" s="1"/>
  <c r="G700" i="18"/>
  <c r="P699" i="18"/>
  <c r="AI699" i="18" s="1"/>
  <c r="O701" i="18" l="1"/>
  <c r="R701" i="18" s="1"/>
  <c r="N701" i="18"/>
  <c r="Q701" i="18" s="1"/>
  <c r="AK700" i="18"/>
  <c r="Q700" i="18"/>
  <c r="S700" i="18" s="1"/>
  <c r="M701" i="18"/>
  <c r="B704" i="18"/>
  <c r="C703" i="18"/>
  <c r="L702" i="18" a="1"/>
  <c r="L702" i="18" s="1"/>
  <c r="I702" i="18" a="1"/>
  <c r="I702" i="18" s="1"/>
  <c r="H702" i="18" a="1"/>
  <c r="H702" i="18" s="1"/>
  <c r="K702" i="18" a="1"/>
  <c r="K702" i="18" s="1"/>
  <c r="E702" i="18" a="1"/>
  <c r="E702" i="18" s="1"/>
  <c r="D702" i="18" a="1"/>
  <c r="D702" i="18" s="1"/>
  <c r="F702" i="18" a="1"/>
  <c r="F702" i="18" s="1"/>
  <c r="J701" i="18"/>
  <c r="S701" i="18"/>
  <c r="P700" i="18"/>
  <c r="AI700" i="18" s="1"/>
  <c r="G701" i="18"/>
  <c r="AK701" i="18" l="1"/>
  <c r="O702" i="18"/>
  <c r="R702" i="18" s="1"/>
  <c r="N702" i="18"/>
  <c r="P701" i="18"/>
  <c r="AI701" i="18" s="1"/>
  <c r="M702" i="18"/>
  <c r="J702" i="18"/>
  <c r="L703" i="18" a="1"/>
  <c r="L703" i="18" s="1"/>
  <c r="I703" i="18" a="1"/>
  <c r="I703" i="18" s="1"/>
  <c r="H703" i="18" a="1"/>
  <c r="H703" i="18" s="1"/>
  <c r="K703" i="18" a="1"/>
  <c r="K703" i="18" s="1"/>
  <c r="E703" i="18" a="1"/>
  <c r="E703" i="18" s="1"/>
  <c r="D703" i="18" a="1"/>
  <c r="D703" i="18" s="1"/>
  <c r="F703" i="18" a="1"/>
  <c r="F703" i="18" s="1"/>
  <c r="B705" i="18"/>
  <c r="C704" i="18"/>
  <c r="G702" i="18"/>
  <c r="O703" i="18" l="1"/>
  <c r="R703" i="18" s="1"/>
  <c r="N703" i="18"/>
  <c r="Q703" i="18" s="1"/>
  <c r="AK702" i="18"/>
  <c r="Q702" i="18"/>
  <c r="S702" i="18" s="1"/>
  <c r="J703" i="18"/>
  <c r="L704" i="18" a="1"/>
  <c r="L704" i="18" s="1"/>
  <c r="I704" i="18" a="1"/>
  <c r="I704" i="18" s="1"/>
  <c r="H704" i="18" a="1"/>
  <c r="H704" i="18" s="1"/>
  <c r="K704" i="18" a="1"/>
  <c r="K704" i="18" s="1"/>
  <c r="D704" i="18" a="1"/>
  <c r="D704" i="18" s="1"/>
  <c r="F704" i="18" a="1"/>
  <c r="F704" i="18" s="1"/>
  <c r="E704" i="18" a="1"/>
  <c r="E704" i="18" s="1"/>
  <c r="B706" i="18"/>
  <c r="C705" i="18"/>
  <c r="G703" i="18"/>
  <c r="M703" i="18"/>
  <c r="P702" i="18"/>
  <c r="AI702" i="18" s="1"/>
  <c r="O704" i="18" l="1"/>
  <c r="R704" i="18" s="1"/>
  <c r="S703" i="18"/>
  <c r="AK703" i="18"/>
  <c r="N704" i="18"/>
  <c r="J704" i="18"/>
  <c r="P703" i="18"/>
  <c r="AI703" i="18" s="1"/>
  <c r="C706" i="18"/>
  <c r="B707" i="18"/>
  <c r="G704" i="18"/>
  <c r="L705" i="18" a="1"/>
  <c r="L705" i="18" s="1"/>
  <c r="H705" i="18" a="1"/>
  <c r="H705" i="18" s="1"/>
  <c r="I705" i="18" a="1"/>
  <c r="I705" i="18" s="1"/>
  <c r="K705" i="18" a="1"/>
  <c r="K705" i="18" s="1"/>
  <c r="E705" i="18" a="1"/>
  <c r="E705" i="18" s="1"/>
  <c r="D705" i="18" a="1"/>
  <c r="D705" i="18" s="1"/>
  <c r="F705" i="18" a="1"/>
  <c r="F705" i="18" s="1"/>
  <c r="M704" i="18"/>
  <c r="N705" i="18" l="1"/>
  <c r="Q705" i="18" s="1"/>
  <c r="O705" i="18"/>
  <c r="R705" i="18" s="1"/>
  <c r="AK704" i="18"/>
  <c r="Q704" i="18"/>
  <c r="S704" i="18" s="1"/>
  <c r="B708" i="18"/>
  <c r="C707" i="18"/>
  <c r="G705" i="18"/>
  <c r="L706" i="18" a="1"/>
  <c r="L706" i="18" s="1"/>
  <c r="I706" i="18" a="1"/>
  <c r="I706" i="18" s="1"/>
  <c r="H706" i="18" a="1"/>
  <c r="H706" i="18" s="1"/>
  <c r="K706" i="18" a="1"/>
  <c r="K706" i="18" s="1"/>
  <c r="D706" i="18" a="1"/>
  <c r="D706" i="18" s="1"/>
  <c r="F706" i="18" a="1"/>
  <c r="F706" i="18" s="1"/>
  <c r="E706" i="18" a="1"/>
  <c r="E706" i="18" s="1"/>
  <c r="M705" i="18"/>
  <c r="P704" i="18"/>
  <c r="AI704" i="18" s="1"/>
  <c r="J705" i="18"/>
  <c r="O706" i="18" l="1"/>
  <c r="R706" i="18" s="1"/>
  <c r="S705" i="18"/>
  <c r="AK705" i="18"/>
  <c r="N706" i="18"/>
  <c r="B709" i="18"/>
  <c r="C708" i="18"/>
  <c r="M706" i="18"/>
  <c r="J706" i="18"/>
  <c r="G706" i="18"/>
  <c r="P705" i="18"/>
  <c r="AI705" i="18" s="1"/>
  <c r="L707" i="18" a="1"/>
  <c r="L707" i="18" s="1"/>
  <c r="H707" i="18" a="1"/>
  <c r="H707" i="18" s="1"/>
  <c r="I707" i="18" a="1"/>
  <c r="I707" i="18" s="1"/>
  <c r="K707" i="18" a="1"/>
  <c r="K707" i="18" s="1"/>
  <c r="D707" i="18" a="1"/>
  <c r="D707" i="18" s="1"/>
  <c r="E707" i="18" a="1"/>
  <c r="E707" i="18" s="1"/>
  <c r="F707" i="18" a="1"/>
  <c r="F707" i="18" s="1"/>
  <c r="O707" i="18" l="1"/>
  <c r="R707" i="18" s="1"/>
  <c r="N707" i="18"/>
  <c r="Q707" i="18" s="1"/>
  <c r="AK706" i="18"/>
  <c r="Q706" i="18"/>
  <c r="S706" i="18" s="1"/>
  <c r="L708" i="18" a="1"/>
  <c r="L708" i="18" s="1"/>
  <c r="I708" i="18" a="1"/>
  <c r="I708" i="18" s="1"/>
  <c r="H708" i="18" a="1"/>
  <c r="H708" i="18" s="1"/>
  <c r="K708" i="18" a="1"/>
  <c r="K708" i="18" s="1"/>
  <c r="D708" i="18" a="1"/>
  <c r="D708" i="18" s="1"/>
  <c r="F708" i="18" a="1"/>
  <c r="F708" i="18" s="1"/>
  <c r="E708" i="18" a="1"/>
  <c r="E708" i="18" s="1"/>
  <c r="M707" i="18"/>
  <c r="C709" i="18"/>
  <c r="B710" i="18"/>
  <c r="J707" i="18"/>
  <c r="G707" i="18"/>
  <c r="P706" i="18"/>
  <c r="AI706" i="18" s="1"/>
  <c r="S707" i="18" l="1"/>
  <c r="O708" i="18"/>
  <c r="R708" i="18" s="1"/>
  <c r="AK707" i="18"/>
  <c r="N708" i="18"/>
  <c r="Q708" i="18" s="1"/>
  <c r="M708" i="18"/>
  <c r="J708" i="18"/>
  <c r="P707" i="18"/>
  <c r="AI707" i="18" s="1"/>
  <c r="C710" i="18"/>
  <c r="B711" i="18"/>
  <c r="L709" i="18" a="1"/>
  <c r="L709" i="18" s="1"/>
  <c r="H709" i="18" a="1"/>
  <c r="H709" i="18" s="1"/>
  <c r="I709" i="18" a="1"/>
  <c r="I709" i="18" s="1"/>
  <c r="K709" i="18" a="1"/>
  <c r="K709" i="18" s="1"/>
  <c r="E709" i="18" a="1"/>
  <c r="E709" i="18" s="1"/>
  <c r="F709" i="18" a="1"/>
  <c r="F709" i="18" s="1"/>
  <c r="D709" i="18" a="1"/>
  <c r="D709" i="18" s="1"/>
  <c r="G708" i="18"/>
  <c r="O709" i="18" l="1"/>
  <c r="S708" i="18"/>
  <c r="AK708" i="18"/>
  <c r="R709" i="18"/>
  <c r="N709" i="18"/>
  <c r="Q709" i="18" s="1"/>
  <c r="G709" i="18"/>
  <c r="M709" i="18"/>
  <c r="B712" i="18"/>
  <c r="C711" i="18"/>
  <c r="L710" i="18" a="1"/>
  <c r="L710" i="18" s="1"/>
  <c r="I710" i="18" a="1"/>
  <c r="I710" i="18" s="1"/>
  <c r="H710" i="18" a="1"/>
  <c r="H710" i="18" s="1"/>
  <c r="K710" i="18" a="1"/>
  <c r="K710" i="18" s="1"/>
  <c r="E710" i="18" a="1"/>
  <c r="E710" i="18" s="1"/>
  <c r="F710" i="18" a="1"/>
  <c r="F710" i="18" s="1"/>
  <c r="D710" i="18" a="1"/>
  <c r="D710" i="18" s="1"/>
  <c r="J709" i="18"/>
  <c r="P708" i="18"/>
  <c r="AI708" i="18" s="1"/>
  <c r="AK709" i="18" l="1"/>
  <c r="S709" i="18"/>
  <c r="N710" i="18"/>
  <c r="O710" i="18"/>
  <c r="R710" i="18" s="1"/>
  <c r="J710" i="18"/>
  <c r="L711" i="18" a="1"/>
  <c r="L711" i="18" s="1"/>
  <c r="I711" i="18" a="1"/>
  <c r="I711" i="18" s="1"/>
  <c r="H711" i="18" a="1"/>
  <c r="H711" i="18" s="1"/>
  <c r="K711" i="18" a="1"/>
  <c r="K711" i="18" s="1"/>
  <c r="E711" i="18" a="1"/>
  <c r="E711" i="18" s="1"/>
  <c r="D711" i="18" a="1"/>
  <c r="D711" i="18" s="1"/>
  <c r="F711" i="18" a="1"/>
  <c r="F711" i="18" s="1"/>
  <c r="B713" i="18"/>
  <c r="C712" i="18"/>
  <c r="P709" i="18"/>
  <c r="AI709" i="18" s="1"/>
  <c r="G710" i="18"/>
  <c r="M710" i="18"/>
  <c r="O711" i="18" l="1"/>
  <c r="R711" i="18" s="1"/>
  <c r="N711" i="18"/>
  <c r="Q711" i="18" s="1"/>
  <c r="AK710" i="18"/>
  <c r="Q710" i="18"/>
  <c r="S710" i="18" s="1"/>
  <c r="J711" i="18"/>
  <c r="P710" i="18"/>
  <c r="AI710" i="18" s="1"/>
  <c r="S711" i="18"/>
  <c r="M711" i="18"/>
  <c r="L712" i="18" a="1"/>
  <c r="L712" i="18" s="1"/>
  <c r="I712" i="18" a="1"/>
  <c r="I712" i="18" s="1"/>
  <c r="H712" i="18" a="1"/>
  <c r="H712" i="18" s="1"/>
  <c r="K712" i="18" a="1"/>
  <c r="K712" i="18" s="1"/>
  <c r="D712" i="18" a="1"/>
  <c r="D712" i="18" s="1"/>
  <c r="F712" i="18" a="1"/>
  <c r="F712" i="18" s="1"/>
  <c r="E712" i="18" a="1"/>
  <c r="E712" i="18" s="1"/>
  <c r="C713" i="18"/>
  <c r="B714" i="18"/>
  <c r="G711" i="18"/>
  <c r="O712" i="18" l="1"/>
  <c r="AK711" i="18"/>
  <c r="N712" i="18"/>
  <c r="R712" i="18"/>
  <c r="C714" i="18"/>
  <c r="B715" i="18"/>
  <c r="G712" i="18"/>
  <c r="L713" i="18" a="1"/>
  <c r="L713" i="18" s="1"/>
  <c r="I713" i="18" a="1"/>
  <c r="I713" i="18" s="1"/>
  <c r="H713" i="18" a="1"/>
  <c r="H713" i="18" s="1"/>
  <c r="K713" i="18" a="1"/>
  <c r="K713" i="18" s="1"/>
  <c r="E713" i="18" a="1"/>
  <c r="E713" i="18" s="1"/>
  <c r="D713" i="18" a="1"/>
  <c r="D713" i="18" s="1"/>
  <c r="F713" i="18" a="1"/>
  <c r="F713" i="18" s="1"/>
  <c r="P711" i="18"/>
  <c r="AI711" i="18" s="1"/>
  <c r="M712" i="18"/>
  <c r="J712" i="18"/>
  <c r="O713" i="18" l="1"/>
  <c r="R713" i="18"/>
  <c r="N713" i="18"/>
  <c r="Q713" i="18" s="1"/>
  <c r="AK712" i="18"/>
  <c r="Q712" i="18"/>
  <c r="S712" i="18" s="1"/>
  <c r="G713" i="18"/>
  <c r="B716" i="18"/>
  <c r="C715" i="18"/>
  <c r="P712" i="18"/>
  <c r="AI712" i="18" s="1"/>
  <c r="M713" i="18"/>
  <c r="L714" i="18" a="1"/>
  <c r="L714" i="18" s="1"/>
  <c r="I714" i="18" a="1"/>
  <c r="I714" i="18" s="1"/>
  <c r="O714" i="18" s="1"/>
  <c r="H714" i="18" a="1"/>
  <c r="H714" i="18" s="1"/>
  <c r="K714" i="18" a="1"/>
  <c r="K714" i="18" s="1"/>
  <c r="D714" i="18" a="1"/>
  <c r="D714" i="18" s="1"/>
  <c r="E714" i="18" a="1"/>
  <c r="E714" i="18" s="1"/>
  <c r="F714" i="18" a="1"/>
  <c r="F714" i="18" s="1"/>
  <c r="J713" i="18"/>
  <c r="S713" i="18"/>
  <c r="R714" i="18" l="1"/>
  <c r="AK713" i="18"/>
  <c r="N714" i="18"/>
  <c r="M714" i="18"/>
  <c r="J714" i="18"/>
  <c r="L715" i="18" a="1"/>
  <c r="L715" i="18" s="1"/>
  <c r="I715" i="18" a="1"/>
  <c r="I715" i="18" s="1"/>
  <c r="H715" i="18" a="1"/>
  <c r="H715" i="18" s="1"/>
  <c r="K715" i="18" a="1"/>
  <c r="K715" i="18" s="1"/>
  <c r="D715" i="18" a="1"/>
  <c r="D715" i="18" s="1"/>
  <c r="E715" i="18" a="1"/>
  <c r="E715" i="18" s="1"/>
  <c r="F715" i="18" a="1"/>
  <c r="F715" i="18" s="1"/>
  <c r="P713" i="18"/>
  <c r="AI713" i="18" s="1"/>
  <c r="G714" i="18"/>
  <c r="C716" i="18"/>
  <c r="B717" i="18"/>
  <c r="N715" i="18" l="1"/>
  <c r="Q715" i="18" s="1"/>
  <c r="O715" i="18"/>
  <c r="R715" i="18" s="1"/>
  <c r="AK714" i="18"/>
  <c r="Q714" i="18"/>
  <c r="S714" i="18" s="1"/>
  <c r="P714" i="18"/>
  <c r="AI714" i="18" s="1"/>
  <c r="G715" i="18"/>
  <c r="M715" i="18"/>
  <c r="J715" i="18"/>
  <c r="C717" i="18"/>
  <c r="B718" i="18"/>
  <c r="L716" i="18" a="1"/>
  <c r="L716" i="18" s="1"/>
  <c r="I716" i="18" a="1"/>
  <c r="I716" i="18" s="1"/>
  <c r="H716" i="18" a="1"/>
  <c r="H716" i="18" s="1"/>
  <c r="K716" i="18" a="1"/>
  <c r="K716" i="18" s="1"/>
  <c r="D716" i="18" a="1"/>
  <c r="D716" i="18" s="1"/>
  <c r="F716" i="18" a="1"/>
  <c r="F716" i="18" s="1"/>
  <c r="E716" i="18" a="1"/>
  <c r="E716" i="18" s="1"/>
  <c r="S715" i="18" l="1"/>
  <c r="AK715" i="18"/>
  <c r="O716" i="18"/>
  <c r="R716" i="18" s="1"/>
  <c r="N716" i="18"/>
  <c r="M716" i="18"/>
  <c r="J716" i="18"/>
  <c r="C718" i="18"/>
  <c r="B719" i="18"/>
  <c r="G716" i="18"/>
  <c r="L717" i="18" a="1"/>
  <c r="L717" i="18" s="1"/>
  <c r="I717" i="18" a="1"/>
  <c r="I717" i="18" s="1"/>
  <c r="H717" i="18" a="1"/>
  <c r="H717" i="18" s="1"/>
  <c r="K717" i="18" a="1"/>
  <c r="K717" i="18" s="1"/>
  <c r="E717" i="18" a="1"/>
  <c r="E717" i="18" s="1"/>
  <c r="F717" i="18" a="1"/>
  <c r="F717" i="18" s="1"/>
  <c r="D717" i="18" a="1"/>
  <c r="D717" i="18" s="1"/>
  <c r="P715" i="18"/>
  <c r="AI715" i="18" s="1"/>
  <c r="O717" i="18" l="1"/>
  <c r="R717" i="18" s="1"/>
  <c r="N717" i="18"/>
  <c r="Q717" i="18" s="1"/>
  <c r="AK716" i="18"/>
  <c r="Q716" i="18"/>
  <c r="S716" i="18" s="1"/>
  <c r="P716" i="18"/>
  <c r="AI716" i="18" s="1"/>
  <c r="G717" i="18"/>
  <c r="M717" i="18"/>
  <c r="B720" i="18"/>
  <c r="C719" i="18"/>
  <c r="J717" i="18"/>
  <c r="L718" i="18" a="1"/>
  <c r="L718" i="18" s="1"/>
  <c r="I718" i="18" a="1"/>
  <c r="I718" i="18" s="1"/>
  <c r="H718" i="18" a="1"/>
  <c r="H718" i="18" s="1"/>
  <c r="K718" i="18" a="1"/>
  <c r="K718" i="18" s="1"/>
  <c r="D718" i="18" a="1"/>
  <c r="D718" i="18" s="1"/>
  <c r="E718" i="18" a="1"/>
  <c r="E718" i="18" s="1"/>
  <c r="F718" i="18" a="1"/>
  <c r="F718" i="18" s="1"/>
  <c r="S717" i="18" l="1"/>
  <c r="AK717" i="18"/>
  <c r="N718" i="18"/>
  <c r="Q718" i="18" s="1"/>
  <c r="O718" i="18"/>
  <c r="R718" i="18" s="1"/>
  <c r="J718" i="18"/>
  <c r="M718" i="18"/>
  <c r="B721" i="18"/>
  <c r="C720" i="18"/>
  <c r="P717" i="18"/>
  <c r="AI717" i="18" s="1"/>
  <c r="G718" i="18"/>
  <c r="L719" i="18" a="1"/>
  <c r="L719" i="18" s="1"/>
  <c r="I719" i="18" a="1"/>
  <c r="I719" i="18" s="1"/>
  <c r="H719" i="18" a="1"/>
  <c r="H719" i="18" s="1"/>
  <c r="K719" i="18" a="1"/>
  <c r="K719" i="18" s="1"/>
  <c r="E719" i="18" a="1"/>
  <c r="E719" i="18" s="1"/>
  <c r="D719" i="18" a="1"/>
  <c r="D719" i="18" s="1"/>
  <c r="F719" i="18" a="1"/>
  <c r="F719" i="18" s="1"/>
  <c r="O719" i="18" l="1"/>
  <c r="AK718" i="18"/>
  <c r="S718" i="18"/>
  <c r="R719" i="18"/>
  <c r="N719" i="18"/>
  <c r="Q719" i="18" s="1"/>
  <c r="J719" i="18"/>
  <c r="M719" i="18"/>
  <c r="L720" i="18" a="1"/>
  <c r="L720" i="18" s="1"/>
  <c r="I720" i="18" a="1"/>
  <c r="I720" i="18" s="1"/>
  <c r="H720" i="18" a="1"/>
  <c r="H720" i="18" s="1"/>
  <c r="K720" i="18" a="1"/>
  <c r="K720" i="18" s="1"/>
  <c r="D720" i="18" a="1"/>
  <c r="D720" i="18" s="1"/>
  <c r="F720" i="18" a="1"/>
  <c r="F720" i="18" s="1"/>
  <c r="E720" i="18" a="1"/>
  <c r="E720" i="18" s="1"/>
  <c r="C721" i="18"/>
  <c r="B722" i="18"/>
  <c r="G719" i="18"/>
  <c r="P718" i="18"/>
  <c r="AI718" i="18" s="1"/>
  <c r="S719" i="18" l="1"/>
  <c r="O720" i="18"/>
  <c r="R720" i="18" s="1"/>
  <c r="AK719" i="18"/>
  <c r="N720" i="18"/>
  <c r="G720" i="18"/>
  <c r="C722" i="18"/>
  <c r="B723" i="18"/>
  <c r="M720" i="18"/>
  <c r="L721" i="18" a="1"/>
  <c r="L721" i="18" s="1"/>
  <c r="I721" i="18" a="1"/>
  <c r="I721" i="18" s="1"/>
  <c r="H721" i="18" a="1"/>
  <c r="H721" i="18" s="1"/>
  <c r="K721" i="18" a="1"/>
  <c r="K721" i="18" s="1"/>
  <c r="E721" i="18" a="1"/>
  <c r="E721" i="18" s="1"/>
  <c r="D721" i="18" a="1"/>
  <c r="D721" i="18" s="1"/>
  <c r="F721" i="18" a="1"/>
  <c r="F721" i="18" s="1"/>
  <c r="J720" i="18"/>
  <c r="P719" i="18"/>
  <c r="AI719" i="18" s="1"/>
  <c r="O721" i="18" l="1"/>
  <c r="R721" i="18" s="1"/>
  <c r="N721" i="18"/>
  <c r="Q721" i="18" s="1"/>
  <c r="AK720" i="18"/>
  <c r="Q720" i="18"/>
  <c r="S720" i="18" s="1"/>
  <c r="J721" i="18"/>
  <c r="B724" i="18"/>
  <c r="C723" i="18"/>
  <c r="L722" i="18" a="1"/>
  <c r="L722" i="18" s="1"/>
  <c r="I722" i="18" a="1"/>
  <c r="I722" i="18" s="1"/>
  <c r="H722" i="18" a="1"/>
  <c r="H722" i="18" s="1"/>
  <c r="K722" i="18" a="1"/>
  <c r="K722" i="18" s="1"/>
  <c r="D722" i="18" a="1"/>
  <c r="D722" i="18" s="1"/>
  <c r="F722" i="18" a="1"/>
  <c r="F722" i="18" s="1"/>
  <c r="E722" i="18" a="1"/>
  <c r="E722" i="18" s="1"/>
  <c r="G721" i="18"/>
  <c r="P720" i="18"/>
  <c r="AI720" i="18" s="1"/>
  <c r="M721" i="18"/>
  <c r="S721" i="18" l="1"/>
  <c r="AK721" i="18"/>
  <c r="N722" i="18"/>
  <c r="O722" i="18"/>
  <c r="R722" i="18" s="1"/>
  <c r="M722" i="18"/>
  <c r="J722" i="18"/>
  <c r="L723" i="18" a="1"/>
  <c r="L723" i="18" s="1"/>
  <c r="I723" i="18" a="1"/>
  <c r="I723" i="18" s="1"/>
  <c r="H723" i="18" a="1"/>
  <c r="H723" i="18" s="1"/>
  <c r="K723" i="18" a="1"/>
  <c r="K723" i="18" s="1"/>
  <c r="D723" i="18" a="1"/>
  <c r="D723" i="18" s="1"/>
  <c r="E723" i="18" a="1"/>
  <c r="E723" i="18" s="1"/>
  <c r="F723" i="18" a="1"/>
  <c r="F723" i="18" s="1"/>
  <c r="C724" i="18"/>
  <c r="B725" i="18"/>
  <c r="G722" i="18"/>
  <c r="P721" i="18"/>
  <c r="AI721" i="18" s="1"/>
  <c r="N723" i="18" l="1"/>
  <c r="Q723" i="18" s="1"/>
  <c r="O723" i="18"/>
  <c r="R723" i="18" s="1"/>
  <c r="AK722" i="18"/>
  <c r="Q722" i="18"/>
  <c r="S722" i="18" s="1"/>
  <c r="C725" i="18"/>
  <c r="B726" i="18"/>
  <c r="G723" i="18"/>
  <c r="L724" i="18" a="1"/>
  <c r="L724" i="18" s="1"/>
  <c r="I724" i="18" a="1"/>
  <c r="I724" i="18" s="1"/>
  <c r="H724" i="18" a="1"/>
  <c r="H724" i="18" s="1"/>
  <c r="K724" i="18" a="1"/>
  <c r="K724" i="18" s="1"/>
  <c r="D724" i="18" a="1"/>
  <c r="D724" i="18" s="1"/>
  <c r="F724" i="18" a="1"/>
  <c r="F724" i="18" s="1"/>
  <c r="E724" i="18" a="1"/>
  <c r="E724" i="18" s="1"/>
  <c r="P722" i="18"/>
  <c r="AI722" i="18" s="1"/>
  <c r="M723" i="18"/>
  <c r="J723" i="18"/>
  <c r="S723" i="18" l="1"/>
  <c r="N724" i="18"/>
  <c r="AK724" i="18" s="1"/>
  <c r="AK723" i="18"/>
  <c r="O724" i="18"/>
  <c r="R724" i="18" s="1"/>
  <c r="B727" i="18"/>
  <c r="C726" i="18"/>
  <c r="L725" i="18" a="1"/>
  <c r="L725" i="18" s="1"/>
  <c r="H725" i="18" a="1"/>
  <c r="H725" i="18" s="1"/>
  <c r="I725" i="18" a="1"/>
  <c r="I725" i="18" s="1"/>
  <c r="K725" i="18" a="1"/>
  <c r="K725" i="18" s="1"/>
  <c r="E725" i="18" a="1"/>
  <c r="E725" i="18" s="1"/>
  <c r="D725" i="18" a="1"/>
  <c r="D725" i="18" s="1"/>
  <c r="F725" i="18" a="1"/>
  <c r="F725" i="18" s="1"/>
  <c r="G724" i="18"/>
  <c r="P723" i="18"/>
  <c r="AI723" i="18" s="1"/>
  <c r="M724" i="18"/>
  <c r="J724" i="18"/>
  <c r="Q724" i="18" l="1"/>
  <c r="S724" i="18" s="1"/>
  <c r="N725" i="18"/>
  <c r="Q725" i="18" s="1"/>
  <c r="O725" i="18"/>
  <c r="R725" i="18" s="1"/>
  <c r="P724" i="18"/>
  <c r="AI724" i="18" s="1"/>
  <c r="J725" i="18"/>
  <c r="L726" i="18" a="1"/>
  <c r="L726" i="18" s="1"/>
  <c r="I726" i="18" a="1"/>
  <c r="I726" i="18" s="1"/>
  <c r="H726" i="18" a="1"/>
  <c r="H726" i="18" s="1"/>
  <c r="K726" i="18" a="1"/>
  <c r="K726" i="18" s="1"/>
  <c r="E726" i="18" a="1"/>
  <c r="E726" i="18" s="1"/>
  <c r="F726" i="18" a="1"/>
  <c r="F726" i="18" s="1"/>
  <c r="D726" i="18" a="1"/>
  <c r="D726" i="18" s="1"/>
  <c r="C727" i="18"/>
  <c r="B728" i="18"/>
  <c r="G725" i="18"/>
  <c r="M725" i="18"/>
  <c r="O726" i="18" l="1"/>
  <c r="R726" i="18" s="1"/>
  <c r="N726" i="18"/>
  <c r="Q726" i="18" s="1"/>
  <c r="S725" i="18"/>
  <c r="AK725" i="18"/>
  <c r="B729" i="18"/>
  <c r="C728" i="18"/>
  <c r="G726" i="18"/>
  <c r="P725" i="18"/>
  <c r="AI725" i="18" s="1"/>
  <c r="L727" i="18" a="1"/>
  <c r="L727" i="18" s="1"/>
  <c r="I727" i="18" a="1"/>
  <c r="I727" i="18" s="1"/>
  <c r="H727" i="18" a="1"/>
  <c r="H727" i="18" s="1"/>
  <c r="K727" i="18" a="1"/>
  <c r="K727" i="18" s="1"/>
  <c r="E727" i="18" a="1"/>
  <c r="E727" i="18" s="1"/>
  <c r="D727" i="18" a="1"/>
  <c r="D727" i="18" s="1"/>
  <c r="F727" i="18" a="1"/>
  <c r="F727" i="18" s="1"/>
  <c r="M726" i="18"/>
  <c r="J726" i="18"/>
  <c r="AK726" i="18" l="1"/>
  <c r="S726" i="18"/>
  <c r="N727" i="18"/>
  <c r="Q727" i="18" s="1"/>
  <c r="O727" i="18"/>
  <c r="R727" i="18" s="1"/>
  <c r="P726" i="18"/>
  <c r="AI726" i="18" s="1"/>
  <c r="G727" i="18"/>
  <c r="B730" i="18"/>
  <c r="C729" i="18"/>
  <c r="M727" i="18"/>
  <c r="J727" i="18"/>
  <c r="L728" i="18" a="1"/>
  <c r="L728" i="18" s="1"/>
  <c r="H728" i="18" a="1"/>
  <c r="H728" i="18" s="1"/>
  <c r="I728" i="18" a="1"/>
  <c r="I728" i="18" s="1"/>
  <c r="K728" i="18" a="1"/>
  <c r="K728" i="18" s="1"/>
  <c r="D728" i="18" a="1"/>
  <c r="D728" i="18" s="1"/>
  <c r="F728" i="18" a="1"/>
  <c r="F728" i="18" s="1"/>
  <c r="E728" i="18" a="1"/>
  <c r="E728" i="18" s="1"/>
  <c r="S727" i="18" l="1"/>
  <c r="N728" i="18"/>
  <c r="Q728" i="18" s="1"/>
  <c r="AK727" i="18"/>
  <c r="AK728" i="18"/>
  <c r="O728" i="18"/>
  <c r="R728" i="18" s="1"/>
  <c r="J728" i="18"/>
  <c r="P727" i="18"/>
  <c r="AI727" i="18" s="1"/>
  <c r="M728" i="18"/>
  <c r="C730" i="18"/>
  <c r="B731" i="18"/>
  <c r="G728" i="18"/>
  <c r="L729" i="18" a="1"/>
  <c r="L729" i="18" s="1"/>
  <c r="I729" i="18" a="1"/>
  <c r="I729" i="18" s="1"/>
  <c r="H729" i="18" a="1"/>
  <c r="H729" i="18" s="1"/>
  <c r="K729" i="18" a="1"/>
  <c r="K729" i="18" s="1"/>
  <c r="E729" i="18" a="1"/>
  <c r="E729" i="18" s="1"/>
  <c r="D729" i="18" a="1"/>
  <c r="D729" i="18" s="1"/>
  <c r="F729" i="18" a="1"/>
  <c r="F729" i="18" s="1"/>
  <c r="S728" i="18" l="1"/>
  <c r="N729" i="18"/>
  <c r="Q729" i="18" s="1"/>
  <c r="O729" i="18"/>
  <c r="R729" i="18" s="1"/>
  <c r="M729" i="18"/>
  <c r="P728" i="18"/>
  <c r="AI728" i="18" s="1"/>
  <c r="J729" i="18"/>
  <c r="B732" i="18"/>
  <c r="C731" i="18"/>
  <c r="L730" i="18" a="1"/>
  <c r="L730" i="18" s="1"/>
  <c r="I730" i="18" a="1"/>
  <c r="I730" i="18" s="1"/>
  <c r="H730" i="18" a="1"/>
  <c r="H730" i="18" s="1"/>
  <c r="K730" i="18" a="1"/>
  <c r="K730" i="18" s="1"/>
  <c r="D730" i="18" a="1"/>
  <c r="D730" i="18" s="1"/>
  <c r="E730" i="18" a="1"/>
  <c r="E730" i="18" s="1"/>
  <c r="F730" i="18" a="1"/>
  <c r="F730" i="18" s="1"/>
  <c r="G729" i="18"/>
  <c r="O730" i="18" l="1"/>
  <c r="R730" i="18" s="1"/>
  <c r="S729" i="18"/>
  <c r="N730" i="18"/>
  <c r="AK730" i="18" s="1"/>
  <c r="AK729" i="18"/>
  <c r="M730" i="18"/>
  <c r="J730" i="18"/>
  <c r="L731" i="18" a="1"/>
  <c r="L731" i="18" s="1"/>
  <c r="I731" i="18" a="1"/>
  <c r="I731" i="18" s="1"/>
  <c r="H731" i="18" a="1"/>
  <c r="H731" i="18" s="1"/>
  <c r="K731" i="18" a="1"/>
  <c r="K731" i="18" s="1"/>
  <c r="D731" i="18" a="1"/>
  <c r="D731" i="18" s="1"/>
  <c r="E731" i="18" a="1"/>
  <c r="E731" i="18" s="1"/>
  <c r="F731" i="18" a="1"/>
  <c r="F731" i="18" s="1"/>
  <c r="B733" i="18"/>
  <c r="C732" i="18"/>
  <c r="P729" i="18"/>
  <c r="AI729" i="18" s="1"/>
  <c r="G730" i="18"/>
  <c r="Q730" i="18" l="1"/>
  <c r="S730" i="18" s="1"/>
  <c r="O731" i="18"/>
  <c r="R731" i="18" s="1"/>
  <c r="N731" i="18"/>
  <c r="Q731" i="18" s="1"/>
  <c r="G731" i="18"/>
  <c r="C733" i="18"/>
  <c r="B734" i="18"/>
  <c r="M731" i="18"/>
  <c r="L732" i="18" a="1"/>
  <c r="L732" i="18" s="1"/>
  <c r="I732" i="18" a="1"/>
  <c r="I732" i="18" s="1"/>
  <c r="H732" i="18" a="1"/>
  <c r="H732" i="18" s="1"/>
  <c r="K732" i="18" a="1"/>
  <c r="K732" i="18" s="1"/>
  <c r="D732" i="18" a="1"/>
  <c r="D732" i="18" s="1"/>
  <c r="F732" i="18" a="1"/>
  <c r="F732" i="18" s="1"/>
  <c r="E732" i="18" a="1"/>
  <c r="E732" i="18" s="1"/>
  <c r="J731" i="18"/>
  <c r="P730" i="18"/>
  <c r="AI730" i="18" s="1"/>
  <c r="S731" i="18" l="1"/>
  <c r="O732" i="18"/>
  <c r="R732" i="18" s="1"/>
  <c r="AK731" i="18"/>
  <c r="N732" i="18"/>
  <c r="H733" i="18" a="1"/>
  <c r="H733" i="18" s="1"/>
  <c r="I733" i="18" a="1"/>
  <c r="I733" i="18" s="1"/>
  <c r="L733" i="18" a="1"/>
  <c r="L733" i="18" s="1"/>
  <c r="K733" i="18" a="1"/>
  <c r="K733" i="18" s="1"/>
  <c r="E733" i="18" a="1"/>
  <c r="E733" i="18" s="1"/>
  <c r="F733" i="18" a="1"/>
  <c r="F733" i="18" s="1"/>
  <c r="D733" i="18" a="1"/>
  <c r="D733" i="18" s="1"/>
  <c r="G732" i="18"/>
  <c r="P731" i="18"/>
  <c r="AI731" i="18" s="1"/>
  <c r="M732" i="18"/>
  <c r="J732" i="18"/>
  <c r="B735" i="18"/>
  <c r="C734" i="18"/>
  <c r="N733" i="18" l="1"/>
  <c r="Q733" i="18" s="1"/>
  <c r="O733" i="18"/>
  <c r="R733" i="18" s="1"/>
  <c r="AK732" i="18"/>
  <c r="Q732" i="18"/>
  <c r="S732" i="18" s="1"/>
  <c r="J733" i="18"/>
  <c r="P732" i="18"/>
  <c r="AI732" i="18" s="1"/>
  <c r="G733" i="18"/>
  <c r="L734" i="18" a="1"/>
  <c r="L734" i="18" s="1"/>
  <c r="I734" i="18" a="1"/>
  <c r="I734" i="18" s="1"/>
  <c r="H734" i="18" a="1"/>
  <c r="H734" i="18" s="1"/>
  <c r="K734" i="18" a="1"/>
  <c r="K734" i="18" s="1"/>
  <c r="E734" i="18" a="1"/>
  <c r="E734" i="18" s="1"/>
  <c r="D734" i="18" a="1"/>
  <c r="D734" i="18" s="1"/>
  <c r="F734" i="18" a="1"/>
  <c r="F734" i="18" s="1"/>
  <c r="C735" i="18"/>
  <c r="B736" i="18"/>
  <c r="M733" i="18"/>
  <c r="AK733" i="18" l="1"/>
  <c r="O734" i="18"/>
  <c r="R734" i="18" s="1"/>
  <c r="N734" i="18"/>
  <c r="AK734" i="18" s="1"/>
  <c r="S733" i="18"/>
  <c r="B737" i="18"/>
  <c r="C736" i="18"/>
  <c r="L735" i="18" a="1"/>
  <c r="L735" i="18" s="1"/>
  <c r="I735" i="18" a="1"/>
  <c r="I735" i="18" s="1"/>
  <c r="H735" i="18" a="1"/>
  <c r="H735" i="18" s="1"/>
  <c r="K735" i="18" a="1"/>
  <c r="K735" i="18" s="1"/>
  <c r="E735" i="18" a="1"/>
  <c r="E735" i="18" s="1"/>
  <c r="D735" i="18" a="1"/>
  <c r="D735" i="18" s="1"/>
  <c r="F735" i="18" a="1"/>
  <c r="F735" i="18" s="1"/>
  <c r="G734" i="18"/>
  <c r="M734" i="18"/>
  <c r="J734" i="18"/>
  <c r="P733" i="18"/>
  <c r="AI733" i="18" s="1"/>
  <c r="Q734" i="18" l="1"/>
  <c r="S734" i="18" s="1"/>
  <c r="O735" i="18"/>
  <c r="R735" i="18" s="1"/>
  <c r="N735" i="18"/>
  <c r="Q735" i="18" s="1"/>
  <c r="P734" i="18"/>
  <c r="AI734" i="18" s="1"/>
  <c r="L736" i="18" a="1"/>
  <c r="L736" i="18" s="1"/>
  <c r="I736" i="18" a="1"/>
  <c r="I736" i="18" s="1"/>
  <c r="H736" i="18" a="1"/>
  <c r="H736" i="18" s="1"/>
  <c r="K736" i="18" a="1"/>
  <c r="K736" i="18" s="1"/>
  <c r="D736" i="18" a="1"/>
  <c r="D736" i="18" s="1"/>
  <c r="F736" i="18" a="1"/>
  <c r="F736" i="18" s="1"/>
  <c r="E736" i="18" a="1"/>
  <c r="E736" i="18" s="1"/>
  <c r="G735" i="18"/>
  <c r="B738" i="18"/>
  <c r="C737" i="18"/>
  <c r="M735" i="18"/>
  <c r="J735" i="18"/>
  <c r="AK735" i="18" l="1"/>
  <c r="S735" i="18"/>
  <c r="N736" i="18"/>
  <c r="O736" i="18"/>
  <c r="R736" i="18" s="1"/>
  <c r="G736" i="18"/>
  <c r="P735" i="18"/>
  <c r="AI735" i="18" s="1"/>
  <c r="L737" i="18" a="1"/>
  <c r="L737" i="18" s="1"/>
  <c r="H737" i="18" a="1"/>
  <c r="H737" i="18" s="1"/>
  <c r="I737" i="18" a="1"/>
  <c r="I737" i="18" s="1"/>
  <c r="K737" i="18" a="1"/>
  <c r="K737" i="18" s="1"/>
  <c r="E737" i="18" a="1"/>
  <c r="E737" i="18" s="1"/>
  <c r="D737" i="18" a="1"/>
  <c r="D737" i="18" s="1"/>
  <c r="F737" i="18" a="1"/>
  <c r="F737" i="18" s="1"/>
  <c r="M736" i="18"/>
  <c r="C738" i="18"/>
  <c r="B739" i="18"/>
  <c r="J736" i="18"/>
  <c r="O737" i="18" l="1"/>
  <c r="R737" i="18" s="1"/>
  <c r="N737" i="18"/>
  <c r="Q737" i="18" s="1"/>
  <c r="AK736" i="18"/>
  <c r="Q736" i="18"/>
  <c r="S736" i="18" s="1"/>
  <c r="B740" i="18"/>
  <c r="C739" i="18"/>
  <c r="P736" i="18"/>
  <c r="AI736" i="18" s="1"/>
  <c r="J737" i="18"/>
  <c r="L738" i="18" a="1"/>
  <c r="L738" i="18" s="1"/>
  <c r="I738" i="18" a="1"/>
  <c r="I738" i="18" s="1"/>
  <c r="H738" i="18" a="1"/>
  <c r="H738" i="18" s="1"/>
  <c r="K738" i="18" a="1"/>
  <c r="K738" i="18" s="1"/>
  <c r="D738" i="18" a="1"/>
  <c r="D738" i="18" s="1"/>
  <c r="E738" i="18" a="1"/>
  <c r="E738" i="18" s="1"/>
  <c r="F738" i="18" a="1"/>
  <c r="F738" i="18" s="1"/>
  <c r="G737" i="18"/>
  <c r="M737" i="18"/>
  <c r="N738" i="18" l="1"/>
  <c r="Q738" i="18" s="1"/>
  <c r="S737" i="18"/>
  <c r="O738" i="18"/>
  <c r="R738" i="18" s="1"/>
  <c r="AK737" i="18"/>
  <c r="AK738" i="18"/>
  <c r="L739" i="18" a="1"/>
  <c r="L739" i="18" s="1"/>
  <c r="I739" i="18" a="1"/>
  <c r="I739" i="18" s="1"/>
  <c r="H739" i="18" a="1"/>
  <c r="H739" i="18" s="1"/>
  <c r="K739" i="18" a="1"/>
  <c r="K739" i="18" s="1"/>
  <c r="D739" i="18" a="1"/>
  <c r="D739" i="18" s="1"/>
  <c r="E739" i="18" a="1"/>
  <c r="E739" i="18" s="1"/>
  <c r="F739" i="18" a="1"/>
  <c r="F739" i="18" s="1"/>
  <c r="B741" i="18"/>
  <c r="C740" i="18"/>
  <c r="G738" i="18"/>
  <c r="M738" i="18"/>
  <c r="J738" i="18"/>
  <c r="P737" i="18"/>
  <c r="AI737" i="18" s="1"/>
  <c r="S738" i="18" l="1"/>
  <c r="O739" i="18"/>
  <c r="R739" i="18" s="1"/>
  <c r="N739" i="18"/>
  <c r="Q739" i="18" s="1"/>
  <c r="C741" i="18"/>
  <c r="B742" i="18"/>
  <c r="P738" i="18"/>
  <c r="AI738" i="18" s="1"/>
  <c r="J739" i="18"/>
  <c r="L740" i="18" a="1"/>
  <c r="L740" i="18" s="1"/>
  <c r="I740" i="18" a="1"/>
  <c r="I740" i="18" s="1"/>
  <c r="H740" i="18" a="1"/>
  <c r="H740" i="18" s="1"/>
  <c r="K740" i="18" a="1"/>
  <c r="K740" i="18" s="1"/>
  <c r="D740" i="18" a="1"/>
  <c r="D740" i="18" s="1"/>
  <c r="F740" i="18" a="1"/>
  <c r="F740" i="18" s="1"/>
  <c r="E740" i="18" a="1"/>
  <c r="E740" i="18" s="1"/>
  <c r="G739" i="18"/>
  <c r="M739" i="18"/>
  <c r="O740" i="18" l="1"/>
  <c r="R740" i="18" s="1"/>
  <c r="S739" i="18"/>
  <c r="AK739" i="18"/>
  <c r="N740" i="18"/>
  <c r="G740" i="18"/>
  <c r="M740" i="18"/>
  <c r="P739" i="18"/>
  <c r="AI739" i="18" s="1"/>
  <c r="C742" i="18"/>
  <c r="B743" i="18"/>
  <c r="J740" i="18"/>
  <c r="L741" i="18" a="1"/>
  <c r="L741" i="18" s="1"/>
  <c r="H741" i="18" a="1"/>
  <c r="H741" i="18" s="1"/>
  <c r="I741" i="18" a="1"/>
  <c r="I741" i="18" s="1"/>
  <c r="K741" i="18" a="1"/>
  <c r="K741" i="18" s="1"/>
  <c r="E741" i="18" a="1"/>
  <c r="E741" i="18" s="1"/>
  <c r="F741" i="18" a="1"/>
  <c r="F741" i="18" s="1"/>
  <c r="D741" i="18" a="1"/>
  <c r="D741" i="18" s="1"/>
  <c r="O741" i="18" l="1"/>
  <c r="R741" i="18" s="1"/>
  <c r="N741" i="18"/>
  <c r="Q741" i="18" s="1"/>
  <c r="AK740" i="18"/>
  <c r="Q740" i="18"/>
  <c r="S740" i="18" s="1"/>
  <c r="B744" i="18"/>
  <c r="C743" i="18"/>
  <c r="P740" i="18"/>
  <c r="AI740" i="18" s="1"/>
  <c r="L742" i="18" a="1"/>
  <c r="L742" i="18" s="1"/>
  <c r="I742" i="18" a="1"/>
  <c r="I742" i="18" s="1"/>
  <c r="H742" i="18" a="1"/>
  <c r="H742" i="18" s="1"/>
  <c r="K742" i="18" a="1"/>
  <c r="K742" i="18" s="1"/>
  <c r="E742" i="18" a="1"/>
  <c r="E742" i="18" s="1"/>
  <c r="F742" i="18" a="1"/>
  <c r="F742" i="18" s="1"/>
  <c r="D742" i="18" a="1"/>
  <c r="D742" i="18" s="1"/>
  <c r="G741" i="18"/>
  <c r="M741" i="18"/>
  <c r="J741" i="18"/>
  <c r="S741" i="18" l="1"/>
  <c r="AK741" i="18"/>
  <c r="O742" i="18"/>
  <c r="R742" i="18" s="1"/>
  <c r="N742" i="18"/>
  <c r="J742" i="18"/>
  <c r="B745" i="18"/>
  <c r="C744" i="18"/>
  <c r="P741" i="18"/>
  <c r="AI741" i="18" s="1"/>
  <c r="G742" i="18"/>
  <c r="M742" i="18"/>
  <c r="L743" i="18" a="1"/>
  <c r="L743" i="18" s="1"/>
  <c r="I743" i="18" a="1"/>
  <c r="I743" i="18" s="1"/>
  <c r="H743" i="18" a="1"/>
  <c r="H743" i="18" s="1"/>
  <c r="K743" i="18" a="1"/>
  <c r="K743" i="18" s="1"/>
  <c r="E743" i="18" a="1"/>
  <c r="E743" i="18" s="1"/>
  <c r="D743" i="18" a="1"/>
  <c r="D743" i="18" s="1"/>
  <c r="F743" i="18" a="1"/>
  <c r="F743" i="18" s="1"/>
  <c r="O743" i="18" l="1"/>
  <c r="R743" i="18" s="1"/>
  <c r="AK742" i="18"/>
  <c r="Q742" i="18"/>
  <c r="S742" i="18" s="1"/>
  <c r="N743" i="18"/>
  <c r="Q743" i="18" s="1"/>
  <c r="C745" i="18"/>
  <c r="B746" i="18"/>
  <c r="G743" i="18"/>
  <c r="M743" i="18"/>
  <c r="J743" i="18"/>
  <c r="P742" i="18"/>
  <c r="AI742" i="18" s="1"/>
  <c r="L744" i="18" a="1"/>
  <c r="L744" i="18" s="1"/>
  <c r="I744" i="18" a="1"/>
  <c r="I744" i="18" s="1"/>
  <c r="H744" i="18" a="1"/>
  <c r="H744" i="18" s="1"/>
  <c r="K744" i="18" a="1"/>
  <c r="K744" i="18" s="1"/>
  <c r="D744" i="18" a="1"/>
  <c r="D744" i="18" s="1"/>
  <c r="F744" i="18" a="1"/>
  <c r="F744" i="18" s="1"/>
  <c r="E744" i="18" a="1"/>
  <c r="E744" i="18" s="1"/>
  <c r="N744" i="18" l="1"/>
  <c r="AK744" i="18" s="1"/>
  <c r="O744" i="18"/>
  <c r="R744" i="18" s="1"/>
  <c r="S743" i="18"/>
  <c r="AK743" i="18"/>
  <c r="G744" i="18"/>
  <c r="P743" i="18"/>
  <c r="AI743" i="18" s="1"/>
  <c r="C746" i="18"/>
  <c r="B747" i="18"/>
  <c r="J744" i="18"/>
  <c r="L745" i="18" a="1"/>
  <c r="L745" i="18" s="1"/>
  <c r="I745" i="18" a="1"/>
  <c r="I745" i="18" s="1"/>
  <c r="H745" i="18" a="1"/>
  <c r="H745" i="18" s="1"/>
  <c r="K745" i="18" a="1"/>
  <c r="K745" i="18" s="1"/>
  <c r="E745" i="18" a="1"/>
  <c r="E745" i="18" s="1"/>
  <c r="D745" i="18" a="1"/>
  <c r="D745" i="18" s="1"/>
  <c r="F745" i="18" a="1"/>
  <c r="F745" i="18" s="1"/>
  <c r="M744" i="18"/>
  <c r="Q744" i="18" l="1"/>
  <c r="S744" i="18" s="1"/>
  <c r="O745" i="18"/>
  <c r="R745" i="18" s="1"/>
  <c r="N745" i="18"/>
  <c r="Q745" i="18" s="1"/>
  <c r="P744" i="18"/>
  <c r="AI744" i="18" s="1"/>
  <c r="J745" i="18"/>
  <c r="B748" i="18"/>
  <c r="C747" i="18"/>
  <c r="L746" i="18" a="1"/>
  <c r="L746" i="18" s="1"/>
  <c r="I746" i="18" a="1"/>
  <c r="I746" i="18" s="1"/>
  <c r="H746" i="18" a="1"/>
  <c r="H746" i="18" s="1"/>
  <c r="K746" i="18" a="1"/>
  <c r="K746" i="18" s="1"/>
  <c r="D746" i="18" a="1"/>
  <c r="D746" i="18" s="1"/>
  <c r="E746" i="18" a="1"/>
  <c r="E746" i="18" s="1"/>
  <c r="F746" i="18" a="1"/>
  <c r="F746" i="18" s="1"/>
  <c r="G745" i="18"/>
  <c r="M745" i="18"/>
  <c r="S745" i="18" l="1"/>
  <c r="O746" i="18"/>
  <c r="R746" i="18" s="1"/>
  <c r="AK745" i="18"/>
  <c r="N746" i="18"/>
  <c r="G746" i="18"/>
  <c r="B749" i="18"/>
  <c r="C748" i="18"/>
  <c r="M746" i="18"/>
  <c r="L747" i="18" a="1"/>
  <c r="L747" i="18" s="1"/>
  <c r="I747" i="18" a="1"/>
  <c r="I747" i="18" s="1"/>
  <c r="H747" i="18" a="1"/>
  <c r="H747" i="18" s="1"/>
  <c r="K747" i="18" a="1"/>
  <c r="K747" i="18" s="1"/>
  <c r="D747" i="18" a="1"/>
  <c r="D747" i="18" s="1"/>
  <c r="E747" i="18" a="1"/>
  <c r="E747" i="18" s="1"/>
  <c r="F747" i="18" a="1"/>
  <c r="F747" i="18" s="1"/>
  <c r="J746" i="18"/>
  <c r="P745" i="18"/>
  <c r="AI745" i="18" s="1"/>
  <c r="O747" i="18" l="1"/>
  <c r="R747" i="18" s="1"/>
  <c r="N747" i="18"/>
  <c r="Q747" i="18" s="1"/>
  <c r="AK746" i="18"/>
  <c r="Q746" i="18"/>
  <c r="S746" i="18" s="1"/>
  <c r="P746" i="18"/>
  <c r="AI746" i="18" s="1"/>
  <c r="J747" i="18"/>
  <c r="G747" i="18"/>
  <c r="L748" i="18" a="1"/>
  <c r="L748" i="18" s="1"/>
  <c r="I748" i="18" a="1"/>
  <c r="I748" i="18" s="1"/>
  <c r="H748" i="18" a="1"/>
  <c r="H748" i="18" s="1"/>
  <c r="K748" i="18" a="1"/>
  <c r="K748" i="18" s="1"/>
  <c r="D748" i="18" a="1"/>
  <c r="D748" i="18" s="1"/>
  <c r="F748" i="18" a="1"/>
  <c r="F748" i="18" s="1"/>
  <c r="E748" i="18" a="1"/>
  <c r="E748" i="18" s="1"/>
  <c r="M747" i="18"/>
  <c r="C749" i="18"/>
  <c r="B750" i="18"/>
  <c r="O748" i="18" l="1"/>
  <c r="S747" i="18"/>
  <c r="AK747" i="18"/>
  <c r="N748" i="18"/>
  <c r="R748" i="18"/>
  <c r="G748" i="18"/>
  <c r="M748" i="18"/>
  <c r="P747" i="18"/>
  <c r="AI747" i="18" s="1"/>
  <c r="J748" i="18"/>
  <c r="I749" i="18" a="1"/>
  <c r="I749" i="18" s="1"/>
  <c r="L749" i="18" a="1"/>
  <c r="L749" i="18" s="1"/>
  <c r="H749" i="18" a="1"/>
  <c r="H749" i="18" s="1"/>
  <c r="K749" i="18" a="1"/>
  <c r="K749" i="18" s="1"/>
  <c r="E749" i="18" a="1"/>
  <c r="E749" i="18" s="1"/>
  <c r="F749" i="18" a="1"/>
  <c r="F749" i="18" s="1"/>
  <c r="D749" i="18" a="1"/>
  <c r="D749" i="18" s="1"/>
  <c r="C750" i="18"/>
  <c r="B751" i="18"/>
  <c r="O749" i="18" l="1"/>
  <c r="R749" i="18" s="1"/>
  <c r="N749" i="18"/>
  <c r="Q749" i="18" s="1"/>
  <c r="S749" i="18" s="1"/>
  <c r="AK748" i="18"/>
  <c r="Q748" i="18"/>
  <c r="S748" i="18" s="1"/>
  <c r="M749" i="18"/>
  <c r="J749" i="18"/>
  <c r="P748" i="18"/>
  <c r="AI748" i="18" s="1"/>
  <c r="L750" i="18" a="1"/>
  <c r="L750" i="18" s="1"/>
  <c r="I750" i="18" a="1"/>
  <c r="I750" i="18" s="1"/>
  <c r="H750" i="18" a="1"/>
  <c r="H750" i="18" s="1"/>
  <c r="K750" i="18" a="1"/>
  <c r="K750" i="18" s="1"/>
  <c r="E750" i="18" a="1"/>
  <c r="E750" i="18" s="1"/>
  <c r="D750" i="18" a="1"/>
  <c r="D750" i="18" s="1"/>
  <c r="F750" i="18" a="1"/>
  <c r="F750" i="18" s="1"/>
  <c r="G749" i="18"/>
  <c r="B752" i="18"/>
  <c r="C751" i="18"/>
  <c r="AK749" i="18" l="1"/>
  <c r="N750" i="18"/>
  <c r="O750" i="18"/>
  <c r="R750" i="18" s="1"/>
  <c r="G750" i="18"/>
  <c r="J750" i="18"/>
  <c r="M750" i="18"/>
  <c r="L751" i="18" a="1"/>
  <c r="L751" i="18" s="1"/>
  <c r="I751" i="18" a="1"/>
  <c r="I751" i="18" s="1"/>
  <c r="H751" i="18" a="1"/>
  <c r="H751" i="18" s="1"/>
  <c r="K751" i="18" a="1"/>
  <c r="K751" i="18" s="1"/>
  <c r="E751" i="18" a="1"/>
  <c r="E751" i="18" s="1"/>
  <c r="D751" i="18" a="1"/>
  <c r="D751" i="18" s="1"/>
  <c r="F751" i="18" a="1"/>
  <c r="F751" i="18" s="1"/>
  <c r="B753" i="18"/>
  <c r="C752" i="18"/>
  <c r="P749" i="18"/>
  <c r="AI749" i="18" s="1"/>
  <c r="O751" i="18" l="1"/>
  <c r="R751" i="18" s="1"/>
  <c r="N751" i="18"/>
  <c r="Q751" i="18" s="1"/>
  <c r="AK750" i="18"/>
  <c r="Q750" i="18"/>
  <c r="S750" i="18" s="1"/>
  <c r="M751" i="18"/>
  <c r="L752" i="18" a="1"/>
  <c r="L752" i="18" s="1"/>
  <c r="I752" i="18" a="1"/>
  <c r="I752" i="18" s="1"/>
  <c r="H752" i="18" a="1"/>
  <c r="H752" i="18" s="1"/>
  <c r="K752" i="18" a="1"/>
  <c r="K752" i="18" s="1"/>
  <c r="D752" i="18" a="1"/>
  <c r="D752" i="18" s="1"/>
  <c r="F752" i="18" a="1"/>
  <c r="F752" i="18" s="1"/>
  <c r="E752" i="18" a="1"/>
  <c r="E752" i="18" s="1"/>
  <c r="J751" i="18"/>
  <c r="C753" i="18"/>
  <c r="B754" i="18"/>
  <c r="P750" i="18"/>
  <c r="AI750" i="18" s="1"/>
  <c r="G751" i="18"/>
  <c r="S751" i="18" l="1"/>
  <c r="AK751" i="18"/>
  <c r="O752" i="18"/>
  <c r="R752" i="18" s="1"/>
  <c r="N752" i="18"/>
  <c r="C754" i="18"/>
  <c r="B755" i="18"/>
  <c r="M752" i="18"/>
  <c r="L753" i="18" a="1"/>
  <c r="L753" i="18" s="1"/>
  <c r="I753" i="18" a="1"/>
  <c r="I753" i="18" s="1"/>
  <c r="H753" i="18" a="1"/>
  <c r="H753" i="18" s="1"/>
  <c r="K753" i="18" a="1"/>
  <c r="K753" i="18" s="1"/>
  <c r="E753" i="18" a="1"/>
  <c r="E753" i="18" s="1"/>
  <c r="D753" i="18" a="1"/>
  <c r="D753" i="18" s="1"/>
  <c r="F753" i="18" a="1"/>
  <c r="F753" i="18" s="1"/>
  <c r="P751" i="18"/>
  <c r="AI751" i="18" s="1"/>
  <c r="J752" i="18"/>
  <c r="G752" i="18"/>
  <c r="O753" i="18" l="1"/>
  <c r="R753" i="18" s="1"/>
  <c r="N753" i="18"/>
  <c r="Q753" i="18" s="1"/>
  <c r="AK752" i="18"/>
  <c r="Q752" i="18"/>
  <c r="S752" i="18" s="1"/>
  <c r="M753" i="18"/>
  <c r="J753" i="18"/>
  <c r="B756" i="18"/>
  <c r="C755" i="18"/>
  <c r="G753" i="18"/>
  <c r="L754" i="18" a="1"/>
  <c r="L754" i="18" s="1"/>
  <c r="I754" i="18" a="1"/>
  <c r="I754" i="18" s="1"/>
  <c r="H754" i="18" a="1"/>
  <c r="H754" i="18" s="1"/>
  <c r="K754" i="18" a="1"/>
  <c r="K754" i="18" s="1"/>
  <c r="D754" i="18" a="1"/>
  <c r="D754" i="18" s="1"/>
  <c r="E754" i="18" a="1"/>
  <c r="E754" i="18" s="1"/>
  <c r="F754" i="18" a="1"/>
  <c r="F754" i="18" s="1"/>
  <c r="P752" i="18"/>
  <c r="AI752" i="18" s="1"/>
  <c r="S753" i="18" l="1"/>
  <c r="AK753" i="18"/>
  <c r="O754" i="18"/>
  <c r="R754" i="18" s="1"/>
  <c r="N754" i="18"/>
  <c r="Q754" i="18" s="1"/>
  <c r="G754" i="18"/>
  <c r="J754" i="18"/>
  <c r="C756" i="18"/>
  <c r="B757" i="18"/>
  <c r="M754" i="18"/>
  <c r="L755" i="18" a="1"/>
  <c r="L755" i="18" s="1"/>
  <c r="I755" i="18" a="1"/>
  <c r="I755" i="18" s="1"/>
  <c r="O755" i="18" s="1"/>
  <c r="H755" i="18" a="1"/>
  <c r="H755" i="18" s="1"/>
  <c r="K755" i="18" a="1"/>
  <c r="K755" i="18" s="1"/>
  <c r="D755" i="18" a="1"/>
  <c r="D755" i="18" s="1"/>
  <c r="E755" i="18" a="1"/>
  <c r="E755" i="18" s="1"/>
  <c r="F755" i="18" a="1"/>
  <c r="F755" i="18" s="1"/>
  <c r="P753" i="18"/>
  <c r="AI753" i="18" s="1"/>
  <c r="S754" i="18" l="1"/>
  <c r="AK754" i="18"/>
  <c r="R755" i="18"/>
  <c r="N755" i="18"/>
  <c r="Q755" i="18" s="1"/>
  <c r="G755" i="18"/>
  <c r="M755" i="18"/>
  <c r="J755" i="18"/>
  <c r="P754" i="18"/>
  <c r="AI754" i="18" s="1"/>
  <c r="C757" i="18"/>
  <c r="B758" i="18"/>
  <c r="L756" i="18" a="1"/>
  <c r="L756" i="18" s="1"/>
  <c r="I756" i="18" a="1"/>
  <c r="I756" i="18" s="1"/>
  <c r="H756" i="18" a="1"/>
  <c r="H756" i="18" s="1"/>
  <c r="K756" i="18" a="1"/>
  <c r="K756" i="18" s="1"/>
  <c r="D756" i="18" a="1"/>
  <c r="D756" i="18" s="1"/>
  <c r="F756" i="18" a="1"/>
  <c r="F756" i="18" s="1"/>
  <c r="E756" i="18" a="1"/>
  <c r="E756" i="18" s="1"/>
  <c r="S755" i="18" l="1"/>
  <c r="AK755" i="18"/>
  <c r="N756" i="18"/>
  <c r="O756" i="18"/>
  <c r="R756" i="18" s="1"/>
  <c r="M756" i="18"/>
  <c r="P755" i="18"/>
  <c r="AI755" i="18" s="1"/>
  <c r="J756" i="18"/>
  <c r="G756" i="18"/>
  <c r="B759" i="18"/>
  <c r="C758" i="18"/>
  <c r="L757" i="18" a="1"/>
  <c r="L757" i="18" s="1"/>
  <c r="I757" i="18" a="1"/>
  <c r="I757" i="18" s="1"/>
  <c r="H757" i="18" a="1"/>
  <c r="H757" i="18" s="1"/>
  <c r="K757" i="18" a="1"/>
  <c r="K757" i="18" s="1"/>
  <c r="E757" i="18" a="1"/>
  <c r="E757" i="18" s="1"/>
  <c r="F757" i="18" a="1"/>
  <c r="F757" i="18" s="1"/>
  <c r="D757" i="18" a="1"/>
  <c r="D757" i="18" s="1"/>
  <c r="O757" i="18" l="1"/>
  <c r="R757" i="18" s="1"/>
  <c r="N757" i="18"/>
  <c r="Q757" i="18" s="1"/>
  <c r="AK756" i="18"/>
  <c r="Q756" i="18"/>
  <c r="S756" i="18" s="1"/>
  <c r="G757" i="18"/>
  <c r="M757" i="18"/>
  <c r="P756" i="18"/>
  <c r="AI756" i="18" s="1"/>
  <c r="J757" i="18"/>
  <c r="L758" i="18" a="1"/>
  <c r="L758" i="18" s="1"/>
  <c r="I758" i="18" a="1"/>
  <c r="I758" i="18" s="1"/>
  <c r="H758" i="18" a="1"/>
  <c r="H758" i="18" s="1"/>
  <c r="K758" i="18" a="1"/>
  <c r="K758" i="18" s="1"/>
  <c r="E758" i="18" a="1"/>
  <c r="E758" i="18" s="1"/>
  <c r="F758" i="18" a="1"/>
  <c r="F758" i="18" s="1"/>
  <c r="D758" i="18" a="1"/>
  <c r="D758" i="18" s="1"/>
  <c r="C759" i="18"/>
  <c r="B760" i="18"/>
  <c r="AK757" i="18" l="1"/>
  <c r="S757" i="18"/>
  <c r="O758" i="18"/>
  <c r="R758" i="18" s="1"/>
  <c r="N758" i="18"/>
  <c r="M758" i="18"/>
  <c r="J758" i="18"/>
  <c r="B761" i="18"/>
  <c r="C760" i="18"/>
  <c r="P757" i="18"/>
  <c r="AI757" i="18" s="1"/>
  <c r="L759" i="18" a="1"/>
  <c r="L759" i="18" s="1"/>
  <c r="I759" i="18" a="1"/>
  <c r="I759" i="18" s="1"/>
  <c r="H759" i="18" a="1"/>
  <c r="H759" i="18" s="1"/>
  <c r="K759" i="18" a="1"/>
  <c r="K759" i="18" s="1"/>
  <c r="E759" i="18" a="1"/>
  <c r="E759" i="18" s="1"/>
  <c r="D759" i="18" a="1"/>
  <c r="D759" i="18" s="1"/>
  <c r="F759" i="18" a="1"/>
  <c r="F759" i="18" s="1"/>
  <c r="G758" i="18"/>
  <c r="O759" i="18" l="1"/>
  <c r="R759" i="18" s="1"/>
  <c r="N759" i="18"/>
  <c r="Q759" i="18" s="1"/>
  <c r="AK758" i="18"/>
  <c r="Q758" i="18"/>
  <c r="S758" i="18" s="1"/>
  <c r="G759" i="18"/>
  <c r="P758" i="18"/>
  <c r="AI758" i="18" s="1"/>
  <c r="M759" i="18"/>
  <c r="J759" i="18"/>
  <c r="L760" i="18" a="1"/>
  <c r="L760" i="18" s="1"/>
  <c r="I760" i="18" a="1"/>
  <c r="I760" i="18" s="1"/>
  <c r="H760" i="18" a="1"/>
  <c r="H760" i="18" s="1"/>
  <c r="K760" i="18" a="1"/>
  <c r="K760" i="18" s="1"/>
  <c r="D760" i="18" a="1"/>
  <c r="D760" i="18" s="1"/>
  <c r="F760" i="18" a="1"/>
  <c r="F760" i="18" s="1"/>
  <c r="E760" i="18" a="1"/>
  <c r="E760" i="18" s="1"/>
  <c r="B762" i="18"/>
  <c r="C761" i="18"/>
  <c r="O760" i="18" l="1"/>
  <c r="S759" i="18"/>
  <c r="N760" i="18"/>
  <c r="AK760" i="18" s="1"/>
  <c r="AK759" i="18"/>
  <c r="R760" i="18"/>
  <c r="M760" i="18"/>
  <c r="L761" i="18" a="1"/>
  <c r="L761" i="18" s="1"/>
  <c r="I761" i="18" a="1"/>
  <c r="I761" i="18" s="1"/>
  <c r="H761" i="18" a="1"/>
  <c r="H761" i="18" s="1"/>
  <c r="K761" i="18" a="1"/>
  <c r="K761" i="18" s="1"/>
  <c r="E761" i="18" a="1"/>
  <c r="E761" i="18" s="1"/>
  <c r="D761" i="18" a="1"/>
  <c r="D761" i="18" s="1"/>
  <c r="F761" i="18" a="1"/>
  <c r="F761" i="18" s="1"/>
  <c r="J760" i="18"/>
  <c r="C762" i="18"/>
  <c r="B763" i="18"/>
  <c r="P759" i="18"/>
  <c r="AI759" i="18" s="1"/>
  <c r="G760" i="18"/>
  <c r="O761" i="18" l="1"/>
  <c r="Q760" i="18"/>
  <c r="S760" i="18" s="1"/>
  <c r="R761" i="18"/>
  <c r="N761" i="18"/>
  <c r="Q761" i="18" s="1"/>
  <c r="G761" i="18"/>
  <c r="B764" i="18"/>
  <c r="C763" i="18"/>
  <c r="M761" i="18"/>
  <c r="L762" i="18" a="1"/>
  <c r="L762" i="18" s="1"/>
  <c r="I762" i="18" a="1"/>
  <c r="I762" i="18" s="1"/>
  <c r="H762" i="18" a="1"/>
  <c r="H762" i="18" s="1"/>
  <c r="K762" i="18" a="1"/>
  <c r="K762" i="18" s="1"/>
  <c r="D762" i="18" a="1"/>
  <c r="D762" i="18" s="1"/>
  <c r="E762" i="18" a="1"/>
  <c r="E762" i="18" s="1"/>
  <c r="F762" i="18" a="1"/>
  <c r="F762" i="18" s="1"/>
  <c r="P760" i="18"/>
  <c r="AI760" i="18" s="1"/>
  <c r="J761" i="18"/>
  <c r="S761" i="18" l="1"/>
  <c r="AK761" i="18"/>
  <c r="O762" i="18"/>
  <c r="R762" i="18" s="1"/>
  <c r="N762" i="18"/>
  <c r="M762" i="18"/>
  <c r="L763" i="18" a="1"/>
  <c r="L763" i="18" s="1"/>
  <c r="I763" i="18" a="1"/>
  <c r="I763" i="18" s="1"/>
  <c r="H763" i="18" a="1"/>
  <c r="H763" i="18" s="1"/>
  <c r="K763" i="18" a="1"/>
  <c r="K763" i="18" s="1"/>
  <c r="D763" i="18" a="1"/>
  <c r="D763" i="18" s="1"/>
  <c r="E763" i="18" a="1"/>
  <c r="E763" i="18" s="1"/>
  <c r="F763" i="18" a="1"/>
  <c r="F763" i="18" s="1"/>
  <c r="J762" i="18"/>
  <c r="B765" i="18"/>
  <c r="C764" i="18"/>
  <c r="P761" i="18"/>
  <c r="AI761" i="18" s="1"/>
  <c r="G762" i="18"/>
  <c r="N763" i="18" l="1"/>
  <c r="Q763" i="18" s="1"/>
  <c r="O763" i="18"/>
  <c r="R763" i="18" s="1"/>
  <c r="S763" i="18" s="1"/>
  <c r="AK762" i="18"/>
  <c r="Q762" i="18"/>
  <c r="S762" i="18" s="1"/>
  <c r="M763" i="18"/>
  <c r="J763" i="18"/>
  <c r="P762" i="18"/>
  <c r="AI762" i="18" s="1"/>
  <c r="L764" i="18" a="1"/>
  <c r="L764" i="18" s="1"/>
  <c r="H764" i="18" a="1"/>
  <c r="H764" i="18" s="1"/>
  <c r="I764" i="18" a="1"/>
  <c r="I764" i="18" s="1"/>
  <c r="K764" i="18" a="1"/>
  <c r="K764" i="18" s="1"/>
  <c r="D764" i="18" a="1"/>
  <c r="D764" i="18" s="1"/>
  <c r="F764" i="18" a="1"/>
  <c r="F764" i="18" s="1"/>
  <c r="E764" i="18" a="1"/>
  <c r="E764" i="18" s="1"/>
  <c r="G763" i="18"/>
  <c r="C765" i="18"/>
  <c r="B766" i="18"/>
  <c r="O764" i="18" l="1"/>
  <c r="R764" i="18" s="1"/>
  <c r="AK763" i="18"/>
  <c r="N764" i="18"/>
  <c r="B767" i="18"/>
  <c r="C766" i="18"/>
  <c r="J764" i="18"/>
  <c r="M764" i="18"/>
  <c r="L765" i="18" a="1"/>
  <c r="L765" i="18" s="1"/>
  <c r="H765" i="18" a="1"/>
  <c r="H765" i="18" s="1"/>
  <c r="I765" i="18" a="1"/>
  <c r="I765" i="18" s="1"/>
  <c r="K765" i="18" a="1"/>
  <c r="K765" i="18" s="1"/>
  <c r="E765" i="18" a="1"/>
  <c r="E765" i="18" s="1"/>
  <c r="F765" i="18" a="1"/>
  <c r="F765" i="18" s="1"/>
  <c r="D765" i="18" a="1"/>
  <c r="D765" i="18" s="1"/>
  <c r="G764" i="18"/>
  <c r="P763" i="18"/>
  <c r="AI763" i="18" s="1"/>
  <c r="O765" i="18" l="1"/>
  <c r="R765" i="18" s="1"/>
  <c r="N765" i="18"/>
  <c r="Q765" i="18" s="1"/>
  <c r="AK764" i="18"/>
  <c r="Q764" i="18"/>
  <c r="S764" i="18" s="1"/>
  <c r="C767" i="18"/>
  <c r="B768" i="18"/>
  <c r="G765" i="18"/>
  <c r="M765" i="18"/>
  <c r="P764" i="18"/>
  <c r="AI764" i="18" s="1"/>
  <c r="J765" i="18"/>
  <c r="L766" i="18" a="1"/>
  <c r="L766" i="18" s="1"/>
  <c r="I766" i="18" a="1"/>
  <c r="I766" i="18" s="1"/>
  <c r="H766" i="18" a="1"/>
  <c r="H766" i="18" s="1"/>
  <c r="K766" i="18" a="1"/>
  <c r="K766" i="18" s="1"/>
  <c r="E766" i="18" a="1"/>
  <c r="E766" i="18" s="1"/>
  <c r="D766" i="18" a="1"/>
  <c r="D766" i="18" s="1"/>
  <c r="F766" i="18" a="1"/>
  <c r="F766" i="18" s="1"/>
  <c r="S765" i="18" l="1"/>
  <c r="O766" i="18"/>
  <c r="R766" i="18" s="1"/>
  <c r="AK765" i="18"/>
  <c r="N766" i="18"/>
  <c r="P765" i="18"/>
  <c r="AI765" i="18" s="1"/>
  <c r="G766" i="18"/>
  <c r="M766" i="18"/>
  <c r="B769" i="18"/>
  <c r="C768" i="18"/>
  <c r="J766" i="18"/>
  <c r="L767" i="18" a="1"/>
  <c r="L767" i="18" s="1"/>
  <c r="I767" i="18" a="1"/>
  <c r="I767" i="18" s="1"/>
  <c r="H767" i="18" a="1"/>
  <c r="H767" i="18" s="1"/>
  <c r="K767" i="18" a="1"/>
  <c r="K767" i="18" s="1"/>
  <c r="E767" i="18" a="1"/>
  <c r="E767" i="18" s="1"/>
  <c r="D767" i="18" a="1"/>
  <c r="D767" i="18" s="1"/>
  <c r="F767" i="18" a="1"/>
  <c r="F767" i="18" s="1"/>
  <c r="N767" i="18" l="1"/>
  <c r="Q767" i="18" s="1"/>
  <c r="O767" i="18"/>
  <c r="R767" i="18" s="1"/>
  <c r="AK766" i="18"/>
  <c r="Q766" i="18"/>
  <c r="S766" i="18" s="1"/>
  <c r="P766" i="18"/>
  <c r="AI766" i="18" s="1"/>
  <c r="L768" i="18" a="1"/>
  <c r="L768" i="18" s="1"/>
  <c r="I768" i="18" a="1"/>
  <c r="I768" i="18" s="1"/>
  <c r="H768" i="18" a="1"/>
  <c r="H768" i="18" s="1"/>
  <c r="K768" i="18" a="1"/>
  <c r="K768" i="18" s="1"/>
  <c r="D768" i="18" a="1"/>
  <c r="D768" i="18" s="1"/>
  <c r="F768" i="18" a="1"/>
  <c r="F768" i="18" s="1"/>
  <c r="E768" i="18" a="1"/>
  <c r="E768" i="18" s="1"/>
  <c r="G767" i="18"/>
  <c r="B770" i="18"/>
  <c r="C769" i="18"/>
  <c r="M767" i="18"/>
  <c r="J767" i="18"/>
  <c r="S767" i="18" l="1"/>
  <c r="AK767" i="18"/>
  <c r="N768" i="18"/>
  <c r="O768" i="18"/>
  <c r="R768" i="18" s="1"/>
  <c r="G768" i="18"/>
  <c r="P767" i="18"/>
  <c r="AI767" i="18" s="1"/>
  <c r="L769" i="18" a="1"/>
  <c r="L769" i="18" s="1"/>
  <c r="H769" i="18" a="1"/>
  <c r="H769" i="18" s="1"/>
  <c r="I769" i="18" a="1"/>
  <c r="I769" i="18" s="1"/>
  <c r="K769" i="18" a="1"/>
  <c r="K769" i="18" s="1"/>
  <c r="E769" i="18" a="1"/>
  <c r="E769" i="18" s="1"/>
  <c r="D769" i="18" a="1"/>
  <c r="D769" i="18" s="1"/>
  <c r="F769" i="18" a="1"/>
  <c r="F769" i="18" s="1"/>
  <c r="B771" i="18"/>
  <c r="C770" i="18"/>
  <c r="M768" i="18"/>
  <c r="J768" i="18"/>
  <c r="O769" i="18" l="1"/>
  <c r="R769" i="18" s="1"/>
  <c r="N769" i="18"/>
  <c r="Q769" i="18" s="1"/>
  <c r="AK768" i="18"/>
  <c r="Q768" i="18"/>
  <c r="S768" i="18" s="1"/>
  <c r="B772" i="18"/>
  <c r="C771" i="18"/>
  <c r="G769" i="18"/>
  <c r="M769" i="18"/>
  <c r="J769" i="18"/>
  <c r="P768" i="18"/>
  <c r="AI768" i="18" s="1"/>
  <c r="L770" i="18" a="1"/>
  <c r="L770" i="18" s="1"/>
  <c r="I770" i="18" a="1"/>
  <c r="I770" i="18" s="1"/>
  <c r="H770" i="18" a="1"/>
  <c r="H770" i="18" s="1"/>
  <c r="K770" i="18" a="1"/>
  <c r="K770" i="18" s="1"/>
  <c r="D770" i="18" a="1"/>
  <c r="D770" i="18" s="1"/>
  <c r="E770" i="18" a="1"/>
  <c r="E770" i="18" s="1"/>
  <c r="F770" i="18" a="1"/>
  <c r="F770" i="18" s="1"/>
  <c r="S769" i="18" l="1"/>
  <c r="AK769" i="18"/>
  <c r="N770" i="18"/>
  <c r="Q770" i="18" s="1"/>
  <c r="O770" i="18"/>
  <c r="R770" i="18" s="1"/>
  <c r="G770" i="18"/>
  <c r="C772" i="18"/>
  <c r="B773" i="18"/>
  <c r="J770" i="18"/>
  <c r="P769" i="18"/>
  <c r="AI769" i="18" s="1"/>
  <c r="M770" i="18"/>
  <c r="L771" i="18" a="1"/>
  <c r="L771" i="18" s="1"/>
  <c r="I771" i="18" a="1"/>
  <c r="I771" i="18" s="1"/>
  <c r="H771" i="18" a="1"/>
  <c r="H771" i="18" s="1"/>
  <c r="K771" i="18" a="1"/>
  <c r="K771" i="18" s="1"/>
  <c r="D771" i="18" a="1"/>
  <c r="D771" i="18" s="1"/>
  <c r="E771" i="18" a="1"/>
  <c r="E771" i="18" s="1"/>
  <c r="F771" i="18" a="1"/>
  <c r="F771" i="18" s="1"/>
  <c r="AK770" i="18" l="1"/>
  <c r="O771" i="18"/>
  <c r="R771" i="18" s="1"/>
  <c r="S770" i="18"/>
  <c r="N771" i="18"/>
  <c r="Q771" i="18" s="1"/>
  <c r="J771" i="18"/>
  <c r="C773" i="18"/>
  <c r="B774" i="18"/>
  <c r="L772" i="18" a="1"/>
  <c r="L772" i="18" s="1"/>
  <c r="I772" i="18" a="1"/>
  <c r="I772" i="18" s="1"/>
  <c r="H772" i="18" a="1"/>
  <c r="H772" i="18" s="1"/>
  <c r="K772" i="18" a="1"/>
  <c r="K772" i="18" s="1"/>
  <c r="D772" i="18" a="1"/>
  <c r="D772" i="18" s="1"/>
  <c r="F772" i="18" a="1"/>
  <c r="F772" i="18" s="1"/>
  <c r="E772" i="18" a="1"/>
  <c r="E772" i="18" s="1"/>
  <c r="G771" i="18"/>
  <c r="M771" i="18"/>
  <c r="P770" i="18"/>
  <c r="AI770" i="18" s="1"/>
  <c r="S771" i="18" l="1"/>
  <c r="AK771" i="18"/>
  <c r="N772" i="18"/>
  <c r="O772" i="18"/>
  <c r="R772" i="18" s="1"/>
  <c r="G772" i="18"/>
  <c r="M772" i="18"/>
  <c r="J772" i="18"/>
  <c r="C774" i="18"/>
  <c r="B775" i="18"/>
  <c r="P771" i="18"/>
  <c r="AI771" i="18" s="1"/>
  <c r="L773" i="18" a="1"/>
  <c r="L773" i="18" s="1"/>
  <c r="I773" i="18" a="1"/>
  <c r="I773" i="18" s="1"/>
  <c r="H773" i="18" a="1"/>
  <c r="H773" i="18" s="1"/>
  <c r="K773" i="18" a="1"/>
  <c r="K773" i="18" s="1"/>
  <c r="E773" i="18" a="1"/>
  <c r="E773" i="18" s="1"/>
  <c r="F773" i="18" a="1"/>
  <c r="F773" i="18" s="1"/>
  <c r="D773" i="18" a="1"/>
  <c r="D773" i="18" s="1"/>
  <c r="O773" i="18" l="1"/>
  <c r="R773" i="18" s="1"/>
  <c r="N773" i="18"/>
  <c r="Q773" i="18" s="1"/>
  <c r="AK772" i="18"/>
  <c r="Q772" i="18"/>
  <c r="S772" i="18" s="1"/>
  <c r="M773" i="18"/>
  <c r="L774" i="18" a="1"/>
  <c r="L774" i="18" s="1"/>
  <c r="I774" i="18" a="1"/>
  <c r="I774" i="18" s="1"/>
  <c r="H774" i="18" a="1"/>
  <c r="H774" i="18" s="1"/>
  <c r="K774" i="18" a="1"/>
  <c r="K774" i="18" s="1"/>
  <c r="E774" i="18" a="1"/>
  <c r="E774" i="18" s="1"/>
  <c r="F774" i="18" a="1"/>
  <c r="F774" i="18" s="1"/>
  <c r="D774" i="18" a="1"/>
  <c r="D774" i="18" s="1"/>
  <c r="J773" i="18"/>
  <c r="P772" i="18"/>
  <c r="AI772" i="18" s="1"/>
  <c r="G773" i="18"/>
  <c r="C775" i="18"/>
  <c r="B776" i="18"/>
  <c r="N774" i="18" l="1"/>
  <c r="Q774" i="18" s="1"/>
  <c r="S773" i="18"/>
  <c r="AK773" i="18"/>
  <c r="O774" i="18"/>
  <c r="R774" i="18" s="1"/>
  <c r="AK774" i="18"/>
  <c r="M774" i="18"/>
  <c r="G774" i="18"/>
  <c r="J774" i="18"/>
  <c r="B777" i="18"/>
  <c r="C776" i="18"/>
  <c r="L775" i="18" a="1"/>
  <c r="L775" i="18" s="1"/>
  <c r="I775" i="18" a="1"/>
  <c r="I775" i="18" s="1"/>
  <c r="H775" i="18" a="1"/>
  <c r="H775" i="18" s="1"/>
  <c r="K775" i="18" a="1"/>
  <c r="K775" i="18" s="1"/>
  <c r="E775" i="18" a="1"/>
  <c r="E775" i="18" s="1"/>
  <c r="D775" i="18" a="1"/>
  <c r="D775" i="18" s="1"/>
  <c r="F775" i="18" a="1"/>
  <c r="F775" i="18" s="1"/>
  <c r="P773" i="18"/>
  <c r="AI773" i="18" s="1"/>
  <c r="S774" i="18" l="1"/>
  <c r="O775" i="18"/>
  <c r="R775" i="18" s="1"/>
  <c r="N775" i="18"/>
  <c r="Q775" i="18" s="1"/>
  <c r="P774" i="18"/>
  <c r="AI774" i="18" s="1"/>
  <c r="M775" i="18"/>
  <c r="B778" i="18"/>
  <c r="C777" i="18"/>
  <c r="J775" i="18"/>
  <c r="G775" i="18"/>
  <c r="L776" i="18" a="1"/>
  <c r="L776" i="18" s="1"/>
  <c r="I776" i="18" a="1"/>
  <c r="I776" i="18" s="1"/>
  <c r="H776" i="18" a="1"/>
  <c r="H776" i="18" s="1"/>
  <c r="K776" i="18" a="1"/>
  <c r="K776" i="18" s="1"/>
  <c r="D776" i="18" a="1"/>
  <c r="D776" i="18" s="1"/>
  <c r="F776" i="18" a="1"/>
  <c r="F776" i="18" s="1"/>
  <c r="E776" i="18" a="1"/>
  <c r="E776" i="18" s="1"/>
  <c r="O776" i="18" l="1"/>
  <c r="S775" i="18"/>
  <c r="AK775" i="18"/>
  <c r="N776" i="18"/>
  <c r="Q776" i="18" s="1"/>
  <c r="R776" i="18"/>
  <c r="L777" i="18" a="1"/>
  <c r="L777" i="18" s="1"/>
  <c r="I777" i="18" a="1"/>
  <c r="I777" i="18" s="1"/>
  <c r="H777" i="18" a="1"/>
  <c r="H777" i="18" s="1"/>
  <c r="K777" i="18" a="1"/>
  <c r="K777" i="18" s="1"/>
  <c r="E777" i="18" a="1"/>
  <c r="E777" i="18" s="1"/>
  <c r="D777" i="18" a="1"/>
  <c r="D777" i="18" s="1"/>
  <c r="F777" i="18" a="1"/>
  <c r="F777" i="18" s="1"/>
  <c r="M776" i="18"/>
  <c r="B779" i="18"/>
  <c r="C778" i="18"/>
  <c r="J776" i="18"/>
  <c r="G776" i="18"/>
  <c r="P775" i="18"/>
  <c r="AI775" i="18" s="1"/>
  <c r="O777" i="18" l="1"/>
  <c r="R777" i="18" s="1"/>
  <c r="S776" i="18"/>
  <c r="AK776" i="18"/>
  <c r="N777" i="18"/>
  <c r="Q777" i="18" s="1"/>
  <c r="M777" i="18"/>
  <c r="J777" i="18"/>
  <c r="L778" i="18" a="1"/>
  <c r="L778" i="18" s="1"/>
  <c r="I778" i="18" a="1"/>
  <c r="I778" i="18" s="1"/>
  <c r="H778" i="18" a="1"/>
  <c r="H778" i="18" s="1"/>
  <c r="K778" i="18" a="1"/>
  <c r="K778" i="18" s="1"/>
  <c r="D778" i="18" a="1"/>
  <c r="D778" i="18" s="1"/>
  <c r="E778" i="18" a="1"/>
  <c r="E778" i="18" s="1"/>
  <c r="F778" i="18" a="1"/>
  <c r="F778" i="18" s="1"/>
  <c r="B780" i="18"/>
  <c r="C779" i="18"/>
  <c r="P776" i="18"/>
  <c r="AI776" i="18" s="1"/>
  <c r="G777" i="18"/>
  <c r="S777" i="18" l="1"/>
  <c r="AK777" i="18"/>
  <c r="N778" i="18"/>
  <c r="O778" i="18"/>
  <c r="R778" i="18" s="1"/>
  <c r="G778" i="18"/>
  <c r="P777" i="18"/>
  <c r="AI777" i="18" s="1"/>
  <c r="M778" i="18"/>
  <c r="J778" i="18"/>
  <c r="L779" i="18" a="1"/>
  <c r="L779" i="18" s="1"/>
  <c r="I779" i="18" a="1"/>
  <c r="I779" i="18" s="1"/>
  <c r="H779" i="18" a="1"/>
  <c r="H779" i="18" s="1"/>
  <c r="K779" i="18" a="1"/>
  <c r="K779" i="18" s="1"/>
  <c r="D779" i="18" a="1"/>
  <c r="D779" i="18" s="1"/>
  <c r="E779" i="18" a="1"/>
  <c r="E779" i="18" s="1"/>
  <c r="F779" i="18" a="1"/>
  <c r="F779" i="18" s="1"/>
  <c r="C780" i="18"/>
  <c r="B781" i="18"/>
  <c r="O779" i="18" l="1"/>
  <c r="R779" i="18" s="1"/>
  <c r="N779" i="18"/>
  <c r="Q779" i="18" s="1"/>
  <c r="AK778" i="18"/>
  <c r="Q778" i="18"/>
  <c r="S778" i="18" s="1"/>
  <c r="G779" i="18"/>
  <c r="M779" i="18"/>
  <c r="C781" i="18"/>
  <c r="B782" i="18"/>
  <c r="J779" i="18"/>
  <c r="P778" i="18"/>
  <c r="AI778" i="18" s="1"/>
  <c r="L780" i="18" a="1"/>
  <c r="L780" i="18" s="1"/>
  <c r="I780" i="18" a="1"/>
  <c r="I780" i="18" s="1"/>
  <c r="H780" i="18" a="1"/>
  <c r="H780" i="18" s="1"/>
  <c r="K780" i="18" a="1"/>
  <c r="K780" i="18" s="1"/>
  <c r="D780" i="18" a="1"/>
  <c r="D780" i="18" s="1"/>
  <c r="F780" i="18" a="1"/>
  <c r="F780" i="18" s="1"/>
  <c r="E780" i="18" a="1"/>
  <c r="E780" i="18" s="1"/>
  <c r="AK779" i="18" l="1"/>
  <c r="S779" i="18"/>
  <c r="O780" i="18"/>
  <c r="R780" i="18" s="1"/>
  <c r="N780" i="18"/>
  <c r="M780" i="18"/>
  <c r="J780" i="18"/>
  <c r="C782" i="18"/>
  <c r="B783" i="18"/>
  <c r="L781" i="18" a="1"/>
  <c r="L781" i="18" s="1"/>
  <c r="I781" i="18" a="1"/>
  <c r="I781" i="18" s="1"/>
  <c r="H781" i="18" a="1"/>
  <c r="H781" i="18" s="1"/>
  <c r="K781" i="18" a="1"/>
  <c r="K781" i="18" s="1"/>
  <c r="E781" i="18" a="1"/>
  <c r="E781" i="18" s="1"/>
  <c r="F781" i="18" a="1"/>
  <c r="F781" i="18" s="1"/>
  <c r="D781" i="18" a="1"/>
  <c r="D781" i="18" s="1"/>
  <c r="P779" i="18"/>
  <c r="AI779" i="18" s="1"/>
  <c r="G780" i="18"/>
  <c r="O781" i="18" l="1"/>
  <c r="R781" i="18" s="1"/>
  <c r="N781" i="18"/>
  <c r="Q781" i="18" s="1"/>
  <c r="AK780" i="18"/>
  <c r="Q780" i="18"/>
  <c r="S780" i="18" s="1"/>
  <c r="P780" i="18"/>
  <c r="AI780" i="18" s="1"/>
  <c r="C783" i="18"/>
  <c r="B784" i="18"/>
  <c r="G781" i="18"/>
  <c r="L782" i="18" a="1"/>
  <c r="L782" i="18" s="1"/>
  <c r="I782" i="18" a="1"/>
  <c r="I782" i="18" s="1"/>
  <c r="H782" i="18" a="1"/>
  <c r="H782" i="18" s="1"/>
  <c r="K782" i="18" a="1"/>
  <c r="K782" i="18" s="1"/>
  <c r="E782" i="18" a="1"/>
  <c r="E782" i="18" s="1"/>
  <c r="D782" i="18" a="1"/>
  <c r="D782" i="18" s="1"/>
  <c r="F782" i="18" a="1"/>
  <c r="F782" i="18" s="1"/>
  <c r="M781" i="18"/>
  <c r="J781" i="18"/>
  <c r="S781" i="18"/>
  <c r="O782" i="18" l="1"/>
  <c r="R782" i="18" s="1"/>
  <c r="AK781" i="18"/>
  <c r="N782" i="18"/>
  <c r="B785" i="18"/>
  <c r="C784" i="18"/>
  <c r="G782" i="18"/>
  <c r="L783" i="18" a="1"/>
  <c r="L783" i="18" s="1"/>
  <c r="I783" i="18" a="1"/>
  <c r="I783" i="18" s="1"/>
  <c r="H783" i="18" a="1"/>
  <c r="H783" i="18" s="1"/>
  <c r="K783" i="18" a="1"/>
  <c r="K783" i="18" s="1"/>
  <c r="E783" i="18" a="1"/>
  <c r="E783" i="18" s="1"/>
  <c r="D783" i="18" a="1"/>
  <c r="D783" i="18" s="1"/>
  <c r="F783" i="18" a="1"/>
  <c r="F783" i="18" s="1"/>
  <c r="P781" i="18"/>
  <c r="AI781" i="18" s="1"/>
  <c r="M782" i="18"/>
  <c r="J782" i="18"/>
  <c r="O783" i="18" l="1"/>
  <c r="R783" i="18" s="1"/>
  <c r="AK782" i="18"/>
  <c r="Q782" i="18"/>
  <c r="S782" i="18" s="1"/>
  <c r="N783" i="18"/>
  <c r="Q783" i="18" s="1"/>
  <c r="L784" i="18" a="1"/>
  <c r="L784" i="18" s="1"/>
  <c r="I784" i="18" a="1"/>
  <c r="I784" i="18" s="1"/>
  <c r="H784" i="18" a="1"/>
  <c r="H784" i="18" s="1"/>
  <c r="K784" i="18" a="1"/>
  <c r="K784" i="18" s="1"/>
  <c r="D784" i="18" a="1"/>
  <c r="D784" i="18" s="1"/>
  <c r="F784" i="18" a="1"/>
  <c r="F784" i="18" s="1"/>
  <c r="E784" i="18" a="1"/>
  <c r="E784" i="18" s="1"/>
  <c r="P782" i="18"/>
  <c r="AI782" i="18" s="1"/>
  <c r="B786" i="18"/>
  <c r="C785" i="18"/>
  <c r="G783" i="18"/>
  <c r="M783" i="18"/>
  <c r="J783" i="18"/>
  <c r="S783" i="18" l="1"/>
  <c r="O784" i="18"/>
  <c r="R784" i="18" s="1"/>
  <c r="N784" i="18"/>
  <c r="AK783" i="18"/>
  <c r="L785" i="18" a="1"/>
  <c r="L785" i="18" s="1"/>
  <c r="I785" i="18" a="1"/>
  <c r="I785" i="18" s="1"/>
  <c r="H785" i="18" a="1"/>
  <c r="H785" i="18" s="1"/>
  <c r="K785" i="18" a="1"/>
  <c r="K785" i="18" s="1"/>
  <c r="E785" i="18" a="1"/>
  <c r="E785" i="18" s="1"/>
  <c r="D785" i="18" a="1"/>
  <c r="D785" i="18" s="1"/>
  <c r="F785" i="18" a="1"/>
  <c r="F785" i="18" s="1"/>
  <c r="P783" i="18"/>
  <c r="AI783" i="18" s="1"/>
  <c r="B787" i="18"/>
  <c r="C786" i="18"/>
  <c r="G784" i="18"/>
  <c r="M784" i="18"/>
  <c r="J784" i="18"/>
  <c r="N785" i="18" l="1"/>
  <c r="Q785" i="18" s="1"/>
  <c r="O785" i="18"/>
  <c r="R785" i="18" s="1"/>
  <c r="AK784" i="18"/>
  <c r="Q784" i="18"/>
  <c r="S784" i="18" s="1"/>
  <c r="B788" i="18"/>
  <c r="C787" i="18"/>
  <c r="P784" i="18"/>
  <c r="AI784" i="18" s="1"/>
  <c r="G785" i="18"/>
  <c r="M785" i="18"/>
  <c r="J785" i="18"/>
  <c r="L786" i="18" a="1"/>
  <c r="L786" i="18" s="1"/>
  <c r="I786" i="18" a="1"/>
  <c r="I786" i="18" s="1"/>
  <c r="H786" i="18" a="1"/>
  <c r="H786" i="18" s="1"/>
  <c r="K786" i="18" a="1"/>
  <c r="K786" i="18" s="1"/>
  <c r="D786" i="18" a="1"/>
  <c r="D786" i="18" s="1"/>
  <c r="E786" i="18" a="1"/>
  <c r="E786" i="18" s="1"/>
  <c r="F786" i="18" a="1"/>
  <c r="F786" i="18" s="1"/>
  <c r="AK785" i="18" l="1"/>
  <c r="S785" i="18"/>
  <c r="O786" i="18"/>
  <c r="R786" i="18" s="1"/>
  <c r="N786" i="18"/>
  <c r="G786" i="18"/>
  <c r="P785" i="18"/>
  <c r="AI785" i="18" s="1"/>
  <c r="M786" i="18"/>
  <c r="J786" i="18"/>
  <c r="L787" i="18" a="1"/>
  <c r="L787" i="18" s="1"/>
  <c r="I787" i="18" a="1"/>
  <c r="I787" i="18" s="1"/>
  <c r="H787" i="18" a="1"/>
  <c r="H787" i="18" s="1"/>
  <c r="K787" i="18" a="1"/>
  <c r="K787" i="18" s="1"/>
  <c r="D787" i="18" a="1"/>
  <c r="D787" i="18" s="1"/>
  <c r="E787" i="18" a="1"/>
  <c r="E787" i="18" s="1"/>
  <c r="F787" i="18" a="1"/>
  <c r="F787" i="18" s="1"/>
  <c r="C788" i="18"/>
  <c r="B789" i="18"/>
  <c r="O787" i="18" l="1"/>
  <c r="R787" i="18" s="1"/>
  <c r="N787" i="18"/>
  <c r="Q787" i="18" s="1"/>
  <c r="AK786" i="18"/>
  <c r="Q786" i="18"/>
  <c r="S786" i="18" s="1"/>
  <c r="C789" i="18"/>
  <c r="B790" i="18"/>
  <c r="L788" i="18" a="1"/>
  <c r="L788" i="18" s="1"/>
  <c r="H788" i="18" a="1"/>
  <c r="H788" i="18" s="1"/>
  <c r="I788" i="18" a="1"/>
  <c r="I788" i="18" s="1"/>
  <c r="K788" i="18" a="1"/>
  <c r="K788" i="18" s="1"/>
  <c r="D788" i="18" a="1"/>
  <c r="D788" i="18" s="1"/>
  <c r="F788" i="18" a="1"/>
  <c r="F788" i="18" s="1"/>
  <c r="E788" i="18" a="1"/>
  <c r="E788" i="18" s="1"/>
  <c r="M787" i="18"/>
  <c r="J787" i="18"/>
  <c r="G787" i="18"/>
  <c r="P786" i="18"/>
  <c r="AI786" i="18" s="1"/>
  <c r="S787" i="18" l="1"/>
  <c r="AK787" i="18"/>
  <c r="N788" i="18"/>
  <c r="AK788" i="18" s="1"/>
  <c r="O788" i="18"/>
  <c r="R788" i="18" s="1"/>
  <c r="M788" i="18"/>
  <c r="J788" i="18"/>
  <c r="C790" i="18"/>
  <c r="B791" i="18"/>
  <c r="P787" i="18"/>
  <c r="AI787" i="18" s="1"/>
  <c r="G788" i="18"/>
  <c r="L789" i="18" a="1"/>
  <c r="L789" i="18" s="1"/>
  <c r="I789" i="18" a="1"/>
  <c r="I789" i="18" s="1"/>
  <c r="H789" i="18" a="1"/>
  <c r="H789" i="18" s="1"/>
  <c r="K789" i="18" a="1"/>
  <c r="K789" i="18" s="1"/>
  <c r="E789" i="18" a="1"/>
  <c r="E789" i="18" s="1"/>
  <c r="F789" i="18" a="1"/>
  <c r="F789" i="18" s="1"/>
  <c r="D789" i="18" a="1"/>
  <c r="D789" i="18" s="1"/>
  <c r="Q788" i="18" l="1"/>
  <c r="S788" i="18" s="1"/>
  <c r="O789" i="18"/>
  <c r="R789" i="18" s="1"/>
  <c r="N789" i="18"/>
  <c r="Q789" i="18" s="1"/>
  <c r="G789" i="18"/>
  <c r="M789" i="18"/>
  <c r="P788" i="18"/>
  <c r="AI788" i="18" s="1"/>
  <c r="C791" i="18"/>
  <c r="B792" i="18"/>
  <c r="J789" i="18"/>
  <c r="L790" i="18" a="1"/>
  <c r="L790" i="18" s="1"/>
  <c r="I790" i="18" a="1"/>
  <c r="I790" i="18" s="1"/>
  <c r="H790" i="18" a="1"/>
  <c r="H790" i="18" s="1"/>
  <c r="K790" i="18" a="1"/>
  <c r="K790" i="18" s="1"/>
  <c r="E790" i="18" a="1"/>
  <c r="E790" i="18" s="1"/>
  <c r="F790" i="18" a="1"/>
  <c r="F790" i="18" s="1"/>
  <c r="D790" i="18" a="1"/>
  <c r="D790" i="18" s="1"/>
  <c r="S789" i="18" l="1"/>
  <c r="AK789" i="18"/>
  <c r="O790" i="18"/>
  <c r="R790" i="18" s="1"/>
  <c r="N790" i="18"/>
  <c r="G790" i="18"/>
  <c r="M790" i="18"/>
  <c r="P789" i="18"/>
  <c r="AI789" i="18" s="1"/>
  <c r="J790" i="18"/>
  <c r="B793" i="18"/>
  <c r="C792" i="18"/>
  <c r="L791" i="18" a="1"/>
  <c r="L791" i="18" s="1"/>
  <c r="I791" i="18" a="1"/>
  <c r="I791" i="18" s="1"/>
  <c r="H791" i="18" a="1"/>
  <c r="H791" i="18" s="1"/>
  <c r="K791" i="18" a="1"/>
  <c r="K791" i="18" s="1"/>
  <c r="E791" i="18" a="1"/>
  <c r="E791" i="18" s="1"/>
  <c r="D791" i="18" a="1"/>
  <c r="D791" i="18" s="1"/>
  <c r="F791" i="18" a="1"/>
  <c r="F791" i="18" s="1"/>
  <c r="O791" i="18" l="1"/>
  <c r="R791" i="18" s="1"/>
  <c r="N791" i="18"/>
  <c r="Q791" i="18" s="1"/>
  <c r="AK790" i="18"/>
  <c r="Q790" i="18"/>
  <c r="S790" i="18" s="1"/>
  <c r="L792" i="18" a="1"/>
  <c r="L792" i="18" s="1"/>
  <c r="I792" i="18" a="1"/>
  <c r="I792" i="18" s="1"/>
  <c r="H792" i="18" a="1"/>
  <c r="H792" i="18" s="1"/>
  <c r="K792" i="18" a="1"/>
  <c r="K792" i="18" s="1"/>
  <c r="D792" i="18" a="1"/>
  <c r="D792" i="18" s="1"/>
  <c r="F792" i="18" a="1"/>
  <c r="F792" i="18" s="1"/>
  <c r="E792" i="18" a="1"/>
  <c r="E792" i="18" s="1"/>
  <c r="B794" i="18"/>
  <c r="C793" i="18"/>
  <c r="J791" i="18"/>
  <c r="G791" i="18"/>
  <c r="M791" i="18"/>
  <c r="P790" i="18"/>
  <c r="AI790" i="18" s="1"/>
  <c r="S791" i="18" l="1"/>
  <c r="AK791" i="18"/>
  <c r="O792" i="18"/>
  <c r="R792" i="18" s="1"/>
  <c r="N792" i="18"/>
  <c r="L793" i="18" a="1"/>
  <c r="L793" i="18" s="1"/>
  <c r="H793" i="18" a="1"/>
  <c r="H793" i="18" s="1"/>
  <c r="I793" i="18" a="1"/>
  <c r="I793" i="18" s="1"/>
  <c r="K793" i="18" a="1"/>
  <c r="K793" i="18" s="1"/>
  <c r="E793" i="18" a="1"/>
  <c r="E793" i="18" s="1"/>
  <c r="D793" i="18" a="1"/>
  <c r="D793" i="18" s="1"/>
  <c r="F793" i="18" a="1"/>
  <c r="F793" i="18" s="1"/>
  <c r="B795" i="18"/>
  <c r="C794" i="18"/>
  <c r="G792" i="18"/>
  <c r="J792" i="18"/>
  <c r="P791" i="18"/>
  <c r="AI791" i="18" s="1"/>
  <c r="M792" i="18"/>
  <c r="O793" i="18" l="1"/>
  <c r="R793" i="18" s="1"/>
  <c r="N793" i="18"/>
  <c r="Q793" i="18" s="1"/>
  <c r="AK792" i="18"/>
  <c r="Q792" i="18"/>
  <c r="S792" i="18" s="1"/>
  <c r="M793" i="18"/>
  <c r="L794" i="18" a="1"/>
  <c r="L794" i="18" s="1"/>
  <c r="I794" i="18" a="1"/>
  <c r="I794" i="18" s="1"/>
  <c r="H794" i="18" a="1"/>
  <c r="H794" i="18" s="1"/>
  <c r="K794" i="18" a="1"/>
  <c r="K794" i="18" s="1"/>
  <c r="D794" i="18" a="1"/>
  <c r="D794" i="18" s="1"/>
  <c r="E794" i="18" a="1"/>
  <c r="E794" i="18" s="1"/>
  <c r="F794" i="18" a="1"/>
  <c r="F794" i="18" s="1"/>
  <c r="B796" i="18"/>
  <c r="C795" i="18"/>
  <c r="J793" i="18"/>
  <c r="G793" i="18"/>
  <c r="P792" i="18"/>
  <c r="AI792" i="18" s="1"/>
  <c r="O794" i="18" l="1"/>
  <c r="R794" i="18" s="1"/>
  <c r="AK793" i="18"/>
  <c r="S793" i="18"/>
  <c r="N794" i="18"/>
  <c r="C796" i="18"/>
  <c r="B797" i="18"/>
  <c r="L795" i="18" a="1"/>
  <c r="L795" i="18" s="1"/>
  <c r="I795" i="18" a="1"/>
  <c r="I795" i="18" s="1"/>
  <c r="H795" i="18" a="1"/>
  <c r="H795" i="18" s="1"/>
  <c r="K795" i="18" a="1"/>
  <c r="K795" i="18" s="1"/>
  <c r="D795" i="18" a="1"/>
  <c r="D795" i="18" s="1"/>
  <c r="E795" i="18" a="1"/>
  <c r="E795" i="18" s="1"/>
  <c r="F795" i="18" a="1"/>
  <c r="F795" i="18" s="1"/>
  <c r="G794" i="18"/>
  <c r="P793" i="18"/>
  <c r="AI793" i="18" s="1"/>
  <c r="M794" i="18"/>
  <c r="J794" i="18"/>
  <c r="O795" i="18" l="1"/>
  <c r="R795" i="18" s="1"/>
  <c r="N795" i="18"/>
  <c r="Q795" i="18" s="1"/>
  <c r="AK794" i="18"/>
  <c r="Q794" i="18"/>
  <c r="S794" i="18" s="1"/>
  <c r="C797" i="18"/>
  <c r="B798" i="18"/>
  <c r="M795" i="18"/>
  <c r="L796" i="18" a="1"/>
  <c r="L796" i="18" s="1"/>
  <c r="I796" i="18" a="1"/>
  <c r="I796" i="18" s="1"/>
  <c r="H796" i="18" a="1"/>
  <c r="H796" i="18" s="1"/>
  <c r="K796" i="18" a="1"/>
  <c r="K796" i="18" s="1"/>
  <c r="D796" i="18" a="1"/>
  <c r="D796" i="18" s="1"/>
  <c r="F796" i="18" a="1"/>
  <c r="F796" i="18" s="1"/>
  <c r="E796" i="18" a="1"/>
  <c r="E796" i="18" s="1"/>
  <c r="J795" i="18"/>
  <c r="P794" i="18"/>
  <c r="AI794" i="18" s="1"/>
  <c r="G795" i="18"/>
  <c r="O796" i="18" l="1"/>
  <c r="S795" i="18"/>
  <c r="AK795" i="18"/>
  <c r="R796" i="18"/>
  <c r="N796" i="18"/>
  <c r="P795" i="18"/>
  <c r="AI795" i="18" s="1"/>
  <c r="G796" i="18"/>
  <c r="M796" i="18"/>
  <c r="B799" i="18"/>
  <c r="C798" i="18"/>
  <c r="J796" i="18"/>
  <c r="L797" i="18" a="1"/>
  <c r="L797" i="18" s="1"/>
  <c r="H797" i="18" a="1"/>
  <c r="H797" i="18" s="1"/>
  <c r="I797" i="18" a="1"/>
  <c r="I797" i="18" s="1"/>
  <c r="K797" i="18" a="1"/>
  <c r="K797" i="18" s="1"/>
  <c r="E797" i="18" a="1"/>
  <c r="E797" i="18" s="1"/>
  <c r="F797" i="18" a="1"/>
  <c r="F797" i="18" s="1"/>
  <c r="D797" i="18" a="1"/>
  <c r="D797" i="18" s="1"/>
  <c r="O797" i="18" l="1"/>
  <c r="N797" i="18"/>
  <c r="Q797" i="18" s="1"/>
  <c r="AK796" i="18"/>
  <c r="Q796" i="18"/>
  <c r="S796" i="18" s="1"/>
  <c r="R797" i="18"/>
  <c r="C799" i="18"/>
  <c r="B800" i="18"/>
  <c r="J797" i="18"/>
  <c r="P796" i="18"/>
  <c r="AI796" i="18" s="1"/>
  <c r="M797" i="18"/>
  <c r="G797" i="18"/>
  <c r="I798" i="18" a="1"/>
  <c r="I798" i="18" s="1"/>
  <c r="L798" i="18" a="1"/>
  <c r="L798" i="18" s="1"/>
  <c r="H798" i="18" a="1"/>
  <c r="H798" i="18" s="1"/>
  <c r="K798" i="18" a="1"/>
  <c r="K798" i="18" s="1"/>
  <c r="E798" i="18" a="1"/>
  <c r="E798" i="18" s="1"/>
  <c r="D798" i="18" a="1"/>
  <c r="D798" i="18" s="1"/>
  <c r="F798" i="18" a="1"/>
  <c r="F798" i="18" s="1"/>
  <c r="S797" i="18" l="1"/>
  <c r="O798" i="18"/>
  <c r="R798" i="18" s="1"/>
  <c r="N798" i="18"/>
  <c r="Q798" i="18" s="1"/>
  <c r="AK797" i="18"/>
  <c r="P797" i="18"/>
  <c r="AI797" i="18" s="1"/>
  <c r="L799" i="18" a="1"/>
  <c r="L799" i="18" s="1"/>
  <c r="H799" i="18" a="1"/>
  <c r="H799" i="18" s="1"/>
  <c r="I799" i="18" a="1"/>
  <c r="I799" i="18" s="1"/>
  <c r="K799" i="18" a="1"/>
  <c r="K799" i="18" s="1"/>
  <c r="E799" i="18" a="1"/>
  <c r="E799" i="18" s="1"/>
  <c r="D799" i="18" a="1"/>
  <c r="D799" i="18" s="1"/>
  <c r="F799" i="18" a="1"/>
  <c r="F799" i="18" s="1"/>
  <c r="G798" i="18"/>
  <c r="M798" i="18"/>
  <c r="J798" i="18"/>
  <c r="B801" i="18"/>
  <c r="C800" i="18"/>
  <c r="S798" i="18" l="1"/>
  <c r="AK798" i="18"/>
  <c r="O799" i="18"/>
  <c r="R799" i="18" s="1"/>
  <c r="N799" i="18"/>
  <c r="Q799" i="18" s="1"/>
  <c r="M799" i="18"/>
  <c r="P798" i="18"/>
  <c r="AI798" i="18" s="1"/>
  <c r="G799" i="18"/>
  <c r="L800" i="18" a="1"/>
  <c r="L800" i="18" s="1"/>
  <c r="I800" i="18" a="1"/>
  <c r="I800" i="18" s="1"/>
  <c r="H800" i="18" a="1"/>
  <c r="H800" i="18" s="1"/>
  <c r="K800" i="18" a="1"/>
  <c r="K800" i="18" s="1"/>
  <c r="D800" i="18" a="1"/>
  <c r="D800" i="18" s="1"/>
  <c r="F800" i="18" a="1"/>
  <c r="F800" i="18" s="1"/>
  <c r="E800" i="18" a="1"/>
  <c r="E800" i="18" s="1"/>
  <c r="B802" i="18"/>
  <c r="C801" i="18"/>
  <c r="J799" i="18"/>
  <c r="S799" i="18" l="1"/>
  <c r="AK799" i="18"/>
  <c r="O800" i="18"/>
  <c r="R800" i="18" s="1"/>
  <c r="N800" i="18"/>
  <c r="Q800" i="18" s="1"/>
  <c r="G800" i="18"/>
  <c r="P799" i="18"/>
  <c r="AI799" i="18" s="1"/>
  <c r="M800" i="18"/>
  <c r="I801" i="18" a="1"/>
  <c r="I801" i="18" s="1"/>
  <c r="H801" i="18" a="1"/>
  <c r="H801" i="18" s="1"/>
  <c r="L801" i="18" a="1"/>
  <c r="L801" i="18" s="1"/>
  <c r="K801" i="18" a="1"/>
  <c r="K801" i="18" s="1"/>
  <c r="E801" i="18" a="1"/>
  <c r="E801" i="18" s="1"/>
  <c r="D801" i="18" a="1"/>
  <c r="D801" i="18" s="1"/>
  <c r="F801" i="18" a="1"/>
  <c r="F801" i="18" s="1"/>
  <c r="J800" i="18"/>
  <c r="B803" i="18"/>
  <c r="C802" i="18"/>
  <c r="S800" i="18" l="1"/>
  <c r="AK800" i="18"/>
  <c r="N801" i="18"/>
  <c r="Q801" i="18" s="1"/>
  <c r="O801" i="18"/>
  <c r="R801" i="18" s="1"/>
  <c r="L802" i="18" a="1"/>
  <c r="L802" i="18" s="1"/>
  <c r="I802" i="18" a="1"/>
  <c r="I802" i="18" s="1"/>
  <c r="H802" i="18" a="1"/>
  <c r="H802" i="18" s="1"/>
  <c r="K802" i="18" a="1"/>
  <c r="K802" i="18" s="1"/>
  <c r="D802" i="18" a="1"/>
  <c r="D802" i="18" s="1"/>
  <c r="E802" i="18" a="1"/>
  <c r="E802" i="18" s="1"/>
  <c r="F802" i="18" a="1"/>
  <c r="F802" i="18" s="1"/>
  <c r="M801" i="18"/>
  <c r="B804" i="18"/>
  <c r="C803" i="18"/>
  <c r="P800" i="18"/>
  <c r="AI800" i="18" s="1"/>
  <c r="J801" i="18"/>
  <c r="G801" i="18"/>
  <c r="AK801" i="18" l="1"/>
  <c r="S801" i="18"/>
  <c r="O802" i="18"/>
  <c r="R802" i="18" s="1"/>
  <c r="N802" i="18"/>
  <c r="J802" i="18"/>
  <c r="L803" i="18" a="1"/>
  <c r="L803" i="18" s="1"/>
  <c r="H803" i="18" a="1"/>
  <c r="H803" i="18" s="1"/>
  <c r="I803" i="18" a="1"/>
  <c r="I803" i="18" s="1"/>
  <c r="K803" i="18" a="1"/>
  <c r="K803" i="18" s="1"/>
  <c r="D803" i="18" a="1"/>
  <c r="D803" i="18" s="1"/>
  <c r="E803" i="18" a="1"/>
  <c r="E803" i="18" s="1"/>
  <c r="F803" i="18" a="1"/>
  <c r="F803" i="18" s="1"/>
  <c r="P801" i="18"/>
  <c r="AI801" i="18" s="1"/>
  <c r="C804" i="18"/>
  <c r="B805" i="18"/>
  <c r="G802" i="18"/>
  <c r="M802" i="18"/>
  <c r="O803" i="18" l="1"/>
  <c r="R803" i="18" s="1"/>
  <c r="N803" i="18"/>
  <c r="Q803" i="18" s="1"/>
  <c r="S803" i="18" s="1"/>
  <c r="AK802" i="18"/>
  <c r="Q802" i="18"/>
  <c r="S802" i="18" s="1"/>
  <c r="M803" i="18"/>
  <c r="P802" i="18"/>
  <c r="AI802" i="18" s="1"/>
  <c r="C805" i="18"/>
  <c r="B806" i="18"/>
  <c r="J803" i="18"/>
  <c r="L804" i="18" a="1"/>
  <c r="L804" i="18" s="1"/>
  <c r="I804" i="18" a="1"/>
  <c r="I804" i="18" s="1"/>
  <c r="H804" i="18" a="1"/>
  <c r="H804" i="18" s="1"/>
  <c r="K804" i="18" a="1"/>
  <c r="K804" i="18" s="1"/>
  <c r="D804" i="18" a="1"/>
  <c r="D804" i="18" s="1"/>
  <c r="F804" i="18" a="1"/>
  <c r="F804" i="18" s="1"/>
  <c r="E804" i="18" a="1"/>
  <c r="E804" i="18" s="1"/>
  <c r="G803" i="18"/>
  <c r="AK803" i="18" l="1"/>
  <c r="O804" i="18"/>
  <c r="R804" i="18" s="1"/>
  <c r="N804" i="18"/>
  <c r="L805" i="18" a="1"/>
  <c r="L805" i="18" s="1"/>
  <c r="I805" i="18" a="1"/>
  <c r="I805" i="18" s="1"/>
  <c r="H805" i="18" a="1"/>
  <c r="H805" i="18" s="1"/>
  <c r="K805" i="18" a="1"/>
  <c r="K805" i="18" s="1"/>
  <c r="E805" i="18" a="1"/>
  <c r="E805" i="18" s="1"/>
  <c r="F805" i="18" a="1"/>
  <c r="F805" i="18" s="1"/>
  <c r="D805" i="18" a="1"/>
  <c r="D805" i="18" s="1"/>
  <c r="G804" i="18"/>
  <c r="M804" i="18"/>
  <c r="J804" i="18"/>
  <c r="P803" i="18"/>
  <c r="AI803" i="18" s="1"/>
  <c r="C806" i="18"/>
  <c r="B807" i="18"/>
  <c r="N805" i="18" l="1"/>
  <c r="Q805" i="18" s="1"/>
  <c r="O805" i="18"/>
  <c r="R805" i="18" s="1"/>
  <c r="AK804" i="18"/>
  <c r="Q804" i="18"/>
  <c r="S804" i="18" s="1"/>
  <c r="M805" i="18"/>
  <c r="G805" i="18"/>
  <c r="P804" i="18"/>
  <c r="AI804" i="18" s="1"/>
  <c r="J805" i="18"/>
  <c r="C807" i="18"/>
  <c r="B808" i="18"/>
  <c r="L806" i="18" a="1"/>
  <c r="L806" i="18" s="1"/>
  <c r="I806" i="18" a="1"/>
  <c r="I806" i="18" s="1"/>
  <c r="H806" i="18" a="1"/>
  <c r="H806" i="18" s="1"/>
  <c r="K806" i="18" a="1"/>
  <c r="K806" i="18" s="1"/>
  <c r="E806" i="18" a="1"/>
  <c r="E806" i="18" s="1"/>
  <c r="F806" i="18" a="1"/>
  <c r="F806" i="18" s="1"/>
  <c r="D806" i="18" a="1"/>
  <c r="D806" i="18" s="1"/>
  <c r="S805" i="18" l="1"/>
  <c r="O806" i="18"/>
  <c r="R806" i="18" s="1"/>
  <c r="AK805" i="18"/>
  <c r="N806" i="18"/>
  <c r="J806" i="18"/>
  <c r="L807" i="18" a="1"/>
  <c r="L807" i="18" s="1"/>
  <c r="I807" i="18" a="1"/>
  <c r="I807" i="18" s="1"/>
  <c r="H807" i="18" a="1"/>
  <c r="H807" i="18" s="1"/>
  <c r="K807" i="18" a="1"/>
  <c r="K807" i="18" s="1"/>
  <c r="E807" i="18" a="1"/>
  <c r="E807" i="18" s="1"/>
  <c r="D807" i="18" a="1"/>
  <c r="D807" i="18" s="1"/>
  <c r="F807" i="18" a="1"/>
  <c r="F807" i="18" s="1"/>
  <c r="P805" i="18"/>
  <c r="AI805" i="18" s="1"/>
  <c r="M806" i="18"/>
  <c r="G806" i="18"/>
  <c r="B809" i="18"/>
  <c r="C808" i="18"/>
  <c r="O807" i="18" l="1"/>
  <c r="R807" i="18" s="1"/>
  <c r="N807" i="18"/>
  <c r="Q807" i="18" s="1"/>
  <c r="AK806" i="18"/>
  <c r="Q806" i="18"/>
  <c r="S806" i="18" s="1"/>
  <c r="L808" i="18" a="1"/>
  <c r="L808" i="18" s="1"/>
  <c r="I808" i="18" a="1"/>
  <c r="I808" i="18" s="1"/>
  <c r="H808" i="18" a="1"/>
  <c r="H808" i="18" s="1"/>
  <c r="K808" i="18" a="1"/>
  <c r="K808" i="18" s="1"/>
  <c r="D808" i="18" a="1"/>
  <c r="D808" i="18" s="1"/>
  <c r="F808" i="18" a="1"/>
  <c r="F808" i="18" s="1"/>
  <c r="E808" i="18" a="1"/>
  <c r="E808" i="18" s="1"/>
  <c r="B810" i="18"/>
  <c r="C809" i="18"/>
  <c r="P806" i="18"/>
  <c r="AI806" i="18" s="1"/>
  <c r="G807" i="18"/>
  <c r="M807" i="18"/>
  <c r="J807" i="18"/>
  <c r="S807" i="18" l="1"/>
  <c r="AK807" i="18"/>
  <c r="O808" i="18"/>
  <c r="R808" i="18" s="1"/>
  <c r="N808" i="18"/>
  <c r="L809" i="18" a="1"/>
  <c r="L809" i="18" s="1"/>
  <c r="H809" i="18" a="1"/>
  <c r="H809" i="18" s="1"/>
  <c r="I809" i="18" a="1"/>
  <c r="I809" i="18" s="1"/>
  <c r="K809" i="18" a="1"/>
  <c r="K809" i="18" s="1"/>
  <c r="E809" i="18" a="1"/>
  <c r="E809" i="18" s="1"/>
  <c r="D809" i="18" a="1"/>
  <c r="D809" i="18" s="1"/>
  <c r="F809" i="18" a="1"/>
  <c r="F809" i="18" s="1"/>
  <c r="G808" i="18"/>
  <c r="B811" i="18"/>
  <c r="C810" i="18"/>
  <c r="P807" i="18"/>
  <c r="AI807" i="18" s="1"/>
  <c r="M808" i="18"/>
  <c r="J808" i="18"/>
  <c r="O809" i="18" l="1"/>
  <c r="R809" i="18" s="1"/>
  <c r="N809" i="18"/>
  <c r="Q809" i="18" s="1"/>
  <c r="AK808" i="18"/>
  <c r="Q808" i="18"/>
  <c r="S808" i="18" s="1"/>
  <c r="M809" i="18"/>
  <c r="L810" i="18" a="1"/>
  <c r="L810" i="18" s="1"/>
  <c r="I810" i="18" a="1"/>
  <c r="I810" i="18" s="1"/>
  <c r="H810" i="18" a="1"/>
  <c r="H810" i="18" s="1"/>
  <c r="K810" i="18" a="1"/>
  <c r="K810" i="18" s="1"/>
  <c r="D810" i="18" a="1"/>
  <c r="D810" i="18" s="1"/>
  <c r="E810" i="18" a="1"/>
  <c r="E810" i="18" s="1"/>
  <c r="F810" i="18" a="1"/>
  <c r="F810" i="18" s="1"/>
  <c r="J809" i="18"/>
  <c r="B812" i="18"/>
  <c r="C811" i="18"/>
  <c r="P808" i="18"/>
  <c r="AI808" i="18" s="1"/>
  <c r="G809" i="18"/>
  <c r="S809" i="18" l="1"/>
  <c r="N810" i="18"/>
  <c r="AK810" i="18" s="1"/>
  <c r="O810" i="18"/>
  <c r="R810" i="18" s="1"/>
  <c r="AK809" i="18"/>
  <c r="L811" i="18" a="1"/>
  <c r="L811" i="18" s="1"/>
  <c r="I811" i="18" a="1"/>
  <c r="I811" i="18" s="1"/>
  <c r="K811" i="18" a="1"/>
  <c r="K811" i="18" s="1"/>
  <c r="H811" i="18" a="1"/>
  <c r="H811" i="18" s="1"/>
  <c r="D811" i="18" a="1"/>
  <c r="D811" i="18" s="1"/>
  <c r="E811" i="18" a="1"/>
  <c r="E811" i="18" s="1"/>
  <c r="F811" i="18" a="1"/>
  <c r="F811" i="18" s="1"/>
  <c r="C812" i="18"/>
  <c r="B813" i="18"/>
  <c r="G810" i="18"/>
  <c r="P809" i="18"/>
  <c r="AI809" i="18" s="1"/>
  <c r="M810" i="18"/>
  <c r="J810" i="18"/>
  <c r="Q810" i="18" l="1"/>
  <c r="S810" i="18" s="1"/>
  <c r="O811" i="18"/>
  <c r="R811" i="18" s="1"/>
  <c r="N811" i="18"/>
  <c r="Q811" i="18" s="1"/>
  <c r="P810" i="18"/>
  <c r="AI810" i="18" s="1"/>
  <c r="C813" i="18"/>
  <c r="B814" i="18"/>
  <c r="G811" i="18"/>
  <c r="L812" i="18" a="1"/>
  <c r="L812" i="18" s="1"/>
  <c r="I812" i="18" a="1"/>
  <c r="I812" i="18" s="1"/>
  <c r="H812" i="18" a="1"/>
  <c r="H812" i="18" s="1"/>
  <c r="K812" i="18" a="1"/>
  <c r="K812" i="18" s="1"/>
  <c r="D812" i="18" a="1"/>
  <c r="D812" i="18" s="1"/>
  <c r="F812" i="18" a="1"/>
  <c r="F812" i="18" s="1"/>
  <c r="E812" i="18" a="1"/>
  <c r="E812" i="18" s="1"/>
  <c r="J811" i="18"/>
  <c r="M811" i="18"/>
  <c r="O812" i="18" l="1"/>
  <c r="R812" i="18" s="1"/>
  <c r="S811" i="18"/>
  <c r="AK811" i="18"/>
  <c r="N812" i="18"/>
  <c r="L813" i="18" a="1"/>
  <c r="L813" i="18" s="1"/>
  <c r="I813" i="18" a="1"/>
  <c r="I813" i="18" s="1"/>
  <c r="H813" i="18" a="1"/>
  <c r="H813" i="18" s="1"/>
  <c r="K813" i="18" a="1"/>
  <c r="K813" i="18" s="1"/>
  <c r="E813" i="18" a="1"/>
  <c r="E813" i="18" s="1"/>
  <c r="F813" i="18" a="1"/>
  <c r="F813" i="18" s="1"/>
  <c r="D813" i="18" a="1"/>
  <c r="D813" i="18" s="1"/>
  <c r="P811" i="18"/>
  <c r="AI811" i="18" s="1"/>
  <c r="M812" i="18"/>
  <c r="J812" i="18"/>
  <c r="G812" i="18"/>
  <c r="C814" i="18"/>
  <c r="B815" i="18"/>
  <c r="N813" i="18" l="1"/>
  <c r="Q813" i="18" s="1"/>
  <c r="AK812" i="18"/>
  <c r="Q812" i="18"/>
  <c r="S812" i="18" s="1"/>
  <c r="O813" i="18"/>
  <c r="R813" i="18" s="1"/>
  <c r="S813" i="18" s="1"/>
  <c r="L814" i="18" a="1"/>
  <c r="L814" i="18" s="1"/>
  <c r="I814" i="18" a="1"/>
  <c r="I814" i="18" s="1"/>
  <c r="H814" i="18" a="1"/>
  <c r="H814" i="18" s="1"/>
  <c r="K814" i="18" a="1"/>
  <c r="K814" i="18" s="1"/>
  <c r="E814" i="18" a="1"/>
  <c r="E814" i="18" s="1"/>
  <c r="D814" i="18" a="1"/>
  <c r="D814" i="18" s="1"/>
  <c r="F814" i="18" a="1"/>
  <c r="F814" i="18" s="1"/>
  <c r="P812" i="18"/>
  <c r="AI812" i="18" s="1"/>
  <c r="G813" i="18"/>
  <c r="M813" i="18"/>
  <c r="C815" i="18"/>
  <c r="B816" i="18"/>
  <c r="J813" i="18"/>
  <c r="N814" i="18" l="1"/>
  <c r="AK814" i="18" s="1"/>
  <c r="O814" i="18"/>
  <c r="R814" i="18" s="1"/>
  <c r="AK813" i="18"/>
  <c r="Q814" i="18"/>
  <c r="B817" i="18"/>
  <c r="C816" i="18"/>
  <c r="L815" i="18" a="1"/>
  <c r="L815" i="18" s="1"/>
  <c r="H815" i="18" a="1"/>
  <c r="H815" i="18" s="1"/>
  <c r="I815" i="18" a="1"/>
  <c r="I815" i="18" s="1"/>
  <c r="K815" i="18" a="1"/>
  <c r="K815" i="18" s="1"/>
  <c r="E815" i="18" a="1"/>
  <c r="E815" i="18" s="1"/>
  <c r="D815" i="18" a="1"/>
  <c r="D815" i="18" s="1"/>
  <c r="F815" i="18" a="1"/>
  <c r="F815" i="18" s="1"/>
  <c r="G814" i="18"/>
  <c r="M814" i="18"/>
  <c r="P813" i="18"/>
  <c r="AI813" i="18" s="1"/>
  <c r="J814" i="18"/>
  <c r="S814" i="18" l="1"/>
  <c r="O815" i="18"/>
  <c r="R815" i="18" s="1"/>
  <c r="N815" i="18"/>
  <c r="Q815" i="18" s="1"/>
  <c r="G815" i="18"/>
  <c r="B818" i="18"/>
  <c r="C817" i="18"/>
  <c r="M815" i="18"/>
  <c r="P814" i="18"/>
  <c r="AI814" i="18" s="1"/>
  <c r="J815" i="18"/>
  <c r="L816" i="18" a="1"/>
  <c r="L816" i="18" s="1"/>
  <c r="I816" i="18" a="1"/>
  <c r="I816" i="18" s="1"/>
  <c r="H816" i="18" a="1"/>
  <c r="H816" i="18" s="1"/>
  <c r="K816" i="18" a="1"/>
  <c r="K816" i="18" s="1"/>
  <c r="D816" i="18" a="1"/>
  <c r="D816" i="18" s="1"/>
  <c r="F816" i="18" a="1"/>
  <c r="F816" i="18" s="1"/>
  <c r="E816" i="18" a="1"/>
  <c r="E816" i="18" s="1"/>
  <c r="S815" i="18" l="1"/>
  <c r="AK815" i="18"/>
  <c r="O816" i="18"/>
  <c r="R816" i="18" s="1"/>
  <c r="N816" i="18"/>
  <c r="G816" i="18"/>
  <c r="L817" i="18" a="1"/>
  <c r="L817" i="18" s="1"/>
  <c r="I817" i="18" a="1"/>
  <c r="I817" i="18" s="1"/>
  <c r="H817" i="18" a="1"/>
  <c r="H817" i="18" s="1"/>
  <c r="K817" i="18" a="1"/>
  <c r="K817" i="18" s="1"/>
  <c r="E817" i="18" a="1"/>
  <c r="E817" i="18" s="1"/>
  <c r="D817" i="18" a="1"/>
  <c r="D817" i="18" s="1"/>
  <c r="F817" i="18" a="1"/>
  <c r="F817" i="18" s="1"/>
  <c r="B819" i="18"/>
  <c r="C818" i="18"/>
  <c r="M816" i="18"/>
  <c r="J816" i="18"/>
  <c r="P815" i="18"/>
  <c r="AI815" i="18" s="1"/>
  <c r="O817" i="18" l="1"/>
  <c r="R817" i="18" s="1"/>
  <c r="N817" i="18"/>
  <c r="Q817" i="18" s="1"/>
  <c r="AK816" i="18"/>
  <c r="Q816" i="18"/>
  <c r="S816" i="18" s="1"/>
  <c r="P816" i="18"/>
  <c r="AI816" i="18" s="1"/>
  <c r="G817" i="18"/>
  <c r="M817" i="18"/>
  <c r="J817" i="18"/>
  <c r="L818" i="18" a="1"/>
  <c r="L818" i="18" s="1"/>
  <c r="I818" i="18" a="1"/>
  <c r="I818" i="18" s="1"/>
  <c r="H818" i="18" a="1"/>
  <c r="H818" i="18" s="1"/>
  <c r="K818" i="18" a="1"/>
  <c r="K818" i="18" s="1"/>
  <c r="D818" i="18" a="1"/>
  <c r="D818" i="18" s="1"/>
  <c r="E818" i="18" a="1"/>
  <c r="E818" i="18" s="1"/>
  <c r="F818" i="18" a="1"/>
  <c r="F818" i="18" s="1"/>
  <c r="B820" i="18"/>
  <c r="C819" i="18"/>
  <c r="O818" i="18" l="1"/>
  <c r="S817" i="18"/>
  <c r="AK817" i="18"/>
  <c r="N818" i="18"/>
  <c r="Q818" i="18" s="1"/>
  <c r="R818" i="18"/>
  <c r="L819" i="18" a="1"/>
  <c r="L819" i="18" s="1"/>
  <c r="I819" i="18" a="1"/>
  <c r="I819" i="18" s="1"/>
  <c r="H819" i="18" a="1"/>
  <c r="H819" i="18" s="1"/>
  <c r="K819" i="18" a="1"/>
  <c r="K819" i="18" s="1"/>
  <c r="D819" i="18" a="1"/>
  <c r="D819" i="18" s="1"/>
  <c r="E819" i="18" a="1"/>
  <c r="E819" i="18" s="1"/>
  <c r="F819" i="18" a="1"/>
  <c r="F819" i="18" s="1"/>
  <c r="M818" i="18"/>
  <c r="C820" i="18"/>
  <c r="B821" i="18"/>
  <c r="J818" i="18"/>
  <c r="P817" i="18"/>
  <c r="AI817" i="18" s="1"/>
  <c r="G818" i="18"/>
  <c r="S818" i="18" l="1"/>
  <c r="O819" i="18"/>
  <c r="R819" i="18" s="1"/>
  <c r="AK818" i="18"/>
  <c r="N819" i="18"/>
  <c r="Q819" i="18" s="1"/>
  <c r="G819" i="18"/>
  <c r="C821" i="18"/>
  <c r="B822" i="18"/>
  <c r="L820" i="18" a="1"/>
  <c r="L820" i="18" s="1"/>
  <c r="I820" i="18" a="1"/>
  <c r="I820" i="18" s="1"/>
  <c r="H820" i="18" a="1"/>
  <c r="H820" i="18" s="1"/>
  <c r="K820" i="18" a="1"/>
  <c r="K820" i="18" s="1"/>
  <c r="D820" i="18" a="1"/>
  <c r="D820" i="18" s="1"/>
  <c r="F820" i="18" a="1"/>
  <c r="F820" i="18" s="1"/>
  <c r="E820" i="18" a="1"/>
  <c r="E820" i="18" s="1"/>
  <c r="M819" i="18"/>
  <c r="J819" i="18"/>
  <c r="P818" i="18"/>
  <c r="AI818" i="18" s="1"/>
  <c r="S819" i="18" l="1"/>
  <c r="AK819" i="18"/>
  <c r="O820" i="18"/>
  <c r="R820" i="18" s="1"/>
  <c r="N820" i="18"/>
  <c r="M820" i="18"/>
  <c r="J820" i="18"/>
  <c r="P819" i="18"/>
  <c r="AI819" i="18" s="1"/>
  <c r="G820" i="18"/>
  <c r="B823" i="18"/>
  <c r="C822" i="18"/>
  <c r="L821" i="18" a="1"/>
  <c r="L821" i="18" s="1"/>
  <c r="I821" i="18" a="1"/>
  <c r="I821" i="18" s="1"/>
  <c r="H821" i="18" a="1"/>
  <c r="H821" i="18" s="1"/>
  <c r="K821" i="18" a="1"/>
  <c r="K821" i="18" s="1"/>
  <c r="E821" i="18" a="1"/>
  <c r="E821" i="18" s="1"/>
  <c r="F821" i="18" a="1"/>
  <c r="F821" i="18" s="1"/>
  <c r="D821" i="18" a="1"/>
  <c r="D821" i="18" s="1"/>
  <c r="O821" i="18" l="1"/>
  <c r="R821" i="18" s="1"/>
  <c r="N821" i="18"/>
  <c r="Q821" i="18" s="1"/>
  <c r="AK820" i="18"/>
  <c r="Q820" i="18"/>
  <c r="S820" i="18" s="1"/>
  <c r="G821" i="18"/>
  <c r="P820" i="18"/>
  <c r="AI820" i="18" s="1"/>
  <c r="M821" i="18"/>
  <c r="L822" i="18" a="1"/>
  <c r="L822" i="18" s="1"/>
  <c r="I822" i="18" a="1"/>
  <c r="I822" i="18" s="1"/>
  <c r="H822" i="18" a="1"/>
  <c r="H822" i="18" s="1"/>
  <c r="K822" i="18" a="1"/>
  <c r="K822" i="18" s="1"/>
  <c r="F822" i="18" a="1"/>
  <c r="F822" i="18" s="1"/>
  <c r="E822" i="18" a="1"/>
  <c r="E822" i="18" s="1"/>
  <c r="D822" i="18" a="1"/>
  <c r="D822" i="18" s="1"/>
  <c r="J821" i="18"/>
  <c r="C823" i="18"/>
  <c r="B824" i="18"/>
  <c r="S821" i="18" l="1"/>
  <c r="AK821" i="18"/>
  <c r="O822" i="18"/>
  <c r="R822" i="18" s="1"/>
  <c r="N822" i="18"/>
  <c r="P821" i="18"/>
  <c r="AI821" i="18" s="1"/>
  <c r="J822" i="18"/>
  <c r="B825" i="18"/>
  <c r="C824" i="18"/>
  <c r="L823" i="18" a="1"/>
  <c r="L823" i="18" s="1"/>
  <c r="I823" i="18" a="1"/>
  <c r="I823" i="18" s="1"/>
  <c r="H823" i="18" a="1"/>
  <c r="H823" i="18" s="1"/>
  <c r="K823" i="18" a="1"/>
  <c r="K823" i="18" s="1"/>
  <c r="E823" i="18" a="1"/>
  <c r="E823" i="18" s="1"/>
  <c r="D823" i="18" a="1"/>
  <c r="D823" i="18" s="1"/>
  <c r="F823" i="18" a="1"/>
  <c r="F823" i="18" s="1"/>
  <c r="G822" i="18"/>
  <c r="M822" i="18"/>
  <c r="N823" i="18" l="1"/>
  <c r="Q823" i="18" s="1"/>
  <c r="AK822" i="18"/>
  <c r="Q822" i="18"/>
  <c r="S822" i="18" s="1"/>
  <c r="O823" i="18"/>
  <c r="R823" i="18" s="1"/>
  <c r="S823" i="18" s="1"/>
  <c r="J823" i="18"/>
  <c r="B826" i="18"/>
  <c r="C825" i="18"/>
  <c r="L824" i="18" a="1"/>
  <c r="L824" i="18" s="1"/>
  <c r="I824" i="18" a="1"/>
  <c r="I824" i="18" s="1"/>
  <c r="H824" i="18" a="1"/>
  <c r="H824" i="18" s="1"/>
  <c r="K824" i="18" a="1"/>
  <c r="K824" i="18" s="1"/>
  <c r="D824" i="18" a="1"/>
  <c r="D824" i="18" s="1"/>
  <c r="F824" i="18" a="1"/>
  <c r="F824" i="18" s="1"/>
  <c r="E824" i="18" a="1"/>
  <c r="E824" i="18" s="1"/>
  <c r="M823" i="18"/>
  <c r="G823" i="18"/>
  <c r="P822" i="18"/>
  <c r="AI822" i="18" s="1"/>
  <c r="N824" i="18" l="1"/>
  <c r="AK824" i="18" s="1"/>
  <c r="O824" i="18"/>
  <c r="R824" i="18" s="1"/>
  <c r="AK823" i="18"/>
  <c r="G824" i="18"/>
  <c r="P823" i="18"/>
  <c r="AI823" i="18" s="1"/>
  <c r="M824" i="18"/>
  <c r="L825" i="18" a="1"/>
  <c r="L825" i="18" s="1"/>
  <c r="H825" i="18" a="1"/>
  <c r="H825" i="18" s="1"/>
  <c r="I825" i="18" a="1"/>
  <c r="I825" i="18" s="1"/>
  <c r="K825" i="18" a="1"/>
  <c r="K825" i="18" s="1"/>
  <c r="E825" i="18" a="1"/>
  <c r="E825" i="18" s="1"/>
  <c r="D825" i="18" a="1"/>
  <c r="D825" i="18" s="1"/>
  <c r="F825" i="18" a="1"/>
  <c r="F825" i="18" s="1"/>
  <c r="J824" i="18"/>
  <c r="B827" i="18"/>
  <c r="C826" i="18"/>
  <c r="Q824" i="18" l="1"/>
  <c r="S824" i="18" s="1"/>
  <c r="O825" i="18"/>
  <c r="R825" i="18" s="1"/>
  <c r="N825" i="18"/>
  <c r="Q825" i="18" s="1"/>
  <c r="L826" i="18" a="1"/>
  <c r="L826" i="18" s="1"/>
  <c r="I826" i="18" a="1"/>
  <c r="I826" i="18" s="1"/>
  <c r="H826" i="18" a="1"/>
  <c r="H826" i="18" s="1"/>
  <c r="K826" i="18" a="1"/>
  <c r="K826" i="18" s="1"/>
  <c r="D826" i="18" a="1"/>
  <c r="D826" i="18" s="1"/>
  <c r="F826" i="18" a="1"/>
  <c r="F826" i="18" s="1"/>
  <c r="E826" i="18" a="1"/>
  <c r="E826" i="18" s="1"/>
  <c r="B828" i="18"/>
  <c r="C827" i="18"/>
  <c r="J825" i="18"/>
  <c r="M825" i="18"/>
  <c r="P824" i="18"/>
  <c r="AI824" i="18" s="1"/>
  <c r="G825" i="18"/>
  <c r="N826" i="18" l="1"/>
  <c r="Q826" i="18" s="1"/>
  <c r="S825" i="18"/>
  <c r="AK825" i="18"/>
  <c r="O826" i="18"/>
  <c r="R826" i="18" s="1"/>
  <c r="G826" i="18"/>
  <c r="M826" i="18"/>
  <c r="L827" i="18" a="1"/>
  <c r="L827" i="18" s="1"/>
  <c r="I827" i="18" a="1"/>
  <c r="I827" i="18" s="1"/>
  <c r="K827" i="18" a="1"/>
  <c r="K827" i="18" s="1"/>
  <c r="H827" i="18" a="1"/>
  <c r="H827" i="18" s="1"/>
  <c r="D827" i="18" a="1"/>
  <c r="D827" i="18" s="1"/>
  <c r="E827" i="18" a="1"/>
  <c r="E827" i="18" s="1"/>
  <c r="F827" i="18" a="1"/>
  <c r="F827" i="18" s="1"/>
  <c r="J826" i="18"/>
  <c r="P825" i="18"/>
  <c r="AI825" i="18" s="1"/>
  <c r="C828" i="18"/>
  <c r="B829" i="18"/>
  <c r="AK826" i="18" l="1"/>
  <c r="S826" i="18"/>
  <c r="O827" i="18"/>
  <c r="R827" i="18" s="1"/>
  <c r="N827" i="18"/>
  <c r="Q827" i="18" s="1"/>
  <c r="J827" i="18"/>
  <c r="P826" i="18"/>
  <c r="AI826" i="18" s="1"/>
  <c r="M827" i="18"/>
  <c r="C829" i="18"/>
  <c r="B830" i="18"/>
  <c r="L828" i="18" a="1"/>
  <c r="L828" i="18" s="1"/>
  <c r="I828" i="18" a="1"/>
  <c r="I828" i="18" s="1"/>
  <c r="H828" i="18" a="1"/>
  <c r="H828" i="18" s="1"/>
  <c r="K828" i="18" a="1"/>
  <c r="K828" i="18" s="1"/>
  <c r="D828" i="18" a="1"/>
  <c r="D828" i="18" s="1"/>
  <c r="F828" i="18" a="1"/>
  <c r="F828" i="18" s="1"/>
  <c r="E828" i="18" a="1"/>
  <c r="E828" i="18" s="1"/>
  <c r="G827" i="18"/>
  <c r="S827" i="18" l="1"/>
  <c r="O828" i="18"/>
  <c r="R828" i="18" s="1"/>
  <c r="AK827" i="18"/>
  <c r="N828" i="18"/>
  <c r="B831" i="18"/>
  <c r="C830" i="18"/>
  <c r="G828" i="18"/>
  <c r="L829" i="18" a="1"/>
  <c r="L829" i="18" s="1"/>
  <c r="I829" i="18" a="1"/>
  <c r="I829" i="18" s="1"/>
  <c r="H829" i="18" a="1"/>
  <c r="H829" i="18" s="1"/>
  <c r="K829" i="18" a="1"/>
  <c r="K829" i="18" s="1"/>
  <c r="E829" i="18" a="1"/>
  <c r="E829" i="18" s="1"/>
  <c r="F829" i="18" a="1"/>
  <c r="F829" i="18" s="1"/>
  <c r="D829" i="18" a="1"/>
  <c r="D829" i="18" s="1"/>
  <c r="M828" i="18"/>
  <c r="J828" i="18"/>
  <c r="P827" i="18"/>
  <c r="AI827" i="18" s="1"/>
  <c r="O829" i="18" l="1"/>
  <c r="R829" i="18" s="1"/>
  <c r="N829" i="18"/>
  <c r="Q829" i="18" s="1"/>
  <c r="AK828" i="18"/>
  <c r="Q828" i="18"/>
  <c r="S828" i="18" s="1"/>
  <c r="L830" i="18" a="1"/>
  <c r="L830" i="18" s="1"/>
  <c r="I830" i="18" a="1"/>
  <c r="I830" i="18" s="1"/>
  <c r="H830" i="18" a="1"/>
  <c r="H830" i="18" s="1"/>
  <c r="K830" i="18" a="1"/>
  <c r="K830" i="18" s="1"/>
  <c r="F830" i="18" a="1"/>
  <c r="F830" i="18" s="1"/>
  <c r="D830" i="18" a="1"/>
  <c r="D830" i="18" s="1"/>
  <c r="E830" i="18" a="1"/>
  <c r="E830" i="18" s="1"/>
  <c r="P828" i="18"/>
  <c r="AI828" i="18" s="1"/>
  <c r="G829" i="18"/>
  <c r="C831" i="18"/>
  <c r="B832" i="18"/>
  <c r="J829" i="18"/>
  <c r="M829" i="18"/>
  <c r="S829" i="18"/>
  <c r="O830" i="18" l="1"/>
  <c r="R830" i="18" s="1"/>
  <c r="AK829" i="18"/>
  <c r="N830" i="18"/>
  <c r="B833" i="18"/>
  <c r="C832" i="18"/>
  <c r="M830" i="18"/>
  <c r="L831" i="18" a="1"/>
  <c r="L831" i="18" s="1"/>
  <c r="I831" i="18" a="1"/>
  <c r="I831" i="18" s="1"/>
  <c r="H831" i="18" a="1"/>
  <c r="H831" i="18" s="1"/>
  <c r="K831" i="18" a="1"/>
  <c r="K831" i="18" s="1"/>
  <c r="E831" i="18" a="1"/>
  <c r="E831" i="18" s="1"/>
  <c r="D831" i="18" a="1"/>
  <c r="D831" i="18" s="1"/>
  <c r="F831" i="18" a="1"/>
  <c r="F831" i="18" s="1"/>
  <c r="J830" i="18"/>
  <c r="P829" i="18"/>
  <c r="AI829" i="18" s="1"/>
  <c r="G830" i="18"/>
  <c r="O831" i="18" l="1"/>
  <c r="R831" i="18" s="1"/>
  <c r="N831" i="18"/>
  <c r="Q831" i="18" s="1"/>
  <c r="AK830" i="18"/>
  <c r="Q830" i="18"/>
  <c r="S830" i="18" s="1"/>
  <c r="G831" i="18"/>
  <c r="P830" i="18"/>
  <c r="AI830" i="18" s="1"/>
  <c r="M831" i="18"/>
  <c r="J831" i="18"/>
  <c r="L832" i="18" a="1"/>
  <c r="L832" i="18" s="1"/>
  <c r="I832" i="18" a="1"/>
  <c r="I832" i="18" s="1"/>
  <c r="H832" i="18" a="1"/>
  <c r="H832" i="18" s="1"/>
  <c r="K832" i="18" a="1"/>
  <c r="K832" i="18" s="1"/>
  <c r="D832" i="18" a="1"/>
  <c r="D832" i="18" s="1"/>
  <c r="F832" i="18" a="1"/>
  <c r="F832" i="18" s="1"/>
  <c r="E832" i="18" a="1"/>
  <c r="E832" i="18" s="1"/>
  <c r="B834" i="18"/>
  <c r="C833" i="18"/>
  <c r="AK831" i="18" l="1"/>
  <c r="S831" i="18"/>
  <c r="N832" i="18"/>
  <c r="AK832" i="18" s="1"/>
  <c r="O832" i="18"/>
  <c r="R832" i="18" s="1"/>
  <c r="G832" i="18"/>
  <c r="L833" i="18" a="1"/>
  <c r="L833" i="18" s="1"/>
  <c r="H833" i="18" a="1"/>
  <c r="H833" i="18" s="1"/>
  <c r="I833" i="18" a="1"/>
  <c r="I833" i="18" s="1"/>
  <c r="K833" i="18" a="1"/>
  <c r="K833" i="18" s="1"/>
  <c r="E833" i="18" a="1"/>
  <c r="E833" i="18" s="1"/>
  <c r="D833" i="18" a="1"/>
  <c r="D833" i="18" s="1"/>
  <c r="F833" i="18" a="1"/>
  <c r="F833" i="18" s="1"/>
  <c r="B835" i="18"/>
  <c r="C834" i="18"/>
  <c r="M832" i="18"/>
  <c r="J832" i="18"/>
  <c r="P831" i="18"/>
  <c r="AI831" i="18" s="1"/>
  <c r="O833" i="18" l="1"/>
  <c r="R833" i="18" s="1"/>
  <c r="Q832" i="18"/>
  <c r="S832" i="18" s="1"/>
  <c r="N833" i="18"/>
  <c r="Q833" i="18" s="1"/>
  <c r="J833" i="18"/>
  <c r="M833" i="18"/>
  <c r="P832" i="18"/>
  <c r="AI832" i="18" s="1"/>
  <c r="L834" i="18" a="1"/>
  <c r="L834" i="18" s="1"/>
  <c r="I834" i="18" a="1"/>
  <c r="I834" i="18" s="1"/>
  <c r="H834" i="18" a="1"/>
  <c r="H834" i="18" s="1"/>
  <c r="K834" i="18" a="1"/>
  <c r="K834" i="18" s="1"/>
  <c r="D834" i="18" a="1"/>
  <c r="D834" i="18" s="1"/>
  <c r="F834" i="18" a="1"/>
  <c r="F834" i="18" s="1"/>
  <c r="E834" i="18" a="1"/>
  <c r="E834" i="18" s="1"/>
  <c r="B836" i="18"/>
  <c r="C835" i="18"/>
  <c r="G833" i="18"/>
  <c r="S833" i="18" l="1"/>
  <c r="AK833" i="18"/>
  <c r="O834" i="18"/>
  <c r="R834" i="18" s="1"/>
  <c r="N834" i="18"/>
  <c r="AK834" i="18" s="1"/>
  <c r="G834" i="18"/>
  <c r="P833" i="18"/>
  <c r="AI833" i="18" s="1"/>
  <c r="L835" i="18" a="1"/>
  <c r="L835" i="18" s="1"/>
  <c r="I835" i="18" a="1"/>
  <c r="I835" i="18" s="1"/>
  <c r="H835" i="18" a="1"/>
  <c r="H835" i="18" s="1"/>
  <c r="K835" i="18" a="1"/>
  <c r="K835" i="18" s="1"/>
  <c r="D835" i="18" a="1"/>
  <c r="D835" i="18" s="1"/>
  <c r="E835" i="18" a="1"/>
  <c r="E835" i="18" s="1"/>
  <c r="F835" i="18" a="1"/>
  <c r="F835" i="18" s="1"/>
  <c r="M834" i="18"/>
  <c r="J834" i="18"/>
  <c r="C836" i="18"/>
  <c r="B837" i="18"/>
  <c r="Q834" i="18" l="1"/>
  <c r="S834" i="18" s="1"/>
  <c r="O835" i="18"/>
  <c r="R835" i="18" s="1"/>
  <c r="N835" i="18"/>
  <c r="Q835" i="18" s="1"/>
  <c r="C837" i="18"/>
  <c r="B838" i="18"/>
  <c r="P834" i="18"/>
  <c r="AI834" i="18" s="1"/>
  <c r="M835" i="18"/>
  <c r="L836" i="18" a="1"/>
  <c r="L836" i="18" s="1"/>
  <c r="I836" i="18" a="1"/>
  <c r="I836" i="18" s="1"/>
  <c r="H836" i="18" a="1"/>
  <c r="H836" i="18" s="1"/>
  <c r="K836" i="18" a="1"/>
  <c r="K836" i="18" s="1"/>
  <c r="D836" i="18" a="1"/>
  <c r="D836" i="18" s="1"/>
  <c r="F836" i="18" a="1"/>
  <c r="F836" i="18" s="1"/>
  <c r="E836" i="18" a="1"/>
  <c r="E836" i="18" s="1"/>
  <c r="J835" i="18"/>
  <c r="S835" i="18"/>
  <c r="G835" i="18"/>
  <c r="AK835" i="18" l="1"/>
  <c r="N836" i="18"/>
  <c r="O836" i="18"/>
  <c r="R836" i="18" s="1"/>
  <c r="J836" i="18"/>
  <c r="C838" i="18"/>
  <c r="B839" i="18"/>
  <c r="L837" i="18" a="1"/>
  <c r="L837" i="18" s="1"/>
  <c r="I837" i="18" a="1"/>
  <c r="I837" i="18" s="1"/>
  <c r="H837" i="18" a="1"/>
  <c r="H837" i="18" s="1"/>
  <c r="K837" i="18" a="1"/>
  <c r="K837" i="18" s="1"/>
  <c r="E837" i="18" a="1"/>
  <c r="E837" i="18" s="1"/>
  <c r="F837" i="18" a="1"/>
  <c r="F837" i="18" s="1"/>
  <c r="D837" i="18" a="1"/>
  <c r="D837" i="18" s="1"/>
  <c r="G836" i="18"/>
  <c r="P835" i="18"/>
  <c r="AI835" i="18" s="1"/>
  <c r="M836" i="18"/>
  <c r="O837" i="18" l="1"/>
  <c r="R837" i="18" s="1"/>
  <c r="N837" i="18"/>
  <c r="Q837" i="18" s="1"/>
  <c r="AK836" i="18"/>
  <c r="Q836" i="18"/>
  <c r="S836" i="18" s="1"/>
  <c r="J837" i="18"/>
  <c r="C839" i="18"/>
  <c r="B840" i="18"/>
  <c r="P836" i="18"/>
  <c r="AI836" i="18" s="1"/>
  <c r="L838" i="18" a="1"/>
  <c r="L838" i="18" s="1"/>
  <c r="I838" i="18" a="1"/>
  <c r="I838" i="18" s="1"/>
  <c r="H838" i="18" a="1"/>
  <c r="H838" i="18" s="1"/>
  <c r="K838" i="18" a="1"/>
  <c r="K838" i="18" s="1"/>
  <c r="F838" i="18" a="1"/>
  <c r="F838" i="18" s="1"/>
  <c r="E838" i="18" a="1"/>
  <c r="E838" i="18" s="1"/>
  <c r="D838" i="18" a="1"/>
  <c r="D838" i="18" s="1"/>
  <c r="G837" i="18"/>
  <c r="M837" i="18"/>
  <c r="O838" i="18" l="1"/>
  <c r="R838" i="18" s="1"/>
  <c r="S837" i="18"/>
  <c r="AK837" i="18"/>
  <c r="N838" i="18"/>
  <c r="L839" i="18" a="1"/>
  <c r="L839" i="18" s="1"/>
  <c r="I839" i="18" a="1"/>
  <c r="I839" i="18" s="1"/>
  <c r="H839" i="18" a="1"/>
  <c r="H839" i="18" s="1"/>
  <c r="K839" i="18" a="1"/>
  <c r="K839" i="18" s="1"/>
  <c r="E839" i="18" a="1"/>
  <c r="E839" i="18" s="1"/>
  <c r="D839" i="18" a="1"/>
  <c r="D839" i="18" s="1"/>
  <c r="F839" i="18" a="1"/>
  <c r="F839" i="18" s="1"/>
  <c r="G838" i="18"/>
  <c r="P837" i="18"/>
  <c r="AI837" i="18" s="1"/>
  <c r="M838" i="18"/>
  <c r="J838" i="18"/>
  <c r="B841" i="18"/>
  <c r="C840" i="18"/>
  <c r="O839" i="18" l="1"/>
  <c r="R839" i="18" s="1"/>
  <c r="N839" i="18"/>
  <c r="Q839" i="18" s="1"/>
  <c r="AK838" i="18"/>
  <c r="Q838" i="18"/>
  <c r="S838" i="18" s="1"/>
  <c r="L840" i="18" a="1"/>
  <c r="L840" i="18" s="1"/>
  <c r="I840" i="18" a="1"/>
  <c r="I840" i="18" s="1"/>
  <c r="H840" i="18" a="1"/>
  <c r="H840" i="18" s="1"/>
  <c r="K840" i="18" a="1"/>
  <c r="K840" i="18" s="1"/>
  <c r="D840" i="18" a="1"/>
  <c r="D840" i="18" s="1"/>
  <c r="F840" i="18" a="1"/>
  <c r="F840" i="18" s="1"/>
  <c r="E840" i="18" a="1"/>
  <c r="E840" i="18" s="1"/>
  <c r="B842" i="18"/>
  <c r="C841" i="18"/>
  <c r="P838" i="18"/>
  <c r="AI838" i="18" s="1"/>
  <c r="G839" i="18"/>
  <c r="M839" i="18"/>
  <c r="J839" i="18"/>
  <c r="AK839" i="18" l="1"/>
  <c r="N840" i="18"/>
  <c r="AK840" i="18" s="1"/>
  <c r="S839" i="18"/>
  <c r="O840" i="18"/>
  <c r="R840" i="18" s="1"/>
  <c r="G840" i="18"/>
  <c r="P839" i="18"/>
  <c r="AI839" i="18" s="1"/>
  <c r="M840" i="18"/>
  <c r="L841" i="18" a="1"/>
  <c r="L841" i="18" s="1"/>
  <c r="I841" i="18" a="1"/>
  <c r="I841" i="18" s="1"/>
  <c r="H841" i="18" a="1"/>
  <c r="H841" i="18" s="1"/>
  <c r="K841" i="18" a="1"/>
  <c r="K841" i="18" s="1"/>
  <c r="E841" i="18" a="1"/>
  <c r="E841" i="18" s="1"/>
  <c r="D841" i="18" a="1"/>
  <c r="D841" i="18" s="1"/>
  <c r="F841" i="18" a="1"/>
  <c r="F841" i="18" s="1"/>
  <c r="J840" i="18"/>
  <c r="B843" i="18"/>
  <c r="C842" i="18"/>
  <c r="Q840" i="18" l="1"/>
  <c r="S840" i="18" s="1"/>
  <c r="O841" i="18"/>
  <c r="R841" i="18" s="1"/>
  <c r="N841" i="18"/>
  <c r="Q841" i="18" s="1"/>
  <c r="S841" i="18" s="1"/>
  <c r="L842" i="18" a="1"/>
  <c r="L842" i="18" s="1"/>
  <c r="I842" i="18" a="1"/>
  <c r="I842" i="18" s="1"/>
  <c r="H842" i="18" a="1"/>
  <c r="H842" i="18" s="1"/>
  <c r="K842" i="18" a="1"/>
  <c r="K842" i="18" s="1"/>
  <c r="D842" i="18" a="1"/>
  <c r="D842" i="18" s="1"/>
  <c r="F842" i="18" a="1"/>
  <c r="F842" i="18" s="1"/>
  <c r="E842" i="18" a="1"/>
  <c r="E842" i="18" s="1"/>
  <c r="B844" i="18"/>
  <c r="C843" i="18"/>
  <c r="M841" i="18"/>
  <c r="G841" i="18"/>
  <c r="P840" i="18"/>
  <c r="AI840" i="18" s="1"/>
  <c r="J841" i="18"/>
  <c r="N842" i="18" l="1"/>
  <c r="AK842" i="18" s="1"/>
  <c r="O842" i="18"/>
  <c r="R842" i="18" s="1"/>
  <c r="AK841" i="18"/>
  <c r="Q842" i="18"/>
  <c r="S842" i="18" s="1"/>
  <c r="M842" i="18"/>
  <c r="L843" i="18" a="1"/>
  <c r="L843" i="18" s="1"/>
  <c r="I843" i="18" a="1"/>
  <c r="I843" i="18" s="1"/>
  <c r="H843" i="18" a="1"/>
  <c r="H843" i="18" s="1"/>
  <c r="K843" i="18" a="1"/>
  <c r="K843" i="18" s="1"/>
  <c r="D843" i="18" a="1"/>
  <c r="D843" i="18" s="1"/>
  <c r="E843" i="18" a="1"/>
  <c r="E843" i="18" s="1"/>
  <c r="F843" i="18" a="1"/>
  <c r="F843" i="18" s="1"/>
  <c r="J842" i="18"/>
  <c r="P841" i="18"/>
  <c r="AI841" i="18" s="1"/>
  <c r="C844" i="18"/>
  <c r="B845" i="18"/>
  <c r="G842" i="18"/>
  <c r="O843" i="18" l="1"/>
  <c r="R843" i="18" s="1"/>
  <c r="N843" i="18"/>
  <c r="Q843" i="18" s="1"/>
  <c r="G843" i="18"/>
  <c r="C845" i="18"/>
  <c r="B846" i="18"/>
  <c r="M843" i="18"/>
  <c r="L844" i="18" a="1"/>
  <c r="L844" i="18" s="1"/>
  <c r="I844" i="18" a="1"/>
  <c r="I844" i="18" s="1"/>
  <c r="H844" i="18" a="1"/>
  <c r="H844" i="18" s="1"/>
  <c r="K844" i="18" a="1"/>
  <c r="K844" i="18" s="1"/>
  <c r="D844" i="18" a="1"/>
  <c r="D844" i="18" s="1"/>
  <c r="F844" i="18" a="1"/>
  <c r="F844" i="18" s="1"/>
  <c r="E844" i="18" a="1"/>
  <c r="E844" i="18" s="1"/>
  <c r="P842" i="18"/>
  <c r="AI842" i="18" s="1"/>
  <c r="J843" i="18"/>
  <c r="S843" i="18" l="1"/>
  <c r="AK843" i="18"/>
  <c r="N844" i="18"/>
  <c r="O844" i="18"/>
  <c r="R844" i="18" s="1"/>
  <c r="C846" i="18"/>
  <c r="B847" i="18"/>
  <c r="P843" i="18"/>
  <c r="AI843" i="18" s="1"/>
  <c r="G844" i="18"/>
  <c r="L845" i="18" a="1"/>
  <c r="L845" i="18" s="1"/>
  <c r="I845" i="18" a="1"/>
  <c r="I845" i="18" s="1"/>
  <c r="H845" i="18" a="1"/>
  <c r="H845" i="18" s="1"/>
  <c r="K845" i="18" a="1"/>
  <c r="K845" i="18" s="1"/>
  <c r="E845" i="18" a="1"/>
  <c r="E845" i="18" s="1"/>
  <c r="F845" i="18" a="1"/>
  <c r="F845" i="18" s="1"/>
  <c r="D845" i="18" a="1"/>
  <c r="D845" i="18" s="1"/>
  <c r="M844" i="18"/>
  <c r="J844" i="18"/>
  <c r="N845" i="18" l="1"/>
  <c r="Q845" i="18" s="1"/>
  <c r="O845" i="18"/>
  <c r="R845" i="18" s="1"/>
  <c r="AK844" i="18"/>
  <c r="Q844" i="18"/>
  <c r="S844" i="18" s="1"/>
  <c r="P844" i="18"/>
  <c r="AI844" i="18" s="1"/>
  <c r="G845" i="18"/>
  <c r="C847" i="18"/>
  <c r="B848" i="18"/>
  <c r="M845" i="18"/>
  <c r="L846" i="18" a="1"/>
  <c r="L846" i="18" s="1"/>
  <c r="I846" i="18" a="1"/>
  <c r="I846" i="18" s="1"/>
  <c r="O846" i="18" s="1"/>
  <c r="H846" i="18" a="1"/>
  <c r="H846" i="18" s="1"/>
  <c r="K846" i="18" a="1"/>
  <c r="K846" i="18" s="1"/>
  <c r="F846" i="18" a="1"/>
  <c r="F846" i="18" s="1"/>
  <c r="D846" i="18" a="1"/>
  <c r="D846" i="18" s="1"/>
  <c r="E846" i="18" a="1"/>
  <c r="E846" i="18" s="1"/>
  <c r="J845" i="18"/>
  <c r="N846" i="18" l="1"/>
  <c r="AK846" i="18" s="1"/>
  <c r="S845" i="18"/>
  <c r="AK845" i="18"/>
  <c r="R846" i="18"/>
  <c r="G846" i="18"/>
  <c r="B849" i="18"/>
  <c r="C848" i="18"/>
  <c r="P845" i="18"/>
  <c r="AI845" i="18" s="1"/>
  <c r="L847" i="18" a="1"/>
  <c r="L847" i="18" s="1"/>
  <c r="I847" i="18" a="1"/>
  <c r="I847" i="18" s="1"/>
  <c r="H847" i="18" a="1"/>
  <c r="H847" i="18" s="1"/>
  <c r="K847" i="18" a="1"/>
  <c r="K847" i="18" s="1"/>
  <c r="E847" i="18" a="1"/>
  <c r="E847" i="18" s="1"/>
  <c r="D847" i="18" a="1"/>
  <c r="D847" i="18" s="1"/>
  <c r="F847" i="18" a="1"/>
  <c r="F847" i="18" s="1"/>
  <c r="M846" i="18"/>
  <c r="J846" i="18"/>
  <c r="Q846" i="18" l="1"/>
  <c r="O847" i="18"/>
  <c r="R847" i="18" s="1"/>
  <c r="S846" i="18"/>
  <c r="N847" i="18"/>
  <c r="Q847" i="18" s="1"/>
  <c r="B850" i="18"/>
  <c r="C849" i="18"/>
  <c r="G847" i="18"/>
  <c r="M847" i="18"/>
  <c r="P846" i="18"/>
  <c r="AI846" i="18" s="1"/>
  <c r="J847" i="18"/>
  <c r="L848" i="18" a="1"/>
  <c r="L848" i="18" s="1"/>
  <c r="I848" i="18" a="1"/>
  <c r="I848" i="18" s="1"/>
  <c r="H848" i="18" a="1"/>
  <c r="H848" i="18" s="1"/>
  <c r="K848" i="18" a="1"/>
  <c r="K848" i="18" s="1"/>
  <c r="D848" i="18" a="1"/>
  <c r="D848" i="18" s="1"/>
  <c r="F848" i="18" a="1"/>
  <c r="F848" i="18" s="1"/>
  <c r="E848" i="18" a="1"/>
  <c r="E848" i="18" s="1"/>
  <c r="N848" i="18" l="1"/>
  <c r="AK848" i="18" s="1"/>
  <c r="S847" i="18"/>
  <c r="AK847" i="18"/>
  <c r="Q848" i="18"/>
  <c r="O848" i="18"/>
  <c r="R848" i="18" s="1"/>
  <c r="L849" i="18" a="1"/>
  <c r="L849" i="18" s="1"/>
  <c r="I849" i="18" a="1"/>
  <c r="I849" i="18" s="1"/>
  <c r="H849" i="18" a="1"/>
  <c r="H849" i="18" s="1"/>
  <c r="K849" i="18" a="1"/>
  <c r="K849" i="18" s="1"/>
  <c r="E849" i="18" a="1"/>
  <c r="E849" i="18" s="1"/>
  <c r="D849" i="18" a="1"/>
  <c r="D849" i="18" s="1"/>
  <c r="F849" i="18" a="1"/>
  <c r="F849" i="18" s="1"/>
  <c r="J848" i="18"/>
  <c r="B851" i="18"/>
  <c r="C850" i="18"/>
  <c r="G848" i="18"/>
  <c r="M848" i="18"/>
  <c r="P847" i="18"/>
  <c r="AI847" i="18" s="1"/>
  <c r="S848" i="18" l="1"/>
  <c r="O849" i="18"/>
  <c r="R849" i="18" s="1"/>
  <c r="N849" i="18"/>
  <c r="Q849" i="18" s="1"/>
  <c r="G849" i="18"/>
  <c r="M849" i="18"/>
  <c r="P848" i="18"/>
  <c r="AI848" i="18" s="1"/>
  <c r="J849" i="18"/>
  <c r="L850" i="18" a="1"/>
  <c r="L850" i="18" s="1"/>
  <c r="I850" i="18" a="1"/>
  <c r="I850" i="18" s="1"/>
  <c r="H850" i="18" a="1"/>
  <c r="H850" i="18" s="1"/>
  <c r="K850" i="18" a="1"/>
  <c r="K850" i="18" s="1"/>
  <c r="D850" i="18" a="1"/>
  <c r="D850" i="18" s="1"/>
  <c r="F850" i="18" a="1"/>
  <c r="F850" i="18" s="1"/>
  <c r="E850" i="18" a="1"/>
  <c r="E850" i="18" s="1"/>
  <c r="B852" i="18"/>
  <c r="C851" i="18"/>
  <c r="S849" i="18" l="1"/>
  <c r="N850" i="18"/>
  <c r="AK850" i="18" s="1"/>
  <c r="AK849" i="18"/>
  <c r="O850" i="18"/>
  <c r="R850" i="18" s="1"/>
  <c r="C852" i="18"/>
  <c r="B853" i="18"/>
  <c r="G850" i="18"/>
  <c r="M850" i="18"/>
  <c r="P849" i="18"/>
  <c r="AI849" i="18" s="1"/>
  <c r="J850" i="18"/>
  <c r="L851" i="18" a="1"/>
  <c r="L851" i="18" s="1"/>
  <c r="H851" i="18" a="1"/>
  <c r="H851" i="18" s="1"/>
  <c r="I851" i="18" a="1"/>
  <c r="I851" i="18" s="1"/>
  <c r="K851" i="18" a="1"/>
  <c r="K851" i="18" s="1"/>
  <c r="D851" i="18" a="1"/>
  <c r="D851" i="18" s="1"/>
  <c r="E851" i="18" a="1"/>
  <c r="E851" i="18" s="1"/>
  <c r="F851" i="18" a="1"/>
  <c r="F851" i="18" s="1"/>
  <c r="Q850" i="18" l="1"/>
  <c r="O851" i="18"/>
  <c r="R851" i="18" s="1"/>
  <c r="S850" i="18"/>
  <c r="N851" i="18"/>
  <c r="Q851" i="18" s="1"/>
  <c r="M851" i="18"/>
  <c r="P850" i="18"/>
  <c r="AI850" i="18" s="1"/>
  <c r="C853" i="18"/>
  <c r="B854" i="18"/>
  <c r="J851" i="18"/>
  <c r="L852" i="18" a="1"/>
  <c r="L852" i="18" s="1"/>
  <c r="I852" i="18" a="1"/>
  <c r="I852" i="18" s="1"/>
  <c r="H852" i="18" a="1"/>
  <c r="H852" i="18" s="1"/>
  <c r="K852" i="18" a="1"/>
  <c r="K852" i="18" s="1"/>
  <c r="D852" i="18" a="1"/>
  <c r="D852" i="18" s="1"/>
  <c r="F852" i="18" a="1"/>
  <c r="F852" i="18" s="1"/>
  <c r="E852" i="18" a="1"/>
  <c r="E852" i="18" s="1"/>
  <c r="G851" i="18"/>
  <c r="S851" i="18" l="1"/>
  <c r="AK851" i="18"/>
  <c r="N852" i="18"/>
  <c r="O852" i="18"/>
  <c r="R852" i="18" s="1"/>
  <c r="C854" i="18"/>
  <c r="B855" i="18"/>
  <c r="G852" i="18"/>
  <c r="P851" i="18"/>
  <c r="AI851" i="18" s="1"/>
  <c r="L853" i="18" a="1"/>
  <c r="L853" i="18" s="1"/>
  <c r="I853" i="18" a="1"/>
  <c r="I853" i="18" s="1"/>
  <c r="H853" i="18" a="1"/>
  <c r="H853" i="18" s="1"/>
  <c r="K853" i="18" a="1"/>
  <c r="K853" i="18" s="1"/>
  <c r="E853" i="18" a="1"/>
  <c r="E853" i="18" s="1"/>
  <c r="F853" i="18" a="1"/>
  <c r="F853" i="18" s="1"/>
  <c r="D853" i="18" a="1"/>
  <c r="D853" i="18" s="1"/>
  <c r="M852" i="18"/>
  <c r="J852" i="18"/>
  <c r="N853" i="18" l="1"/>
  <c r="Q853" i="18" s="1"/>
  <c r="O853" i="18"/>
  <c r="R853" i="18" s="1"/>
  <c r="AK852" i="18"/>
  <c r="Q852" i="18"/>
  <c r="S852" i="18" s="1"/>
  <c r="M853" i="18"/>
  <c r="L854" i="18" a="1"/>
  <c r="L854" i="18" s="1"/>
  <c r="I854" i="18" a="1"/>
  <c r="I854" i="18" s="1"/>
  <c r="H854" i="18" a="1"/>
  <c r="H854" i="18" s="1"/>
  <c r="K854" i="18" a="1"/>
  <c r="K854" i="18" s="1"/>
  <c r="F854" i="18" a="1"/>
  <c r="F854" i="18" s="1"/>
  <c r="D854" i="18" a="1"/>
  <c r="D854" i="18" s="1"/>
  <c r="E854" i="18" a="1"/>
  <c r="E854" i="18" s="1"/>
  <c r="J853" i="18"/>
  <c r="G853" i="18"/>
  <c r="C855" i="18"/>
  <c r="B856" i="18"/>
  <c r="P852" i="18"/>
  <c r="AI852" i="18" s="1"/>
  <c r="S853" i="18" l="1"/>
  <c r="AK853" i="18"/>
  <c r="O854" i="18"/>
  <c r="R854" i="18" s="1"/>
  <c r="N854" i="18"/>
  <c r="M854" i="18"/>
  <c r="J854" i="18"/>
  <c r="L855" i="18" a="1"/>
  <c r="L855" i="18" s="1"/>
  <c r="I855" i="18" a="1"/>
  <c r="I855" i="18" s="1"/>
  <c r="H855" i="18" a="1"/>
  <c r="H855" i="18" s="1"/>
  <c r="K855" i="18" a="1"/>
  <c r="K855" i="18" s="1"/>
  <c r="E855" i="18" a="1"/>
  <c r="E855" i="18" s="1"/>
  <c r="D855" i="18" a="1"/>
  <c r="D855" i="18" s="1"/>
  <c r="F855" i="18" a="1"/>
  <c r="F855" i="18" s="1"/>
  <c r="P853" i="18"/>
  <c r="AI853" i="18" s="1"/>
  <c r="G854" i="18"/>
  <c r="B857" i="18"/>
  <c r="C856" i="18"/>
  <c r="O855" i="18" l="1"/>
  <c r="R855" i="18" s="1"/>
  <c r="N855" i="18"/>
  <c r="Q855" i="18" s="1"/>
  <c r="AK854" i="18"/>
  <c r="Q854" i="18"/>
  <c r="S854" i="18" s="1"/>
  <c r="B858" i="18"/>
  <c r="C857" i="18"/>
  <c r="M855" i="18"/>
  <c r="P854" i="18"/>
  <c r="AI854" i="18" s="1"/>
  <c r="J855" i="18"/>
  <c r="L856" i="18" a="1"/>
  <c r="L856" i="18" s="1"/>
  <c r="I856" i="18" a="1"/>
  <c r="I856" i="18" s="1"/>
  <c r="H856" i="18" a="1"/>
  <c r="H856" i="18" s="1"/>
  <c r="K856" i="18" a="1"/>
  <c r="K856" i="18" s="1"/>
  <c r="D856" i="18" a="1"/>
  <c r="D856" i="18" s="1"/>
  <c r="F856" i="18" a="1"/>
  <c r="F856" i="18" s="1"/>
  <c r="E856" i="18" a="1"/>
  <c r="E856" i="18" s="1"/>
  <c r="G855" i="18"/>
  <c r="O856" i="18" l="1"/>
  <c r="R856" i="18" s="1"/>
  <c r="S855" i="18"/>
  <c r="AK855" i="18"/>
  <c r="N856" i="18"/>
  <c r="J856" i="18"/>
  <c r="P855" i="18"/>
  <c r="AI855" i="18" s="1"/>
  <c r="G856" i="18"/>
  <c r="L857" i="18" a="1"/>
  <c r="L857" i="18" s="1"/>
  <c r="H857" i="18" a="1"/>
  <c r="H857" i="18" s="1"/>
  <c r="I857" i="18" a="1"/>
  <c r="I857" i="18" s="1"/>
  <c r="K857" i="18" a="1"/>
  <c r="K857" i="18" s="1"/>
  <c r="E857" i="18" a="1"/>
  <c r="E857" i="18" s="1"/>
  <c r="D857" i="18" a="1"/>
  <c r="D857" i="18" s="1"/>
  <c r="F857" i="18" a="1"/>
  <c r="F857" i="18" s="1"/>
  <c r="B859" i="18"/>
  <c r="C858" i="18"/>
  <c r="M856" i="18"/>
  <c r="N857" i="18" l="1"/>
  <c r="Q857" i="18" s="1"/>
  <c r="O857" i="18"/>
  <c r="R857" i="18" s="1"/>
  <c r="AK856" i="18"/>
  <c r="Q856" i="18"/>
  <c r="S856" i="18" s="1"/>
  <c r="B860" i="18"/>
  <c r="C859" i="18"/>
  <c r="P856" i="18"/>
  <c r="AI856" i="18" s="1"/>
  <c r="G857" i="18"/>
  <c r="M857" i="18"/>
  <c r="L858" i="18" a="1"/>
  <c r="L858" i="18" s="1"/>
  <c r="I858" i="18" a="1"/>
  <c r="I858" i="18" s="1"/>
  <c r="H858" i="18" a="1"/>
  <c r="H858" i="18" s="1"/>
  <c r="K858" i="18" a="1"/>
  <c r="K858" i="18" s="1"/>
  <c r="D858" i="18" a="1"/>
  <c r="D858" i="18" s="1"/>
  <c r="F858" i="18" a="1"/>
  <c r="F858" i="18" s="1"/>
  <c r="E858" i="18" a="1"/>
  <c r="E858" i="18" s="1"/>
  <c r="J857" i="18"/>
  <c r="S857" i="18" l="1"/>
  <c r="AK857" i="18"/>
  <c r="N858" i="18"/>
  <c r="O858" i="18"/>
  <c r="R858" i="18" s="1"/>
  <c r="P857" i="18"/>
  <c r="AI857" i="18" s="1"/>
  <c r="L859" i="18" a="1"/>
  <c r="L859" i="18" s="1"/>
  <c r="I859" i="18" a="1"/>
  <c r="I859" i="18" s="1"/>
  <c r="K859" i="18" a="1"/>
  <c r="K859" i="18" s="1"/>
  <c r="H859" i="18" a="1"/>
  <c r="H859" i="18" s="1"/>
  <c r="D859" i="18" a="1"/>
  <c r="D859" i="18" s="1"/>
  <c r="E859" i="18" a="1"/>
  <c r="E859" i="18" s="1"/>
  <c r="F859" i="18" a="1"/>
  <c r="F859" i="18" s="1"/>
  <c r="J858" i="18"/>
  <c r="G858" i="18"/>
  <c r="M858" i="18"/>
  <c r="C860" i="18"/>
  <c r="B861" i="18"/>
  <c r="O859" i="18" l="1"/>
  <c r="R859" i="18" s="1"/>
  <c r="N859" i="18"/>
  <c r="Q859" i="18" s="1"/>
  <c r="AK858" i="18"/>
  <c r="Q858" i="18"/>
  <c r="S858" i="18" s="1"/>
  <c r="G859" i="18"/>
  <c r="J859" i="18"/>
  <c r="C861" i="18"/>
  <c r="B862" i="18"/>
  <c r="P858" i="18"/>
  <c r="AI858" i="18" s="1"/>
  <c r="M859" i="18"/>
  <c r="L860" i="18" a="1"/>
  <c r="L860" i="18" s="1"/>
  <c r="I860" i="18" a="1"/>
  <c r="I860" i="18" s="1"/>
  <c r="H860" i="18" a="1"/>
  <c r="H860" i="18" s="1"/>
  <c r="K860" i="18" a="1"/>
  <c r="K860" i="18" s="1"/>
  <c r="D860" i="18" a="1"/>
  <c r="D860" i="18" s="1"/>
  <c r="F860" i="18" a="1"/>
  <c r="F860" i="18" s="1"/>
  <c r="E860" i="18" a="1"/>
  <c r="E860" i="18" s="1"/>
  <c r="S859" i="18" l="1"/>
  <c r="N860" i="18"/>
  <c r="AK860" i="18" s="1"/>
  <c r="AK859" i="18"/>
  <c r="O860" i="18"/>
  <c r="R860" i="18" s="1"/>
  <c r="B863" i="18"/>
  <c r="C862" i="18"/>
  <c r="J860" i="18"/>
  <c r="L861" i="18" a="1"/>
  <c r="L861" i="18" s="1"/>
  <c r="I861" i="18" a="1"/>
  <c r="I861" i="18" s="1"/>
  <c r="H861" i="18" a="1"/>
  <c r="H861" i="18" s="1"/>
  <c r="K861" i="18" a="1"/>
  <c r="K861" i="18" s="1"/>
  <c r="E861" i="18" a="1"/>
  <c r="E861" i="18" s="1"/>
  <c r="F861" i="18" a="1"/>
  <c r="F861" i="18" s="1"/>
  <c r="D861" i="18" a="1"/>
  <c r="D861" i="18" s="1"/>
  <c r="G860" i="18"/>
  <c r="P859" i="18"/>
  <c r="AI859" i="18" s="1"/>
  <c r="M860" i="18"/>
  <c r="Q860" i="18" l="1"/>
  <c r="S860" i="18" s="1"/>
  <c r="N861" i="18"/>
  <c r="Q861" i="18" s="1"/>
  <c r="O861" i="18"/>
  <c r="R861" i="18" s="1"/>
  <c r="C863" i="18"/>
  <c r="B864" i="18"/>
  <c r="L862" i="18" a="1"/>
  <c r="L862" i="18" s="1"/>
  <c r="I862" i="18" a="1"/>
  <c r="I862" i="18" s="1"/>
  <c r="H862" i="18" a="1"/>
  <c r="H862" i="18" s="1"/>
  <c r="K862" i="18" a="1"/>
  <c r="K862" i="18" s="1"/>
  <c r="F862" i="18" a="1"/>
  <c r="F862" i="18" s="1"/>
  <c r="D862" i="18" a="1"/>
  <c r="D862" i="18" s="1"/>
  <c r="E862" i="18" a="1"/>
  <c r="E862" i="18" s="1"/>
  <c r="G861" i="18"/>
  <c r="M861" i="18"/>
  <c r="P860" i="18"/>
  <c r="AI860" i="18" s="1"/>
  <c r="J861" i="18"/>
  <c r="O862" i="18" l="1"/>
  <c r="R862" i="18" s="1"/>
  <c r="S861" i="18"/>
  <c r="AK861" i="18"/>
  <c r="N862" i="18"/>
  <c r="J862" i="18"/>
  <c r="B865" i="18"/>
  <c r="C864" i="18"/>
  <c r="P861" i="18"/>
  <c r="AI861" i="18" s="1"/>
  <c r="L863" i="18" a="1"/>
  <c r="L863" i="18" s="1"/>
  <c r="I863" i="18" a="1"/>
  <c r="I863" i="18" s="1"/>
  <c r="H863" i="18" a="1"/>
  <c r="H863" i="18" s="1"/>
  <c r="K863" i="18" a="1"/>
  <c r="K863" i="18" s="1"/>
  <c r="E863" i="18" a="1"/>
  <c r="E863" i="18" s="1"/>
  <c r="D863" i="18" a="1"/>
  <c r="D863" i="18" s="1"/>
  <c r="F863" i="18" a="1"/>
  <c r="F863" i="18" s="1"/>
  <c r="G862" i="18"/>
  <c r="M862" i="18"/>
  <c r="O863" i="18" l="1"/>
  <c r="R863" i="18" s="1"/>
  <c r="N863" i="18"/>
  <c r="Q863" i="18" s="1"/>
  <c r="AK862" i="18"/>
  <c r="Q862" i="18"/>
  <c r="S862" i="18" s="1"/>
  <c r="P862" i="18"/>
  <c r="AI862" i="18" s="1"/>
  <c r="G863" i="18"/>
  <c r="L864" i="18" a="1"/>
  <c r="L864" i="18" s="1"/>
  <c r="I864" i="18" a="1"/>
  <c r="I864" i="18" s="1"/>
  <c r="H864" i="18" a="1"/>
  <c r="H864" i="18" s="1"/>
  <c r="K864" i="18" a="1"/>
  <c r="K864" i="18" s="1"/>
  <c r="D864" i="18" a="1"/>
  <c r="D864" i="18" s="1"/>
  <c r="F864" i="18" a="1"/>
  <c r="F864" i="18" s="1"/>
  <c r="E864" i="18" a="1"/>
  <c r="E864" i="18" s="1"/>
  <c r="M863" i="18"/>
  <c r="B866" i="18"/>
  <c r="C865" i="18"/>
  <c r="J863" i="18"/>
  <c r="AK863" i="18" l="1"/>
  <c r="S863" i="18"/>
  <c r="N864" i="18"/>
  <c r="O864" i="18"/>
  <c r="R864" i="18" s="1"/>
  <c r="G864" i="18"/>
  <c r="P863" i="18"/>
  <c r="AI863" i="18" s="1"/>
  <c r="M864" i="18"/>
  <c r="J864" i="18"/>
  <c r="L865" i="18" a="1"/>
  <c r="L865" i="18" s="1"/>
  <c r="H865" i="18" a="1"/>
  <c r="H865" i="18" s="1"/>
  <c r="I865" i="18" a="1"/>
  <c r="I865" i="18" s="1"/>
  <c r="K865" i="18" a="1"/>
  <c r="K865" i="18" s="1"/>
  <c r="E865" i="18" a="1"/>
  <c r="E865" i="18" s="1"/>
  <c r="D865" i="18" a="1"/>
  <c r="D865" i="18" s="1"/>
  <c r="F865" i="18" a="1"/>
  <c r="F865" i="18" s="1"/>
  <c r="B867" i="18"/>
  <c r="C866" i="18"/>
  <c r="N865" i="18" l="1"/>
  <c r="Q865" i="18" s="1"/>
  <c r="O865" i="18"/>
  <c r="R865" i="18" s="1"/>
  <c r="AK864" i="18"/>
  <c r="Q864" i="18"/>
  <c r="S864" i="18" s="1"/>
  <c r="L866" i="18" a="1"/>
  <c r="L866" i="18" s="1"/>
  <c r="I866" i="18" a="1"/>
  <c r="I866" i="18" s="1"/>
  <c r="H866" i="18" a="1"/>
  <c r="H866" i="18" s="1"/>
  <c r="K866" i="18" a="1"/>
  <c r="K866" i="18" s="1"/>
  <c r="D866" i="18" a="1"/>
  <c r="D866" i="18" s="1"/>
  <c r="F866" i="18" a="1"/>
  <c r="F866" i="18" s="1"/>
  <c r="E866" i="18" a="1"/>
  <c r="E866" i="18" s="1"/>
  <c r="B868" i="18"/>
  <c r="C867" i="18"/>
  <c r="G865" i="18"/>
  <c r="P864" i="18"/>
  <c r="AI864" i="18" s="1"/>
  <c r="M865" i="18"/>
  <c r="J865" i="18"/>
  <c r="O866" i="18" l="1"/>
  <c r="N866" i="18"/>
  <c r="Q866" i="18" s="1"/>
  <c r="AK865" i="18"/>
  <c r="S865" i="18"/>
  <c r="R866" i="18"/>
  <c r="AK866" i="18"/>
  <c r="G866" i="18"/>
  <c r="L867" i="18" a="1"/>
  <c r="L867" i="18" s="1"/>
  <c r="I867" i="18" a="1"/>
  <c r="I867" i="18" s="1"/>
  <c r="H867" i="18" a="1"/>
  <c r="H867" i="18" s="1"/>
  <c r="K867" i="18" a="1"/>
  <c r="K867" i="18" s="1"/>
  <c r="D867" i="18" a="1"/>
  <c r="D867" i="18" s="1"/>
  <c r="E867" i="18" a="1"/>
  <c r="E867" i="18" s="1"/>
  <c r="F867" i="18" a="1"/>
  <c r="F867" i="18" s="1"/>
  <c r="M866" i="18"/>
  <c r="C868" i="18"/>
  <c r="B869" i="18"/>
  <c r="J866" i="18"/>
  <c r="P865" i="18"/>
  <c r="AI865" i="18" s="1"/>
  <c r="S866" i="18" l="1"/>
  <c r="O867" i="18"/>
  <c r="R867" i="18" s="1"/>
  <c r="N867" i="18"/>
  <c r="Q867" i="18" s="1"/>
  <c r="I868" i="18" a="1"/>
  <c r="I868" i="18" s="1"/>
  <c r="L868" i="18" a="1"/>
  <c r="L868" i="18" s="1"/>
  <c r="H868" i="18" a="1"/>
  <c r="H868" i="18" s="1"/>
  <c r="K868" i="18" a="1"/>
  <c r="K868" i="18" s="1"/>
  <c r="D868" i="18" a="1"/>
  <c r="D868" i="18" s="1"/>
  <c r="F868" i="18" a="1"/>
  <c r="F868" i="18" s="1"/>
  <c r="E868" i="18" a="1"/>
  <c r="E868" i="18" s="1"/>
  <c r="G867" i="18"/>
  <c r="M867" i="18"/>
  <c r="J867" i="18"/>
  <c r="P866" i="18"/>
  <c r="AI866" i="18" s="1"/>
  <c r="C869" i="18"/>
  <c r="B870" i="18"/>
  <c r="S867" i="18" l="1"/>
  <c r="N868" i="18"/>
  <c r="O868" i="18"/>
  <c r="R868" i="18" s="1"/>
  <c r="AK867" i="18"/>
  <c r="G868" i="18"/>
  <c r="M868" i="18"/>
  <c r="J868" i="18"/>
  <c r="C870" i="18"/>
  <c r="B871" i="18"/>
  <c r="L869" i="18" a="1"/>
  <c r="L869" i="18" s="1"/>
  <c r="I869" i="18" a="1"/>
  <c r="I869" i="18" s="1"/>
  <c r="H869" i="18" a="1"/>
  <c r="H869" i="18" s="1"/>
  <c r="K869" i="18" a="1"/>
  <c r="K869" i="18" s="1"/>
  <c r="E869" i="18" a="1"/>
  <c r="E869" i="18" s="1"/>
  <c r="F869" i="18" a="1"/>
  <c r="F869" i="18" s="1"/>
  <c r="D869" i="18" a="1"/>
  <c r="D869" i="18" s="1"/>
  <c r="P867" i="18"/>
  <c r="AI867" i="18" s="1"/>
  <c r="O869" i="18" l="1"/>
  <c r="R869" i="18" s="1"/>
  <c r="N869" i="18"/>
  <c r="Q869" i="18" s="1"/>
  <c r="AK868" i="18"/>
  <c r="Q868" i="18"/>
  <c r="S868" i="18" s="1"/>
  <c r="M869" i="18"/>
  <c r="J869" i="18"/>
  <c r="P868" i="18"/>
  <c r="AI868" i="18" s="1"/>
  <c r="C871" i="18"/>
  <c r="B872" i="18"/>
  <c r="L870" i="18" a="1"/>
  <c r="L870" i="18" s="1"/>
  <c r="I870" i="18" a="1"/>
  <c r="I870" i="18" s="1"/>
  <c r="H870" i="18" a="1"/>
  <c r="H870" i="18" s="1"/>
  <c r="K870" i="18" a="1"/>
  <c r="K870" i="18" s="1"/>
  <c r="F870" i="18" a="1"/>
  <c r="F870" i="18" s="1"/>
  <c r="D870" i="18" a="1"/>
  <c r="D870" i="18" s="1"/>
  <c r="E870" i="18" a="1"/>
  <c r="E870" i="18" s="1"/>
  <c r="G869" i="18"/>
  <c r="S869" i="18" l="1"/>
  <c r="O870" i="18"/>
  <c r="R870" i="18" s="1"/>
  <c r="N870" i="18"/>
  <c r="AK869" i="18"/>
  <c r="L871" i="18" a="1"/>
  <c r="L871" i="18" s="1"/>
  <c r="I871" i="18" a="1"/>
  <c r="I871" i="18" s="1"/>
  <c r="H871" i="18" a="1"/>
  <c r="H871" i="18" s="1"/>
  <c r="K871" i="18" a="1"/>
  <c r="K871" i="18" s="1"/>
  <c r="E871" i="18" a="1"/>
  <c r="E871" i="18" s="1"/>
  <c r="D871" i="18" a="1"/>
  <c r="D871" i="18" s="1"/>
  <c r="F871" i="18" a="1"/>
  <c r="F871" i="18" s="1"/>
  <c r="M870" i="18"/>
  <c r="J870" i="18"/>
  <c r="G870" i="18"/>
  <c r="P869" i="18"/>
  <c r="AI869" i="18" s="1"/>
  <c r="B873" i="18"/>
  <c r="C872" i="18"/>
  <c r="O871" i="18" l="1"/>
  <c r="R871" i="18" s="1"/>
  <c r="N871" i="18"/>
  <c r="Q871" i="18" s="1"/>
  <c r="AK870" i="18"/>
  <c r="Q870" i="18"/>
  <c r="S870" i="18" s="1"/>
  <c r="G871" i="18"/>
  <c r="M871" i="18"/>
  <c r="J871" i="18"/>
  <c r="L872" i="18" a="1"/>
  <c r="L872" i="18" s="1"/>
  <c r="I872" i="18" a="1"/>
  <c r="I872" i="18" s="1"/>
  <c r="H872" i="18" a="1"/>
  <c r="H872" i="18" s="1"/>
  <c r="K872" i="18" a="1"/>
  <c r="K872" i="18" s="1"/>
  <c r="D872" i="18" a="1"/>
  <c r="D872" i="18" s="1"/>
  <c r="F872" i="18" a="1"/>
  <c r="F872" i="18" s="1"/>
  <c r="E872" i="18" a="1"/>
  <c r="E872" i="18" s="1"/>
  <c r="P870" i="18"/>
  <c r="AI870" i="18" s="1"/>
  <c r="B874" i="18"/>
  <c r="C873" i="18"/>
  <c r="S871" i="18" l="1"/>
  <c r="AK871" i="18"/>
  <c r="O872" i="18"/>
  <c r="R872" i="18" s="1"/>
  <c r="N872" i="18"/>
  <c r="J872" i="18"/>
  <c r="G872" i="18"/>
  <c r="P871" i="18"/>
  <c r="AI871" i="18" s="1"/>
  <c r="L873" i="18" a="1"/>
  <c r="L873" i="18" s="1"/>
  <c r="I873" i="18" a="1"/>
  <c r="I873" i="18" s="1"/>
  <c r="H873" i="18" a="1"/>
  <c r="H873" i="18" s="1"/>
  <c r="K873" i="18" a="1"/>
  <c r="K873" i="18" s="1"/>
  <c r="E873" i="18" a="1"/>
  <c r="E873" i="18" s="1"/>
  <c r="D873" i="18" a="1"/>
  <c r="D873" i="18" s="1"/>
  <c r="F873" i="18" a="1"/>
  <c r="F873" i="18" s="1"/>
  <c r="B875" i="18"/>
  <c r="C874" i="18"/>
  <c r="M872" i="18"/>
  <c r="O873" i="18" l="1"/>
  <c r="R873" i="18" s="1"/>
  <c r="N873" i="18"/>
  <c r="Q873" i="18" s="1"/>
  <c r="AK872" i="18"/>
  <c r="Q872" i="18"/>
  <c r="S872" i="18" s="1"/>
  <c r="G873" i="18"/>
  <c r="P872" i="18"/>
  <c r="AI872" i="18" s="1"/>
  <c r="M873" i="18"/>
  <c r="L874" i="18" a="1"/>
  <c r="L874" i="18" s="1"/>
  <c r="I874" i="18" a="1"/>
  <c r="I874" i="18" s="1"/>
  <c r="H874" i="18" a="1"/>
  <c r="H874" i="18" s="1"/>
  <c r="K874" i="18" a="1"/>
  <c r="K874" i="18" s="1"/>
  <c r="D874" i="18" a="1"/>
  <c r="D874" i="18" s="1"/>
  <c r="F874" i="18" a="1"/>
  <c r="F874" i="18" s="1"/>
  <c r="E874" i="18" a="1"/>
  <c r="E874" i="18" s="1"/>
  <c r="J873" i="18"/>
  <c r="B876" i="18"/>
  <c r="C875" i="18"/>
  <c r="S873" i="18" l="1"/>
  <c r="N874" i="18"/>
  <c r="Q874" i="18" s="1"/>
  <c r="AK873" i="18"/>
  <c r="O874" i="18"/>
  <c r="R874" i="18" s="1"/>
  <c r="L875" i="18" a="1"/>
  <c r="L875" i="18" s="1"/>
  <c r="I875" i="18" a="1"/>
  <c r="I875" i="18" s="1"/>
  <c r="H875" i="18" a="1"/>
  <c r="H875" i="18" s="1"/>
  <c r="K875" i="18" a="1"/>
  <c r="K875" i="18" s="1"/>
  <c r="D875" i="18" a="1"/>
  <c r="D875" i="18" s="1"/>
  <c r="E875" i="18" a="1"/>
  <c r="E875" i="18" s="1"/>
  <c r="F875" i="18" a="1"/>
  <c r="F875" i="18" s="1"/>
  <c r="P873" i="18"/>
  <c r="AI873" i="18" s="1"/>
  <c r="M874" i="18"/>
  <c r="C876" i="18"/>
  <c r="B877" i="18"/>
  <c r="J874" i="18"/>
  <c r="G874" i="18"/>
  <c r="AK874" i="18" l="1"/>
  <c r="S874" i="18"/>
  <c r="O875" i="18"/>
  <c r="R875" i="18" s="1"/>
  <c r="N875" i="18"/>
  <c r="Q875" i="18" s="1"/>
  <c r="J875" i="18"/>
  <c r="P874" i="18"/>
  <c r="AI874" i="18" s="1"/>
  <c r="C877" i="18"/>
  <c r="B878" i="18"/>
  <c r="L876" i="18" a="1"/>
  <c r="L876" i="18" s="1"/>
  <c r="I876" i="18" a="1"/>
  <c r="I876" i="18" s="1"/>
  <c r="H876" i="18" a="1"/>
  <c r="H876" i="18" s="1"/>
  <c r="K876" i="18" a="1"/>
  <c r="K876" i="18" s="1"/>
  <c r="D876" i="18" a="1"/>
  <c r="D876" i="18" s="1"/>
  <c r="F876" i="18" a="1"/>
  <c r="F876" i="18" s="1"/>
  <c r="E876" i="18" a="1"/>
  <c r="E876" i="18" s="1"/>
  <c r="S875" i="18"/>
  <c r="G875" i="18"/>
  <c r="M875" i="18"/>
  <c r="N876" i="18" l="1"/>
  <c r="AK876" i="18" s="1"/>
  <c r="AK875" i="18"/>
  <c r="O876" i="18"/>
  <c r="R876" i="18" s="1"/>
  <c r="C878" i="18"/>
  <c r="B879" i="18"/>
  <c r="G876" i="18"/>
  <c r="L877" i="18" a="1"/>
  <c r="L877" i="18" s="1"/>
  <c r="H877" i="18" a="1"/>
  <c r="H877" i="18" s="1"/>
  <c r="I877" i="18" a="1"/>
  <c r="I877" i="18" s="1"/>
  <c r="K877" i="18" a="1"/>
  <c r="K877" i="18" s="1"/>
  <c r="E877" i="18" a="1"/>
  <c r="E877" i="18" s="1"/>
  <c r="F877" i="18" a="1"/>
  <c r="F877" i="18" s="1"/>
  <c r="D877" i="18" a="1"/>
  <c r="D877" i="18" s="1"/>
  <c r="P875" i="18"/>
  <c r="AI875" i="18" s="1"/>
  <c r="M876" i="18"/>
  <c r="J876" i="18"/>
  <c r="Q876" i="18" l="1"/>
  <c r="S876" i="18" s="1"/>
  <c r="O877" i="18"/>
  <c r="R877" i="18" s="1"/>
  <c r="N877" i="18"/>
  <c r="Q877" i="18" s="1"/>
  <c r="M877" i="18"/>
  <c r="J877" i="18"/>
  <c r="P876" i="18"/>
  <c r="AI876" i="18" s="1"/>
  <c r="C879" i="18"/>
  <c r="B880" i="18"/>
  <c r="G877" i="18"/>
  <c r="L878" i="18" a="1"/>
  <c r="L878" i="18" s="1"/>
  <c r="I878" i="18" a="1"/>
  <c r="I878" i="18" s="1"/>
  <c r="H878" i="18" a="1"/>
  <c r="H878" i="18" s="1"/>
  <c r="K878" i="18" a="1"/>
  <c r="K878" i="18" s="1"/>
  <c r="F878" i="18" a="1"/>
  <c r="F878" i="18" s="1"/>
  <c r="D878" i="18" a="1"/>
  <c r="D878" i="18" s="1"/>
  <c r="E878" i="18" a="1"/>
  <c r="E878" i="18" s="1"/>
  <c r="S877" i="18" l="1"/>
  <c r="N878" i="18"/>
  <c r="AK878" i="18" s="1"/>
  <c r="AK877" i="18"/>
  <c r="O878" i="18"/>
  <c r="R878" i="18" s="1"/>
  <c r="M878" i="18"/>
  <c r="J878" i="18"/>
  <c r="P877" i="18"/>
  <c r="AI877" i="18" s="1"/>
  <c r="G878" i="18"/>
  <c r="B881" i="18"/>
  <c r="C880" i="18"/>
  <c r="L879" i="18" a="1"/>
  <c r="L879" i="18" s="1"/>
  <c r="I879" i="18" a="1"/>
  <c r="I879" i="18" s="1"/>
  <c r="H879" i="18" a="1"/>
  <c r="H879" i="18" s="1"/>
  <c r="K879" i="18" a="1"/>
  <c r="K879" i="18" s="1"/>
  <c r="E879" i="18" a="1"/>
  <c r="E879" i="18" s="1"/>
  <c r="D879" i="18" a="1"/>
  <c r="D879" i="18" s="1"/>
  <c r="F879" i="18" a="1"/>
  <c r="F879" i="18" s="1"/>
  <c r="O879" i="18" l="1"/>
  <c r="R879" i="18" s="1"/>
  <c r="Q878" i="18"/>
  <c r="S878" i="18" s="1"/>
  <c r="N879" i="18"/>
  <c r="Q879" i="18" s="1"/>
  <c r="J879" i="18"/>
  <c r="L880" i="18" a="1"/>
  <c r="L880" i="18" s="1"/>
  <c r="I880" i="18" a="1"/>
  <c r="I880" i="18" s="1"/>
  <c r="H880" i="18" a="1"/>
  <c r="H880" i="18" s="1"/>
  <c r="K880" i="18" a="1"/>
  <c r="K880" i="18" s="1"/>
  <c r="D880" i="18" a="1"/>
  <c r="D880" i="18" s="1"/>
  <c r="F880" i="18" a="1"/>
  <c r="F880" i="18" s="1"/>
  <c r="E880" i="18" a="1"/>
  <c r="E880" i="18" s="1"/>
  <c r="B882" i="18"/>
  <c r="C881" i="18"/>
  <c r="G879" i="18"/>
  <c r="M879" i="18"/>
  <c r="P878" i="18"/>
  <c r="AI878" i="18" s="1"/>
  <c r="O880" i="18" l="1"/>
  <c r="AK879" i="18"/>
  <c r="N880" i="18"/>
  <c r="AK880" i="18" s="1"/>
  <c r="S879" i="18"/>
  <c r="R880" i="18"/>
  <c r="M880" i="18"/>
  <c r="J880" i="18"/>
  <c r="L881" i="18" a="1"/>
  <c r="L881" i="18" s="1"/>
  <c r="I881" i="18" a="1"/>
  <c r="I881" i="18" s="1"/>
  <c r="H881" i="18" a="1"/>
  <c r="H881" i="18" s="1"/>
  <c r="K881" i="18" a="1"/>
  <c r="K881" i="18" s="1"/>
  <c r="E881" i="18" a="1"/>
  <c r="E881" i="18" s="1"/>
  <c r="D881" i="18" a="1"/>
  <c r="D881" i="18" s="1"/>
  <c r="F881" i="18" a="1"/>
  <c r="F881" i="18" s="1"/>
  <c r="B883" i="18"/>
  <c r="C882" i="18"/>
  <c r="G880" i="18"/>
  <c r="P879" i="18"/>
  <c r="AI879" i="18" s="1"/>
  <c r="Q880" i="18" l="1"/>
  <c r="S880" i="18" s="1"/>
  <c r="O881" i="18"/>
  <c r="R881" i="18" s="1"/>
  <c r="N881" i="18"/>
  <c r="Q881" i="18" s="1"/>
  <c r="S881" i="18" s="1"/>
  <c r="M881" i="18"/>
  <c r="J881" i="18"/>
  <c r="L882" i="18" a="1"/>
  <c r="L882" i="18" s="1"/>
  <c r="I882" i="18" a="1"/>
  <c r="I882" i="18" s="1"/>
  <c r="H882" i="18" a="1"/>
  <c r="H882" i="18" s="1"/>
  <c r="K882" i="18" a="1"/>
  <c r="K882" i="18" s="1"/>
  <c r="D882" i="18" a="1"/>
  <c r="D882" i="18" s="1"/>
  <c r="F882" i="18" a="1"/>
  <c r="F882" i="18" s="1"/>
  <c r="E882" i="18" a="1"/>
  <c r="E882" i="18" s="1"/>
  <c r="B884" i="18"/>
  <c r="C883" i="18"/>
  <c r="P880" i="18"/>
  <c r="AI880" i="18" s="1"/>
  <c r="G881" i="18"/>
  <c r="AK881" i="18" l="1"/>
  <c r="O882" i="18"/>
  <c r="R882" i="18" s="1"/>
  <c r="N882" i="18"/>
  <c r="Q882" i="18" s="1"/>
  <c r="J882" i="18"/>
  <c r="P881" i="18"/>
  <c r="AI881" i="18" s="1"/>
  <c r="G882" i="18"/>
  <c r="L883" i="18" a="1"/>
  <c r="L883" i="18" s="1"/>
  <c r="I883" i="18" a="1"/>
  <c r="I883" i="18" s="1"/>
  <c r="H883" i="18" a="1"/>
  <c r="H883" i="18" s="1"/>
  <c r="K883" i="18" a="1"/>
  <c r="K883" i="18" s="1"/>
  <c r="D883" i="18" a="1"/>
  <c r="D883" i="18" s="1"/>
  <c r="E883" i="18" a="1"/>
  <c r="E883" i="18" s="1"/>
  <c r="F883" i="18" a="1"/>
  <c r="F883" i="18" s="1"/>
  <c r="C884" i="18"/>
  <c r="B885" i="18"/>
  <c r="M882" i="18"/>
  <c r="S882" i="18" l="1"/>
  <c r="O883" i="18"/>
  <c r="R883" i="18" s="1"/>
  <c r="AK882" i="18"/>
  <c r="N883" i="18"/>
  <c r="Q883" i="18" s="1"/>
  <c r="J883" i="18"/>
  <c r="L884" i="18" a="1"/>
  <c r="L884" i="18" s="1"/>
  <c r="I884" i="18" a="1"/>
  <c r="I884" i="18" s="1"/>
  <c r="H884" i="18" a="1"/>
  <c r="H884" i="18" s="1"/>
  <c r="K884" i="18" a="1"/>
  <c r="K884" i="18" s="1"/>
  <c r="D884" i="18" a="1"/>
  <c r="D884" i="18" s="1"/>
  <c r="F884" i="18" a="1"/>
  <c r="F884" i="18" s="1"/>
  <c r="E884" i="18" a="1"/>
  <c r="E884" i="18" s="1"/>
  <c r="G883" i="18"/>
  <c r="C885" i="18"/>
  <c r="B886" i="18"/>
  <c r="P882" i="18"/>
  <c r="AI882" i="18" s="1"/>
  <c r="M883" i="18"/>
  <c r="O884" i="18" l="1"/>
  <c r="R884" i="18" s="1"/>
  <c r="S883" i="18"/>
  <c r="N884" i="18"/>
  <c r="AK884" i="18" s="1"/>
  <c r="AK883" i="18"/>
  <c r="L885" i="18" a="1"/>
  <c r="L885" i="18" s="1"/>
  <c r="I885" i="18" a="1"/>
  <c r="I885" i="18" s="1"/>
  <c r="H885" i="18" a="1"/>
  <c r="H885" i="18" s="1"/>
  <c r="K885" i="18" a="1"/>
  <c r="K885" i="18" s="1"/>
  <c r="E885" i="18" a="1"/>
  <c r="E885" i="18" s="1"/>
  <c r="F885" i="18" a="1"/>
  <c r="F885" i="18" s="1"/>
  <c r="D885" i="18" a="1"/>
  <c r="D885" i="18" s="1"/>
  <c r="P883" i="18"/>
  <c r="AI883" i="18" s="1"/>
  <c r="G884" i="18"/>
  <c r="M884" i="18"/>
  <c r="J884" i="18"/>
  <c r="B887" i="18"/>
  <c r="C886" i="18"/>
  <c r="Q884" i="18" l="1"/>
  <c r="S884" i="18" s="1"/>
  <c r="O885" i="18"/>
  <c r="R885" i="18" s="1"/>
  <c r="N885" i="18"/>
  <c r="Q885" i="18" s="1"/>
  <c r="J885" i="18"/>
  <c r="I886" i="18" a="1"/>
  <c r="I886" i="18" s="1"/>
  <c r="L886" i="18" a="1"/>
  <c r="L886" i="18" s="1"/>
  <c r="H886" i="18" a="1"/>
  <c r="H886" i="18" s="1"/>
  <c r="K886" i="18" a="1"/>
  <c r="K886" i="18" s="1"/>
  <c r="F886" i="18" a="1"/>
  <c r="F886" i="18" s="1"/>
  <c r="D886" i="18" a="1"/>
  <c r="D886" i="18" s="1"/>
  <c r="E886" i="18" a="1"/>
  <c r="E886" i="18" s="1"/>
  <c r="C887" i="18"/>
  <c r="B888" i="18"/>
  <c r="P884" i="18"/>
  <c r="AI884" i="18" s="1"/>
  <c r="G885" i="18"/>
  <c r="M885" i="18"/>
  <c r="S885" i="18" l="1"/>
  <c r="O886" i="18"/>
  <c r="R886" i="18" s="1"/>
  <c r="AK885" i="18"/>
  <c r="N886" i="18"/>
  <c r="P885" i="18"/>
  <c r="AI885" i="18" s="1"/>
  <c r="M886" i="18"/>
  <c r="J886" i="18"/>
  <c r="B889" i="18"/>
  <c r="C888" i="18"/>
  <c r="L887" i="18" a="1"/>
  <c r="L887" i="18" s="1"/>
  <c r="I887" i="18" a="1"/>
  <c r="I887" i="18" s="1"/>
  <c r="H887" i="18" a="1"/>
  <c r="H887" i="18" s="1"/>
  <c r="K887" i="18" a="1"/>
  <c r="K887" i="18" s="1"/>
  <c r="E887" i="18" a="1"/>
  <c r="E887" i="18" s="1"/>
  <c r="D887" i="18" a="1"/>
  <c r="D887" i="18" s="1"/>
  <c r="F887" i="18" a="1"/>
  <c r="F887" i="18" s="1"/>
  <c r="G886" i="18"/>
  <c r="N887" i="18" l="1"/>
  <c r="Q887" i="18" s="1"/>
  <c r="O887" i="18"/>
  <c r="R887" i="18" s="1"/>
  <c r="S887" i="18" s="1"/>
  <c r="AK886" i="18"/>
  <c r="Q886" i="18"/>
  <c r="S886" i="18" s="1"/>
  <c r="P886" i="18"/>
  <c r="AI886" i="18" s="1"/>
  <c r="B890" i="18"/>
  <c r="C889" i="18"/>
  <c r="G887" i="18"/>
  <c r="M887" i="18"/>
  <c r="J887" i="18"/>
  <c r="L888" i="18" a="1"/>
  <c r="L888" i="18" s="1"/>
  <c r="I888" i="18" a="1"/>
  <c r="I888" i="18" s="1"/>
  <c r="H888" i="18" a="1"/>
  <c r="H888" i="18" s="1"/>
  <c r="K888" i="18" a="1"/>
  <c r="K888" i="18" s="1"/>
  <c r="D888" i="18" a="1"/>
  <c r="D888" i="18" s="1"/>
  <c r="F888" i="18" a="1"/>
  <c r="F888" i="18" s="1"/>
  <c r="E888" i="18" a="1"/>
  <c r="E888" i="18" s="1"/>
  <c r="O888" i="18" l="1"/>
  <c r="R888" i="18" s="1"/>
  <c r="N888" i="18"/>
  <c r="Q888" i="18" s="1"/>
  <c r="AK887" i="18"/>
  <c r="J888" i="18"/>
  <c r="L889" i="18" a="1"/>
  <c r="L889" i="18" s="1"/>
  <c r="H889" i="18" a="1"/>
  <c r="H889" i="18" s="1"/>
  <c r="I889" i="18" a="1"/>
  <c r="I889" i="18" s="1"/>
  <c r="K889" i="18" a="1"/>
  <c r="K889" i="18" s="1"/>
  <c r="E889" i="18" a="1"/>
  <c r="E889" i="18" s="1"/>
  <c r="D889" i="18" a="1"/>
  <c r="D889" i="18" s="1"/>
  <c r="F889" i="18" a="1"/>
  <c r="F889" i="18" s="1"/>
  <c r="B891" i="18"/>
  <c r="C890" i="18"/>
  <c r="P887" i="18"/>
  <c r="AI887" i="18" s="1"/>
  <c r="M888" i="18"/>
  <c r="G888" i="18"/>
  <c r="AK888" i="18" l="1"/>
  <c r="S888" i="18"/>
  <c r="O889" i="18"/>
  <c r="R889" i="18" s="1"/>
  <c r="N889" i="18"/>
  <c r="Q889" i="18" s="1"/>
  <c r="J889" i="18"/>
  <c r="L890" i="18" a="1"/>
  <c r="L890" i="18" s="1"/>
  <c r="I890" i="18" a="1"/>
  <c r="I890" i="18" s="1"/>
  <c r="H890" i="18" a="1"/>
  <c r="H890" i="18" s="1"/>
  <c r="K890" i="18" a="1"/>
  <c r="K890" i="18" s="1"/>
  <c r="D890" i="18" a="1"/>
  <c r="D890" i="18" s="1"/>
  <c r="F890" i="18" a="1"/>
  <c r="F890" i="18" s="1"/>
  <c r="E890" i="18" a="1"/>
  <c r="E890" i="18" s="1"/>
  <c r="G889" i="18"/>
  <c r="B892" i="18"/>
  <c r="C891" i="18"/>
  <c r="M889" i="18"/>
  <c r="P888" i="18"/>
  <c r="AI888" i="18" s="1"/>
  <c r="O890" i="18" l="1"/>
  <c r="R890" i="18" s="1"/>
  <c r="S889" i="18"/>
  <c r="AK889" i="18"/>
  <c r="N890" i="18"/>
  <c r="G890" i="18"/>
  <c r="P889" i="18"/>
  <c r="AI889" i="18" s="1"/>
  <c r="L891" i="18" a="1"/>
  <c r="L891" i="18" s="1"/>
  <c r="I891" i="18" a="1"/>
  <c r="I891" i="18" s="1"/>
  <c r="K891" i="18" a="1"/>
  <c r="K891" i="18" s="1"/>
  <c r="H891" i="18" a="1"/>
  <c r="H891" i="18" s="1"/>
  <c r="D891" i="18" a="1"/>
  <c r="D891" i="18" s="1"/>
  <c r="E891" i="18" a="1"/>
  <c r="E891" i="18" s="1"/>
  <c r="F891" i="18" a="1"/>
  <c r="F891" i="18" s="1"/>
  <c r="M890" i="18"/>
  <c r="C892" i="18"/>
  <c r="B893" i="18"/>
  <c r="J890" i="18"/>
  <c r="O891" i="18" l="1"/>
  <c r="R891" i="18" s="1"/>
  <c r="N891" i="18"/>
  <c r="Q891" i="18" s="1"/>
  <c r="AK890" i="18"/>
  <c r="Q890" i="18"/>
  <c r="S890" i="18" s="1"/>
  <c r="P890" i="18"/>
  <c r="AI890" i="18" s="1"/>
  <c r="G891" i="18"/>
  <c r="J891" i="18"/>
  <c r="C893" i="18"/>
  <c r="B894" i="18"/>
  <c r="M891" i="18"/>
  <c r="L892" i="18" a="1"/>
  <c r="L892" i="18" s="1"/>
  <c r="I892" i="18" a="1"/>
  <c r="I892" i="18" s="1"/>
  <c r="H892" i="18" a="1"/>
  <c r="H892" i="18" s="1"/>
  <c r="K892" i="18" a="1"/>
  <c r="K892" i="18" s="1"/>
  <c r="D892" i="18" a="1"/>
  <c r="D892" i="18" s="1"/>
  <c r="F892" i="18" a="1"/>
  <c r="F892" i="18" s="1"/>
  <c r="E892" i="18" a="1"/>
  <c r="E892" i="18" s="1"/>
  <c r="AK891" i="18" l="1"/>
  <c r="S891" i="18"/>
  <c r="N892" i="18"/>
  <c r="AK892" i="18" s="1"/>
  <c r="O892" i="18"/>
  <c r="R892" i="18" s="1"/>
  <c r="M892" i="18"/>
  <c r="J892" i="18"/>
  <c r="G892" i="18"/>
  <c r="P891" i="18"/>
  <c r="AI891" i="18" s="1"/>
  <c r="B895" i="18"/>
  <c r="C894" i="18"/>
  <c r="L893" i="18" a="1"/>
  <c r="L893" i="18" s="1"/>
  <c r="I893" i="18" a="1"/>
  <c r="I893" i="18" s="1"/>
  <c r="H893" i="18" a="1"/>
  <c r="H893" i="18" s="1"/>
  <c r="K893" i="18" a="1"/>
  <c r="K893" i="18" s="1"/>
  <c r="E893" i="18" a="1"/>
  <c r="E893" i="18" s="1"/>
  <c r="F893" i="18" a="1"/>
  <c r="F893" i="18" s="1"/>
  <c r="D893" i="18" a="1"/>
  <c r="D893" i="18" s="1"/>
  <c r="O893" i="18" l="1"/>
  <c r="R893" i="18" s="1"/>
  <c r="Q892" i="18"/>
  <c r="S892" i="18" s="1"/>
  <c r="N893" i="18"/>
  <c r="Q893" i="18" s="1"/>
  <c r="M893" i="18"/>
  <c r="J893" i="18"/>
  <c r="L894" i="18" a="1"/>
  <c r="L894" i="18" s="1"/>
  <c r="I894" i="18" a="1"/>
  <c r="I894" i="18" s="1"/>
  <c r="H894" i="18" a="1"/>
  <c r="H894" i="18" s="1"/>
  <c r="K894" i="18" a="1"/>
  <c r="K894" i="18" s="1"/>
  <c r="F894" i="18" a="1"/>
  <c r="F894" i="18" s="1"/>
  <c r="D894" i="18" a="1"/>
  <c r="D894" i="18" s="1"/>
  <c r="E894" i="18" a="1"/>
  <c r="E894" i="18" s="1"/>
  <c r="C895" i="18"/>
  <c r="B896" i="18"/>
  <c r="G893" i="18"/>
  <c r="P892" i="18"/>
  <c r="AI892" i="18" s="1"/>
  <c r="S893" i="18" l="1"/>
  <c r="AK893" i="18"/>
  <c r="N894" i="18"/>
  <c r="Q894" i="18" s="1"/>
  <c r="O894" i="18"/>
  <c r="R894" i="18" s="1"/>
  <c r="G894" i="18"/>
  <c r="M894" i="18"/>
  <c r="J894" i="18"/>
  <c r="B897" i="18"/>
  <c r="C896" i="18"/>
  <c r="L895" i="18" a="1"/>
  <c r="L895" i="18" s="1"/>
  <c r="I895" i="18" a="1"/>
  <c r="I895" i="18" s="1"/>
  <c r="H895" i="18" a="1"/>
  <c r="H895" i="18" s="1"/>
  <c r="K895" i="18" a="1"/>
  <c r="K895" i="18" s="1"/>
  <c r="E895" i="18" a="1"/>
  <c r="E895" i="18" s="1"/>
  <c r="D895" i="18" a="1"/>
  <c r="D895" i="18" s="1"/>
  <c r="F895" i="18" a="1"/>
  <c r="F895" i="18" s="1"/>
  <c r="P893" i="18"/>
  <c r="AI893" i="18" s="1"/>
  <c r="AK894" i="18" l="1"/>
  <c r="S894" i="18"/>
  <c r="O895" i="18"/>
  <c r="R895" i="18" s="1"/>
  <c r="N895" i="18"/>
  <c r="Q895" i="18" s="1"/>
  <c r="P894" i="18"/>
  <c r="AI894" i="18" s="1"/>
  <c r="G895" i="18"/>
  <c r="L896" i="18" a="1"/>
  <c r="L896" i="18" s="1"/>
  <c r="I896" i="18" a="1"/>
  <c r="I896" i="18" s="1"/>
  <c r="H896" i="18" a="1"/>
  <c r="H896" i="18" s="1"/>
  <c r="K896" i="18" a="1"/>
  <c r="K896" i="18" s="1"/>
  <c r="D896" i="18" a="1"/>
  <c r="D896" i="18" s="1"/>
  <c r="F896" i="18" a="1"/>
  <c r="F896" i="18" s="1"/>
  <c r="E896" i="18" a="1"/>
  <c r="E896" i="18" s="1"/>
  <c r="M895" i="18"/>
  <c r="B898" i="18"/>
  <c r="C897" i="18"/>
  <c r="J895" i="18"/>
  <c r="S895" i="18" l="1"/>
  <c r="AK895" i="18"/>
  <c r="O896" i="18"/>
  <c r="R896" i="18" s="1"/>
  <c r="N896" i="18"/>
  <c r="M896" i="18"/>
  <c r="L897" i="18" a="1"/>
  <c r="L897" i="18" s="1"/>
  <c r="H897" i="18" a="1"/>
  <c r="H897" i="18" s="1"/>
  <c r="I897" i="18" a="1"/>
  <c r="I897" i="18" s="1"/>
  <c r="K897" i="18" a="1"/>
  <c r="K897" i="18" s="1"/>
  <c r="E897" i="18" a="1"/>
  <c r="E897" i="18" s="1"/>
  <c r="D897" i="18" a="1"/>
  <c r="D897" i="18" s="1"/>
  <c r="F897" i="18" a="1"/>
  <c r="F897" i="18" s="1"/>
  <c r="J896" i="18"/>
  <c r="B899" i="18"/>
  <c r="C898" i="18"/>
  <c r="P895" i="18"/>
  <c r="AI895" i="18" s="1"/>
  <c r="G896" i="18"/>
  <c r="O897" i="18" l="1"/>
  <c r="R897" i="18" s="1"/>
  <c r="N897" i="18"/>
  <c r="Q897" i="18" s="1"/>
  <c r="AK896" i="18"/>
  <c r="Q896" i="18"/>
  <c r="S896" i="18" s="1"/>
  <c r="L898" i="18" a="1"/>
  <c r="L898" i="18" s="1"/>
  <c r="I898" i="18" a="1"/>
  <c r="I898" i="18" s="1"/>
  <c r="H898" i="18" a="1"/>
  <c r="H898" i="18" s="1"/>
  <c r="K898" i="18" a="1"/>
  <c r="K898" i="18" s="1"/>
  <c r="D898" i="18" a="1"/>
  <c r="D898" i="18" s="1"/>
  <c r="F898" i="18" a="1"/>
  <c r="F898" i="18" s="1"/>
  <c r="E898" i="18" a="1"/>
  <c r="E898" i="18" s="1"/>
  <c r="B900" i="18"/>
  <c r="C899" i="18"/>
  <c r="G897" i="18"/>
  <c r="P896" i="18"/>
  <c r="AI896" i="18" s="1"/>
  <c r="M897" i="18"/>
  <c r="J897" i="18"/>
  <c r="N898" i="18" l="1"/>
  <c r="Q898" i="18" s="1"/>
  <c r="S897" i="18"/>
  <c r="O898" i="18"/>
  <c r="R898" i="18" s="1"/>
  <c r="AK897" i="18"/>
  <c r="M898" i="18"/>
  <c r="J898" i="18"/>
  <c r="L899" i="18" a="1"/>
  <c r="L899" i="18" s="1"/>
  <c r="I899" i="18" a="1"/>
  <c r="I899" i="18" s="1"/>
  <c r="H899" i="18" a="1"/>
  <c r="H899" i="18" s="1"/>
  <c r="K899" i="18" a="1"/>
  <c r="K899" i="18" s="1"/>
  <c r="D899" i="18" a="1"/>
  <c r="D899" i="18" s="1"/>
  <c r="E899" i="18" a="1"/>
  <c r="E899" i="18" s="1"/>
  <c r="F899" i="18" a="1"/>
  <c r="F899" i="18" s="1"/>
  <c r="P897" i="18"/>
  <c r="AI897" i="18" s="1"/>
  <c r="C900" i="18"/>
  <c r="B901" i="18"/>
  <c r="G898" i="18"/>
  <c r="AK898" i="18" l="1"/>
  <c r="S898" i="18"/>
  <c r="O899" i="18"/>
  <c r="R899" i="18" s="1"/>
  <c r="N899" i="18"/>
  <c r="Q899" i="18" s="1"/>
  <c r="G899" i="18"/>
  <c r="P898" i="18"/>
  <c r="AI898" i="18" s="1"/>
  <c r="C901" i="18"/>
  <c r="B902" i="18"/>
  <c r="M899" i="18"/>
  <c r="L900" i="18" a="1"/>
  <c r="L900" i="18" s="1"/>
  <c r="I900" i="18" a="1"/>
  <c r="I900" i="18" s="1"/>
  <c r="H900" i="18" a="1"/>
  <c r="H900" i="18" s="1"/>
  <c r="K900" i="18" a="1"/>
  <c r="K900" i="18" s="1"/>
  <c r="D900" i="18" a="1"/>
  <c r="D900" i="18" s="1"/>
  <c r="F900" i="18" a="1"/>
  <c r="F900" i="18" s="1"/>
  <c r="E900" i="18" a="1"/>
  <c r="E900" i="18" s="1"/>
  <c r="J899" i="18"/>
  <c r="O900" i="18" l="1"/>
  <c r="R900" i="18" s="1"/>
  <c r="S899" i="18"/>
  <c r="AK899" i="18"/>
  <c r="N900" i="18"/>
  <c r="AK900" i="18" s="1"/>
  <c r="J900" i="18"/>
  <c r="G900" i="18"/>
  <c r="P899" i="18"/>
  <c r="AI899" i="18" s="1"/>
  <c r="M900" i="18"/>
  <c r="C902" i="18"/>
  <c r="B903" i="18"/>
  <c r="L901" i="18" a="1"/>
  <c r="L901" i="18" s="1"/>
  <c r="I901" i="18" a="1"/>
  <c r="I901" i="18" s="1"/>
  <c r="H901" i="18" a="1"/>
  <c r="H901" i="18" s="1"/>
  <c r="K901" i="18" a="1"/>
  <c r="K901" i="18" s="1"/>
  <c r="E901" i="18" a="1"/>
  <c r="E901" i="18" s="1"/>
  <c r="F901" i="18" a="1"/>
  <c r="F901" i="18" s="1"/>
  <c r="D901" i="18" a="1"/>
  <c r="D901" i="18" s="1"/>
  <c r="O901" i="18" l="1"/>
  <c r="R901" i="18" s="1"/>
  <c r="Q900" i="18"/>
  <c r="S900" i="18" s="1"/>
  <c r="N901" i="18"/>
  <c r="Q901" i="18" s="1"/>
  <c r="C903" i="18"/>
  <c r="B904" i="18"/>
  <c r="P900" i="18"/>
  <c r="AI900" i="18" s="1"/>
  <c r="J901" i="18"/>
  <c r="L902" i="18" a="1"/>
  <c r="L902" i="18" s="1"/>
  <c r="I902" i="18" a="1"/>
  <c r="I902" i="18" s="1"/>
  <c r="H902" i="18" a="1"/>
  <c r="H902" i="18" s="1"/>
  <c r="K902" i="18" a="1"/>
  <c r="K902" i="18" s="1"/>
  <c r="F902" i="18" a="1"/>
  <c r="F902" i="18" s="1"/>
  <c r="E902" i="18" a="1"/>
  <c r="E902" i="18" s="1"/>
  <c r="D902" i="18" a="1"/>
  <c r="D902" i="18" s="1"/>
  <c r="G901" i="18"/>
  <c r="M901" i="18"/>
  <c r="AK901" i="18" l="1"/>
  <c r="S901" i="18"/>
  <c r="N902" i="18"/>
  <c r="O902" i="18"/>
  <c r="R902" i="18" s="1"/>
  <c r="G902" i="18"/>
  <c r="M902" i="18"/>
  <c r="B905" i="18"/>
  <c r="C904" i="18"/>
  <c r="J902" i="18"/>
  <c r="L903" i="18" a="1"/>
  <c r="L903" i="18" s="1"/>
  <c r="I903" i="18" a="1"/>
  <c r="I903" i="18" s="1"/>
  <c r="H903" i="18" a="1"/>
  <c r="H903" i="18" s="1"/>
  <c r="K903" i="18" a="1"/>
  <c r="K903" i="18" s="1"/>
  <c r="E903" i="18" a="1"/>
  <c r="E903" i="18" s="1"/>
  <c r="D903" i="18" a="1"/>
  <c r="D903" i="18" s="1"/>
  <c r="F903" i="18" a="1"/>
  <c r="F903" i="18" s="1"/>
  <c r="P901" i="18"/>
  <c r="AI901" i="18" s="1"/>
  <c r="N903" i="18" l="1"/>
  <c r="Q903" i="18" s="1"/>
  <c r="O903" i="18"/>
  <c r="R903" i="18" s="1"/>
  <c r="AK902" i="18"/>
  <c r="Q902" i="18"/>
  <c r="S902" i="18" s="1"/>
  <c r="P902" i="18"/>
  <c r="AI902" i="18" s="1"/>
  <c r="G903" i="18"/>
  <c r="M903" i="18"/>
  <c r="J903" i="18"/>
  <c r="L904" i="18" a="1"/>
  <c r="L904" i="18" s="1"/>
  <c r="I904" i="18" a="1"/>
  <c r="I904" i="18" s="1"/>
  <c r="H904" i="18" a="1"/>
  <c r="H904" i="18" s="1"/>
  <c r="K904" i="18" a="1"/>
  <c r="K904" i="18" s="1"/>
  <c r="D904" i="18" a="1"/>
  <c r="D904" i="18" s="1"/>
  <c r="F904" i="18" a="1"/>
  <c r="F904" i="18" s="1"/>
  <c r="E904" i="18" a="1"/>
  <c r="E904" i="18" s="1"/>
  <c r="B906" i="18"/>
  <c r="C905" i="18"/>
  <c r="S903" i="18"/>
  <c r="O904" i="18" l="1"/>
  <c r="R904" i="18" s="1"/>
  <c r="N904" i="18"/>
  <c r="AK904" i="18" s="1"/>
  <c r="AK903" i="18"/>
  <c r="L905" i="18" a="1"/>
  <c r="L905" i="18" s="1"/>
  <c r="I905" i="18" a="1"/>
  <c r="I905" i="18" s="1"/>
  <c r="H905" i="18" a="1"/>
  <c r="H905" i="18" s="1"/>
  <c r="K905" i="18" a="1"/>
  <c r="K905" i="18" s="1"/>
  <c r="E905" i="18" a="1"/>
  <c r="E905" i="18" s="1"/>
  <c r="D905" i="18" a="1"/>
  <c r="D905" i="18" s="1"/>
  <c r="F905" i="18" a="1"/>
  <c r="F905" i="18" s="1"/>
  <c r="G904" i="18"/>
  <c r="B907" i="18"/>
  <c r="C906" i="18"/>
  <c r="M904" i="18"/>
  <c r="P903" i="18"/>
  <c r="AI903" i="18" s="1"/>
  <c r="J904" i="18"/>
  <c r="O905" i="18" l="1"/>
  <c r="R905" i="18" s="1"/>
  <c r="Q904" i="18"/>
  <c r="S904" i="18" s="1"/>
  <c r="N905" i="18"/>
  <c r="Q905" i="18" s="1"/>
  <c r="P904" i="18"/>
  <c r="AI904" i="18" s="1"/>
  <c r="M905" i="18"/>
  <c r="J905" i="18"/>
  <c r="L906" i="18" a="1"/>
  <c r="L906" i="18" s="1"/>
  <c r="I906" i="18" a="1"/>
  <c r="I906" i="18" s="1"/>
  <c r="H906" i="18" a="1"/>
  <c r="H906" i="18" s="1"/>
  <c r="K906" i="18" a="1"/>
  <c r="K906" i="18" s="1"/>
  <c r="D906" i="18" a="1"/>
  <c r="D906" i="18" s="1"/>
  <c r="F906" i="18" a="1"/>
  <c r="F906" i="18" s="1"/>
  <c r="E906" i="18" a="1"/>
  <c r="E906" i="18" s="1"/>
  <c r="B908" i="18"/>
  <c r="C907" i="18"/>
  <c r="S905" i="18"/>
  <c r="G905" i="18"/>
  <c r="O906" i="18" l="1"/>
  <c r="R906" i="18"/>
  <c r="AK905" i="18"/>
  <c r="N906" i="18"/>
  <c r="Q906" i="18" s="1"/>
  <c r="S906" i="18" s="1"/>
  <c r="L907" i="18" a="1"/>
  <c r="L907" i="18" s="1"/>
  <c r="I907" i="18" a="1"/>
  <c r="I907" i="18" s="1"/>
  <c r="K907" i="18" a="1"/>
  <c r="K907" i="18" s="1"/>
  <c r="H907" i="18" a="1"/>
  <c r="H907" i="18" s="1"/>
  <c r="D907" i="18" a="1"/>
  <c r="D907" i="18" s="1"/>
  <c r="E907" i="18" a="1"/>
  <c r="E907" i="18" s="1"/>
  <c r="F907" i="18" a="1"/>
  <c r="F907" i="18" s="1"/>
  <c r="P905" i="18"/>
  <c r="AI905" i="18" s="1"/>
  <c r="C908" i="18"/>
  <c r="B909" i="18"/>
  <c r="G906" i="18"/>
  <c r="M906" i="18"/>
  <c r="J906" i="18"/>
  <c r="AK906" i="18" l="1"/>
  <c r="N907" i="18"/>
  <c r="Q907" i="18" s="1"/>
  <c r="O907" i="18"/>
  <c r="R907" i="18" s="1"/>
  <c r="M907" i="18"/>
  <c r="J907" i="18"/>
  <c r="C909" i="18"/>
  <c r="B910" i="18"/>
  <c r="G907" i="18"/>
  <c r="P906" i="18"/>
  <c r="AI906" i="18" s="1"/>
  <c r="L908" i="18" a="1"/>
  <c r="L908" i="18" s="1"/>
  <c r="I908" i="18" a="1"/>
  <c r="I908" i="18" s="1"/>
  <c r="H908" i="18" a="1"/>
  <c r="H908" i="18" s="1"/>
  <c r="K908" i="18" a="1"/>
  <c r="K908" i="18" s="1"/>
  <c r="D908" i="18" a="1"/>
  <c r="D908" i="18" s="1"/>
  <c r="F908" i="18" a="1"/>
  <c r="F908" i="18" s="1"/>
  <c r="E908" i="18" a="1"/>
  <c r="E908" i="18" s="1"/>
  <c r="S907" i="18" l="1"/>
  <c r="AK907" i="18"/>
  <c r="O908" i="18"/>
  <c r="R908" i="18" s="1"/>
  <c r="N908" i="18"/>
  <c r="M908" i="18"/>
  <c r="J908" i="18"/>
  <c r="C910" i="18"/>
  <c r="B911" i="18"/>
  <c r="L909" i="18" a="1"/>
  <c r="L909" i="18" s="1"/>
  <c r="I909" i="18" a="1"/>
  <c r="I909" i="18" s="1"/>
  <c r="H909" i="18" a="1"/>
  <c r="H909" i="18" s="1"/>
  <c r="K909" i="18" a="1"/>
  <c r="K909" i="18" s="1"/>
  <c r="E909" i="18" a="1"/>
  <c r="E909" i="18" s="1"/>
  <c r="F909" i="18" a="1"/>
  <c r="F909" i="18" s="1"/>
  <c r="D909" i="18" a="1"/>
  <c r="D909" i="18" s="1"/>
  <c r="G908" i="18"/>
  <c r="P907" i="18"/>
  <c r="AI907" i="18" s="1"/>
  <c r="N909" i="18" l="1"/>
  <c r="Q909" i="18" s="1"/>
  <c r="O909" i="18"/>
  <c r="R909" i="18" s="1"/>
  <c r="AK908" i="18"/>
  <c r="Q908" i="18"/>
  <c r="S908" i="18" s="1"/>
  <c r="G909" i="18"/>
  <c r="M909" i="18"/>
  <c r="J909" i="18"/>
  <c r="P908" i="18"/>
  <c r="AI908" i="18" s="1"/>
  <c r="C911" i="18"/>
  <c r="B912" i="18"/>
  <c r="L910" i="18" a="1"/>
  <c r="L910" i="18" s="1"/>
  <c r="I910" i="18" a="1"/>
  <c r="I910" i="18" s="1"/>
  <c r="H910" i="18" a="1"/>
  <c r="H910" i="18" s="1"/>
  <c r="K910" i="18" a="1"/>
  <c r="K910" i="18" s="1"/>
  <c r="F910" i="18" a="1"/>
  <c r="F910" i="18" s="1"/>
  <c r="D910" i="18" a="1"/>
  <c r="D910" i="18" s="1"/>
  <c r="E910" i="18" a="1"/>
  <c r="E910" i="18" s="1"/>
  <c r="S909" i="18" l="1"/>
  <c r="O910" i="18"/>
  <c r="R910" i="18" s="1"/>
  <c r="AK909" i="18"/>
  <c r="N910" i="18"/>
  <c r="G910" i="18"/>
  <c r="M910" i="18"/>
  <c r="B913" i="18"/>
  <c r="C912" i="18"/>
  <c r="J910" i="18"/>
  <c r="L911" i="18" a="1"/>
  <c r="L911" i="18" s="1"/>
  <c r="I911" i="18" a="1"/>
  <c r="I911" i="18" s="1"/>
  <c r="H911" i="18" a="1"/>
  <c r="H911" i="18" s="1"/>
  <c r="K911" i="18" a="1"/>
  <c r="K911" i="18" s="1"/>
  <c r="E911" i="18" a="1"/>
  <c r="E911" i="18" s="1"/>
  <c r="D911" i="18" a="1"/>
  <c r="D911" i="18" s="1"/>
  <c r="F911" i="18" a="1"/>
  <c r="F911" i="18" s="1"/>
  <c r="P909" i="18"/>
  <c r="AI909" i="18" s="1"/>
  <c r="O911" i="18" l="1"/>
  <c r="R911" i="18" s="1"/>
  <c r="N911" i="18"/>
  <c r="Q911" i="18" s="1"/>
  <c r="AK910" i="18"/>
  <c r="Q910" i="18"/>
  <c r="S910" i="18" s="1"/>
  <c r="B914" i="18"/>
  <c r="C913" i="18"/>
  <c r="L912" i="18" a="1"/>
  <c r="L912" i="18" s="1"/>
  <c r="I912" i="18" a="1"/>
  <c r="I912" i="18" s="1"/>
  <c r="K912" i="18" a="1"/>
  <c r="K912" i="18" s="1"/>
  <c r="H912" i="18" a="1"/>
  <c r="H912" i="18" s="1"/>
  <c r="D912" i="18" a="1"/>
  <c r="D912" i="18" s="1"/>
  <c r="F912" i="18" a="1"/>
  <c r="F912" i="18" s="1"/>
  <c r="E912" i="18" a="1"/>
  <c r="E912" i="18" s="1"/>
  <c r="G911" i="18"/>
  <c r="P910" i="18"/>
  <c r="AI910" i="18" s="1"/>
  <c r="M911" i="18"/>
  <c r="J911" i="18"/>
  <c r="AK911" i="18" l="1"/>
  <c r="S911" i="18"/>
  <c r="O912" i="18"/>
  <c r="R912" i="18" s="1"/>
  <c r="N912" i="18"/>
  <c r="P911" i="18"/>
  <c r="AI911" i="18" s="1"/>
  <c r="G912" i="18"/>
  <c r="B915" i="18"/>
  <c r="C914" i="18"/>
  <c r="J912" i="18"/>
  <c r="M912" i="18"/>
  <c r="L913" i="18" a="1"/>
  <c r="L913" i="18" s="1"/>
  <c r="I913" i="18" a="1"/>
  <c r="I913" i="18" s="1"/>
  <c r="O913" i="18" s="1"/>
  <c r="H913" i="18" a="1"/>
  <c r="H913" i="18" s="1"/>
  <c r="K913" i="18" a="1"/>
  <c r="K913" i="18" s="1"/>
  <c r="E913" i="18" a="1"/>
  <c r="E913" i="18" s="1"/>
  <c r="D913" i="18" a="1"/>
  <c r="D913" i="18" s="1"/>
  <c r="F913" i="18" a="1"/>
  <c r="F913" i="18" s="1"/>
  <c r="R913" i="18" l="1"/>
  <c r="AK912" i="18"/>
  <c r="Q912" i="18"/>
  <c r="S912" i="18" s="1"/>
  <c r="N913" i="18"/>
  <c r="Q913" i="18" s="1"/>
  <c r="S913" i="18" s="1"/>
  <c r="G913" i="18"/>
  <c r="M913" i="18"/>
  <c r="J913" i="18"/>
  <c r="L914" i="18" a="1"/>
  <c r="L914" i="18" s="1"/>
  <c r="I914" i="18" a="1"/>
  <c r="I914" i="18" s="1"/>
  <c r="H914" i="18" a="1"/>
  <c r="H914" i="18" s="1"/>
  <c r="K914" i="18" a="1"/>
  <c r="K914" i="18" s="1"/>
  <c r="D914" i="18" a="1"/>
  <c r="D914" i="18" s="1"/>
  <c r="F914" i="18" a="1"/>
  <c r="F914" i="18" s="1"/>
  <c r="E914" i="18" a="1"/>
  <c r="E914" i="18" s="1"/>
  <c r="P912" i="18"/>
  <c r="AI912" i="18" s="1"/>
  <c r="B916" i="18"/>
  <c r="C915" i="18"/>
  <c r="AK913" i="18" l="1"/>
  <c r="O914" i="18"/>
  <c r="R914" i="18" s="1"/>
  <c r="N914" i="18"/>
  <c r="M914" i="18"/>
  <c r="J914" i="18"/>
  <c r="P913" i="18"/>
  <c r="AI913" i="18" s="1"/>
  <c r="L915" i="18" a="1"/>
  <c r="L915" i="18" s="1"/>
  <c r="I915" i="18" a="1"/>
  <c r="I915" i="18" s="1"/>
  <c r="H915" i="18" a="1"/>
  <c r="H915" i="18" s="1"/>
  <c r="K915" i="18" a="1"/>
  <c r="K915" i="18" s="1"/>
  <c r="D915" i="18" a="1"/>
  <c r="D915" i="18" s="1"/>
  <c r="E915" i="18" a="1"/>
  <c r="E915" i="18" s="1"/>
  <c r="F915" i="18" a="1"/>
  <c r="F915" i="18" s="1"/>
  <c r="G914" i="18"/>
  <c r="C916" i="18"/>
  <c r="B917" i="18"/>
  <c r="O915" i="18" l="1"/>
  <c r="R915" i="18" s="1"/>
  <c r="N915" i="18"/>
  <c r="Q915" i="18" s="1"/>
  <c r="AK914" i="18"/>
  <c r="Q914" i="18"/>
  <c r="S914" i="18" s="1"/>
  <c r="M915" i="18"/>
  <c r="J915" i="18"/>
  <c r="C917" i="18"/>
  <c r="B918" i="18"/>
  <c r="G915" i="18"/>
  <c r="L916" i="18" a="1"/>
  <c r="L916" i="18" s="1"/>
  <c r="I916" i="18" a="1"/>
  <c r="I916" i="18" s="1"/>
  <c r="H916" i="18" a="1"/>
  <c r="H916" i="18" s="1"/>
  <c r="K916" i="18" a="1"/>
  <c r="K916" i="18" s="1"/>
  <c r="D916" i="18" a="1"/>
  <c r="D916" i="18" s="1"/>
  <c r="F916" i="18" a="1"/>
  <c r="F916" i="18" s="1"/>
  <c r="E916" i="18" a="1"/>
  <c r="E916" i="18" s="1"/>
  <c r="P914" i="18"/>
  <c r="AI914" i="18" s="1"/>
  <c r="O916" i="18" l="1"/>
  <c r="R916" i="18" s="1"/>
  <c r="S915" i="18"/>
  <c r="AK915" i="18"/>
  <c r="N916" i="18"/>
  <c r="L917" i="18" a="1"/>
  <c r="L917" i="18" s="1"/>
  <c r="I917" i="18" a="1"/>
  <c r="I917" i="18" s="1"/>
  <c r="H917" i="18" a="1"/>
  <c r="H917" i="18" s="1"/>
  <c r="K917" i="18" a="1"/>
  <c r="K917" i="18" s="1"/>
  <c r="E917" i="18" a="1"/>
  <c r="E917" i="18" s="1"/>
  <c r="F917" i="18" a="1"/>
  <c r="F917" i="18" s="1"/>
  <c r="D917" i="18" a="1"/>
  <c r="D917" i="18" s="1"/>
  <c r="P915" i="18"/>
  <c r="AI915" i="18" s="1"/>
  <c r="G916" i="18"/>
  <c r="M916" i="18"/>
  <c r="J916" i="18"/>
  <c r="C918" i="18"/>
  <c r="B919" i="18"/>
  <c r="N917" i="18" l="1"/>
  <c r="Q917" i="18" s="1"/>
  <c r="O917" i="18"/>
  <c r="R917" i="18" s="1"/>
  <c r="AK916" i="18"/>
  <c r="Q916" i="18"/>
  <c r="S916" i="18" s="1"/>
  <c r="G917" i="18"/>
  <c r="C919" i="18"/>
  <c r="B920" i="18"/>
  <c r="M917" i="18"/>
  <c r="L918" i="18" a="1"/>
  <c r="L918" i="18" s="1"/>
  <c r="I918" i="18" a="1"/>
  <c r="I918" i="18" s="1"/>
  <c r="H918" i="18" a="1"/>
  <c r="H918" i="18" s="1"/>
  <c r="K918" i="18" a="1"/>
  <c r="K918" i="18" s="1"/>
  <c r="F918" i="18" a="1"/>
  <c r="F918" i="18" s="1"/>
  <c r="E918" i="18" a="1"/>
  <c r="E918" i="18" s="1"/>
  <c r="D918" i="18" a="1"/>
  <c r="D918" i="18" s="1"/>
  <c r="J917" i="18"/>
  <c r="P916" i="18"/>
  <c r="AI916" i="18" s="1"/>
  <c r="S917" i="18"/>
  <c r="AK917" i="18" l="1"/>
  <c r="O918" i="18"/>
  <c r="R918" i="18" s="1"/>
  <c r="N918" i="18"/>
  <c r="P917" i="18"/>
  <c r="AI917" i="18" s="1"/>
  <c r="M918" i="18"/>
  <c r="J918" i="18"/>
  <c r="B921" i="18"/>
  <c r="C920" i="18"/>
  <c r="L919" i="18" a="1"/>
  <c r="L919" i="18" s="1"/>
  <c r="I919" i="18" a="1"/>
  <c r="I919" i="18" s="1"/>
  <c r="H919" i="18" a="1"/>
  <c r="H919" i="18" s="1"/>
  <c r="K919" i="18" a="1"/>
  <c r="K919" i="18" s="1"/>
  <c r="E919" i="18" a="1"/>
  <c r="E919" i="18" s="1"/>
  <c r="D919" i="18" a="1"/>
  <c r="D919" i="18" s="1"/>
  <c r="F919" i="18" a="1"/>
  <c r="F919" i="18" s="1"/>
  <c r="G918" i="18"/>
  <c r="O919" i="18" l="1"/>
  <c r="R919" i="18" s="1"/>
  <c r="AK918" i="18"/>
  <c r="Q918" i="18"/>
  <c r="S918" i="18" s="1"/>
  <c r="N919" i="18"/>
  <c r="Q919" i="18" s="1"/>
  <c r="P918" i="18"/>
  <c r="AI918" i="18" s="1"/>
  <c r="G919" i="18"/>
  <c r="L920" i="18" a="1"/>
  <c r="L920" i="18" s="1"/>
  <c r="I920" i="18" a="1"/>
  <c r="I920" i="18" s="1"/>
  <c r="H920" i="18" a="1"/>
  <c r="H920" i="18" s="1"/>
  <c r="K920" i="18" a="1"/>
  <c r="K920" i="18" s="1"/>
  <c r="D920" i="18" a="1"/>
  <c r="D920" i="18" s="1"/>
  <c r="F920" i="18" a="1"/>
  <c r="F920" i="18" s="1"/>
  <c r="E920" i="18" a="1"/>
  <c r="E920" i="18" s="1"/>
  <c r="M919" i="18"/>
  <c r="B922" i="18"/>
  <c r="C921" i="18"/>
  <c r="J919" i="18"/>
  <c r="AK919" i="18" l="1"/>
  <c r="S919" i="18"/>
  <c r="N920" i="18"/>
  <c r="O920" i="18"/>
  <c r="R920" i="18" s="1"/>
  <c r="J920" i="18"/>
  <c r="M920" i="18"/>
  <c r="L921" i="18" a="1"/>
  <c r="L921" i="18" s="1"/>
  <c r="I921" i="18" a="1"/>
  <c r="I921" i="18" s="1"/>
  <c r="H921" i="18" a="1"/>
  <c r="H921" i="18" s="1"/>
  <c r="K921" i="18" a="1"/>
  <c r="K921" i="18" s="1"/>
  <c r="E921" i="18" a="1"/>
  <c r="E921" i="18" s="1"/>
  <c r="D921" i="18" a="1"/>
  <c r="D921" i="18" s="1"/>
  <c r="F921" i="18" a="1"/>
  <c r="F921" i="18" s="1"/>
  <c r="B923" i="18"/>
  <c r="C922" i="18"/>
  <c r="P919" i="18"/>
  <c r="AI919" i="18" s="1"/>
  <c r="G920" i="18"/>
  <c r="O921" i="18" l="1"/>
  <c r="R921" i="18" s="1"/>
  <c r="N921" i="18"/>
  <c r="Q921" i="18" s="1"/>
  <c r="AK920" i="18"/>
  <c r="Q920" i="18"/>
  <c r="S920" i="18" s="1"/>
  <c r="B924" i="18"/>
  <c r="C923" i="18"/>
  <c r="P920" i="18"/>
  <c r="AI920" i="18" s="1"/>
  <c r="G921" i="18"/>
  <c r="M921" i="18"/>
  <c r="L922" i="18" a="1"/>
  <c r="L922" i="18" s="1"/>
  <c r="I922" i="18" a="1"/>
  <c r="I922" i="18" s="1"/>
  <c r="H922" i="18" a="1"/>
  <c r="H922" i="18" s="1"/>
  <c r="K922" i="18" a="1"/>
  <c r="K922" i="18" s="1"/>
  <c r="D922" i="18" a="1"/>
  <c r="D922" i="18" s="1"/>
  <c r="F922" i="18" a="1"/>
  <c r="F922" i="18" s="1"/>
  <c r="E922" i="18" a="1"/>
  <c r="E922" i="18" s="1"/>
  <c r="J921" i="18"/>
  <c r="S921" i="18" l="1"/>
  <c r="O922" i="18"/>
  <c r="R922" i="18" s="1"/>
  <c r="AK921" i="18"/>
  <c r="N922" i="18"/>
  <c r="M922" i="18"/>
  <c r="J922" i="18"/>
  <c r="P921" i="18"/>
  <c r="AI921" i="18" s="1"/>
  <c r="L923" i="18" a="1"/>
  <c r="L923" i="18" s="1"/>
  <c r="I923" i="18" a="1"/>
  <c r="I923" i="18" s="1"/>
  <c r="H923" i="18" a="1"/>
  <c r="H923" i="18" s="1"/>
  <c r="K923" i="18" a="1"/>
  <c r="K923" i="18" s="1"/>
  <c r="D923" i="18" a="1"/>
  <c r="D923" i="18" s="1"/>
  <c r="E923" i="18" a="1"/>
  <c r="E923" i="18" s="1"/>
  <c r="F923" i="18" a="1"/>
  <c r="F923" i="18" s="1"/>
  <c r="G922" i="18"/>
  <c r="C924" i="18"/>
  <c r="B925" i="18"/>
  <c r="O923" i="18" l="1"/>
  <c r="R923" i="18" s="1"/>
  <c r="N923" i="18"/>
  <c r="Q923" i="18" s="1"/>
  <c r="AK922" i="18"/>
  <c r="Q922" i="18"/>
  <c r="S922" i="18" s="1"/>
  <c r="G923" i="18"/>
  <c r="M923" i="18"/>
  <c r="J923" i="18"/>
  <c r="P922" i="18"/>
  <c r="AI922" i="18" s="1"/>
  <c r="C925" i="18"/>
  <c r="B926" i="18"/>
  <c r="L924" i="18" a="1"/>
  <c r="L924" i="18" s="1"/>
  <c r="I924" i="18" a="1"/>
  <c r="I924" i="18" s="1"/>
  <c r="H924" i="18" a="1"/>
  <c r="H924" i="18" s="1"/>
  <c r="K924" i="18" a="1"/>
  <c r="K924" i="18" s="1"/>
  <c r="D924" i="18" a="1"/>
  <c r="D924" i="18" s="1"/>
  <c r="F924" i="18" a="1"/>
  <c r="F924" i="18" s="1"/>
  <c r="E924" i="18" a="1"/>
  <c r="E924" i="18" s="1"/>
  <c r="S923" i="18" l="1"/>
  <c r="N924" i="18"/>
  <c r="AK924" i="18" s="1"/>
  <c r="O924" i="18"/>
  <c r="R924" i="18" s="1"/>
  <c r="AK923" i="18"/>
  <c r="P923" i="18"/>
  <c r="AI923" i="18" s="1"/>
  <c r="L925" i="18" a="1"/>
  <c r="L925" i="18" s="1"/>
  <c r="H925" i="18" a="1"/>
  <c r="H925" i="18" s="1"/>
  <c r="I925" i="18" a="1"/>
  <c r="I925" i="18" s="1"/>
  <c r="K925" i="18" a="1"/>
  <c r="K925" i="18" s="1"/>
  <c r="E925" i="18" a="1"/>
  <c r="E925" i="18" s="1"/>
  <c r="F925" i="18" a="1"/>
  <c r="F925" i="18" s="1"/>
  <c r="D925" i="18" a="1"/>
  <c r="D925" i="18" s="1"/>
  <c r="M924" i="18"/>
  <c r="G924" i="18"/>
  <c r="J924" i="18"/>
  <c r="B927" i="18"/>
  <c r="C926" i="18"/>
  <c r="Q924" i="18" l="1"/>
  <c r="S924" i="18" s="1"/>
  <c r="O925" i="18"/>
  <c r="R925" i="18" s="1"/>
  <c r="N925" i="18"/>
  <c r="Q925" i="18" s="1"/>
  <c r="C927" i="18"/>
  <c r="B928" i="18"/>
  <c r="P924" i="18"/>
  <c r="AI924" i="18" s="1"/>
  <c r="J925" i="18"/>
  <c r="M925" i="18"/>
  <c r="L926" i="18" a="1"/>
  <c r="L926" i="18" s="1"/>
  <c r="I926" i="18" a="1"/>
  <c r="I926" i="18" s="1"/>
  <c r="H926" i="18" a="1"/>
  <c r="H926" i="18" s="1"/>
  <c r="K926" i="18" a="1"/>
  <c r="K926" i="18" s="1"/>
  <c r="F926" i="18" a="1"/>
  <c r="F926" i="18" s="1"/>
  <c r="D926" i="18" a="1"/>
  <c r="D926" i="18" s="1"/>
  <c r="E926" i="18" a="1"/>
  <c r="E926" i="18" s="1"/>
  <c r="G925" i="18"/>
  <c r="S925" i="18" l="1"/>
  <c r="N926" i="18"/>
  <c r="Q926" i="18" s="1"/>
  <c r="AK925" i="18"/>
  <c r="O926" i="18"/>
  <c r="R926" i="18" s="1"/>
  <c r="B929" i="18"/>
  <c r="C928" i="18"/>
  <c r="P925" i="18"/>
  <c r="AI925" i="18" s="1"/>
  <c r="L927" i="18" a="1"/>
  <c r="L927" i="18" s="1"/>
  <c r="I927" i="18" a="1"/>
  <c r="I927" i="18" s="1"/>
  <c r="H927" i="18" a="1"/>
  <c r="H927" i="18" s="1"/>
  <c r="K927" i="18" a="1"/>
  <c r="K927" i="18" s="1"/>
  <c r="E927" i="18" a="1"/>
  <c r="E927" i="18" s="1"/>
  <c r="D927" i="18" a="1"/>
  <c r="D927" i="18" s="1"/>
  <c r="F927" i="18" a="1"/>
  <c r="F927" i="18" s="1"/>
  <c r="M926" i="18"/>
  <c r="J926" i="18"/>
  <c r="G926" i="18"/>
  <c r="S926" i="18" l="1"/>
  <c r="O927" i="18"/>
  <c r="R927" i="18" s="1"/>
  <c r="AK926" i="18"/>
  <c r="N927" i="18"/>
  <c r="Q927" i="18" s="1"/>
  <c r="L928" i="18" a="1"/>
  <c r="L928" i="18" s="1"/>
  <c r="I928" i="18" a="1"/>
  <c r="I928" i="18" s="1"/>
  <c r="H928" i="18" a="1"/>
  <c r="H928" i="18" s="1"/>
  <c r="K928" i="18" a="1"/>
  <c r="K928" i="18" s="1"/>
  <c r="D928" i="18" a="1"/>
  <c r="D928" i="18" s="1"/>
  <c r="F928" i="18" a="1"/>
  <c r="F928" i="18" s="1"/>
  <c r="E928" i="18" a="1"/>
  <c r="E928" i="18" s="1"/>
  <c r="P926" i="18"/>
  <c r="AI926" i="18" s="1"/>
  <c r="B930" i="18"/>
  <c r="C929" i="18"/>
  <c r="G927" i="18"/>
  <c r="M927" i="18"/>
  <c r="J927" i="18"/>
  <c r="S927" i="18" l="1"/>
  <c r="N928" i="18"/>
  <c r="AK928" i="18" s="1"/>
  <c r="AK927" i="18"/>
  <c r="O928" i="18"/>
  <c r="R928" i="18" s="1"/>
  <c r="M928" i="18"/>
  <c r="J928" i="18"/>
  <c r="P927" i="18"/>
  <c r="AI927" i="18" s="1"/>
  <c r="L929" i="18" a="1"/>
  <c r="L929" i="18" s="1"/>
  <c r="I929" i="18" a="1"/>
  <c r="I929" i="18" s="1"/>
  <c r="H929" i="18" a="1"/>
  <c r="H929" i="18" s="1"/>
  <c r="K929" i="18" a="1"/>
  <c r="K929" i="18" s="1"/>
  <c r="E929" i="18" a="1"/>
  <c r="E929" i="18" s="1"/>
  <c r="D929" i="18" a="1"/>
  <c r="D929" i="18" s="1"/>
  <c r="F929" i="18" a="1"/>
  <c r="F929" i="18" s="1"/>
  <c r="B931" i="18"/>
  <c r="C930" i="18"/>
  <c r="G928" i="18"/>
  <c r="Q928" i="18" l="1"/>
  <c r="S928" i="18" s="1"/>
  <c r="O929" i="18"/>
  <c r="R929" i="18" s="1"/>
  <c r="N929" i="18"/>
  <c r="Q929" i="18" s="1"/>
  <c r="G929" i="18"/>
  <c r="L930" i="18" a="1"/>
  <c r="L930" i="18" s="1"/>
  <c r="I930" i="18" a="1"/>
  <c r="I930" i="18" s="1"/>
  <c r="H930" i="18" a="1"/>
  <c r="H930" i="18" s="1"/>
  <c r="K930" i="18" a="1"/>
  <c r="K930" i="18" s="1"/>
  <c r="D930" i="18" a="1"/>
  <c r="D930" i="18" s="1"/>
  <c r="F930" i="18" a="1"/>
  <c r="F930" i="18" s="1"/>
  <c r="E930" i="18" a="1"/>
  <c r="E930" i="18" s="1"/>
  <c r="M929" i="18"/>
  <c r="B932" i="18"/>
  <c r="C931" i="18"/>
  <c r="J929" i="18"/>
  <c r="P928" i="18"/>
  <c r="AI928" i="18" s="1"/>
  <c r="S929" i="18" l="1"/>
  <c r="N930" i="18"/>
  <c r="AK930" i="18" s="1"/>
  <c r="O930" i="18"/>
  <c r="R930" i="18" s="1"/>
  <c r="AK929" i="18"/>
  <c r="M930" i="18"/>
  <c r="J930" i="18"/>
  <c r="P929" i="18"/>
  <c r="AI929" i="18" s="1"/>
  <c r="G930" i="18"/>
  <c r="L931" i="18" a="1"/>
  <c r="L931" i="18" s="1"/>
  <c r="I931" i="18" a="1"/>
  <c r="I931" i="18" s="1"/>
  <c r="H931" i="18" a="1"/>
  <c r="H931" i="18" s="1"/>
  <c r="K931" i="18" a="1"/>
  <c r="K931" i="18" s="1"/>
  <c r="D931" i="18" a="1"/>
  <c r="D931" i="18" s="1"/>
  <c r="E931" i="18" a="1"/>
  <c r="E931" i="18" s="1"/>
  <c r="F931" i="18" a="1"/>
  <c r="F931" i="18" s="1"/>
  <c r="C932" i="18"/>
  <c r="B933" i="18"/>
  <c r="Q930" i="18" l="1"/>
  <c r="S930" i="18" s="1"/>
  <c r="N931" i="18"/>
  <c r="Q931" i="18" s="1"/>
  <c r="O931" i="18"/>
  <c r="R931" i="18" s="1"/>
  <c r="M931" i="18"/>
  <c r="J931" i="18"/>
  <c r="C933" i="18"/>
  <c r="B934" i="18"/>
  <c r="L932" i="18" a="1"/>
  <c r="L932" i="18" s="1"/>
  <c r="I932" i="18" a="1"/>
  <c r="I932" i="18" s="1"/>
  <c r="H932" i="18" a="1"/>
  <c r="H932" i="18" s="1"/>
  <c r="K932" i="18" a="1"/>
  <c r="K932" i="18" s="1"/>
  <c r="D932" i="18" a="1"/>
  <c r="D932" i="18" s="1"/>
  <c r="F932" i="18" a="1"/>
  <c r="F932" i="18" s="1"/>
  <c r="E932" i="18" a="1"/>
  <c r="E932" i="18" s="1"/>
  <c r="S931" i="18"/>
  <c r="G931" i="18"/>
  <c r="P930" i="18"/>
  <c r="AI930" i="18" s="1"/>
  <c r="AK931" i="18" l="1"/>
  <c r="N932" i="18"/>
  <c r="O932" i="18"/>
  <c r="R932" i="18" s="1"/>
  <c r="P931" i="18"/>
  <c r="AI931" i="18" s="1"/>
  <c r="M932" i="18"/>
  <c r="J932" i="18"/>
  <c r="C934" i="18"/>
  <c r="B935" i="18"/>
  <c r="G932" i="18"/>
  <c r="L933" i="18" a="1"/>
  <c r="L933" i="18" s="1"/>
  <c r="I933" i="18" a="1"/>
  <c r="I933" i="18" s="1"/>
  <c r="H933" i="18" a="1"/>
  <c r="H933" i="18" s="1"/>
  <c r="K933" i="18" a="1"/>
  <c r="K933" i="18" s="1"/>
  <c r="E933" i="18" a="1"/>
  <c r="E933" i="18" s="1"/>
  <c r="F933" i="18" a="1"/>
  <c r="F933" i="18" s="1"/>
  <c r="D933" i="18" a="1"/>
  <c r="D933" i="18" s="1"/>
  <c r="O933" i="18" l="1"/>
  <c r="R933" i="18" s="1"/>
  <c r="N933" i="18"/>
  <c r="Q933" i="18" s="1"/>
  <c r="AK932" i="18"/>
  <c r="Q932" i="18"/>
  <c r="S932" i="18" s="1"/>
  <c r="C935" i="18"/>
  <c r="B936" i="18"/>
  <c r="G933" i="18"/>
  <c r="L934" i="18" a="1"/>
  <c r="L934" i="18" s="1"/>
  <c r="I934" i="18" a="1"/>
  <c r="I934" i="18" s="1"/>
  <c r="H934" i="18" a="1"/>
  <c r="H934" i="18" s="1"/>
  <c r="K934" i="18" a="1"/>
  <c r="K934" i="18" s="1"/>
  <c r="F934" i="18" a="1"/>
  <c r="F934" i="18" s="1"/>
  <c r="D934" i="18" a="1"/>
  <c r="D934" i="18" s="1"/>
  <c r="E934" i="18" a="1"/>
  <c r="E934" i="18" s="1"/>
  <c r="M933" i="18"/>
  <c r="J933" i="18"/>
  <c r="P932" i="18"/>
  <c r="AI932" i="18" s="1"/>
  <c r="O934" i="18" l="1"/>
  <c r="N934" i="18"/>
  <c r="AK934" i="18" s="1"/>
  <c r="S933" i="18"/>
  <c r="AK933" i="18"/>
  <c r="R934" i="18"/>
  <c r="B937" i="18"/>
  <c r="C936" i="18"/>
  <c r="G934" i="18"/>
  <c r="L935" i="18" a="1"/>
  <c r="L935" i="18" s="1"/>
  <c r="I935" i="18" a="1"/>
  <c r="I935" i="18" s="1"/>
  <c r="H935" i="18" a="1"/>
  <c r="H935" i="18" s="1"/>
  <c r="K935" i="18" a="1"/>
  <c r="K935" i="18" s="1"/>
  <c r="E935" i="18" a="1"/>
  <c r="E935" i="18" s="1"/>
  <c r="D935" i="18" a="1"/>
  <c r="D935" i="18" s="1"/>
  <c r="F935" i="18" a="1"/>
  <c r="F935" i="18" s="1"/>
  <c r="J934" i="18"/>
  <c r="P933" i="18"/>
  <c r="AI933" i="18" s="1"/>
  <c r="M934" i="18"/>
  <c r="Q934" i="18" l="1"/>
  <c r="S934" i="18" s="1"/>
  <c r="N935" i="18"/>
  <c r="Q935" i="18" s="1"/>
  <c r="O935" i="18"/>
  <c r="R935" i="18" s="1"/>
  <c r="J935" i="18"/>
  <c r="L936" i="18" a="1"/>
  <c r="L936" i="18" s="1"/>
  <c r="I936" i="18" a="1"/>
  <c r="I936" i="18" s="1"/>
  <c r="H936" i="18" a="1"/>
  <c r="H936" i="18" s="1"/>
  <c r="K936" i="18" a="1"/>
  <c r="K936" i="18" s="1"/>
  <c r="D936" i="18" a="1"/>
  <c r="D936" i="18" s="1"/>
  <c r="F936" i="18" a="1"/>
  <c r="F936" i="18" s="1"/>
  <c r="E936" i="18" a="1"/>
  <c r="E936" i="18" s="1"/>
  <c r="P934" i="18"/>
  <c r="AI934" i="18" s="1"/>
  <c r="B938" i="18"/>
  <c r="C937" i="18"/>
  <c r="G935" i="18"/>
  <c r="M935" i="18"/>
  <c r="N936" i="18" l="1"/>
  <c r="Q936" i="18" s="1"/>
  <c r="S935" i="18"/>
  <c r="O936" i="18"/>
  <c r="R936" i="18" s="1"/>
  <c r="AK935" i="18"/>
  <c r="AK936" i="18"/>
  <c r="M936" i="18"/>
  <c r="L937" i="18" a="1"/>
  <c r="L937" i="18" s="1"/>
  <c r="I937" i="18" a="1"/>
  <c r="I937" i="18" s="1"/>
  <c r="H937" i="18" a="1"/>
  <c r="H937" i="18" s="1"/>
  <c r="K937" i="18" a="1"/>
  <c r="K937" i="18" s="1"/>
  <c r="E937" i="18" a="1"/>
  <c r="E937" i="18" s="1"/>
  <c r="D937" i="18" a="1"/>
  <c r="D937" i="18" s="1"/>
  <c r="F937" i="18" a="1"/>
  <c r="F937" i="18" s="1"/>
  <c r="J936" i="18"/>
  <c r="B939" i="18"/>
  <c r="C938" i="18"/>
  <c r="P935" i="18"/>
  <c r="AI935" i="18" s="1"/>
  <c r="G936" i="18"/>
  <c r="S936" i="18" l="1"/>
  <c r="O937" i="18"/>
  <c r="R937" i="18" s="1"/>
  <c r="N937" i="18"/>
  <c r="Q937" i="18" s="1"/>
  <c r="L938" i="18" a="1"/>
  <c r="L938" i="18" s="1"/>
  <c r="I938" i="18" a="1"/>
  <c r="I938" i="18" s="1"/>
  <c r="H938" i="18" a="1"/>
  <c r="H938" i="18" s="1"/>
  <c r="K938" i="18" a="1"/>
  <c r="K938" i="18" s="1"/>
  <c r="D938" i="18" a="1"/>
  <c r="D938" i="18" s="1"/>
  <c r="F938" i="18" a="1"/>
  <c r="F938" i="18" s="1"/>
  <c r="E938" i="18" a="1"/>
  <c r="E938" i="18" s="1"/>
  <c r="B940" i="18"/>
  <c r="C939" i="18"/>
  <c r="G937" i="18"/>
  <c r="M937" i="18"/>
  <c r="P936" i="18"/>
  <c r="AI936" i="18" s="1"/>
  <c r="J937" i="18"/>
  <c r="S937" i="18" l="1"/>
  <c r="AK937" i="18"/>
  <c r="N938" i="18"/>
  <c r="AK938" i="18" s="1"/>
  <c r="O938" i="18"/>
  <c r="R938" i="18" s="1"/>
  <c r="L939" i="18" a="1"/>
  <c r="L939" i="18" s="1"/>
  <c r="I939" i="18" a="1"/>
  <c r="I939" i="18" s="1"/>
  <c r="H939" i="18" a="1"/>
  <c r="H939" i="18" s="1"/>
  <c r="K939" i="18" a="1"/>
  <c r="K939" i="18" s="1"/>
  <c r="D939" i="18" a="1"/>
  <c r="D939" i="18" s="1"/>
  <c r="E939" i="18" a="1"/>
  <c r="E939" i="18" s="1"/>
  <c r="F939" i="18" a="1"/>
  <c r="F939" i="18" s="1"/>
  <c r="C940" i="18"/>
  <c r="B941" i="18"/>
  <c r="G938" i="18"/>
  <c r="M938" i="18"/>
  <c r="P937" i="18"/>
  <c r="AI937" i="18" s="1"/>
  <c r="J938" i="18"/>
  <c r="Q938" i="18" l="1"/>
  <c r="S938" i="18" s="1"/>
  <c r="O939" i="18"/>
  <c r="R939" i="18" s="1"/>
  <c r="N939" i="18"/>
  <c r="Q939" i="18" s="1"/>
  <c r="P938" i="18"/>
  <c r="AI938" i="18" s="1"/>
  <c r="C941" i="18"/>
  <c r="B942" i="18"/>
  <c r="J939" i="18"/>
  <c r="L940" i="18" a="1"/>
  <c r="L940" i="18" s="1"/>
  <c r="I940" i="18" a="1"/>
  <c r="I940" i="18" s="1"/>
  <c r="H940" i="18" a="1"/>
  <c r="H940" i="18" s="1"/>
  <c r="K940" i="18" a="1"/>
  <c r="K940" i="18" s="1"/>
  <c r="D940" i="18" a="1"/>
  <c r="D940" i="18" s="1"/>
  <c r="F940" i="18" a="1"/>
  <c r="F940" i="18" s="1"/>
  <c r="E940" i="18" a="1"/>
  <c r="E940" i="18" s="1"/>
  <c r="M939" i="18"/>
  <c r="G939" i="18"/>
  <c r="S939" i="18" l="1"/>
  <c r="N940" i="18"/>
  <c r="AK940" i="18" s="1"/>
  <c r="O940" i="18"/>
  <c r="R940" i="18" s="1"/>
  <c r="AK939" i="18"/>
  <c r="G940" i="18"/>
  <c r="C942" i="18"/>
  <c r="B943" i="18"/>
  <c r="L941" i="18" a="1"/>
  <c r="L941" i="18" s="1"/>
  <c r="H941" i="18" a="1"/>
  <c r="H941" i="18" s="1"/>
  <c r="I941" i="18" a="1"/>
  <c r="I941" i="18" s="1"/>
  <c r="K941" i="18" a="1"/>
  <c r="K941" i="18" s="1"/>
  <c r="E941" i="18" a="1"/>
  <c r="E941" i="18" s="1"/>
  <c r="F941" i="18" a="1"/>
  <c r="F941" i="18" s="1"/>
  <c r="D941" i="18" a="1"/>
  <c r="D941" i="18" s="1"/>
  <c r="M940" i="18"/>
  <c r="J940" i="18"/>
  <c r="P939" i="18"/>
  <c r="AI939" i="18" s="1"/>
  <c r="Q940" i="18" l="1"/>
  <c r="S940" i="18" s="1"/>
  <c r="O941" i="18"/>
  <c r="R941" i="18" s="1"/>
  <c r="N941" i="18"/>
  <c r="Q941" i="18" s="1"/>
  <c r="J941" i="18"/>
  <c r="C943" i="18"/>
  <c r="B944" i="18"/>
  <c r="L942" i="18" a="1"/>
  <c r="L942" i="18" s="1"/>
  <c r="I942" i="18" a="1"/>
  <c r="I942" i="18" s="1"/>
  <c r="H942" i="18" a="1"/>
  <c r="H942" i="18" s="1"/>
  <c r="K942" i="18" a="1"/>
  <c r="K942" i="18" s="1"/>
  <c r="F942" i="18" a="1"/>
  <c r="F942" i="18" s="1"/>
  <c r="E942" i="18" a="1"/>
  <c r="E942" i="18" s="1"/>
  <c r="D942" i="18" a="1"/>
  <c r="D942" i="18" s="1"/>
  <c r="P940" i="18"/>
  <c r="AI940" i="18" s="1"/>
  <c r="M941" i="18"/>
  <c r="G941" i="18"/>
  <c r="S941" i="18" l="1"/>
  <c r="O942" i="18"/>
  <c r="R942" i="18" s="1"/>
  <c r="AK941" i="18"/>
  <c r="N942" i="18"/>
  <c r="J942" i="18"/>
  <c r="B945" i="18"/>
  <c r="C944" i="18"/>
  <c r="M942" i="18"/>
  <c r="L943" i="18" a="1"/>
  <c r="L943" i="18" s="1"/>
  <c r="I943" i="18" a="1"/>
  <c r="I943" i="18" s="1"/>
  <c r="H943" i="18" a="1"/>
  <c r="H943" i="18" s="1"/>
  <c r="K943" i="18" a="1"/>
  <c r="K943" i="18" s="1"/>
  <c r="E943" i="18" a="1"/>
  <c r="E943" i="18" s="1"/>
  <c r="D943" i="18" a="1"/>
  <c r="D943" i="18" s="1"/>
  <c r="F943" i="18" a="1"/>
  <c r="F943" i="18" s="1"/>
  <c r="G942" i="18"/>
  <c r="P941" i="18"/>
  <c r="AI941" i="18" s="1"/>
  <c r="O943" i="18" l="1"/>
  <c r="R943" i="18" s="1"/>
  <c r="N943" i="18"/>
  <c r="Q943" i="18" s="1"/>
  <c r="AK942" i="18"/>
  <c r="Q942" i="18"/>
  <c r="S942" i="18" s="1"/>
  <c r="G943" i="18"/>
  <c r="M943" i="18"/>
  <c r="J943" i="18"/>
  <c r="I944" i="18" a="1"/>
  <c r="I944" i="18" s="1"/>
  <c r="L944" i="18" a="1"/>
  <c r="L944" i="18" s="1"/>
  <c r="H944" i="18" a="1"/>
  <c r="H944" i="18" s="1"/>
  <c r="K944" i="18" a="1"/>
  <c r="K944" i="18" s="1"/>
  <c r="D944" i="18" a="1"/>
  <c r="D944" i="18" s="1"/>
  <c r="F944" i="18" a="1"/>
  <c r="F944" i="18" s="1"/>
  <c r="E944" i="18" a="1"/>
  <c r="E944" i="18" s="1"/>
  <c r="P942" i="18"/>
  <c r="AI942" i="18" s="1"/>
  <c r="B946" i="18"/>
  <c r="C945" i="18"/>
  <c r="S943" i="18" l="1"/>
  <c r="O944" i="18"/>
  <c r="R944" i="18" s="1"/>
  <c r="AK943" i="18"/>
  <c r="N944" i="18"/>
  <c r="L945" i="18" a="1"/>
  <c r="L945" i="18" s="1"/>
  <c r="I945" i="18" a="1"/>
  <c r="I945" i="18" s="1"/>
  <c r="H945" i="18" a="1"/>
  <c r="H945" i="18" s="1"/>
  <c r="K945" i="18" a="1"/>
  <c r="K945" i="18" s="1"/>
  <c r="E945" i="18" a="1"/>
  <c r="E945" i="18" s="1"/>
  <c r="D945" i="18" a="1"/>
  <c r="D945" i="18" s="1"/>
  <c r="F945" i="18" a="1"/>
  <c r="F945" i="18" s="1"/>
  <c r="B947" i="18"/>
  <c r="C946" i="18"/>
  <c r="P943" i="18"/>
  <c r="AI943" i="18" s="1"/>
  <c r="M944" i="18"/>
  <c r="J944" i="18"/>
  <c r="G944" i="18"/>
  <c r="O945" i="18" l="1"/>
  <c r="R945" i="18" s="1"/>
  <c r="N945" i="18"/>
  <c r="Q945" i="18" s="1"/>
  <c r="AK944" i="18"/>
  <c r="Q944" i="18"/>
  <c r="S944" i="18" s="1"/>
  <c r="P944" i="18"/>
  <c r="AI944" i="18" s="1"/>
  <c r="G945" i="18"/>
  <c r="M945" i="18"/>
  <c r="L946" i="18" a="1"/>
  <c r="L946" i="18" s="1"/>
  <c r="I946" i="18" a="1"/>
  <c r="I946" i="18" s="1"/>
  <c r="K946" i="18" a="1"/>
  <c r="K946" i="18" s="1"/>
  <c r="H946" i="18" a="1"/>
  <c r="H946" i="18" s="1"/>
  <c r="D946" i="18" a="1"/>
  <c r="D946" i="18" s="1"/>
  <c r="F946" i="18" a="1"/>
  <c r="F946" i="18" s="1"/>
  <c r="E946" i="18" a="1"/>
  <c r="E946" i="18" s="1"/>
  <c r="J945" i="18"/>
  <c r="B948" i="18"/>
  <c r="C947" i="18"/>
  <c r="N946" i="18" l="1"/>
  <c r="Q946" i="18" s="1"/>
  <c r="O946" i="18"/>
  <c r="R946" i="18" s="1"/>
  <c r="S945" i="18"/>
  <c r="AK945" i="18"/>
  <c r="AK946" i="18"/>
  <c r="G946" i="18"/>
  <c r="P945" i="18"/>
  <c r="AI945" i="18" s="1"/>
  <c r="J946" i="18"/>
  <c r="L947" i="18" a="1"/>
  <c r="L947" i="18" s="1"/>
  <c r="I947" i="18" a="1"/>
  <c r="I947" i="18" s="1"/>
  <c r="H947" i="18" a="1"/>
  <c r="H947" i="18" s="1"/>
  <c r="K947" i="18" a="1"/>
  <c r="K947" i="18" s="1"/>
  <c r="D947" i="18" a="1"/>
  <c r="D947" i="18" s="1"/>
  <c r="E947" i="18" a="1"/>
  <c r="E947" i="18" s="1"/>
  <c r="F947" i="18" a="1"/>
  <c r="F947" i="18" s="1"/>
  <c r="M946" i="18"/>
  <c r="C948" i="18"/>
  <c r="B949" i="18"/>
  <c r="S946" i="18" l="1"/>
  <c r="N947" i="18"/>
  <c r="Q947" i="18" s="1"/>
  <c r="O947" i="18"/>
  <c r="R947" i="18" s="1"/>
  <c r="C949" i="18"/>
  <c r="B950" i="18"/>
  <c r="G947" i="18"/>
  <c r="L948" i="18" a="1"/>
  <c r="L948" i="18" s="1"/>
  <c r="I948" i="18" a="1"/>
  <c r="I948" i="18" s="1"/>
  <c r="H948" i="18" a="1"/>
  <c r="H948" i="18" s="1"/>
  <c r="K948" i="18" a="1"/>
  <c r="K948" i="18" s="1"/>
  <c r="D948" i="18" a="1"/>
  <c r="D948" i="18" s="1"/>
  <c r="F948" i="18" a="1"/>
  <c r="F948" i="18" s="1"/>
  <c r="E948" i="18" a="1"/>
  <c r="E948" i="18" s="1"/>
  <c r="M947" i="18"/>
  <c r="P946" i="18"/>
  <c r="AI946" i="18" s="1"/>
  <c r="J947" i="18"/>
  <c r="S947" i="18" l="1"/>
  <c r="AK947" i="18"/>
  <c r="O948" i="18"/>
  <c r="R948" i="18" s="1"/>
  <c r="N948" i="18"/>
  <c r="L949" i="18" a="1"/>
  <c r="L949" i="18" s="1"/>
  <c r="I949" i="18" a="1"/>
  <c r="I949" i="18" s="1"/>
  <c r="H949" i="18" a="1"/>
  <c r="H949" i="18" s="1"/>
  <c r="K949" i="18" a="1"/>
  <c r="K949" i="18" s="1"/>
  <c r="E949" i="18" a="1"/>
  <c r="E949" i="18" s="1"/>
  <c r="F949" i="18" a="1"/>
  <c r="F949" i="18" s="1"/>
  <c r="D949" i="18" a="1"/>
  <c r="D949" i="18" s="1"/>
  <c r="M948" i="18"/>
  <c r="J948" i="18"/>
  <c r="P947" i="18"/>
  <c r="AI947" i="18" s="1"/>
  <c r="G948" i="18"/>
  <c r="B951" i="18"/>
  <c r="C950" i="18"/>
  <c r="O949" i="18" l="1"/>
  <c r="R949" i="18" s="1"/>
  <c r="AK948" i="18"/>
  <c r="Q948" i="18"/>
  <c r="S948" i="18" s="1"/>
  <c r="N949" i="18"/>
  <c r="Q949" i="18" s="1"/>
  <c r="C951" i="18"/>
  <c r="B952" i="18"/>
  <c r="G949" i="18"/>
  <c r="M949" i="18"/>
  <c r="J949" i="18"/>
  <c r="P948" i="18"/>
  <c r="AI948" i="18" s="1"/>
  <c r="L950" i="18" a="1"/>
  <c r="L950" i="18" s="1"/>
  <c r="I950" i="18" a="1"/>
  <c r="I950" i="18" s="1"/>
  <c r="H950" i="18" a="1"/>
  <c r="H950" i="18" s="1"/>
  <c r="K950" i="18" a="1"/>
  <c r="K950" i="18" s="1"/>
  <c r="F950" i="18" a="1"/>
  <c r="F950" i="18" s="1"/>
  <c r="E950" i="18" a="1"/>
  <c r="E950" i="18" s="1"/>
  <c r="D950" i="18" a="1"/>
  <c r="D950" i="18" s="1"/>
  <c r="O950" i="18" l="1"/>
  <c r="R950" i="18" s="1"/>
  <c r="S949" i="18"/>
  <c r="N950" i="18"/>
  <c r="AK949" i="18"/>
  <c r="G950" i="18"/>
  <c r="P949" i="18"/>
  <c r="AI949" i="18" s="1"/>
  <c r="B953" i="18"/>
  <c r="C952" i="18"/>
  <c r="M950" i="18"/>
  <c r="L951" i="18" a="1"/>
  <c r="L951" i="18" s="1"/>
  <c r="I951" i="18" a="1"/>
  <c r="I951" i="18" s="1"/>
  <c r="H951" i="18" a="1"/>
  <c r="H951" i="18" s="1"/>
  <c r="K951" i="18" a="1"/>
  <c r="K951" i="18" s="1"/>
  <c r="E951" i="18" a="1"/>
  <c r="E951" i="18" s="1"/>
  <c r="D951" i="18" a="1"/>
  <c r="D951" i="18" s="1"/>
  <c r="F951" i="18" a="1"/>
  <c r="F951" i="18" s="1"/>
  <c r="J950" i="18"/>
  <c r="O951" i="18" l="1"/>
  <c r="R951" i="18" s="1"/>
  <c r="N951" i="18"/>
  <c r="Q951" i="18" s="1"/>
  <c r="AK950" i="18"/>
  <c r="Q950" i="18"/>
  <c r="S950" i="18" s="1"/>
  <c r="G951" i="18"/>
  <c r="M951" i="18"/>
  <c r="P950" i="18"/>
  <c r="AI950" i="18" s="1"/>
  <c r="J951" i="18"/>
  <c r="L952" i="18" a="1"/>
  <c r="L952" i="18" s="1"/>
  <c r="I952" i="18" a="1"/>
  <c r="I952" i="18" s="1"/>
  <c r="H952" i="18" a="1"/>
  <c r="H952" i="18" s="1"/>
  <c r="K952" i="18" a="1"/>
  <c r="K952" i="18" s="1"/>
  <c r="D952" i="18" a="1"/>
  <c r="D952" i="18" s="1"/>
  <c r="F952" i="18" a="1"/>
  <c r="F952" i="18" s="1"/>
  <c r="E952" i="18" a="1"/>
  <c r="E952" i="18" s="1"/>
  <c r="B954" i="18"/>
  <c r="C953" i="18"/>
  <c r="S951" i="18"/>
  <c r="O952" i="18" l="1"/>
  <c r="R952" i="18" s="1"/>
  <c r="AK951" i="18"/>
  <c r="N952" i="18"/>
  <c r="I953" i="18" a="1"/>
  <c r="I953" i="18" s="1"/>
  <c r="L953" i="18" a="1"/>
  <c r="L953" i="18" s="1"/>
  <c r="H953" i="18" a="1"/>
  <c r="H953" i="18" s="1"/>
  <c r="K953" i="18" a="1"/>
  <c r="K953" i="18" s="1"/>
  <c r="E953" i="18" a="1"/>
  <c r="E953" i="18" s="1"/>
  <c r="D953" i="18" a="1"/>
  <c r="D953" i="18" s="1"/>
  <c r="F953" i="18" a="1"/>
  <c r="F953" i="18" s="1"/>
  <c r="B955" i="18"/>
  <c r="C954" i="18"/>
  <c r="G952" i="18"/>
  <c r="M952" i="18"/>
  <c r="P951" i="18"/>
  <c r="AI951" i="18" s="1"/>
  <c r="J952" i="18"/>
  <c r="O953" i="18" l="1"/>
  <c r="R953" i="18" s="1"/>
  <c r="N953" i="18"/>
  <c r="Q953" i="18" s="1"/>
  <c r="AK952" i="18"/>
  <c r="Q952" i="18"/>
  <c r="S952" i="18" s="1"/>
  <c r="P952" i="18"/>
  <c r="AI952" i="18" s="1"/>
  <c r="M953" i="18"/>
  <c r="G953" i="18"/>
  <c r="J953" i="18"/>
  <c r="L954" i="18" a="1"/>
  <c r="L954" i="18" s="1"/>
  <c r="I954" i="18" a="1"/>
  <c r="I954" i="18" s="1"/>
  <c r="H954" i="18" a="1"/>
  <c r="H954" i="18" s="1"/>
  <c r="K954" i="18" a="1"/>
  <c r="K954" i="18" s="1"/>
  <c r="D954" i="18" a="1"/>
  <c r="D954" i="18" s="1"/>
  <c r="F954" i="18" a="1"/>
  <c r="F954" i="18" s="1"/>
  <c r="E954" i="18" a="1"/>
  <c r="E954" i="18" s="1"/>
  <c r="B956" i="18"/>
  <c r="C955" i="18"/>
  <c r="S953" i="18" l="1"/>
  <c r="AK953" i="18"/>
  <c r="N954" i="18"/>
  <c r="O954" i="18"/>
  <c r="R954" i="18" s="1"/>
  <c r="M954" i="18"/>
  <c r="J954" i="18"/>
  <c r="P953" i="18"/>
  <c r="AI953" i="18" s="1"/>
  <c r="L955" i="18" a="1"/>
  <c r="L955" i="18" s="1"/>
  <c r="H955" i="18" a="1"/>
  <c r="H955" i="18" s="1"/>
  <c r="I955" i="18" a="1"/>
  <c r="I955" i="18" s="1"/>
  <c r="K955" i="18" a="1"/>
  <c r="K955" i="18" s="1"/>
  <c r="D955" i="18" a="1"/>
  <c r="D955" i="18" s="1"/>
  <c r="E955" i="18" a="1"/>
  <c r="E955" i="18" s="1"/>
  <c r="F955" i="18" a="1"/>
  <c r="F955" i="18" s="1"/>
  <c r="C956" i="18"/>
  <c r="B957" i="18"/>
  <c r="G954" i="18"/>
  <c r="O955" i="18" l="1"/>
  <c r="R955" i="18" s="1"/>
  <c r="N955" i="18"/>
  <c r="Q955" i="18" s="1"/>
  <c r="AK954" i="18"/>
  <c r="Q954" i="18"/>
  <c r="S954" i="18" s="1"/>
  <c r="P954" i="18"/>
  <c r="AI954" i="18" s="1"/>
  <c r="G955" i="18"/>
  <c r="C957" i="18"/>
  <c r="B958" i="18"/>
  <c r="M955" i="18"/>
  <c r="L956" i="18" a="1"/>
  <c r="L956" i="18" s="1"/>
  <c r="I956" i="18" a="1"/>
  <c r="I956" i="18" s="1"/>
  <c r="H956" i="18" a="1"/>
  <c r="H956" i="18" s="1"/>
  <c r="K956" i="18" a="1"/>
  <c r="K956" i="18" s="1"/>
  <c r="D956" i="18" a="1"/>
  <c r="D956" i="18" s="1"/>
  <c r="F956" i="18" a="1"/>
  <c r="F956" i="18" s="1"/>
  <c r="E956" i="18" a="1"/>
  <c r="E956" i="18" s="1"/>
  <c r="J955" i="18"/>
  <c r="O956" i="18" l="1"/>
  <c r="R956" i="18" s="1"/>
  <c r="S955" i="18"/>
  <c r="AK955" i="18"/>
  <c r="N956" i="18"/>
  <c r="B959" i="18"/>
  <c r="C958" i="18"/>
  <c r="M956" i="18"/>
  <c r="L957" i="18" a="1"/>
  <c r="L957" i="18" s="1"/>
  <c r="I957" i="18" a="1"/>
  <c r="I957" i="18" s="1"/>
  <c r="H957" i="18" a="1"/>
  <c r="H957" i="18" s="1"/>
  <c r="K957" i="18" a="1"/>
  <c r="K957" i="18" s="1"/>
  <c r="E957" i="18" a="1"/>
  <c r="E957" i="18" s="1"/>
  <c r="F957" i="18" a="1"/>
  <c r="F957" i="18" s="1"/>
  <c r="D957" i="18" a="1"/>
  <c r="D957" i="18" s="1"/>
  <c r="J956" i="18"/>
  <c r="P955" i="18"/>
  <c r="AI955" i="18" s="1"/>
  <c r="G956" i="18"/>
  <c r="O957" i="18" l="1"/>
  <c r="R957" i="18" s="1"/>
  <c r="N957" i="18"/>
  <c r="Q957" i="18" s="1"/>
  <c r="AK956" i="18"/>
  <c r="Q956" i="18"/>
  <c r="S956" i="18" s="1"/>
  <c r="P956" i="18"/>
  <c r="AI956" i="18" s="1"/>
  <c r="G957" i="18"/>
  <c r="M957" i="18"/>
  <c r="J957" i="18"/>
  <c r="L958" i="18" a="1"/>
  <c r="L958" i="18" s="1"/>
  <c r="I958" i="18" a="1"/>
  <c r="I958" i="18" s="1"/>
  <c r="H958" i="18" a="1"/>
  <c r="H958" i="18" s="1"/>
  <c r="K958" i="18" a="1"/>
  <c r="K958" i="18" s="1"/>
  <c r="F958" i="18" a="1"/>
  <c r="F958" i="18" s="1"/>
  <c r="E958" i="18" a="1"/>
  <c r="E958" i="18" s="1"/>
  <c r="D958" i="18" a="1"/>
  <c r="D958" i="18" s="1"/>
  <c r="C959" i="18"/>
  <c r="B960" i="18"/>
  <c r="S957" i="18" l="1"/>
  <c r="AK957" i="18"/>
  <c r="N958" i="18"/>
  <c r="Q958" i="18" s="1"/>
  <c r="O958" i="18"/>
  <c r="R958" i="18" s="1"/>
  <c r="M958" i="18"/>
  <c r="P957" i="18"/>
  <c r="AI957" i="18" s="1"/>
  <c r="B961" i="18"/>
  <c r="C960" i="18"/>
  <c r="J958" i="18"/>
  <c r="L959" i="18" a="1"/>
  <c r="L959" i="18" s="1"/>
  <c r="I959" i="18" a="1"/>
  <c r="I959" i="18" s="1"/>
  <c r="H959" i="18" a="1"/>
  <c r="H959" i="18" s="1"/>
  <c r="K959" i="18" a="1"/>
  <c r="K959" i="18" s="1"/>
  <c r="E959" i="18" a="1"/>
  <c r="E959" i="18" s="1"/>
  <c r="D959" i="18" a="1"/>
  <c r="D959" i="18" s="1"/>
  <c r="F959" i="18" a="1"/>
  <c r="F959" i="18" s="1"/>
  <c r="G958" i="18"/>
  <c r="S958" i="18" l="1"/>
  <c r="AK958" i="18"/>
  <c r="O959" i="18"/>
  <c r="R959" i="18" s="1"/>
  <c r="N959" i="18"/>
  <c r="Q959" i="18" s="1"/>
  <c r="M959" i="18"/>
  <c r="P958" i="18"/>
  <c r="AI958" i="18" s="1"/>
  <c r="J959" i="18"/>
  <c r="G959" i="18"/>
  <c r="L960" i="18" a="1"/>
  <c r="L960" i="18" s="1"/>
  <c r="I960" i="18" a="1"/>
  <c r="I960" i="18" s="1"/>
  <c r="H960" i="18" a="1"/>
  <c r="H960" i="18" s="1"/>
  <c r="K960" i="18" a="1"/>
  <c r="K960" i="18" s="1"/>
  <c r="D960" i="18" a="1"/>
  <c r="D960" i="18" s="1"/>
  <c r="F960" i="18" a="1"/>
  <c r="F960" i="18" s="1"/>
  <c r="E960" i="18" a="1"/>
  <c r="E960" i="18" s="1"/>
  <c r="B962" i="18"/>
  <c r="C961" i="18"/>
  <c r="AK959" i="18" l="1"/>
  <c r="S959" i="18"/>
  <c r="N960" i="18"/>
  <c r="O960" i="18"/>
  <c r="R960" i="18" s="1"/>
  <c r="M960" i="18"/>
  <c r="J960" i="18"/>
  <c r="L961" i="18" a="1"/>
  <c r="L961" i="18" s="1"/>
  <c r="I961" i="18" a="1"/>
  <c r="I961" i="18" s="1"/>
  <c r="H961" i="18" a="1"/>
  <c r="H961" i="18" s="1"/>
  <c r="K961" i="18" a="1"/>
  <c r="K961" i="18" s="1"/>
  <c r="F961" i="18" a="1"/>
  <c r="F961" i="18" s="1"/>
  <c r="E961" i="18" a="1"/>
  <c r="E961" i="18" s="1"/>
  <c r="D961" i="18" a="1"/>
  <c r="D961" i="18" s="1"/>
  <c r="B963" i="18"/>
  <c r="C962" i="18"/>
  <c r="G960" i="18"/>
  <c r="P959" i="18"/>
  <c r="AI959" i="18" s="1"/>
  <c r="N961" i="18" l="1"/>
  <c r="Q961" i="18" s="1"/>
  <c r="O961" i="18"/>
  <c r="R961" i="18" s="1"/>
  <c r="S961" i="18" s="1"/>
  <c r="AK960" i="18"/>
  <c r="Q960" i="18"/>
  <c r="S960" i="18" s="1"/>
  <c r="G961" i="18"/>
  <c r="L962" i="18" a="1"/>
  <c r="L962" i="18" s="1"/>
  <c r="I962" i="18" a="1"/>
  <c r="I962" i="18" s="1"/>
  <c r="H962" i="18" a="1"/>
  <c r="H962" i="18" s="1"/>
  <c r="K962" i="18" a="1"/>
  <c r="K962" i="18" s="1"/>
  <c r="D962" i="18" a="1"/>
  <c r="D962" i="18" s="1"/>
  <c r="F962" i="18" a="1"/>
  <c r="F962" i="18" s="1"/>
  <c r="E962" i="18" a="1"/>
  <c r="E962" i="18" s="1"/>
  <c r="M961" i="18"/>
  <c r="B964" i="18"/>
  <c r="C963" i="18"/>
  <c r="J961" i="18"/>
  <c r="P960" i="18"/>
  <c r="AI960" i="18" s="1"/>
  <c r="O962" i="18" l="1"/>
  <c r="R962" i="18" s="1"/>
  <c r="AK961" i="18"/>
  <c r="N962" i="18"/>
  <c r="M962" i="18"/>
  <c r="L963" i="18" a="1"/>
  <c r="L963" i="18" s="1"/>
  <c r="I963" i="18" a="1"/>
  <c r="I963" i="18" s="1"/>
  <c r="K963" i="18" a="1"/>
  <c r="K963" i="18" s="1"/>
  <c r="H963" i="18" a="1"/>
  <c r="H963" i="18" s="1"/>
  <c r="D963" i="18" a="1"/>
  <c r="D963" i="18" s="1"/>
  <c r="F963" i="18" a="1"/>
  <c r="F963" i="18" s="1"/>
  <c r="E963" i="18" a="1"/>
  <c r="E963" i="18" s="1"/>
  <c r="J962" i="18"/>
  <c r="C964" i="18"/>
  <c r="B965" i="18"/>
  <c r="P961" i="18"/>
  <c r="AI961" i="18" s="1"/>
  <c r="G962" i="18"/>
  <c r="O963" i="18" l="1"/>
  <c r="R963" i="18" s="1"/>
  <c r="N963" i="18"/>
  <c r="Q963" i="18" s="1"/>
  <c r="AK962" i="18"/>
  <c r="Q962" i="18"/>
  <c r="S962" i="18" s="1"/>
  <c r="G963" i="18"/>
  <c r="C965" i="18"/>
  <c r="B966" i="18"/>
  <c r="P962" i="18"/>
  <c r="AI962" i="18" s="1"/>
  <c r="I964" i="18" a="1"/>
  <c r="I964" i="18" s="1"/>
  <c r="L964" i="18" a="1"/>
  <c r="L964" i="18" s="1"/>
  <c r="H964" i="18" a="1"/>
  <c r="H964" i="18" s="1"/>
  <c r="K964" i="18" a="1"/>
  <c r="K964" i="18" s="1"/>
  <c r="D964" i="18" a="1"/>
  <c r="D964" i="18" s="1"/>
  <c r="F964" i="18" a="1"/>
  <c r="F964" i="18" s="1"/>
  <c r="E964" i="18" a="1"/>
  <c r="E964" i="18" s="1"/>
  <c r="J963" i="18"/>
  <c r="M963" i="18"/>
  <c r="AK963" i="18" l="1"/>
  <c r="S963" i="18"/>
  <c r="O964" i="18"/>
  <c r="R964" i="18" s="1"/>
  <c r="N964" i="18"/>
  <c r="Q964" i="18" s="1"/>
  <c r="P963" i="18"/>
  <c r="AI963" i="18" s="1"/>
  <c r="C966" i="18"/>
  <c r="B967" i="18"/>
  <c r="G964" i="18"/>
  <c r="L965" i="18" a="1"/>
  <c r="L965" i="18" s="1"/>
  <c r="I965" i="18" a="1"/>
  <c r="I965" i="18" s="1"/>
  <c r="H965" i="18" a="1"/>
  <c r="H965" i="18" s="1"/>
  <c r="K965" i="18" a="1"/>
  <c r="K965" i="18" s="1"/>
  <c r="E965" i="18" a="1"/>
  <c r="E965" i="18" s="1"/>
  <c r="F965" i="18" a="1"/>
  <c r="F965" i="18" s="1"/>
  <c r="D965" i="18" a="1"/>
  <c r="D965" i="18" s="1"/>
  <c r="M964" i="18"/>
  <c r="J964" i="18"/>
  <c r="O965" i="18" l="1"/>
  <c r="AK964" i="18"/>
  <c r="S964" i="18"/>
  <c r="N965" i="18"/>
  <c r="Q965" i="18" s="1"/>
  <c r="R965" i="18"/>
  <c r="P964" i="18"/>
  <c r="AI964" i="18" s="1"/>
  <c r="G965" i="18"/>
  <c r="M965" i="18"/>
  <c r="C967" i="18"/>
  <c r="B968" i="18"/>
  <c r="J965" i="18"/>
  <c r="L966" i="18" a="1"/>
  <c r="L966" i="18" s="1"/>
  <c r="I966" i="18" a="1"/>
  <c r="I966" i="18" s="1"/>
  <c r="H966" i="18" a="1"/>
  <c r="H966" i="18" s="1"/>
  <c r="K966" i="18" a="1"/>
  <c r="K966" i="18" s="1"/>
  <c r="F966" i="18" a="1"/>
  <c r="F966" i="18" s="1"/>
  <c r="E966" i="18" a="1"/>
  <c r="E966" i="18" s="1"/>
  <c r="D966" i="18" a="1"/>
  <c r="D966" i="18" s="1"/>
  <c r="O966" i="18" l="1"/>
  <c r="R966" i="18" s="1"/>
  <c r="S965" i="18"/>
  <c r="AK965" i="18"/>
  <c r="N966" i="18"/>
  <c r="J966" i="18"/>
  <c r="P965" i="18"/>
  <c r="AI965" i="18" s="1"/>
  <c r="B969" i="18"/>
  <c r="C968" i="18"/>
  <c r="L967" i="18" a="1"/>
  <c r="L967" i="18" s="1"/>
  <c r="I967" i="18" a="1"/>
  <c r="I967" i="18" s="1"/>
  <c r="H967" i="18" a="1"/>
  <c r="H967" i="18" s="1"/>
  <c r="K967" i="18" a="1"/>
  <c r="K967" i="18" s="1"/>
  <c r="E967" i="18" a="1"/>
  <c r="E967" i="18" s="1"/>
  <c r="D967" i="18" a="1"/>
  <c r="D967" i="18" s="1"/>
  <c r="F967" i="18" a="1"/>
  <c r="F967" i="18" s="1"/>
  <c r="G966" i="18"/>
  <c r="M966" i="18"/>
  <c r="O967" i="18" l="1"/>
  <c r="R967" i="18" s="1"/>
  <c r="N967" i="18"/>
  <c r="Q967" i="18" s="1"/>
  <c r="AK966" i="18"/>
  <c r="Q966" i="18"/>
  <c r="S966" i="18" s="1"/>
  <c r="P966" i="18"/>
  <c r="AI966" i="18" s="1"/>
  <c r="B970" i="18"/>
  <c r="C969" i="18"/>
  <c r="G967" i="18"/>
  <c r="M967" i="18"/>
  <c r="J967" i="18"/>
  <c r="L968" i="18" a="1"/>
  <c r="L968" i="18" s="1"/>
  <c r="H968" i="18" a="1"/>
  <c r="H968" i="18" s="1"/>
  <c r="I968" i="18" a="1"/>
  <c r="I968" i="18" s="1"/>
  <c r="K968" i="18" a="1"/>
  <c r="K968" i="18" s="1"/>
  <c r="D968" i="18" a="1"/>
  <c r="D968" i="18" s="1"/>
  <c r="F968" i="18" a="1"/>
  <c r="F968" i="18" s="1"/>
  <c r="E968" i="18" a="1"/>
  <c r="E968" i="18" s="1"/>
  <c r="S967" i="18" l="1"/>
  <c r="O968" i="18"/>
  <c r="R968" i="18" s="1"/>
  <c r="AK967" i="18"/>
  <c r="N968" i="18"/>
  <c r="G968" i="18"/>
  <c r="P967" i="18"/>
  <c r="AI967" i="18" s="1"/>
  <c r="B971" i="18"/>
  <c r="C970" i="18"/>
  <c r="M968" i="18"/>
  <c r="J968" i="18"/>
  <c r="L969" i="18" a="1"/>
  <c r="L969" i="18" s="1"/>
  <c r="I969" i="18" a="1"/>
  <c r="I969" i="18" s="1"/>
  <c r="H969" i="18" a="1"/>
  <c r="H969" i="18" s="1"/>
  <c r="K969" i="18" a="1"/>
  <c r="K969" i="18" s="1"/>
  <c r="F969" i="18" a="1"/>
  <c r="F969" i="18" s="1"/>
  <c r="E969" i="18" a="1"/>
  <c r="E969" i="18" s="1"/>
  <c r="D969" i="18" a="1"/>
  <c r="D969" i="18" s="1"/>
  <c r="O969" i="18" l="1"/>
  <c r="R969" i="18" s="1"/>
  <c r="N969" i="18"/>
  <c r="Q969" i="18" s="1"/>
  <c r="AK968" i="18"/>
  <c r="Q968" i="18"/>
  <c r="S968" i="18" s="1"/>
  <c r="M969" i="18"/>
  <c r="L970" i="18" a="1"/>
  <c r="L970" i="18" s="1"/>
  <c r="I970" i="18" a="1"/>
  <c r="I970" i="18" s="1"/>
  <c r="H970" i="18" a="1"/>
  <c r="H970" i="18" s="1"/>
  <c r="K970" i="18" a="1"/>
  <c r="K970" i="18" s="1"/>
  <c r="D970" i="18" a="1"/>
  <c r="D970" i="18" s="1"/>
  <c r="F970" i="18" a="1"/>
  <c r="F970" i="18" s="1"/>
  <c r="E970" i="18" a="1"/>
  <c r="E970" i="18" s="1"/>
  <c r="J969" i="18"/>
  <c r="B972" i="18"/>
  <c r="C971" i="18"/>
  <c r="P968" i="18"/>
  <c r="AI968" i="18" s="1"/>
  <c r="G969" i="18"/>
  <c r="S969" i="18" l="1"/>
  <c r="AK969" i="18"/>
  <c r="O970" i="18"/>
  <c r="R970" i="18" s="1"/>
  <c r="N970" i="18"/>
  <c r="M970" i="18"/>
  <c r="J970" i="18"/>
  <c r="L971" i="18" a="1"/>
  <c r="L971" i="18" s="1"/>
  <c r="I971" i="18" a="1"/>
  <c r="I971" i="18" s="1"/>
  <c r="H971" i="18" a="1"/>
  <c r="H971" i="18" s="1"/>
  <c r="K971" i="18" a="1"/>
  <c r="K971" i="18" s="1"/>
  <c r="D971" i="18" a="1"/>
  <c r="D971" i="18" s="1"/>
  <c r="F971" i="18" a="1"/>
  <c r="F971" i="18" s="1"/>
  <c r="E971" i="18" a="1"/>
  <c r="E971" i="18" s="1"/>
  <c r="C972" i="18"/>
  <c r="B973" i="18"/>
  <c r="P969" i="18"/>
  <c r="AI969" i="18" s="1"/>
  <c r="G970" i="18"/>
  <c r="O971" i="18" l="1"/>
  <c r="R971" i="18" s="1"/>
  <c r="N971" i="18"/>
  <c r="Q971" i="18" s="1"/>
  <c r="AK970" i="18"/>
  <c r="Q970" i="18"/>
  <c r="S970" i="18" s="1"/>
  <c r="J971" i="18"/>
  <c r="C973" i="18"/>
  <c r="B974" i="18"/>
  <c r="L972" i="18" a="1"/>
  <c r="L972" i="18" s="1"/>
  <c r="I972" i="18" a="1"/>
  <c r="I972" i="18" s="1"/>
  <c r="H972" i="18" a="1"/>
  <c r="H972" i="18" s="1"/>
  <c r="K972" i="18" a="1"/>
  <c r="K972" i="18" s="1"/>
  <c r="D972" i="18" a="1"/>
  <c r="D972" i="18" s="1"/>
  <c r="F972" i="18" a="1"/>
  <c r="F972" i="18" s="1"/>
  <c r="E972" i="18" a="1"/>
  <c r="E972" i="18" s="1"/>
  <c r="P970" i="18"/>
  <c r="AI970" i="18" s="1"/>
  <c r="G971" i="18"/>
  <c r="M971" i="18"/>
  <c r="S971" i="18" l="1"/>
  <c r="AK971" i="18"/>
  <c r="N972" i="18"/>
  <c r="O972" i="18"/>
  <c r="R972" i="18" s="1"/>
  <c r="M972" i="18"/>
  <c r="J972" i="18"/>
  <c r="C974" i="18"/>
  <c r="B975" i="18"/>
  <c r="L973" i="18" a="1"/>
  <c r="L973" i="18" s="1"/>
  <c r="I973" i="18" a="1"/>
  <c r="I973" i="18" s="1"/>
  <c r="H973" i="18" a="1"/>
  <c r="H973" i="18" s="1"/>
  <c r="K973" i="18" a="1"/>
  <c r="K973" i="18" s="1"/>
  <c r="F973" i="18" a="1"/>
  <c r="F973" i="18" s="1"/>
  <c r="D973" i="18" a="1"/>
  <c r="D973" i="18" s="1"/>
  <c r="E973" i="18" a="1"/>
  <c r="E973" i="18" s="1"/>
  <c r="P971" i="18"/>
  <c r="AI971" i="18" s="1"/>
  <c r="G972" i="18"/>
  <c r="N973" i="18" l="1"/>
  <c r="Q973" i="18" s="1"/>
  <c r="O973" i="18"/>
  <c r="R973" i="18" s="1"/>
  <c r="S973" i="18" s="1"/>
  <c r="AK972" i="18"/>
  <c r="Q972" i="18"/>
  <c r="S972" i="18" s="1"/>
  <c r="G973" i="18"/>
  <c r="P972" i="18"/>
  <c r="AI972" i="18" s="1"/>
  <c r="M973" i="18"/>
  <c r="J973" i="18"/>
  <c r="C975" i="18"/>
  <c r="B976" i="18"/>
  <c r="L974" i="18" a="1"/>
  <c r="L974" i="18" s="1"/>
  <c r="I974" i="18" a="1"/>
  <c r="I974" i="18" s="1"/>
  <c r="H974" i="18" a="1"/>
  <c r="H974" i="18" s="1"/>
  <c r="K974" i="18" a="1"/>
  <c r="K974" i="18" s="1"/>
  <c r="F974" i="18" a="1"/>
  <c r="F974" i="18" s="1"/>
  <c r="E974" i="18" a="1"/>
  <c r="E974" i="18" s="1"/>
  <c r="D974" i="18" a="1"/>
  <c r="D974" i="18" s="1"/>
  <c r="O974" i="18" l="1"/>
  <c r="R974" i="18" s="1"/>
  <c r="AK973" i="18"/>
  <c r="N974" i="18"/>
  <c r="P973" i="18"/>
  <c r="AI973" i="18" s="1"/>
  <c r="G974" i="18"/>
  <c r="B977" i="18"/>
  <c r="C976" i="18"/>
  <c r="L975" i="18" a="1"/>
  <c r="L975" i="18" s="1"/>
  <c r="I975" i="18" a="1"/>
  <c r="I975" i="18" s="1"/>
  <c r="H975" i="18" a="1"/>
  <c r="H975" i="18" s="1"/>
  <c r="K975" i="18" a="1"/>
  <c r="K975" i="18" s="1"/>
  <c r="F975" i="18" a="1"/>
  <c r="F975" i="18" s="1"/>
  <c r="E975" i="18" a="1"/>
  <c r="E975" i="18" s="1"/>
  <c r="D975" i="18" a="1"/>
  <c r="D975" i="18" s="1"/>
  <c r="J974" i="18"/>
  <c r="M974" i="18"/>
  <c r="O975" i="18" l="1"/>
  <c r="R975" i="18" s="1"/>
  <c r="N975" i="18"/>
  <c r="Q975" i="18" s="1"/>
  <c r="AK974" i="18"/>
  <c r="Q974" i="18"/>
  <c r="S974" i="18" s="1"/>
  <c r="M975" i="18"/>
  <c r="L976" i="18" a="1"/>
  <c r="L976" i="18" s="1"/>
  <c r="I976" i="18" a="1"/>
  <c r="I976" i="18" s="1"/>
  <c r="H976" i="18" a="1"/>
  <c r="H976" i="18" s="1"/>
  <c r="K976" i="18" a="1"/>
  <c r="K976" i="18" s="1"/>
  <c r="D976" i="18" a="1"/>
  <c r="D976" i="18" s="1"/>
  <c r="F976" i="18" a="1"/>
  <c r="F976" i="18" s="1"/>
  <c r="E976" i="18" a="1"/>
  <c r="E976" i="18" s="1"/>
  <c r="J975" i="18"/>
  <c r="B978" i="18"/>
  <c r="C977" i="18"/>
  <c r="P974" i="18"/>
  <c r="AI974" i="18" s="1"/>
  <c r="G975" i="18"/>
  <c r="S975" i="18" l="1"/>
  <c r="AK975" i="18"/>
  <c r="O976" i="18"/>
  <c r="R976" i="18" s="1"/>
  <c r="N976" i="18"/>
  <c r="P975" i="18"/>
  <c r="AI975" i="18" s="1"/>
  <c r="M976" i="18"/>
  <c r="J976" i="18"/>
  <c r="L977" i="18" a="1"/>
  <c r="L977" i="18" s="1"/>
  <c r="I977" i="18" a="1"/>
  <c r="I977" i="18" s="1"/>
  <c r="H977" i="18" a="1"/>
  <c r="H977" i="18" s="1"/>
  <c r="K977" i="18" a="1"/>
  <c r="K977" i="18" s="1"/>
  <c r="D977" i="18" a="1"/>
  <c r="D977" i="18" s="1"/>
  <c r="F977" i="18" a="1"/>
  <c r="F977" i="18" s="1"/>
  <c r="E977" i="18" a="1"/>
  <c r="E977" i="18" s="1"/>
  <c r="B979" i="18"/>
  <c r="C978" i="18"/>
  <c r="G976" i="18"/>
  <c r="O977" i="18" l="1"/>
  <c r="R977" i="18" s="1"/>
  <c r="AK976" i="18"/>
  <c r="Q976" i="18"/>
  <c r="S976" i="18" s="1"/>
  <c r="N977" i="18"/>
  <c r="Q977" i="18" s="1"/>
  <c r="L978" i="18" a="1"/>
  <c r="L978" i="18" s="1"/>
  <c r="H978" i="18" a="1"/>
  <c r="H978" i="18" s="1"/>
  <c r="I978" i="18" a="1"/>
  <c r="I978" i="18" s="1"/>
  <c r="K978" i="18" a="1"/>
  <c r="K978" i="18" s="1"/>
  <c r="D978" i="18" a="1"/>
  <c r="D978" i="18" s="1"/>
  <c r="F978" i="18" a="1"/>
  <c r="F978" i="18" s="1"/>
  <c r="E978" i="18" a="1"/>
  <c r="E978" i="18" s="1"/>
  <c r="G977" i="18"/>
  <c r="M977" i="18"/>
  <c r="J977" i="18"/>
  <c r="B980" i="18"/>
  <c r="C979" i="18"/>
  <c r="P976" i="18"/>
  <c r="AI976" i="18" s="1"/>
  <c r="N978" i="18" l="1"/>
  <c r="Q978" i="18" s="1"/>
  <c r="AK977" i="18"/>
  <c r="O978" i="18"/>
  <c r="R978" i="18" s="1"/>
  <c r="S977" i="18"/>
  <c r="AK978" i="18"/>
  <c r="M978" i="18"/>
  <c r="J978" i="18"/>
  <c r="P977" i="18"/>
  <c r="AI977" i="18" s="1"/>
  <c r="L979" i="18" a="1"/>
  <c r="L979" i="18" s="1"/>
  <c r="I979" i="18" a="1"/>
  <c r="I979" i="18" s="1"/>
  <c r="H979" i="18" a="1"/>
  <c r="H979" i="18" s="1"/>
  <c r="K979" i="18" a="1"/>
  <c r="K979" i="18" s="1"/>
  <c r="D979" i="18" a="1"/>
  <c r="D979" i="18" s="1"/>
  <c r="E979" i="18" a="1"/>
  <c r="E979" i="18" s="1"/>
  <c r="F979" i="18" a="1"/>
  <c r="F979" i="18" s="1"/>
  <c r="G978" i="18"/>
  <c r="C980" i="18"/>
  <c r="B981" i="18"/>
  <c r="S978" i="18" l="1"/>
  <c r="O979" i="18"/>
  <c r="R979" i="18" s="1"/>
  <c r="N979" i="18"/>
  <c r="Q979" i="18" s="1"/>
  <c r="J979" i="18"/>
  <c r="C981" i="18"/>
  <c r="B982" i="18"/>
  <c r="L980" i="18" a="1"/>
  <c r="L980" i="18" s="1"/>
  <c r="I980" i="18" a="1"/>
  <c r="I980" i="18" s="1"/>
  <c r="H980" i="18" a="1"/>
  <c r="H980" i="18" s="1"/>
  <c r="K980" i="18" a="1"/>
  <c r="K980" i="18" s="1"/>
  <c r="D980" i="18" a="1"/>
  <c r="D980" i="18" s="1"/>
  <c r="F980" i="18" a="1"/>
  <c r="F980" i="18" s="1"/>
  <c r="E980" i="18" a="1"/>
  <c r="E980" i="18" s="1"/>
  <c r="G979" i="18"/>
  <c r="M979" i="18"/>
  <c r="P978" i="18"/>
  <c r="AI978" i="18" s="1"/>
  <c r="S979" i="18" l="1"/>
  <c r="AK979" i="18"/>
  <c r="O980" i="18"/>
  <c r="R980" i="18" s="1"/>
  <c r="N980" i="18"/>
  <c r="J980" i="18"/>
  <c r="L981" i="18" a="1"/>
  <c r="L981" i="18" s="1"/>
  <c r="I981" i="18" a="1"/>
  <c r="I981" i="18" s="1"/>
  <c r="H981" i="18" a="1"/>
  <c r="H981" i="18" s="1"/>
  <c r="K981" i="18" a="1"/>
  <c r="K981" i="18" s="1"/>
  <c r="F981" i="18" a="1"/>
  <c r="F981" i="18" s="1"/>
  <c r="E981" i="18" a="1"/>
  <c r="E981" i="18" s="1"/>
  <c r="D981" i="18" a="1"/>
  <c r="D981" i="18" s="1"/>
  <c r="P979" i="18"/>
  <c r="AI979" i="18" s="1"/>
  <c r="G980" i="18"/>
  <c r="M980" i="18"/>
  <c r="C982" i="18"/>
  <c r="B983" i="18"/>
  <c r="O981" i="18" l="1"/>
  <c r="R981" i="18" s="1"/>
  <c r="N981" i="18"/>
  <c r="Q981" i="18" s="1"/>
  <c r="AK980" i="18"/>
  <c r="Q980" i="18"/>
  <c r="S980" i="18" s="1"/>
  <c r="G981" i="18"/>
  <c r="M981" i="18"/>
  <c r="J981" i="18"/>
  <c r="L982" i="18" a="1"/>
  <c r="L982" i="18" s="1"/>
  <c r="I982" i="18" a="1"/>
  <c r="I982" i="18" s="1"/>
  <c r="H982" i="18" a="1"/>
  <c r="H982" i="18" s="1"/>
  <c r="K982" i="18" a="1"/>
  <c r="K982" i="18" s="1"/>
  <c r="E982" i="18" a="1"/>
  <c r="E982" i="18" s="1"/>
  <c r="F982" i="18" a="1"/>
  <c r="F982" i="18" s="1"/>
  <c r="D982" i="18" a="1"/>
  <c r="D982" i="18" s="1"/>
  <c r="C983" i="18"/>
  <c r="B984" i="18"/>
  <c r="P980" i="18"/>
  <c r="AI980" i="18" s="1"/>
  <c r="S981" i="18" l="1"/>
  <c r="AK981" i="18"/>
  <c r="N982" i="18"/>
  <c r="O982" i="18"/>
  <c r="R982" i="18" s="1"/>
  <c r="J982" i="18"/>
  <c r="G982" i="18"/>
  <c r="M982" i="18"/>
  <c r="B985" i="18"/>
  <c r="C984" i="18"/>
  <c r="L983" i="18" a="1"/>
  <c r="L983" i="18" s="1"/>
  <c r="I983" i="18" a="1"/>
  <c r="I983" i="18" s="1"/>
  <c r="H983" i="18" a="1"/>
  <c r="H983" i="18" s="1"/>
  <c r="K983" i="18" a="1"/>
  <c r="K983" i="18" s="1"/>
  <c r="D983" i="18" a="1"/>
  <c r="D983" i="18" s="1"/>
  <c r="E983" i="18" a="1"/>
  <c r="E983" i="18" s="1"/>
  <c r="F983" i="18" a="1"/>
  <c r="F983" i="18" s="1"/>
  <c r="P981" i="18"/>
  <c r="AI981" i="18" s="1"/>
  <c r="O983" i="18" l="1"/>
  <c r="R983" i="18" s="1"/>
  <c r="N983" i="18"/>
  <c r="Q983" i="18" s="1"/>
  <c r="AK982" i="18"/>
  <c r="Q982" i="18"/>
  <c r="S982" i="18" s="1"/>
  <c r="M983" i="18"/>
  <c r="I984" i="18" a="1"/>
  <c r="I984" i="18" s="1"/>
  <c r="L984" i="18" a="1"/>
  <c r="L984" i="18" s="1"/>
  <c r="H984" i="18" a="1"/>
  <c r="H984" i="18" s="1"/>
  <c r="K984" i="18" a="1"/>
  <c r="K984" i="18" s="1"/>
  <c r="D984" i="18" a="1"/>
  <c r="D984" i="18" s="1"/>
  <c r="F984" i="18" a="1"/>
  <c r="F984" i="18" s="1"/>
  <c r="E984" i="18" a="1"/>
  <c r="E984" i="18" s="1"/>
  <c r="G983" i="18"/>
  <c r="J983" i="18"/>
  <c r="B986" i="18"/>
  <c r="C985" i="18"/>
  <c r="P982" i="18"/>
  <c r="AI982" i="18" s="1"/>
  <c r="S983" i="18" l="1"/>
  <c r="O984" i="18"/>
  <c r="R984" i="18" s="1"/>
  <c r="N984" i="18"/>
  <c r="AK984" i="18" s="1"/>
  <c r="AK983" i="18"/>
  <c r="G984" i="18"/>
  <c r="L985" i="18" a="1"/>
  <c r="L985" i="18" s="1"/>
  <c r="I985" i="18" a="1"/>
  <c r="I985" i="18" s="1"/>
  <c r="H985" i="18" a="1"/>
  <c r="H985" i="18" s="1"/>
  <c r="K985" i="18" a="1"/>
  <c r="K985" i="18" s="1"/>
  <c r="F985" i="18" a="1"/>
  <c r="F985" i="18" s="1"/>
  <c r="E985" i="18" a="1"/>
  <c r="E985" i="18" s="1"/>
  <c r="D985" i="18" a="1"/>
  <c r="D985" i="18" s="1"/>
  <c r="B987" i="18"/>
  <c r="C986" i="18"/>
  <c r="M984" i="18"/>
  <c r="J984" i="18"/>
  <c r="P983" i="18"/>
  <c r="AI983" i="18" s="1"/>
  <c r="Q984" i="18" l="1"/>
  <c r="S984" i="18" s="1"/>
  <c r="N985" i="18"/>
  <c r="Q985" i="18" s="1"/>
  <c r="O985" i="18"/>
  <c r="R985" i="18" s="1"/>
  <c r="L986" i="18" a="1"/>
  <c r="L986" i="18" s="1"/>
  <c r="H986" i="18" a="1"/>
  <c r="H986" i="18" s="1"/>
  <c r="I986" i="18" a="1"/>
  <c r="I986" i="18" s="1"/>
  <c r="K986" i="18" a="1"/>
  <c r="K986" i="18" s="1"/>
  <c r="D986" i="18" a="1"/>
  <c r="D986" i="18" s="1"/>
  <c r="E986" i="18" a="1"/>
  <c r="E986" i="18" s="1"/>
  <c r="F986" i="18" a="1"/>
  <c r="F986" i="18" s="1"/>
  <c r="G985" i="18"/>
  <c r="B988" i="18"/>
  <c r="C987" i="18"/>
  <c r="M985" i="18"/>
  <c r="P984" i="18"/>
  <c r="AI984" i="18" s="1"/>
  <c r="J985" i="18"/>
  <c r="S985" i="18" l="1"/>
  <c r="O986" i="18"/>
  <c r="R986" i="18" s="1"/>
  <c r="AK985" i="18"/>
  <c r="N986" i="18"/>
  <c r="G986" i="18"/>
  <c r="P985" i="18"/>
  <c r="AI985" i="18" s="1"/>
  <c r="L987" i="18" a="1"/>
  <c r="L987" i="18" s="1"/>
  <c r="H987" i="18" a="1"/>
  <c r="H987" i="18" s="1"/>
  <c r="I987" i="18" a="1"/>
  <c r="I987" i="18" s="1"/>
  <c r="K987" i="18" a="1"/>
  <c r="K987" i="18" s="1"/>
  <c r="D987" i="18" a="1"/>
  <c r="D987" i="18" s="1"/>
  <c r="F987" i="18" a="1"/>
  <c r="F987" i="18" s="1"/>
  <c r="E987" i="18" a="1"/>
  <c r="E987" i="18" s="1"/>
  <c r="M986" i="18"/>
  <c r="C988" i="18"/>
  <c r="B989" i="18"/>
  <c r="J986" i="18"/>
  <c r="O987" i="18" l="1"/>
  <c r="R987" i="18" s="1"/>
  <c r="N987" i="18"/>
  <c r="Q987" i="18" s="1"/>
  <c r="AK986" i="18"/>
  <c r="Q986" i="18"/>
  <c r="S986" i="18" s="1"/>
  <c r="L988" i="18" a="1"/>
  <c r="L988" i="18" s="1"/>
  <c r="I988" i="18" a="1"/>
  <c r="I988" i="18" s="1"/>
  <c r="H988" i="18" a="1"/>
  <c r="H988" i="18" s="1"/>
  <c r="K988" i="18" a="1"/>
  <c r="K988" i="18" s="1"/>
  <c r="D988" i="18" a="1"/>
  <c r="D988" i="18" s="1"/>
  <c r="F988" i="18" a="1"/>
  <c r="F988" i="18" s="1"/>
  <c r="E988" i="18" a="1"/>
  <c r="E988" i="18" s="1"/>
  <c r="P986" i="18"/>
  <c r="AI986" i="18" s="1"/>
  <c r="G987" i="18"/>
  <c r="M987" i="18"/>
  <c r="J987" i="18"/>
  <c r="C989" i="18"/>
  <c r="B990" i="18"/>
  <c r="S987" i="18" l="1"/>
  <c r="O988" i="18"/>
  <c r="R988" i="18" s="1"/>
  <c r="AK987" i="18"/>
  <c r="N988" i="18"/>
  <c r="B991" i="18"/>
  <c r="C990" i="18"/>
  <c r="G988" i="18"/>
  <c r="L989" i="18" a="1"/>
  <c r="L989" i="18" s="1"/>
  <c r="I989" i="18" a="1"/>
  <c r="I989" i="18" s="1"/>
  <c r="H989" i="18" a="1"/>
  <c r="H989" i="18" s="1"/>
  <c r="K989" i="18" a="1"/>
  <c r="K989" i="18" s="1"/>
  <c r="F989" i="18" a="1"/>
  <c r="F989" i="18" s="1"/>
  <c r="D989" i="18" a="1"/>
  <c r="D989" i="18" s="1"/>
  <c r="E989" i="18" a="1"/>
  <c r="E989" i="18" s="1"/>
  <c r="P987" i="18"/>
  <c r="AI987" i="18" s="1"/>
  <c r="M988" i="18"/>
  <c r="J988" i="18"/>
  <c r="O989" i="18" l="1"/>
  <c r="R989" i="18" s="1"/>
  <c r="N989" i="18"/>
  <c r="Q989" i="18" s="1"/>
  <c r="AK988" i="18"/>
  <c r="Q988" i="18"/>
  <c r="S988" i="18" s="1"/>
  <c r="G989" i="18"/>
  <c r="M989" i="18"/>
  <c r="L990" i="18" a="1"/>
  <c r="L990" i="18" s="1"/>
  <c r="I990" i="18" a="1"/>
  <c r="I990" i="18" s="1"/>
  <c r="H990" i="18" a="1"/>
  <c r="H990" i="18" s="1"/>
  <c r="K990" i="18" a="1"/>
  <c r="K990" i="18" s="1"/>
  <c r="F990" i="18" a="1"/>
  <c r="F990" i="18" s="1"/>
  <c r="E990" i="18" a="1"/>
  <c r="E990" i="18" s="1"/>
  <c r="D990" i="18" a="1"/>
  <c r="D990" i="18" s="1"/>
  <c r="J989" i="18"/>
  <c r="C991" i="18"/>
  <c r="B992" i="18"/>
  <c r="P988" i="18"/>
  <c r="AI988" i="18" s="1"/>
  <c r="S989" i="18" l="1"/>
  <c r="AK989" i="18"/>
  <c r="N990" i="18"/>
  <c r="O990" i="18"/>
  <c r="R990" i="18" s="1"/>
  <c r="M990" i="18"/>
  <c r="P989" i="18"/>
  <c r="AI989" i="18" s="1"/>
  <c r="J990" i="18"/>
  <c r="B993" i="18"/>
  <c r="C992" i="18"/>
  <c r="L991" i="18" a="1"/>
  <c r="L991" i="18" s="1"/>
  <c r="I991" i="18" a="1"/>
  <c r="I991" i="18" s="1"/>
  <c r="H991" i="18" a="1"/>
  <c r="H991" i="18" s="1"/>
  <c r="K991" i="18" a="1"/>
  <c r="K991" i="18" s="1"/>
  <c r="F991" i="18" a="1"/>
  <c r="F991" i="18" s="1"/>
  <c r="E991" i="18" a="1"/>
  <c r="E991" i="18" s="1"/>
  <c r="D991" i="18" a="1"/>
  <c r="D991" i="18" s="1"/>
  <c r="G990" i="18"/>
  <c r="N991" i="18" l="1"/>
  <c r="Q991" i="18" s="1"/>
  <c r="O991" i="18"/>
  <c r="R991" i="18" s="1"/>
  <c r="AK990" i="18"/>
  <c r="Q990" i="18"/>
  <c r="S990" i="18" s="1"/>
  <c r="M991" i="18"/>
  <c r="J991" i="18"/>
  <c r="L992" i="18" a="1"/>
  <c r="L992" i="18" s="1"/>
  <c r="I992" i="18" a="1"/>
  <c r="I992" i="18" s="1"/>
  <c r="H992" i="18" a="1"/>
  <c r="H992" i="18" s="1"/>
  <c r="K992" i="18" a="1"/>
  <c r="K992" i="18" s="1"/>
  <c r="D992" i="18" a="1"/>
  <c r="D992" i="18" s="1"/>
  <c r="F992" i="18" a="1"/>
  <c r="F992" i="18" s="1"/>
  <c r="E992" i="18" a="1"/>
  <c r="E992" i="18" s="1"/>
  <c r="P990" i="18"/>
  <c r="AI990" i="18" s="1"/>
  <c r="G991" i="18"/>
  <c r="B994" i="18"/>
  <c r="C993" i="18"/>
  <c r="S991" i="18" l="1"/>
  <c r="O992" i="18"/>
  <c r="R992" i="18" s="1"/>
  <c r="AK991" i="18"/>
  <c r="N992" i="18"/>
  <c r="B995" i="18"/>
  <c r="C994" i="18"/>
  <c r="M992" i="18"/>
  <c r="J992" i="18"/>
  <c r="P991" i="18"/>
  <c r="AI991" i="18" s="1"/>
  <c r="L993" i="18" a="1"/>
  <c r="L993" i="18" s="1"/>
  <c r="I993" i="18" a="1"/>
  <c r="I993" i="18" s="1"/>
  <c r="H993" i="18" a="1"/>
  <c r="H993" i="18" s="1"/>
  <c r="K993" i="18" a="1"/>
  <c r="K993" i="18" s="1"/>
  <c r="D993" i="18" a="1"/>
  <c r="D993" i="18" s="1"/>
  <c r="F993" i="18" a="1"/>
  <c r="F993" i="18" s="1"/>
  <c r="E993" i="18" a="1"/>
  <c r="E993" i="18" s="1"/>
  <c r="G992" i="18"/>
  <c r="O993" i="18" l="1"/>
  <c r="R993" i="18" s="1"/>
  <c r="N993" i="18"/>
  <c r="Q993" i="18" s="1"/>
  <c r="AK993" i="18"/>
  <c r="AK992" i="18"/>
  <c r="Q992" i="18"/>
  <c r="S992" i="18" s="1"/>
  <c r="J993" i="18"/>
  <c r="P992" i="18"/>
  <c r="AI992" i="18" s="1"/>
  <c r="G993" i="18"/>
  <c r="L994" i="18" a="1"/>
  <c r="L994" i="18" s="1"/>
  <c r="I994" i="18" a="1"/>
  <c r="I994" i="18" s="1"/>
  <c r="H994" i="18" a="1"/>
  <c r="H994" i="18" s="1"/>
  <c r="K994" i="18" a="1"/>
  <c r="K994" i="18" s="1"/>
  <c r="D994" i="18" a="1"/>
  <c r="D994" i="18" s="1"/>
  <c r="F994" i="18" a="1"/>
  <c r="F994" i="18" s="1"/>
  <c r="E994" i="18" a="1"/>
  <c r="E994" i="18" s="1"/>
  <c r="M993" i="18"/>
  <c r="B996" i="18"/>
  <c r="C995" i="18"/>
  <c r="S993" i="18" l="1"/>
  <c r="O994" i="18"/>
  <c r="R994" i="18" s="1"/>
  <c r="N994" i="18"/>
  <c r="G994" i="18"/>
  <c r="L995" i="18" a="1"/>
  <c r="L995" i="18" s="1"/>
  <c r="I995" i="18" a="1"/>
  <c r="I995" i="18" s="1"/>
  <c r="H995" i="18" a="1"/>
  <c r="H995" i="18" s="1"/>
  <c r="K995" i="18" a="1"/>
  <c r="K995" i="18" s="1"/>
  <c r="D995" i="18" a="1"/>
  <c r="D995" i="18" s="1"/>
  <c r="E995" i="18" a="1"/>
  <c r="E995" i="18" s="1"/>
  <c r="F995" i="18" a="1"/>
  <c r="F995" i="18" s="1"/>
  <c r="M994" i="18"/>
  <c r="P993" i="18"/>
  <c r="AI993" i="18" s="1"/>
  <c r="C996" i="18"/>
  <c r="B997" i="18"/>
  <c r="J994" i="18"/>
  <c r="O995" i="18" l="1"/>
  <c r="R995" i="18" s="1"/>
  <c r="N995" i="18"/>
  <c r="Q995" i="18" s="1"/>
  <c r="AK994" i="18"/>
  <c r="Q994" i="18"/>
  <c r="S994" i="18" s="1"/>
  <c r="C997" i="18"/>
  <c r="B998" i="18"/>
  <c r="P994" i="18"/>
  <c r="AI994" i="18" s="1"/>
  <c r="L996" i="18" a="1"/>
  <c r="L996" i="18" s="1"/>
  <c r="I996" i="18" a="1"/>
  <c r="I996" i="18" s="1"/>
  <c r="H996" i="18" a="1"/>
  <c r="H996" i="18" s="1"/>
  <c r="K996" i="18" a="1"/>
  <c r="K996" i="18" s="1"/>
  <c r="D996" i="18" a="1"/>
  <c r="D996" i="18" s="1"/>
  <c r="F996" i="18" a="1"/>
  <c r="F996" i="18" s="1"/>
  <c r="E996" i="18" a="1"/>
  <c r="E996" i="18" s="1"/>
  <c r="G995" i="18"/>
  <c r="M995" i="18"/>
  <c r="J995" i="18"/>
  <c r="AK995" i="18" l="1"/>
  <c r="S995" i="18"/>
  <c r="O996" i="18"/>
  <c r="R996" i="18" s="1"/>
  <c r="N996" i="18"/>
  <c r="C998" i="18"/>
  <c r="B999" i="18"/>
  <c r="G996" i="18"/>
  <c r="L997" i="18" a="1"/>
  <c r="L997" i="18" s="1"/>
  <c r="I997" i="18" a="1"/>
  <c r="I997" i="18" s="1"/>
  <c r="H997" i="18" a="1"/>
  <c r="H997" i="18" s="1"/>
  <c r="K997" i="18" a="1"/>
  <c r="K997" i="18" s="1"/>
  <c r="F997" i="18" a="1"/>
  <c r="F997" i="18" s="1"/>
  <c r="E997" i="18" a="1"/>
  <c r="E997" i="18" s="1"/>
  <c r="D997" i="18" a="1"/>
  <c r="D997" i="18" s="1"/>
  <c r="M996" i="18"/>
  <c r="J996" i="18"/>
  <c r="P995" i="18"/>
  <c r="AI995" i="18" s="1"/>
  <c r="O997" i="18" l="1"/>
  <c r="R997" i="18" s="1"/>
  <c r="AK996" i="18"/>
  <c r="Q996" i="18"/>
  <c r="S996" i="18" s="1"/>
  <c r="N997" i="18"/>
  <c r="Q997" i="18" s="1"/>
  <c r="P996" i="18"/>
  <c r="AI996" i="18" s="1"/>
  <c r="M997" i="18"/>
  <c r="C999" i="18"/>
  <c r="B1000" i="18"/>
  <c r="J997" i="18"/>
  <c r="L998" i="18" a="1"/>
  <c r="L998" i="18" s="1"/>
  <c r="I998" i="18" a="1"/>
  <c r="I998" i="18" s="1"/>
  <c r="H998" i="18" a="1"/>
  <c r="H998" i="18" s="1"/>
  <c r="K998" i="18" a="1"/>
  <c r="K998" i="18" s="1"/>
  <c r="E998" i="18" a="1"/>
  <c r="E998" i="18" s="1"/>
  <c r="F998" i="18" a="1"/>
  <c r="F998" i="18" s="1"/>
  <c r="D998" i="18" a="1"/>
  <c r="D998" i="18" s="1"/>
  <c r="G997" i="18"/>
  <c r="S997" i="18" l="1"/>
  <c r="N998" i="18"/>
  <c r="AK998" i="18" s="1"/>
  <c r="AK997" i="18"/>
  <c r="O998" i="18"/>
  <c r="R998" i="18" s="1"/>
  <c r="P997" i="18"/>
  <c r="AI997" i="18" s="1"/>
  <c r="G998" i="18"/>
  <c r="M998" i="18"/>
  <c r="B1001" i="18"/>
  <c r="C1000" i="18"/>
  <c r="J998" i="18"/>
  <c r="L999" i="18" a="1"/>
  <c r="L999" i="18" s="1"/>
  <c r="I999" i="18" a="1"/>
  <c r="I999" i="18" s="1"/>
  <c r="H999" i="18" a="1"/>
  <c r="H999" i="18" s="1"/>
  <c r="K999" i="18" a="1"/>
  <c r="K999" i="18" s="1"/>
  <c r="D999" i="18" a="1"/>
  <c r="D999" i="18" s="1"/>
  <c r="E999" i="18" a="1"/>
  <c r="E999" i="18" s="1"/>
  <c r="F999" i="18" a="1"/>
  <c r="F999" i="18" s="1"/>
  <c r="Q998" i="18" l="1"/>
  <c r="S998" i="18" s="1"/>
  <c r="N999" i="18"/>
  <c r="Q999" i="18" s="1"/>
  <c r="O999" i="18"/>
  <c r="R999" i="18" s="1"/>
  <c r="P998" i="18"/>
  <c r="AI998" i="18" s="1"/>
  <c r="B1002" i="18"/>
  <c r="C1001" i="18"/>
  <c r="J999" i="18"/>
  <c r="L1000" i="18" a="1"/>
  <c r="L1000" i="18" s="1"/>
  <c r="I1000" i="18" a="1"/>
  <c r="I1000" i="18" s="1"/>
  <c r="H1000" i="18" a="1"/>
  <c r="H1000" i="18" s="1"/>
  <c r="K1000" i="18" a="1"/>
  <c r="K1000" i="18" s="1"/>
  <c r="D1000" i="18" a="1"/>
  <c r="D1000" i="18" s="1"/>
  <c r="F1000" i="18" a="1"/>
  <c r="F1000" i="18" s="1"/>
  <c r="E1000" i="18" a="1"/>
  <c r="E1000" i="18" s="1"/>
  <c r="S999" i="18"/>
  <c r="G999" i="18"/>
  <c r="M999" i="18"/>
  <c r="AK999" i="18" l="1"/>
  <c r="N1000" i="18"/>
  <c r="O1000" i="18"/>
  <c r="R1000" i="18" s="1"/>
  <c r="L1001" i="18" a="1"/>
  <c r="L1001" i="18" s="1"/>
  <c r="I1001" i="18" a="1"/>
  <c r="I1001" i="18" s="1"/>
  <c r="H1001" i="18" a="1"/>
  <c r="H1001" i="18" s="1"/>
  <c r="K1001" i="18" a="1"/>
  <c r="K1001" i="18" s="1"/>
  <c r="F1001" i="18" a="1"/>
  <c r="F1001" i="18" s="1"/>
  <c r="E1001" i="18" a="1"/>
  <c r="E1001" i="18" s="1"/>
  <c r="D1001" i="18" a="1"/>
  <c r="D1001" i="18" s="1"/>
  <c r="B1003" i="18"/>
  <c r="C1002" i="18"/>
  <c r="G1000" i="18"/>
  <c r="P999" i="18"/>
  <c r="AI999" i="18" s="1"/>
  <c r="M1000" i="18"/>
  <c r="J1000" i="18"/>
  <c r="O1001" i="18" l="1"/>
  <c r="R1001" i="18" s="1"/>
  <c r="N1001" i="18"/>
  <c r="Q1001" i="18" s="1"/>
  <c r="AK1000" i="18"/>
  <c r="Q1000" i="18"/>
  <c r="S1000" i="18" s="1"/>
  <c r="G1001" i="18"/>
  <c r="P1000" i="18"/>
  <c r="AI1000" i="18" s="1"/>
  <c r="M1001" i="18"/>
  <c r="L1002" i="18" a="1"/>
  <c r="L1002" i="18" s="1"/>
  <c r="I1002" i="18" a="1"/>
  <c r="I1002" i="18" s="1"/>
  <c r="H1002" i="18" a="1"/>
  <c r="H1002" i="18" s="1"/>
  <c r="K1002" i="18" a="1"/>
  <c r="K1002" i="18" s="1"/>
  <c r="D1002" i="18" a="1"/>
  <c r="D1002" i="18" s="1"/>
  <c r="E1002" i="18" a="1"/>
  <c r="E1002" i="18" s="1"/>
  <c r="F1002" i="18" a="1"/>
  <c r="F1002" i="18" s="1"/>
  <c r="J1001" i="18"/>
  <c r="B1004" i="18"/>
  <c r="C1003" i="18"/>
  <c r="S1001" i="18"/>
  <c r="AK1001" i="18" l="1"/>
  <c r="N1002" i="18"/>
  <c r="O1002" i="18"/>
  <c r="R1002" i="18" s="1"/>
  <c r="L1003" i="18" a="1"/>
  <c r="L1003" i="18" s="1"/>
  <c r="I1003" i="18" a="1"/>
  <c r="I1003" i="18" s="1"/>
  <c r="H1003" i="18" a="1"/>
  <c r="H1003" i="18" s="1"/>
  <c r="K1003" i="18" a="1"/>
  <c r="K1003" i="18" s="1"/>
  <c r="D1003" i="18" a="1"/>
  <c r="D1003" i="18" s="1"/>
  <c r="F1003" i="18" a="1"/>
  <c r="F1003" i="18" s="1"/>
  <c r="E1003" i="18" a="1"/>
  <c r="E1003" i="18" s="1"/>
  <c r="G1002" i="18"/>
  <c r="C1004" i="18"/>
  <c r="B1005" i="18"/>
  <c r="P1001" i="18"/>
  <c r="AI1001" i="18" s="1"/>
  <c r="M1002" i="18"/>
  <c r="J1002" i="18"/>
  <c r="O1003" i="18" l="1"/>
  <c r="R1003" i="18" s="1"/>
  <c r="N1003" i="18"/>
  <c r="Q1003" i="18" s="1"/>
  <c r="AK1002" i="18"/>
  <c r="Q1002" i="18"/>
  <c r="S1002" i="18" s="1"/>
  <c r="G1003" i="18"/>
  <c r="M1003" i="18"/>
  <c r="P1002" i="18"/>
  <c r="AI1002" i="18" s="1"/>
  <c r="C1005" i="18"/>
  <c r="B1006" i="18"/>
  <c r="J1003" i="18"/>
  <c r="L1004" i="18" a="1"/>
  <c r="L1004" i="18" s="1"/>
  <c r="H1004" i="18" a="1"/>
  <c r="H1004" i="18" s="1"/>
  <c r="I1004" i="18" a="1"/>
  <c r="I1004" i="18" s="1"/>
  <c r="K1004" i="18" a="1"/>
  <c r="K1004" i="18" s="1"/>
  <c r="D1004" i="18" a="1"/>
  <c r="D1004" i="18" s="1"/>
  <c r="F1004" i="18" a="1"/>
  <c r="F1004" i="18" s="1"/>
  <c r="E1004" i="18" a="1"/>
  <c r="E1004" i="18" s="1"/>
  <c r="S1003" i="18" l="1"/>
  <c r="O1004" i="18"/>
  <c r="R1004" i="18" s="1"/>
  <c r="AK1003" i="18"/>
  <c r="N1004" i="18"/>
  <c r="L1005" i="18" a="1"/>
  <c r="L1005" i="18" s="1"/>
  <c r="H1005" i="18" a="1"/>
  <c r="H1005" i="18" s="1"/>
  <c r="I1005" i="18" a="1"/>
  <c r="I1005" i="18" s="1"/>
  <c r="K1005" i="18" a="1"/>
  <c r="K1005" i="18" s="1"/>
  <c r="F1005" i="18" a="1"/>
  <c r="F1005" i="18" s="1"/>
  <c r="E1005" i="18" a="1"/>
  <c r="E1005" i="18" s="1"/>
  <c r="D1005" i="18" a="1"/>
  <c r="D1005" i="18" s="1"/>
  <c r="J1004" i="18"/>
  <c r="M1004" i="18"/>
  <c r="G1004" i="18"/>
  <c r="P1003" i="18"/>
  <c r="AI1003" i="18" s="1"/>
  <c r="C1006" i="18"/>
  <c r="B1007" i="18"/>
  <c r="C1007" i="18" s="1"/>
  <c r="O1005" i="18" l="1"/>
  <c r="R1005" i="18" s="1"/>
  <c r="N1005" i="18"/>
  <c r="Q1005" i="18" s="1"/>
  <c r="AK1004" i="18"/>
  <c r="Q1004" i="18"/>
  <c r="S1004" i="18" s="1"/>
  <c r="G1005" i="18"/>
  <c r="M1005" i="18"/>
  <c r="P1004" i="18"/>
  <c r="AI1004" i="18" s="1"/>
  <c r="L1006" i="18" a="1"/>
  <c r="L1006" i="18" s="1"/>
  <c r="I1006" i="18" a="1"/>
  <c r="I1006" i="18" s="1"/>
  <c r="K1006" i="18" a="1"/>
  <c r="K1006" i="18" s="1"/>
  <c r="H1006" i="18" a="1"/>
  <c r="H1006" i="18" s="1"/>
  <c r="F1006" i="18" a="1"/>
  <c r="F1006" i="18" s="1"/>
  <c r="E1006" i="18" a="1"/>
  <c r="E1006" i="18" s="1"/>
  <c r="D1006" i="18" a="1"/>
  <c r="D1006" i="18" s="1"/>
  <c r="J1005" i="18"/>
  <c r="AA1005" i="18"/>
  <c r="AA1001" i="18"/>
  <c r="L1007" i="18" a="1"/>
  <c r="L1007" i="18" s="1"/>
  <c r="I1007" i="18" a="1"/>
  <c r="I1007" i="18" s="1"/>
  <c r="H1007" i="18" a="1"/>
  <c r="H1007" i="18" s="1"/>
  <c r="K1007" i="18" a="1"/>
  <c r="K1007" i="18" s="1"/>
  <c r="D1007" i="18" a="1"/>
  <c r="D1007" i="18" s="1"/>
  <c r="E1007" i="18" a="1"/>
  <c r="E1007" i="18" s="1"/>
  <c r="F1007" i="18" a="1"/>
  <c r="F1007" i="18" s="1"/>
  <c r="S1005" i="18" l="1"/>
  <c r="AK1005" i="18"/>
  <c r="O1006" i="18"/>
  <c r="R1006" i="18" s="1"/>
  <c r="W1003" i="18"/>
  <c r="N1007" i="18"/>
  <c r="Q1007" i="18" s="1"/>
  <c r="X1005" i="18"/>
  <c r="O1007" i="18"/>
  <c r="R1007" i="18" s="1"/>
  <c r="N1006" i="18"/>
  <c r="T1005" i="18"/>
  <c r="X999" i="18"/>
  <c r="U1004" i="18"/>
  <c r="U1007" i="18"/>
  <c r="U8" i="18"/>
  <c r="U10" i="18"/>
  <c r="F5" i="18"/>
  <c r="U9" i="18"/>
  <c r="U14" i="18"/>
  <c r="U11" i="18"/>
  <c r="U12" i="18"/>
  <c r="U13" i="18"/>
  <c r="U15" i="18"/>
  <c r="U16" i="18"/>
  <c r="U17" i="18"/>
  <c r="U18" i="18"/>
  <c r="U20" i="18"/>
  <c r="U22" i="18"/>
  <c r="U19" i="18"/>
  <c r="U21" i="18"/>
  <c r="U23" i="18"/>
  <c r="U26" i="18"/>
  <c r="U25" i="18"/>
  <c r="U24" i="18"/>
  <c r="U29" i="18"/>
  <c r="U27" i="18"/>
  <c r="U28" i="18"/>
  <c r="U31" i="18"/>
  <c r="U30" i="18"/>
  <c r="U32" i="18"/>
  <c r="U33" i="18"/>
  <c r="U34" i="18"/>
  <c r="U35" i="18"/>
  <c r="U39" i="18"/>
  <c r="U36" i="18"/>
  <c r="U38" i="18"/>
  <c r="U37" i="18"/>
  <c r="U40" i="18"/>
  <c r="U45" i="18"/>
  <c r="U41" i="18"/>
  <c r="U42" i="18"/>
  <c r="U48" i="18"/>
  <c r="U43" i="18"/>
  <c r="U44" i="18"/>
  <c r="U46" i="18"/>
  <c r="U47" i="18"/>
  <c r="U49" i="18"/>
  <c r="U52" i="18"/>
  <c r="U51" i="18"/>
  <c r="U50" i="18"/>
  <c r="U53" i="18"/>
  <c r="U54" i="18"/>
  <c r="U56" i="18"/>
  <c r="U57" i="18"/>
  <c r="U55" i="18"/>
  <c r="U58" i="18"/>
  <c r="U60" i="18"/>
  <c r="U59" i="18"/>
  <c r="U61" i="18"/>
  <c r="U62" i="18"/>
  <c r="U64" i="18"/>
  <c r="U65" i="18"/>
  <c r="U63" i="18"/>
  <c r="U67" i="18"/>
  <c r="U69" i="18"/>
  <c r="U66" i="18"/>
  <c r="U72" i="18"/>
  <c r="U71" i="18"/>
  <c r="U68" i="18"/>
  <c r="U70" i="18"/>
  <c r="U73" i="18"/>
  <c r="U75" i="18"/>
  <c r="U74" i="18"/>
  <c r="U76" i="18"/>
  <c r="U78" i="18"/>
  <c r="U77" i="18"/>
  <c r="U79" i="18"/>
  <c r="U81" i="18"/>
  <c r="U83" i="18"/>
  <c r="U80" i="18"/>
  <c r="U82" i="18"/>
  <c r="U84" i="18"/>
  <c r="U85" i="18"/>
  <c r="U86" i="18"/>
  <c r="U89" i="18"/>
  <c r="U88" i="18"/>
  <c r="U90" i="18"/>
  <c r="U87" i="18"/>
  <c r="U92" i="18"/>
  <c r="U91" i="18"/>
  <c r="U94" i="18"/>
  <c r="U93" i="18"/>
  <c r="U95" i="18"/>
  <c r="U98" i="18"/>
  <c r="U97" i="18"/>
  <c r="U99" i="18"/>
  <c r="U96" i="18"/>
  <c r="U101" i="18"/>
  <c r="U100" i="18"/>
  <c r="U102" i="18"/>
  <c r="U103" i="18"/>
  <c r="U106" i="18"/>
  <c r="U104" i="18"/>
  <c r="U105" i="18"/>
  <c r="U109" i="18"/>
  <c r="U107" i="18"/>
  <c r="U108" i="18"/>
  <c r="U111" i="18"/>
  <c r="U110" i="18"/>
  <c r="U112" i="18"/>
  <c r="U113" i="18"/>
  <c r="U115" i="18"/>
  <c r="U114" i="18"/>
  <c r="U118" i="18"/>
  <c r="U116" i="18"/>
  <c r="U119" i="18"/>
  <c r="U117" i="18"/>
  <c r="U121" i="18"/>
  <c r="U120" i="18"/>
  <c r="U122" i="18"/>
  <c r="U125" i="18"/>
  <c r="U124" i="18"/>
  <c r="U123" i="18"/>
  <c r="U127" i="18"/>
  <c r="U126" i="18"/>
  <c r="U129" i="18"/>
  <c r="U128" i="18"/>
  <c r="U130" i="18"/>
  <c r="U131" i="18"/>
  <c r="U133" i="18"/>
  <c r="U132" i="18"/>
  <c r="U135" i="18"/>
  <c r="U136" i="18"/>
  <c r="U134" i="18"/>
  <c r="U140" i="18"/>
  <c r="U137" i="18"/>
  <c r="U139" i="18"/>
  <c r="U138" i="18"/>
  <c r="U142" i="18"/>
  <c r="U141" i="18"/>
  <c r="U146" i="18"/>
  <c r="U144" i="18"/>
  <c r="U145" i="18"/>
  <c r="U143" i="18"/>
  <c r="U151" i="18"/>
  <c r="U148" i="18"/>
  <c r="U147" i="18"/>
  <c r="U149" i="18"/>
  <c r="U152" i="18"/>
  <c r="U150" i="18"/>
  <c r="U153" i="18"/>
  <c r="U158" i="18"/>
  <c r="U155" i="18"/>
  <c r="U157" i="18"/>
  <c r="U154" i="18"/>
  <c r="U156" i="18"/>
  <c r="U159" i="18"/>
  <c r="U161" i="18"/>
  <c r="U160" i="18"/>
  <c r="U162" i="18"/>
  <c r="U163" i="18"/>
  <c r="U168" i="18"/>
  <c r="U167" i="18"/>
  <c r="U164" i="18"/>
  <c r="U166" i="18"/>
  <c r="U165" i="18"/>
  <c r="U173" i="18"/>
  <c r="U169" i="18"/>
  <c r="U171" i="18"/>
  <c r="U170" i="18"/>
  <c r="U175" i="18"/>
  <c r="U174" i="18"/>
  <c r="U172" i="18"/>
  <c r="U176" i="18"/>
  <c r="U178" i="18"/>
  <c r="U177" i="18"/>
  <c r="U181" i="18"/>
  <c r="U180" i="18"/>
  <c r="U179" i="18"/>
  <c r="U182" i="18"/>
  <c r="U183" i="18"/>
  <c r="U184" i="18"/>
  <c r="U185" i="18"/>
  <c r="U188" i="18"/>
  <c r="U186" i="18"/>
  <c r="U193" i="18"/>
  <c r="U187" i="18"/>
  <c r="U189" i="18"/>
  <c r="U192" i="18"/>
  <c r="U190" i="18"/>
  <c r="U191" i="18"/>
  <c r="U195" i="18"/>
  <c r="U197" i="18"/>
  <c r="U196" i="18"/>
  <c r="U194" i="18"/>
  <c r="U199" i="18"/>
  <c r="U198" i="18"/>
  <c r="U201" i="18"/>
  <c r="U200" i="18"/>
  <c r="U202" i="18"/>
  <c r="U203" i="18"/>
  <c r="U206" i="18"/>
  <c r="U204" i="18"/>
  <c r="U205" i="18"/>
  <c r="U208" i="18"/>
  <c r="U209" i="18"/>
  <c r="U207" i="18"/>
  <c r="U210" i="18"/>
  <c r="U211" i="18"/>
  <c r="U212" i="18"/>
  <c r="U214" i="18"/>
  <c r="U213" i="18"/>
  <c r="U217" i="18"/>
  <c r="U215" i="18"/>
  <c r="U216" i="18"/>
  <c r="U221" i="18"/>
  <c r="U220" i="18"/>
  <c r="U219" i="18"/>
  <c r="U222" i="18"/>
  <c r="U218" i="18"/>
  <c r="U226" i="18"/>
  <c r="U225" i="18"/>
  <c r="U223" i="18"/>
  <c r="U227" i="18"/>
  <c r="U224" i="18"/>
  <c r="U229" i="18"/>
  <c r="U228" i="18"/>
  <c r="U230" i="18"/>
  <c r="U231" i="18"/>
  <c r="U232" i="18"/>
  <c r="U234" i="18"/>
  <c r="U236" i="18"/>
  <c r="U233" i="18"/>
  <c r="U235" i="18"/>
  <c r="U237" i="18"/>
  <c r="U238" i="18"/>
  <c r="U240" i="18"/>
  <c r="U239" i="18"/>
  <c r="U242" i="18"/>
  <c r="U241" i="18"/>
  <c r="U243" i="18"/>
  <c r="U244" i="18"/>
  <c r="U246" i="18"/>
  <c r="U245" i="18"/>
  <c r="U249" i="18"/>
  <c r="U247" i="18"/>
  <c r="U248" i="18"/>
  <c r="U250" i="18"/>
  <c r="U255" i="18"/>
  <c r="U251" i="18"/>
  <c r="U253" i="18"/>
  <c r="U254" i="18"/>
  <c r="U252" i="18"/>
  <c r="U256" i="18"/>
  <c r="U257" i="18"/>
  <c r="U258" i="18"/>
  <c r="U259" i="18"/>
  <c r="U260" i="18"/>
  <c r="U262" i="18"/>
  <c r="U261" i="18"/>
  <c r="U265" i="18"/>
  <c r="U264" i="18"/>
  <c r="U263" i="18"/>
  <c r="U266" i="18"/>
  <c r="U267" i="18"/>
  <c r="U268" i="18"/>
  <c r="U270" i="18"/>
  <c r="U269" i="18"/>
  <c r="U272" i="18"/>
  <c r="U271" i="18"/>
  <c r="U275" i="18"/>
  <c r="U273" i="18"/>
  <c r="U274" i="18"/>
  <c r="U276" i="18"/>
  <c r="U277" i="18"/>
  <c r="U279" i="18"/>
  <c r="U278" i="18"/>
  <c r="U280" i="18"/>
  <c r="U282" i="18"/>
  <c r="U281" i="18"/>
  <c r="U285" i="18"/>
  <c r="U284" i="18"/>
  <c r="U283" i="18"/>
  <c r="U288" i="18"/>
  <c r="U286" i="18"/>
  <c r="U289" i="18"/>
  <c r="U290" i="18"/>
  <c r="U287" i="18"/>
  <c r="U292" i="18"/>
  <c r="U296" i="18"/>
  <c r="U291" i="18"/>
  <c r="U294" i="18"/>
  <c r="U293" i="18"/>
  <c r="U298" i="18"/>
  <c r="U295" i="18"/>
  <c r="U297" i="18"/>
  <c r="U301" i="18"/>
  <c r="U300" i="18"/>
  <c r="U299" i="18"/>
  <c r="U304" i="18"/>
  <c r="U302" i="18"/>
  <c r="U303" i="18"/>
  <c r="U305" i="18"/>
  <c r="U306" i="18"/>
  <c r="U309" i="18"/>
  <c r="U307" i="18"/>
  <c r="U308" i="18"/>
  <c r="U311" i="18"/>
  <c r="U313" i="18"/>
  <c r="U310" i="18"/>
  <c r="U312" i="18"/>
  <c r="U316" i="18"/>
  <c r="U314" i="18"/>
  <c r="U317" i="18"/>
  <c r="U315" i="18"/>
  <c r="U318" i="18"/>
  <c r="U319" i="18"/>
  <c r="U321" i="18"/>
  <c r="U320" i="18"/>
  <c r="U322" i="18"/>
  <c r="U323" i="18"/>
  <c r="U324" i="18"/>
  <c r="U326" i="18"/>
  <c r="U325" i="18"/>
  <c r="U329" i="18"/>
  <c r="U330" i="18"/>
  <c r="U327" i="18"/>
  <c r="U332" i="18"/>
  <c r="U328" i="18"/>
  <c r="U331" i="18"/>
  <c r="U334" i="18"/>
  <c r="U336" i="18"/>
  <c r="U333" i="18"/>
  <c r="U335" i="18"/>
  <c r="U338" i="18"/>
  <c r="U337" i="18"/>
  <c r="U340" i="18"/>
  <c r="U341" i="18"/>
  <c r="U339" i="18"/>
  <c r="U342" i="18"/>
  <c r="U344" i="18"/>
  <c r="U343" i="18"/>
  <c r="U346" i="18"/>
  <c r="U345" i="18"/>
  <c r="U348" i="18"/>
  <c r="U347" i="18"/>
  <c r="U349" i="18"/>
  <c r="U351" i="18"/>
  <c r="U350" i="18"/>
  <c r="U352" i="18"/>
  <c r="U354" i="18"/>
  <c r="U355" i="18"/>
  <c r="U357" i="18"/>
  <c r="U353" i="18"/>
  <c r="U356" i="18"/>
  <c r="U359" i="18"/>
  <c r="U361" i="18"/>
  <c r="U358" i="18"/>
  <c r="U365" i="18"/>
  <c r="U360" i="18"/>
  <c r="U362" i="18"/>
  <c r="U363" i="18"/>
  <c r="U364" i="18"/>
  <c r="U366" i="18"/>
  <c r="U367" i="18"/>
  <c r="U369" i="18"/>
  <c r="U368" i="18"/>
  <c r="U370" i="18"/>
  <c r="U373" i="18"/>
  <c r="U371" i="18"/>
  <c r="U372" i="18"/>
  <c r="U375" i="18"/>
  <c r="U374" i="18"/>
  <c r="U378" i="18"/>
  <c r="U376" i="18"/>
  <c r="U377" i="18"/>
  <c r="U379" i="18"/>
  <c r="U380" i="18"/>
  <c r="U381" i="18"/>
  <c r="U382" i="18"/>
  <c r="U383" i="18"/>
  <c r="U384" i="18"/>
  <c r="U385" i="18"/>
  <c r="U388" i="18"/>
  <c r="U387" i="18"/>
  <c r="U389" i="18"/>
  <c r="U386" i="18"/>
  <c r="U392" i="18"/>
  <c r="U391" i="18"/>
  <c r="U393" i="18"/>
  <c r="U390" i="18"/>
  <c r="U395" i="18"/>
  <c r="U398" i="18"/>
  <c r="U394" i="18"/>
  <c r="U396" i="18"/>
  <c r="U397" i="18"/>
  <c r="U399" i="18"/>
  <c r="U400" i="18"/>
  <c r="U401" i="18"/>
  <c r="U402" i="18"/>
  <c r="U403" i="18"/>
  <c r="U406" i="18"/>
  <c r="U407" i="18"/>
  <c r="U405" i="18"/>
  <c r="U404" i="18"/>
  <c r="U410" i="18"/>
  <c r="U408" i="18"/>
  <c r="U409" i="18"/>
  <c r="U412" i="18"/>
  <c r="U411" i="18"/>
  <c r="U415" i="18"/>
  <c r="U414" i="18"/>
  <c r="U413" i="18"/>
  <c r="U416" i="18"/>
  <c r="U417" i="18"/>
  <c r="U418" i="18"/>
  <c r="U420" i="18"/>
  <c r="U421" i="18"/>
  <c r="U419" i="18"/>
  <c r="U422" i="18"/>
  <c r="U424" i="18"/>
  <c r="U425" i="18"/>
  <c r="U423" i="18"/>
  <c r="U426" i="18"/>
  <c r="U428" i="18"/>
  <c r="U432" i="18"/>
  <c r="U427" i="18"/>
  <c r="U431" i="18"/>
  <c r="U429" i="18"/>
  <c r="U433" i="18"/>
  <c r="U430" i="18"/>
  <c r="U436" i="18"/>
  <c r="U434" i="18"/>
  <c r="U435" i="18"/>
  <c r="U439" i="18"/>
  <c r="U437" i="18"/>
  <c r="U438" i="18"/>
  <c r="U440" i="18"/>
  <c r="U441" i="18"/>
  <c r="U444" i="18"/>
  <c r="U442" i="18"/>
  <c r="U446" i="18"/>
  <c r="U443" i="18"/>
  <c r="U445" i="18"/>
  <c r="U450" i="18"/>
  <c r="U447" i="18"/>
  <c r="U451" i="18"/>
  <c r="U448" i="18"/>
  <c r="U449" i="18"/>
  <c r="U452" i="18"/>
  <c r="U454" i="18"/>
  <c r="U453" i="18"/>
  <c r="U455" i="18"/>
  <c r="U459" i="18"/>
  <c r="U457" i="18"/>
  <c r="U456" i="18"/>
  <c r="U458" i="18"/>
  <c r="U461" i="18"/>
  <c r="U462" i="18"/>
  <c r="U460" i="18"/>
  <c r="U463" i="18"/>
  <c r="U464" i="18"/>
  <c r="U467" i="18"/>
  <c r="U465" i="18"/>
  <c r="U466" i="18"/>
  <c r="U469" i="18"/>
  <c r="U471" i="18"/>
  <c r="U468" i="18"/>
  <c r="U470" i="18"/>
  <c r="U472" i="18"/>
  <c r="U475" i="18"/>
  <c r="U473" i="18"/>
  <c r="U474" i="18"/>
  <c r="U479" i="18"/>
  <c r="U477" i="18"/>
  <c r="U480" i="18"/>
  <c r="U476" i="18"/>
  <c r="U478" i="18"/>
  <c r="U481" i="18"/>
  <c r="U485" i="18"/>
  <c r="U483" i="18"/>
  <c r="U482" i="18"/>
  <c r="U484" i="18"/>
  <c r="U487" i="18"/>
  <c r="U489" i="18"/>
  <c r="U486" i="18"/>
  <c r="U488" i="18"/>
  <c r="U490" i="18"/>
  <c r="U494" i="18"/>
  <c r="U491" i="18"/>
  <c r="U492" i="18"/>
  <c r="U493" i="18"/>
  <c r="U496" i="18"/>
  <c r="U495" i="18"/>
  <c r="U499" i="18"/>
  <c r="U497" i="18"/>
  <c r="U498" i="18"/>
  <c r="U503" i="18"/>
  <c r="U501" i="18"/>
  <c r="U504" i="18"/>
  <c r="U502" i="18"/>
  <c r="U500" i="18"/>
  <c r="U505" i="18"/>
  <c r="U506" i="18"/>
  <c r="U507" i="18"/>
  <c r="U508" i="18"/>
  <c r="U510" i="18"/>
  <c r="U509" i="18"/>
  <c r="U511" i="18"/>
  <c r="U512" i="18"/>
  <c r="U514" i="18"/>
  <c r="U513" i="18"/>
  <c r="U515" i="18"/>
  <c r="U517" i="18"/>
  <c r="U516" i="18"/>
  <c r="U520" i="18"/>
  <c r="U522" i="18"/>
  <c r="U523" i="18"/>
  <c r="U519" i="18"/>
  <c r="U518" i="18"/>
  <c r="U521" i="18"/>
  <c r="U525" i="18"/>
  <c r="U524" i="18"/>
  <c r="U527" i="18"/>
  <c r="U528" i="18"/>
  <c r="U526" i="18"/>
  <c r="U529" i="18"/>
  <c r="U532" i="18"/>
  <c r="U530" i="18"/>
  <c r="U531" i="18"/>
  <c r="U534" i="18"/>
  <c r="U533" i="18"/>
  <c r="U535" i="18"/>
  <c r="U536" i="18"/>
  <c r="U538" i="18"/>
  <c r="U541" i="18"/>
  <c r="U537" i="18"/>
  <c r="U540" i="18"/>
  <c r="U539" i="18"/>
  <c r="U543" i="18"/>
  <c r="U545" i="18"/>
  <c r="U542" i="18"/>
  <c r="U544" i="18"/>
  <c r="U546" i="18"/>
  <c r="U547" i="18"/>
  <c r="U550" i="18"/>
  <c r="U548" i="18"/>
  <c r="U549" i="18"/>
  <c r="U551" i="18"/>
  <c r="U555" i="18"/>
  <c r="U552" i="18"/>
  <c r="U553" i="18"/>
  <c r="U556" i="18"/>
  <c r="U554" i="18"/>
  <c r="U560" i="18"/>
  <c r="U557" i="18"/>
  <c r="U558" i="18"/>
  <c r="U559" i="18"/>
  <c r="U562" i="18"/>
  <c r="U561" i="18"/>
  <c r="U564" i="18"/>
  <c r="U563" i="18"/>
  <c r="U566" i="18"/>
  <c r="U567" i="18"/>
  <c r="U565" i="18"/>
  <c r="U573" i="18"/>
  <c r="U568" i="18"/>
  <c r="U570" i="18"/>
  <c r="U569" i="18"/>
  <c r="U572" i="18"/>
  <c r="U571" i="18"/>
  <c r="U574" i="18"/>
  <c r="U575" i="18"/>
  <c r="U576" i="18"/>
  <c r="U577" i="18"/>
  <c r="U580" i="18"/>
  <c r="U578" i="18"/>
  <c r="U579" i="18"/>
  <c r="U581" i="18"/>
  <c r="U582" i="18"/>
  <c r="U584" i="18"/>
  <c r="U583" i="18"/>
  <c r="U585" i="18"/>
  <c r="U588" i="18"/>
  <c r="U586" i="18"/>
  <c r="U587" i="18"/>
  <c r="U589" i="18"/>
  <c r="U591" i="18"/>
  <c r="U593" i="18"/>
  <c r="U590" i="18"/>
  <c r="U592" i="18"/>
  <c r="U596" i="18"/>
  <c r="U595" i="18"/>
  <c r="U594" i="18"/>
  <c r="U598" i="18"/>
  <c r="U600" i="18"/>
  <c r="U597" i="18"/>
  <c r="U599" i="18"/>
  <c r="U601" i="18"/>
  <c r="U604" i="18"/>
  <c r="U602" i="18"/>
  <c r="U603" i="18"/>
  <c r="U607" i="18"/>
  <c r="U605" i="18"/>
  <c r="U610" i="18"/>
  <c r="U609" i="18"/>
  <c r="U606" i="18"/>
  <c r="U608" i="18"/>
  <c r="U613" i="18"/>
  <c r="U612" i="18"/>
  <c r="U611" i="18"/>
  <c r="U615" i="18"/>
  <c r="U614" i="18"/>
  <c r="U616" i="18"/>
  <c r="U620" i="18"/>
  <c r="U618" i="18"/>
  <c r="U617" i="18"/>
  <c r="U619" i="18"/>
  <c r="U623" i="18"/>
  <c r="U622" i="18"/>
  <c r="U621" i="18"/>
  <c r="U624" i="18"/>
  <c r="U625" i="18"/>
  <c r="U626" i="18"/>
  <c r="U627" i="18"/>
  <c r="U629" i="18"/>
  <c r="U630" i="18"/>
  <c r="U628" i="18"/>
  <c r="U633" i="18"/>
  <c r="U635" i="18"/>
  <c r="U631" i="18"/>
  <c r="U632" i="18"/>
  <c r="U634" i="18"/>
  <c r="U636" i="18"/>
  <c r="U639" i="18"/>
  <c r="U637" i="18"/>
  <c r="U640" i="18"/>
  <c r="U638" i="18"/>
  <c r="U641" i="18"/>
  <c r="U643" i="18"/>
  <c r="U642" i="18"/>
  <c r="U645" i="18"/>
  <c r="U644" i="18"/>
  <c r="U648" i="18"/>
  <c r="U646" i="18"/>
  <c r="U647" i="18"/>
  <c r="U650" i="18"/>
  <c r="U653" i="18"/>
  <c r="U651" i="18"/>
  <c r="U649" i="18"/>
  <c r="U652" i="18"/>
  <c r="U655" i="18"/>
  <c r="U654" i="18"/>
  <c r="U659" i="18"/>
  <c r="U656" i="18"/>
  <c r="U657" i="18"/>
  <c r="U661" i="18"/>
  <c r="U658" i="18"/>
  <c r="U663" i="18"/>
  <c r="U660" i="18"/>
  <c r="U662" i="18"/>
  <c r="U665" i="18"/>
  <c r="U669" i="18"/>
  <c r="U667" i="18"/>
  <c r="U664" i="18"/>
  <c r="U668" i="18"/>
  <c r="U666" i="18"/>
  <c r="U671" i="18"/>
  <c r="U674" i="18"/>
  <c r="U670" i="18"/>
  <c r="U676" i="18"/>
  <c r="U672" i="18"/>
  <c r="U673" i="18"/>
  <c r="U678" i="18"/>
  <c r="U675" i="18"/>
  <c r="U677" i="18"/>
  <c r="U679" i="18"/>
  <c r="U680" i="18"/>
  <c r="U683" i="18"/>
  <c r="U681" i="18"/>
  <c r="U682" i="18"/>
  <c r="U684" i="18"/>
  <c r="U685" i="18"/>
  <c r="U687" i="18"/>
  <c r="U686" i="18"/>
  <c r="U689" i="18"/>
  <c r="U688" i="18"/>
  <c r="U690" i="18"/>
  <c r="U692" i="18"/>
  <c r="U691" i="18"/>
  <c r="U693" i="18"/>
  <c r="U695" i="18"/>
  <c r="U694" i="18"/>
  <c r="U696" i="18"/>
  <c r="U697" i="18"/>
  <c r="U700" i="18"/>
  <c r="U698" i="18"/>
  <c r="U699" i="18"/>
  <c r="U701" i="18"/>
  <c r="U702" i="18"/>
  <c r="U703" i="18"/>
  <c r="U707" i="18"/>
  <c r="U704" i="18"/>
  <c r="U705" i="18"/>
  <c r="U706" i="18"/>
  <c r="U708" i="18"/>
  <c r="U710" i="18"/>
  <c r="U709" i="18"/>
  <c r="U713" i="18"/>
  <c r="U714" i="18"/>
  <c r="U711" i="18"/>
  <c r="U712" i="18"/>
  <c r="U715" i="18"/>
  <c r="U717" i="18"/>
  <c r="U716" i="18"/>
  <c r="U720" i="18"/>
  <c r="U719" i="18"/>
  <c r="U718" i="18"/>
  <c r="U721" i="18"/>
  <c r="U722" i="18"/>
  <c r="U723" i="18"/>
  <c r="U725" i="18"/>
  <c r="U724" i="18"/>
  <c r="U727" i="18"/>
  <c r="U726" i="18"/>
  <c r="U728" i="18"/>
  <c r="U729" i="18"/>
  <c r="U730" i="18"/>
  <c r="U731" i="18"/>
  <c r="U732" i="18"/>
  <c r="U733" i="18"/>
  <c r="U734" i="18"/>
  <c r="U736" i="18"/>
  <c r="U735" i="18"/>
  <c r="U737" i="18"/>
  <c r="U738" i="18"/>
  <c r="U739" i="18"/>
  <c r="U741" i="18"/>
  <c r="U740" i="18"/>
  <c r="U742" i="18"/>
  <c r="U746" i="18"/>
  <c r="U744" i="18"/>
  <c r="U743" i="18"/>
  <c r="U745" i="18"/>
  <c r="U747" i="18"/>
  <c r="U750" i="18"/>
  <c r="U748" i="18"/>
  <c r="U749" i="18"/>
  <c r="U752" i="18"/>
  <c r="U751" i="18"/>
  <c r="U754" i="18"/>
  <c r="U755" i="18"/>
  <c r="U753" i="18"/>
  <c r="U757" i="18"/>
  <c r="U756" i="18"/>
  <c r="U759" i="18"/>
  <c r="U761" i="18"/>
  <c r="U758" i="18"/>
  <c r="U760" i="18"/>
  <c r="U763" i="18"/>
  <c r="U762" i="18"/>
  <c r="U768" i="18"/>
  <c r="U764" i="18"/>
  <c r="U766" i="18"/>
  <c r="U765" i="18"/>
  <c r="U767" i="18"/>
  <c r="U769" i="18"/>
  <c r="U772" i="18"/>
  <c r="U771" i="18"/>
  <c r="U770" i="18"/>
  <c r="U774" i="18"/>
  <c r="U773" i="18"/>
  <c r="U778" i="18"/>
  <c r="U776" i="18"/>
  <c r="U775" i="18"/>
  <c r="U777" i="18"/>
  <c r="U780" i="18"/>
  <c r="U779" i="18"/>
  <c r="U782" i="18"/>
  <c r="U781" i="18"/>
  <c r="U785" i="18"/>
  <c r="U783" i="18"/>
  <c r="U784" i="18"/>
  <c r="U786" i="18"/>
  <c r="U787" i="18"/>
  <c r="U790" i="18"/>
  <c r="U788" i="18"/>
  <c r="U789" i="18"/>
  <c r="U791" i="18"/>
  <c r="U792" i="18"/>
  <c r="U793" i="18"/>
  <c r="U795" i="18"/>
  <c r="U794" i="18"/>
  <c r="U797" i="18"/>
  <c r="U796" i="18"/>
  <c r="U800" i="18"/>
  <c r="U798" i="18"/>
  <c r="U799" i="18"/>
  <c r="U801" i="18"/>
  <c r="U802" i="18"/>
  <c r="U803" i="18"/>
  <c r="U808" i="18"/>
  <c r="U804" i="18"/>
  <c r="U806" i="18"/>
  <c r="U805" i="18"/>
  <c r="U807" i="18"/>
  <c r="U809" i="18"/>
  <c r="U814" i="18"/>
  <c r="U810" i="18"/>
  <c r="U811" i="18"/>
  <c r="U815" i="18"/>
  <c r="U812" i="18"/>
  <c r="U813" i="18"/>
  <c r="U816" i="18"/>
  <c r="U817" i="18"/>
  <c r="U818" i="18"/>
  <c r="U819" i="18"/>
  <c r="U820" i="18"/>
  <c r="U824" i="18"/>
  <c r="U821" i="18"/>
  <c r="U823" i="18"/>
  <c r="U822" i="18"/>
  <c r="U826" i="18"/>
  <c r="U825" i="18"/>
  <c r="U828" i="18"/>
  <c r="U827" i="18"/>
  <c r="U830" i="18"/>
  <c r="U829" i="18"/>
  <c r="U831" i="18"/>
  <c r="U834" i="18"/>
  <c r="U832" i="18"/>
  <c r="U833" i="18"/>
  <c r="U840" i="18"/>
  <c r="U836" i="18"/>
  <c r="U835" i="18"/>
  <c r="U839" i="18"/>
  <c r="U837" i="18"/>
  <c r="U838" i="18"/>
  <c r="U842" i="18"/>
  <c r="U844" i="18"/>
  <c r="U841" i="18"/>
  <c r="U845" i="18"/>
  <c r="U843" i="18"/>
  <c r="U846" i="18"/>
  <c r="U847" i="18"/>
  <c r="U848" i="18"/>
  <c r="U849" i="18"/>
  <c r="U850" i="18"/>
  <c r="U852" i="18"/>
  <c r="U851" i="18"/>
  <c r="U853" i="18"/>
  <c r="U857" i="18"/>
  <c r="U855" i="18"/>
  <c r="U854" i="18"/>
  <c r="U856" i="18"/>
  <c r="U858" i="18"/>
  <c r="U859" i="18"/>
  <c r="U860" i="18"/>
  <c r="U861" i="18"/>
  <c r="U863" i="18"/>
  <c r="U862" i="18"/>
  <c r="U868" i="18"/>
  <c r="U864" i="18"/>
  <c r="U865" i="18"/>
  <c r="U866" i="18"/>
  <c r="U867" i="18"/>
  <c r="U869" i="18"/>
  <c r="U870" i="18"/>
  <c r="U871" i="18"/>
  <c r="U872" i="18"/>
  <c r="U873" i="18"/>
  <c r="U877" i="18"/>
  <c r="U874" i="18"/>
  <c r="U878" i="18"/>
  <c r="U876" i="18"/>
  <c r="U875" i="18"/>
  <c r="U882" i="18"/>
  <c r="U880" i="18"/>
  <c r="U879" i="18"/>
  <c r="U881" i="18"/>
  <c r="U887" i="18"/>
  <c r="U884" i="18"/>
  <c r="U883" i="18"/>
  <c r="U885" i="18"/>
  <c r="U886" i="18"/>
  <c r="U890" i="18"/>
  <c r="U888" i="18"/>
  <c r="U891" i="18"/>
  <c r="U892" i="18"/>
  <c r="U889" i="18"/>
  <c r="U894" i="18"/>
  <c r="U897" i="18"/>
  <c r="U893" i="18"/>
  <c r="U895" i="18"/>
  <c r="U896" i="18"/>
  <c r="U898" i="18"/>
  <c r="U899" i="18"/>
  <c r="U900" i="18"/>
  <c r="U902" i="18"/>
  <c r="U901" i="18"/>
  <c r="U903" i="18"/>
  <c r="U904" i="18"/>
  <c r="U905" i="18"/>
  <c r="U906" i="18"/>
  <c r="U907" i="18"/>
  <c r="U908" i="18"/>
  <c r="U909" i="18"/>
  <c r="U910" i="18"/>
  <c r="U911" i="18"/>
  <c r="U913" i="18"/>
  <c r="U912" i="18"/>
  <c r="U915" i="18"/>
  <c r="U914" i="18"/>
  <c r="U917" i="18"/>
  <c r="U918" i="18"/>
  <c r="U921" i="18"/>
  <c r="U919" i="18"/>
  <c r="U916" i="18"/>
  <c r="U920" i="18"/>
  <c r="U922" i="18"/>
  <c r="U924" i="18"/>
  <c r="U923" i="18"/>
  <c r="U925" i="18"/>
  <c r="U927" i="18"/>
  <c r="U929" i="18"/>
  <c r="U928" i="18"/>
  <c r="U926" i="18"/>
  <c r="U931" i="18"/>
  <c r="U930" i="18"/>
  <c r="U932" i="18"/>
  <c r="U934" i="18"/>
  <c r="U933" i="18"/>
  <c r="U938" i="18"/>
  <c r="U936" i="18"/>
  <c r="U935" i="18"/>
  <c r="U937" i="18"/>
  <c r="U939" i="18"/>
  <c r="U941" i="18"/>
  <c r="U945" i="18"/>
  <c r="U940" i="18"/>
  <c r="U943" i="18"/>
  <c r="U942" i="18"/>
  <c r="U946" i="18"/>
  <c r="U944" i="18"/>
  <c r="U947" i="18"/>
  <c r="U948" i="18"/>
  <c r="U950" i="18"/>
  <c r="U949" i="18"/>
  <c r="U951" i="18"/>
  <c r="U955" i="18"/>
  <c r="U953" i="18"/>
  <c r="U952" i="18"/>
  <c r="U957" i="18"/>
  <c r="U954" i="18"/>
  <c r="U956" i="18"/>
  <c r="U959" i="18"/>
  <c r="U958" i="18"/>
  <c r="U963" i="18"/>
  <c r="U961" i="18"/>
  <c r="U960" i="18"/>
  <c r="U962" i="18"/>
  <c r="U965" i="18"/>
  <c r="U964" i="18"/>
  <c r="U966" i="18"/>
  <c r="U968" i="18"/>
  <c r="U967" i="18"/>
  <c r="U969" i="18"/>
  <c r="U970" i="18"/>
  <c r="U972" i="18"/>
  <c r="U971" i="18"/>
  <c r="U973" i="18"/>
  <c r="U974" i="18"/>
  <c r="U975" i="18"/>
  <c r="U976" i="18"/>
  <c r="U977" i="18"/>
  <c r="U979" i="18"/>
  <c r="U978" i="18"/>
  <c r="U984" i="18"/>
  <c r="U980" i="18"/>
  <c r="U982" i="18"/>
  <c r="U981" i="18"/>
  <c r="U983" i="18"/>
  <c r="U986" i="18"/>
  <c r="U985" i="18"/>
  <c r="U991" i="18"/>
  <c r="U988" i="18"/>
  <c r="U989" i="18"/>
  <c r="U990" i="18"/>
  <c r="U987" i="18"/>
  <c r="U994" i="18"/>
  <c r="U995" i="18"/>
  <c r="U993" i="18"/>
  <c r="U992" i="18"/>
  <c r="U997" i="18"/>
  <c r="U999" i="18"/>
  <c r="U996" i="18"/>
  <c r="U1000" i="18"/>
  <c r="U998" i="18"/>
  <c r="W1006" i="18"/>
  <c r="J1006" i="18"/>
  <c r="W1002" i="18"/>
  <c r="W1000" i="18"/>
  <c r="W1004" i="18"/>
  <c r="W1001" i="18"/>
  <c r="P1005" i="18"/>
  <c r="AI1005" i="18" s="1"/>
  <c r="Z1006" i="18"/>
  <c r="M1006" i="18"/>
  <c r="Z1004" i="18"/>
  <c r="Z1002" i="18"/>
  <c r="Z1000" i="18"/>
  <c r="Z1007" i="18"/>
  <c r="M1007" i="18"/>
  <c r="K5" i="18"/>
  <c r="Z8" i="18"/>
  <c r="Z10" i="18"/>
  <c r="Z9" i="18"/>
  <c r="Z11" i="18"/>
  <c r="Z12" i="18"/>
  <c r="Z13" i="18"/>
  <c r="Z14" i="18"/>
  <c r="Z15" i="18"/>
  <c r="Z17" i="18"/>
  <c r="Z16" i="18"/>
  <c r="Z18" i="18"/>
  <c r="Z19" i="18"/>
  <c r="Z20" i="18"/>
  <c r="Z21" i="18"/>
  <c r="Z22" i="18"/>
  <c r="Z26" i="18"/>
  <c r="Z24" i="18"/>
  <c r="Z23" i="18"/>
  <c r="Z25" i="18"/>
  <c r="Z27" i="18"/>
  <c r="Z29" i="18"/>
  <c r="Z28" i="18"/>
  <c r="Z31" i="18"/>
  <c r="Z30" i="18"/>
  <c r="Z32" i="18"/>
  <c r="Z34" i="18"/>
  <c r="Z33" i="18"/>
  <c r="Z35" i="18"/>
  <c r="Z36" i="18"/>
  <c r="Z37" i="18"/>
  <c r="Z40" i="18"/>
  <c r="Z38" i="18"/>
  <c r="Z39" i="18"/>
  <c r="Z41" i="18"/>
  <c r="Z44" i="18"/>
  <c r="Z45" i="18"/>
  <c r="Z43" i="18"/>
  <c r="Z42" i="18"/>
  <c r="Z46" i="18"/>
  <c r="Z47" i="18"/>
  <c r="Z49" i="18"/>
  <c r="Z48" i="18"/>
  <c r="Z50" i="18"/>
  <c r="Z54" i="18"/>
  <c r="Z51" i="18"/>
  <c r="Z53" i="18"/>
  <c r="Z52" i="18"/>
  <c r="Z57" i="18"/>
  <c r="Z55" i="18"/>
  <c r="Z58" i="18"/>
  <c r="Z59" i="18"/>
  <c r="Z61" i="18"/>
  <c r="Z56" i="18"/>
  <c r="Z60" i="18"/>
  <c r="Z64" i="18"/>
  <c r="Z63" i="18"/>
  <c r="Z62" i="18"/>
  <c r="Z66" i="18"/>
  <c r="Z65" i="18"/>
  <c r="Z68" i="18"/>
  <c r="Z67" i="18"/>
  <c r="Z70" i="18"/>
  <c r="Z69" i="18"/>
  <c r="Z72" i="18"/>
  <c r="Z74" i="18"/>
  <c r="Z71" i="18"/>
  <c r="Z73" i="18"/>
  <c r="Z75" i="18"/>
  <c r="Z77" i="18"/>
  <c r="Z78" i="18"/>
  <c r="Z76" i="18"/>
  <c r="Z79" i="18"/>
  <c r="Z81" i="18"/>
  <c r="Z80" i="18"/>
  <c r="Z84" i="18"/>
  <c r="Z82" i="18"/>
  <c r="Z83" i="18"/>
  <c r="Z87" i="18"/>
  <c r="Z86" i="18"/>
  <c r="Z90" i="18"/>
  <c r="Z85" i="18"/>
  <c r="Z88" i="18"/>
  <c r="Z91" i="18"/>
  <c r="Z89" i="18"/>
  <c r="Z93" i="18"/>
  <c r="Z95" i="18"/>
  <c r="Z92" i="18"/>
  <c r="Z94" i="18"/>
  <c r="Z97" i="18"/>
  <c r="Z96" i="18"/>
  <c r="Z98" i="18"/>
  <c r="Z99" i="18"/>
  <c r="Z103" i="18"/>
  <c r="Z100" i="18"/>
  <c r="Z101" i="18"/>
  <c r="Z102" i="18"/>
  <c r="Z104" i="18"/>
  <c r="Z105" i="18"/>
  <c r="Z107" i="18"/>
  <c r="Z106" i="18"/>
  <c r="Z111" i="18"/>
  <c r="Z109" i="18"/>
  <c r="Z108" i="18"/>
  <c r="Z112" i="18"/>
  <c r="Z110" i="18"/>
  <c r="Z114" i="18"/>
  <c r="Z113" i="18"/>
  <c r="Z115" i="18"/>
  <c r="Z116" i="18"/>
  <c r="Z117" i="18"/>
  <c r="Z118" i="18"/>
  <c r="Z119" i="18"/>
  <c r="Z121" i="18"/>
  <c r="Z120" i="18"/>
  <c r="Z123" i="18"/>
  <c r="Z122" i="18"/>
  <c r="Z125" i="18"/>
  <c r="Z127" i="18"/>
  <c r="Z124" i="18"/>
  <c r="Z126" i="18"/>
  <c r="Z128" i="18"/>
  <c r="Z129" i="18"/>
  <c r="Z131" i="18"/>
  <c r="Z130" i="18"/>
  <c r="Z133" i="18"/>
  <c r="Z132" i="18"/>
  <c r="Z135" i="18"/>
  <c r="Z134" i="18"/>
  <c r="Z137" i="18"/>
  <c r="Z136" i="18"/>
  <c r="Z139" i="18"/>
  <c r="Z140" i="18"/>
  <c r="Z141" i="18"/>
  <c r="Z138" i="18"/>
  <c r="Z143" i="18"/>
  <c r="Z145" i="18"/>
  <c r="Z144" i="18"/>
  <c r="Z142" i="18"/>
  <c r="Z147" i="18"/>
  <c r="Z146" i="18"/>
  <c r="Z149" i="18"/>
  <c r="Z148" i="18"/>
  <c r="Z150" i="18"/>
  <c r="Z152" i="18"/>
  <c r="Z153" i="18"/>
  <c r="Z151" i="18"/>
  <c r="Z155" i="18"/>
  <c r="Z156" i="18"/>
  <c r="Z154" i="18"/>
  <c r="Z157" i="18"/>
  <c r="Z159" i="18"/>
  <c r="Z160" i="18"/>
  <c r="Z161" i="18"/>
  <c r="Z158" i="18"/>
  <c r="Z162" i="18"/>
  <c r="Z163" i="18"/>
  <c r="Z164" i="18"/>
  <c r="Z168" i="18"/>
  <c r="Z167" i="18"/>
  <c r="Z165" i="18"/>
  <c r="Z166" i="18"/>
  <c r="Z169" i="18"/>
  <c r="Z170" i="18"/>
  <c r="Z171" i="18"/>
  <c r="Z174" i="18"/>
  <c r="Z172" i="18"/>
  <c r="Z173" i="18"/>
  <c r="Z175" i="18"/>
  <c r="Z176" i="18"/>
  <c r="Z179" i="18"/>
  <c r="Z180" i="18"/>
  <c r="Z178" i="18"/>
  <c r="Z177" i="18"/>
  <c r="Z182" i="18"/>
  <c r="Z183" i="18"/>
  <c r="Z181" i="18"/>
  <c r="Z187" i="18"/>
  <c r="Z185" i="18"/>
  <c r="Z184" i="18"/>
  <c r="Z186" i="18"/>
  <c r="Z188" i="18"/>
  <c r="Z190" i="18"/>
  <c r="Z189" i="18"/>
  <c r="Z192" i="18"/>
  <c r="Z191" i="18"/>
  <c r="Z195" i="18"/>
  <c r="Z193" i="18"/>
  <c r="Z194" i="18"/>
  <c r="Z196" i="18"/>
  <c r="Z198" i="18"/>
  <c r="Z197" i="18"/>
  <c r="Z199" i="18"/>
  <c r="Z201" i="18"/>
  <c r="Z200" i="18"/>
  <c r="Z202" i="18"/>
  <c r="Z205" i="18"/>
  <c r="Z203" i="18"/>
  <c r="Z204" i="18"/>
  <c r="Z206" i="18"/>
  <c r="Z207" i="18"/>
  <c r="Z210" i="18"/>
  <c r="Z208" i="18"/>
  <c r="Z209" i="18"/>
  <c r="Z212" i="18"/>
  <c r="Z211" i="18"/>
  <c r="Z214" i="18"/>
  <c r="Z215" i="18"/>
  <c r="Z213" i="18"/>
  <c r="Z216" i="18"/>
  <c r="Z219" i="18"/>
  <c r="Z220" i="18"/>
  <c r="Z218" i="18"/>
  <c r="Z217" i="18"/>
  <c r="Z221" i="18"/>
  <c r="Z224" i="18"/>
  <c r="Z223" i="18"/>
  <c r="Z222" i="18"/>
  <c r="Z225" i="18"/>
  <c r="Z226" i="18"/>
  <c r="Z227" i="18"/>
  <c r="Z228" i="18"/>
  <c r="Z229" i="18"/>
  <c r="Z232" i="18"/>
  <c r="Z230" i="18"/>
  <c r="Z231" i="18"/>
  <c r="Z233" i="18"/>
  <c r="Z235" i="18"/>
  <c r="Z234" i="18"/>
  <c r="Z237" i="18"/>
  <c r="Z236" i="18"/>
  <c r="Z239" i="18"/>
  <c r="Z238" i="18"/>
  <c r="Z240" i="18"/>
  <c r="Z241" i="18"/>
  <c r="Z244" i="18"/>
  <c r="Z242" i="18"/>
  <c r="Z243" i="18"/>
  <c r="Z245" i="18"/>
  <c r="Z246" i="18"/>
  <c r="Z247" i="18"/>
  <c r="Z249" i="18"/>
  <c r="Z248" i="18"/>
  <c r="Z252" i="18"/>
  <c r="Z250" i="18"/>
  <c r="Z253" i="18"/>
  <c r="Z251" i="18"/>
  <c r="Z257" i="18"/>
  <c r="Z254" i="18"/>
  <c r="Z255" i="18"/>
  <c r="Z256" i="18"/>
  <c r="Z259" i="18"/>
  <c r="Z258" i="18"/>
  <c r="Z264" i="18"/>
  <c r="Z260" i="18"/>
  <c r="Z261" i="18"/>
  <c r="Z262" i="18"/>
  <c r="Z263" i="18"/>
  <c r="Z265" i="18"/>
  <c r="Z266" i="18"/>
  <c r="Z267" i="18"/>
  <c r="Z269" i="18"/>
  <c r="Z272" i="18"/>
  <c r="Z268" i="18"/>
  <c r="Z270" i="18"/>
  <c r="Z273" i="18"/>
  <c r="Z271" i="18"/>
  <c r="Z277" i="18"/>
  <c r="Z278" i="18"/>
  <c r="Z274" i="18"/>
  <c r="Z275" i="18"/>
  <c r="Z276" i="18"/>
  <c r="Z279" i="18"/>
  <c r="Z280" i="18"/>
  <c r="Z281" i="18"/>
  <c r="Z282" i="18"/>
  <c r="Z283" i="18"/>
  <c r="Z286" i="18"/>
  <c r="Z285" i="18"/>
  <c r="Z284" i="18"/>
  <c r="Z287" i="18"/>
  <c r="Z288" i="18"/>
  <c r="Z293" i="18"/>
  <c r="Z289" i="18"/>
  <c r="Z290" i="18"/>
  <c r="Z292" i="18"/>
  <c r="Z291" i="18"/>
  <c r="Z294" i="18"/>
  <c r="Z296" i="18"/>
  <c r="Z295" i="18"/>
  <c r="Z297" i="18"/>
  <c r="Z299" i="18"/>
  <c r="Z298" i="18"/>
  <c r="Z301" i="18"/>
  <c r="Z300" i="18"/>
  <c r="Z302" i="18"/>
  <c r="Z303" i="18"/>
  <c r="Z307" i="18"/>
  <c r="Z304" i="18"/>
  <c r="Z305" i="18"/>
  <c r="Z308" i="18"/>
  <c r="Z306" i="18"/>
  <c r="Z310" i="18"/>
  <c r="Z309" i="18"/>
  <c r="Z314" i="18"/>
  <c r="Z311" i="18"/>
  <c r="Z312" i="18"/>
  <c r="Z316" i="18"/>
  <c r="Z313" i="18"/>
  <c r="Z315" i="18"/>
  <c r="Z319" i="18"/>
  <c r="Z317" i="18"/>
  <c r="Z318" i="18"/>
  <c r="Z320" i="18"/>
  <c r="Z321" i="18"/>
  <c r="Z322" i="18"/>
  <c r="Z323" i="18"/>
  <c r="Z324" i="18"/>
  <c r="Z325" i="18"/>
  <c r="Z327" i="18"/>
  <c r="Z326" i="18"/>
  <c r="Z328" i="18"/>
  <c r="Z329" i="18"/>
  <c r="Z330" i="18"/>
  <c r="Z331" i="18"/>
  <c r="Z332" i="18"/>
  <c r="Z334" i="18"/>
  <c r="Z333" i="18"/>
  <c r="Z335" i="18"/>
  <c r="Z336" i="18"/>
  <c r="Z337" i="18"/>
  <c r="Z341" i="18"/>
  <c r="Z339" i="18"/>
  <c r="Z338" i="18"/>
  <c r="Z340" i="18"/>
  <c r="Z345" i="18"/>
  <c r="Z343" i="18"/>
  <c r="Z346" i="18"/>
  <c r="Z342" i="18"/>
  <c r="Z344" i="18"/>
  <c r="Z347" i="18"/>
  <c r="Z348" i="18"/>
  <c r="Z349" i="18"/>
  <c r="Z350" i="18"/>
  <c r="Z353" i="18"/>
  <c r="Z351" i="18"/>
  <c r="Z352" i="18"/>
  <c r="Z354" i="18"/>
  <c r="Z355" i="18"/>
  <c r="Z357" i="18"/>
  <c r="Z356" i="18"/>
  <c r="Z358" i="18"/>
  <c r="Z359" i="18"/>
  <c r="Z363" i="18"/>
  <c r="Z361" i="18"/>
  <c r="Z360" i="18"/>
  <c r="Z362" i="18"/>
  <c r="Z365" i="18"/>
  <c r="Z364" i="18"/>
  <c r="Z366" i="18"/>
  <c r="Z367" i="18"/>
  <c r="Z370" i="18"/>
  <c r="Z369" i="18"/>
  <c r="Z368" i="18"/>
  <c r="Z371" i="18"/>
  <c r="Z372" i="18"/>
  <c r="Z373" i="18"/>
  <c r="Z375" i="18"/>
  <c r="Z374" i="18"/>
  <c r="Z376" i="18"/>
  <c r="Z378" i="18"/>
  <c r="Z377" i="18"/>
  <c r="Z379" i="18"/>
  <c r="Z380" i="18"/>
  <c r="Z382" i="18"/>
  <c r="Z383" i="18"/>
  <c r="Z384" i="18"/>
  <c r="Z381" i="18"/>
  <c r="Z385" i="18"/>
  <c r="Z386" i="18"/>
  <c r="Z388" i="18"/>
  <c r="Z390" i="18"/>
  <c r="Z387" i="18"/>
  <c r="Z389" i="18"/>
  <c r="Z394" i="18"/>
  <c r="Z391" i="18"/>
  <c r="Z392" i="18"/>
  <c r="Z395" i="18"/>
  <c r="Z398" i="18"/>
  <c r="Z393" i="18"/>
  <c r="Z397" i="18"/>
  <c r="Z396" i="18"/>
  <c r="Z399" i="18"/>
  <c r="Z401" i="18"/>
  <c r="Z400" i="18"/>
  <c r="Z407" i="18"/>
  <c r="Z402" i="18"/>
  <c r="Z403" i="18"/>
  <c r="Z404" i="18"/>
  <c r="Z405" i="18"/>
  <c r="Z406" i="18"/>
  <c r="Z408" i="18"/>
  <c r="Z409" i="18"/>
  <c r="Z410" i="18"/>
  <c r="Z412" i="18"/>
  <c r="Z415" i="18"/>
  <c r="Z411" i="18"/>
  <c r="Z413" i="18"/>
  <c r="Z414" i="18"/>
  <c r="Z417" i="18"/>
  <c r="Z418" i="18"/>
  <c r="Z416" i="18"/>
  <c r="Z419" i="18"/>
  <c r="Z423" i="18"/>
  <c r="Z421" i="18"/>
  <c r="Z420" i="18"/>
  <c r="Z425" i="18"/>
  <c r="Z422" i="18"/>
  <c r="Z424" i="18"/>
  <c r="Z426" i="18"/>
  <c r="Z429" i="18"/>
  <c r="Z428" i="18"/>
  <c r="Z427" i="18"/>
  <c r="Z431" i="18"/>
  <c r="Z430" i="18"/>
  <c r="Z432" i="18"/>
  <c r="Z434" i="18"/>
  <c r="Z433" i="18"/>
  <c r="Z437" i="18"/>
  <c r="Z435" i="18"/>
  <c r="Z436" i="18"/>
  <c r="Z439" i="18"/>
  <c r="Z438" i="18"/>
  <c r="Z440" i="18"/>
  <c r="Z443" i="18"/>
  <c r="Z441" i="18"/>
  <c r="Z442" i="18"/>
  <c r="Z444" i="18"/>
  <c r="Z446" i="18"/>
  <c r="Z445" i="18"/>
  <c r="Z450" i="18"/>
  <c r="Z447" i="18"/>
  <c r="Z454" i="18"/>
  <c r="Z448" i="18"/>
  <c r="Z449" i="18"/>
  <c r="Z451" i="18"/>
  <c r="Z453" i="18"/>
  <c r="Z452" i="18"/>
  <c r="Z455" i="18"/>
  <c r="Z456" i="18"/>
  <c r="Z457" i="18"/>
  <c r="Z458" i="18"/>
  <c r="Z460" i="18"/>
  <c r="Z459" i="18"/>
  <c r="Z461" i="18"/>
  <c r="Z463" i="18"/>
  <c r="Z462" i="18"/>
  <c r="Z464" i="18"/>
  <c r="Z468" i="18"/>
  <c r="Z469" i="18"/>
  <c r="Z465" i="18"/>
  <c r="Z466" i="18"/>
  <c r="Z467" i="18"/>
  <c r="Z470" i="18"/>
  <c r="Z473" i="18"/>
  <c r="Z472" i="18"/>
  <c r="Z474" i="18"/>
  <c r="Z471" i="18"/>
  <c r="Z476" i="18"/>
  <c r="Z478" i="18"/>
  <c r="Z475" i="18"/>
  <c r="Z477" i="18"/>
  <c r="Z481" i="18"/>
  <c r="Z479" i="18"/>
  <c r="Z480" i="18"/>
  <c r="Z482" i="18"/>
  <c r="Z486" i="18"/>
  <c r="Z483" i="18"/>
  <c r="Z484" i="18"/>
  <c r="Z485" i="18"/>
  <c r="Z487" i="18"/>
  <c r="Z489" i="18"/>
  <c r="Z488" i="18"/>
  <c r="Z491" i="18"/>
  <c r="Z490" i="18"/>
  <c r="Z492" i="18"/>
  <c r="Z493" i="18"/>
  <c r="Z496" i="18"/>
  <c r="Z494" i="18"/>
  <c r="Z495" i="18"/>
  <c r="Z499" i="18"/>
  <c r="Z497" i="18"/>
  <c r="Z498" i="18"/>
  <c r="Z502" i="18"/>
  <c r="Z503" i="18"/>
  <c r="Z500" i="18"/>
  <c r="Z501" i="18"/>
  <c r="Z505" i="18"/>
  <c r="Z504" i="18"/>
  <c r="Z506" i="18"/>
  <c r="Z509" i="18"/>
  <c r="Z507" i="18"/>
  <c r="Z508" i="18"/>
  <c r="Z511" i="18"/>
  <c r="Z514" i="18"/>
  <c r="Z510" i="18"/>
  <c r="Z512" i="18"/>
  <c r="Z513" i="18"/>
  <c r="Z515" i="18"/>
  <c r="Z517" i="18"/>
  <c r="Z518" i="18"/>
  <c r="Z519" i="18"/>
  <c r="Z516" i="18"/>
  <c r="Z520" i="18"/>
  <c r="Z521" i="18"/>
  <c r="Z522" i="18"/>
  <c r="Z523" i="18"/>
  <c r="Z524" i="18"/>
  <c r="Z525" i="18"/>
  <c r="Z528" i="18"/>
  <c r="Z526" i="18"/>
  <c r="Z531" i="18"/>
  <c r="Z527" i="18"/>
  <c r="Z530" i="18"/>
  <c r="Z529" i="18"/>
  <c r="Z533" i="18"/>
  <c r="Z534" i="18"/>
  <c r="Z532" i="18"/>
  <c r="Z535" i="18"/>
  <c r="Z537" i="18"/>
  <c r="Z536" i="18"/>
  <c r="Z538" i="18"/>
  <c r="Z540" i="18"/>
  <c r="Z539" i="18"/>
  <c r="Z541" i="18"/>
  <c r="Z542" i="18"/>
  <c r="Z543" i="18"/>
  <c r="Z544" i="18"/>
  <c r="Z546" i="18"/>
  <c r="Z545" i="18"/>
  <c r="Z547" i="18"/>
  <c r="Z548" i="18"/>
  <c r="Z549" i="18"/>
  <c r="Z551" i="18"/>
  <c r="Z550" i="18"/>
  <c r="Z553" i="18"/>
  <c r="Z552" i="18"/>
  <c r="Z557" i="18"/>
  <c r="Z555" i="18"/>
  <c r="Z554" i="18"/>
  <c r="Z559" i="18"/>
  <c r="Z556" i="18"/>
  <c r="Z560" i="18"/>
  <c r="Z558" i="18"/>
  <c r="Z565" i="18"/>
  <c r="Z561" i="18"/>
  <c r="Z563" i="18"/>
  <c r="Z562" i="18"/>
  <c r="Z564" i="18"/>
  <c r="Z567" i="18"/>
  <c r="Z566" i="18"/>
  <c r="Z568" i="18"/>
  <c r="Z571" i="18"/>
  <c r="Z569" i="18"/>
  <c r="Z570" i="18"/>
  <c r="Z572" i="18"/>
  <c r="Z573" i="18"/>
  <c r="Z574" i="18"/>
  <c r="Z575" i="18"/>
  <c r="Z576" i="18"/>
  <c r="Z577" i="18"/>
  <c r="Z579" i="18"/>
  <c r="Z581" i="18"/>
  <c r="Z578" i="18"/>
  <c r="Z580" i="18"/>
  <c r="Z582" i="18"/>
  <c r="Z584" i="18"/>
  <c r="Z583" i="18"/>
  <c r="Z586" i="18"/>
  <c r="Z585" i="18"/>
  <c r="Z587" i="18"/>
  <c r="Z589" i="18"/>
  <c r="Z588" i="18"/>
  <c r="Z592" i="18"/>
  <c r="Z590" i="18"/>
  <c r="Z591" i="18"/>
  <c r="Z594" i="18"/>
  <c r="Z593" i="18"/>
  <c r="Z595" i="18"/>
  <c r="Z596" i="18"/>
  <c r="Z600" i="18"/>
  <c r="Z597" i="18"/>
  <c r="Z598" i="18"/>
  <c r="Z599" i="18"/>
  <c r="Z602" i="18"/>
  <c r="Z603" i="18"/>
  <c r="Z601" i="18"/>
  <c r="Z607" i="18"/>
  <c r="Z604" i="18"/>
  <c r="Z605" i="18"/>
  <c r="Z606" i="18"/>
  <c r="Z608" i="18"/>
  <c r="Z610" i="18"/>
  <c r="Z609" i="18"/>
  <c r="Z612" i="18"/>
  <c r="Z611" i="18"/>
  <c r="Z613" i="18"/>
  <c r="Z614" i="18"/>
  <c r="Z616" i="18"/>
  <c r="Z615" i="18"/>
  <c r="Z618" i="18"/>
  <c r="Z621" i="18"/>
  <c r="Z617" i="18"/>
  <c r="Z620" i="18"/>
  <c r="Z623" i="18"/>
  <c r="Z619" i="18"/>
  <c r="Z622" i="18"/>
  <c r="Z624" i="18"/>
  <c r="Z625" i="18"/>
  <c r="Z629" i="18"/>
  <c r="Z631" i="18"/>
  <c r="Z627" i="18"/>
  <c r="Z626" i="18"/>
  <c r="Z628" i="18"/>
  <c r="Z630" i="18"/>
  <c r="Z633" i="18"/>
  <c r="Z632" i="18"/>
  <c r="Z635" i="18"/>
  <c r="Z634" i="18"/>
  <c r="Z636" i="18"/>
  <c r="Z638" i="18"/>
  <c r="Z639" i="18"/>
  <c r="Z637" i="18"/>
  <c r="Z640" i="18"/>
  <c r="Z644" i="18"/>
  <c r="Z641" i="18"/>
  <c r="Z642" i="18"/>
  <c r="Z643" i="18"/>
  <c r="Z646" i="18"/>
  <c r="Z645" i="18"/>
  <c r="Z647" i="18"/>
  <c r="Z648" i="18"/>
  <c r="Z649" i="18"/>
  <c r="Z652" i="18"/>
  <c r="Z650" i="18"/>
  <c r="Z653" i="18"/>
  <c r="Z651" i="18"/>
  <c r="Z656" i="18"/>
  <c r="Z654" i="18"/>
  <c r="Z655" i="18"/>
  <c r="Z658" i="18"/>
  <c r="Z657" i="18"/>
  <c r="Z660" i="18"/>
  <c r="Z659" i="18"/>
  <c r="Z662" i="18"/>
  <c r="Z661" i="18"/>
  <c r="Z663" i="18"/>
  <c r="Z664" i="18"/>
  <c r="Z666" i="18"/>
  <c r="Z668" i="18"/>
  <c r="Z665" i="18"/>
  <c r="Z669" i="18"/>
  <c r="Z667" i="18"/>
  <c r="Z671" i="18"/>
  <c r="Z670" i="18"/>
  <c r="Z672" i="18"/>
  <c r="Z673" i="18"/>
  <c r="Z675" i="18"/>
  <c r="Z674" i="18"/>
  <c r="Z679" i="18"/>
  <c r="Z676" i="18"/>
  <c r="Z677" i="18"/>
  <c r="Z678" i="18"/>
  <c r="Z683" i="18"/>
  <c r="Z681" i="18"/>
  <c r="Z680" i="18"/>
  <c r="Z682" i="18"/>
  <c r="Z684" i="18"/>
  <c r="Z685" i="18"/>
  <c r="Z686" i="18"/>
  <c r="Z687" i="18"/>
  <c r="Z688" i="18"/>
  <c r="Z689" i="18"/>
  <c r="Z690" i="18"/>
  <c r="Z692" i="18"/>
  <c r="Z691" i="18"/>
  <c r="Z694" i="18"/>
  <c r="Z693" i="18"/>
  <c r="Z695" i="18"/>
  <c r="Z696" i="18"/>
  <c r="Z699" i="18"/>
  <c r="Z697" i="18"/>
  <c r="Z702" i="18"/>
  <c r="Z698" i="18"/>
  <c r="Z703" i="18"/>
  <c r="Z700" i="18"/>
  <c r="Z701" i="18"/>
  <c r="Z706" i="18"/>
  <c r="Z704" i="18"/>
  <c r="Z705" i="18"/>
  <c r="Z709" i="18"/>
  <c r="Z707" i="18"/>
  <c r="Z708" i="18"/>
  <c r="Z710" i="18"/>
  <c r="Z711" i="18"/>
  <c r="Z713" i="18"/>
  <c r="Z712" i="18"/>
  <c r="Z714" i="18"/>
  <c r="Z717" i="18"/>
  <c r="Z716" i="18"/>
  <c r="Z715" i="18"/>
  <c r="Z718" i="18"/>
  <c r="Z720" i="18"/>
  <c r="Z719" i="18"/>
  <c r="Z722" i="18"/>
  <c r="Z721" i="18"/>
  <c r="Z723" i="18"/>
  <c r="Z725" i="18"/>
  <c r="Z724" i="18"/>
  <c r="Z726" i="18"/>
  <c r="Z727" i="18"/>
  <c r="Z728" i="18"/>
  <c r="Z730" i="18"/>
  <c r="Z729" i="18"/>
  <c r="Z731" i="18"/>
  <c r="Z732" i="18"/>
  <c r="Z734" i="18"/>
  <c r="Z733" i="18"/>
  <c r="Z740" i="18"/>
  <c r="Z737" i="18"/>
  <c r="Z735" i="18"/>
  <c r="Z736" i="18"/>
  <c r="Z739" i="18"/>
  <c r="Z741" i="18"/>
  <c r="Z738" i="18"/>
  <c r="Z743" i="18"/>
  <c r="Z742" i="18"/>
  <c r="Z746" i="18"/>
  <c r="Z744" i="18"/>
  <c r="Z745" i="18"/>
  <c r="Z748" i="18"/>
  <c r="Z747" i="18"/>
  <c r="Z750" i="18"/>
  <c r="Z753" i="18"/>
  <c r="Z749" i="18"/>
  <c r="Z751" i="18"/>
  <c r="Z752" i="18"/>
  <c r="Z754" i="18"/>
  <c r="Z755" i="18"/>
  <c r="Z756" i="18"/>
  <c r="Z757" i="18"/>
  <c r="Z758" i="18"/>
  <c r="Z762" i="18"/>
  <c r="Z759" i="18"/>
  <c r="Z760" i="18"/>
  <c r="Z761" i="18"/>
  <c r="Z764" i="18"/>
  <c r="Z763" i="18"/>
  <c r="Z766" i="18"/>
  <c r="Z765" i="18"/>
  <c r="Z769" i="18"/>
  <c r="Z767" i="18"/>
  <c r="Z768" i="18"/>
  <c r="Z770" i="18"/>
  <c r="Z772" i="18"/>
  <c r="Z773" i="18"/>
  <c r="Z771" i="18"/>
  <c r="Z774" i="18"/>
  <c r="Z775" i="18"/>
  <c r="Z779" i="18"/>
  <c r="Z780" i="18"/>
  <c r="Z776" i="18"/>
  <c r="Z777" i="18"/>
  <c r="Z778" i="18"/>
  <c r="Z782" i="18"/>
  <c r="Z781" i="18"/>
  <c r="Z783" i="18"/>
  <c r="Z784" i="18"/>
  <c r="Z787" i="18"/>
  <c r="Z785" i="18"/>
  <c r="Z786" i="18"/>
  <c r="Z788" i="18"/>
  <c r="Z789" i="18"/>
  <c r="Z790" i="18"/>
  <c r="Z793" i="18"/>
  <c r="Z796" i="18"/>
  <c r="Z792" i="18"/>
  <c r="Z791" i="18"/>
  <c r="Z794" i="18"/>
  <c r="Z795" i="18"/>
  <c r="Z797" i="18"/>
  <c r="Z799" i="18"/>
  <c r="Z798" i="18"/>
  <c r="Z800" i="18"/>
  <c r="Z801" i="18"/>
  <c r="Z803" i="18"/>
  <c r="Z802" i="18"/>
  <c r="Z805" i="18"/>
  <c r="Z804" i="18"/>
  <c r="Z806" i="18"/>
  <c r="Z809" i="18"/>
  <c r="Z807" i="18"/>
  <c r="Z808" i="18"/>
  <c r="Z815" i="18"/>
  <c r="Z810" i="18"/>
  <c r="Z811" i="18"/>
  <c r="Z812" i="18"/>
  <c r="Z813" i="18"/>
  <c r="Z814" i="18"/>
  <c r="Z820" i="18"/>
  <c r="Z817" i="18"/>
  <c r="Z816" i="18"/>
  <c r="Z819" i="18"/>
  <c r="Z821" i="18"/>
  <c r="Z818" i="18"/>
  <c r="Z822" i="18"/>
  <c r="Z823" i="18"/>
  <c r="Z825" i="18"/>
  <c r="Z827" i="18"/>
  <c r="Z824" i="18"/>
  <c r="Z826" i="18"/>
  <c r="Z828" i="18"/>
  <c r="Z829" i="18"/>
  <c r="Z830" i="18"/>
  <c r="Z831" i="18"/>
  <c r="Z832" i="18"/>
  <c r="Z835" i="18"/>
  <c r="Z833" i="18"/>
  <c r="Z834" i="18"/>
  <c r="Z836" i="18"/>
  <c r="Z840" i="18"/>
  <c r="Z838" i="18"/>
  <c r="Z837" i="18"/>
  <c r="Z839" i="18"/>
  <c r="Z842" i="18"/>
  <c r="Z841" i="18"/>
  <c r="Z843" i="18"/>
  <c r="Z847" i="18"/>
  <c r="Z845" i="18"/>
  <c r="Z848" i="18"/>
  <c r="Z844" i="18"/>
  <c r="Z846" i="18"/>
  <c r="Z850" i="18"/>
  <c r="Z849" i="18"/>
  <c r="Z851" i="18"/>
  <c r="Z854" i="18"/>
  <c r="Z852" i="18"/>
  <c r="Z853" i="18"/>
  <c r="Z857" i="18"/>
  <c r="Z855" i="18"/>
  <c r="Z856" i="18"/>
  <c r="Z858" i="18"/>
  <c r="Z859" i="18"/>
  <c r="Z860" i="18"/>
  <c r="Z864" i="18"/>
  <c r="Z862" i="18"/>
  <c r="Z861" i="18"/>
  <c r="Z863" i="18"/>
  <c r="Z867" i="18"/>
  <c r="Z865" i="18"/>
  <c r="Z866" i="18"/>
  <c r="Z869" i="18"/>
  <c r="Z868" i="18"/>
  <c r="Z871" i="18"/>
  <c r="Z870" i="18"/>
  <c r="Z873" i="18"/>
  <c r="Z872" i="18"/>
  <c r="Z874" i="18"/>
  <c r="Z875" i="18"/>
  <c r="Z876" i="18"/>
  <c r="Z877" i="18"/>
  <c r="Z878" i="18"/>
  <c r="Z879" i="18"/>
  <c r="Z881" i="18"/>
  <c r="Z880" i="18"/>
  <c r="Z882" i="18"/>
  <c r="Z883" i="18"/>
  <c r="Z889" i="18"/>
  <c r="Z884" i="18"/>
  <c r="Z886" i="18"/>
  <c r="Z887" i="18"/>
  <c r="Z885" i="18"/>
  <c r="Z888" i="18"/>
  <c r="Z893" i="18"/>
  <c r="Z891" i="18"/>
  <c r="Z890" i="18"/>
  <c r="Z892" i="18"/>
  <c r="Z895" i="18"/>
  <c r="Z897" i="18"/>
  <c r="Z894" i="18"/>
  <c r="Z896" i="18"/>
  <c r="Z898" i="18"/>
  <c r="Z899" i="18"/>
  <c r="Z900" i="18"/>
  <c r="Z902" i="18"/>
  <c r="Z901" i="18"/>
  <c r="Z903" i="18"/>
  <c r="Z905" i="18"/>
  <c r="Z904" i="18"/>
  <c r="Z907" i="18"/>
  <c r="Z906" i="18"/>
  <c r="Z909" i="18"/>
  <c r="Z908" i="18"/>
  <c r="Z910" i="18"/>
  <c r="Z911" i="18"/>
  <c r="Z912" i="18"/>
  <c r="Z915" i="18"/>
  <c r="Z913" i="18"/>
  <c r="Z914" i="18"/>
  <c r="Z916" i="18"/>
  <c r="Z919" i="18"/>
  <c r="Z917" i="18"/>
  <c r="Z920" i="18"/>
  <c r="Z918" i="18"/>
  <c r="Z921" i="18"/>
  <c r="Z923" i="18"/>
  <c r="Z924" i="18"/>
  <c r="Z922" i="18"/>
  <c r="Z926" i="18"/>
  <c r="Z925" i="18"/>
  <c r="Z931" i="18"/>
  <c r="Z928" i="18"/>
  <c r="Z927" i="18"/>
  <c r="Z929" i="18"/>
  <c r="Z930" i="18"/>
  <c r="Z934" i="18"/>
  <c r="Z932" i="18"/>
  <c r="Z933" i="18"/>
  <c r="Z936" i="18"/>
  <c r="Z935" i="18"/>
  <c r="Z937" i="18"/>
  <c r="Z940" i="18"/>
  <c r="Z942" i="18"/>
  <c r="Z939" i="18"/>
  <c r="Z938" i="18"/>
  <c r="Z941" i="18"/>
  <c r="Z945" i="18"/>
  <c r="Z943" i="18"/>
  <c r="Z947" i="18"/>
  <c r="Z949" i="18"/>
  <c r="Z948" i="18"/>
  <c r="Z946" i="18"/>
  <c r="Z944" i="18"/>
  <c r="Z950" i="18"/>
  <c r="Z952" i="18"/>
  <c r="Z951" i="18"/>
  <c r="Z953" i="18"/>
  <c r="Z954" i="18"/>
  <c r="Z955" i="18"/>
  <c r="Z959" i="18"/>
  <c r="Z957" i="18"/>
  <c r="Z956" i="18"/>
  <c r="Z958" i="18"/>
  <c r="Z962" i="18"/>
  <c r="Z960" i="18"/>
  <c r="Z963" i="18"/>
  <c r="Z961" i="18"/>
  <c r="Z964" i="18"/>
  <c r="Z965" i="18"/>
  <c r="Z967" i="18"/>
  <c r="Z966" i="18"/>
  <c r="Z970" i="18"/>
  <c r="Z969" i="18"/>
  <c r="Z968" i="18"/>
  <c r="Z971" i="18"/>
  <c r="Z972" i="18"/>
  <c r="Z973" i="18"/>
  <c r="Z978" i="18"/>
  <c r="Z974" i="18"/>
  <c r="Z975" i="18"/>
  <c r="Z976" i="18"/>
  <c r="Z977" i="18"/>
  <c r="Z979" i="18"/>
  <c r="Z983" i="18"/>
  <c r="Z981" i="18"/>
  <c r="Z980" i="18"/>
  <c r="Z982" i="18"/>
  <c r="Z984" i="18"/>
  <c r="Z986" i="18"/>
  <c r="Z985" i="18"/>
  <c r="Z987" i="18"/>
  <c r="Z989" i="18"/>
  <c r="Z988" i="18"/>
  <c r="Z990" i="18"/>
  <c r="Z992" i="18"/>
  <c r="Z991" i="18"/>
  <c r="Z993" i="18"/>
  <c r="Z994" i="18"/>
  <c r="Z996" i="18"/>
  <c r="Z998" i="18"/>
  <c r="Z995" i="18"/>
  <c r="Z997" i="18"/>
  <c r="Z999" i="18"/>
  <c r="Z1001" i="18"/>
  <c r="U1001" i="18"/>
  <c r="U1005" i="18"/>
  <c r="X1006" i="18"/>
  <c r="X1004" i="18"/>
  <c r="X1002" i="18"/>
  <c r="X998" i="18"/>
  <c r="W1007" i="18"/>
  <c r="J1007" i="18"/>
  <c r="W12" i="18"/>
  <c r="W10" i="18"/>
  <c r="W9" i="18"/>
  <c r="H5" i="18"/>
  <c r="W8" i="18"/>
  <c r="W11" i="18"/>
  <c r="W13" i="18"/>
  <c r="W14" i="18"/>
  <c r="W16" i="18"/>
  <c r="W15" i="18"/>
  <c r="W21" i="18"/>
  <c r="W18" i="18"/>
  <c r="W17" i="18"/>
  <c r="W19" i="18"/>
  <c r="W20" i="18"/>
  <c r="W25" i="18"/>
  <c r="W22" i="18"/>
  <c r="W23" i="18"/>
  <c r="W24" i="18"/>
  <c r="W26" i="18"/>
  <c r="W28" i="18"/>
  <c r="W27" i="18"/>
  <c r="W30" i="18"/>
  <c r="W29" i="18"/>
  <c r="W31" i="18"/>
  <c r="W32" i="18"/>
  <c r="W33" i="18"/>
  <c r="W36" i="18"/>
  <c r="W34" i="18"/>
  <c r="W35" i="18"/>
  <c r="W37" i="18"/>
  <c r="W40" i="18"/>
  <c r="W41" i="18"/>
  <c r="W38" i="18"/>
  <c r="W39" i="18"/>
  <c r="W42" i="18"/>
  <c r="W43" i="18"/>
  <c r="W44" i="18"/>
  <c r="W46" i="18"/>
  <c r="W45" i="18"/>
  <c r="W49" i="18"/>
  <c r="W47" i="18"/>
  <c r="W48" i="18"/>
  <c r="W51" i="18"/>
  <c r="W50" i="18"/>
  <c r="W52" i="18"/>
  <c r="W53" i="18"/>
  <c r="W54" i="18"/>
  <c r="W55" i="18"/>
  <c r="W56" i="18"/>
  <c r="W59" i="18"/>
  <c r="W57" i="18"/>
  <c r="W62" i="18"/>
  <c r="W58" i="18"/>
  <c r="W60" i="18"/>
  <c r="W61" i="18"/>
  <c r="W65" i="18"/>
  <c r="W63" i="18"/>
  <c r="W68" i="18"/>
  <c r="W64" i="18"/>
  <c r="W67" i="18"/>
  <c r="W69" i="18"/>
  <c r="W66" i="18"/>
  <c r="W70" i="18"/>
  <c r="W72" i="18"/>
  <c r="W73" i="18"/>
  <c r="W71" i="18"/>
  <c r="W77" i="18"/>
  <c r="W74" i="18"/>
  <c r="W76" i="18"/>
  <c r="W80" i="18"/>
  <c r="W78" i="18"/>
  <c r="W75" i="18"/>
  <c r="W79" i="18"/>
  <c r="W83" i="18"/>
  <c r="W84" i="18"/>
  <c r="W81" i="18"/>
  <c r="W82" i="18"/>
  <c r="W88" i="18"/>
  <c r="W86" i="18"/>
  <c r="W85" i="18"/>
  <c r="W87" i="18"/>
  <c r="W89" i="18"/>
  <c r="W91" i="18"/>
  <c r="W90" i="18"/>
  <c r="W93" i="18"/>
  <c r="W92" i="18"/>
  <c r="W95" i="18"/>
  <c r="W94" i="18"/>
  <c r="W96" i="18"/>
  <c r="W97" i="18"/>
  <c r="W98" i="18"/>
  <c r="W100" i="18"/>
  <c r="W99" i="18"/>
  <c r="W101" i="18"/>
  <c r="W103" i="18"/>
  <c r="W102" i="18"/>
  <c r="W105" i="18"/>
  <c r="W104" i="18"/>
  <c r="W106" i="18"/>
  <c r="W107" i="18"/>
  <c r="W108" i="18"/>
  <c r="W109" i="18"/>
  <c r="W110" i="18"/>
  <c r="W113" i="18"/>
  <c r="W111" i="18"/>
  <c r="W112" i="18"/>
  <c r="W116" i="18"/>
  <c r="W115" i="18"/>
  <c r="W114" i="18"/>
  <c r="W117" i="18"/>
  <c r="W118" i="18"/>
  <c r="W119" i="18"/>
  <c r="W120" i="18"/>
  <c r="W122" i="18"/>
  <c r="W121" i="18"/>
  <c r="W125" i="18"/>
  <c r="W123" i="18"/>
  <c r="W124" i="18"/>
  <c r="W126" i="18"/>
  <c r="W127" i="18"/>
  <c r="W128" i="18"/>
  <c r="W129" i="18"/>
  <c r="W133" i="18"/>
  <c r="W131" i="18"/>
  <c r="W130" i="18"/>
  <c r="W132" i="18"/>
  <c r="W134" i="18"/>
  <c r="W135" i="18"/>
  <c r="W136" i="18"/>
  <c r="W137" i="18"/>
  <c r="W138" i="18"/>
  <c r="W139" i="18"/>
  <c r="W141" i="18"/>
  <c r="W140" i="18"/>
  <c r="W147" i="18"/>
  <c r="W143" i="18"/>
  <c r="W142" i="18"/>
  <c r="W144" i="18"/>
  <c r="W145" i="18"/>
  <c r="W146" i="18"/>
  <c r="W150" i="18"/>
  <c r="W149" i="18"/>
  <c r="W148" i="18"/>
  <c r="W153" i="18"/>
  <c r="W151" i="18"/>
  <c r="W154" i="18"/>
  <c r="W152" i="18"/>
  <c r="W156" i="18"/>
  <c r="W155" i="18"/>
  <c r="W159" i="18"/>
  <c r="W157" i="18"/>
  <c r="W158" i="18"/>
  <c r="W160" i="18"/>
  <c r="W164" i="18"/>
  <c r="W162" i="18"/>
  <c r="W161" i="18"/>
  <c r="W165" i="18"/>
  <c r="W163" i="18"/>
  <c r="W166" i="18"/>
  <c r="W167" i="18"/>
  <c r="W169" i="18"/>
  <c r="W168" i="18"/>
  <c r="W171" i="18"/>
  <c r="W172" i="18"/>
  <c r="W170" i="18"/>
  <c r="W173" i="18"/>
  <c r="W175" i="18"/>
  <c r="W176" i="18"/>
  <c r="W174" i="18"/>
  <c r="W177" i="18"/>
  <c r="W178" i="18"/>
  <c r="W180" i="18"/>
  <c r="W179" i="18"/>
  <c r="W181" i="18"/>
  <c r="W183" i="18"/>
  <c r="W184" i="18"/>
  <c r="W182" i="18"/>
  <c r="W185" i="18"/>
  <c r="W186" i="18"/>
  <c r="W187" i="18"/>
  <c r="W190" i="18"/>
  <c r="W188" i="18"/>
  <c r="W189" i="18"/>
  <c r="W191" i="18"/>
  <c r="W192" i="18"/>
  <c r="W193" i="18"/>
  <c r="W194" i="18"/>
  <c r="W195" i="18"/>
  <c r="W196" i="18"/>
  <c r="W198" i="18"/>
  <c r="W197" i="18"/>
  <c r="W200" i="18"/>
  <c r="W202" i="18"/>
  <c r="W199" i="18"/>
  <c r="W201" i="18"/>
  <c r="W203" i="18"/>
  <c r="W205" i="18"/>
  <c r="W204" i="18"/>
  <c r="W210" i="18"/>
  <c r="W206" i="18"/>
  <c r="W208" i="18"/>
  <c r="W207" i="18"/>
  <c r="W212" i="18"/>
  <c r="W209" i="18"/>
  <c r="W211" i="18"/>
  <c r="W214" i="18"/>
  <c r="W215" i="18"/>
  <c r="W213" i="18"/>
  <c r="W217" i="18"/>
  <c r="W216" i="18"/>
  <c r="W218" i="18"/>
  <c r="W220" i="18"/>
  <c r="W219" i="18"/>
  <c r="W222" i="18"/>
  <c r="W225" i="18"/>
  <c r="W221" i="18"/>
  <c r="W223" i="18"/>
  <c r="W226" i="18"/>
  <c r="W224" i="18"/>
  <c r="W228" i="18"/>
  <c r="W227" i="18"/>
  <c r="W229" i="18"/>
  <c r="W232" i="18"/>
  <c r="W233" i="18"/>
  <c r="W230" i="18"/>
  <c r="W234" i="18"/>
  <c r="W231" i="18"/>
  <c r="W235" i="18"/>
  <c r="W239" i="18"/>
  <c r="W236" i="18"/>
  <c r="W237" i="18"/>
  <c r="W238" i="18"/>
  <c r="W240" i="18"/>
  <c r="W243" i="18"/>
  <c r="W241" i="18"/>
  <c r="W242" i="18"/>
  <c r="W244" i="18"/>
  <c r="W246" i="18"/>
  <c r="W245" i="18"/>
  <c r="W247" i="18"/>
  <c r="W248" i="18"/>
  <c r="W251" i="18"/>
  <c r="W252" i="18"/>
  <c r="W249" i="18"/>
  <c r="W253" i="18"/>
  <c r="W250" i="18"/>
  <c r="W254" i="18"/>
  <c r="W256" i="18"/>
  <c r="W255" i="18"/>
  <c r="W257" i="18"/>
  <c r="W259" i="18"/>
  <c r="W258" i="18"/>
  <c r="W260" i="18"/>
  <c r="W261" i="18"/>
  <c r="W262" i="18"/>
  <c r="W264" i="18"/>
  <c r="W263" i="18"/>
  <c r="W266" i="18"/>
  <c r="W265" i="18"/>
  <c r="W268" i="18"/>
  <c r="W267" i="18"/>
  <c r="W269" i="18"/>
  <c r="W270" i="18"/>
  <c r="W273" i="18"/>
  <c r="W272" i="18"/>
  <c r="W271" i="18"/>
  <c r="W274" i="18"/>
  <c r="W278" i="18"/>
  <c r="W275" i="18"/>
  <c r="W276" i="18"/>
  <c r="W279" i="18"/>
  <c r="W277" i="18"/>
  <c r="W280" i="18"/>
  <c r="W281" i="18"/>
  <c r="W284" i="18"/>
  <c r="W285" i="18"/>
  <c r="W283" i="18"/>
  <c r="W282" i="18"/>
  <c r="W286" i="18"/>
  <c r="W288" i="18"/>
  <c r="W289" i="18"/>
  <c r="W287" i="18"/>
  <c r="W293" i="18"/>
  <c r="W290" i="18"/>
  <c r="W292" i="18"/>
  <c r="W291" i="18"/>
  <c r="W297" i="18"/>
  <c r="W294" i="18"/>
  <c r="W295" i="18"/>
  <c r="W296" i="18"/>
  <c r="W301" i="18"/>
  <c r="W299" i="18"/>
  <c r="W300" i="18"/>
  <c r="W298" i="18"/>
  <c r="W302" i="18"/>
  <c r="W303" i="18"/>
  <c r="W304" i="18"/>
  <c r="W306" i="18"/>
  <c r="W305" i="18"/>
  <c r="W307" i="18"/>
  <c r="W308" i="18"/>
  <c r="W312" i="18"/>
  <c r="W310" i="18"/>
  <c r="W311" i="18"/>
  <c r="W309" i="18"/>
  <c r="W315" i="18"/>
  <c r="W313" i="18"/>
  <c r="W314" i="18"/>
  <c r="W319" i="18"/>
  <c r="W316" i="18"/>
  <c r="W317" i="18"/>
  <c r="W322" i="18"/>
  <c r="W318" i="18"/>
  <c r="W320" i="18"/>
  <c r="W321" i="18"/>
  <c r="W323" i="18"/>
  <c r="W325" i="18"/>
  <c r="W324" i="18"/>
  <c r="W329" i="18"/>
  <c r="W327" i="18"/>
  <c r="W326" i="18"/>
  <c r="W328" i="18"/>
  <c r="W330" i="18"/>
  <c r="W331" i="18"/>
  <c r="W333" i="18"/>
  <c r="W334" i="18"/>
  <c r="W332" i="18"/>
  <c r="W335" i="18"/>
  <c r="W337" i="18"/>
  <c r="W336" i="18"/>
  <c r="W338" i="18"/>
  <c r="W341" i="18"/>
  <c r="W339" i="18"/>
  <c r="W340" i="18"/>
  <c r="W344" i="18"/>
  <c r="W342" i="18"/>
  <c r="W346" i="18"/>
  <c r="W343" i="18"/>
  <c r="W345" i="18"/>
  <c r="W348" i="18"/>
  <c r="W347" i="18"/>
  <c r="W349" i="18"/>
  <c r="W351" i="18"/>
  <c r="W350" i="18"/>
  <c r="W357" i="18"/>
  <c r="W352" i="18"/>
  <c r="W353" i="18"/>
  <c r="W354" i="18"/>
  <c r="W355" i="18"/>
  <c r="W356" i="18"/>
  <c r="W358" i="18"/>
  <c r="W359" i="18"/>
  <c r="W361" i="18"/>
  <c r="W360" i="18"/>
  <c r="W362" i="18"/>
  <c r="W363" i="18"/>
  <c r="W367" i="18"/>
  <c r="W366" i="18"/>
  <c r="W364" i="18"/>
  <c r="W365" i="18"/>
  <c r="W368" i="18"/>
  <c r="W370" i="18"/>
  <c r="W369" i="18"/>
  <c r="W373" i="18"/>
  <c r="W372" i="18"/>
  <c r="W371" i="18"/>
  <c r="W376" i="18"/>
  <c r="W375" i="18"/>
  <c r="W374" i="18"/>
  <c r="W377" i="18"/>
  <c r="W378" i="18"/>
  <c r="W382" i="18"/>
  <c r="W379" i="18"/>
  <c r="W380" i="18"/>
  <c r="W381" i="18"/>
  <c r="W384" i="18"/>
  <c r="W383" i="18"/>
  <c r="W386" i="18"/>
  <c r="W385" i="18"/>
  <c r="W387" i="18"/>
  <c r="W389" i="18"/>
  <c r="W388" i="18"/>
  <c r="W390" i="18"/>
  <c r="W393" i="18"/>
  <c r="W391" i="18"/>
  <c r="W394" i="18"/>
  <c r="W392" i="18"/>
  <c r="W395" i="18"/>
  <c r="W396" i="18"/>
  <c r="W397" i="18"/>
  <c r="W398" i="18"/>
  <c r="W399" i="18"/>
  <c r="W400" i="18"/>
  <c r="W402" i="18"/>
  <c r="W403" i="18"/>
  <c r="W401" i="18"/>
  <c r="W405" i="18"/>
  <c r="W404" i="18"/>
  <c r="W406" i="18"/>
  <c r="W407" i="18"/>
  <c r="W409" i="18"/>
  <c r="W408" i="18"/>
  <c r="W412" i="18"/>
  <c r="W410" i="18"/>
  <c r="W411" i="18"/>
  <c r="W413" i="18"/>
  <c r="W414" i="18"/>
  <c r="W415" i="18"/>
  <c r="W418" i="18"/>
  <c r="W416" i="18"/>
  <c r="W417" i="18"/>
  <c r="W419" i="18"/>
  <c r="W420" i="18"/>
  <c r="W422" i="18"/>
  <c r="W421" i="18"/>
  <c r="W423" i="18"/>
  <c r="W424" i="18"/>
  <c r="W425" i="18"/>
  <c r="W426" i="18"/>
  <c r="W427" i="18"/>
  <c r="W430" i="18"/>
  <c r="W432" i="18"/>
  <c r="W429" i="18"/>
  <c r="W428" i="18"/>
  <c r="W433" i="18"/>
  <c r="W431" i="18"/>
  <c r="W435" i="18"/>
  <c r="W436" i="18"/>
  <c r="W434" i="18"/>
  <c r="W438" i="18"/>
  <c r="W440" i="18"/>
  <c r="W437" i="18"/>
  <c r="W439" i="18"/>
  <c r="W443" i="18"/>
  <c r="W441" i="18"/>
  <c r="W444" i="18"/>
  <c r="W442" i="18"/>
  <c r="W446" i="18"/>
  <c r="W445" i="18"/>
  <c r="W447" i="18"/>
  <c r="W448" i="18"/>
  <c r="W454" i="18"/>
  <c r="W450" i="18"/>
  <c r="W449" i="18"/>
  <c r="W453" i="18"/>
  <c r="W451" i="18"/>
  <c r="W452" i="18"/>
  <c r="W455" i="18"/>
  <c r="W456" i="18"/>
  <c r="W458" i="18"/>
  <c r="W457" i="18"/>
  <c r="W459" i="18"/>
  <c r="W461" i="18"/>
  <c r="W460" i="18"/>
  <c r="W462" i="18"/>
  <c r="W465" i="18"/>
  <c r="W463" i="18"/>
  <c r="W464" i="18"/>
  <c r="W468" i="18"/>
  <c r="W467" i="18"/>
  <c r="W466" i="18"/>
  <c r="W469" i="18"/>
  <c r="W470" i="18"/>
  <c r="W474" i="18"/>
  <c r="W471" i="18"/>
  <c r="W473" i="18"/>
  <c r="W472" i="18"/>
  <c r="W475" i="18"/>
  <c r="W476" i="18"/>
  <c r="W477" i="18"/>
  <c r="W478" i="18"/>
  <c r="W480" i="18"/>
  <c r="W482" i="18"/>
  <c r="W479" i="18"/>
  <c r="W481" i="18"/>
  <c r="W483" i="18"/>
  <c r="W484" i="18"/>
  <c r="W486" i="18"/>
  <c r="W485" i="18"/>
  <c r="W487" i="18"/>
  <c r="W490" i="18"/>
  <c r="W489" i="18"/>
  <c r="W488" i="18"/>
  <c r="W492" i="18"/>
  <c r="W491" i="18"/>
  <c r="W493" i="18"/>
  <c r="W497" i="18"/>
  <c r="W494" i="18"/>
  <c r="W495" i="18"/>
  <c r="W496" i="18"/>
  <c r="W498" i="18"/>
  <c r="W499" i="18"/>
  <c r="W501" i="18"/>
  <c r="W503" i="18"/>
  <c r="W500" i="18"/>
  <c r="W502" i="18"/>
  <c r="W504" i="18"/>
  <c r="W506" i="18"/>
  <c r="W505" i="18"/>
  <c r="W511" i="18"/>
  <c r="W507" i="18"/>
  <c r="W510" i="18"/>
  <c r="W508" i="18"/>
  <c r="W509" i="18"/>
  <c r="W514" i="18"/>
  <c r="W513" i="18"/>
  <c r="W512" i="18"/>
  <c r="W515" i="18"/>
  <c r="W516" i="18"/>
  <c r="W517" i="18"/>
  <c r="W520" i="18"/>
  <c r="W518" i="18"/>
  <c r="W519" i="18"/>
  <c r="W523" i="18"/>
  <c r="W522" i="18"/>
  <c r="W521" i="18"/>
  <c r="W526" i="18"/>
  <c r="W525" i="18"/>
  <c r="W524" i="18"/>
  <c r="W528" i="18"/>
  <c r="W527" i="18"/>
  <c r="W529" i="18"/>
  <c r="W530" i="18"/>
  <c r="W533" i="18"/>
  <c r="W531" i="18"/>
  <c r="W532" i="18"/>
  <c r="W535" i="18"/>
  <c r="W534" i="18"/>
  <c r="W536" i="18"/>
  <c r="W537" i="18"/>
  <c r="W539" i="18"/>
  <c r="W538" i="18"/>
  <c r="W542" i="18"/>
  <c r="W541" i="18"/>
  <c r="W543" i="18"/>
  <c r="W540" i="18"/>
  <c r="W544" i="18"/>
  <c r="W546" i="18"/>
  <c r="W545" i="18"/>
  <c r="W548" i="18"/>
  <c r="W547" i="18"/>
  <c r="W549" i="18"/>
  <c r="W550" i="18"/>
  <c r="W553" i="18"/>
  <c r="W551" i="18"/>
  <c r="W552" i="18"/>
  <c r="W555" i="18"/>
  <c r="W554" i="18"/>
  <c r="W557" i="18"/>
  <c r="W556" i="18"/>
  <c r="W558" i="18"/>
  <c r="W560" i="18"/>
  <c r="W559" i="18"/>
  <c r="W561" i="18"/>
  <c r="W566" i="18"/>
  <c r="W563" i="18"/>
  <c r="W562" i="18"/>
  <c r="W564" i="18"/>
  <c r="W565" i="18"/>
  <c r="W567" i="18"/>
  <c r="W570" i="18"/>
  <c r="W568" i="18"/>
  <c r="W571" i="18"/>
  <c r="W572" i="18"/>
  <c r="W569" i="18"/>
  <c r="W573" i="18"/>
  <c r="W576" i="18"/>
  <c r="W574" i="18"/>
  <c r="W575" i="18"/>
  <c r="W577" i="18"/>
  <c r="W578" i="18"/>
  <c r="W579" i="18"/>
  <c r="W582" i="18"/>
  <c r="W580" i="18"/>
  <c r="W583" i="18"/>
  <c r="W581" i="18"/>
  <c r="W584" i="18"/>
  <c r="W585" i="18"/>
  <c r="W586" i="18"/>
  <c r="W587" i="18"/>
  <c r="W588" i="18"/>
  <c r="W589" i="18"/>
  <c r="W592" i="18"/>
  <c r="W590" i="18"/>
  <c r="W596" i="18"/>
  <c r="W591" i="18"/>
  <c r="W594" i="18"/>
  <c r="W595" i="18"/>
  <c r="W593" i="18"/>
  <c r="W598" i="18"/>
  <c r="W597" i="18"/>
  <c r="W599" i="18"/>
  <c r="W602" i="18"/>
  <c r="W603" i="18"/>
  <c r="W600" i="18"/>
  <c r="W601" i="18"/>
  <c r="W604" i="18"/>
  <c r="W605" i="18"/>
  <c r="W606" i="18"/>
  <c r="W608" i="18"/>
  <c r="W607" i="18"/>
  <c r="W609" i="18"/>
  <c r="W612" i="18"/>
  <c r="W610" i="18"/>
  <c r="W611" i="18"/>
  <c r="W613" i="18"/>
  <c r="W614" i="18"/>
  <c r="W615" i="18"/>
  <c r="W616" i="18"/>
  <c r="W617" i="18"/>
  <c r="W619" i="18"/>
  <c r="W618" i="18"/>
  <c r="W622" i="18"/>
  <c r="W623" i="18"/>
  <c r="W621" i="18"/>
  <c r="W620" i="18"/>
  <c r="W626" i="18"/>
  <c r="W624" i="18"/>
  <c r="W625" i="18"/>
  <c r="W627" i="18"/>
  <c r="W630" i="18"/>
  <c r="W628" i="18"/>
  <c r="W629" i="18"/>
  <c r="W631" i="18"/>
  <c r="W632" i="18"/>
  <c r="W634" i="18"/>
  <c r="W633" i="18"/>
  <c r="W635" i="18"/>
  <c r="W639" i="18"/>
  <c r="W637" i="18"/>
  <c r="W636" i="18"/>
  <c r="W638" i="18"/>
  <c r="W640" i="18"/>
  <c r="W641" i="18"/>
  <c r="W642" i="18"/>
  <c r="W644" i="18"/>
  <c r="W646" i="18"/>
  <c r="W648" i="18"/>
  <c r="W645" i="18"/>
  <c r="W643" i="18"/>
  <c r="W647" i="18"/>
  <c r="W650" i="18"/>
  <c r="W652" i="18"/>
  <c r="W649" i="18"/>
  <c r="W651" i="18"/>
  <c r="W656" i="18"/>
  <c r="W657" i="18"/>
  <c r="W654" i="18"/>
  <c r="W653" i="18"/>
  <c r="W655" i="18"/>
  <c r="W658" i="18"/>
  <c r="W659" i="18"/>
  <c r="W660" i="18"/>
  <c r="W661" i="18"/>
  <c r="W662" i="18"/>
  <c r="W665" i="18"/>
  <c r="W663" i="18"/>
  <c r="W666" i="18"/>
  <c r="W664" i="18"/>
  <c r="W668" i="18"/>
  <c r="W667" i="18"/>
  <c r="W671" i="18"/>
  <c r="W670" i="18"/>
  <c r="W669" i="18"/>
  <c r="W675" i="18"/>
  <c r="W672" i="18"/>
  <c r="W673" i="18"/>
  <c r="W674" i="18"/>
  <c r="W677" i="18"/>
  <c r="W676" i="18"/>
  <c r="W678" i="18"/>
  <c r="W679" i="18"/>
  <c r="W682" i="18"/>
  <c r="W681" i="18"/>
  <c r="W680" i="18"/>
  <c r="W685" i="18"/>
  <c r="W683" i="18"/>
  <c r="W684" i="18"/>
  <c r="W686" i="18"/>
  <c r="W687" i="18"/>
  <c r="W688" i="18"/>
  <c r="W689" i="18"/>
  <c r="W691" i="18"/>
  <c r="W690" i="18"/>
  <c r="W695" i="18"/>
  <c r="W692" i="18"/>
  <c r="W693" i="18"/>
  <c r="W694" i="18"/>
  <c r="W696" i="18"/>
  <c r="W699" i="18"/>
  <c r="W697" i="18"/>
  <c r="W698" i="18"/>
  <c r="W702" i="18"/>
  <c r="W701" i="18"/>
  <c r="W700" i="18"/>
  <c r="W704" i="18"/>
  <c r="W706" i="18"/>
  <c r="W703" i="18"/>
  <c r="W707" i="18"/>
  <c r="W705" i="18"/>
  <c r="W708" i="18"/>
  <c r="W709" i="18"/>
  <c r="W710" i="18"/>
  <c r="W711" i="18"/>
  <c r="W712" i="18"/>
  <c r="W716" i="18"/>
  <c r="W714" i="18"/>
  <c r="W713" i="18"/>
  <c r="W719" i="18"/>
  <c r="W717" i="18"/>
  <c r="W715" i="18"/>
  <c r="W720" i="18"/>
  <c r="W718" i="18"/>
  <c r="W723" i="18"/>
  <c r="W721" i="18"/>
  <c r="W722" i="18"/>
  <c r="W727" i="18"/>
  <c r="W724" i="18"/>
  <c r="W726" i="18"/>
  <c r="W725" i="18"/>
  <c r="W730" i="18"/>
  <c r="W728" i="18"/>
  <c r="W731" i="18"/>
  <c r="W729" i="18"/>
  <c r="W732" i="18"/>
  <c r="W733" i="18"/>
  <c r="W734" i="18"/>
  <c r="W735" i="18"/>
  <c r="W739" i="18"/>
  <c r="W736" i="18"/>
  <c r="W737" i="18"/>
  <c r="W738" i="18"/>
  <c r="W743" i="18"/>
  <c r="W740" i="18"/>
  <c r="W742" i="18"/>
  <c r="W741" i="18"/>
  <c r="W744" i="18"/>
  <c r="W746" i="18"/>
  <c r="W745" i="18"/>
  <c r="W747" i="18"/>
  <c r="W750" i="18"/>
  <c r="W753" i="18"/>
  <c r="W748" i="18"/>
  <c r="W749" i="18"/>
  <c r="W751" i="18"/>
  <c r="W752" i="18"/>
  <c r="W754" i="18"/>
  <c r="W755" i="18"/>
  <c r="W758" i="18"/>
  <c r="W756" i="18"/>
  <c r="W757" i="18"/>
  <c r="W764" i="18"/>
  <c r="W759" i="18"/>
  <c r="W760" i="18"/>
  <c r="W761" i="18"/>
  <c r="W763" i="18"/>
  <c r="W762" i="18"/>
  <c r="W766" i="18"/>
  <c r="W765" i="18"/>
  <c r="W770" i="18"/>
  <c r="W767" i="18"/>
  <c r="W769" i="18"/>
  <c r="W768" i="18"/>
  <c r="W773" i="18"/>
  <c r="W771" i="18"/>
  <c r="W774" i="18"/>
  <c r="W772" i="18"/>
  <c r="W775" i="18"/>
  <c r="W777" i="18"/>
  <c r="W780" i="18"/>
  <c r="W776" i="18"/>
  <c r="W778" i="18"/>
  <c r="W779" i="18"/>
  <c r="W781" i="18"/>
  <c r="W782" i="18"/>
  <c r="W786" i="18"/>
  <c r="W788" i="18"/>
  <c r="W783" i="18"/>
  <c r="W784" i="18"/>
  <c r="W785" i="18"/>
  <c r="W789" i="18"/>
  <c r="W787" i="18"/>
  <c r="W791" i="18"/>
  <c r="W792" i="18"/>
  <c r="W790" i="18"/>
  <c r="W793" i="18"/>
  <c r="W797" i="18"/>
  <c r="W795" i="18"/>
  <c r="W794" i="18"/>
  <c r="W796" i="18"/>
  <c r="W798" i="18"/>
  <c r="W799" i="18"/>
  <c r="W802" i="18"/>
  <c r="W800" i="18"/>
  <c r="W801" i="18"/>
  <c r="W806" i="18"/>
  <c r="W803" i="18"/>
  <c r="W804" i="18"/>
  <c r="W805" i="18"/>
  <c r="W809" i="18"/>
  <c r="W807" i="18"/>
  <c r="W808" i="18"/>
  <c r="W811" i="18"/>
  <c r="W813" i="18"/>
  <c r="W810" i="18"/>
  <c r="W817" i="18"/>
  <c r="W812" i="18"/>
  <c r="W814" i="18"/>
  <c r="W815" i="18"/>
  <c r="W816" i="18"/>
  <c r="W818" i="18"/>
  <c r="W820" i="18"/>
  <c r="W819" i="18"/>
  <c r="W821" i="18"/>
  <c r="W823" i="18"/>
  <c r="W825" i="18"/>
  <c r="W822" i="18"/>
  <c r="W824" i="18"/>
  <c r="W829" i="18"/>
  <c r="W827" i="18"/>
  <c r="W826" i="18"/>
  <c r="W828" i="18"/>
  <c r="W831" i="18"/>
  <c r="W830" i="18"/>
  <c r="W832" i="18"/>
  <c r="W837" i="18"/>
  <c r="W833" i="18"/>
  <c r="W834" i="18"/>
  <c r="W835" i="18"/>
  <c r="W836" i="18"/>
  <c r="W838" i="18"/>
  <c r="W839" i="18"/>
  <c r="W840" i="18"/>
  <c r="W841" i="18"/>
  <c r="W842" i="18"/>
  <c r="W843" i="18"/>
  <c r="W844" i="18"/>
  <c r="W845" i="18"/>
  <c r="W847" i="18"/>
  <c r="W846" i="18"/>
  <c r="W848" i="18"/>
  <c r="W849" i="18"/>
  <c r="W850" i="18"/>
  <c r="W851" i="18"/>
  <c r="W852" i="18"/>
  <c r="W853" i="18"/>
  <c r="W854" i="18"/>
  <c r="W855" i="18"/>
  <c r="W856" i="18"/>
  <c r="W858" i="18"/>
  <c r="W857" i="18"/>
  <c r="W859" i="18"/>
  <c r="W862" i="18"/>
  <c r="W860" i="18"/>
  <c r="W861" i="18"/>
  <c r="W863" i="18"/>
  <c r="W864" i="18"/>
  <c r="W865" i="18"/>
  <c r="W869" i="18"/>
  <c r="W868" i="18"/>
  <c r="W867" i="18"/>
  <c r="W866" i="18"/>
  <c r="W870" i="18"/>
  <c r="W871" i="18"/>
  <c r="W875" i="18"/>
  <c r="W873" i="18"/>
  <c r="W872" i="18"/>
  <c r="W874" i="18"/>
  <c r="W876" i="18"/>
  <c r="W877" i="18"/>
  <c r="W878" i="18"/>
  <c r="W879" i="18"/>
  <c r="W883" i="18"/>
  <c r="W880" i="18"/>
  <c r="W881" i="18"/>
  <c r="W882" i="18"/>
  <c r="W885" i="18"/>
  <c r="W886" i="18"/>
  <c r="W884" i="18"/>
  <c r="W888" i="18"/>
  <c r="W889" i="18"/>
  <c r="W887" i="18"/>
  <c r="W893" i="18"/>
  <c r="W891" i="18"/>
  <c r="W890" i="18"/>
  <c r="W892" i="18"/>
  <c r="W894" i="18"/>
  <c r="W895" i="18"/>
  <c r="W897" i="18"/>
  <c r="W896" i="18"/>
  <c r="W898" i="18"/>
  <c r="W900" i="18"/>
  <c r="W899" i="18"/>
  <c r="W901" i="18"/>
  <c r="W903" i="18"/>
  <c r="W902" i="18"/>
  <c r="W904" i="18"/>
  <c r="W905" i="18"/>
  <c r="W907" i="18"/>
  <c r="W909" i="18"/>
  <c r="W906" i="18"/>
  <c r="W908" i="18"/>
  <c r="W910" i="18"/>
  <c r="W912" i="18"/>
  <c r="W911" i="18"/>
  <c r="W914" i="18"/>
  <c r="W913" i="18"/>
  <c r="W915" i="18"/>
  <c r="W916" i="18"/>
  <c r="W918" i="18"/>
  <c r="W920" i="18"/>
  <c r="W917" i="18"/>
  <c r="W919" i="18"/>
  <c r="W921" i="18"/>
  <c r="W922" i="18"/>
  <c r="W923" i="18"/>
  <c r="W924" i="18"/>
  <c r="W925" i="18"/>
  <c r="W926" i="18"/>
  <c r="W930" i="18"/>
  <c r="W928" i="18"/>
  <c r="W927" i="18"/>
  <c r="W929" i="18"/>
  <c r="W931" i="18"/>
  <c r="W932" i="18"/>
  <c r="W933" i="18"/>
  <c r="W934" i="18"/>
  <c r="W936" i="18"/>
  <c r="W935" i="18"/>
  <c r="W938" i="18"/>
  <c r="W937" i="18"/>
  <c r="W940" i="18"/>
  <c r="W941" i="18"/>
  <c r="W939" i="18"/>
  <c r="W943" i="18"/>
  <c r="W944" i="18"/>
  <c r="W942" i="18"/>
  <c r="W945" i="18"/>
  <c r="W946" i="18"/>
  <c r="W947" i="18"/>
  <c r="W949" i="18"/>
  <c r="W948" i="18"/>
  <c r="W950" i="18"/>
  <c r="W951" i="18"/>
  <c r="W952" i="18"/>
  <c r="W953" i="18"/>
  <c r="W957" i="18"/>
  <c r="W956" i="18"/>
  <c r="W955" i="18"/>
  <c r="W954" i="18"/>
  <c r="W958" i="18"/>
  <c r="W963" i="18"/>
  <c r="W960" i="18"/>
  <c r="W959" i="18"/>
  <c r="W961" i="18"/>
  <c r="W962" i="18"/>
  <c r="W966" i="18"/>
  <c r="W964" i="18"/>
  <c r="W965" i="18"/>
  <c r="W967" i="18"/>
  <c r="W968" i="18"/>
  <c r="W970" i="18"/>
  <c r="W969" i="18"/>
  <c r="W972" i="18"/>
  <c r="W971" i="18"/>
  <c r="W973" i="18"/>
  <c r="W974" i="18"/>
  <c r="W975" i="18"/>
  <c r="W976" i="18"/>
  <c r="W978" i="18"/>
  <c r="W977" i="18"/>
  <c r="W979" i="18"/>
  <c r="W981" i="18"/>
  <c r="W980" i="18"/>
  <c r="W982" i="18"/>
  <c r="W983" i="18"/>
  <c r="W984" i="18"/>
  <c r="W985" i="18"/>
  <c r="W988" i="18"/>
  <c r="W986" i="18"/>
  <c r="W990" i="18"/>
  <c r="W987" i="18"/>
  <c r="W989" i="18"/>
  <c r="W991" i="18"/>
  <c r="W992" i="18"/>
  <c r="W993" i="18"/>
  <c r="W998" i="18"/>
  <c r="W994" i="18"/>
  <c r="W999" i="18"/>
  <c r="W996" i="18"/>
  <c r="W995" i="18"/>
  <c r="W997" i="18"/>
  <c r="W1005" i="18"/>
  <c r="AA1006" i="18"/>
  <c r="AA999" i="18"/>
  <c r="AA1003" i="18"/>
  <c r="AA1002" i="18"/>
  <c r="AA1000" i="18"/>
  <c r="AA1004" i="18"/>
  <c r="T1002" i="18"/>
  <c r="T1007" i="18"/>
  <c r="G1007" i="18"/>
  <c r="T8" i="18"/>
  <c r="T9" i="18"/>
  <c r="E5" i="18"/>
  <c r="T11" i="18"/>
  <c r="T10" i="18"/>
  <c r="T12" i="18"/>
  <c r="T13" i="18"/>
  <c r="T14" i="18"/>
  <c r="T16" i="18"/>
  <c r="T15" i="18"/>
  <c r="T17" i="18"/>
  <c r="T18" i="18"/>
  <c r="T21" i="18"/>
  <c r="T20" i="18"/>
  <c r="T19" i="18"/>
  <c r="T22" i="18"/>
  <c r="T25" i="18"/>
  <c r="T24" i="18"/>
  <c r="T23" i="18"/>
  <c r="T27" i="18"/>
  <c r="T26" i="18"/>
  <c r="T31" i="18"/>
  <c r="T29" i="18"/>
  <c r="T28" i="18"/>
  <c r="T30" i="18"/>
  <c r="T33" i="18"/>
  <c r="T32" i="18"/>
  <c r="T37" i="18"/>
  <c r="T35" i="18"/>
  <c r="T34" i="18"/>
  <c r="T36" i="18"/>
  <c r="T40" i="18"/>
  <c r="T39" i="18"/>
  <c r="T41" i="18"/>
  <c r="T38" i="18"/>
  <c r="T43" i="18"/>
  <c r="T44" i="18"/>
  <c r="T42" i="18"/>
  <c r="T45" i="18"/>
  <c r="T48" i="18"/>
  <c r="T46" i="18"/>
  <c r="T47" i="18"/>
  <c r="T52" i="18"/>
  <c r="T49" i="18"/>
  <c r="T53" i="18"/>
  <c r="T55" i="18"/>
  <c r="T50" i="18"/>
  <c r="T51" i="18"/>
  <c r="T54" i="18"/>
  <c r="T58" i="18"/>
  <c r="T57" i="18"/>
  <c r="T56" i="18"/>
  <c r="T60" i="18"/>
  <c r="T62" i="18"/>
  <c r="T61" i="18"/>
  <c r="T59" i="18"/>
  <c r="T65" i="18"/>
  <c r="T63" i="18"/>
  <c r="T64" i="18"/>
  <c r="T66" i="18"/>
  <c r="T69" i="18"/>
  <c r="T67" i="18"/>
  <c r="T70" i="18"/>
  <c r="T68" i="18"/>
  <c r="T71" i="18"/>
  <c r="T72" i="18"/>
  <c r="T73" i="18"/>
  <c r="T76" i="18"/>
  <c r="T74" i="18"/>
  <c r="T77" i="18"/>
  <c r="T75" i="18"/>
  <c r="T78" i="18"/>
  <c r="T79" i="18"/>
  <c r="T80" i="18"/>
  <c r="T81" i="18"/>
  <c r="T83" i="18"/>
  <c r="T82" i="18"/>
  <c r="T84" i="18"/>
  <c r="T85" i="18"/>
  <c r="T87" i="18"/>
  <c r="T86" i="18"/>
  <c r="T88" i="18"/>
  <c r="T89" i="18"/>
  <c r="T91" i="18"/>
  <c r="T90" i="18"/>
  <c r="T92" i="18"/>
  <c r="T93" i="18"/>
  <c r="T95" i="18"/>
  <c r="T97" i="18"/>
  <c r="T94" i="18"/>
  <c r="T96" i="18"/>
  <c r="T98" i="18"/>
  <c r="T99" i="18"/>
  <c r="T100" i="18"/>
  <c r="T101" i="18"/>
  <c r="T102" i="18"/>
  <c r="T103" i="18"/>
  <c r="T105" i="18"/>
  <c r="T106" i="18"/>
  <c r="T104" i="18"/>
  <c r="T107" i="18"/>
  <c r="T108" i="18"/>
  <c r="T109" i="18"/>
  <c r="T111" i="18"/>
  <c r="T110" i="18"/>
  <c r="T112" i="18"/>
  <c r="T114" i="18"/>
  <c r="T113" i="18"/>
  <c r="T117" i="18"/>
  <c r="T115" i="18"/>
  <c r="T116" i="18"/>
  <c r="T120" i="18"/>
  <c r="T119" i="18"/>
  <c r="T118" i="18"/>
  <c r="T124" i="18"/>
  <c r="T121" i="18"/>
  <c r="T122" i="18"/>
  <c r="T123" i="18"/>
  <c r="T126" i="18"/>
  <c r="T125" i="18"/>
  <c r="T127" i="18"/>
  <c r="T128" i="18"/>
  <c r="T129" i="18"/>
  <c r="T132" i="18"/>
  <c r="T130" i="18"/>
  <c r="T131" i="18"/>
  <c r="T133" i="18"/>
  <c r="T134" i="18"/>
  <c r="T135" i="18"/>
  <c r="T136" i="18"/>
  <c r="T139" i="18"/>
  <c r="T138" i="18"/>
  <c r="T137" i="18"/>
  <c r="T141" i="18"/>
  <c r="T140" i="18"/>
  <c r="T143" i="18"/>
  <c r="T142" i="18"/>
  <c r="T146" i="18"/>
  <c r="T145" i="18"/>
  <c r="T147" i="18"/>
  <c r="T144" i="18"/>
  <c r="T148" i="18"/>
  <c r="T149" i="18"/>
  <c r="T151" i="18"/>
  <c r="T153" i="18"/>
  <c r="T150" i="18"/>
  <c r="T154" i="18"/>
  <c r="T152" i="18"/>
  <c r="T155" i="18"/>
  <c r="T156" i="18"/>
  <c r="T157" i="18"/>
  <c r="T162" i="18"/>
  <c r="T158" i="18"/>
  <c r="T160" i="18"/>
  <c r="T159" i="18"/>
  <c r="T161" i="18"/>
  <c r="T163" i="18"/>
  <c r="T165" i="18"/>
  <c r="T164" i="18"/>
  <c r="T167" i="18"/>
  <c r="T166" i="18"/>
  <c r="T168" i="18"/>
  <c r="T169" i="18"/>
  <c r="T174" i="18"/>
  <c r="T170" i="18"/>
  <c r="T172" i="18"/>
  <c r="T171" i="18"/>
  <c r="T173" i="18"/>
  <c r="T176" i="18"/>
  <c r="T175" i="18"/>
  <c r="T177" i="18"/>
  <c r="T179" i="18"/>
  <c r="T178" i="18"/>
  <c r="T180" i="18"/>
  <c r="T181" i="18"/>
  <c r="T183" i="18"/>
  <c r="T182" i="18"/>
  <c r="T184" i="18"/>
  <c r="T187" i="18"/>
  <c r="T185" i="18"/>
  <c r="T186" i="18"/>
  <c r="T188" i="18"/>
  <c r="T191" i="18"/>
  <c r="T189" i="18"/>
  <c r="T190" i="18"/>
  <c r="T192" i="18"/>
  <c r="T193" i="18"/>
  <c r="T197" i="18"/>
  <c r="T195" i="18"/>
  <c r="T194" i="18"/>
  <c r="T196" i="18"/>
  <c r="T198" i="18"/>
  <c r="T199" i="18"/>
  <c r="T200" i="18"/>
  <c r="T201" i="18"/>
  <c r="T202" i="18"/>
  <c r="T203" i="18"/>
  <c r="T204" i="18"/>
  <c r="T209" i="18"/>
  <c r="T205" i="18"/>
  <c r="T206" i="18"/>
  <c r="T207" i="18"/>
  <c r="T208" i="18"/>
  <c r="T210" i="18"/>
  <c r="T213" i="18"/>
  <c r="T212" i="18"/>
  <c r="T214" i="18"/>
  <c r="T211" i="18"/>
  <c r="T215" i="18"/>
  <c r="T216" i="18"/>
  <c r="T218" i="18"/>
  <c r="T217" i="18"/>
  <c r="T219" i="18"/>
  <c r="T221" i="18"/>
  <c r="T220" i="18"/>
  <c r="T223" i="18"/>
  <c r="T222" i="18"/>
  <c r="T224" i="18"/>
  <c r="T227" i="18"/>
  <c r="T226" i="18"/>
  <c r="T225" i="18"/>
  <c r="T230" i="18"/>
  <c r="T228" i="18"/>
  <c r="T231" i="18"/>
  <c r="T229" i="18"/>
  <c r="T235" i="18"/>
  <c r="T232" i="18"/>
  <c r="T233" i="18"/>
  <c r="T238" i="18"/>
  <c r="T234" i="18"/>
  <c r="T237" i="18"/>
  <c r="T236" i="18"/>
  <c r="T240" i="18"/>
  <c r="T239" i="18"/>
  <c r="T241" i="18"/>
  <c r="T242" i="18"/>
  <c r="T245" i="18"/>
  <c r="T243" i="18"/>
  <c r="T244" i="18"/>
  <c r="T247" i="18"/>
  <c r="T246" i="18"/>
  <c r="T248" i="18"/>
  <c r="T249" i="18"/>
  <c r="T251" i="18"/>
  <c r="T252" i="18"/>
  <c r="T250" i="18"/>
  <c r="T253" i="18"/>
  <c r="T255" i="18"/>
  <c r="T254" i="18"/>
  <c r="T256" i="18"/>
  <c r="T258" i="18"/>
  <c r="T257" i="18"/>
  <c r="T259" i="18"/>
  <c r="T261" i="18"/>
  <c r="T262" i="18"/>
  <c r="T260" i="18"/>
  <c r="T264" i="18"/>
  <c r="T263" i="18"/>
  <c r="T265" i="18"/>
  <c r="T266" i="18"/>
  <c r="T269" i="18"/>
  <c r="T268" i="18"/>
  <c r="T270" i="18"/>
  <c r="T267" i="18"/>
  <c r="T271" i="18"/>
  <c r="T272" i="18"/>
  <c r="T273" i="18"/>
  <c r="T274" i="18"/>
  <c r="T276" i="18"/>
  <c r="T275" i="18"/>
  <c r="T277" i="18"/>
  <c r="T278" i="18"/>
  <c r="T281" i="18"/>
  <c r="T279" i="18"/>
  <c r="T280" i="18"/>
  <c r="T282" i="18"/>
  <c r="T283" i="18"/>
  <c r="T286" i="18"/>
  <c r="T284" i="18"/>
  <c r="T285" i="18"/>
  <c r="T287" i="18"/>
  <c r="T289" i="18"/>
  <c r="T288" i="18"/>
  <c r="T292" i="18"/>
  <c r="T290" i="18"/>
  <c r="T291" i="18"/>
  <c r="T293" i="18"/>
  <c r="T294" i="18"/>
  <c r="T295" i="18"/>
  <c r="T296" i="18"/>
  <c r="T297" i="18"/>
  <c r="T298" i="18"/>
  <c r="T299" i="18"/>
  <c r="T301" i="18"/>
  <c r="T300" i="18"/>
  <c r="T303" i="18"/>
  <c r="T302" i="18"/>
  <c r="T304" i="18"/>
  <c r="T305" i="18"/>
  <c r="T306" i="18"/>
  <c r="T307" i="18"/>
  <c r="T308" i="18"/>
  <c r="T309" i="18"/>
  <c r="T310" i="18"/>
  <c r="T311" i="18"/>
  <c r="T313" i="18"/>
  <c r="T312" i="18"/>
  <c r="T315" i="18"/>
  <c r="T314" i="18"/>
  <c r="T317" i="18"/>
  <c r="T316" i="18"/>
  <c r="T318" i="18"/>
  <c r="T320" i="18"/>
  <c r="T319" i="18"/>
  <c r="T322" i="18"/>
  <c r="T321" i="18"/>
  <c r="T323" i="18"/>
  <c r="T324" i="18"/>
  <c r="T325" i="18"/>
  <c r="T326" i="18"/>
  <c r="T332" i="18"/>
  <c r="T328" i="18"/>
  <c r="T327" i="18"/>
  <c r="T330" i="18"/>
  <c r="T329" i="18"/>
  <c r="T331" i="18"/>
  <c r="T333" i="18"/>
  <c r="T337" i="18"/>
  <c r="T335" i="18"/>
  <c r="T334" i="18"/>
  <c r="T336" i="18"/>
  <c r="T338" i="18"/>
  <c r="T339" i="18"/>
  <c r="T340" i="18"/>
  <c r="T341" i="18"/>
  <c r="T342" i="18"/>
  <c r="T343" i="18"/>
  <c r="T344" i="18"/>
  <c r="T345" i="18"/>
  <c r="T346" i="18"/>
  <c r="T347" i="18"/>
  <c r="T350" i="18"/>
  <c r="T348" i="18"/>
  <c r="T349" i="18"/>
  <c r="T353" i="18"/>
  <c r="T351" i="18"/>
  <c r="T352" i="18"/>
  <c r="T354" i="18"/>
  <c r="T356" i="18"/>
  <c r="T357" i="18"/>
  <c r="T355" i="18"/>
  <c r="T358" i="18"/>
  <c r="T359" i="18"/>
  <c r="T365" i="18"/>
  <c r="T360" i="18"/>
  <c r="T361" i="18"/>
  <c r="T363" i="18"/>
  <c r="T362" i="18"/>
  <c r="T364" i="18"/>
  <c r="T371" i="18"/>
  <c r="T369" i="18"/>
  <c r="T367" i="18"/>
  <c r="T366" i="18"/>
  <c r="T368" i="18"/>
  <c r="T370" i="18"/>
  <c r="T373" i="18"/>
  <c r="T372" i="18"/>
  <c r="T374" i="18"/>
  <c r="T376" i="18"/>
  <c r="T375" i="18"/>
  <c r="T378" i="18"/>
  <c r="T379" i="18"/>
  <c r="T377" i="18"/>
  <c r="T380" i="18"/>
  <c r="T382" i="18"/>
  <c r="T381" i="18"/>
  <c r="T383" i="18"/>
  <c r="T384" i="18"/>
  <c r="T385" i="18"/>
  <c r="T388" i="18"/>
  <c r="T386" i="18"/>
  <c r="T387" i="18"/>
  <c r="T392" i="18"/>
  <c r="T389" i="18"/>
  <c r="T390" i="18"/>
  <c r="T394" i="18"/>
  <c r="T391" i="18"/>
  <c r="T393" i="18"/>
  <c r="T396" i="18"/>
  <c r="T395" i="18"/>
  <c r="T397" i="18"/>
  <c r="T398" i="18"/>
  <c r="T400" i="18"/>
  <c r="T399" i="18"/>
  <c r="T402" i="18"/>
  <c r="T401" i="18"/>
  <c r="T403" i="18"/>
  <c r="T405" i="18"/>
  <c r="T406" i="18"/>
  <c r="T404" i="18"/>
  <c r="T409" i="18"/>
  <c r="T408" i="18"/>
  <c r="T407" i="18"/>
  <c r="T411" i="18"/>
  <c r="T412" i="18"/>
  <c r="T410" i="18"/>
  <c r="T416" i="18"/>
  <c r="T413" i="18"/>
  <c r="T414" i="18"/>
  <c r="T415" i="18"/>
  <c r="T419" i="18"/>
  <c r="T420" i="18"/>
  <c r="T417" i="18"/>
  <c r="T418" i="18"/>
  <c r="T422" i="18"/>
  <c r="T421" i="18"/>
  <c r="T424" i="18"/>
  <c r="T423" i="18"/>
  <c r="T427" i="18"/>
  <c r="T428" i="18"/>
  <c r="T426" i="18"/>
  <c r="T431" i="18"/>
  <c r="T425" i="18"/>
  <c r="T430" i="18"/>
  <c r="T429" i="18"/>
  <c r="T433" i="18"/>
  <c r="T432" i="18"/>
  <c r="T435" i="18"/>
  <c r="T434" i="18"/>
  <c r="T436" i="18"/>
  <c r="T441" i="18"/>
  <c r="T437" i="18"/>
  <c r="T439" i="18"/>
  <c r="T438" i="18"/>
  <c r="T440" i="18"/>
  <c r="T443" i="18"/>
  <c r="T442" i="18"/>
  <c r="T445" i="18"/>
  <c r="T444" i="18"/>
  <c r="T446" i="18"/>
  <c r="T447" i="18"/>
  <c r="T449" i="18"/>
  <c r="T448" i="18"/>
  <c r="T450" i="18"/>
  <c r="T454" i="18"/>
  <c r="T451" i="18"/>
  <c r="T452" i="18"/>
  <c r="T456" i="18"/>
  <c r="T458" i="18"/>
  <c r="T453" i="18"/>
  <c r="T455" i="18"/>
  <c r="T461" i="18"/>
  <c r="T457" i="18"/>
  <c r="T459" i="18"/>
  <c r="T460" i="18"/>
  <c r="T462" i="18"/>
  <c r="T463" i="18"/>
  <c r="T464" i="18"/>
  <c r="T465" i="18"/>
  <c r="T466" i="18"/>
  <c r="T469" i="18"/>
  <c r="T468" i="18"/>
  <c r="T467" i="18"/>
  <c r="T470" i="18"/>
  <c r="T471" i="18"/>
  <c r="T472" i="18"/>
  <c r="T474" i="18"/>
  <c r="T473" i="18"/>
  <c r="T475" i="18"/>
  <c r="T477" i="18"/>
  <c r="T476" i="18"/>
  <c r="T478" i="18"/>
  <c r="T479" i="18"/>
  <c r="T480" i="18"/>
  <c r="T484" i="18"/>
  <c r="T481" i="18"/>
  <c r="T482" i="18"/>
  <c r="T483" i="18"/>
  <c r="T487" i="18"/>
  <c r="T485" i="18"/>
  <c r="T486" i="18"/>
  <c r="T488" i="18"/>
  <c r="T492" i="18"/>
  <c r="T490" i="18"/>
  <c r="T489" i="18"/>
  <c r="T491" i="18"/>
  <c r="T495" i="18"/>
  <c r="T497" i="18"/>
  <c r="T493" i="18"/>
  <c r="T494" i="18"/>
  <c r="T498" i="18"/>
  <c r="T496" i="18"/>
  <c r="T499" i="18"/>
  <c r="T500" i="18"/>
  <c r="T501" i="18"/>
  <c r="T502" i="18"/>
  <c r="T503" i="18"/>
  <c r="T506" i="18"/>
  <c r="T504" i="18"/>
  <c r="T507" i="18"/>
  <c r="T505" i="18"/>
  <c r="T508" i="18"/>
  <c r="T509" i="18"/>
  <c r="T511" i="18"/>
  <c r="T512" i="18"/>
  <c r="T510" i="18"/>
  <c r="T515" i="18"/>
  <c r="T514" i="18"/>
  <c r="T516" i="18"/>
  <c r="T513" i="18"/>
  <c r="T520" i="18"/>
  <c r="T517" i="18"/>
  <c r="T519" i="18"/>
  <c r="T518" i="18"/>
  <c r="T522" i="18"/>
  <c r="T521" i="18"/>
  <c r="T523" i="18"/>
  <c r="T525" i="18"/>
  <c r="T524" i="18"/>
  <c r="T528" i="18"/>
  <c r="T527" i="18"/>
  <c r="T526" i="18"/>
  <c r="T530" i="18"/>
  <c r="T532" i="18"/>
  <c r="T529" i="18"/>
  <c r="T531" i="18"/>
  <c r="T536" i="18"/>
  <c r="T533" i="18"/>
  <c r="T534" i="18"/>
  <c r="T537" i="18"/>
  <c r="T535" i="18"/>
  <c r="T538" i="18"/>
  <c r="T539" i="18"/>
  <c r="T540" i="18"/>
  <c r="T541" i="18"/>
  <c r="T543" i="18"/>
  <c r="T542" i="18"/>
  <c r="T544" i="18"/>
  <c r="T547" i="18"/>
  <c r="T548" i="18"/>
  <c r="T545" i="18"/>
  <c r="T546" i="18"/>
  <c r="T550" i="18"/>
  <c r="T552" i="18"/>
  <c r="T551" i="18"/>
  <c r="T549" i="18"/>
  <c r="T553" i="18"/>
  <c r="T554" i="18"/>
  <c r="T555" i="18"/>
  <c r="T558" i="18"/>
  <c r="T557" i="18"/>
  <c r="T556" i="18"/>
  <c r="T560" i="18"/>
  <c r="T561" i="18"/>
  <c r="T559" i="18"/>
  <c r="T565" i="18"/>
  <c r="T562" i="18"/>
  <c r="T564" i="18"/>
  <c r="T563" i="18"/>
  <c r="T566" i="18"/>
  <c r="T567" i="18"/>
  <c r="T569" i="18"/>
  <c r="T568" i="18"/>
  <c r="T574" i="18"/>
  <c r="T570" i="18"/>
  <c r="T572" i="18"/>
  <c r="T573" i="18"/>
  <c r="T571" i="18"/>
  <c r="T576" i="18"/>
  <c r="T578" i="18"/>
  <c r="T575" i="18"/>
  <c r="T579" i="18"/>
  <c r="T580" i="18"/>
  <c r="T577" i="18"/>
  <c r="T585" i="18"/>
  <c r="T581" i="18"/>
  <c r="T584" i="18"/>
  <c r="T582" i="18"/>
  <c r="T583" i="18"/>
  <c r="T589" i="18"/>
  <c r="T587" i="18"/>
  <c r="T586" i="18"/>
  <c r="T588" i="18"/>
  <c r="T591" i="18"/>
  <c r="T593" i="18"/>
  <c r="T592" i="18"/>
  <c r="T590" i="18"/>
  <c r="T594" i="18"/>
  <c r="T596" i="18"/>
  <c r="T595" i="18"/>
  <c r="T599" i="18"/>
  <c r="T597" i="18"/>
  <c r="T598" i="18"/>
  <c r="T602" i="18"/>
  <c r="T600" i="18"/>
  <c r="T603" i="18"/>
  <c r="T601" i="18"/>
  <c r="T604" i="18"/>
  <c r="T607" i="18"/>
  <c r="T605" i="18"/>
  <c r="T610" i="18"/>
  <c r="T606" i="18"/>
  <c r="T608" i="18"/>
  <c r="T609" i="18"/>
  <c r="T614" i="18"/>
  <c r="T611" i="18"/>
  <c r="T612" i="18"/>
  <c r="T613" i="18"/>
  <c r="T615" i="18"/>
  <c r="T616" i="18"/>
  <c r="T618" i="18"/>
  <c r="T620" i="18"/>
  <c r="T617" i="18"/>
  <c r="T622" i="18"/>
  <c r="T619" i="18"/>
  <c r="T621" i="18"/>
  <c r="T623" i="18"/>
  <c r="T625" i="18"/>
  <c r="T624" i="18"/>
  <c r="T626" i="18"/>
  <c r="T627" i="18"/>
  <c r="T631" i="18"/>
  <c r="T629" i="18"/>
  <c r="T628" i="18"/>
  <c r="T630" i="18"/>
  <c r="T634" i="18"/>
  <c r="T632" i="18"/>
  <c r="T633" i="18"/>
  <c r="T635" i="18"/>
  <c r="T638" i="18"/>
  <c r="T636" i="18"/>
  <c r="T637" i="18"/>
  <c r="T640" i="18"/>
  <c r="T639" i="18"/>
  <c r="T643" i="18"/>
  <c r="T641" i="18"/>
  <c r="T642" i="18"/>
  <c r="T644" i="18"/>
  <c r="T645" i="18"/>
  <c r="T647" i="18"/>
  <c r="T649" i="18"/>
  <c r="T646" i="18"/>
  <c r="T648" i="18"/>
  <c r="T651" i="18"/>
  <c r="T650" i="18"/>
  <c r="T652" i="18"/>
  <c r="T655" i="18"/>
  <c r="T653" i="18"/>
  <c r="T656" i="18"/>
  <c r="T654" i="18"/>
  <c r="T657" i="18"/>
  <c r="T658" i="18"/>
  <c r="T659" i="18"/>
  <c r="T663" i="18"/>
  <c r="T660" i="18"/>
  <c r="T661" i="18"/>
  <c r="T665" i="18"/>
  <c r="T662" i="18"/>
  <c r="T664" i="18"/>
  <c r="T668" i="18"/>
  <c r="T667" i="18"/>
  <c r="T666" i="18"/>
  <c r="T669" i="18"/>
  <c r="T671" i="18"/>
  <c r="T674" i="18"/>
  <c r="T670" i="18"/>
  <c r="T672" i="18"/>
  <c r="T673" i="18"/>
  <c r="T676" i="18"/>
  <c r="T675" i="18"/>
  <c r="T677" i="18"/>
  <c r="T678" i="18"/>
  <c r="T680" i="18"/>
  <c r="T679" i="18"/>
  <c r="T681" i="18"/>
  <c r="T683" i="18"/>
  <c r="T682" i="18"/>
  <c r="T684" i="18"/>
  <c r="T685" i="18"/>
  <c r="T688" i="18"/>
  <c r="T686" i="18"/>
  <c r="T691" i="18"/>
  <c r="T687" i="18"/>
  <c r="T690" i="18"/>
  <c r="T689" i="18"/>
  <c r="T692" i="18"/>
  <c r="T696" i="18"/>
  <c r="T693" i="18"/>
  <c r="T698" i="18"/>
  <c r="T695" i="18"/>
  <c r="T694" i="18"/>
  <c r="T697" i="18"/>
  <c r="T704" i="18"/>
  <c r="T699" i="18"/>
  <c r="T700" i="18"/>
  <c r="T702" i="18"/>
  <c r="T701" i="18"/>
  <c r="T706" i="18"/>
  <c r="T703" i="18"/>
  <c r="T705" i="18"/>
  <c r="T707" i="18"/>
  <c r="T709" i="18"/>
  <c r="T708" i="18"/>
  <c r="T711" i="18"/>
  <c r="T716" i="18"/>
  <c r="T713" i="18"/>
  <c r="T715" i="18"/>
  <c r="T710" i="18"/>
  <c r="T712" i="18"/>
  <c r="T714" i="18"/>
  <c r="T720" i="18"/>
  <c r="T717" i="18"/>
  <c r="T718" i="18"/>
  <c r="T719" i="18"/>
  <c r="T721" i="18"/>
  <c r="T723" i="18"/>
  <c r="T726" i="18"/>
  <c r="T722" i="18"/>
  <c r="T728" i="18"/>
  <c r="T724" i="18"/>
  <c r="T725" i="18"/>
  <c r="T727" i="18"/>
  <c r="T729" i="18"/>
  <c r="T731" i="18"/>
  <c r="T732" i="18"/>
  <c r="T730" i="18"/>
  <c r="T733" i="18"/>
  <c r="T734" i="18"/>
  <c r="T740" i="18"/>
  <c r="T736" i="18"/>
  <c r="T735" i="18"/>
  <c r="T737" i="18"/>
  <c r="T738" i="18"/>
  <c r="T742" i="18"/>
  <c r="T739" i="18"/>
  <c r="T741" i="18"/>
  <c r="T743" i="18"/>
  <c r="T744" i="18"/>
  <c r="T746" i="18"/>
  <c r="T745" i="18"/>
  <c r="T747" i="18"/>
  <c r="T748" i="18"/>
  <c r="T751" i="18"/>
  <c r="T749" i="18"/>
  <c r="T750" i="18"/>
  <c r="T752" i="18"/>
  <c r="T753" i="18"/>
  <c r="T754" i="18"/>
  <c r="T755" i="18"/>
  <c r="T756" i="18"/>
  <c r="T761" i="18"/>
  <c r="T759" i="18"/>
  <c r="T757" i="18"/>
  <c r="T758" i="18"/>
  <c r="T762" i="18"/>
  <c r="T760" i="18"/>
  <c r="T763" i="18"/>
  <c r="T764" i="18"/>
  <c r="T765" i="18"/>
  <c r="T768" i="18"/>
  <c r="T766" i="18"/>
  <c r="T767" i="18"/>
  <c r="T769" i="18"/>
  <c r="T773" i="18"/>
  <c r="T772" i="18"/>
  <c r="T770" i="18"/>
  <c r="T771" i="18"/>
  <c r="T774" i="18"/>
  <c r="T777" i="18"/>
  <c r="T778" i="18"/>
  <c r="T775" i="18"/>
  <c r="T776" i="18"/>
  <c r="T779" i="18"/>
  <c r="T780" i="18"/>
  <c r="T781" i="18"/>
  <c r="T784" i="18"/>
  <c r="T782" i="18"/>
  <c r="T785" i="18"/>
  <c r="T783" i="18"/>
  <c r="T786" i="18"/>
  <c r="T787" i="18"/>
  <c r="T788" i="18"/>
  <c r="T789" i="18"/>
  <c r="T794" i="18"/>
  <c r="T790" i="18"/>
  <c r="T792" i="18"/>
  <c r="T791" i="18"/>
  <c r="T796" i="18"/>
  <c r="T793" i="18"/>
  <c r="T795" i="18"/>
  <c r="T798" i="18"/>
  <c r="T797" i="18"/>
  <c r="T799" i="18"/>
  <c r="T800" i="18"/>
  <c r="T802" i="18"/>
  <c r="T801" i="18"/>
  <c r="T804" i="18"/>
  <c r="T803" i="18"/>
  <c r="T805" i="18"/>
  <c r="T809" i="18"/>
  <c r="T807" i="18"/>
  <c r="T806" i="18"/>
  <c r="T808" i="18"/>
  <c r="T811" i="18"/>
  <c r="T810" i="18"/>
  <c r="T812" i="18"/>
  <c r="T813" i="18"/>
  <c r="T814" i="18"/>
  <c r="T815" i="18"/>
  <c r="T816" i="18"/>
  <c r="T820" i="18"/>
  <c r="T817" i="18"/>
  <c r="T821" i="18"/>
  <c r="T819" i="18"/>
  <c r="T818" i="18"/>
  <c r="T824" i="18"/>
  <c r="T822" i="18"/>
  <c r="T823" i="18"/>
  <c r="T825" i="18"/>
  <c r="T826" i="18"/>
  <c r="T828" i="18"/>
  <c r="T827" i="18"/>
  <c r="T829" i="18"/>
  <c r="T831" i="18"/>
  <c r="T830" i="18"/>
  <c r="T834" i="18"/>
  <c r="T832" i="18"/>
  <c r="T836" i="18"/>
  <c r="T833" i="18"/>
  <c r="T835" i="18"/>
  <c r="T840" i="18"/>
  <c r="T837" i="18"/>
  <c r="T838" i="18"/>
  <c r="T839" i="18"/>
  <c r="T841" i="18"/>
  <c r="T844" i="18"/>
  <c r="T843" i="18"/>
  <c r="T842" i="18"/>
  <c r="T846" i="18"/>
  <c r="T845" i="18"/>
  <c r="T848" i="18"/>
  <c r="T847" i="18"/>
  <c r="T849" i="18"/>
  <c r="T850" i="18"/>
  <c r="T852" i="18"/>
  <c r="T851" i="18"/>
  <c r="T853" i="18"/>
  <c r="T855" i="18"/>
  <c r="T854" i="18"/>
  <c r="T856" i="18"/>
  <c r="T859" i="18"/>
  <c r="T857" i="18"/>
  <c r="T858" i="18"/>
  <c r="T864" i="18"/>
  <c r="T860" i="18"/>
  <c r="T862" i="18"/>
  <c r="T863" i="18"/>
  <c r="T861" i="18"/>
  <c r="T868" i="18"/>
  <c r="T865" i="18"/>
  <c r="T867" i="18"/>
  <c r="T866" i="18"/>
  <c r="T873" i="18"/>
  <c r="T869" i="18"/>
  <c r="T870" i="18"/>
  <c r="T871" i="18"/>
  <c r="T876" i="18"/>
  <c r="T872" i="18"/>
  <c r="T877" i="18"/>
  <c r="T874" i="18"/>
  <c r="T878" i="18"/>
  <c r="T875" i="18"/>
  <c r="T882" i="18"/>
  <c r="T879" i="18"/>
  <c r="T880" i="18"/>
  <c r="T887" i="18"/>
  <c r="T881" i="18"/>
  <c r="T884" i="18"/>
  <c r="T883" i="18"/>
  <c r="T886" i="18"/>
  <c r="T885" i="18"/>
  <c r="T888" i="18"/>
  <c r="T890" i="18"/>
  <c r="T889" i="18"/>
  <c r="T891" i="18"/>
  <c r="T892" i="18"/>
  <c r="T894" i="18"/>
  <c r="T893" i="18"/>
  <c r="T895" i="18"/>
  <c r="T899" i="18"/>
  <c r="T896" i="18"/>
  <c r="T898" i="18"/>
  <c r="T900" i="18"/>
  <c r="T897" i="18"/>
  <c r="T901" i="18"/>
  <c r="T902" i="18"/>
  <c r="T903" i="18"/>
  <c r="T905" i="18"/>
  <c r="T904" i="18"/>
  <c r="T907" i="18"/>
  <c r="T906" i="18"/>
  <c r="T910" i="18"/>
  <c r="T909" i="18"/>
  <c r="T913" i="18"/>
  <c r="T908" i="18"/>
  <c r="T912" i="18"/>
  <c r="T911" i="18"/>
  <c r="T915" i="18"/>
  <c r="T917" i="18"/>
  <c r="T914" i="18"/>
  <c r="T916" i="18"/>
  <c r="T921" i="18"/>
  <c r="T919" i="18"/>
  <c r="T918" i="18"/>
  <c r="T920" i="18"/>
  <c r="T922" i="18"/>
  <c r="T923" i="18"/>
  <c r="T927" i="18"/>
  <c r="T925" i="18"/>
  <c r="T924" i="18"/>
  <c r="T929" i="18"/>
  <c r="T926" i="18"/>
  <c r="T928" i="18"/>
  <c r="T930" i="18"/>
  <c r="T931" i="18"/>
  <c r="T932" i="18"/>
  <c r="T934" i="18"/>
  <c r="T933" i="18"/>
  <c r="T935" i="18"/>
  <c r="T940" i="18"/>
  <c r="T936" i="18"/>
  <c r="T937" i="18"/>
  <c r="T938" i="18"/>
  <c r="T939" i="18"/>
  <c r="T941" i="18"/>
  <c r="T945" i="18"/>
  <c r="T942" i="18"/>
  <c r="T943" i="18"/>
  <c r="T944" i="18"/>
  <c r="T947" i="18"/>
  <c r="T946" i="18"/>
  <c r="T949" i="18"/>
  <c r="T948" i="18"/>
  <c r="T951" i="18"/>
  <c r="T952" i="18"/>
  <c r="T950" i="18"/>
  <c r="T953" i="18"/>
  <c r="T955" i="18"/>
  <c r="T958" i="18"/>
  <c r="T956" i="18"/>
  <c r="T954" i="18"/>
  <c r="T957" i="18"/>
  <c r="T959" i="18"/>
  <c r="T963" i="18"/>
  <c r="T961" i="18"/>
  <c r="T960" i="18"/>
  <c r="T962" i="18"/>
  <c r="T964" i="18"/>
  <c r="T966" i="18"/>
  <c r="T965" i="18"/>
  <c r="T967" i="18"/>
  <c r="T968" i="18"/>
  <c r="T971" i="18"/>
  <c r="T969" i="18"/>
  <c r="T973" i="18"/>
  <c r="T970" i="18"/>
  <c r="T972" i="18"/>
  <c r="T974" i="18"/>
  <c r="T975" i="18"/>
  <c r="T976" i="18"/>
  <c r="T977" i="18"/>
  <c r="T979" i="18"/>
  <c r="T978" i="18"/>
  <c r="T980" i="18"/>
  <c r="T981" i="18"/>
  <c r="T984" i="18"/>
  <c r="T982" i="18"/>
  <c r="T983" i="18"/>
  <c r="T986" i="18"/>
  <c r="T988" i="18"/>
  <c r="T985" i="18"/>
  <c r="T989" i="18"/>
  <c r="T987" i="18"/>
  <c r="T991" i="18"/>
  <c r="T990" i="18"/>
  <c r="T994" i="18"/>
  <c r="T992" i="18"/>
  <c r="T993" i="18"/>
  <c r="T996" i="18"/>
  <c r="T998" i="18"/>
  <c r="T995" i="18"/>
  <c r="T1001" i="18"/>
  <c r="T997" i="18"/>
  <c r="X1007" i="18"/>
  <c r="AD8" i="18"/>
  <c r="X9" i="18"/>
  <c r="X10" i="18"/>
  <c r="X11" i="18"/>
  <c r="I5" i="18"/>
  <c r="X8" i="18"/>
  <c r="X12" i="18"/>
  <c r="X13" i="18"/>
  <c r="X15" i="18"/>
  <c r="X14" i="18"/>
  <c r="X16" i="18"/>
  <c r="X18" i="18"/>
  <c r="X19" i="18"/>
  <c r="X17" i="18"/>
  <c r="X20" i="18"/>
  <c r="X21" i="18"/>
  <c r="X22" i="18"/>
  <c r="X24" i="18"/>
  <c r="X23" i="18"/>
  <c r="X25" i="18"/>
  <c r="X29" i="18"/>
  <c r="X27" i="18"/>
  <c r="X26" i="18"/>
  <c r="X28" i="18"/>
  <c r="X30" i="18"/>
  <c r="X36" i="18"/>
  <c r="X31" i="18"/>
  <c r="X34" i="18"/>
  <c r="X33" i="18"/>
  <c r="X35" i="18"/>
  <c r="X32" i="18"/>
  <c r="X40" i="18"/>
  <c r="X39" i="18"/>
  <c r="X37" i="18"/>
  <c r="X38" i="18"/>
  <c r="X41" i="18"/>
  <c r="X45" i="18"/>
  <c r="X43" i="18"/>
  <c r="X44" i="18"/>
  <c r="X42" i="18"/>
  <c r="X46" i="18"/>
  <c r="X47" i="18"/>
  <c r="X48" i="18"/>
  <c r="X50" i="18"/>
  <c r="X51" i="18"/>
  <c r="X49" i="18"/>
  <c r="X52" i="18"/>
  <c r="X53" i="18"/>
  <c r="X54" i="18"/>
  <c r="X55" i="18"/>
  <c r="X56" i="18"/>
  <c r="X59" i="18"/>
  <c r="X57" i="18"/>
  <c r="X58" i="18"/>
  <c r="X60" i="18"/>
  <c r="X61" i="18"/>
  <c r="X62" i="18"/>
  <c r="X63" i="18"/>
  <c r="X66" i="18"/>
  <c r="X64" i="18"/>
  <c r="X65" i="18"/>
  <c r="X68" i="18"/>
  <c r="X67" i="18"/>
  <c r="X69" i="18"/>
  <c r="X70" i="18"/>
  <c r="X72" i="18"/>
  <c r="X71" i="18"/>
  <c r="X73" i="18"/>
  <c r="X74" i="18"/>
  <c r="X75" i="18"/>
  <c r="X77" i="18"/>
  <c r="X81" i="18"/>
  <c r="X76" i="18"/>
  <c r="X79" i="18"/>
  <c r="X78" i="18"/>
  <c r="X84" i="18"/>
  <c r="X80" i="18"/>
  <c r="X82" i="18"/>
  <c r="X83" i="18"/>
  <c r="X86" i="18"/>
  <c r="X89" i="18"/>
  <c r="X88" i="18"/>
  <c r="X85" i="18"/>
  <c r="X87" i="18"/>
  <c r="X92" i="18"/>
  <c r="X91" i="18"/>
  <c r="X90" i="18"/>
  <c r="X93" i="18"/>
  <c r="X95" i="18"/>
  <c r="X94" i="18"/>
  <c r="X98" i="18"/>
  <c r="X96" i="18"/>
  <c r="X97" i="18"/>
  <c r="X104" i="18"/>
  <c r="X99" i="18"/>
  <c r="X100" i="18"/>
  <c r="X101" i="18"/>
  <c r="X103" i="18"/>
  <c r="X107" i="18"/>
  <c r="X102" i="18"/>
  <c r="X105" i="18"/>
  <c r="X106" i="18"/>
  <c r="X108" i="18"/>
  <c r="X110" i="18"/>
  <c r="X109" i="18"/>
  <c r="X111" i="18"/>
  <c r="X112" i="18"/>
  <c r="X115" i="18"/>
  <c r="X114" i="18"/>
  <c r="X117" i="18"/>
  <c r="X113" i="18"/>
  <c r="X116" i="18"/>
  <c r="X120" i="18"/>
  <c r="X118" i="18"/>
  <c r="X119" i="18"/>
  <c r="X121" i="18"/>
  <c r="X126" i="18"/>
  <c r="X123" i="18"/>
  <c r="X122" i="18"/>
  <c r="X124" i="18"/>
  <c r="X125" i="18"/>
  <c r="X128" i="18"/>
  <c r="X127" i="18"/>
  <c r="X132" i="18"/>
  <c r="X130" i="18"/>
  <c r="X129" i="18"/>
  <c r="X131" i="18"/>
  <c r="X133" i="18"/>
  <c r="X134" i="18"/>
  <c r="X137" i="18"/>
  <c r="X136" i="18"/>
  <c r="X135" i="18"/>
  <c r="X138" i="18"/>
  <c r="X140" i="18"/>
  <c r="X139" i="18"/>
  <c r="X143" i="18"/>
  <c r="X142" i="18"/>
  <c r="X141" i="18"/>
  <c r="X144" i="18"/>
  <c r="X145" i="18"/>
  <c r="X147" i="18"/>
  <c r="X148" i="18"/>
  <c r="X146" i="18"/>
  <c r="X150" i="18"/>
  <c r="X149" i="18"/>
  <c r="X151" i="18"/>
  <c r="X153" i="18"/>
  <c r="X152" i="18"/>
  <c r="X158" i="18"/>
  <c r="X154" i="18"/>
  <c r="X155" i="18"/>
  <c r="X156" i="18"/>
  <c r="X157" i="18"/>
  <c r="X159" i="18"/>
  <c r="X162" i="18"/>
  <c r="X160" i="18"/>
  <c r="X161" i="18"/>
  <c r="X163" i="18"/>
  <c r="X166" i="18"/>
  <c r="X164" i="18"/>
  <c r="X170" i="18"/>
  <c r="X165" i="18"/>
  <c r="X167" i="18"/>
  <c r="X169" i="18"/>
  <c r="X168" i="18"/>
  <c r="X171" i="18"/>
  <c r="X173" i="18"/>
  <c r="X172" i="18"/>
  <c r="X174" i="18"/>
  <c r="X175" i="18"/>
  <c r="X178" i="18"/>
  <c r="X176" i="18"/>
  <c r="X177" i="18"/>
  <c r="X179" i="18"/>
  <c r="X182" i="18"/>
  <c r="X180" i="18"/>
  <c r="X181" i="18"/>
  <c r="X185" i="18"/>
  <c r="X183" i="18"/>
  <c r="X186" i="18"/>
  <c r="X184" i="18"/>
  <c r="X187" i="18"/>
  <c r="X188" i="18"/>
  <c r="X189" i="18"/>
  <c r="X190" i="18"/>
  <c r="X192" i="18"/>
  <c r="X191" i="18"/>
  <c r="X196" i="18"/>
  <c r="X195" i="18"/>
  <c r="X193" i="18"/>
  <c r="X194" i="18"/>
  <c r="X197" i="18"/>
  <c r="X198" i="18"/>
  <c r="X200" i="18"/>
  <c r="X199" i="18"/>
  <c r="X202" i="18"/>
  <c r="X201" i="18"/>
  <c r="X203" i="18"/>
  <c r="X205" i="18"/>
  <c r="X204" i="18"/>
  <c r="X207" i="18"/>
  <c r="X206" i="18"/>
  <c r="X209" i="18"/>
  <c r="X210" i="18"/>
  <c r="X208" i="18"/>
  <c r="X211" i="18"/>
  <c r="X213" i="18"/>
  <c r="X212" i="18"/>
  <c r="X214" i="18"/>
  <c r="X215" i="18"/>
  <c r="X216" i="18"/>
  <c r="X217" i="18"/>
  <c r="X218" i="18"/>
  <c r="X220" i="18"/>
  <c r="X219" i="18"/>
  <c r="X222" i="18"/>
  <c r="X223" i="18"/>
  <c r="X221" i="18"/>
  <c r="X226" i="18"/>
  <c r="X229" i="18"/>
  <c r="X224" i="18"/>
  <c r="X225" i="18"/>
  <c r="X227" i="18"/>
  <c r="X228" i="18"/>
  <c r="X230" i="18"/>
  <c r="X231" i="18"/>
  <c r="X232" i="18"/>
  <c r="X235" i="18"/>
  <c r="X234" i="18"/>
  <c r="X233" i="18"/>
  <c r="X236" i="18"/>
  <c r="X237" i="18"/>
  <c r="X238" i="18"/>
  <c r="X239" i="18"/>
  <c r="X241" i="18"/>
  <c r="X240" i="18"/>
  <c r="X245" i="18"/>
  <c r="X242" i="18"/>
  <c r="X246" i="18"/>
  <c r="X244" i="18"/>
  <c r="X243" i="18"/>
  <c r="X247" i="18"/>
  <c r="X249" i="18"/>
  <c r="X248" i="18"/>
  <c r="X250" i="18"/>
  <c r="X253" i="18"/>
  <c r="X252" i="18"/>
  <c r="X251" i="18"/>
  <c r="X254" i="18"/>
  <c r="X255" i="18"/>
  <c r="X258" i="18"/>
  <c r="X256" i="18"/>
  <c r="X257" i="18"/>
  <c r="X262" i="18"/>
  <c r="X260" i="18"/>
  <c r="X259" i="18"/>
  <c r="X261" i="18"/>
  <c r="X263" i="18"/>
  <c r="X264" i="18"/>
  <c r="X266" i="18"/>
  <c r="X267" i="18"/>
  <c r="X265" i="18"/>
  <c r="X268" i="18"/>
  <c r="X269" i="18"/>
  <c r="X270" i="18"/>
  <c r="X271" i="18"/>
  <c r="X272" i="18"/>
  <c r="X273" i="18"/>
  <c r="X277" i="18"/>
  <c r="X274" i="18"/>
  <c r="X276" i="18"/>
  <c r="X275" i="18"/>
  <c r="X278" i="18"/>
  <c r="X279" i="18"/>
  <c r="X281" i="18"/>
  <c r="X280" i="18"/>
  <c r="X284" i="18"/>
  <c r="X282" i="18"/>
  <c r="X285" i="18"/>
  <c r="X287" i="18"/>
  <c r="X283" i="18"/>
  <c r="X286" i="18"/>
  <c r="X288" i="18"/>
  <c r="X290" i="18"/>
  <c r="X289" i="18"/>
  <c r="X292" i="18"/>
  <c r="X291" i="18"/>
  <c r="X294" i="18"/>
  <c r="X293" i="18"/>
  <c r="X295" i="18"/>
  <c r="X297" i="18"/>
  <c r="X299" i="18"/>
  <c r="X296" i="18"/>
  <c r="X298" i="18"/>
  <c r="X304" i="18"/>
  <c r="X300" i="18"/>
  <c r="X301" i="18"/>
  <c r="X303" i="18"/>
  <c r="X306" i="18"/>
  <c r="X302" i="18"/>
  <c r="X308" i="18"/>
  <c r="X305" i="18"/>
  <c r="X307" i="18"/>
  <c r="X309" i="18"/>
  <c r="X310" i="18"/>
  <c r="X311" i="18"/>
  <c r="X312" i="18"/>
  <c r="X315" i="18"/>
  <c r="X313" i="18"/>
  <c r="X316" i="18"/>
  <c r="X314" i="18"/>
  <c r="X321" i="18"/>
  <c r="X317" i="18"/>
  <c r="X318" i="18"/>
  <c r="X319" i="18"/>
  <c r="X322" i="18"/>
  <c r="X320" i="18"/>
  <c r="X324" i="18"/>
  <c r="X323" i="18"/>
  <c r="X325" i="18"/>
  <c r="X326" i="18"/>
  <c r="X327" i="18"/>
  <c r="X329" i="18"/>
  <c r="X328" i="18"/>
  <c r="X331" i="18"/>
  <c r="X333" i="18"/>
  <c r="X330" i="18"/>
  <c r="X332" i="18"/>
  <c r="X334" i="18"/>
  <c r="X338" i="18"/>
  <c r="X335" i="18"/>
  <c r="X336" i="18"/>
  <c r="X337" i="18"/>
  <c r="X340" i="18"/>
  <c r="X339" i="18"/>
  <c r="X341" i="18"/>
  <c r="X342" i="18"/>
  <c r="X343" i="18"/>
  <c r="X344" i="18"/>
  <c r="X346" i="18"/>
  <c r="X345" i="18"/>
  <c r="X347" i="18"/>
  <c r="X348" i="18"/>
  <c r="X351" i="18"/>
  <c r="X349" i="18"/>
  <c r="X350" i="18"/>
  <c r="X352" i="18"/>
  <c r="X353" i="18"/>
  <c r="X355" i="18"/>
  <c r="X357" i="18"/>
  <c r="X354" i="18"/>
  <c r="X356" i="18"/>
  <c r="X359" i="18"/>
  <c r="X358" i="18"/>
  <c r="X360" i="18"/>
  <c r="X361" i="18"/>
  <c r="X362" i="18"/>
  <c r="X363" i="18"/>
  <c r="X365" i="18"/>
  <c r="X364" i="18"/>
  <c r="X366" i="18"/>
  <c r="X367" i="18"/>
  <c r="X371" i="18"/>
  <c r="X370" i="18"/>
  <c r="X369" i="18"/>
  <c r="X368" i="18"/>
  <c r="X374" i="18"/>
  <c r="X373" i="18"/>
  <c r="X372" i="18"/>
  <c r="X375" i="18"/>
  <c r="X378" i="18"/>
  <c r="X377" i="18"/>
  <c r="X376" i="18"/>
  <c r="X379" i="18"/>
  <c r="X380" i="18"/>
  <c r="X383" i="18"/>
  <c r="X382" i="18"/>
  <c r="X381" i="18"/>
  <c r="X385" i="18"/>
  <c r="X384" i="18"/>
  <c r="X386" i="18"/>
  <c r="X387" i="18"/>
  <c r="X391" i="18"/>
  <c r="X388" i="18"/>
  <c r="X389" i="18"/>
  <c r="X390" i="18"/>
  <c r="X392" i="18"/>
  <c r="X393" i="18"/>
  <c r="X395" i="18"/>
  <c r="X396" i="18"/>
  <c r="X394" i="18"/>
  <c r="X397" i="18"/>
  <c r="X398" i="18"/>
  <c r="X399" i="18"/>
  <c r="X402" i="18"/>
  <c r="X400" i="18"/>
  <c r="X401" i="18"/>
  <c r="X404" i="18"/>
  <c r="X403" i="18"/>
  <c r="X406" i="18"/>
  <c r="X405" i="18"/>
  <c r="X407" i="18"/>
  <c r="X411" i="18"/>
  <c r="X412" i="18"/>
  <c r="X408" i="18"/>
  <c r="X409" i="18"/>
  <c r="X410" i="18"/>
  <c r="X413" i="18"/>
  <c r="X414" i="18"/>
  <c r="X415" i="18"/>
  <c r="X417" i="18"/>
  <c r="X416" i="18"/>
  <c r="X418" i="18"/>
  <c r="X419" i="18"/>
  <c r="X425" i="18"/>
  <c r="X423" i="18"/>
  <c r="X421" i="18"/>
  <c r="X420" i="18"/>
  <c r="X422" i="18"/>
  <c r="X424" i="18"/>
  <c r="X426" i="18"/>
  <c r="X427" i="18"/>
  <c r="X428" i="18"/>
  <c r="X429" i="18"/>
  <c r="X430" i="18"/>
  <c r="X433" i="18"/>
  <c r="X431" i="18"/>
  <c r="X432" i="18"/>
  <c r="X436" i="18"/>
  <c r="X434" i="18"/>
  <c r="X435" i="18"/>
  <c r="X437" i="18"/>
  <c r="X438" i="18"/>
  <c r="X439" i="18"/>
  <c r="X441" i="18"/>
  <c r="X440" i="18"/>
  <c r="X443" i="18"/>
  <c r="X442" i="18"/>
  <c r="X445" i="18"/>
  <c r="X444" i="18"/>
  <c r="X446" i="18"/>
  <c r="X447" i="18"/>
  <c r="X448" i="18"/>
  <c r="X449" i="18"/>
  <c r="X450" i="18"/>
  <c r="X453" i="18"/>
  <c r="X452" i="18"/>
  <c r="X451" i="18"/>
  <c r="X458" i="18"/>
  <c r="X454" i="18"/>
  <c r="X455" i="18"/>
  <c r="X456" i="18"/>
  <c r="X457" i="18"/>
  <c r="X459" i="18"/>
  <c r="X461" i="18"/>
  <c r="X460" i="18"/>
  <c r="X466" i="18"/>
  <c r="X464" i="18"/>
  <c r="X462" i="18"/>
  <c r="X463" i="18"/>
  <c r="X468" i="18"/>
  <c r="X465" i="18"/>
  <c r="X467" i="18"/>
  <c r="X469" i="18"/>
  <c r="X470" i="18"/>
  <c r="X471" i="18"/>
  <c r="X474" i="18"/>
  <c r="X472" i="18"/>
  <c r="X473" i="18"/>
  <c r="X475" i="18"/>
  <c r="X478" i="18"/>
  <c r="X476" i="18"/>
  <c r="X477" i="18"/>
  <c r="X479" i="18"/>
  <c r="X481" i="18"/>
  <c r="X483" i="18"/>
  <c r="X480" i="18"/>
  <c r="X482" i="18"/>
  <c r="X485" i="18"/>
  <c r="X484" i="18"/>
  <c r="X486" i="18"/>
  <c r="X487" i="18"/>
  <c r="X489" i="18"/>
  <c r="X488" i="18"/>
  <c r="X490" i="18"/>
  <c r="X491" i="18"/>
  <c r="X492" i="18"/>
  <c r="X494" i="18"/>
  <c r="X493" i="18"/>
  <c r="X495" i="18"/>
  <c r="X496" i="18"/>
  <c r="X497" i="18"/>
  <c r="X498" i="18"/>
  <c r="X499" i="18"/>
  <c r="X502" i="18"/>
  <c r="X501" i="18"/>
  <c r="X500" i="18"/>
  <c r="X503" i="18"/>
  <c r="X504" i="18"/>
  <c r="X509" i="18"/>
  <c r="X508" i="18"/>
  <c r="X505" i="18"/>
  <c r="X506" i="18"/>
  <c r="X507" i="18"/>
  <c r="X511" i="18"/>
  <c r="X510" i="18"/>
  <c r="X512" i="18"/>
  <c r="X513" i="18"/>
  <c r="X514" i="18"/>
  <c r="X515" i="18"/>
  <c r="X516" i="18"/>
  <c r="X521" i="18"/>
  <c r="X517" i="18"/>
  <c r="X518" i="18"/>
  <c r="X519" i="18"/>
  <c r="X524" i="18"/>
  <c r="X520" i="18"/>
  <c r="X523" i="18"/>
  <c r="X522" i="18"/>
  <c r="X529" i="18"/>
  <c r="X525" i="18"/>
  <c r="X526" i="18"/>
  <c r="X527" i="18"/>
  <c r="X528" i="18"/>
  <c r="X533" i="18"/>
  <c r="X530" i="18"/>
  <c r="X532" i="18"/>
  <c r="X531" i="18"/>
  <c r="X534" i="18"/>
  <c r="X536" i="18"/>
  <c r="X537" i="18"/>
  <c r="X538" i="18"/>
  <c r="X539" i="18"/>
  <c r="X535" i="18"/>
  <c r="X542" i="18"/>
  <c r="X540" i="18"/>
  <c r="X541" i="18"/>
  <c r="X544" i="18"/>
  <c r="X545" i="18"/>
  <c r="X543" i="18"/>
  <c r="X546" i="18"/>
  <c r="X547" i="18"/>
  <c r="X548" i="18"/>
  <c r="X549" i="18"/>
  <c r="X550" i="18"/>
  <c r="X554" i="18"/>
  <c r="X553" i="18"/>
  <c r="X552" i="18"/>
  <c r="X551" i="18"/>
  <c r="X555" i="18"/>
  <c r="X556" i="18"/>
  <c r="X558" i="18"/>
  <c r="X557" i="18"/>
  <c r="X559" i="18"/>
  <c r="X560" i="18"/>
  <c r="X561" i="18"/>
  <c r="X563" i="18"/>
  <c r="X566" i="18"/>
  <c r="X562" i="18"/>
  <c r="X567" i="18"/>
  <c r="X565" i="18"/>
  <c r="X564" i="18"/>
  <c r="X568" i="18"/>
  <c r="X569" i="18"/>
  <c r="X572" i="18"/>
  <c r="X570" i="18"/>
  <c r="X573" i="18"/>
  <c r="X571" i="18"/>
  <c r="X575" i="18"/>
  <c r="X574" i="18"/>
  <c r="X576" i="18"/>
  <c r="X581" i="18"/>
  <c r="X578" i="18"/>
  <c r="X577" i="18"/>
  <c r="X582" i="18"/>
  <c r="X580" i="18"/>
  <c r="X579" i="18"/>
  <c r="X583" i="18"/>
  <c r="X584" i="18"/>
  <c r="X585" i="18"/>
  <c r="X588" i="18"/>
  <c r="X586" i="18"/>
  <c r="X587" i="18"/>
  <c r="X590" i="18"/>
  <c r="X589" i="18"/>
  <c r="X592" i="18"/>
  <c r="X594" i="18"/>
  <c r="X591" i="18"/>
  <c r="X593" i="18"/>
  <c r="X595" i="18"/>
  <c r="X596" i="18"/>
  <c r="X598" i="18"/>
  <c r="X597" i="18"/>
  <c r="X600" i="18"/>
  <c r="X601" i="18"/>
  <c r="X599" i="18"/>
  <c r="X604" i="18"/>
  <c r="X602" i="18"/>
  <c r="X603" i="18"/>
  <c r="X605" i="18"/>
  <c r="X606" i="18"/>
  <c r="X607" i="18"/>
  <c r="X608" i="18"/>
  <c r="X609" i="18"/>
  <c r="X610" i="18"/>
  <c r="X611" i="18"/>
  <c r="X612" i="18"/>
  <c r="X614" i="18"/>
  <c r="X613" i="18"/>
  <c r="X615" i="18"/>
  <c r="X616" i="18"/>
  <c r="X621" i="18"/>
  <c r="X618" i="18"/>
  <c r="X617" i="18"/>
  <c r="X619" i="18"/>
  <c r="X620" i="18"/>
  <c r="X622" i="18"/>
  <c r="X624" i="18"/>
  <c r="X623" i="18"/>
  <c r="X626" i="18"/>
  <c r="X625" i="18"/>
  <c r="X629" i="18"/>
  <c r="X630" i="18"/>
  <c r="X627" i="18"/>
  <c r="X631" i="18"/>
  <c r="X628" i="18"/>
  <c r="X632" i="18"/>
  <c r="X633" i="18"/>
  <c r="X634" i="18"/>
  <c r="X635" i="18"/>
  <c r="X636" i="18"/>
  <c r="X637" i="18"/>
  <c r="X639" i="18"/>
  <c r="X638" i="18"/>
  <c r="X641" i="18"/>
  <c r="X640" i="18"/>
  <c r="X643" i="18"/>
  <c r="X642" i="18"/>
  <c r="X646" i="18"/>
  <c r="X644" i="18"/>
  <c r="X645" i="18"/>
  <c r="X647" i="18"/>
  <c r="X648" i="18"/>
  <c r="X650" i="18"/>
  <c r="X649" i="18"/>
  <c r="X651" i="18"/>
  <c r="X652" i="18"/>
  <c r="X656" i="18"/>
  <c r="X654" i="18"/>
  <c r="X653" i="18"/>
  <c r="X655" i="18"/>
  <c r="X657" i="18"/>
  <c r="X659" i="18"/>
  <c r="X658" i="18"/>
  <c r="X660" i="18"/>
  <c r="X662" i="18"/>
  <c r="X661" i="18"/>
  <c r="X663" i="18"/>
  <c r="X664" i="18"/>
  <c r="X665" i="18"/>
  <c r="X668" i="18"/>
  <c r="X666" i="18"/>
  <c r="X667" i="18"/>
  <c r="X669" i="18"/>
  <c r="X671" i="18"/>
  <c r="X670" i="18"/>
  <c r="X673" i="18"/>
  <c r="X675" i="18"/>
  <c r="X672" i="18"/>
  <c r="X674" i="18"/>
  <c r="X677" i="18"/>
  <c r="X676" i="18"/>
  <c r="X678" i="18"/>
  <c r="X683" i="18"/>
  <c r="X679" i="18"/>
  <c r="X680" i="18"/>
  <c r="X681" i="18"/>
  <c r="X682" i="18"/>
  <c r="X685" i="18"/>
  <c r="X686" i="18"/>
  <c r="X684" i="18"/>
  <c r="X687" i="18"/>
  <c r="X688" i="18"/>
  <c r="X689" i="18"/>
  <c r="X695" i="18"/>
  <c r="X690" i="18"/>
  <c r="X691" i="18"/>
  <c r="X692" i="18"/>
  <c r="X694" i="18"/>
  <c r="X693" i="18"/>
  <c r="X696" i="18"/>
  <c r="X697" i="18"/>
  <c r="X698" i="18"/>
  <c r="X699" i="18"/>
  <c r="X701" i="18"/>
  <c r="X702" i="18"/>
  <c r="X700" i="18"/>
  <c r="X704" i="18"/>
  <c r="X706" i="18"/>
  <c r="X703" i="18"/>
  <c r="X705" i="18"/>
  <c r="X709" i="18"/>
  <c r="X708" i="18"/>
  <c r="X707" i="18"/>
  <c r="X710" i="18"/>
  <c r="X714" i="18"/>
  <c r="X711" i="18"/>
  <c r="X712" i="18"/>
  <c r="X713" i="18"/>
  <c r="X715" i="18"/>
  <c r="X716" i="18"/>
  <c r="X719" i="18"/>
  <c r="X717" i="18"/>
  <c r="X718" i="18"/>
  <c r="X720" i="18"/>
  <c r="X721" i="18"/>
  <c r="X722" i="18"/>
  <c r="X724" i="18"/>
  <c r="X723" i="18"/>
  <c r="X725" i="18"/>
  <c r="X726" i="18"/>
  <c r="X728" i="18"/>
  <c r="X727" i="18"/>
  <c r="X729" i="18"/>
  <c r="X731" i="18"/>
  <c r="X730" i="18"/>
  <c r="X733" i="18"/>
  <c r="X732" i="18"/>
  <c r="X735" i="18"/>
  <c r="X738" i="18"/>
  <c r="X734" i="18"/>
  <c r="X737" i="18"/>
  <c r="X736" i="18"/>
  <c r="X739" i="18"/>
  <c r="X740" i="18"/>
  <c r="X743" i="18"/>
  <c r="X741" i="18"/>
  <c r="X745" i="18"/>
  <c r="X742" i="18"/>
  <c r="X746" i="18"/>
  <c r="X744" i="18"/>
  <c r="X748" i="18"/>
  <c r="X747" i="18"/>
  <c r="X750" i="18"/>
  <c r="X749" i="18"/>
  <c r="X751" i="18"/>
  <c r="X755" i="18"/>
  <c r="X754" i="18"/>
  <c r="X752" i="18"/>
  <c r="X753" i="18"/>
  <c r="X756" i="18"/>
  <c r="X757" i="18"/>
  <c r="X758" i="18"/>
  <c r="X761" i="18"/>
  <c r="X759" i="18"/>
  <c r="X762" i="18"/>
  <c r="X760" i="18"/>
  <c r="X765" i="18"/>
  <c r="X764" i="18"/>
  <c r="X763" i="18"/>
  <c r="X766" i="18"/>
  <c r="X767" i="18"/>
  <c r="X768" i="18"/>
  <c r="X769" i="18"/>
  <c r="X772" i="18"/>
  <c r="X771" i="18"/>
  <c r="X770" i="18"/>
  <c r="X773" i="18"/>
  <c r="X775" i="18"/>
  <c r="X774" i="18"/>
  <c r="X777" i="18"/>
  <c r="X779" i="18"/>
  <c r="X776" i="18"/>
  <c r="X778" i="18"/>
  <c r="X780" i="18"/>
  <c r="X781" i="18"/>
  <c r="X785" i="18"/>
  <c r="X783" i="18"/>
  <c r="X782" i="18"/>
  <c r="X786" i="18"/>
  <c r="X784" i="18"/>
  <c r="X787" i="18"/>
  <c r="X788" i="18"/>
  <c r="X789" i="18"/>
  <c r="X790" i="18"/>
  <c r="X791" i="18"/>
  <c r="X792" i="18"/>
  <c r="X793" i="18"/>
  <c r="X798" i="18"/>
  <c r="X794" i="18"/>
  <c r="X797" i="18"/>
  <c r="X795" i="18"/>
  <c r="X799" i="18"/>
  <c r="X796" i="18"/>
  <c r="X801" i="18"/>
  <c r="X800" i="18"/>
  <c r="X802" i="18"/>
  <c r="X803" i="18"/>
  <c r="X804" i="18"/>
  <c r="X805" i="18"/>
  <c r="X806" i="18"/>
  <c r="X807" i="18"/>
  <c r="X811" i="18"/>
  <c r="X809" i="18"/>
  <c r="X808" i="18"/>
  <c r="X810" i="18"/>
  <c r="X813" i="18"/>
  <c r="X812" i="18"/>
  <c r="X815" i="18"/>
  <c r="X816" i="18"/>
  <c r="X814" i="18"/>
  <c r="X817" i="18"/>
  <c r="X818" i="18"/>
  <c r="X819" i="18"/>
  <c r="X824" i="18"/>
  <c r="X820" i="18"/>
  <c r="X821" i="18"/>
  <c r="X826" i="18"/>
  <c r="X823" i="18"/>
  <c r="X822" i="18"/>
  <c r="X825" i="18"/>
  <c r="X827" i="18"/>
  <c r="X828" i="18"/>
  <c r="X829" i="18"/>
  <c r="X830" i="18"/>
  <c r="X831" i="18"/>
  <c r="X833" i="18"/>
  <c r="X832" i="18"/>
  <c r="X834" i="18"/>
  <c r="X835" i="18"/>
  <c r="X836" i="18"/>
  <c r="X837" i="18"/>
  <c r="X841" i="18"/>
  <c r="X838" i="18"/>
  <c r="X844" i="18"/>
  <c r="X840" i="18"/>
  <c r="X839" i="18"/>
  <c r="X842" i="18"/>
  <c r="X843" i="18"/>
  <c r="X845" i="18"/>
  <c r="X851" i="18"/>
  <c r="X847" i="18"/>
  <c r="X846" i="18"/>
  <c r="X850" i="18"/>
  <c r="X848" i="18"/>
  <c r="X849" i="18"/>
  <c r="X852" i="18"/>
  <c r="X854" i="18"/>
  <c r="X853" i="18"/>
  <c r="X855" i="18"/>
  <c r="X856" i="18"/>
  <c r="X857" i="18"/>
  <c r="X858" i="18"/>
  <c r="X860" i="18"/>
  <c r="X859" i="18"/>
  <c r="X863" i="18"/>
  <c r="X861" i="18"/>
  <c r="X862" i="18"/>
  <c r="X868" i="18"/>
  <c r="X864" i="18"/>
  <c r="X865" i="18"/>
  <c r="X867" i="18"/>
  <c r="X866" i="18"/>
  <c r="X869" i="18"/>
  <c r="X872" i="18"/>
  <c r="X870" i="18"/>
  <c r="X873" i="18"/>
  <c r="X871" i="18"/>
  <c r="X874" i="18"/>
  <c r="X877" i="18"/>
  <c r="X875" i="18"/>
  <c r="X876" i="18"/>
  <c r="X879" i="18"/>
  <c r="X878" i="18"/>
  <c r="X880" i="18"/>
  <c r="X881" i="18"/>
  <c r="X882" i="18"/>
  <c r="X883" i="18"/>
  <c r="X886" i="18"/>
  <c r="X884" i="18"/>
  <c r="X885" i="18"/>
  <c r="X887" i="18"/>
  <c r="X888" i="18"/>
  <c r="X889" i="18"/>
  <c r="X891" i="18"/>
  <c r="X890" i="18"/>
  <c r="X895" i="18"/>
  <c r="X892" i="18"/>
  <c r="X893" i="18"/>
  <c r="X896" i="18"/>
  <c r="X894" i="18"/>
  <c r="X899" i="18"/>
  <c r="X897" i="18"/>
  <c r="X898" i="18"/>
  <c r="X901" i="18"/>
  <c r="X900" i="18"/>
  <c r="X905" i="18"/>
  <c r="X902" i="18"/>
  <c r="X903" i="18"/>
  <c r="X904" i="18"/>
  <c r="X908" i="18"/>
  <c r="X907" i="18"/>
  <c r="X909" i="18"/>
  <c r="X906" i="18"/>
  <c r="X910" i="18"/>
  <c r="X914" i="18"/>
  <c r="X911" i="18"/>
  <c r="X912" i="18"/>
  <c r="X913" i="18"/>
  <c r="X916" i="18"/>
  <c r="X915" i="18"/>
  <c r="X917" i="18"/>
  <c r="X919" i="18"/>
  <c r="X920" i="18"/>
  <c r="X918" i="18"/>
  <c r="X921" i="18"/>
  <c r="X923" i="18"/>
  <c r="X922" i="18"/>
  <c r="X925" i="18"/>
  <c r="X924" i="18"/>
  <c r="X928" i="18"/>
  <c r="X926" i="18"/>
  <c r="X929" i="18"/>
  <c r="X927" i="18"/>
  <c r="X930" i="18"/>
  <c r="X932" i="18"/>
  <c r="X931" i="18"/>
  <c r="X933" i="18"/>
  <c r="X935" i="18"/>
  <c r="X934" i="18"/>
  <c r="X936" i="18"/>
  <c r="X937" i="18"/>
  <c r="X942" i="18"/>
  <c r="X938" i="18"/>
  <c r="X941" i="18"/>
  <c r="X939" i="18"/>
  <c r="X940" i="18"/>
  <c r="X943" i="18"/>
  <c r="X949" i="18"/>
  <c r="X944" i="18"/>
  <c r="X945" i="18"/>
  <c r="X948" i="18"/>
  <c r="X947" i="18"/>
  <c r="X946" i="18"/>
  <c r="X951" i="18"/>
  <c r="X950" i="18"/>
  <c r="X952" i="18"/>
  <c r="X958" i="18"/>
  <c r="X953" i="18"/>
  <c r="X954" i="18"/>
  <c r="X955" i="18"/>
  <c r="X956" i="18"/>
  <c r="X959" i="18"/>
  <c r="X957" i="18"/>
  <c r="X960" i="18"/>
  <c r="X964" i="18"/>
  <c r="X961" i="18"/>
  <c r="X963" i="18"/>
  <c r="X962" i="18"/>
  <c r="X965" i="18"/>
  <c r="X966" i="18"/>
  <c r="X967" i="18"/>
  <c r="X968" i="18"/>
  <c r="X969" i="18"/>
  <c r="X972" i="18"/>
  <c r="X970" i="18"/>
  <c r="X971" i="18"/>
  <c r="X976" i="18"/>
  <c r="X973" i="18"/>
  <c r="X974" i="18"/>
  <c r="X975" i="18"/>
  <c r="X978" i="18"/>
  <c r="X977" i="18"/>
  <c r="X980" i="18"/>
  <c r="X979" i="18"/>
  <c r="X981" i="18"/>
  <c r="X982" i="18"/>
  <c r="X983" i="18"/>
  <c r="X984" i="18"/>
  <c r="X985" i="18"/>
  <c r="X986" i="18"/>
  <c r="X988" i="18"/>
  <c r="X987" i="18"/>
  <c r="X989" i="18"/>
  <c r="X991" i="18"/>
  <c r="X990" i="18"/>
  <c r="X992" i="18"/>
  <c r="X995" i="18"/>
  <c r="X993" i="18"/>
  <c r="X994" i="18"/>
  <c r="X1000" i="18"/>
  <c r="X996" i="18"/>
  <c r="Z1003" i="18"/>
  <c r="S1007" i="18"/>
  <c r="AA1007" i="18"/>
  <c r="AA8" i="18"/>
  <c r="AA10" i="18"/>
  <c r="AA9" i="18"/>
  <c r="AA11" i="18"/>
  <c r="AA13" i="18"/>
  <c r="L5" i="18"/>
  <c r="AA12" i="18"/>
  <c r="AA14" i="18"/>
  <c r="AA16" i="18"/>
  <c r="AA15" i="18"/>
  <c r="AA17" i="18"/>
  <c r="AA18" i="18"/>
  <c r="AA20" i="18"/>
  <c r="AA19" i="18"/>
  <c r="AA22" i="18"/>
  <c r="AA24" i="18"/>
  <c r="AA21" i="18"/>
  <c r="AA23" i="18"/>
  <c r="AA26" i="18"/>
  <c r="AA29" i="18"/>
  <c r="AA27" i="18"/>
  <c r="AA25" i="18"/>
  <c r="AA31" i="18"/>
  <c r="AA30" i="18"/>
  <c r="AA28" i="18"/>
  <c r="AA33" i="18"/>
  <c r="AA32" i="18"/>
  <c r="AA34" i="18"/>
  <c r="AA35" i="18"/>
  <c r="AA36" i="18"/>
  <c r="AA39" i="18"/>
  <c r="AA37" i="18"/>
  <c r="AA38" i="18"/>
  <c r="AA42" i="18"/>
  <c r="AA43" i="18"/>
  <c r="AA41" i="18"/>
  <c r="AA40" i="18"/>
  <c r="AA45" i="18"/>
  <c r="AA44" i="18"/>
  <c r="AA47" i="18"/>
  <c r="AA46" i="18"/>
  <c r="AA48" i="18"/>
  <c r="AA49" i="18"/>
  <c r="AA51" i="18"/>
  <c r="AA50" i="18"/>
  <c r="AA53" i="18"/>
  <c r="AA52" i="18"/>
  <c r="AA54" i="18"/>
  <c r="AA59" i="18"/>
  <c r="AA55" i="18"/>
  <c r="AA56" i="18"/>
  <c r="AA57" i="18"/>
  <c r="AA58" i="18"/>
  <c r="AA60" i="18"/>
  <c r="AA62" i="18"/>
  <c r="AA61" i="18"/>
  <c r="AA66" i="18"/>
  <c r="AA64" i="18"/>
  <c r="AA63" i="18"/>
  <c r="AA65" i="18"/>
  <c r="AA67" i="18"/>
  <c r="AA71" i="18"/>
  <c r="AA69" i="18"/>
  <c r="AA68" i="18"/>
  <c r="AA70" i="18"/>
  <c r="AA72" i="18"/>
  <c r="AA73" i="18"/>
  <c r="AA74" i="18"/>
  <c r="AA77" i="18"/>
  <c r="AA75" i="18"/>
  <c r="AA76" i="18"/>
  <c r="AA79" i="18"/>
  <c r="AA78" i="18"/>
  <c r="AA80" i="18"/>
  <c r="AA81" i="18"/>
  <c r="AA82" i="18"/>
  <c r="AA83" i="18"/>
  <c r="AA84" i="18"/>
  <c r="AA86" i="18"/>
  <c r="AA89" i="18"/>
  <c r="AA85" i="18"/>
  <c r="AA87" i="18"/>
  <c r="AA88" i="18"/>
  <c r="AA92" i="18"/>
  <c r="AA90" i="18"/>
  <c r="AA94" i="18"/>
  <c r="AA93" i="18"/>
  <c r="AA91" i="18"/>
  <c r="AA95" i="18"/>
  <c r="AA96" i="18"/>
  <c r="AA101" i="18"/>
  <c r="AA97" i="18"/>
  <c r="AA100" i="18"/>
  <c r="AA99" i="18"/>
  <c r="AA98" i="18"/>
  <c r="AA103" i="18"/>
  <c r="AA104" i="18"/>
  <c r="AA102" i="18"/>
  <c r="AA106" i="18"/>
  <c r="AA105" i="18"/>
  <c r="AA107" i="18"/>
  <c r="AA108" i="18"/>
  <c r="AA110" i="18"/>
  <c r="AA113" i="18"/>
  <c r="AA109" i="18"/>
  <c r="AA111" i="18"/>
  <c r="AA114" i="18"/>
  <c r="AA112" i="18"/>
  <c r="AA115" i="18"/>
  <c r="AA117" i="18"/>
  <c r="AA118" i="18"/>
  <c r="AA116" i="18"/>
  <c r="AA119" i="18"/>
  <c r="AA120" i="18"/>
  <c r="AA121" i="18"/>
  <c r="AA125" i="18"/>
  <c r="AA123" i="18"/>
  <c r="AA122" i="18"/>
  <c r="AA124" i="18"/>
  <c r="AA126" i="18"/>
  <c r="AA127" i="18"/>
  <c r="AA130" i="18"/>
  <c r="AA128" i="18"/>
  <c r="AA129" i="18"/>
  <c r="AA134" i="18"/>
  <c r="AA132" i="18"/>
  <c r="AA131" i="18"/>
  <c r="AA136" i="18"/>
  <c r="AA133" i="18"/>
  <c r="AA135" i="18"/>
  <c r="AA137" i="18"/>
  <c r="AA138" i="18"/>
  <c r="AA139" i="18"/>
  <c r="AA142" i="18"/>
  <c r="AA140" i="18"/>
  <c r="AA145" i="18"/>
  <c r="AA141" i="18"/>
  <c r="AA143" i="18"/>
  <c r="AA144" i="18"/>
  <c r="AA146" i="18"/>
  <c r="AA147" i="18"/>
  <c r="AA152" i="18"/>
  <c r="AA148" i="18"/>
  <c r="AA149" i="18"/>
  <c r="AA150" i="18"/>
  <c r="AA153" i="18"/>
  <c r="AA151" i="18"/>
  <c r="AA155" i="18"/>
  <c r="AA154" i="18"/>
  <c r="AA156" i="18"/>
  <c r="AA158" i="18"/>
  <c r="AA157" i="18"/>
  <c r="AA159" i="18"/>
  <c r="AA160" i="18"/>
  <c r="AA161" i="18"/>
  <c r="AA165" i="18"/>
  <c r="AA163" i="18"/>
  <c r="AA162" i="18"/>
  <c r="AA164" i="18"/>
  <c r="AA167" i="18"/>
  <c r="AA168" i="18"/>
  <c r="AA166" i="18"/>
  <c r="AA169" i="18"/>
  <c r="AA171" i="18"/>
  <c r="AA170" i="18"/>
  <c r="AA172" i="18"/>
  <c r="AA173" i="18"/>
  <c r="AA179" i="18"/>
  <c r="AA174" i="18"/>
  <c r="AA175" i="18"/>
  <c r="AA181" i="18"/>
  <c r="AA177" i="18"/>
  <c r="AA176" i="18"/>
  <c r="AA178" i="18"/>
  <c r="AA180" i="18"/>
  <c r="AA185" i="18"/>
  <c r="AA182" i="18"/>
  <c r="AA183" i="18"/>
  <c r="AA184" i="18"/>
  <c r="AA186" i="18"/>
  <c r="AA188" i="18"/>
  <c r="AA190" i="18"/>
  <c r="AA187" i="18"/>
  <c r="AA192" i="18"/>
  <c r="AA189" i="18"/>
  <c r="AA191" i="18"/>
  <c r="AA195" i="18"/>
  <c r="AA193" i="18"/>
  <c r="AA194" i="18"/>
  <c r="AA196" i="18"/>
  <c r="AA197" i="18"/>
  <c r="AA199" i="18"/>
  <c r="AA198" i="18"/>
  <c r="AA200" i="18"/>
  <c r="AA202" i="18"/>
  <c r="AA205" i="18"/>
  <c r="AA201" i="18"/>
  <c r="AA204" i="18"/>
  <c r="AA203" i="18"/>
  <c r="AA207" i="18"/>
  <c r="AA206" i="18"/>
  <c r="AA209" i="18"/>
  <c r="AA208" i="18"/>
  <c r="AA211" i="18"/>
  <c r="AA210" i="18"/>
  <c r="AA212" i="18"/>
  <c r="AA213" i="18"/>
  <c r="AA216" i="18"/>
  <c r="AA214" i="18"/>
  <c r="AA215" i="18"/>
  <c r="AA218" i="18"/>
  <c r="AA217" i="18"/>
  <c r="AA219" i="18"/>
  <c r="AA220" i="18"/>
  <c r="AA222" i="18"/>
  <c r="AA223" i="18"/>
  <c r="AA221" i="18"/>
  <c r="AA228" i="18"/>
  <c r="AA226" i="18"/>
  <c r="AA224" i="18"/>
  <c r="AA225" i="18"/>
  <c r="AA227" i="18"/>
  <c r="AA232" i="18"/>
  <c r="AA229" i="18"/>
  <c r="AA230" i="18"/>
  <c r="AA233" i="18"/>
  <c r="AA231" i="18"/>
  <c r="AA234" i="18"/>
  <c r="AA235" i="18"/>
  <c r="AA237" i="18"/>
  <c r="AA236" i="18"/>
  <c r="AA238" i="18"/>
  <c r="AA239" i="18"/>
  <c r="AA240" i="18"/>
  <c r="AA243" i="18"/>
  <c r="AA241" i="18"/>
  <c r="AA242" i="18"/>
  <c r="AA245" i="18"/>
  <c r="AA244" i="18"/>
  <c r="AA246" i="18"/>
  <c r="AA248" i="18"/>
  <c r="AA247" i="18"/>
  <c r="AA250" i="18"/>
  <c r="AA249" i="18"/>
  <c r="AA251" i="18"/>
  <c r="AA252" i="18"/>
  <c r="AA255" i="18"/>
  <c r="AA253" i="18"/>
  <c r="AA254" i="18"/>
  <c r="AA256" i="18"/>
  <c r="AA257" i="18"/>
  <c r="AA259" i="18"/>
  <c r="AA258" i="18"/>
  <c r="AA262" i="18"/>
  <c r="AA260" i="18"/>
  <c r="AA264" i="18"/>
  <c r="AA261" i="18"/>
  <c r="AA263" i="18"/>
  <c r="AA268" i="18"/>
  <c r="AA265" i="18"/>
  <c r="AA266" i="18"/>
  <c r="AA270" i="18"/>
  <c r="AA267" i="18"/>
  <c r="AA271" i="18"/>
  <c r="AA269" i="18"/>
  <c r="AA272" i="18"/>
  <c r="AA276" i="18"/>
  <c r="AA273" i="18"/>
  <c r="AA274" i="18"/>
  <c r="AA275" i="18"/>
  <c r="AA279" i="18"/>
  <c r="AA278" i="18"/>
  <c r="AA277" i="18"/>
  <c r="AA282" i="18"/>
  <c r="AA280" i="18"/>
  <c r="AA281" i="18"/>
  <c r="AA283" i="18"/>
  <c r="AA286" i="18"/>
  <c r="AA284" i="18"/>
  <c r="AA285" i="18"/>
  <c r="AA287" i="18"/>
  <c r="AA288" i="18"/>
  <c r="AA290" i="18"/>
  <c r="AA289" i="18"/>
  <c r="AA292" i="18"/>
  <c r="AA293" i="18"/>
  <c r="AA291" i="18"/>
  <c r="AA295" i="18"/>
  <c r="AA294" i="18"/>
  <c r="AA296" i="18"/>
  <c r="AA300" i="18"/>
  <c r="AA298" i="18"/>
  <c r="AA297" i="18"/>
  <c r="AA299" i="18"/>
  <c r="AA301" i="18"/>
  <c r="AA302" i="18"/>
  <c r="AA303" i="18"/>
  <c r="AA304" i="18"/>
  <c r="AA306" i="18"/>
  <c r="AA305" i="18"/>
  <c r="AA307" i="18"/>
  <c r="AA308" i="18"/>
  <c r="AA309" i="18"/>
  <c r="AA312" i="18"/>
  <c r="AA314" i="18"/>
  <c r="AA313" i="18"/>
  <c r="AA310" i="18"/>
  <c r="AA311" i="18"/>
  <c r="AA317" i="18"/>
  <c r="AA315" i="18"/>
  <c r="AA316" i="18"/>
  <c r="AA319" i="18"/>
  <c r="AA318" i="18"/>
  <c r="AA321" i="18"/>
  <c r="AA320" i="18"/>
  <c r="AA322" i="18"/>
  <c r="AA323" i="18"/>
  <c r="AA326" i="18"/>
  <c r="AA324" i="18"/>
  <c r="AA325" i="18"/>
  <c r="AA329" i="18"/>
  <c r="AA327" i="18"/>
  <c r="AA328" i="18"/>
  <c r="AA330" i="18"/>
  <c r="AA331" i="18"/>
  <c r="AA333" i="18"/>
  <c r="AA332" i="18"/>
  <c r="AA336" i="18"/>
  <c r="AA334" i="18"/>
  <c r="AA335" i="18"/>
  <c r="AA338" i="18"/>
  <c r="AA337" i="18"/>
  <c r="AA342" i="18"/>
  <c r="AA340" i="18"/>
  <c r="AA339" i="18"/>
  <c r="AA341" i="18"/>
  <c r="AA344" i="18"/>
  <c r="AA343" i="18"/>
  <c r="AA348" i="18"/>
  <c r="AA346" i="18"/>
  <c r="AA345" i="18"/>
  <c r="AA347" i="18"/>
  <c r="AA350" i="18"/>
  <c r="AA349" i="18"/>
  <c r="AA351" i="18"/>
  <c r="AA352" i="18"/>
  <c r="AA353" i="18"/>
  <c r="AA355" i="18"/>
  <c r="AA354" i="18"/>
  <c r="AA357" i="18"/>
  <c r="AA359" i="18"/>
  <c r="AA356" i="18"/>
  <c r="AA358" i="18"/>
  <c r="AA360" i="18"/>
  <c r="AA361" i="18"/>
  <c r="AA362" i="18"/>
  <c r="AA363" i="18"/>
  <c r="AA364" i="18"/>
  <c r="AA365" i="18"/>
  <c r="AA366" i="18"/>
  <c r="AA368" i="18"/>
  <c r="AA367" i="18"/>
  <c r="AA370" i="18"/>
  <c r="AA369" i="18"/>
  <c r="AA371" i="18"/>
  <c r="AA373" i="18"/>
  <c r="AA372" i="18"/>
  <c r="AA376" i="18"/>
  <c r="AA374" i="18"/>
  <c r="AA375" i="18"/>
  <c r="AA379" i="18"/>
  <c r="AA377" i="18"/>
  <c r="AA378" i="18"/>
  <c r="AA381" i="18"/>
  <c r="AA380" i="18"/>
  <c r="AA382" i="18"/>
  <c r="AA385" i="18"/>
  <c r="AA383" i="18"/>
  <c r="AA384" i="18"/>
  <c r="AA387" i="18"/>
  <c r="AA386" i="18"/>
  <c r="AA389" i="18"/>
  <c r="AA388" i="18"/>
  <c r="AA391" i="18"/>
  <c r="AA392" i="18"/>
  <c r="AA390" i="18"/>
  <c r="AA393" i="18"/>
  <c r="AA394" i="18"/>
  <c r="AA396" i="18"/>
  <c r="AA395" i="18"/>
  <c r="AA397" i="18"/>
  <c r="AA399" i="18"/>
  <c r="AA401" i="18"/>
  <c r="AA398" i="18"/>
  <c r="AA403" i="18"/>
  <c r="AA402" i="18"/>
  <c r="AA400" i="18"/>
  <c r="AA405" i="18"/>
  <c r="AA404" i="18"/>
  <c r="AA406" i="18"/>
  <c r="AA408" i="18"/>
  <c r="AA407" i="18"/>
  <c r="AA412" i="18"/>
  <c r="AA411" i="18"/>
  <c r="AA409" i="18"/>
  <c r="AA410" i="18"/>
  <c r="AA413" i="18"/>
  <c r="AA414" i="18"/>
  <c r="AA415" i="18"/>
  <c r="AA420" i="18"/>
  <c r="AA419" i="18"/>
  <c r="AA417" i="18"/>
  <c r="AA416" i="18"/>
  <c r="AA418" i="18"/>
  <c r="AA421" i="18"/>
  <c r="AA422" i="18"/>
  <c r="AA423" i="18"/>
  <c r="AA424" i="18"/>
  <c r="AA425" i="18"/>
  <c r="AA426" i="18"/>
  <c r="AA429" i="18"/>
  <c r="AA430" i="18"/>
  <c r="AA427" i="18"/>
  <c r="AA428" i="18"/>
  <c r="AA431" i="18"/>
  <c r="AA432" i="18"/>
  <c r="AA434" i="18"/>
  <c r="AA433" i="18"/>
  <c r="AA436" i="18"/>
  <c r="AA435" i="18"/>
  <c r="AA438" i="18"/>
  <c r="AA440" i="18"/>
  <c r="AA437" i="18"/>
  <c r="AA439" i="18"/>
  <c r="AA441" i="18"/>
  <c r="AA442" i="18"/>
  <c r="AA443" i="18"/>
  <c r="AA445" i="18"/>
  <c r="AA444" i="18"/>
  <c r="AA447" i="18"/>
  <c r="AA446" i="18"/>
  <c r="AA451" i="18"/>
  <c r="AA449" i="18"/>
  <c r="AA448" i="18"/>
  <c r="AA452" i="18"/>
  <c r="AA450" i="18"/>
  <c r="AA454" i="18"/>
  <c r="AA453" i="18"/>
  <c r="AA456" i="18"/>
  <c r="AA455" i="18"/>
  <c r="AA457" i="18"/>
  <c r="AA459" i="18"/>
  <c r="AA458" i="18"/>
  <c r="AA460" i="18"/>
  <c r="AA463" i="18"/>
  <c r="AA462" i="18"/>
  <c r="AA461" i="18"/>
  <c r="AA465" i="18"/>
  <c r="AA464" i="18"/>
  <c r="AA468" i="18"/>
  <c r="AA466" i="18"/>
  <c r="AA469" i="18"/>
  <c r="AA467" i="18"/>
  <c r="AA470" i="18"/>
  <c r="AA471" i="18"/>
  <c r="AA472" i="18"/>
  <c r="AA473" i="18"/>
  <c r="AA474" i="18"/>
  <c r="AA475" i="18"/>
  <c r="AA476" i="18"/>
  <c r="AA479" i="18"/>
  <c r="AA477" i="18"/>
  <c r="AA478" i="18"/>
  <c r="AA480" i="18"/>
  <c r="AA482" i="18"/>
  <c r="AA486" i="18"/>
  <c r="AA483" i="18"/>
  <c r="AA481" i="18"/>
  <c r="AA485" i="18"/>
  <c r="AA484" i="18"/>
  <c r="AA488" i="18"/>
  <c r="AA489" i="18"/>
  <c r="AA487" i="18"/>
  <c r="AA490" i="18"/>
  <c r="AA493" i="18"/>
  <c r="AA491" i="18"/>
  <c r="AA492" i="18"/>
  <c r="AA494" i="18"/>
  <c r="AA496" i="18"/>
  <c r="AA495" i="18"/>
  <c r="AA497" i="18"/>
  <c r="AA498" i="18"/>
  <c r="AA499" i="18"/>
  <c r="AA501" i="18"/>
  <c r="AA502" i="18"/>
  <c r="AA500" i="18"/>
  <c r="AA503" i="18"/>
  <c r="AA505" i="18"/>
  <c r="AA504" i="18"/>
  <c r="AA507" i="18"/>
  <c r="AA506" i="18"/>
  <c r="AA509" i="18"/>
  <c r="AA508" i="18"/>
  <c r="AA510" i="18"/>
  <c r="AA512" i="18"/>
  <c r="AA511" i="18"/>
  <c r="AA516" i="18"/>
  <c r="AA513" i="18"/>
  <c r="AA514" i="18"/>
  <c r="AA515" i="18"/>
  <c r="AA518" i="18"/>
  <c r="AA517" i="18"/>
  <c r="AA519" i="18"/>
  <c r="AA521" i="18"/>
  <c r="AA522" i="18"/>
  <c r="AA523" i="18"/>
  <c r="AA520" i="18"/>
  <c r="AA524" i="18"/>
  <c r="AA525" i="18"/>
  <c r="AA526" i="18"/>
  <c r="AA527" i="18"/>
  <c r="AA528" i="18"/>
  <c r="AA529" i="18"/>
  <c r="AA531" i="18"/>
  <c r="AA530" i="18"/>
  <c r="AA533" i="18"/>
  <c r="AA535" i="18"/>
  <c r="AA537" i="18"/>
  <c r="AA532" i="18"/>
  <c r="AA534" i="18"/>
  <c r="AA536" i="18"/>
  <c r="AA538" i="18"/>
  <c r="AA539" i="18"/>
  <c r="AA543" i="18"/>
  <c r="AA540" i="18"/>
  <c r="AA541" i="18"/>
  <c r="AA544" i="18"/>
  <c r="AA542" i="18"/>
  <c r="AA545" i="18"/>
  <c r="AA546" i="18"/>
  <c r="AA550" i="18"/>
  <c r="AA547" i="18"/>
  <c r="AA548" i="18"/>
  <c r="AA549" i="18"/>
  <c r="AA552" i="18"/>
  <c r="AA551" i="18"/>
  <c r="AA553" i="18"/>
  <c r="AA554" i="18"/>
  <c r="AA557" i="18"/>
  <c r="AA555" i="18"/>
  <c r="AA556" i="18"/>
  <c r="AA562" i="18"/>
  <c r="AA558" i="18"/>
  <c r="AA559" i="18"/>
  <c r="AA560" i="18"/>
  <c r="AA561" i="18"/>
  <c r="AA563" i="18"/>
  <c r="AA564" i="18"/>
  <c r="AA568" i="18"/>
  <c r="AA566" i="18"/>
  <c r="AA569" i="18"/>
  <c r="AA565" i="18"/>
  <c r="AA567" i="18"/>
  <c r="AA570" i="18"/>
  <c r="AA572" i="18"/>
  <c r="AA571" i="18"/>
  <c r="AA573" i="18"/>
  <c r="AA575" i="18"/>
  <c r="AA574" i="18"/>
  <c r="AA576" i="18"/>
  <c r="AA579" i="18"/>
  <c r="AA577" i="18"/>
  <c r="AA578" i="18"/>
  <c r="AA582" i="18"/>
  <c r="AA580" i="18"/>
  <c r="AA584" i="18"/>
  <c r="AA581" i="18"/>
  <c r="AA583" i="18"/>
  <c r="AA585" i="18"/>
  <c r="AA590" i="18"/>
  <c r="AA586" i="18"/>
  <c r="AA588" i="18"/>
  <c r="AA587" i="18"/>
  <c r="AA589" i="18"/>
  <c r="AA591" i="18"/>
  <c r="AA593" i="18"/>
  <c r="AA592" i="18"/>
  <c r="AA594" i="18"/>
  <c r="AA596" i="18"/>
  <c r="AA595" i="18"/>
  <c r="AA597" i="18"/>
  <c r="AA598" i="18"/>
  <c r="AA600" i="18"/>
  <c r="AA599" i="18"/>
  <c r="AA602" i="18"/>
  <c r="AA601" i="18"/>
  <c r="AA604" i="18"/>
  <c r="AA605" i="18"/>
  <c r="AA603" i="18"/>
  <c r="AA606" i="18"/>
  <c r="AA607" i="18"/>
  <c r="AA608" i="18"/>
  <c r="AA611" i="18"/>
  <c r="AA610" i="18"/>
  <c r="AA609" i="18"/>
  <c r="AA615" i="18"/>
  <c r="AA612" i="18"/>
  <c r="AA616" i="18"/>
  <c r="AA614" i="18"/>
  <c r="AA613" i="18"/>
  <c r="AA619" i="18"/>
  <c r="AA618" i="18"/>
  <c r="AA617" i="18"/>
  <c r="AA622" i="18"/>
  <c r="AA620" i="18"/>
  <c r="AA621" i="18"/>
  <c r="AA623" i="18"/>
  <c r="AA624" i="18"/>
  <c r="AA625" i="18"/>
  <c r="AA628" i="18"/>
  <c r="AA626" i="18"/>
  <c r="AA627" i="18"/>
  <c r="AA630" i="18"/>
  <c r="AA629" i="18"/>
  <c r="AA631" i="18"/>
  <c r="AA632" i="18"/>
  <c r="AA633" i="18"/>
  <c r="AA634" i="18"/>
  <c r="AA635" i="18"/>
  <c r="AA636" i="18"/>
  <c r="AA639" i="18"/>
  <c r="AA637" i="18"/>
  <c r="AA638" i="18"/>
  <c r="AA641" i="18"/>
  <c r="AA640" i="18"/>
  <c r="AA643" i="18"/>
  <c r="AA642" i="18"/>
  <c r="AA645" i="18"/>
  <c r="AA647" i="18"/>
  <c r="AA644" i="18"/>
  <c r="AA648" i="18"/>
  <c r="AA651" i="18"/>
  <c r="AA646" i="18"/>
  <c r="AA649" i="18"/>
  <c r="AA650" i="18"/>
  <c r="AA654" i="18"/>
  <c r="AA653" i="18"/>
  <c r="AA652" i="18"/>
  <c r="AA656" i="18"/>
  <c r="AA655" i="18"/>
  <c r="AA659" i="18"/>
  <c r="AA657" i="18"/>
  <c r="AA658" i="18"/>
  <c r="AA664" i="18"/>
  <c r="AA661" i="18"/>
  <c r="AA660" i="18"/>
  <c r="AA663" i="18"/>
  <c r="AA662" i="18"/>
  <c r="AA665" i="18"/>
  <c r="AA667" i="18"/>
  <c r="AA666" i="18"/>
  <c r="AA670" i="18"/>
  <c r="AA668" i="18"/>
  <c r="AA671" i="18"/>
  <c r="AA669" i="18"/>
  <c r="AA672" i="18"/>
  <c r="AA674" i="18"/>
  <c r="AA673" i="18"/>
  <c r="AA678" i="18"/>
  <c r="AA675" i="18"/>
  <c r="AA677" i="18"/>
  <c r="AA676" i="18"/>
  <c r="AA679" i="18"/>
  <c r="AA682" i="18"/>
  <c r="AA683" i="18"/>
  <c r="AA680" i="18"/>
  <c r="AA681" i="18"/>
  <c r="AA684" i="18"/>
  <c r="AA688" i="18"/>
  <c r="AA685" i="18"/>
  <c r="AA689" i="18"/>
  <c r="AA686" i="18"/>
  <c r="AA690" i="18"/>
  <c r="AA687" i="18"/>
  <c r="AA691" i="18"/>
  <c r="AA692" i="18"/>
  <c r="AA693" i="18"/>
  <c r="AA694" i="18"/>
  <c r="AA697" i="18"/>
  <c r="AA696" i="18"/>
  <c r="AA695" i="18"/>
  <c r="AA701" i="18"/>
  <c r="AA699" i="18"/>
  <c r="AA698" i="18"/>
  <c r="AA702" i="18"/>
  <c r="AA700" i="18"/>
  <c r="AA703" i="18"/>
  <c r="AA705" i="18"/>
  <c r="AA704" i="18"/>
  <c r="AA706" i="18"/>
  <c r="AA712" i="18"/>
  <c r="AA707" i="18"/>
  <c r="AA708" i="18"/>
  <c r="AA709" i="18"/>
  <c r="AA710" i="18"/>
  <c r="AA711" i="18"/>
  <c r="AA716" i="18"/>
  <c r="AA713" i="18"/>
  <c r="AA714" i="18"/>
  <c r="AA717" i="18"/>
  <c r="AA715" i="18"/>
  <c r="AA720" i="18"/>
  <c r="AA718" i="18"/>
  <c r="AA719" i="18"/>
  <c r="AA721" i="18"/>
  <c r="AA723" i="18"/>
  <c r="AA722" i="18"/>
  <c r="AA726" i="18"/>
  <c r="AA724" i="18"/>
  <c r="AA725" i="18"/>
  <c r="AA728" i="18"/>
  <c r="AA729" i="18"/>
  <c r="AA727" i="18"/>
  <c r="AA730" i="18"/>
  <c r="AA731" i="18"/>
  <c r="AA735" i="18"/>
  <c r="AA732" i="18"/>
  <c r="AA734" i="18"/>
  <c r="AA733" i="18"/>
  <c r="AA739" i="18"/>
  <c r="AA737" i="18"/>
  <c r="AA736" i="18"/>
  <c r="AA741" i="18"/>
  <c r="AA740" i="18"/>
  <c r="AA738" i="18"/>
  <c r="AA742" i="18"/>
  <c r="AA743" i="18"/>
  <c r="AA745" i="18"/>
  <c r="AA744" i="18"/>
  <c r="AA748" i="18"/>
  <c r="AA746" i="18"/>
  <c r="AA749" i="18"/>
  <c r="AA747" i="18"/>
  <c r="AA750" i="18"/>
  <c r="AA751" i="18"/>
  <c r="AA755" i="18"/>
  <c r="AA752" i="18"/>
  <c r="AA754" i="18"/>
  <c r="AA753" i="18"/>
  <c r="AA756" i="18"/>
  <c r="AA757" i="18"/>
  <c r="AA758" i="18"/>
  <c r="AA759" i="18"/>
  <c r="AA761" i="18"/>
  <c r="AA760" i="18"/>
  <c r="AA763" i="18"/>
  <c r="AA767" i="18"/>
  <c r="AA762" i="18"/>
  <c r="AA765" i="18"/>
  <c r="AA764" i="18"/>
  <c r="AA766" i="18"/>
  <c r="AA770" i="18"/>
  <c r="AA771" i="18"/>
  <c r="AA769" i="18"/>
  <c r="AA768" i="18"/>
  <c r="AA772" i="18"/>
  <c r="AA773" i="18"/>
  <c r="AA774" i="18"/>
  <c r="AA775" i="18"/>
  <c r="AA776" i="18"/>
  <c r="AA777" i="18"/>
  <c r="AA780" i="18"/>
  <c r="AA782" i="18"/>
  <c r="AA778" i="18"/>
  <c r="AA783" i="18"/>
  <c r="AA779" i="18"/>
  <c r="AA781" i="18"/>
  <c r="AA784" i="18"/>
  <c r="AA785" i="18"/>
  <c r="AA786" i="18"/>
  <c r="AA788" i="18"/>
  <c r="AA789" i="18"/>
  <c r="AA787" i="18"/>
  <c r="AA790" i="18"/>
  <c r="AA791" i="18"/>
  <c r="AA792" i="18"/>
  <c r="AA797" i="18"/>
  <c r="AA794" i="18"/>
  <c r="AA793" i="18"/>
  <c r="AA795" i="18"/>
  <c r="AA799" i="18"/>
  <c r="AA802" i="18"/>
  <c r="AA796" i="18"/>
  <c r="AA798" i="18"/>
  <c r="AA801" i="18"/>
  <c r="AA800" i="18"/>
  <c r="AA803" i="18"/>
  <c r="AA805" i="18"/>
  <c r="AA804" i="18"/>
  <c r="AA806" i="18"/>
  <c r="AA807" i="18"/>
  <c r="AA809" i="18"/>
  <c r="AA808" i="18"/>
  <c r="AA811" i="18"/>
  <c r="AA810" i="18"/>
  <c r="AA812" i="18"/>
  <c r="AA814" i="18"/>
  <c r="AA813" i="18"/>
  <c r="AA816" i="18"/>
  <c r="AA815" i="18"/>
  <c r="AA817" i="18"/>
  <c r="AA818" i="18"/>
  <c r="AA819" i="18"/>
  <c r="AA821" i="18"/>
  <c r="AA822" i="18"/>
  <c r="AA820" i="18"/>
  <c r="AA824" i="18"/>
  <c r="AA823" i="18"/>
  <c r="AA825" i="18"/>
  <c r="AA826" i="18"/>
  <c r="AA827" i="18"/>
  <c r="AA829" i="18"/>
  <c r="AA828" i="18"/>
  <c r="AA833" i="18"/>
  <c r="AA830" i="18"/>
  <c r="AA831" i="18"/>
  <c r="AA835" i="18"/>
  <c r="AA832" i="18"/>
  <c r="AA834" i="18"/>
  <c r="AA836" i="18"/>
  <c r="AA837" i="18"/>
  <c r="AA838" i="18"/>
  <c r="AA839" i="18"/>
  <c r="AA844" i="18"/>
  <c r="AA840" i="18"/>
  <c r="AA841" i="18"/>
  <c r="AA842" i="18"/>
  <c r="AA845" i="18"/>
  <c r="AA843" i="18"/>
  <c r="AA846" i="18"/>
  <c r="AA848" i="18"/>
  <c r="AA847" i="18"/>
  <c r="AA851" i="18"/>
  <c r="AA849" i="18"/>
  <c r="AA850" i="18"/>
  <c r="AA852" i="18"/>
  <c r="AA854" i="18"/>
  <c r="AA853" i="18"/>
  <c r="AA857" i="18"/>
  <c r="AA855" i="18"/>
  <c r="AA856" i="18"/>
  <c r="AA858" i="18"/>
  <c r="AA859" i="18"/>
  <c r="AA860" i="18"/>
  <c r="AA862" i="18"/>
  <c r="AA861" i="18"/>
  <c r="AA864" i="18"/>
  <c r="AA863" i="18"/>
  <c r="AA865" i="18"/>
  <c r="AA866" i="18"/>
  <c r="AA867" i="18"/>
  <c r="AA869" i="18"/>
  <c r="AA868" i="18"/>
  <c r="AA870" i="18"/>
  <c r="AA871" i="18"/>
  <c r="AA872" i="18"/>
  <c r="AA875" i="18"/>
  <c r="AA874" i="18"/>
  <c r="AA873" i="18"/>
  <c r="AA877" i="18"/>
  <c r="AA876" i="18"/>
  <c r="AA878" i="18"/>
  <c r="AA881" i="18"/>
  <c r="AA880" i="18"/>
  <c r="AA879" i="18"/>
  <c r="AA884" i="18"/>
  <c r="AA882" i="18"/>
  <c r="AA883" i="18"/>
  <c r="AA886" i="18"/>
  <c r="AA885" i="18"/>
  <c r="AA887" i="18"/>
  <c r="AA888" i="18"/>
  <c r="AA889" i="18"/>
  <c r="AA892" i="18"/>
  <c r="AA891" i="18"/>
  <c r="AA890" i="18"/>
  <c r="AA894" i="18"/>
  <c r="AA893" i="18"/>
  <c r="AA895" i="18"/>
  <c r="AA896" i="18"/>
  <c r="AA898" i="18"/>
  <c r="AA897" i="18"/>
  <c r="AA899" i="18"/>
  <c r="AA900" i="18"/>
  <c r="AA901" i="18"/>
  <c r="AA902" i="18"/>
  <c r="AA904" i="18"/>
  <c r="AA906" i="18"/>
  <c r="AA903" i="18"/>
  <c r="AA905" i="18"/>
  <c r="AA908" i="18"/>
  <c r="AA907" i="18"/>
  <c r="AA909" i="18"/>
  <c r="AA911" i="18"/>
  <c r="AA912" i="18"/>
  <c r="AA913" i="18"/>
  <c r="AA910" i="18"/>
  <c r="AA914" i="18"/>
  <c r="AA917" i="18"/>
  <c r="AA918" i="18"/>
  <c r="AA915" i="18"/>
  <c r="AA916" i="18"/>
  <c r="AA920" i="18"/>
  <c r="AA921" i="18"/>
  <c r="AA919" i="18"/>
  <c r="AA922" i="18"/>
  <c r="AA923" i="18"/>
  <c r="AA924" i="18"/>
  <c r="AA925" i="18"/>
  <c r="AA926" i="18"/>
  <c r="AA927" i="18"/>
  <c r="AA928" i="18"/>
  <c r="AA929" i="18"/>
  <c r="AA932" i="18"/>
  <c r="AA934" i="18"/>
  <c r="AA935" i="18"/>
  <c r="AA930" i="18"/>
  <c r="AA931" i="18"/>
  <c r="AA933" i="18"/>
  <c r="AA936" i="18"/>
  <c r="AA937" i="18"/>
  <c r="AA938" i="18"/>
  <c r="AA941" i="18"/>
  <c r="AA943" i="18"/>
  <c r="AA942" i="18"/>
  <c r="AA939" i="18"/>
  <c r="AA940" i="18"/>
  <c r="AA944" i="18"/>
  <c r="AA947" i="18"/>
  <c r="AA949" i="18"/>
  <c r="AA945" i="18"/>
  <c r="AA946" i="18"/>
  <c r="AA950" i="18"/>
  <c r="AA948" i="18"/>
  <c r="AA952" i="18"/>
  <c r="AA953" i="18"/>
  <c r="AA951" i="18"/>
  <c r="AA954" i="18"/>
  <c r="AA955" i="18"/>
  <c r="AA958" i="18"/>
  <c r="AA956" i="18"/>
  <c r="AA957" i="18"/>
  <c r="AA959" i="18"/>
  <c r="AA961" i="18"/>
  <c r="AA960" i="18"/>
  <c r="AA962" i="18"/>
  <c r="AA963" i="18"/>
  <c r="AA966" i="18"/>
  <c r="AA965" i="18"/>
  <c r="AA964" i="18"/>
  <c r="AA968" i="18"/>
  <c r="AA967" i="18"/>
  <c r="AA969" i="18"/>
  <c r="AA974" i="18"/>
  <c r="AA972" i="18"/>
  <c r="AA970" i="18"/>
  <c r="AA971" i="18"/>
  <c r="AA976" i="18"/>
  <c r="AA973" i="18"/>
  <c r="AA975" i="18"/>
  <c r="AA978" i="18"/>
  <c r="AA979" i="18"/>
  <c r="AA977" i="18"/>
  <c r="AA980" i="18"/>
  <c r="AA983" i="18"/>
  <c r="AA981" i="18"/>
  <c r="AA982" i="18"/>
  <c r="AA984" i="18"/>
  <c r="AA987" i="18"/>
  <c r="AA986" i="18"/>
  <c r="AA988" i="18"/>
  <c r="AA985" i="18"/>
  <c r="AA989" i="18"/>
  <c r="AA990" i="18"/>
  <c r="AA993" i="18"/>
  <c r="AA995" i="18"/>
  <c r="AA991" i="18"/>
  <c r="AA992" i="18"/>
  <c r="AA994" i="18"/>
  <c r="AA996" i="18"/>
  <c r="AA997" i="18"/>
  <c r="AA998" i="18"/>
  <c r="X1001" i="18"/>
  <c r="AC1004" i="18"/>
  <c r="Y1002" i="18"/>
  <c r="AG10" i="18"/>
  <c r="AG14" i="18"/>
  <c r="AG15" i="18"/>
  <c r="AG23" i="18"/>
  <c r="AG21" i="18"/>
  <c r="AG29" i="18"/>
  <c r="AG30" i="18"/>
  <c r="AG35" i="18"/>
  <c r="AG34" i="18"/>
  <c r="AG38" i="18"/>
  <c r="AG36" i="18"/>
  <c r="AG41" i="18"/>
  <c r="AG42" i="18"/>
  <c r="AG46" i="18"/>
  <c r="AG44" i="18"/>
  <c r="AG50" i="18"/>
  <c r="AG53" i="18"/>
  <c r="AG55" i="18"/>
  <c r="AG54" i="18"/>
  <c r="AG58" i="18"/>
  <c r="AG60" i="18"/>
  <c r="AG61" i="18"/>
  <c r="AG63" i="18"/>
  <c r="AG66" i="18"/>
  <c r="AG67" i="18"/>
  <c r="AG71" i="18"/>
  <c r="AG74" i="18"/>
  <c r="AG72" i="18"/>
  <c r="AG75" i="18"/>
  <c r="AG76" i="18"/>
  <c r="AG80" i="18"/>
  <c r="AG82" i="18"/>
  <c r="AG81" i="18"/>
  <c r="AG86" i="18"/>
  <c r="AG85" i="18"/>
  <c r="AG90" i="18"/>
  <c r="AG91" i="18"/>
  <c r="AG96" i="18"/>
  <c r="AG95" i="18"/>
  <c r="AG98" i="18"/>
  <c r="AG99" i="18"/>
  <c r="AG104" i="18"/>
  <c r="AG102" i="18"/>
  <c r="AG108" i="18"/>
  <c r="AG107" i="18"/>
  <c r="AG111" i="18"/>
  <c r="AG109" i="18"/>
  <c r="AG114" i="18"/>
  <c r="AG115" i="18"/>
  <c r="AG120" i="18"/>
  <c r="AG116" i="18"/>
  <c r="AG121" i="18"/>
  <c r="AG123" i="18"/>
  <c r="AG126" i="18"/>
  <c r="AG124" i="18"/>
  <c r="AG131" i="18"/>
  <c r="AG130" i="18"/>
  <c r="AG134" i="18"/>
  <c r="AG133" i="18"/>
  <c r="AG140" i="18"/>
  <c r="AG139" i="18"/>
  <c r="AG141" i="18"/>
  <c r="AG145" i="18"/>
  <c r="AG146" i="18"/>
  <c r="AG147" i="18"/>
  <c r="AG149" i="18"/>
  <c r="AG150" i="18"/>
  <c r="AG156" i="18"/>
  <c r="AG155" i="18"/>
  <c r="AG158" i="18"/>
  <c r="AG157" i="18"/>
  <c r="AG162" i="18"/>
  <c r="AG166" i="18"/>
  <c r="AG167" i="18"/>
  <c r="AG164" i="18"/>
  <c r="AG170" i="18"/>
  <c r="AG172" i="18"/>
  <c r="AG173" i="18"/>
  <c r="AG179" i="18"/>
  <c r="AG177" i="18"/>
  <c r="AG180" i="18"/>
  <c r="AG178" i="18"/>
  <c r="AG185" i="18"/>
  <c r="AG186" i="18"/>
  <c r="AG189" i="18"/>
  <c r="AG188" i="18"/>
  <c r="AG190" i="18"/>
  <c r="AG193" i="18"/>
  <c r="AG199" i="18"/>
  <c r="AG197" i="18"/>
  <c r="AG198" i="18"/>
  <c r="AG200" i="18"/>
  <c r="AG203" i="18"/>
  <c r="AG207" i="18"/>
  <c r="AG206" i="18"/>
  <c r="AG210" i="18"/>
  <c r="AG212" i="18"/>
  <c r="AG213" i="18"/>
  <c r="AG215" i="18"/>
  <c r="AG218" i="18"/>
  <c r="AG219" i="18"/>
  <c r="AG225" i="18"/>
  <c r="AG223" i="18"/>
  <c r="AG226" i="18"/>
  <c r="AG227" i="18"/>
  <c r="AG228" i="18"/>
  <c r="AG233" i="18"/>
  <c r="AG234" i="18"/>
  <c r="AG235" i="18"/>
  <c r="AG236" i="18"/>
  <c r="AG240" i="18"/>
  <c r="AG241" i="18"/>
  <c r="AG244" i="18"/>
  <c r="AG248" i="18"/>
  <c r="AG245" i="18"/>
  <c r="AG249" i="18"/>
  <c r="AG252" i="18"/>
  <c r="AG254" i="18"/>
  <c r="AG256" i="18"/>
  <c r="AG258" i="18"/>
  <c r="AG259" i="18"/>
  <c r="AG260" i="18"/>
  <c r="AG264" i="18"/>
  <c r="AG265" i="18"/>
  <c r="AG267" i="18"/>
  <c r="AG269" i="18"/>
  <c r="AG273" i="18"/>
  <c r="AG275" i="18"/>
  <c r="AG274" i="18"/>
  <c r="AG279" i="18"/>
  <c r="AG278" i="18"/>
  <c r="AG280" i="18"/>
  <c r="AG283" i="18"/>
  <c r="AG289" i="18"/>
  <c r="AG286" i="18"/>
  <c r="AG290" i="18"/>
  <c r="AG291" i="18"/>
  <c r="AG296" i="18"/>
  <c r="AG292" i="18"/>
  <c r="AG300" i="18"/>
  <c r="AG299" i="18"/>
  <c r="AG302" i="18"/>
  <c r="AG305" i="18"/>
  <c r="AG306" i="18"/>
  <c r="AG304" i="18"/>
  <c r="AG311" i="18"/>
  <c r="AG310" i="18"/>
  <c r="AG313" i="18"/>
  <c r="AG314" i="18"/>
  <c r="AG318" i="18"/>
  <c r="AG319" i="18"/>
  <c r="AG322" i="18"/>
  <c r="AG323" i="18"/>
  <c r="AG325" i="18"/>
  <c r="AG328" i="18"/>
  <c r="AG330" i="18"/>
  <c r="AG331" i="18"/>
  <c r="AG333" i="18"/>
  <c r="AG334" i="18"/>
  <c r="AG336" i="18"/>
  <c r="AG337" i="18"/>
  <c r="AG338" i="18"/>
  <c r="AG339" i="18"/>
  <c r="AG341" i="18"/>
  <c r="AG342" i="18"/>
  <c r="AG343" i="18"/>
  <c r="AG344" i="18"/>
  <c r="AG346" i="18"/>
  <c r="AG345" i="18"/>
  <c r="AG353" i="18"/>
  <c r="AG348" i="18"/>
  <c r="AG349" i="18"/>
  <c r="AG350" i="18"/>
  <c r="AG355" i="18"/>
  <c r="AG354" i="18"/>
  <c r="AG356" i="18"/>
  <c r="AG361" i="18"/>
  <c r="AG358" i="18"/>
  <c r="AG359" i="18"/>
  <c r="AG360" i="18"/>
  <c r="AG362" i="18"/>
  <c r="AG363" i="18"/>
  <c r="AG364" i="18"/>
  <c r="AG366" i="18"/>
  <c r="AG365" i="18"/>
  <c r="AG370" i="18"/>
  <c r="AG368" i="18"/>
  <c r="AG367" i="18"/>
  <c r="AG371" i="18"/>
  <c r="AG372" i="18"/>
  <c r="AG369" i="18"/>
  <c r="AG374" i="18"/>
  <c r="AG373" i="18"/>
  <c r="AG375" i="18"/>
  <c r="AG377" i="18"/>
  <c r="AG376" i="18"/>
  <c r="AG379" i="18"/>
  <c r="AG378" i="18"/>
  <c r="AG381" i="18"/>
  <c r="AG382" i="18"/>
  <c r="AG380" i="18"/>
  <c r="AG383" i="18"/>
  <c r="AG385" i="18"/>
  <c r="AG384" i="18"/>
  <c r="AG386" i="18"/>
  <c r="AG387" i="18"/>
  <c r="AG388" i="18"/>
  <c r="AG389" i="18"/>
  <c r="AG390" i="18"/>
  <c r="AG391" i="18"/>
  <c r="AG393" i="18"/>
  <c r="AG394" i="18"/>
  <c r="AG392" i="18"/>
  <c r="AG397" i="18"/>
  <c r="AG395" i="18"/>
  <c r="AG400" i="18"/>
  <c r="AG396" i="18"/>
  <c r="AG399" i="18"/>
  <c r="AG398" i="18"/>
  <c r="AG401" i="18"/>
  <c r="AG405" i="18"/>
  <c r="AG403" i="18"/>
  <c r="AG404" i="18"/>
  <c r="AG402" i="18"/>
  <c r="AG406" i="18"/>
  <c r="AG408" i="18"/>
  <c r="AG410" i="18"/>
  <c r="AG407" i="18"/>
  <c r="AG412" i="18"/>
  <c r="AG414" i="18"/>
  <c r="AG409" i="18"/>
  <c r="AG413" i="18"/>
  <c r="AG411" i="18"/>
  <c r="AG415" i="18"/>
  <c r="AG416" i="18"/>
  <c r="AG417" i="18"/>
  <c r="AG418" i="18"/>
  <c r="AG420" i="18"/>
  <c r="AG419" i="18"/>
  <c r="AG421" i="18"/>
  <c r="AG423" i="18"/>
  <c r="AG422" i="18"/>
  <c r="AG424" i="18"/>
  <c r="AG425" i="18"/>
  <c r="AG428" i="18"/>
  <c r="AG427" i="18"/>
  <c r="AG426" i="18"/>
  <c r="AG432" i="18"/>
  <c r="AG429" i="18"/>
  <c r="AG431" i="18"/>
  <c r="AG430" i="18"/>
  <c r="AG433" i="18"/>
  <c r="AG434" i="18"/>
  <c r="AG435" i="18"/>
  <c r="AG438" i="18"/>
  <c r="AG436" i="18"/>
  <c r="AG437" i="18"/>
  <c r="AG442" i="18"/>
  <c r="AG444" i="18"/>
  <c r="AG440" i="18"/>
  <c r="AG439" i="18"/>
  <c r="AG443" i="18"/>
  <c r="AG441" i="18"/>
  <c r="AG445" i="18"/>
  <c r="AG446" i="18"/>
  <c r="AG447" i="18"/>
  <c r="AG449" i="18"/>
  <c r="AG448" i="18"/>
  <c r="AG450" i="18"/>
  <c r="AG451" i="18"/>
  <c r="AG453" i="18"/>
  <c r="AG452" i="18"/>
  <c r="AG454" i="18"/>
  <c r="AG457" i="18"/>
  <c r="AG455" i="18"/>
  <c r="AG458" i="18"/>
  <c r="AG456" i="18"/>
  <c r="AG460" i="18"/>
  <c r="AG459" i="18"/>
  <c r="AG461" i="18"/>
  <c r="AG462" i="18"/>
  <c r="AG465" i="18"/>
  <c r="AG463" i="18"/>
  <c r="AG464" i="18"/>
  <c r="AG468" i="18"/>
  <c r="AG466" i="18"/>
  <c r="AG471" i="18"/>
  <c r="AG470" i="18"/>
  <c r="AG467" i="18"/>
  <c r="AG469" i="18"/>
  <c r="AG472" i="18"/>
  <c r="AG475" i="18"/>
  <c r="AG473" i="18"/>
  <c r="AG474" i="18"/>
  <c r="AG477" i="18"/>
  <c r="AG476" i="18"/>
  <c r="AG478" i="18"/>
  <c r="AG480" i="18"/>
  <c r="AG481" i="18"/>
  <c r="AG479" i="18"/>
  <c r="AG482" i="18"/>
  <c r="AG483" i="18"/>
  <c r="AG487" i="18"/>
  <c r="AG486" i="18"/>
  <c r="AG484" i="18"/>
  <c r="AG485" i="18"/>
  <c r="AG488" i="18"/>
  <c r="AG493" i="18"/>
  <c r="AG491" i="18"/>
  <c r="AG489" i="18"/>
  <c r="AG490" i="18"/>
  <c r="AG492" i="18"/>
  <c r="AG494" i="18"/>
  <c r="AG497" i="18"/>
  <c r="AG495" i="18"/>
  <c r="AG500" i="18"/>
  <c r="AG496" i="18"/>
  <c r="AG498" i="18"/>
  <c r="AG503" i="18"/>
  <c r="AG499" i="18"/>
  <c r="AG502" i="18"/>
  <c r="AG501" i="18"/>
  <c r="AG505" i="18"/>
  <c r="AG504" i="18"/>
  <c r="AG507" i="18"/>
  <c r="AG506" i="18"/>
  <c r="AG508" i="18"/>
  <c r="AG509" i="18"/>
  <c r="AG510" i="18"/>
  <c r="AG511" i="18"/>
  <c r="AG512" i="18"/>
  <c r="AG513" i="18"/>
  <c r="AG514" i="18"/>
  <c r="AG516" i="18"/>
  <c r="AG517" i="18"/>
  <c r="AG515" i="18"/>
  <c r="AG518" i="18"/>
  <c r="AG521" i="18"/>
  <c r="AG519" i="18"/>
  <c r="AG520" i="18"/>
  <c r="AG523" i="18"/>
  <c r="AG522" i="18"/>
  <c r="AG524" i="18"/>
  <c r="AG527" i="18"/>
  <c r="AG525" i="18"/>
  <c r="AG526" i="18"/>
  <c r="AG529" i="18"/>
  <c r="AG528" i="18"/>
  <c r="AG531" i="18"/>
  <c r="AG530" i="18"/>
  <c r="AG533" i="18"/>
  <c r="AG536" i="18"/>
  <c r="AG532" i="18"/>
  <c r="AG534" i="18"/>
  <c r="AG535" i="18"/>
  <c r="AG538" i="18"/>
  <c r="AG537" i="18"/>
  <c r="AG541" i="18"/>
  <c r="AG539" i="18"/>
  <c r="AG540" i="18"/>
  <c r="AG543" i="18"/>
  <c r="AG544" i="18"/>
  <c r="AG542" i="18"/>
  <c r="AG545" i="18"/>
  <c r="AG547" i="18"/>
  <c r="AG546" i="18"/>
  <c r="AG549" i="18"/>
  <c r="AG548" i="18"/>
  <c r="AG553" i="18"/>
  <c r="AG550" i="18"/>
  <c r="AG551" i="18"/>
  <c r="AG554" i="18"/>
  <c r="AG552" i="18"/>
  <c r="AG555" i="18"/>
  <c r="AG560" i="18"/>
  <c r="AG556" i="18"/>
  <c r="AG557" i="18"/>
  <c r="AG558" i="18"/>
  <c r="AG562" i="18"/>
  <c r="AG559" i="18"/>
  <c r="AG561" i="18"/>
  <c r="AG564" i="18"/>
  <c r="AG565" i="18"/>
  <c r="AG563" i="18"/>
  <c r="AG569" i="18"/>
  <c r="AG566" i="18"/>
  <c r="AG567" i="18"/>
  <c r="AG568" i="18"/>
  <c r="AG571" i="18"/>
  <c r="AG573" i="18"/>
  <c r="AG572" i="18"/>
  <c r="AG570" i="18"/>
  <c r="AG574" i="18"/>
  <c r="AG575" i="18"/>
  <c r="AG576" i="18"/>
  <c r="AG578" i="18"/>
  <c r="AG579" i="18"/>
  <c r="AG577" i="18"/>
  <c r="AG581" i="18"/>
  <c r="AG580" i="18"/>
  <c r="AG582" i="18"/>
  <c r="AG583" i="18"/>
  <c r="AG584" i="18"/>
  <c r="AG587" i="18"/>
  <c r="AG585" i="18"/>
  <c r="AG586" i="18"/>
  <c r="AG589" i="18"/>
  <c r="AG590" i="18"/>
  <c r="AG588" i="18"/>
  <c r="AG591" i="18"/>
  <c r="AG593" i="18"/>
  <c r="AG595" i="18"/>
  <c r="AG592" i="18"/>
  <c r="AG596" i="18"/>
  <c r="AG594" i="18"/>
  <c r="AG597" i="18"/>
  <c r="AG598" i="18"/>
  <c r="AG600" i="18"/>
  <c r="AG603" i="18"/>
  <c r="AG599" i="18"/>
  <c r="AG605" i="18"/>
  <c r="AG601" i="18"/>
  <c r="AG602" i="18"/>
  <c r="AG604" i="18"/>
  <c r="AG607" i="18"/>
  <c r="AG608" i="18"/>
  <c r="AG606" i="18"/>
  <c r="AG609" i="18"/>
  <c r="AG612" i="18"/>
  <c r="AG611" i="18"/>
  <c r="AG610" i="18"/>
  <c r="AG614" i="18"/>
  <c r="AG613" i="18"/>
  <c r="AG615" i="18"/>
  <c r="AG616" i="18"/>
  <c r="AG617" i="18"/>
  <c r="AG618" i="18"/>
  <c r="AG619" i="18"/>
  <c r="AG622" i="18"/>
  <c r="AG620" i="18"/>
  <c r="AG621" i="18"/>
  <c r="AG623" i="18"/>
  <c r="AG625" i="18"/>
  <c r="AG624" i="18"/>
  <c r="AG626" i="18"/>
  <c r="AG629" i="18"/>
  <c r="AG628" i="18"/>
  <c r="AG627" i="18"/>
  <c r="AG631" i="18"/>
  <c r="AG630" i="18"/>
  <c r="AG632" i="18"/>
  <c r="AG634" i="18"/>
  <c r="AG633" i="18"/>
  <c r="AG636" i="18"/>
  <c r="AG639" i="18"/>
  <c r="AG635" i="18"/>
  <c r="AG641" i="18"/>
  <c r="AG637" i="18"/>
  <c r="AG638" i="18"/>
  <c r="AG640" i="18"/>
  <c r="AG642" i="18"/>
  <c r="AG644" i="18"/>
  <c r="AG643" i="18"/>
  <c r="AG645" i="18"/>
  <c r="AG647" i="18"/>
  <c r="AG646" i="18"/>
  <c r="AG649" i="18"/>
  <c r="AG650" i="18"/>
  <c r="AG648" i="18"/>
  <c r="AG651" i="18"/>
  <c r="AG652" i="18"/>
  <c r="AG653" i="18"/>
  <c r="AG655" i="18"/>
  <c r="AG654" i="18"/>
  <c r="AG656" i="18"/>
  <c r="AG657" i="18"/>
  <c r="AG658" i="18"/>
  <c r="AG660" i="18"/>
  <c r="AG659" i="18"/>
  <c r="AG661" i="18"/>
  <c r="AG663" i="18"/>
  <c r="AG662" i="18"/>
  <c r="AG665" i="18"/>
  <c r="AG666" i="18"/>
  <c r="AG668" i="18"/>
  <c r="AG664" i="18"/>
  <c r="AG669" i="18"/>
  <c r="AG667" i="18"/>
  <c r="AG671" i="18"/>
  <c r="AG670" i="18"/>
  <c r="AG672" i="18"/>
  <c r="AG674" i="18"/>
  <c r="AG673" i="18"/>
  <c r="AG676" i="18"/>
  <c r="AG675" i="18"/>
  <c r="AG677" i="18"/>
  <c r="AG679" i="18"/>
  <c r="AG678" i="18"/>
  <c r="AG680" i="18"/>
  <c r="AG682" i="18"/>
  <c r="AG681" i="18"/>
  <c r="AG683" i="18"/>
  <c r="AG684" i="18"/>
  <c r="AG686" i="18"/>
  <c r="AG688" i="18"/>
  <c r="AG685" i="18"/>
  <c r="AG690" i="18"/>
  <c r="AG687" i="18"/>
  <c r="AG691" i="18"/>
  <c r="AG689" i="18"/>
  <c r="AG692" i="18"/>
  <c r="AG693" i="18"/>
  <c r="AG695" i="18"/>
  <c r="AG697" i="18"/>
  <c r="AG694" i="18"/>
  <c r="AG696" i="18"/>
  <c r="AG698" i="18"/>
  <c r="AG699" i="18"/>
  <c r="AG703" i="18"/>
  <c r="AG701" i="18"/>
  <c r="AG700" i="18"/>
  <c r="AG702" i="18"/>
  <c r="AG708" i="18"/>
  <c r="AG705" i="18"/>
  <c r="AG704" i="18"/>
  <c r="AG706" i="18"/>
  <c r="AG707" i="18"/>
  <c r="AG710" i="18"/>
  <c r="AG709" i="18"/>
  <c r="AG711" i="18"/>
  <c r="AG715" i="18"/>
  <c r="AG712" i="18"/>
  <c r="AG716" i="18"/>
  <c r="AG713" i="18"/>
  <c r="AG714" i="18"/>
  <c r="AG718" i="18"/>
  <c r="AG717" i="18"/>
  <c r="AG720" i="18"/>
  <c r="AG719" i="18"/>
  <c r="AG721" i="18"/>
  <c r="AG724" i="18"/>
  <c r="AG722" i="18"/>
  <c r="AG723" i="18"/>
  <c r="AG727" i="18"/>
  <c r="AG725" i="18"/>
  <c r="AG728" i="18"/>
  <c r="AG726" i="18"/>
  <c r="AG731" i="18"/>
  <c r="AG729" i="18"/>
  <c r="AG730" i="18"/>
  <c r="AG733" i="18"/>
  <c r="AG732" i="18"/>
  <c r="AG735" i="18"/>
  <c r="AG734" i="18"/>
  <c r="AG736" i="18"/>
  <c r="AG737" i="18"/>
  <c r="AG739" i="18"/>
  <c r="AG741" i="18"/>
  <c r="AG738" i="18"/>
  <c r="AG740" i="18"/>
  <c r="AG742" i="18"/>
  <c r="AG743" i="18"/>
  <c r="AG744" i="18"/>
  <c r="AG745" i="18"/>
  <c r="AG746" i="18"/>
  <c r="AG747" i="18"/>
  <c r="AG749" i="18"/>
  <c r="AG748" i="18"/>
  <c r="AG753" i="18"/>
  <c r="AG750" i="18"/>
  <c r="AG755" i="18"/>
  <c r="AG754" i="18"/>
  <c r="AG752" i="18"/>
  <c r="AG751" i="18"/>
  <c r="AG756" i="18"/>
  <c r="AG758" i="18"/>
  <c r="AG757" i="18"/>
  <c r="AG763" i="18"/>
  <c r="AG761" i="18"/>
  <c r="AG759" i="18"/>
  <c r="AG760" i="18"/>
  <c r="AG762" i="18"/>
  <c r="AG765" i="18"/>
  <c r="AG764" i="18"/>
  <c r="AG766" i="18"/>
  <c r="AG767" i="18"/>
  <c r="AG769" i="18"/>
  <c r="AG768" i="18"/>
  <c r="AG770" i="18"/>
  <c r="AG771" i="18"/>
  <c r="AG772" i="18"/>
  <c r="AG773" i="18"/>
  <c r="AG774" i="18"/>
  <c r="AG775" i="18"/>
  <c r="AG778" i="18"/>
  <c r="AG777" i="18"/>
  <c r="AG776" i="18"/>
  <c r="AG780" i="18"/>
  <c r="AG779" i="18"/>
  <c r="AG781" i="18"/>
  <c r="AG783" i="18"/>
  <c r="AG782" i="18"/>
  <c r="AG784" i="18"/>
  <c r="AG785" i="18"/>
  <c r="AG786" i="18"/>
  <c r="AG787" i="18"/>
  <c r="AG790" i="18"/>
  <c r="AG788" i="18"/>
  <c r="AG789" i="18"/>
  <c r="AG791" i="18"/>
  <c r="AG792" i="18"/>
  <c r="AG794" i="18"/>
  <c r="AG796" i="18"/>
  <c r="AG793" i="18"/>
  <c r="AG795" i="18"/>
  <c r="AG799" i="18"/>
  <c r="AG798" i="18"/>
  <c r="AG800" i="18"/>
  <c r="AG797" i="18"/>
  <c r="AG801" i="18"/>
  <c r="AG802" i="18"/>
  <c r="AG803" i="18"/>
  <c r="AG804" i="18"/>
  <c r="AG806" i="18"/>
  <c r="AG805" i="18"/>
  <c r="AG807" i="18"/>
  <c r="AG808" i="18"/>
  <c r="AG809" i="18"/>
  <c r="AG812" i="18"/>
  <c r="AG810" i="18"/>
  <c r="AG811" i="18"/>
  <c r="AG816" i="18"/>
  <c r="AG813" i="18"/>
  <c r="AG814" i="18"/>
  <c r="AG815" i="18"/>
  <c r="AG817" i="18"/>
  <c r="AG819" i="18"/>
  <c r="AG818" i="18"/>
  <c r="AG820" i="18"/>
  <c r="AG822" i="18"/>
  <c r="AG821" i="18"/>
  <c r="AG828" i="18"/>
  <c r="AG826" i="18"/>
  <c r="AG824" i="18"/>
  <c r="AG823" i="18"/>
  <c r="AG825" i="18"/>
  <c r="AG829" i="18"/>
  <c r="AG827" i="18"/>
  <c r="AG832" i="18"/>
  <c r="AG830" i="18"/>
  <c r="AG831" i="18"/>
  <c r="AG833" i="18"/>
  <c r="AG834" i="18"/>
  <c r="AG835" i="18"/>
  <c r="AG840" i="18"/>
  <c r="AG838" i="18"/>
  <c r="AG837" i="18"/>
  <c r="AG836" i="18"/>
  <c r="AG839" i="18"/>
  <c r="AG842" i="18"/>
  <c r="AG841" i="18"/>
  <c r="AG843" i="18"/>
  <c r="AG845" i="18"/>
  <c r="AG844" i="18"/>
  <c r="AG849" i="18"/>
  <c r="AG846" i="18"/>
  <c r="AG847" i="18"/>
  <c r="AG851" i="18"/>
  <c r="AG848" i="18"/>
  <c r="AG853" i="18"/>
  <c r="AG850" i="18"/>
  <c r="AG855" i="18"/>
  <c r="AG854" i="18"/>
  <c r="AG852" i="18"/>
  <c r="AG856" i="18"/>
  <c r="AG857" i="18"/>
  <c r="AG858" i="18"/>
  <c r="AG860" i="18"/>
  <c r="AG859" i="18"/>
  <c r="AG863" i="18"/>
  <c r="AG861" i="18"/>
  <c r="AG862" i="18"/>
  <c r="AG865" i="18"/>
  <c r="AG864" i="18"/>
  <c r="AG866" i="18"/>
  <c r="AG868" i="18"/>
  <c r="AG867" i="18"/>
  <c r="AG870" i="18"/>
  <c r="AG869" i="18"/>
  <c r="AG871" i="18"/>
  <c r="AG874" i="18"/>
  <c r="AG872" i="18"/>
  <c r="AG873" i="18"/>
  <c r="AG876" i="18"/>
  <c r="AG877" i="18"/>
  <c r="AG875" i="18"/>
  <c r="AG878" i="18"/>
  <c r="AG879" i="18"/>
  <c r="AG880" i="18"/>
  <c r="AG882" i="18"/>
  <c r="AG884" i="18"/>
  <c r="AG881" i="18"/>
  <c r="AG883" i="18"/>
  <c r="AG885" i="18"/>
  <c r="AG890" i="18"/>
  <c r="AG886" i="18"/>
  <c r="AG889" i="18"/>
  <c r="AG887" i="18"/>
  <c r="AG888" i="18"/>
  <c r="AG892" i="18"/>
  <c r="AG891" i="18"/>
  <c r="AG893" i="18"/>
  <c r="AG894" i="18"/>
  <c r="AG895" i="18"/>
  <c r="AG896" i="18"/>
  <c r="AG897" i="18"/>
  <c r="AG899" i="18"/>
  <c r="AG901" i="18"/>
  <c r="AG898" i="18"/>
  <c r="AG900" i="18"/>
  <c r="AG902" i="18"/>
  <c r="AG907" i="18"/>
  <c r="AG903" i="18"/>
  <c r="AG905" i="18"/>
  <c r="AG906" i="18"/>
  <c r="AG904" i="18"/>
  <c r="AG911" i="18"/>
  <c r="AG910" i="18"/>
  <c r="AG908" i="18"/>
  <c r="AG909" i="18"/>
  <c r="AG912" i="18"/>
  <c r="AG913" i="18"/>
  <c r="AG915" i="18"/>
  <c r="AG916" i="18"/>
  <c r="AG918" i="18"/>
  <c r="AG914" i="18"/>
  <c r="AG917" i="18"/>
  <c r="AG919" i="18"/>
  <c r="AG921" i="18"/>
  <c r="AG922" i="18"/>
  <c r="AG920" i="18"/>
  <c r="AG923" i="18"/>
  <c r="AG928" i="18"/>
  <c r="AG924" i="18"/>
  <c r="AG925" i="18"/>
  <c r="AG930" i="18"/>
  <c r="AG926" i="18"/>
  <c r="AG932" i="18"/>
  <c r="AG927" i="18"/>
  <c r="AG929" i="18"/>
  <c r="AG934" i="18"/>
  <c r="AG933" i="18"/>
  <c r="AG931" i="18"/>
  <c r="AG935" i="18"/>
  <c r="AG936" i="18"/>
  <c r="AG938" i="18"/>
  <c r="AG937" i="18"/>
  <c r="AG941" i="18"/>
  <c r="AG939" i="18"/>
  <c r="AG942" i="18"/>
  <c r="AG940" i="18"/>
  <c r="AG944" i="18"/>
  <c r="AG943" i="18"/>
  <c r="AG946" i="18"/>
  <c r="AG945" i="18"/>
  <c r="AG948" i="18"/>
  <c r="AG947" i="18"/>
  <c r="AG950" i="18"/>
  <c r="AG949" i="18"/>
  <c r="AG952" i="18"/>
  <c r="AG953" i="18"/>
  <c r="AG954" i="18"/>
  <c r="AG955" i="18"/>
  <c r="AG951" i="18"/>
  <c r="AG956" i="18"/>
  <c r="AG957" i="18"/>
  <c r="AG958" i="18"/>
  <c r="AG960" i="18"/>
  <c r="AG959" i="18"/>
  <c r="AG963" i="18"/>
  <c r="AG961" i="18"/>
  <c r="AG965" i="18"/>
  <c r="AG962" i="18"/>
  <c r="AG966" i="18"/>
  <c r="AG964" i="18"/>
  <c r="AG967" i="18"/>
  <c r="AG969" i="18"/>
  <c r="AG968" i="18"/>
  <c r="AG970" i="18"/>
  <c r="AG972" i="18"/>
  <c r="AG974" i="18"/>
  <c r="AG971" i="18"/>
  <c r="AG973" i="18"/>
  <c r="AG975" i="18"/>
  <c r="AG977" i="18"/>
  <c r="AG976" i="18"/>
  <c r="AG978" i="18"/>
  <c r="AG980" i="18"/>
  <c r="AG979" i="18"/>
  <c r="AG982" i="18"/>
  <c r="AG981" i="18"/>
  <c r="AG984" i="18"/>
  <c r="AG983" i="18"/>
  <c r="AG985" i="18"/>
  <c r="AG986" i="18"/>
  <c r="AG987" i="18"/>
  <c r="AG988" i="18"/>
  <c r="AG990" i="18"/>
  <c r="AG992" i="18"/>
  <c r="AG989" i="18"/>
  <c r="AG991" i="18"/>
  <c r="AG995" i="18"/>
  <c r="AG993" i="18"/>
  <c r="AG994" i="18"/>
  <c r="AG999" i="18"/>
  <c r="AG997" i="18"/>
  <c r="AG996" i="18"/>
  <c r="T1006" i="18"/>
  <c r="G1006" i="18"/>
  <c r="V1005" i="18" s="1"/>
  <c r="T999" i="18"/>
  <c r="T1000" i="18"/>
  <c r="X997" i="18"/>
  <c r="AB1005" i="18"/>
  <c r="AB1003" i="18"/>
  <c r="AB1001" i="18"/>
  <c r="T1003" i="18"/>
  <c r="T1004" i="18"/>
  <c r="U1006" i="18"/>
  <c r="U1003" i="18"/>
  <c r="U1002" i="18"/>
  <c r="X1003" i="18"/>
  <c r="Z1005" i="18"/>
  <c r="Y1004" i="18" l="1"/>
  <c r="Q1006" i="18"/>
  <c r="AC999" i="18"/>
  <c r="AG1005" i="18"/>
  <c r="AG8" i="18"/>
  <c r="AG20" i="18"/>
  <c r="AG26" i="18"/>
  <c r="AG32" i="18"/>
  <c r="AG39" i="18"/>
  <c r="AG40" i="18"/>
  <c r="AG45" i="18"/>
  <c r="AG49" i="18"/>
  <c r="AG51" i="18"/>
  <c r="AG56" i="18"/>
  <c r="AG59" i="18"/>
  <c r="AG64" i="18"/>
  <c r="AG68" i="18"/>
  <c r="AG73" i="18"/>
  <c r="AG78" i="18"/>
  <c r="AG79" i="18"/>
  <c r="AG83" i="18"/>
  <c r="AG87" i="18"/>
  <c r="AG92" i="18"/>
  <c r="AG97" i="18"/>
  <c r="AG100" i="18"/>
  <c r="AG103" i="18"/>
  <c r="AG106" i="18"/>
  <c r="AG110" i="18"/>
  <c r="AG117" i="18"/>
  <c r="AG118" i="18"/>
  <c r="AG125" i="18"/>
  <c r="AG129" i="18"/>
  <c r="AG135" i="18"/>
  <c r="AG137" i="18"/>
  <c r="AG138" i="18"/>
  <c r="AG143" i="18"/>
  <c r="AG148" i="18"/>
  <c r="AG154" i="18"/>
  <c r="AG153" i="18"/>
  <c r="AG161" i="18"/>
  <c r="AG163" i="18"/>
  <c r="AG169" i="18"/>
  <c r="AG171" i="18"/>
  <c r="AG174" i="18"/>
  <c r="AG181" i="18"/>
  <c r="AG183" i="18"/>
  <c r="AG187" i="18"/>
  <c r="AG192" i="18"/>
  <c r="AG195" i="18"/>
  <c r="AG201" i="18"/>
  <c r="AG202" i="18"/>
  <c r="AG211" i="18"/>
  <c r="AG208" i="18"/>
  <c r="AG217" i="18"/>
  <c r="AG220" i="18"/>
  <c r="AG222" i="18"/>
  <c r="AG230" i="18"/>
  <c r="AG231" i="18"/>
  <c r="AG237" i="18"/>
  <c r="AG239" i="18"/>
  <c r="AG243" i="18"/>
  <c r="AG247" i="18"/>
  <c r="AG251" i="18"/>
  <c r="AG255" i="18"/>
  <c r="AG261" i="18"/>
  <c r="AG266" i="18"/>
  <c r="AG270" i="18"/>
  <c r="AG272" i="18"/>
  <c r="AG277" i="18"/>
  <c r="AG282" i="18"/>
  <c r="AG284" i="18"/>
  <c r="AG288" i="18"/>
  <c r="AG294" i="18"/>
  <c r="AG295" i="18"/>
  <c r="AG298" i="18"/>
  <c r="AG303" i="18"/>
  <c r="AG307" i="18"/>
  <c r="AG312" i="18"/>
  <c r="AG317" i="18"/>
  <c r="AG320" i="18"/>
  <c r="AG326" i="18"/>
  <c r="AG327" i="18"/>
  <c r="AG332" i="18"/>
  <c r="AG335" i="18"/>
  <c r="AG340" i="18"/>
  <c r="AG347" i="18"/>
  <c r="AG351" i="18"/>
  <c r="AG352" i="18"/>
  <c r="AG357" i="18"/>
  <c r="AG998" i="18"/>
  <c r="AG12" i="18"/>
  <c r="AG18" i="18"/>
  <c r="AG27" i="18"/>
  <c r="AG31" i="18"/>
  <c r="AG37" i="18"/>
  <c r="AG43" i="18"/>
  <c r="AG47" i="18"/>
  <c r="AG48" i="18"/>
  <c r="AG52" i="18"/>
  <c r="AG57" i="18"/>
  <c r="AG62" i="18"/>
  <c r="AG65" i="18"/>
  <c r="AG69" i="18"/>
  <c r="AG70" i="18"/>
  <c r="AG77" i="18"/>
  <c r="AG84" i="18"/>
  <c r="AG89" i="18"/>
  <c r="AG88" i="18"/>
  <c r="AG93" i="18"/>
  <c r="AG94" i="18"/>
  <c r="AG101" i="18"/>
  <c r="AG105" i="18"/>
  <c r="AG113" i="18"/>
  <c r="AG112" i="18"/>
  <c r="AG119" i="18"/>
  <c r="AG122" i="18"/>
  <c r="AG128" i="18"/>
  <c r="AG127" i="18"/>
  <c r="AG132" i="18"/>
  <c r="AG136" i="18"/>
  <c r="AG142" i="18"/>
  <c r="AG144" i="18"/>
  <c r="AG151" i="18"/>
  <c r="AG152" i="18"/>
  <c r="AG159" i="18"/>
  <c r="AG160" i="18"/>
  <c r="AG165" i="18"/>
  <c r="AG168" i="18"/>
  <c r="AG176" i="18"/>
  <c r="AG175" i="18"/>
  <c r="AG182" i="18"/>
  <c r="AG184" i="18"/>
  <c r="AG191" i="18"/>
  <c r="AG194" i="18"/>
  <c r="AG196" i="18"/>
  <c r="AG205" i="18"/>
  <c r="AG204" i="18"/>
  <c r="AG209" i="18"/>
  <c r="AG214" i="18"/>
  <c r="AG216" i="18"/>
  <c r="AG221" i="18"/>
  <c r="AG224" i="18"/>
  <c r="AG229" i="18"/>
  <c r="AG232" i="18"/>
  <c r="AG238" i="18"/>
  <c r="AG242" i="18"/>
  <c r="AG246" i="18"/>
  <c r="AG250" i="18"/>
  <c r="AG253" i="18"/>
  <c r="AG257" i="18"/>
  <c r="AG262" i="18"/>
  <c r="AG263" i="18"/>
  <c r="AG268" i="18"/>
  <c r="AG271" i="18"/>
  <c r="AG276" i="18"/>
  <c r="AG281" i="18"/>
  <c r="AG285" i="18"/>
  <c r="AG287" i="18"/>
  <c r="AG293" i="18"/>
  <c r="AG297" i="18"/>
  <c r="AG301" i="18"/>
  <c r="AG308" i="18"/>
  <c r="AG309" i="18"/>
  <c r="AG315" i="18"/>
  <c r="AG316" i="18"/>
  <c r="AG321" i="18"/>
  <c r="AG324" i="18"/>
  <c r="AG329" i="18"/>
  <c r="AG1000" i="18"/>
  <c r="AG33" i="18"/>
  <c r="AG28" i="18"/>
  <c r="AG22" i="18"/>
  <c r="D1003" i="3" s="1" a="1"/>
  <c r="D1003" i="3" s="1"/>
  <c r="AG17" i="18"/>
  <c r="AG16" i="18"/>
  <c r="R5" i="18"/>
  <c r="AG9" i="18"/>
  <c r="AG1001" i="18"/>
  <c r="D900" i="3" s="1" a="1"/>
  <c r="D900" i="3" s="1"/>
  <c r="AG1003" i="18"/>
  <c r="AG25" i="18"/>
  <c r="D856" i="3" s="1" a="1"/>
  <c r="D856" i="3" s="1"/>
  <c r="AG24" i="18"/>
  <c r="D987" i="3" s="1" a="1"/>
  <c r="D987" i="3" s="1"/>
  <c r="AG19" i="18"/>
  <c r="AG13" i="18"/>
  <c r="AG11" i="18"/>
  <c r="AG1007" i="18"/>
  <c r="AG1002" i="18"/>
  <c r="AG1006" i="18"/>
  <c r="S1006" i="18"/>
  <c r="AH1004" i="18" s="1"/>
  <c r="AG1004" i="18"/>
  <c r="F60" i="10" a="1"/>
  <c r="F60" i="10" s="1"/>
  <c r="F56" i="10" a="1"/>
  <c r="F56" i="10" s="1"/>
  <c r="F57" i="10" a="1"/>
  <c r="F57" i="10" s="1"/>
  <c r="F59" i="10" a="1"/>
  <c r="F59" i="10" s="1"/>
  <c r="F55" i="10" a="1"/>
  <c r="F55" i="10" s="1"/>
  <c r="F53" i="10" a="1"/>
  <c r="F53" i="10" s="1"/>
  <c r="F62" i="10" a="1"/>
  <c r="F62" i="10" s="1"/>
  <c r="F58" i="10" a="1"/>
  <c r="F58" i="10" s="1"/>
  <c r="F54" i="10" a="1"/>
  <c r="F54" i="10" s="1"/>
  <c r="F61" i="10" a="1"/>
  <c r="F61" i="10" s="1"/>
  <c r="F47" i="10" a="1"/>
  <c r="F47" i="10" s="1"/>
  <c r="F43" i="10" a="1"/>
  <c r="F43" i="10" s="1"/>
  <c r="F39" i="10" a="1"/>
  <c r="F39" i="10" s="1"/>
  <c r="F45" i="10" a="1"/>
  <c r="F45" i="10" s="1"/>
  <c r="F44" i="10" a="1"/>
  <c r="F44" i="10" s="1"/>
  <c r="F46" i="10" a="1"/>
  <c r="F46" i="10" s="1"/>
  <c r="F42" i="10" a="1"/>
  <c r="F42" i="10" s="1"/>
  <c r="F38" i="10" a="1"/>
  <c r="F38" i="10" s="1"/>
  <c r="F41" i="10" a="1"/>
  <c r="F41" i="10" s="1"/>
  <c r="F40" i="10" a="1"/>
  <c r="F40" i="10" s="1"/>
  <c r="F74" i="10" a="1"/>
  <c r="F74" i="10" s="1"/>
  <c r="F70" i="10" a="1"/>
  <c r="F70" i="10" s="1"/>
  <c r="F72" i="10" a="1"/>
  <c r="F72" i="10" s="1"/>
  <c r="F68" i="10" a="1"/>
  <c r="F68" i="10" s="1"/>
  <c r="F71" i="10" a="1"/>
  <c r="F71" i="10" s="1"/>
  <c r="F77" i="10" a="1"/>
  <c r="F77" i="10" s="1"/>
  <c r="F73" i="10" a="1"/>
  <c r="F73" i="10" s="1"/>
  <c r="F69" i="10" a="1"/>
  <c r="F69" i="10" s="1"/>
  <c r="F76" i="10" a="1"/>
  <c r="F76" i="10" s="1"/>
  <c r="F75" i="10" a="1"/>
  <c r="F75" i="10" s="1"/>
  <c r="D1007" i="3" a="1"/>
  <c r="D1007" i="3" s="1"/>
  <c r="D1005" i="3" a="1"/>
  <c r="D1005" i="3" s="1"/>
  <c r="D995" i="3" a="1"/>
  <c r="D995" i="3" s="1"/>
  <c r="D993" i="3" a="1"/>
  <c r="D993" i="3" s="1"/>
  <c r="D991" i="3" a="1"/>
  <c r="D991" i="3" s="1"/>
  <c r="D989" i="3" a="1"/>
  <c r="D989" i="3" s="1"/>
  <c r="D979" i="3" a="1"/>
  <c r="D979" i="3" s="1"/>
  <c r="D977" i="3" a="1"/>
  <c r="D977" i="3" s="1"/>
  <c r="D975" i="3" a="1"/>
  <c r="D975" i="3" s="1"/>
  <c r="D973" i="3" a="1"/>
  <c r="D973" i="3" s="1"/>
  <c r="D963" i="3" a="1"/>
  <c r="D963" i="3" s="1"/>
  <c r="D961" i="3" a="1"/>
  <c r="D961" i="3" s="1"/>
  <c r="D959" i="3" a="1"/>
  <c r="D959" i="3" s="1"/>
  <c r="D957" i="3" a="1"/>
  <c r="D957" i="3" s="1"/>
  <c r="D947" i="3" a="1"/>
  <c r="D947" i="3" s="1"/>
  <c r="D945" i="3" a="1"/>
  <c r="D945" i="3" s="1"/>
  <c r="D943" i="3" a="1"/>
  <c r="D943" i="3" s="1"/>
  <c r="D941" i="3" a="1"/>
  <c r="D941" i="3" s="1"/>
  <c r="D931" i="3" a="1"/>
  <c r="D931" i="3" s="1"/>
  <c r="D929" i="3" a="1"/>
  <c r="D929" i="3" s="1"/>
  <c r="D927" i="3" a="1"/>
  <c r="D927" i="3" s="1"/>
  <c r="D925" i="3" a="1"/>
  <c r="D925" i="3" s="1"/>
  <c r="D908" i="3" a="1"/>
  <c r="D908" i="3" s="1"/>
  <c r="D904" i="3" a="1"/>
  <c r="D904" i="3" s="1"/>
  <c r="D896" i="3" a="1"/>
  <c r="D896" i="3" s="1"/>
  <c r="D917" i="3" a="1"/>
  <c r="D917" i="3" s="1"/>
  <c r="D913" i="3" a="1"/>
  <c r="D913" i="3" s="1"/>
  <c r="D909" i="3" a="1"/>
  <c r="D909" i="3" s="1"/>
  <c r="D905" i="3" a="1"/>
  <c r="D905" i="3" s="1"/>
  <c r="D886" i="3" a="1"/>
  <c r="D886" i="3" s="1"/>
  <c r="D1006" i="3" a="1"/>
  <c r="D1006" i="3" s="1"/>
  <c r="D1004" i="3" a="1"/>
  <c r="D1004" i="3" s="1"/>
  <c r="D1002" i="3" a="1"/>
  <c r="D1002" i="3" s="1"/>
  <c r="D994" i="3" a="1"/>
  <c r="D994" i="3" s="1"/>
  <c r="D992" i="3" a="1"/>
  <c r="D992" i="3" s="1"/>
  <c r="D990" i="3" a="1"/>
  <c r="D990" i="3" s="1"/>
  <c r="D988" i="3" a="1"/>
  <c r="D988" i="3" s="1"/>
  <c r="D986" i="3" a="1"/>
  <c r="D986" i="3" s="1"/>
  <c r="D978" i="3" a="1"/>
  <c r="D978" i="3" s="1"/>
  <c r="D976" i="3" a="1"/>
  <c r="D976" i="3" s="1"/>
  <c r="D974" i="3" a="1"/>
  <c r="D974" i="3" s="1"/>
  <c r="D972" i="3" a="1"/>
  <c r="D972" i="3" s="1"/>
  <c r="D970" i="3" a="1"/>
  <c r="D970" i="3" s="1"/>
  <c r="D962" i="3" a="1"/>
  <c r="D962" i="3" s="1"/>
  <c r="D960" i="3" a="1"/>
  <c r="D960" i="3" s="1"/>
  <c r="D958" i="3" a="1"/>
  <c r="D958" i="3" s="1"/>
  <c r="D956" i="3" a="1"/>
  <c r="D956" i="3" s="1"/>
  <c r="D954" i="3" a="1"/>
  <c r="D954" i="3" s="1"/>
  <c r="D946" i="3" a="1"/>
  <c r="D946" i="3" s="1"/>
  <c r="D944" i="3" a="1"/>
  <c r="D944" i="3" s="1"/>
  <c r="D942" i="3" a="1"/>
  <c r="D942" i="3" s="1"/>
  <c r="D940" i="3" a="1"/>
  <c r="D940" i="3" s="1"/>
  <c r="D938" i="3" a="1"/>
  <c r="D938" i="3" s="1"/>
  <c r="D930" i="3" a="1"/>
  <c r="D930" i="3" s="1"/>
  <c r="D928" i="3" a="1"/>
  <c r="D928" i="3" s="1"/>
  <c r="D926" i="3" a="1"/>
  <c r="D926" i="3" s="1"/>
  <c r="D924" i="3" a="1"/>
  <c r="D924" i="3" s="1"/>
  <c r="D922" i="3" a="1"/>
  <c r="D922" i="3" s="1"/>
  <c r="D906" i="3" a="1"/>
  <c r="D906" i="3" s="1"/>
  <c r="D902" i="3" a="1"/>
  <c r="D902" i="3" s="1"/>
  <c r="D898" i="3" a="1"/>
  <c r="D898" i="3" s="1"/>
  <c r="D919" i="3" a="1"/>
  <c r="D919" i="3" s="1"/>
  <c r="D915" i="3" a="1"/>
  <c r="D915" i="3" s="1"/>
  <c r="D882" i="3" a="1"/>
  <c r="D882" i="3" s="1"/>
  <c r="D879" i="3" a="1"/>
  <c r="D879" i="3" s="1"/>
  <c r="D874" i="3" a="1"/>
  <c r="D874" i="3" s="1"/>
  <c r="D871" i="3" a="1"/>
  <c r="D871" i="3" s="1"/>
  <c r="D866" i="3" a="1"/>
  <c r="D866" i="3" s="1"/>
  <c r="D855" i="3" a="1"/>
  <c r="D855" i="3" s="1"/>
  <c r="D850" i="3" a="1"/>
  <c r="D850" i="3" s="1"/>
  <c r="D847" i="3" a="1"/>
  <c r="D847" i="3" s="1"/>
  <c r="D842" i="3" a="1"/>
  <c r="D842" i="3" s="1"/>
  <c r="D839" i="3" a="1"/>
  <c r="D839" i="3" s="1"/>
  <c r="D903" i="3" a="1"/>
  <c r="D903" i="3" s="1"/>
  <c r="D877" i="3" a="1"/>
  <c r="D877" i="3" s="1"/>
  <c r="D872" i="3" a="1"/>
  <c r="D872" i="3" s="1"/>
  <c r="D869" i="3" a="1"/>
  <c r="D869" i="3" s="1"/>
  <c r="D864" i="3" a="1"/>
  <c r="D864" i="3" s="1"/>
  <c r="D861" i="3" a="1"/>
  <c r="D861" i="3" s="1"/>
  <c r="D845" i="3" a="1"/>
  <c r="D845" i="3" s="1"/>
  <c r="D840" i="3" a="1"/>
  <c r="D840" i="3" s="1"/>
  <c r="D907" i="3" a="1"/>
  <c r="D907" i="3" s="1"/>
  <c r="D883" i="3" a="1"/>
  <c r="D883" i="3" s="1"/>
  <c r="D878" i="3" a="1"/>
  <c r="D878" i="3" s="1"/>
  <c r="D862" i="3" a="1"/>
  <c r="D862" i="3" s="1"/>
  <c r="D859" i="3" a="1"/>
  <c r="D859" i="3" s="1"/>
  <c r="D854" i="3" a="1"/>
  <c r="D854" i="3" s="1"/>
  <c r="D851" i="3" a="1"/>
  <c r="D851" i="3" s="1"/>
  <c r="D846" i="3" a="1"/>
  <c r="D846" i="3" s="1"/>
  <c r="D843" i="3" a="1"/>
  <c r="D843" i="3" s="1"/>
  <c r="D836" i="3" a="1"/>
  <c r="D836" i="3" s="1"/>
  <c r="D835" i="3" a="1"/>
  <c r="D835" i="3" s="1"/>
  <c r="D834" i="3" a="1"/>
  <c r="D834" i="3" s="1"/>
  <c r="D833" i="3" a="1"/>
  <c r="D833" i="3" s="1"/>
  <c r="D832" i="3" a="1"/>
  <c r="D832" i="3" s="1"/>
  <c r="D828" i="3" a="1"/>
  <c r="D828" i="3" s="1"/>
  <c r="D827" i="3" a="1"/>
  <c r="D827" i="3" s="1"/>
  <c r="D826" i="3" a="1"/>
  <c r="D826" i="3" s="1"/>
  <c r="D825" i="3" a="1"/>
  <c r="D825" i="3" s="1"/>
  <c r="D824" i="3" a="1"/>
  <c r="D824" i="3" s="1"/>
  <c r="D884" i="3" a="1"/>
  <c r="D884" i="3" s="1"/>
  <c r="D881" i="3" a="1"/>
  <c r="D881" i="3" s="1"/>
  <c r="D876" i="3" a="1"/>
  <c r="D876" i="3" s="1"/>
  <c r="D873" i="3" a="1"/>
  <c r="D873" i="3" s="1"/>
  <c r="D868" i="3" a="1"/>
  <c r="D868" i="3" s="1"/>
  <c r="D852" i="3" a="1"/>
  <c r="D852" i="3" s="1"/>
  <c r="D849" i="3" a="1"/>
  <c r="D849" i="3" s="1"/>
  <c r="D844" i="3" a="1"/>
  <c r="D844" i="3" s="1"/>
  <c r="D841" i="3" a="1"/>
  <c r="D841" i="3" s="1"/>
  <c r="D770" i="3" a="1"/>
  <c r="D770" i="3" s="1"/>
  <c r="D754" i="3" a="1"/>
  <c r="D754" i="3" s="1"/>
  <c r="D750" i="3" a="1"/>
  <c r="D750" i="3" s="1"/>
  <c r="D746" i="3" a="1"/>
  <c r="D746" i="3" s="1"/>
  <c r="D742" i="3" a="1"/>
  <c r="D742" i="3" s="1"/>
  <c r="D738" i="3" a="1"/>
  <c r="D738" i="3" s="1"/>
  <c r="D722" i="3" a="1"/>
  <c r="D722" i="3" s="1"/>
  <c r="D718" i="3" a="1"/>
  <c r="D718" i="3" s="1"/>
  <c r="D714" i="3" a="1"/>
  <c r="D714" i="3" s="1"/>
  <c r="D710" i="3" a="1"/>
  <c r="D710" i="3" s="1"/>
  <c r="D706" i="3" a="1"/>
  <c r="D706" i="3" s="1"/>
  <c r="D815" i="3" a="1"/>
  <c r="D815" i="3" s="1"/>
  <c r="D813" i="3" a="1"/>
  <c r="D813" i="3" s="1"/>
  <c r="D811" i="3" a="1"/>
  <c r="D811" i="3" s="1"/>
  <c r="D809" i="3" a="1"/>
  <c r="D809" i="3" s="1"/>
  <c r="D807" i="3" a="1"/>
  <c r="D807" i="3" s="1"/>
  <c r="D799" i="3" a="1"/>
  <c r="D799" i="3" s="1"/>
  <c r="D797" i="3" a="1"/>
  <c r="D797" i="3" s="1"/>
  <c r="D795" i="3" a="1"/>
  <c r="D795" i="3" s="1"/>
  <c r="D793" i="3" a="1"/>
  <c r="D793" i="3" s="1"/>
  <c r="D791" i="3" a="1"/>
  <c r="D791" i="3" s="1"/>
  <c r="D763" i="3" a="1"/>
  <c r="D763" i="3" s="1"/>
  <c r="D759" i="3" a="1"/>
  <c r="D759" i="3" s="1"/>
  <c r="D755" i="3" a="1"/>
  <c r="D755" i="3" s="1"/>
  <c r="D751" i="3" a="1"/>
  <c r="D751" i="3" s="1"/>
  <c r="D747" i="3" a="1"/>
  <c r="D747" i="3" s="1"/>
  <c r="D731" i="3" a="1"/>
  <c r="D731" i="3" s="1"/>
  <c r="D727" i="3" a="1"/>
  <c r="D727" i="3" s="1"/>
  <c r="D723" i="3" a="1"/>
  <c r="D723" i="3" s="1"/>
  <c r="D772" i="3" a="1"/>
  <c r="D772" i="3" s="1"/>
  <c r="D768" i="3" a="1"/>
  <c r="D768" i="3" s="1"/>
  <c r="D752" i="3" a="1"/>
  <c r="D752" i="3" s="1"/>
  <c r="D748" i="3" a="1"/>
  <c r="D748" i="3" s="1"/>
  <c r="D744" i="3" a="1"/>
  <c r="D744" i="3" s="1"/>
  <c r="D740" i="3" a="1"/>
  <c r="D740" i="3" s="1"/>
  <c r="D736" i="3" a="1"/>
  <c r="D736" i="3" s="1"/>
  <c r="D720" i="3" a="1"/>
  <c r="D720" i="3" s="1"/>
  <c r="D716" i="3" a="1"/>
  <c r="D716" i="3" s="1"/>
  <c r="D712" i="3" a="1"/>
  <c r="D712" i="3" s="1"/>
  <c r="D708" i="3" a="1"/>
  <c r="D708" i="3" s="1"/>
  <c r="D822" i="3" a="1"/>
  <c r="D822" i="3" s="1"/>
  <c r="D814" i="3" a="1"/>
  <c r="D814" i="3" s="1"/>
  <c r="D812" i="3" a="1"/>
  <c r="D812" i="3" s="1"/>
  <c r="D810" i="3" a="1"/>
  <c r="D810" i="3" s="1"/>
  <c r="D808" i="3" a="1"/>
  <c r="D808" i="3" s="1"/>
  <c r="D806" i="3" a="1"/>
  <c r="D806" i="3" s="1"/>
  <c r="D798" i="3" a="1"/>
  <c r="D798" i="3" s="1"/>
  <c r="D796" i="3" a="1"/>
  <c r="D796" i="3" s="1"/>
  <c r="D794" i="3" a="1"/>
  <c r="D794" i="3" s="1"/>
  <c r="D792" i="3" a="1"/>
  <c r="D792" i="3" s="1"/>
  <c r="D790" i="3" a="1"/>
  <c r="D790" i="3" s="1"/>
  <c r="D785" i="3" a="1"/>
  <c r="D785" i="3" s="1"/>
  <c r="D784" i="3" a="1"/>
  <c r="D784" i="3" s="1"/>
  <c r="D783" i="3" a="1"/>
  <c r="D783" i="3" s="1"/>
  <c r="D782" i="3" a="1"/>
  <c r="D782" i="3" s="1"/>
  <c r="D781" i="3" a="1"/>
  <c r="D781" i="3" s="1"/>
  <c r="D777" i="3" a="1"/>
  <c r="D777" i="3" s="1"/>
  <c r="D776" i="3" a="1"/>
  <c r="D776" i="3" s="1"/>
  <c r="D775" i="3" a="1"/>
  <c r="D775" i="3" s="1"/>
  <c r="D774" i="3" a="1"/>
  <c r="D774" i="3" s="1"/>
  <c r="D773" i="3" a="1"/>
  <c r="D773" i="3" s="1"/>
  <c r="D757" i="3" a="1"/>
  <c r="D757" i="3" s="1"/>
  <c r="D753" i="3" a="1"/>
  <c r="D753" i="3" s="1"/>
  <c r="D749" i="3" a="1"/>
  <c r="D749" i="3" s="1"/>
  <c r="D745" i="3" a="1"/>
  <c r="D745" i="3" s="1"/>
  <c r="D741" i="3" a="1"/>
  <c r="D741" i="3" s="1"/>
  <c r="D725" i="3" a="1"/>
  <c r="D725" i="3" s="1"/>
  <c r="D717" i="3" a="1"/>
  <c r="D717" i="3" s="1"/>
  <c r="D709" i="3" a="1"/>
  <c r="D709" i="3" s="1"/>
  <c r="D703" i="3" a="1"/>
  <c r="D703" i="3" s="1"/>
  <c r="D699" i="3" a="1"/>
  <c r="D699" i="3" s="1"/>
  <c r="D683" i="3" a="1"/>
  <c r="D683" i="3" s="1"/>
  <c r="D679" i="3" a="1"/>
  <c r="D679" i="3" s="1"/>
  <c r="D675" i="3" a="1"/>
  <c r="D675" i="3" s="1"/>
  <c r="D671" i="3" a="1"/>
  <c r="D671" i="3" s="1"/>
  <c r="D667" i="3" a="1"/>
  <c r="D667" i="3" s="1"/>
  <c r="D651" i="3" a="1"/>
  <c r="D651" i="3" s="1"/>
  <c r="D647" i="3" a="1"/>
  <c r="D647" i="3" s="1"/>
  <c r="D643" i="3" a="1"/>
  <c r="D643" i="3" s="1"/>
  <c r="D639" i="3" a="1"/>
  <c r="D639" i="3" s="1"/>
  <c r="D635" i="3" a="1"/>
  <c r="D635" i="3" s="1"/>
  <c r="D619" i="3" a="1"/>
  <c r="D619" i="3" s="1"/>
  <c r="D615" i="3" a="1"/>
  <c r="D615" i="3" s="1"/>
  <c r="D611" i="3" a="1"/>
  <c r="D611" i="3" s="1"/>
  <c r="D607" i="3" a="1"/>
  <c r="D607" i="3" s="1"/>
  <c r="D603" i="3" a="1"/>
  <c r="D603" i="3" s="1"/>
  <c r="D704" i="3" a="1"/>
  <c r="D704" i="3" s="1"/>
  <c r="D700" i="3" a="1"/>
  <c r="D700" i="3" s="1"/>
  <c r="D696" i="3" a="1"/>
  <c r="D696" i="3" s="1"/>
  <c r="D692" i="3" a="1"/>
  <c r="D692" i="3" s="1"/>
  <c r="D688" i="3" a="1"/>
  <c r="D688" i="3" s="1"/>
  <c r="D672" i="3" a="1"/>
  <c r="D672" i="3" s="1"/>
  <c r="D668" i="3" a="1"/>
  <c r="D668" i="3" s="1"/>
  <c r="D664" i="3" a="1"/>
  <c r="D664" i="3" s="1"/>
  <c r="D660" i="3" a="1"/>
  <c r="D660" i="3" s="1"/>
  <c r="D656" i="3" a="1"/>
  <c r="D656" i="3" s="1"/>
  <c r="D640" i="3" a="1"/>
  <c r="D640" i="3" s="1"/>
  <c r="D636" i="3" a="1"/>
  <c r="D636" i="3" s="1"/>
  <c r="D632" i="3" a="1"/>
  <c r="D632" i="3" s="1"/>
  <c r="D628" i="3" a="1"/>
  <c r="D628" i="3" s="1"/>
  <c r="D624" i="3" a="1"/>
  <c r="D624" i="3" s="1"/>
  <c r="D608" i="3" a="1"/>
  <c r="D608" i="3" s="1"/>
  <c r="D604" i="3" a="1"/>
  <c r="D604" i="3" s="1"/>
  <c r="D600" i="3" a="1"/>
  <c r="D600" i="3" s="1"/>
  <c r="D721" i="3" a="1"/>
  <c r="D721" i="3" s="1"/>
  <c r="D713" i="3" a="1"/>
  <c r="D713" i="3" s="1"/>
  <c r="D693" i="3" a="1"/>
  <c r="D693" i="3" s="1"/>
  <c r="D689" i="3" a="1"/>
  <c r="D689" i="3" s="1"/>
  <c r="D685" i="3" a="1"/>
  <c r="D685" i="3" s="1"/>
  <c r="D681" i="3" a="1"/>
  <c r="D681" i="3" s="1"/>
  <c r="D677" i="3" a="1"/>
  <c r="D677" i="3" s="1"/>
  <c r="D661" i="3" a="1"/>
  <c r="D661" i="3" s="1"/>
  <c r="D657" i="3" a="1"/>
  <c r="D657" i="3" s="1"/>
  <c r="D653" i="3" a="1"/>
  <c r="D653" i="3" s="1"/>
  <c r="D649" i="3" a="1"/>
  <c r="D649" i="3" s="1"/>
  <c r="D645" i="3" a="1"/>
  <c r="D645" i="3" s="1"/>
  <c r="D629" i="3" a="1"/>
  <c r="D629" i="3" s="1"/>
  <c r="D625" i="3" a="1"/>
  <c r="D625" i="3" s="1"/>
  <c r="D621" i="3" a="1"/>
  <c r="D621" i="3" s="1"/>
  <c r="D617" i="3" a="1"/>
  <c r="D617" i="3" s="1"/>
  <c r="D613" i="3" a="1"/>
  <c r="D613" i="3" s="1"/>
  <c r="D715" i="3" a="1"/>
  <c r="D715" i="3" s="1"/>
  <c r="D707" i="3" a="1"/>
  <c r="D707" i="3" s="1"/>
  <c r="D702" i="3" a="1"/>
  <c r="D702" i="3" s="1"/>
  <c r="D698" i="3" a="1"/>
  <c r="D698" i="3" s="1"/>
  <c r="D694" i="3" a="1"/>
  <c r="D694" i="3" s="1"/>
  <c r="D678" i="3" a="1"/>
  <c r="D678" i="3" s="1"/>
  <c r="D674" i="3" a="1"/>
  <c r="D674" i="3" s="1"/>
  <c r="D670" i="3" a="1"/>
  <c r="D670" i="3" s="1"/>
  <c r="D666" i="3" a="1"/>
  <c r="D666" i="3" s="1"/>
  <c r="D662" i="3" a="1"/>
  <c r="D662" i="3" s="1"/>
  <c r="D658" i="3" a="1"/>
  <c r="D658" i="3" s="1"/>
  <c r="D646" i="3" a="1"/>
  <c r="D646" i="3" s="1"/>
  <c r="D642" i="3" a="1"/>
  <c r="D642" i="3" s="1"/>
  <c r="D638" i="3" a="1"/>
  <c r="D638" i="3" s="1"/>
  <c r="D634" i="3" a="1"/>
  <c r="D634" i="3" s="1"/>
  <c r="D630" i="3" a="1"/>
  <c r="D630" i="3" s="1"/>
  <c r="D614" i="3" a="1"/>
  <c r="D614" i="3" s="1"/>
  <c r="D610" i="3" a="1"/>
  <c r="D610" i="3" s="1"/>
  <c r="D606" i="3" a="1"/>
  <c r="D606" i="3" s="1"/>
  <c r="D602" i="3" a="1"/>
  <c r="D602" i="3" s="1"/>
  <c r="D598" i="3" a="1"/>
  <c r="D598" i="3" s="1"/>
  <c r="D582" i="3" a="1"/>
  <c r="D582" i="3" s="1"/>
  <c r="D578" i="3" a="1"/>
  <c r="D578" i="3" s="1"/>
  <c r="D574" i="3" a="1"/>
  <c r="D574" i="3" s="1"/>
  <c r="D570" i="3" a="1"/>
  <c r="D570" i="3" s="1"/>
  <c r="D566" i="3" a="1"/>
  <c r="D566" i="3" s="1"/>
  <c r="D550" i="3" a="1"/>
  <c r="D550" i="3" s="1"/>
  <c r="D546" i="3" a="1"/>
  <c r="D546" i="3" s="1"/>
  <c r="D542" i="3" a="1"/>
  <c r="D542" i="3" s="1"/>
  <c r="D538" i="3" a="1"/>
  <c r="D538" i="3" s="1"/>
  <c r="D534" i="3" a="1"/>
  <c r="D534" i="3" s="1"/>
  <c r="D530" i="3" a="1"/>
  <c r="D530" i="3" s="1"/>
  <c r="D518" i="3" a="1"/>
  <c r="D518" i="3" s="1"/>
  <c r="D514" i="3" a="1"/>
  <c r="D514" i="3" s="1"/>
  <c r="D510" i="3" a="1"/>
  <c r="D510" i="3" s="1"/>
  <c r="D506" i="3" a="1"/>
  <c r="D506" i="3" s="1"/>
  <c r="D502" i="3" a="1"/>
  <c r="D502" i="3" s="1"/>
  <c r="D490" i="3" a="1"/>
  <c r="D490" i="3" s="1"/>
  <c r="D486" i="3" a="1"/>
  <c r="D486" i="3" s="1"/>
  <c r="D482" i="3" a="1"/>
  <c r="D482" i="3" s="1"/>
  <c r="D478" i="3" a="1"/>
  <c r="D478" i="3" s="1"/>
  <c r="D474" i="3" a="1"/>
  <c r="D474" i="3" s="1"/>
  <c r="D470" i="3" a="1"/>
  <c r="D470" i="3" s="1"/>
  <c r="D454" i="3" a="1"/>
  <c r="D454" i="3" s="1"/>
  <c r="D450" i="3" a="1"/>
  <c r="D450" i="3" s="1"/>
  <c r="D446" i="3" a="1"/>
  <c r="D446" i="3" s="1"/>
  <c r="D442" i="3" a="1"/>
  <c r="D442" i="3" s="1"/>
  <c r="D438" i="3" a="1"/>
  <c r="D438" i="3" s="1"/>
  <c r="D422" i="3" a="1"/>
  <c r="D422" i="3" s="1"/>
  <c r="D418" i="3" a="1"/>
  <c r="D418" i="3" s="1"/>
  <c r="D414" i="3" a="1"/>
  <c r="D414" i="3" s="1"/>
  <c r="D410" i="3" a="1"/>
  <c r="D410" i="3" s="1"/>
  <c r="D406" i="3" a="1"/>
  <c r="D406" i="3" s="1"/>
  <c r="D384" i="3" a="1"/>
  <c r="D384" i="3" s="1"/>
  <c r="D382" i="3" a="1"/>
  <c r="D382" i="3" s="1"/>
  <c r="D375" i="3" a="1"/>
  <c r="D375" i="3" s="1"/>
  <c r="D373" i="3" a="1"/>
  <c r="D373" i="3" s="1"/>
  <c r="D368" i="3" a="1"/>
  <c r="D368" i="3" s="1"/>
  <c r="D587" i="3" a="1"/>
  <c r="D587" i="3" s="1"/>
  <c r="D583" i="3" a="1"/>
  <c r="D583" i="3" s="1"/>
  <c r="D579" i="3" a="1"/>
  <c r="D579" i="3" s="1"/>
  <c r="D575" i="3" a="1"/>
  <c r="D575" i="3" s="1"/>
  <c r="D571" i="3" a="1"/>
  <c r="D571" i="3" s="1"/>
  <c r="D555" i="3" a="1"/>
  <c r="D555" i="3" s="1"/>
  <c r="D551" i="3" a="1"/>
  <c r="D551" i="3" s="1"/>
  <c r="D547" i="3" a="1"/>
  <c r="D547" i="3" s="1"/>
  <c r="D543" i="3" a="1"/>
  <c r="D543" i="3" s="1"/>
  <c r="D539" i="3" a="1"/>
  <c r="D539" i="3" s="1"/>
  <c r="D523" i="3" a="1"/>
  <c r="D523" i="3" s="1"/>
  <c r="D519" i="3" a="1"/>
  <c r="D519" i="3" s="1"/>
  <c r="D515" i="3" a="1"/>
  <c r="D515" i="3" s="1"/>
  <c r="D511" i="3" a="1"/>
  <c r="D511" i="3" s="1"/>
  <c r="D507" i="3" a="1"/>
  <c r="D507" i="3" s="1"/>
  <c r="D491" i="3" a="1"/>
  <c r="D491" i="3" s="1"/>
  <c r="D487" i="3" a="1"/>
  <c r="D487" i="3" s="1"/>
  <c r="D483" i="3" a="1"/>
  <c r="D483" i="3" s="1"/>
  <c r="D479" i="3" a="1"/>
  <c r="D479" i="3" s="1"/>
  <c r="D475" i="3" a="1"/>
  <c r="D475" i="3" s="1"/>
  <c r="D459" i="3" a="1"/>
  <c r="D459" i="3" s="1"/>
  <c r="D455" i="3" a="1"/>
  <c r="D455" i="3" s="1"/>
  <c r="D451" i="3" a="1"/>
  <c r="D451" i="3" s="1"/>
  <c r="D447" i="3" a="1"/>
  <c r="D447" i="3" s="1"/>
  <c r="D443" i="3" a="1"/>
  <c r="D443" i="3" s="1"/>
  <c r="D427" i="3" a="1"/>
  <c r="D427" i="3" s="1"/>
  <c r="D423" i="3" a="1"/>
  <c r="D423" i="3" s="1"/>
  <c r="D419" i="3" a="1"/>
  <c r="D419" i="3" s="1"/>
  <c r="D415" i="3" a="1"/>
  <c r="D415" i="3" s="1"/>
  <c r="D411" i="3" a="1"/>
  <c r="D411" i="3" s="1"/>
  <c r="D396" i="3" a="1"/>
  <c r="D396" i="3" s="1"/>
  <c r="D394" i="3" a="1"/>
  <c r="D394" i="3" s="1"/>
  <c r="D387" i="3" a="1"/>
  <c r="D387" i="3" s="1"/>
  <c r="D385" i="3" a="1"/>
  <c r="D385" i="3" s="1"/>
  <c r="D380" i="3" a="1"/>
  <c r="D380" i="3" s="1"/>
  <c r="D364" i="3" a="1"/>
  <c r="D364" i="3" s="1"/>
  <c r="D596" i="3" a="1"/>
  <c r="D596" i="3" s="1"/>
  <c r="D592" i="3" a="1"/>
  <c r="D592" i="3" s="1"/>
  <c r="D588" i="3" a="1"/>
  <c r="D588" i="3" s="1"/>
  <c r="D584" i="3" a="1"/>
  <c r="D584" i="3" s="1"/>
  <c r="D568" i="3" a="1"/>
  <c r="D568" i="3" s="1"/>
  <c r="D564" i="3" a="1"/>
  <c r="D564" i="3" s="1"/>
  <c r="D560" i="3" a="1"/>
  <c r="D560" i="3" s="1"/>
  <c r="D556" i="3" a="1"/>
  <c r="D556" i="3" s="1"/>
  <c r="D552" i="3" a="1"/>
  <c r="D552" i="3" s="1"/>
  <c r="D536" i="3" a="1"/>
  <c r="D536" i="3" s="1"/>
  <c r="D532" i="3" a="1"/>
  <c r="D532" i="3" s="1"/>
  <c r="D528" i="3" a="1"/>
  <c r="D528" i="3" s="1"/>
  <c r="D524" i="3" a="1"/>
  <c r="D524" i="3" s="1"/>
  <c r="D520" i="3" a="1"/>
  <c r="D520" i="3" s="1"/>
  <c r="D508" i="3" a="1"/>
  <c r="D508" i="3" s="1"/>
  <c r="D504" i="3" a="1"/>
  <c r="D504" i="3" s="1"/>
  <c r="D500" i="3" a="1"/>
  <c r="D500" i="3" s="1"/>
  <c r="D496" i="3" a="1"/>
  <c r="D496" i="3" s="1"/>
  <c r="D492" i="3" a="1"/>
  <c r="D492" i="3" s="1"/>
  <c r="D488" i="3" a="1"/>
  <c r="D488" i="3" s="1"/>
  <c r="D476" i="3" a="1"/>
  <c r="D476" i="3" s="1"/>
  <c r="D472" i="3" a="1"/>
  <c r="D472" i="3" s="1"/>
  <c r="D468" i="3" a="1"/>
  <c r="D468" i="3" s="1"/>
  <c r="D464" i="3" a="1"/>
  <c r="D464" i="3" s="1"/>
  <c r="D460" i="3" a="1"/>
  <c r="D460" i="3" s="1"/>
  <c r="D456" i="3" a="1"/>
  <c r="D456" i="3" s="1"/>
  <c r="D444" i="3" a="1"/>
  <c r="D444" i="3" s="1"/>
  <c r="D440" i="3" a="1"/>
  <c r="D440" i="3" s="1"/>
  <c r="D436" i="3" a="1"/>
  <c r="D436" i="3" s="1"/>
  <c r="D432" i="3" a="1"/>
  <c r="D432" i="3" s="1"/>
  <c r="D428" i="3" a="1"/>
  <c r="D428" i="3" s="1"/>
  <c r="D424" i="3" a="1"/>
  <c r="D424" i="3" s="1"/>
  <c r="D412" i="3" a="1"/>
  <c r="D412" i="3" s="1"/>
  <c r="D408" i="3" a="1"/>
  <c r="D408" i="3" s="1"/>
  <c r="D404" i="3" a="1"/>
  <c r="D404" i="3" s="1"/>
  <c r="D399" i="3" a="1"/>
  <c r="D399" i="3" s="1"/>
  <c r="D397" i="3" a="1"/>
  <c r="D397" i="3" s="1"/>
  <c r="D392" i="3" a="1"/>
  <c r="D392" i="3" s="1"/>
  <c r="D381" i="3" a="1"/>
  <c r="D381" i="3" s="1"/>
  <c r="D376" i="3" a="1"/>
  <c r="D376" i="3" s="1"/>
  <c r="D374" i="3" a="1"/>
  <c r="D374" i="3" s="1"/>
  <c r="D367" i="3" a="1"/>
  <c r="D367" i="3" s="1"/>
  <c r="D365" i="3" a="1"/>
  <c r="D365" i="3" s="1"/>
  <c r="D597" i="3" a="1"/>
  <c r="D597" i="3" s="1"/>
  <c r="D585" i="3" a="1"/>
  <c r="D585" i="3" s="1"/>
  <c r="D581" i="3" a="1"/>
  <c r="D581" i="3" s="1"/>
  <c r="D577" i="3" a="1"/>
  <c r="D577" i="3" s="1"/>
  <c r="D573" i="3" a="1"/>
  <c r="D573" i="3" s="1"/>
  <c r="D569" i="3" a="1"/>
  <c r="D569" i="3" s="1"/>
  <c r="D565" i="3" a="1"/>
  <c r="D565" i="3" s="1"/>
  <c r="D561" i="3" a="1"/>
  <c r="D561" i="3" s="1"/>
  <c r="D557" i="3" a="1"/>
  <c r="D557" i="3" s="1"/>
  <c r="D549" i="3" a="1"/>
  <c r="D549" i="3" s="1"/>
  <c r="D545" i="3" a="1"/>
  <c r="D545" i="3" s="1"/>
  <c r="D541" i="3" a="1"/>
  <c r="D541" i="3" s="1"/>
  <c r="D537" i="3" a="1"/>
  <c r="D537" i="3" s="1"/>
  <c r="D533" i="3" a="1"/>
  <c r="D533" i="3" s="1"/>
  <c r="D529" i="3" a="1"/>
  <c r="D529" i="3" s="1"/>
  <c r="D525" i="3" a="1"/>
  <c r="D525" i="3" s="1"/>
  <c r="D521" i="3" a="1"/>
  <c r="D521" i="3" s="1"/>
  <c r="D517" i="3" a="1"/>
  <c r="D517" i="3" s="1"/>
  <c r="D513" i="3" a="1"/>
  <c r="D513" i="3" s="1"/>
  <c r="D509" i="3" a="1"/>
  <c r="D509" i="3" s="1"/>
  <c r="D505" i="3" a="1"/>
  <c r="D505" i="3" s="1"/>
  <c r="D501" i="3" a="1"/>
  <c r="D501" i="3" s="1"/>
  <c r="D497" i="3" a="1"/>
  <c r="D497" i="3" s="1"/>
  <c r="D493" i="3" a="1"/>
  <c r="D493" i="3" s="1"/>
  <c r="D489" i="3" a="1"/>
  <c r="D489" i="3" s="1"/>
  <c r="D485" i="3" a="1"/>
  <c r="D485" i="3" s="1"/>
  <c r="D481" i="3" a="1"/>
  <c r="D481" i="3" s="1"/>
  <c r="D477" i="3" a="1"/>
  <c r="D477" i="3" s="1"/>
  <c r="D473" i="3" a="1"/>
  <c r="D473" i="3" s="1"/>
  <c r="D469" i="3" a="1"/>
  <c r="D469" i="3" s="1"/>
  <c r="D465" i="3" a="1"/>
  <c r="D465" i="3" s="1"/>
  <c r="D461" i="3" a="1"/>
  <c r="D461" i="3" s="1"/>
  <c r="D457" i="3" a="1"/>
  <c r="D457" i="3" s="1"/>
  <c r="D453" i="3" a="1"/>
  <c r="D453" i="3" s="1"/>
  <c r="D449" i="3" a="1"/>
  <c r="D449" i="3" s="1"/>
  <c r="D445" i="3" a="1"/>
  <c r="D445" i="3" s="1"/>
  <c r="D441" i="3" a="1"/>
  <c r="D441" i="3" s="1"/>
  <c r="D437" i="3" a="1"/>
  <c r="D437" i="3" s="1"/>
  <c r="D433" i="3" a="1"/>
  <c r="D433" i="3" s="1"/>
  <c r="D429" i="3" a="1"/>
  <c r="D429" i="3" s="1"/>
  <c r="D425" i="3" a="1"/>
  <c r="D425" i="3" s="1"/>
  <c r="D421" i="3" a="1"/>
  <c r="D421" i="3" s="1"/>
  <c r="D417" i="3" a="1"/>
  <c r="D417" i="3" s="1"/>
  <c r="D413" i="3" a="1"/>
  <c r="D413" i="3" s="1"/>
  <c r="D409" i="3" a="1"/>
  <c r="D409" i="3" s="1"/>
  <c r="D405" i="3" a="1"/>
  <c r="D405" i="3" s="1"/>
  <c r="D402" i="3" a="1"/>
  <c r="D402" i="3" s="1"/>
  <c r="D400" i="3" a="1"/>
  <c r="D400" i="3" s="1"/>
  <c r="D395" i="3" a="1"/>
  <c r="D395" i="3" s="1"/>
  <c r="D393" i="3" a="1"/>
  <c r="D393" i="3" s="1"/>
  <c r="D388" i="3" a="1"/>
  <c r="D388" i="3" s="1"/>
  <c r="D386" i="3" a="1"/>
  <c r="D386" i="3" s="1"/>
  <c r="D379" i="3" a="1"/>
  <c r="D379" i="3" s="1"/>
  <c r="D377" i="3" a="1"/>
  <c r="D377" i="3" s="1"/>
  <c r="D372" i="3" a="1"/>
  <c r="D372" i="3" s="1"/>
  <c r="D363" i="3" a="1"/>
  <c r="D363" i="3" s="1"/>
  <c r="D359" i="3" a="1"/>
  <c r="D359" i="3" s="1"/>
  <c r="D357" i="3" a="1"/>
  <c r="D357" i="3" s="1"/>
  <c r="D352" i="3" a="1"/>
  <c r="D352" i="3" s="1"/>
  <c r="D350" i="3" a="1"/>
  <c r="D350" i="3" s="1"/>
  <c r="D343" i="3" a="1"/>
  <c r="D343" i="3" s="1"/>
  <c r="D341" i="3" a="1"/>
  <c r="D341" i="3" s="1"/>
  <c r="D336" i="3" a="1"/>
  <c r="D336" i="3" s="1"/>
  <c r="D334" i="3" a="1"/>
  <c r="D334" i="3" s="1"/>
  <c r="D327" i="3" a="1"/>
  <c r="D327" i="3" s="1"/>
  <c r="D325" i="3" a="1"/>
  <c r="D325" i="3" s="1"/>
  <c r="D320" i="3" a="1"/>
  <c r="D320" i="3" s="1"/>
  <c r="D318" i="3" a="1"/>
  <c r="D318" i="3" s="1"/>
  <c r="D316" i="3" a="1"/>
  <c r="D316" i="3" s="1"/>
  <c r="D314" i="3" a="1"/>
  <c r="D314" i="3" s="1"/>
  <c r="D312" i="3" a="1"/>
  <c r="D312" i="3" s="1"/>
  <c r="D310" i="3" a="1"/>
  <c r="D310" i="3" s="1"/>
  <c r="D308" i="3" a="1"/>
  <c r="D308" i="3" s="1"/>
  <c r="D306" i="3" a="1"/>
  <c r="D306" i="3" s="1"/>
  <c r="D304" i="3" a="1"/>
  <c r="D304" i="3" s="1"/>
  <c r="D302" i="3" a="1"/>
  <c r="D302" i="3" s="1"/>
  <c r="D300" i="3" a="1"/>
  <c r="D300" i="3" s="1"/>
  <c r="D298" i="3" a="1"/>
  <c r="D298" i="3" s="1"/>
  <c r="D296" i="3" a="1"/>
  <c r="D296" i="3" s="1"/>
  <c r="D294" i="3" a="1"/>
  <c r="D294" i="3" s="1"/>
  <c r="D292" i="3" a="1"/>
  <c r="D292" i="3" s="1"/>
  <c r="D290" i="3" a="1"/>
  <c r="D290" i="3" s="1"/>
  <c r="D288" i="3" a="1"/>
  <c r="D288" i="3" s="1"/>
  <c r="D286" i="3" a="1"/>
  <c r="D286" i="3" s="1"/>
  <c r="D284" i="3" a="1"/>
  <c r="D284" i="3" s="1"/>
  <c r="D282" i="3" a="1"/>
  <c r="D282" i="3" s="1"/>
  <c r="D280" i="3" a="1"/>
  <c r="D280" i="3" s="1"/>
  <c r="D278" i="3" a="1"/>
  <c r="D278" i="3" s="1"/>
  <c r="D276" i="3" a="1"/>
  <c r="D276" i="3" s="1"/>
  <c r="D274" i="3" a="1"/>
  <c r="D274" i="3" s="1"/>
  <c r="D272" i="3" a="1"/>
  <c r="D272" i="3" s="1"/>
  <c r="D270" i="3" a="1"/>
  <c r="D270" i="3" s="1"/>
  <c r="D268" i="3" a="1"/>
  <c r="D268" i="3" s="1"/>
  <c r="D266" i="3" a="1"/>
  <c r="D266" i="3" s="1"/>
  <c r="D264" i="3" a="1"/>
  <c r="D264" i="3" s="1"/>
  <c r="D262" i="3" a="1"/>
  <c r="D262" i="3" s="1"/>
  <c r="D260" i="3" a="1"/>
  <c r="D260" i="3" s="1"/>
  <c r="D258" i="3" a="1"/>
  <c r="D258" i="3" s="1"/>
  <c r="D256" i="3" a="1"/>
  <c r="D256" i="3" s="1"/>
  <c r="D254" i="3" a="1"/>
  <c r="D254" i="3" s="1"/>
  <c r="D252" i="3" a="1"/>
  <c r="D252" i="3" s="1"/>
  <c r="D250" i="3" a="1"/>
  <c r="D250" i="3" s="1"/>
  <c r="D248" i="3" a="1"/>
  <c r="D248" i="3" s="1"/>
  <c r="D246" i="3" a="1"/>
  <c r="D246" i="3" s="1"/>
  <c r="D244" i="3" a="1"/>
  <c r="D244" i="3" s="1"/>
  <c r="D242" i="3" a="1"/>
  <c r="D242" i="3" s="1"/>
  <c r="D240" i="3" a="1"/>
  <c r="D240" i="3" s="1"/>
  <c r="D238" i="3" a="1"/>
  <c r="D238" i="3" s="1"/>
  <c r="D236" i="3" a="1"/>
  <c r="D236" i="3" s="1"/>
  <c r="D234" i="3" a="1"/>
  <c r="D234" i="3" s="1"/>
  <c r="D232" i="3" a="1"/>
  <c r="D232" i="3" s="1"/>
  <c r="D230" i="3" a="1"/>
  <c r="D230" i="3" s="1"/>
  <c r="D228" i="3" a="1"/>
  <c r="D228" i="3" s="1"/>
  <c r="D226" i="3" a="1"/>
  <c r="D226" i="3" s="1"/>
  <c r="D224" i="3" a="1"/>
  <c r="D224" i="3" s="1"/>
  <c r="D222" i="3" a="1"/>
  <c r="D222" i="3" s="1"/>
  <c r="D220" i="3" a="1"/>
  <c r="D220" i="3" s="1"/>
  <c r="D218" i="3" a="1"/>
  <c r="D218" i="3" s="1"/>
  <c r="D216" i="3" a="1"/>
  <c r="D216" i="3" s="1"/>
  <c r="D214" i="3" a="1"/>
  <c r="D214" i="3" s="1"/>
  <c r="D212" i="3" a="1"/>
  <c r="D212" i="3" s="1"/>
  <c r="D210" i="3" a="1"/>
  <c r="D210" i="3" s="1"/>
  <c r="D208" i="3" a="1"/>
  <c r="D208" i="3" s="1"/>
  <c r="D206" i="3" a="1"/>
  <c r="D206" i="3" s="1"/>
  <c r="D204" i="3" a="1"/>
  <c r="D204" i="3" s="1"/>
  <c r="D202" i="3" a="1"/>
  <c r="D202" i="3" s="1"/>
  <c r="D200" i="3" a="1"/>
  <c r="D200" i="3" s="1"/>
  <c r="D198" i="3" a="1"/>
  <c r="D198" i="3" s="1"/>
  <c r="D196" i="3" a="1"/>
  <c r="D196" i="3" s="1"/>
  <c r="D194" i="3" a="1"/>
  <c r="D194" i="3" s="1"/>
  <c r="D192" i="3" a="1"/>
  <c r="D192" i="3" s="1"/>
  <c r="D190" i="3" a="1"/>
  <c r="D190" i="3" s="1"/>
  <c r="D188" i="3" a="1"/>
  <c r="D188" i="3" s="1"/>
  <c r="D186" i="3" a="1"/>
  <c r="D186" i="3" s="1"/>
  <c r="D184" i="3" a="1"/>
  <c r="D184" i="3" s="1"/>
  <c r="D182" i="3" a="1"/>
  <c r="D182" i="3" s="1"/>
  <c r="D180" i="3" a="1"/>
  <c r="D180" i="3" s="1"/>
  <c r="D178" i="3" a="1"/>
  <c r="D178" i="3" s="1"/>
  <c r="D176" i="3" a="1"/>
  <c r="D176" i="3" s="1"/>
  <c r="D174" i="3" a="1"/>
  <c r="D174" i="3" s="1"/>
  <c r="D172" i="3" a="1"/>
  <c r="D172" i="3" s="1"/>
  <c r="D170" i="3" a="1"/>
  <c r="D170" i="3" s="1"/>
  <c r="D168" i="3" a="1"/>
  <c r="D168" i="3" s="1"/>
  <c r="D166" i="3" a="1"/>
  <c r="D166" i="3" s="1"/>
  <c r="D164" i="3" a="1"/>
  <c r="D164" i="3" s="1"/>
  <c r="D162" i="3" a="1"/>
  <c r="D162" i="3" s="1"/>
  <c r="D160" i="3" a="1"/>
  <c r="D160" i="3" s="1"/>
  <c r="D158" i="3" a="1"/>
  <c r="D158" i="3" s="1"/>
  <c r="D156" i="3" a="1"/>
  <c r="D156" i="3" s="1"/>
  <c r="D154" i="3" a="1"/>
  <c r="D154" i="3" s="1"/>
  <c r="D152" i="3" a="1"/>
  <c r="D152" i="3" s="1"/>
  <c r="D150" i="3" a="1"/>
  <c r="D150" i="3" s="1"/>
  <c r="D148" i="3" a="1"/>
  <c r="D148" i="3" s="1"/>
  <c r="D146" i="3" a="1"/>
  <c r="D146" i="3" s="1"/>
  <c r="D144" i="3" a="1"/>
  <c r="D144" i="3" s="1"/>
  <c r="D142" i="3" a="1"/>
  <c r="D142" i="3" s="1"/>
  <c r="D140" i="3" a="1"/>
  <c r="D140" i="3" s="1"/>
  <c r="D138" i="3" a="1"/>
  <c r="D138" i="3" s="1"/>
  <c r="D136" i="3" a="1"/>
  <c r="D136" i="3" s="1"/>
  <c r="D134" i="3" a="1"/>
  <c r="D134" i="3" s="1"/>
  <c r="D132" i="3" a="1"/>
  <c r="D132" i="3" s="1"/>
  <c r="D130" i="3" a="1"/>
  <c r="D130" i="3" s="1"/>
  <c r="D128" i="3" a="1"/>
  <c r="D128" i="3" s="1"/>
  <c r="D126" i="3" a="1"/>
  <c r="D126" i="3" s="1"/>
  <c r="D124" i="3" a="1"/>
  <c r="D124" i="3" s="1"/>
  <c r="D122" i="3" a="1"/>
  <c r="D122" i="3" s="1"/>
  <c r="D120" i="3" a="1"/>
  <c r="D120" i="3" s="1"/>
  <c r="D118" i="3" a="1"/>
  <c r="D118" i="3" s="1"/>
  <c r="D116" i="3" a="1"/>
  <c r="D116" i="3" s="1"/>
  <c r="D114" i="3" a="1"/>
  <c r="D114" i="3" s="1"/>
  <c r="D112" i="3" a="1"/>
  <c r="D112" i="3" s="1"/>
  <c r="D110" i="3" a="1"/>
  <c r="D110" i="3" s="1"/>
  <c r="D108" i="3" a="1"/>
  <c r="D108" i="3" s="1"/>
  <c r="D106" i="3" a="1"/>
  <c r="D106" i="3" s="1"/>
  <c r="D104" i="3" a="1"/>
  <c r="D104" i="3" s="1"/>
  <c r="D102" i="3" a="1"/>
  <c r="D102" i="3" s="1"/>
  <c r="D100" i="3" a="1"/>
  <c r="D100" i="3" s="1"/>
  <c r="D98" i="3" a="1"/>
  <c r="D98" i="3" s="1"/>
  <c r="D96" i="3" a="1"/>
  <c r="D96" i="3" s="1"/>
  <c r="D94" i="3" a="1"/>
  <c r="D94" i="3" s="1"/>
  <c r="D92" i="3" a="1"/>
  <c r="D92" i="3" s="1"/>
  <c r="D90" i="3" a="1"/>
  <c r="D90" i="3" s="1"/>
  <c r="D88" i="3" a="1"/>
  <c r="D88" i="3" s="1"/>
  <c r="D86" i="3" a="1"/>
  <c r="D86" i="3" s="1"/>
  <c r="D84" i="3" a="1"/>
  <c r="D84" i="3" s="1"/>
  <c r="D82" i="3" a="1"/>
  <c r="D82" i="3" s="1"/>
  <c r="D80" i="3" a="1"/>
  <c r="D80" i="3" s="1"/>
  <c r="D78" i="3" a="1"/>
  <c r="D78" i="3" s="1"/>
  <c r="D76" i="3" a="1"/>
  <c r="D76" i="3" s="1"/>
  <c r="D74" i="3" a="1"/>
  <c r="D74" i="3" s="1"/>
  <c r="D72" i="3" a="1"/>
  <c r="D72" i="3" s="1"/>
  <c r="D70" i="3" a="1"/>
  <c r="D70" i="3" s="1"/>
  <c r="D68" i="3" a="1"/>
  <c r="D68" i="3" s="1"/>
  <c r="D66" i="3" a="1"/>
  <c r="D66" i="3" s="1"/>
  <c r="D64" i="3" a="1"/>
  <c r="D64" i="3" s="1"/>
  <c r="D62" i="3" a="1"/>
  <c r="D62" i="3" s="1"/>
  <c r="D60" i="3" a="1"/>
  <c r="D60" i="3" s="1"/>
  <c r="D58" i="3" a="1"/>
  <c r="D58" i="3" s="1"/>
  <c r="D56" i="3" a="1"/>
  <c r="D56" i="3" s="1"/>
  <c r="D54" i="3" a="1"/>
  <c r="D54" i="3" s="1"/>
  <c r="D52" i="3" a="1"/>
  <c r="D52" i="3" s="1"/>
  <c r="D50" i="3" a="1"/>
  <c r="D50" i="3" s="1"/>
  <c r="D48" i="3" a="1"/>
  <c r="D48" i="3" s="1"/>
  <c r="D46" i="3" a="1"/>
  <c r="D46" i="3" s="1"/>
  <c r="D44" i="3" a="1"/>
  <c r="D44" i="3" s="1"/>
  <c r="D42" i="3" a="1"/>
  <c r="D42" i="3" s="1"/>
  <c r="D40" i="3" a="1"/>
  <c r="D40" i="3" s="1"/>
  <c r="D38" i="3" a="1"/>
  <c r="D38" i="3" s="1"/>
  <c r="D36" i="3" a="1"/>
  <c r="D36" i="3" s="1"/>
  <c r="D34" i="3" a="1"/>
  <c r="D34" i="3" s="1"/>
  <c r="D32" i="3" a="1"/>
  <c r="D32" i="3" s="1"/>
  <c r="D30" i="3" a="1"/>
  <c r="D30" i="3" s="1"/>
  <c r="D28" i="3" a="1"/>
  <c r="D28" i="3" s="1"/>
  <c r="D362" i="3" a="1"/>
  <c r="D362" i="3" s="1"/>
  <c r="D355" i="3" a="1"/>
  <c r="D355" i="3" s="1"/>
  <c r="D353" i="3" a="1"/>
  <c r="D353" i="3" s="1"/>
  <c r="D348" i="3" a="1"/>
  <c r="D348" i="3" s="1"/>
  <c r="D346" i="3" a="1"/>
  <c r="D346" i="3" s="1"/>
  <c r="D339" i="3" a="1"/>
  <c r="D339" i="3" s="1"/>
  <c r="D337" i="3" a="1"/>
  <c r="D337" i="3" s="1"/>
  <c r="D332" i="3" a="1"/>
  <c r="D332" i="3" s="1"/>
  <c r="D330" i="3" a="1"/>
  <c r="D330" i="3" s="1"/>
  <c r="D323" i="3" a="1"/>
  <c r="D323" i="3" s="1"/>
  <c r="D321" i="3" a="1"/>
  <c r="D321" i="3" s="1"/>
  <c r="D360" i="3" a="1"/>
  <c r="D360" i="3" s="1"/>
  <c r="D358" i="3" a="1"/>
  <c r="D358" i="3" s="1"/>
  <c r="D351" i="3" a="1"/>
  <c r="D351" i="3" s="1"/>
  <c r="D349" i="3" a="1"/>
  <c r="D349" i="3" s="1"/>
  <c r="D344" i="3" a="1"/>
  <c r="D344" i="3" s="1"/>
  <c r="D342" i="3" a="1"/>
  <c r="D342" i="3" s="1"/>
  <c r="D335" i="3" a="1"/>
  <c r="D335" i="3" s="1"/>
  <c r="D333" i="3" a="1"/>
  <c r="D333" i="3" s="1"/>
  <c r="D328" i="3" a="1"/>
  <c r="D328" i="3" s="1"/>
  <c r="D326" i="3" a="1"/>
  <c r="D326" i="3" s="1"/>
  <c r="D319" i="3" a="1"/>
  <c r="D319" i="3" s="1"/>
  <c r="D317" i="3" a="1"/>
  <c r="D317" i="3" s="1"/>
  <c r="D315" i="3" a="1"/>
  <c r="D315" i="3" s="1"/>
  <c r="D313" i="3" a="1"/>
  <c r="D313" i="3" s="1"/>
  <c r="D311" i="3" a="1"/>
  <c r="D311" i="3" s="1"/>
  <c r="D309" i="3" a="1"/>
  <c r="D309" i="3" s="1"/>
  <c r="D307" i="3" a="1"/>
  <c r="D307" i="3" s="1"/>
  <c r="D305" i="3" a="1"/>
  <c r="D305" i="3" s="1"/>
  <c r="D303" i="3" a="1"/>
  <c r="D303" i="3" s="1"/>
  <c r="D301" i="3" a="1"/>
  <c r="D301" i="3" s="1"/>
  <c r="D299" i="3" a="1"/>
  <c r="D299" i="3" s="1"/>
  <c r="D297" i="3" a="1"/>
  <c r="D297" i="3" s="1"/>
  <c r="D295" i="3" a="1"/>
  <c r="D295" i="3" s="1"/>
  <c r="D293" i="3" a="1"/>
  <c r="D293" i="3" s="1"/>
  <c r="D291" i="3" a="1"/>
  <c r="D291" i="3" s="1"/>
  <c r="D289" i="3" a="1"/>
  <c r="D289" i="3" s="1"/>
  <c r="D287" i="3" a="1"/>
  <c r="D287" i="3" s="1"/>
  <c r="D285" i="3" a="1"/>
  <c r="D285" i="3" s="1"/>
  <c r="D283" i="3" a="1"/>
  <c r="D283" i="3" s="1"/>
  <c r="D281" i="3" a="1"/>
  <c r="D281" i="3" s="1"/>
  <c r="D279" i="3" a="1"/>
  <c r="D279" i="3" s="1"/>
  <c r="D277" i="3" a="1"/>
  <c r="D277" i="3" s="1"/>
  <c r="D275" i="3" a="1"/>
  <c r="D275" i="3" s="1"/>
  <c r="D273" i="3" a="1"/>
  <c r="D273" i="3" s="1"/>
  <c r="D271" i="3" a="1"/>
  <c r="D271" i="3" s="1"/>
  <c r="D269" i="3" a="1"/>
  <c r="D269" i="3" s="1"/>
  <c r="D267" i="3" a="1"/>
  <c r="D267" i="3" s="1"/>
  <c r="D265" i="3" a="1"/>
  <c r="D265" i="3" s="1"/>
  <c r="D263" i="3" a="1"/>
  <c r="D263" i="3" s="1"/>
  <c r="D261" i="3" a="1"/>
  <c r="D261" i="3" s="1"/>
  <c r="D259" i="3" a="1"/>
  <c r="D259" i="3" s="1"/>
  <c r="D257" i="3" a="1"/>
  <c r="D257" i="3" s="1"/>
  <c r="D255" i="3" a="1"/>
  <c r="D255" i="3" s="1"/>
  <c r="D253" i="3" a="1"/>
  <c r="D253" i="3" s="1"/>
  <c r="D251" i="3" a="1"/>
  <c r="D251" i="3" s="1"/>
  <c r="D249" i="3" a="1"/>
  <c r="D249" i="3" s="1"/>
  <c r="D247" i="3" a="1"/>
  <c r="D247" i="3" s="1"/>
  <c r="D245" i="3" a="1"/>
  <c r="D245" i="3" s="1"/>
  <c r="D243" i="3" a="1"/>
  <c r="D243" i="3" s="1"/>
  <c r="D241" i="3" a="1"/>
  <c r="D241" i="3" s="1"/>
  <c r="D239" i="3" a="1"/>
  <c r="D239" i="3" s="1"/>
  <c r="D237" i="3" a="1"/>
  <c r="D237" i="3" s="1"/>
  <c r="D235" i="3" a="1"/>
  <c r="D235" i="3" s="1"/>
  <c r="D233" i="3" a="1"/>
  <c r="D233" i="3" s="1"/>
  <c r="D231" i="3" a="1"/>
  <c r="D231" i="3" s="1"/>
  <c r="D229" i="3" a="1"/>
  <c r="D229" i="3" s="1"/>
  <c r="D227" i="3" a="1"/>
  <c r="D227" i="3" s="1"/>
  <c r="D225" i="3" a="1"/>
  <c r="D225" i="3" s="1"/>
  <c r="D223" i="3" a="1"/>
  <c r="D223" i="3" s="1"/>
  <c r="D221" i="3" a="1"/>
  <c r="D221" i="3" s="1"/>
  <c r="D219" i="3" a="1"/>
  <c r="D219" i="3" s="1"/>
  <c r="D217" i="3" a="1"/>
  <c r="D217" i="3" s="1"/>
  <c r="D215" i="3" a="1"/>
  <c r="D215" i="3" s="1"/>
  <c r="D213" i="3" a="1"/>
  <c r="D213" i="3" s="1"/>
  <c r="D211" i="3" a="1"/>
  <c r="D211" i="3" s="1"/>
  <c r="D209" i="3" a="1"/>
  <c r="D209" i="3" s="1"/>
  <c r="D207" i="3" a="1"/>
  <c r="D207" i="3" s="1"/>
  <c r="D205" i="3" a="1"/>
  <c r="D205" i="3" s="1"/>
  <c r="D203" i="3" a="1"/>
  <c r="D203" i="3" s="1"/>
  <c r="D201" i="3" a="1"/>
  <c r="D201" i="3" s="1"/>
  <c r="D199" i="3" a="1"/>
  <c r="D199" i="3" s="1"/>
  <c r="D197" i="3" a="1"/>
  <c r="D197" i="3" s="1"/>
  <c r="D195" i="3" a="1"/>
  <c r="D195" i="3" s="1"/>
  <c r="D193" i="3" a="1"/>
  <c r="D193" i="3" s="1"/>
  <c r="D191" i="3" a="1"/>
  <c r="D191" i="3" s="1"/>
  <c r="D189" i="3" a="1"/>
  <c r="D189" i="3" s="1"/>
  <c r="D187" i="3" a="1"/>
  <c r="D187" i="3" s="1"/>
  <c r="D185" i="3" a="1"/>
  <c r="D185" i="3" s="1"/>
  <c r="D183" i="3" a="1"/>
  <c r="D183" i="3" s="1"/>
  <c r="D181" i="3" a="1"/>
  <c r="D181" i="3" s="1"/>
  <c r="D179" i="3" a="1"/>
  <c r="D179" i="3" s="1"/>
  <c r="D177" i="3" a="1"/>
  <c r="D177" i="3" s="1"/>
  <c r="D175" i="3" a="1"/>
  <c r="D175" i="3" s="1"/>
  <c r="D173" i="3" a="1"/>
  <c r="D173" i="3" s="1"/>
  <c r="D171" i="3" a="1"/>
  <c r="D171" i="3" s="1"/>
  <c r="D169" i="3" a="1"/>
  <c r="D169" i="3" s="1"/>
  <c r="D167" i="3" a="1"/>
  <c r="D167" i="3" s="1"/>
  <c r="D165" i="3" a="1"/>
  <c r="D165" i="3" s="1"/>
  <c r="D163" i="3" a="1"/>
  <c r="D163" i="3" s="1"/>
  <c r="D161" i="3" a="1"/>
  <c r="D161" i="3" s="1"/>
  <c r="D159" i="3" a="1"/>
  <c r="D159" i="3" s="1"/>
  <c r="D157" i="3" a="1"/>
  <c r="D157" i="3" s="1"/>
  <c r="D155" i="3" a="1"/>
  <c r="D155" i="3" s="1"/>
  <c r="D153" i="3" a="1"/>
  <c r="D153" i="3" s="1"/>
  <c r="D151" i="3" a="1"/>
  <c r="D151" i="3" s="1"/>
  <c r="D149" i="3" a="1"/>
  <c r="D149" i="3" s="1"/>
  <c r="D147" i="3" a="1"/>
  <c r="D147" i="3" s="1"/>
  <c r="D145" i="3" a="1"/>
  <c r="D145" i="3" s="1"/>
  <c r="D143" i="3" a="1"/>
  <c r="D143" i="3" s="1"/>
  <c r="D141" i="3" a="1"/>
  <c r="D141" i="3" s="1"/>
  <c r="D139" i="3" a="1"/>
  <c r="D139" i="3" s="1"/>
  <c r="D137" i="3" a="1"/>
  <c r="D137" i="3" s="1"/>
  <c r="D135" i="3" a="1"/>
  <c r="D135" i="3" s="1"/>
  <c r="D133" i="3" a="1"/>
  <c r="D133" i="3" s="1"/>
  <c r="D131" i="3" a="1"/>
  <c r="D131" i="3" s="1"/>
  <c r="D129" i="3" a="1"/>
  <c r="D129" i="3" s="1"/>
  <c r="D127" i="3" a="1"/>
  <c r="D127" i="3" s="1"/>
  <c r="D125" i="3" a="1"/>
  <c r="D125" i="3" s="1"/>
  <c r="D123" i="3" a="1"/>
  <c r="D123" i="3" s="1"/>
  <c r="D121" i="3" a="1"/>
  <c r="D121" i="3" s="1"/>
  <c r="D119" i="3" a="1"/>
  <c r="D119" i="3" s="1"/>
  <c r="D117" i="3" a="1"/>
  <c r="D117" i="3" s="1"/>
  <c r="D115" i="3" a="1"/>
  <c r="D115" i="3" s="1"/>
  <c r="D113" i="3" a="1"/>
  <c r="D113" i="3" s="1"/>
  <c r="D111" i="3" a="1"/>
  <c r="D111" i="3" s="1"/>
  <c r="D109" i="3" a="1"/>
  <c r="D109" i="3" s="1"/>
  <c r="D107" i="3" a="1"/>
  <c r="D107" i="3" s="1"/>
  <c r="D105" i="3" a="1"/>
  <c r="D105" i="3" s="1"/>
  <c r="D103" i="3" a="1"/>
  <c r="D103" i="3" s="1"/>
  <c r="D101" i="3" a="1"/>
  <c r="D101" i="3" s="1"/>
  <c r="D99" i="3" a="1"/>
  <c r="D99" i="3" s="1"/>
  <c r="D97" i="3" a="1"/>
  <c r="D97" i="3" s="1"/>
  <c r="D95" i="3" a="1"/>
  <c r="D95" i="3" s="1"/>
  <c r="D93" i="3" a="1"/>
  <c r="D93" i="3" s="1"/>
  <c r="D91" i="3" a="1"/>
  <c r="D91" i="3" s="1"/>
  <c r="D89" i="3" a="1"/>
  <c r="D89" i="3" s="1"/>
  <c r="D87" i="3" a="1"/>
  <c r="D87" i="3" s="1"/>
  <c r="D85" i="3" a="1"/>
  <c r="D85" i="3" s="1"/>
  <c r="D83" i="3" a="1"/>
  <c r="D83" i="3" s="1"/>
  <c r="D81" i="3" a="1"/>
  <c r="D81" i="3" s="1"/>
  <c r="D79" i="3" a="1"/>
  <c r="D79" i="3" s="1"/>
  <c r="D77" i="3" a="1"/>
  <c r="D77" i="3" s="1"/>
  <c r="D75" i="3" a="1"/>
  <c r="D75" i="3" s="1"/>
  <c r="D73" i="3" a="1"/>
  <c r="D73" i="3" s="1"/>
  <c r="D71" i="3" a="1"/>
  <c r="D71" i="3" s="1"/>
  <c r="D69" i="3" a="1"/>
  <c r="D69" i="3" s="1"/>
  <c r="D67" i="3" a="1"/>
  <c r="D67" i="3" s="1"/>
  <c r="D65" i="3" a="1"/>
  <c r="D65" i="3" s="1"/>
  <c r="D63" i="3" a="1"/>
  <c r="D63" i="3" s="1"/>
  <c r="D61" i="3" a="1"/>
  <c r="D61" i="3" s="1"/>
  <c r="D59" i="3" a="1"/>
  <c r="D59" i="3" s="1"/>
  <c r="D57" i="3" a="1"/>
  <c r="D57" i="3" s="1"/>
  <c r="D55" i="3" a="1"/>
  <c r="D55" i="3" s="1"/>
  <c r="D53" i="3" a="1"/>
  <c r="D53" i="3" s="1"/>
  <c r="D51" i="3" a="1"/>
  <c r="D51" i="3" s="1"/>
  <c r="D49" i="3" a="1"/>
  <c r="D49" i="3" s="1"/>
  <c r="D47" i="3" a="1"/>
  <c r="D47" i="3" s="1"/>
  <c r="D45" i="3" a="1"/>
  <c r="D45" i="3" s="1"/>
  <c r="D43" i="3" a="1"/>
  <c r="D43" i="3" s="1"/>
  <c r="D41" i="3" a="1"/>
  <c r="D41" i="3" s="1"/>
  <c r="D39" i="3" a="1"/>
  <c r="D39" i="3" s="1"/>
  <c r="D37" i="3" a="1"/>
  <c r="D37" i="3" s="1"/>
  <c r="D35" i="3" a="1"/>
  <c r="D35" i="3" s="1"/>
  <c r="D33" i="3" a="1"/>
  <c r="D33" i="3" s="1"/>
  <c r="D31" i="3" a="1"/>
  <c r="D31" i="3" s="1"/>
  <c r="D29" i="3" a="1"/>
  <c r="D29" i="3" s="1"/>
  <c r="D361" i="3" a="1"/>
  <c r="D361" i="3" s="1"/>
  <c r="D356" i="3" a="1"/>
  <c r="D356" i="3" s="1"/>
  <c r="D354" i="3" a="1"/>
  <c r="D354" i="3" s="1"/>
  <c r="D347" i="3" a="1"/>
  <c r="D347" i="3" s="1"/>
  <c r="D345" i="3" a="1"/>
  <c r="D345" i="3" s="1"/>
  <c r="D340" i="3" a="1"/>
  <c r="D340" i="3" s="1"/>
  <c r="D338" i="3" a="1"/>
  <c r="D338" i="3" s="1"/>
  <c r="D331" i="3" a="1"/>
  <c r="D331" i="3" s="1"/>
  <c r="D329" i="3" a="1"/>
  <c r="D329" i="3" s="1"/>
  <c r="D324" i="3" a="1"/>
  <c r="D324" i="3" s="1"/>
  <c r="D322" i="3" a="1"/>
  <c r="D322" i="3" s="1"/>
  <c r="D23" i="3" a="1"/>
  <c r="D23" i="3" s="1"/>
  <c r="D15" i="3" a="1"/>
  <c r="D15" i="3" s="1"/>
  <c r="D26" i="3" a="1"/>
  <c r="D26" i="3" s="1"/>
  <c r="D24" i="3" a="1"/>
  <c r="D24" i="3" s="1"/>
  <c r="D21" i="3" a="1"/>
  <c r="D21" i="3" s="1"/>
  <c r="D18" i="3" a="1"/>
  <c r="D18" i="3" s="1"/>
  <c r="D16" i="3" a="1"/>
  <c r="D16" i="3" s="1"/>
  <c r="D13" i="3" a="1"/>
  <c r="D13" i="3" s="1"/>
  <c r="D10" i="3" a="1"/>
  <c r="D10" i="3" s="1"/>
  <c r="D27" i="3" a="1"/>
  <c r="D27" i="3" s="1"/>
  <c r="D19" i="3" a="1"/>
  <c r="D19" i="3" s="1"/>
  <c r="D11" i="3" a="1"/>
  <c r="D11" i="3" s="1"/>
  <c r="D25" i="3" a="1"/>
  <c r="D25" i="3" s="1"/>
  <c r="D22" i="3" a="1"/>
  <c r="D22" i="3" s="1"/>
  <c r="D20" i="3" a="1"/>
  <c r="D20" i="3" s="1"/>
  <c r="D17" i="3" a="1"/>
  <c r="D17" i="3" s="1"/>
  <c r="D14" i="3" a="1"/>
  <c r="D14" i="3" s="1"/>
  <c r="D12" i="3" a="1"/>
  <c r="D12" i="3" s="1"/>
  <c r="D9" i="3" a="1"/>
  <c r="D9" i="3" s="1"/>
  <c r="AK1006" i="18"/>
  <c r="AK1007" i="18"/>
  <c r="AF1005" i="18"/>
  <c r="AF997" i="18"/>
  <c r="AF1001" i="18"/>
  <c r="AH1005" i="18"/>
  <c r="AD1003" i="18"/>
  <c r="Z5" i="18"/>
  <c r="AD1005" i="18"/>
  <c r="AC1003" i="18"/>
  <c r="Y1006" i="18"/>
  <c r="Y1007" i="18"/>
  <c r="Y10" i="18"/>
  <c r="Y9" i="18"/>
  <c r="J5" i="18"/>
  <c r="J4" i="18" s="1"/>
  <c r="Y11" i="18"/>
  <c r="Y8" i="18"/>
  <c r="Y14" i="18"/>
  <c r="Y12" i="18"/>
  <c r="Y13" i="18"/>
  <c r="Y16" i="18"/>
  <c r="Y15" i="18"/>
  <c r="Y17" i="18"/>
  <c r="Y20" i="18"/>
  <c r="Y18" i="18"/>
  <c r="Y22" i="18"/>
  <c r="Y19" i="18"/>
  <c r="Y21" i="18"/>
  <c r="Y23" i="18"/>
  <c r="Y25" i="18"/>
  <c r="Y27" i="18"/>
  <c r="Y24" i="18"/>
  <c r="Y29" i="18"/>
  <c r="Y26" i="18"/>
  <c r="Y32" i="18"/>
  <c r="Y28" i="18"/>
  <c r="Y30" i="18"/>
  <c r="Y31" i="18"/>
  <c r="Y36" i="18"/>
  <c r="Y33" i="18"/>
  <c r="Y34" i="18"/>
  <c r="Y35" i="18"/>
  <c r="Y37" i="18"/>
  <c r="Y38" i="18"/>
  <c r="Y39" i="18"/>
  <c r="Y40" i="18"/>
  <c r="Y44" i="18"/>
  <c r="Y42" i="18"/>
  <c r="Y41" i="18"/>
  <c r="Y43" i="18"/>
  <c r="Y46" i="18"/>
  <c r="Y45" i="18"/>
  <c r="Y47" i="18"/>
  <c r="Y48" i="18"/>
  <c r="Y52" i="18"/>
  <c r="Y49" i="18"/>
  <c r="Y50" i="18"/>
  <c r="Y51" i="18"/>
  <c r="Y54" i="18"/>
  <c r="Y55" i="18"/>
  <c r="Y53" i="18"/>
  <c r="Y56" i="18"/>
  <c r="Y57" i="18"/>
  <c r="Y59" i="18"/>
  <c r="Y58" i="18"/>
  <c r="Y61" i="18"/>
  <c r="Y60" i="18"/>
  <c r="Y63" i="18"/>
  <c r="Y64" i="18"/>
  <c r="Y62" i="18"/>
  <c r="Y65" i="18"/>
  <c r="Y66" i="18"/>
  <c r="Y68" i="18"/>
  <c r="Y69" i="18"/>
  <c r="Y67" i="18"/>
  <c r="Y70" i="18"/>
  <c r="Y72" i="18"/>
  <c r="Y71" i="18"/>
  <c r="Y73" i="18"/>
  <c r="Y74" i="18"/>
  <c r="Y80" i="18"/>
  <c r="Y78" i="18"/>
  <c r="Y75" i="18"/>
  <c r="Y77" i="18"/>
  <c r="Y76" i="18"/>
  <c r="Y81" i="18"/>
  <c r="Y84" i="18"/>
  <c r="Y79" i="18"/>
  <c r="Y82" i="18"/>
  <c r="Y83" i="18"/>
  <c r="Y86" i="18"/>
  <c r="Y89" i="18"/>
  <c r="Y88" i="18"/>
  <c r="Y85" i="18"/>
  <c r="Y87" i="18"/>
  <c r="Y90" i="18"/>
  <c r="Y91" i="18"/>
  <c r="Y92" i="18"/>
  <c r="Y94" i="18"/>
  <c r="Y93" i="18"/>
  <c r="Y95" i="18"/>
  <c r="Y96" i="18"/>
  <c r="Y102" i="18"/>
  <c r="Y98" i="18"/>
  <c r="Y97" i="18"/>
  <c r="Y100" i="18"/>
  <c r="Y99" i="18"/>
  <c r="Y104" i="18"/>
  <c r="Y101" i="18"/>
  <c r="Y103" i="18"/>
  <c r="Y105" i="18"/>
  <c r="Y106" i="18"/>
  <c r="Y107" i="18"/>
  <c r="Y108" i="18"/>
  <c r="Y109" i="18"/>
  <c r="Y112" i="18"/>
  <c r="Y116" i="18"/>
  <c r="Y111" i="18"/>
  <c r="Y110" i="18"/>
  <c r="Y113" i="18"/>
  <c r="Y114" i="18"/>
  <c r="Y115" i="18"/>
  <c r="Y117" i="18"/>
  <c r="Y121" i="18"/>
  <c r="Y118" i="18"/>
  <c r="Y119" i="18"/>
  <c r="Y120" i="18"/>
  <c r="Y123" i="18"/>
  <c r="Y122" i="18"/>
  <c r="Y124" i="18"/>
  <c r="Y125" i="18"/>
  <c r="Y127" i="18"/>
  <c r="Y126" i="18"/>
  <c r="Y128" i="18"/>
  <c r="Y129" i="18"/>
  <c r="Y131" i="18"/>
  <c r="Y132" i="18"/>
  <c r="Y130" i="18"/>
  <c r="Y133" i="18"/>
  <c r="Y134" i="18"/>
  <c r="Y136" i="18"/>
  <c r="Y135" i="18"/>
  <c r="Y139" i="18"/>
  <c r="Y137" i="18"/>
  <c r="Y138" i="18"/>
  <c r="Y143" i="18"/>
  <c r="Y140" i="18"/>
  <c r="Y142" i="18"/>
  <c r="Y141" i="18"/>
  <c r="Y145" i="18"/>
  <c r="Y144" i="18"/>
  <c r="Y148" i="18"/>
  <c r="Y146" i="18"/>
  <c r="Y147" i="18"/>
  <c r="Y150" i="18"/>
  <c r="Y152" i="18"/>
  <c r="Y149" i="18"/>
  <c r="Y151" i="18"/>
  <c r="Y154" i="18"/>
  <c r="Y153" i="18"/>
  <c r="Y158" i="18"/>
  <c r="Y155" i="18"/>
  <c r="Y156" i="18"/>
  <c r="Y157" i="18"/>
  <c r="Y159" i="18"/>
  <c r="Y162" i="18"/>
  <c r="Y160" i="18"/>
  <c r="Y161" i="18"/>
  <c r="Y165" i="18"/>
  <c r="Y163" i="18"/>
  <c r="Y164" i="18"/>
  <c r="Y171" i="18"/>
  <c r="Y167" i="18"/>
  <c r="Y168" i="18"/>
  <c r="Y166" i="18"/>
  <c r="Y169" i="18"/>
  <c r="Y172" i="18"/>
  <c r="Y170" i="18"/>
  <c r="Y173" i="18"/>
  <c r="Y174" i="18"/>
  <c r="Y175" i="18"/>
  <c r="Y178" i="18"/>
  <c r="Y177" i="18"/>
  <c r="Y176" i="18"/>
  <c r="Y179" i="18"/>
  <c r="Y182" i="18"/>
  <c r="Y180" i="18"/>
  <c r="Y183" i="18"/>
  <c r="Y181" i="18"/>
  <c r="Y184" i="18"/>
  <c r="Y185" i="18"/>
  <c r="Y186" i="18"/>
  <c r="Y188" i="18"/>
  <c r="Y192" i="18"/>
  <c r="Y187" i="18"/>
  <c r="Y189" i="18"/>
  <c r="Y190" i="18"/>
  <c r="Y191" i="18"/>
  <c r="Y193" i="18"/>
  <c r="Y194" i="18"/>
  <c r="Y196" i="18"/>
  <c r="Y195" i="18"/>
  <c r="Y198" i="18"/>
  <c r="Y197" i="18"/>
  <c r="Y200" i="18"/>
  <c r="Y199" i="18"/>
  <c r="Y201" i="18"/>
  <c r="Y203" i="18"/>
  <c r="Y202" i="18"/>
  <c r="Y204" i="18"/>
  <c r="Y206" i="18"/>
  <c r="Y205" i="18"/>
  <c r="Y207" i="18"/>
  <c r="Y208" i="18"/>
  <c r="Y209" i="18"/>
  <c r="Y213" i="18"/>
  <c r="Y210" i="18"/>
  <c r="Y211" i="18"/>
  <c r="Y215" i="18"/>
  <c r="Y212" i="18"/>
  <c r="Y214" i="18"/>
  <c r="Y217" i="18"/>
  <c r="Y216" i="18"/>
  <c r="Y218" i="18"/>
  <c r="Y220" i="18"/>
  <c r="Y219" i="18"/>
  <c r="Y224" i="18"/>
  <c r="Y222" i="18"/>
  <c r="Y221" i="18"/>
  <c r="Y223" i="18"/>
  <c r="Y228" i="18"/>
  <c r="Y225" i="18"/>
  <c r="Y226" i="18"/>
  <c r="Y227" i="18"/>
  <c r="Y231" i="18"/>
  <c r="Y232" i="18"/>
  <c r="Y229" i="18"/>
  <c r="Y230" i="18"/>
  <c r="Y233" i="18"/>
  <c r="Y234" i="18"/>
  <c r="Y235" i="18"/>
  <c r="Y236" i="18"/>
  <c r="Y237" i="18"/>
  <c r="Y238" i="18"/>
  <c r="Y239" i="18"/>
  <c r="Y243" i="18"/>
  <c r="Y240" i="18"/>
  <c r="Y242" i="18"/>
  <c r="Y244" i="18"/>
  <c r="Y241" i="18"/>
  <c r="Y246" i="18"/>
  <c r="Y247" i="18"/>
  <c r="Y245" i="18"/>
  <c r="Y249" i="18"/>
  <c r="Y252" i="18"/>
  <c r="Y248" i="18"/>
  <c r="Y250" i="18"/>
  <c r="Y251" i="18"/>
  <c r="Y254" i="18"/>
  <c r="Y253" i="18"/>
  <c r="Y256" i="18"/>
  <c r="Y258" i="18"/>
  <c r="Y255" i="18"/>
  <c r="Y257" i="18"/>
  <c r="Y259" i="18"/>
  <c r="Y260" i="18"/>
  <c r="Y261" i="18"/>
  <c r="Y265" i="18"/>
  <c r="Y264" i="18"/>
  <c r="Y263" i="18"/>
  <c r="Y262" i="18"/>
  <c r="Y266" i="18"/>
  <c r="Y268" i="18"/>
  <c r="Y267" i="18"/>
  <c r="Y269" i="18"/>
  <c r="Y270" i="18"/>
  <c r="Y271" i="18"/>
  <c r="Y272" i="18"/>
  <c r="Y274" i="18"/>
  <c r="Y275" i="18"/>
  <c r="Y273" i="18"/>
  <c r="Y276" i="18"/>
  <c r="Y281" i="18"/>
  <c r="Y278" i="18"/>
  <c r="Y277" i="18"/>
  <c r="Y279" i="18"/>
  <c r="Y280" i="18"/>
  <c r="Y282" i="18"/>
  <c r="Y283" i="18"/>
  <c r="Y284" i="18"/>
  <c r="Y285" i="18"/>
  <c r="Y287" i="18"/>
  <c r="Y286" i="18"/>
  <c r="Y289" i="18"/>
  <c r="Y288" i="18"/>
  <c r="Y290" i="18"/>
  <c r="Y291" i="18"/>
  <c r="Y295" i="18"/>
  <c r="Y292" i="18"/>
  <c r="Y293" i="18"/>
  <c r="Y296" i="18"/>
  <c r="Y297" i="18"/>
  <c r="Y294" i="18"/>
  <c r="Y298" i="18"/>
  <c r="Y301" i="18"/>
  <c r="Y299" i="18"/>
  <c r="Y300" i="18"/>
  <c r="Y303" i="18"/>
  <c r="Y302" i="18"/>
  <c r="Y308" i="18"/>
  <c r="Y304" i="18"/>
  <c r="Y305" i="18"/>
  <c r="Y306" i="18"/>
  <c r="Y311" i="18"/>
  <c r="Y310" i="18"/>
  <c r="Y307" i="18"/>
  <c r="Y309" i="18"/>
  <c r="Y312" i="18"/>
  <c r="Y313" i="18"/>
  <c r="Y314" i="18"/>
  <c r="Y317" i="18"/>
  <c r="Y316" i="18"/>
  <c r="Y315" i="18"/>
  <c r="Y318" i="18"/>
  <c r="Y319" i="18"/>
  <c r="Y321" i="18"/>
  <c r="Y320" i="18"/>
  <c r="Y322" i="18"/>
  <c r="Y323" i="18"/>
  <c r="Y324" i="18"/>
  <c r="Y326" i="18"/>
  <c r="Y325" i="18"/>
  <c r="Y327" i="18"/>
  <c r="Y328" i="18"/>
  <c r="Y331" i="18"/>
  <c r="Y329" i="18"/>
  <c r="Y330" i="18"/>
  <c r="Y334" i="18"/>
  <c r="Y332" i="18"/>
  <c r="Y335" i="18"/>
  <c r="Y333" i="18"/>
  <c r="Y339" i="18"/>
  <c r="Y336" i="18"/>
  <c r="Y337" i="18"/>
  <c r="Y338" i="18"/>
  <c r="Y341" i="18"/>
  <c r="Y340" i="18"/>
  <c r="Y345" i="18"/>
  <c r="Y342" i="18"/>
  <c r="Y348" i="18"/>
  <c r="Y343" i="18"/>
  <c r="Y344" i="18"/>
  <c r="Y346" i="18"/>
  <c r="Y347" i="18"/>
  <c r="Y349" i="18"/>
  <c r="Y350" i="18"/>
  <c r="Y351" i="18"/>
  <c r="Y354" i="18"/>
  <c r="Y352" i="18"/>
  <c r="Y355" i="18"/>
  <c r="Y353" i="18"/>
  <c r="Y357" i="18"/>
  <c r="Y356" i="18"/>
  <c r="Y360" i="18"/>
  <c r="Y361" i="18"/>
  <c r="Y358" i="18"/>
  <c r="Y359" i="18"/>
  <c r="Y364" i="18"/>
  <c r="Y362" i="18"/>
  <c r="Y363" i="18"/>
  <c r="Y368" i="18"/>
  <c r="Y366" i="18"/>
  <c r="Y365" i="18"/>
  <c r="Y370" i="18"/>
  <c r="Y367" i="18"/>
  <c r="Y369" i="18"/>
  <c r="Y371" i="18"/>
  <c r="Y372" i="18"/>
  <c r="Y373" i="18"/>
  <c r="Y374" i="18"/>
  <c r="Y375" i="18"/>
  <c r="Y377" i="18"/>
  <c r="Y379" i="18"/>
  <c r="Y376" i="18"/>
  <c r="Y378" i="18"/>
  <c r="Y382" i="18"/>
  <c r="Y380" i="18"/>
  <c r="Y381" i="18"/>
  <c r="Y384" i="18"/>
  <c r="Y383" i="18"/>
  <c r="Y388" i="18"/>
  <c r="Y385" i="18"/>
  <c r="Y387" i="18"/>
  <c r="Y386" i="18"/>
  <c r="Y389" i="18"/>
  <c r="Y390" i="18"/>
  <c r="Y392" i="18"/>
  <c r="Y391" i="18"/>
  <c r="Y394" i="18"/>
  <c r="Y395" i="18"/>
  <c r="Y393" i="18"/>
  <c r="Y396" i="18"/>
  <c r="Y398" i="18"/>
  <c r="Y399" i="18"/>
  <c r="Y400" i="18"/>
  <c r="Y397" i="18"/>
  <c r="Y402" i="18"/>
  <c r="Y401" i="18"/>
  <c r="Y404" i="18"/>
  <c r="Y403" i="18"/>
  <c r="Y405" i="18"/>
  <c r="Y406" i="18"/>
  <c r="Y407" i="18"/>
  <c r="Y411" i="18"/>
  <c r="Y408" i="18"/>
  <c r="Y409" i="18"/>
  <c r="Y410" i="18"/>
  <c r="Y412" i="18"/>
  <c r="Y413" i="18"/>
  <c r="Y416" i="18"/>
  <c r="Y414" i="18"/>
  <c r="Y417" i="18"/>
  <c r="Y415" i="18"/>
  <c r="Y419" i="18"/>
  <c r="Y418" i="18"/>
  <c r="Y420" i="18"/>
  <c r="Y421" i="18"/>
  <c r="Y424" i="18"/>
  <c r="Y422" i="18"/>
  <c r="Y425" i="18"/>
  <c r="Y423" i="18"/>
  <c r="Y426" i="18"/>
  <c r="Y427" i="18"/>
  <c r="Y430" i="18"/>
  <c r="Y428" i="18"/>
  <c r="Y429" i="18"/>
  <c r="Y431" i="18"/>
  <c r="Y433" i="18"/>
  <c r="Y432" i="18"/>
  <c r="Y435" i="18"/>
  <c r="Y434" i="18"/>
  <c r="Y437" i="18"/>
  <c r="Y438" i="18"/>
  <c r="Y436" i="18"/>
  <c r="Y440" i="18"/>
  <c r="Y442" i="18"/>
  <c r="Y439" i="18"/>
  <c r="Y441" i="18"/>
  <c r="Y443" i="18"/>
  <c r="Y444" i="18"/>
  <c r="Y445" i="18"/>
  <c r="Y446" i="18"/>
  <c r="Y448" i="18"/>
  <c r="Y447" i="18"/>
  <c r="Y450" i="18"/>
  <c r="Y449" i="18"/>
  <c r="Y452" i="18"/>
  <c r="Y451" i="18"/>
  <c r="Y454" i="18"/>
  <c r="Y453" i="18"/>
  <c r="Y455" i="18"/>
  <c r="Y456" i="18"/>
  <c r="Y457" i="18"/>
  <c r="Y458" i="18"/>
  <c r="Y463" i="18"/>
  <c r="Y459" i="18"/>
  <c r="Y461" i="18"/>
  <c r="Y460" i="18"/>
  <c r="Y462" i="18"/>
  <c r="Y464" i="18"/>
  <c r="Y465" i="18"/>
  <c r="Y469" i="18"/>
  <c r="Y466" i="18"/>
  <c r="Y468" i="18"/>
  <c r="Y467" i="18"/>
  <c r="Y470" i="18"/>
  <c r="Y471" i="18"/>
  <c r="Y472" i="18"/>
  <c r="Y473" i="18"/>
  <c r="Y474" i="18"/>
  <c r="Y475" i="18"/>
  <c r="Y477" i="18"/>
  <c r="Y476" i="18"/>
  <c r="Y479" i="18"/>
  <c r="Y478" i="18"/>
  <c r="Y480" i="18"/>
  <c r="Y481" i="18"/>
  <c r="Y487" i="18"/>
  <c r="Y482" i="18"/>
  <c r="Y485" i="18"/>
  <c r="Y483" i="18"/>
  <c r="Y484" i="18"/>
  <c r="Y486" i="18"/>
  <c r="Y488" i="18"/>
  <c r="Y489" i="18"/>
  <c r="Y490" i="18"/>
  <c r="Y491" i="18"/>
  <c r="Y493" i="18"/>
  <c r="Y492" i="18"/>
  <c r="Y496" i="18"/>
  <c r="Y494" i="18"/>
  <c r="Y497" i="18"/>
  <c r="Y495" i="18"/>
  <c r="Y499" i="18"/>
  <c r="Y498" i="18"/>
  <c r="Y501" i="18"/>
  <c r="Y500" i="18"/>
  <c r="Y504" i="18"/>
  <c r="Y503" i="18"/>
  <c r="Y502" i="18"/>
  <c r="Y505" i="18"/>
  <c r="Y508" i="18"/>
  <c r="Y506" i="18"/>
  <c r="Y507" i="18"/>
  <c r="Y509" i="18"/>
  <c r="Y512" i="18"/>
  <c r="Y511" i="18"/>
  <c r="Y510" i="18"/>
  <c r="Y514" i="18"/>
  <c r="Y513" i="18"/>
  <c r="Y515" i="18"/>
  <c r="Y516" i="18"/>
  <c r="Y517" i="18"/>
  <c r="Y518" i="18"/>
  <c r="Y519" i="18"/>
  <c r="Y520" i="18"/>
  <c r="Y521" i="18"/>
  <c r="Y522" i="18"/>
  <c r="Y523" i="18"/>
  <c r="Y524" i="18"/>
  <c r="Y528" i="18"/>
  <c r="Y526" i="18"/>
  <c r="Y525" i="18"/>
  <c r="Y527" i="18"/>
  <c r="Y529" i="18"/>
  <c r="Y530" i="18"/>
  <c r="Y531" i="18"/>
  <c r="Y533" i="18"/>
  <c r="Y534" i="18"/>
  <c r="Y532" i="18"/>
  <c r="Y535" i="18"/>
  <c r="Y537" i="18"/>
  <c r="Y541" i="18"/>
  <c r="Y536" i="18"/>
  <c r="Y539" i="18"/>
  <c r="Y540" i="18"/>
  <c r="Y538" i="18"/>
  <c r="Y543" i="18"/>
  <c r="Y542" i="18"/>
  <c r="Y544" i="18"/>
  <c r="Y545" i="18"/>
  <c r="Y548" i="18"/>
  <c r="Y546" i="18"/>
  <c r="Y550" i="18"/>
  <c r="Y549" i="18"/>
  <c r="Y547" i="18"/>
  <c r="Y551" i="18"/>
  <c r="Y552" i="18"/>
  <c r="Y555" i="18"/>
  <c r="Y553" i="18"/>
  <c r="Y558" i="18"/>
  <c r="Y557" i="18"/>
  <c r="Y554" i="18"/>
  <c r="Y556" i="18"/>
  <c r="Y560" i="18"/>
  <c r="Y562" i="18"/>
  <c r="Y561" i="18"/>
  <c r="Y559" i="18"/>
  <c r="Y563" i="18"/>
  <c r="Y565" i="18"/>
  <c r="Y564" i="18"/>
  <c r="Y568" i="18"/>
  <c r="Y566" i="18"/>
  <c r="Y571" i="18"/>
  <c r="Y567" i="18"/>
  <c r="Y569" i="18"/>
  <c r="Y570" i="18"/>
  <c r="Y572" i="18"/>
  <c r="Y574" i="18"/>
  <c r="Y575" i="18"/>
  <c r="Y573" i="18"/>
  <c r="Y578" i="18"/>
  <c r="Y576" i="18"/>
  <c r="Y577" i="18"/>
  <c r="Y580" i="18"/>
  <c r="Y579" i="18"/>
  <c r="Y581" i="18"/>
  <c r="Y583" i="18"/>
  <c r="Y584" i="18"/>
  <c r="Y582" i="18"/>
  <c r="Y585" i="18"/>
  <c r="Y590" i="18"/>
  <c r="Y587" i="18"/>
  <c r="Y586" i="18"/>
  <c r="Y588" i="18"/>
  <c r="Y592" i="18"/>
  <c r="Y589" i="18"/>
  <c r="Y593" i="18"/>
  <c r="Y591" i="18"/>
  <c r="Y596" i="18"/>
  <c r="Y594" i="18"/>
  <c r="Y595" i="18"/>
  <c r="Y597" i="18"/>
  <c r="Y599" i="18"/>
  <c r="Y598" i="18"/>
  <c r="Y601" i="18"/>
  <c r="Y600" i="18"/>
  <c r="Y604" i="18"/>
  <c r="Y603" i="18"/>
  <c r="Y602" i="18"/>
  <c r="Y605" i="18"/>
  <c r="Y606" i="18"/>
  <c r="Y610" i="18"/>
  <c r="Y608" i="18"/>
  <c r="Y607" i="18"/>
  <c r="Y612" i="18"/>
  <c r="Y609" i="18"/>
  <c r="Y613" i="18"/>
  <c r="Y611" i="18"/>
  <c r="Y614" i="18"/>
  <c r="Y616" i="18"/>
  <c r="Y615" i="18"/>
  <c r="Y618" i="18"/>
  <c r="Y619" i="18"/>
  <c r="Y617" i="18"/>
  <c r="Y621" i="18"/>
  <c r="Y620" i="18"/>
  <c r="Y623" i="18"/>
  <c r="Y622" i="18"/>
  <c r="Y624" i="18"/>
  <c r="Y626" i="18"/>
  <c r="Y625" i="18"/>
  <c r="Y627" i="18"/>
  <c r="Y628" i="18"/>
  <c r="Y630" i="18"/>
  <c r="Y629" i="18"/>
  <c r="Y631" i="18"/>
  <c r="Y632" i="18"/>
  <c r="Y634" i="18"/>
  <c r="Y633" i="18"/>
  <c r="Y635" i="18"/>
  <c r="Y636" i="18"/>
  <c r="Y637" i="18"/>
  <c r="Y638" i="18"/>
  <c r="Y640" i="18"/>
  <c r="Y642" i="18"/>
  <c r="Y639" i="18"/>
  <c r="Y641" i="18"/>
  <c r="Y644" i="18"/>
  <c r="Y643" i="18"/>
  <c r="Y646" i="18"/>
  <c r="Y648" i="18"/>
  <c r="Y647" i="18"/>
  <c r="Y645" i="18"/>
  <c r="Y651" i="18"/>
  <c r="Y652" i="18"/>
  <c r="Y650" i="18"/>
  <c r="Y649" i="18"/>
  <c r="Y653" i="18"/>
  <c r="Y654" i="18"/>
  <c r="Y655" i="18"/>
  <c r="Y656" i="18"/>
  <c r="Y660" i="18"/>
  <c r="Y658" i="18"/>
  <c r="Y662" i="18"/>
  <c r="Y657" i="18"/>
  <c r="Y661" i="18"/>
  <c r="Y659" i="18"/>
  <c r="Y664" i="18"/>
  <c r="Y663" i="18"/>
  <c r="Y665" i="18"/>
  <c r="Y666" i="18"/>
  <c r="Y669" i="18"/>
  <c r="Y667" i="18"/>
  <c r="Y668" i="18"/>
  <c r="Y670" i="18"/>
  <c r="Y673" i="18"/>
  <c r="Y675" i="18"/>
  <c r="Y672" i="18"/>
  <c r="Y671" i="18"/>
  <c r="Y674" i="18"/>
  <c r="Y676" i="18"/>
  <c r="Y677" i="18"/>
  <c r="Y679" i="18"/>
  <c r="Y678" i="18"/>
  <c r="Y681" i="18"/>
  <c r="Y680" i="18"/>
  <c r="Y682" i="18"/>
  <c r="Y683" i="18"/>
  <c r="Y688" i="18"/>
  <c r="Y684" i="18"/>
  <c r="Y685" i="18"/>
  <c r="Y686" i="18"/>
  <c r="Y687" i="18"/>
  <c r="Y689" i="18"/>
  <c r="Y691" i="18"/>
  <c r="Y690" i="18"/>
  <c r="Y692" i="18"/>
  <c r="Y694" i="18"/>
  <c r="Y693" i="18"/>
  <c r="Y695" i="18"/>
  <c r="Y696" i="18"/>
  <c r="Y697" i="18"/>
  <c r="Y701" i="18"/>
  <c r="Y698" i="18"/>
  <c r="Y699" i="18"/>
  <c r="Y700" i="18"/>
  <c r="Y702" i="18"/>
  <c r="Y707" i="18"/>
  <c r="Y703" i="18"/>
  <c r="Y704" i="18"/>
  <c r="Y706" i="18"/>
  <c r="Y705" i="18"/>
  <c r="Y709" i="18"/>
  <c r="Y712" i="18"/>
  <c r="Y708" i="18"/>
  <c r="Y710" i="18"/>
  <c r="Y711" i="18"/>
  <c r="Y714" i="18"/>
  <c r="Y713" i="18"/>
  <c r="Y715" i="18"/>
  <c r="Y716" i="18"/>
  <c r="Y717" i="18"/>
  <c r="Y722" i="18"/>
  <c r="Y719" i="18"/>
  <c r="Y718" i="18"/>
  <c r="Y720" i="18"/>
  <c r="Y721" i="18"/>
  <c r="Y723" i="18"/>
  <c r="Y725" i="18"/>
  <c r="Y724" i="18"/>
  <c r="Y727" i="18"/>
  <c r="Y728" i="18"/>
  <c r="Y726" i="18"/>
  <c r="Y729" i="18"/>
  <c r="Y730" i="18"/>
  <c r="Y732" i="18"/>
  <c r="Y731" i="18"/>
  <c r="Y733" i="18"/>
  <c r="Y736" i="18"/>
  <c r="Y737" i="18"/>
  <c r="Y734" i="18"/>
  <c r="Y735" i="18"/>
  <c r="Y738" i="18"/>
  <c r="Y740" i="18"/>
  <c r="Y739" i="18"/>
  <c r="Y742" i="18"/>
  <c r="Y741" i="18"/>
  <c r="Y745" i="18"/>
  <c r="Y743" i="18"/>
  <c r="Y748" i="18"/>
  <c r="Y744" i="18"/>
  <c r="Y746" i="18"/>
  <c r="Y747" i="18"/>
  <c r="Y749" i="18"/>
  <c r="Y751" i="18"/>
  <c r="Y750" i="18"/>
  <c r="Y752" i="18"/>
  <c r="Y753" i="18"/>
  <c r="Y754" i="18"/>
  <c r="Y755" i="18"/>
  <c r="Y757" i="18"/>
  <c r="Y758" i="18"/>
  <c r="Y756" i="18"/>
  <c r="Y760" i="18"/>
  <c r="Y761" i="18"/>
  <c r="Y759" i="18"/>
  <c r="Y762" i="18"/>
  <c r="Y763" i="18"/>
  <c r="Y764" i="18"/>
  <c r="Y765" i="18"/>
  <c r="Y767" i="18"/>
  <c r="Y766" i="18"/>
  <c r="Y768" i="18"/>
  <c r="Y769" i="18"/>
  <c r="Y771" i="18"/>
  <c r="Y770" i="18"/>
  <c r="Y772" i="18"/>
  <c r="Y773" i="18"/>
  <c r="Y774" i="18"/>
  <c r="Y777" i="18"/>
  <c r="Y776" i="18"/>
  <c r="Y775" i="18"/>
  <c r="Y779" i="18"/>
  <c r="Y778" i="18"/>
  <c r="Y780" i="18"/>
  <c r="Y782" i="18"/>
  <c r="Y781" i="18"/>
  <c r="Y784" i="18"/>
  <c r="Y785" i="18"/>
  <c r="Y783" i="18"/>
  <c r="Y789" i="18"/>
  <c r="Y786" i="18"/>
  <c r="Y787" i="18"/>
  <c r="Y788" i="18"/>
  <c r="Y791" i="18"/>
  <c r="Y790" i="18"/>
  <c r="Y792" i="18"/>
  <c r="Y794" i="18"/>
  <c r="Y793" i="18"/>
  <c r="Y797" i="18"/>
  <c r="Y795" i="18"/>
  <c r="Y796" i="18"/>
  <c r="Y798" i="18"/>
  <c r="Y799" i="18"/>
  <c r="Y800" i="18"/>
  <c r="Y804" i="18"/>
  <c r="Y802" i="18"/>
  <c r="Y801" i="18"/>
  <c r="Y806" i="18"/>
  <c r="Y807" i="18"/>
  <c r="Y803" i="18"/>
  <c r="Y805" i="18"/>
  <c r="Y809" i="18"/>
  <c r="Y808" i="18"/>
  <c r="Y812" i="18"/>
  <c r="Y811" i="18"/>
  <c r="Y814" i="18"/>
  <c r="Y810" i="18"/>
  <c r="Y813" i="18"/>
  <c r="Y815" i="18"/>
  <c r="Y816" i="18"/>
  <c r="Y817" i="18"/>
  <c r="Y820" i="18"/>
  <c r="Y818" i="18"/>
  <c r="Y819" i="18"/>
  <c r="Y822" i="18"/>
  <c r="Y826" i="18"/>
  <c r="Y821" i="18"/>
  <c r="Y824" i="18"/>
  <c r="Y823" i="18"/>
  <c r="Y825" i="18"/>
  <c r="Y830" i="18"/>
  <c r="Y828" i="18"/>
  <c r="Y827" i="18"/>
  <c r="Y829" i="18"/>
  <c r="Y832" i="18"/>
  <c r="Y831" i="18"/>
  <c r="Y834" i="18"/>
  <c r="Y835" i="18"/>
  <c r="Y837" i="18"/>
  <c r="Y836" i="18"/>
  <c r="Y833" i="18"/>
  <c r="Y840" i="18"/>
  <c r="Y838" i="18"/>
  <c r="Y839" i="18"/>
  <c r="Y842" i="18"/>
  <c r="Y843" i="18"/>
  <c r="Y841" i="18"/>
  <c r="Y844" i="18"/>
  <c r="Y845" i="18"/>
  <c r="Y846" i="18"/>
  <c r="Y848" i="18"/>
  <c r="Y847" i="18"/>
  <c r="Y850" i="18"/>
  <c r="Y849" i="18"/>
  <c r="Y851" i="18"/>
  <c r="Y854" i="18"/>
  <c r="Y852" i="18"/>
  <c r="Y853" i="18"/>
  <c r="Y855" i="18"/>
  <c r="Y857" i="18"/>
  <c r="Y856" i="18"/>
  <c r="Y858" i="18"/>
  <c r="Y861" i="18"/>
  <c r="Y860" i="18"/>
  <c r="Y864" i="18"/>
  <c r="Y862" i="18"/>
  <c r="Y859" i="18"/>
  <c r="Y863" i="18"/>
  <c r="Y865" i="18"/>
  <c r="Y866" i="18"/>
  <c r="Y868" i="18"/>
  <c r="Y870" i="18"/>
  <c r="Y867" i="18"/>
  <c r="Y869" i="18"/>
  <c r="Y871" i="18"/>
  <c r="Y872" i="18"/>
  <c r="Y873" i="18"/>
  <c r="Y875" i="18"/>
  <c r="Y874" i="18"/>
  <c r="Y877" i="18"/>
  <c r="Y876" i="18"/>
  <c r="Y878" i="18"/>
  <c r="Y881" i="18"/>
  <c r="Y879" i="18"/>
  <c r="Y880" i="18"/>
  <c r="Y885" i="18"/>
  <c r="Y883" i="18"/>
  <c r="Y882" i="18"/>
  <c r="Y884" i="18"/>
  <c r="Y890" i="18"/>
  <c r="Y887" i="18"/>
  <c r="Y886" i="18"/>
  <c r="Y888" i="18"/>
  <c r="Y891" i="18"/>
  <c r="Y889" i="18"/>
  <c r="Y893" i="18"/>
  <c r="Y894" i="18"/>
  <c r="Y892" i="18"/>
  <c r="Y895" i="18"/>
  <c r="Y896" i="18"/>
  <c r="Y902" i="18"/>
  <c r="Y897" i="18"/>
  <c r="Y898" i="18"/>
  <c r="Y900" i="18"/>
  <c r="Y899" i="18"/>
  <c r="Y901" i="18"/>
  <c r="Y903" i="18"/>
  <c r="Y906" i="18"/>
  <c r="Y904" i="18"/>
  <c r="Y905" i="18"/>
  <c r="Y910" i="18"/>
  <c r="Y907" i="18"/>
  <c r="Y912" i="18"/>
  <c r="Y908" i="18"/>
  <c r="Y909" i="18"/>
  <c r="Y911" i="18"/>
  <c r="Y915" i="18"/>
  <c r="Y914" i="18"/>
  <c r="Y913" i="18"/>
  <c r="Y916" i="18"/>
  <c r="Y917" i="18"/>
  <c r="Y918" i="18"/>
  <c r="Y921" i="18"/>
  <c r="Y924" i="18"/>
  <c r="Y920" i="18"/>
  <c r="Y919" i="18"/>
  <c r="Y922" i="18"/>
  <c r="Y925" i="18"/>
  <c r="Y923" i="18"/>
  <c r="Y927" i="18"/>
  <c r="Y926" i="18"/>
  <c r="Y928" i="18"/>
  <c r="Y929" i="18"/>
  <c r="Y931" i="18"/>
  <c r="Y930" i="18"/>
  <c r="Y933" i="18"/>
  <c r="Y932" i="18"/>
  <c r="Y937" i="18"/>
  <c r="Y934" i="18"/>
  <c r="Y938" i="18"/>
  <c r="Y936" i="18"/>
  <c r="Y935" i="18"/>
  <c r="Y939" i="18"/>
  <c r="Y941" i="18"/>
  <c r="Y940" i="18"/>
  <c r="Y943" i="18"/>
  <c r="Y944" i="18"/>
  <c r="Y942" i="18"/>
  <c r="Y946" i="18"/>
  <c r="Y945" i="18"/>
  <c r="Y947" i="18"/>
  <c r="Y948" i="18"/>
  <c r="Y953" i="18"/>
  <c r="Y951" i="18"/>
  <c r="Y950" i="18"/>
  <c r="Y949" i="18"/>
  <c r="Y952" i="18"/>
  <c r="Y956" i="18"/>
  <c r="Y954" i="18"/>
  <c r="Y955" i="18"/>
  <c r="Y957" i="18"/>
  <c r="Y958" i="18"/>
  <c r="Y961" i="18"/>
  <c r="Y959" i="18"/>
  <c r="Y960" i="18"/>
  <c r="Y966" i="18"/>
  <c r="Y962" i="18"/>
  <c r="Y963" i="18"/>
  <c r="Y964" i="18"/>
  <c r="Y965" i="18"/>
  <c r="Y968" i="18"/>
  <c r="Y967" i="18"/>
  <c r="Y969" i="18"/>
  <c r="Y970" i="18"/>
  <c r="Y971" i="18"/>
  <c r="Y973" i="18"/>
  <c r="Y974" i="18"/>
  <c r="Y972" i="18"/>
  <c r="Y976" i="18"/>
  <c r="Y975" i="18"/>
  <c r="Y977" i="18"/>
  <c r="Y979" i="18"/>
  <c r="Y982" i="18"/>
  <c r="Y980" i="18"/>
  <c r="Y978" i="18"/>
  <c r="Y981" i="18"/>
  <c r="Y983" i="18"/>
  <c r="Y984" i="18"/>
  <c r="Y985" i="18"/>
  <c r="Y989" i="18"/>
  <c r="Y987" i="18"/>
  <c r="Y988" i="18"/>
  <c r="Y990" i="18"/>
  <c r="Y986" i="18"/>
  <c r="Y994" i="18"/>
  <c r="Y991" i="18"/>
  <c r="Y992" i="18"/>
  <c r="Y996" i="18"/>
  <c r="Y993" i="18"/>
  <c r="Y995" i="18"/>
  <c r="Y998" i="18"/>
  <c r="AC1006" i="18"/>
  <c r="P1006" i="18"/>
  <c r="AI1006" i="18" s="1"/>
  <c r="AC1002" i="18"/>
  <c r="AH1006" i="18"/>
  <c r="AH1003" i="18"/>
  <c r="AC1007" i="18"/>
  <c r="P1007" i="18"/>
  <c r="AC10" i="18"/>
  <c r="AC9" i="18"/>
  <c r="AC12" i="18"/>
  <c r="AC8" i="18"/>
  <c r="AC13" i="18"/>
  <c r="AC11" i="18"/>
  <c r="N5" i="18"/>
  <c r="AC16" i="18"/>
  <c r="AC14" i="18"/>
  <c r="AC18" i="18"/>
  <c r="AC20" i="18"/>
  <c r="AC15" i="18"/>
  <c r="AC17" i="18"/>
  <c r="AC19" i="18"/>
  <c r="AC21" i="18"/>
  <c r="AC25" i="18"/>
  <c r="AC22" i="18"/>
  <c r="AC23" i="18"/>
  <c r="AC24" i="18"/>
  <c r="AC30" i="18"/>
  <c r="AC27" i="18"/>
  <c r="AC26" i="18"/>
  <c r="AC28" i="18"/>
  <c r="AC29" i="18"/>
  <c r="AC32" i="18"/>
  <c r="AC34" i="18"/>
  <c r="AC31" i="18"/>
  <c r="AC33" i="18"/>
  <c r="AC35" i="18"/>
  <c r="AC38" i="18"/>
  <c r="AC37" i="18"/>
  <c r="AC36" i="18"/>
  <c r="AC39" i="18"/>
  <c r="AC40" i="18"/>
  <c r="AC43" i="18"/>
  <c r="AC41" i="18"/>
  <c r="AC42" i="18"/>
  <c r="AC45" i="18"/>
  <c r="AC46" i="18"/>
  <c r="AC48" i="18"/>
  <c r="AC44" i="18"/>
  <c r="AC49" i="18"/>
  <c r="AC47" i="18"/>
  <c r="AC51" i="18"/>
  <c r="AC50" i="18"/>
  <c r="AC53" i="18"/>
  <c r="AC52" i="18"/>
  <c r="AC54" i="18"/>
  <c r="AC57" i="18"/>
  <c r="AC55" i="18"/>
  <c r="AC56" i="18"/>
  <c r="AC59" i="18"/>
  <c r="AC58" i="18"/>
  <c r="AC61" i="18"/>
  <c r="AC62" i="18"/>
  <c r="AC60" i="18"/>
  <c r="AC63" i="18"/>
  <c r="AC64" i="18"/>
  <c r="AC67" i="18"/>
  <c r="AC65" i="18"/>
  <c r="AC71" i="18"/>
  <c r="AC66" i="18"/>
  <c r="AC69" i="18"/>
  <c r="AC68" i="18"/>
  <c r="AC72" i="18"/>
  <c r="AC70" i="18"/>
  <c r="AC76" i="18"/>
  <c r="AC73" i="18"/>
  <c r="AC74" i="18"/>
  <c r="AC78" i="18"/>
  <c r="AC75" i="18"/>
  <c r="AC77" i="18"/>
  <c r="AC80" i="18"/>
  <c r="AC79" i="18"/>
  <c r="AC83" i="18"/>
  <c r="AC81" i="18"/>
  <c r="AC84" i="18"/>
  <c r="AC86" i="18"/>
  <c r="AC82" i="18"/>
  <c r="AC85" i="18"/>
  <c r="AC88" i="18"/>
  <c r="AC89" i="18"/>
  <c r="AC87" i="18"/>
  <c r="AC91" i="18"/>
  <c r="AC94" i="18"/>
  <c r="AC90" i="18"/>
  <c r="AC93" i="18"/>
  <c r="AC92" i="18"/>
  <c r="AC96" i="18"/>
  <c r="AC95" i="18"/>
  <c r="AC98" i="18"/>
  <c r="AC100" i="18"/>
  <c r="AC97" i="18"/>
  <c r="AC101" i="18"/>
  <c r="AC99" i="18"/>
  <c r="AC104" i="18"/>
  <c r="AC105" i="18"/>
  <c r="AC102" i="18"/>
  <c r="AC103" i="18"/>
  <c r="AC109" i="18"/>
  <c r="AC106" i="18"/>
  <c r="AC107" i="18"/>
  <c r="AC108" i="18"/>
  <c r="AC110" i="18"/>
  <c r="AC111" i="18"/>
  <c r="AC113" i="18"/>
  <c r="AC112" i="18"/>
  <c r="AC114" i="18"/>
  <c r="AC117" i="18"/>
  <c r="AC115" i="18"/>
  <c r="AC116" i="18"/>
  <c r="AC118" i="18"/>
  <c r="AC119" i="18"/>
  <c r="AC120" i="18"/>
  <c r="AC121" i="18"/>
  <c r="AC122" i="18"/>
  <c r="AC123" i="18"/>
  <c r="AC124" i="18"/>
  <c r="AC128" i="18"/>
  <c r="AC127" i="18"/>
  <c r="AC125" i="18"/>
  <c r="AC126" i="18"/>
  <c r="AC130" i="18"/>
  <c r="AC129" i="18"/>
  <c r="AC133" i="18"/>
  <c r="AC135" i="18"/>
  <c r="AC131" i="18"/>
  <c r="AC132" i="18"/>
  <c r="AC134" i="18"/>
  <c r="AC136" i="18"/>
  <c r="AC137" i="18"/>
  <c r="AC138" i="18"/>
  <c r="AC139" i="18"/>
  <c r="AC141" i="18"/>
  <c r="AC142" i="18"/>
  <c r="AC140" i="18"/>
  <c r="AC145" i="18"/>
  <c r="AC148" i="18"/>
  <c r="AC143" i="18"/>
  <c r="AC144" i="18"/>
  <c r="AC146" i="18"/>
  <c r="AC152" i="18"/>
  <c r="AC147" i="18"/>
  <c r="AC150" i="18"/>
  <c r="AC149" i="18"/>
  <c r="AC151" i="18"/>
  <c r="AC153" i="18"/>
  <c r="AC154" i="18"/>
  <c r="AC155" i="18"/>
  <c r="AC156" i="18"/>
  <c r="AC157" i="18"/>
  <c r="AC162" i="18"/>
  <c r="AC160" i="18"/>
  <c r="AC159" i="18"/>
  <c r="AC158" i="18"/>
  <c r="AC161" i="18"/>
  <c r="AC163" i="18"/>
  <c r="AC164" i="18"/>
  <c r="AC165" i="18"/>
  <c r="AC167" i="18"/>
  <c r="AC166" i="18"/>
  <c r="AC170" i="18"/>
  <c r="AC173" i="18"/>
  <c r="AC168" i="18"/>
  <c r="AC169" i="18"/>
  <c r="AC171" i="18"/>
  <c r="AC174" i="18"/>
  <c r="AC172" i="18"/>
  <c r="AC178" i="18"/>
  <c r="AC176" i="18"/>
  <c r="AC175" i="18"/>
  <c r="AC177" i="18"/>
  <c r="AC179" i="18"/>
  <c r="AC180" i="18"/>
  <c r="AC183" i="18"/>
  <c r="AC181" i="18"/>
  <c r="AC182" i="18"/>
  <c r="AC184" i="18"/>
  <c r="AC189" i="18"/>
  <c r="AC185" i="18"/>
  <c r="AC186" i="18"/>
  <c r="AC187" i="18"/>
  <c r="AC188" i="18"/>
  <c r="AC190" i="18"/>
  <c r="AC193" i="18"/>
  <c r="AC191" i="18"/>
  <c r="AC192" i="18"/>
  <c r="AC196" i="18"/>
  <c r="AC194" i="18"/>
  <c r="AC195" i="18"/>
  <c r="AC197" i="18"/>
  <c r="AC198" i="18"/>
  <c r="AC202" i="18"/>
  <c r="AC199" i="18"/>
  <c r="AC200" i="18"/>
  <c r="AC201" i="18"/>
  <c r="AC205" i="18"/>
  <c r="AC204" i="18"/>
  <c r="AC203" i="18"/>
  <c r="AC207" i="18"/>
  <c r="AC206" i="18"/>
  <c r="AC208" i="18"/>
  <c r="AC211" i="18"/>
  <c r="AC209" i="18"/>
  <c r="AC210" i="18"/>
  <c r="AC215" i="18"/>
  <c r="AC214" i="18"/>
  <c r="AC212" i="18"/>
  <c r="AC213" i="18"/>
  <c r="AC217" i="18"/>
  <c r="AC216" i="18"/>
  <c r="AC220" i="18"/>
  <c r="AC218" i="18"/>
  <c r="AC219" i="18"/>
  <c r="AC221" i="18"/>
  <c r="AC225" i="18"/>
  <c r="AC224" i="18"/>
  <c r="AC226" i="18"/>
  <c r="AC222" i="18"/>
  <c r="AC223" i="18"/>
  <c r="AC229" i="18"/>
  <c r="AC227" i="18"/>
  <c r="AC228" i="18"/>
  <c r="AC230" i="18"/>
  <c r="AC232" i="18"/>
  <c r="AC234" i="18"/>
  <c r="AC231" i="18"/>
  <c r="AC233" i="18"/>
  <c r="AC235" i="18"/>
  <c r="AC236" i="18"/>
  <c r="AC237" i="18"/>
  <c r="AC239" i="18"/>
  <c r="AC240" i="18"/>
  <c r="AC238" i="18"/>
  <c r="AC241" i="18"/>
  <c r="AC243" i="18"/>
  <c r="AC242" i="18"/>
  <c r="AC244" i="18"/>
  <c r="AC245" i="18"/>
  <c r="AC246" i="18"/>
  <c r="AC247" i="18"/>
  <c r="AC248" i="18"/>
  <c r="AC249" i="18"/>
  <c r="AC250" i="18"/>
  <c r="AC253" i="18"/>
  <c r="AC252" i="18"/>
  <c r="AC251" i="18"/>
  <c r="AC256" i="18"/>
  <c r="AC254" i="18"/>
  <c r="AC258" i="18"/>
  <c r="AC257" i="18"/>
  <c r="AC255" i="18"/>
  <c r="AC259" i="18"/>
  <c r="AC260" i="18"/>
  <c r="AC263" i="18"/>
  <c r="AC262" i="18"/>
  <c r="AC261" i="18"/>
  <c r="AC264" i="18"/>
  <c r="AC265" i="18"/>
  <c r="AC270" i="18"/>
  <c r="AC266" i="18"/>
  <c r="AC268" i="18"/>
  <c r="AC267" i="18"/>
  <c r="AC269" i="18"/>
  <c r="AC271" i="18"/>
  <c r="AC272" i="18"/>
  <c r="AC274" i="18"/>
  <c r="AC273" i="18"/>
  <c r="AC277" i="18"/>
  <c r="AC275" i="18"/>
  <c r="AC276" i="18"/>
  <c r="AC278" i="18"/>
  <c r="AC280" i="18"/>
  <c r="AC282" i="18"/>
  <c r="AC279" i="18"/>
  <c r="AC284" i="18"/>
  <c r="AC281" i="18"/>
  <c r="AC286" i="18"/>
  <c r="AC283" i="18"/>
  <c r="AC285" i="18"/>
  <c r="AC289" i="18"/>
  <c r="AC290" i="18"/>
  <c r="AC288" i="18"/>
  <c r="AC287" i="18"/>
  <c r="AC291" i="18"/>
  <c r="AC293" i="18"/>
  <c r="AC292" i="18"/>
  <c r="AC295" i="18"/>
  <c r="AC297" i="18"/>
  <c r="AC294" i="18"/>
  <c r="AC296" i="18"/>
  <c r="AC298" i="18"/>
  <c r="AC299" i="18"/>
  <c r="AC300" i="18"/>
  <c r="AC301" i="18"/>
  <c r="AC302" i="18"/>
  <c r="AC304" i="18"/>
  <c r="AC305" i="18"/>
  <c r="AC303" i="18"/>
  <c r="AC306" i="18"/>
  <c r="AC307" i="18"/>
  <c r="AC308" i="18"/>
  <c r="AC309" i="18"/>
  <c r="AC310" i="18"/>
  <c r="AC311" i="18"/>
  <c r="AC312" i="18"/>
  <c r="AC316" i="18"/>
  <c r="AC313" i="18"/>
  <c r="AC314" i="18"/>
  <c r="AC319" i="18"/>
  <c r="AC317" i="18"/>
  <c r="AC315" i="18"/>
  <c r="AC318" i="18"/>
  <c r="AC322" i="18"/>
  <c r="AC320" i="18"/>
  <c r="AC324" i="18"/>
  <c r="AC321" i="18"/>
  <c r="AC325" i="18"/>
  <c r="AC323" i="18"/>
  <c r="AC330" i="18"/>
  <c r="AC327" i="18"/>
  <c r="AC326" i="18"/>
  <c r="AC329" i="18"/>
  <c r="AC328" i="18"/>
  <c r="AC331" i="18"/>
  <c r="AC334" i="18"/>
  <c r="AC332" i="18"/>
  <c r="AC335" i="18"/>
  <c r="AC336" i="18"/>
  <c r="AC333" i="18"/>
  <c r="AC340" i="18"/>
  <c r="AC337" i="18"/>
  <c r="AC338" i="18"/>
  <c r="AC339" i="18"/>
  <c r="AC342" i="18"/>
  <c r="AC341" i="18"/>
  <c r="AC343" i="18"/>
  <c r="AC344" i="18"/>
  <c r="AC348" i="18"/>
  <c r="AC345" i="18"/>
  <c r="AC346" i="18"/>
  <c r="AC347" i="18"/>
  <c r="AC349" i="18"/>
  <c r="AC353" i="18"/>
  <c r="AC351" i="18"/>
  <c r="AC350" i="18"/>
  <c r="AC352" i="18"/>
  <c r="AC357" i="18"/>
  <c r="AC355" i="18"/>
  <c r="AC354" i="18"/>
  <c r="AC358" i="18"/>
  <c r="AC356" i="18"/>
  <c r="AC361" i="18"/>
  <c r="AC360" i="18"/>
  <c r="AC362" i="18"/>
  <c r="AC359" i="18"/>
  <c r="AC364" i="18"/>
  <c r="AC365" i="18"/>
  <c r="AC366" i="18"/>
  <c r="AC363" i="18"/>
  <c r="AC368" i="18"/>
  <c r="AC367" i="18"/>
  <c r="AC371" i="18"/>
  <c r="AC369" i="18"/>
  <c r="AC370" i="18"/>
  <c r="AC373" i="18"/>
  <c r="AC372" i="18"/>
  <c r="AC375" i="18"/>
  <c r="AC374" i="18"/>
  <c r="AC377" i="18"/>
  <c r="AC376" i="18"/>
  <c r="AC378" i="18"/>
  <c r="AC380" i="18"/>
  <c r="AC379" i="18"/>
  <c r="AC381" i="18"/>
  <c r="AC383" i="18"/>
  <c r="AC382" i="18"/>
  <c r="AC385" i="18"/>
  <c r="AC386" i="18"/>
  <c r="AC384" i="18"/>
  <c r="AC387" i="18"/>
  <c r="AC388" i="18"/>
  <c r="AC391" i="18"/>
  <c r="AC390" i="18"/>
  <c r="AC389" i="18"/>
  <c r="AC392" i="18"/>
  <c r="AC394" i="18"/>
  <c r="AC393" i="18"/>
  <c r="AC395" i="18"/>
  <c r="AC396" i="18"/>
  <c r="AC397" i="18"/>
  <c r="AC398" i="18"/>
  <c r="AC399" i="18"/>
  <c r="AC400" i="18"/>
  <c r="AC401" i="18"/>
  <c r="AC406" i="18"/>
  <c r="AC402" i="18"/>
  <c r="AC404" i="18"/>
  <c r="AC403" i="18"/>
  <c r="AC407" i="18"/>
  <c r="AC405" i="18"/>
  <c r="AC410" i="18"/>
  <c r="AC408" i="18"/>
  <c r="AC411" i="18"/>
  <c r="AC409" i="18"/>
  <c r="AC412" i="18"/>
  <c r="AC416" i="18"/>
  <c r="AC413" i="18"/>
  <c r="AC414" i="18"/>
  <c r="AC415" i="18"/>
  <c r="AC417" i="18"/>
  <c r="AC421" i="18"/>
  <c r="AC418" i="18"/>
  <c r="AC420" i="18"/>
  <c r="AC419" i="18"/>
  <c r="AC422" i="18"/>
  <c r="AC424" i="18"/>
  <c r="AC426" i="18"/>
  <c r="AC423" i="18"/>
  <c r="AC425" i="18"/>
  <c r="AC428" i="18"/>
  <c r="AC429" i="18"/>
  <c r="AC427" i="18"/>
  <c r="AC430" i="18"/>
  <c r="AC432" i="18"/>
  <c r="AC431" i="18"/>
  <c r="AC433" i="18"/>
  <c r="AC435" i="18"/>
  <c r="AC434" i="18"/>
  <c r="AC439" i="18"/>
  <c r="AC436" i="18"/>
  <c r="AC437" i="18"/>
  <c r="AC438" i="18"/>
  <c r="AC440" i="18"/>
  <c r="AC441" i="18"/>
  <c r="AC447" i="18"/>
  <c r="AC443" i="18"/>
  <c r="AC442" i="18"/>
  <c r="AC446" i="18"/>
  <c r="AC444" i="18"/>
  <c r="AC448" i="18"/>
  <c r="AC445" i="18"/>
  <c r="AC450" i="18"/>
  <c r="AC449" i="18"/>
  <c r="AC451" i="18"/>
  <c r="AC452" i="18"/>
  <c r="AC454" i="18"/>
  <c r="AC453" i="18"/>
  <c r="AC455" i="18"/>
  <c r="AC460" i="18"/>
  <c r="AC457" i="18"/>
  <c r="AC458" i="18"/>
  <c r="AC456" i="18"/>
  <c r="AC459" i="18"/>
  <c r="AC461" i="18"/>
  <c r="AC463" i="18"/>
  <c r="AC465" i="18"/>
  <c r="AC462" i="18"/>
  <c r="AC468" i="18"/>
  <c r="AC464" i="18"/>
  <c r="AC467" i="18"/>
  <c r="AC471" i="18"/>
  <c r="AC466" i="18"/>
  <c r="AC469" i="18"/>
  <c r="AC470" i="18"/>
  <c r="AC472" i="18"/>
  <c r="AC473" i="18"/>
  <c r="AC474" i="18"/>
  <c r="AC476" i="18"/>
  <c r="AC478" i="18"/>
  <c r="AC475" i="18"/>
  <c r="AC481" i="18"/>
  <c r="AC477" i="18"/>
  <c r="AC479" i="18"/>
  <c r="AC480" i="18"/>
  <c r="AC485" i="18"/>
  <c r="AC483" i="18"/>
  <c r="AC482" i="18"/>
  <c r="AC484" i="18"/>
  <c r="AC486" i="18"/>
  <c r="AC487" i="18"/>
  <c r="AC489" i="18"/>
  <c r="AC488" i="18"/>
  <c r="AC491" i="18"/>
  <c r="AC490" i="18"/>
  <c r="AC492" i="18"/>
  <c r="AC493" i="18"/>
  <c r="AC495" i="18"/>
  <c r="AC494" i="18"/>
  <c r="AC496" i="18"/>
  <c r="AC497" i="18"/>
  <c r="AC498" i="18"/>
  <c r="AC499" i="18"/>
  <c r="AC501" i="18"/>
  <c r="AC504" i="18"/>
  <c r="AC500" i="18"/>
  <c r="AC502" i="18"/>
  <c r="AC505" i="18"/>
  <c r="AC503" i="18"/>
  <c r="AC506" i="18"/>
  <c r="AC507" i="18"/>
  <c r="AC509" i="18"/>
  <c r="AC508" i="18"/>
  <c r="AC511" i="18"/>
  <c r="AC510" i="18"/>
  <c r="AC513" i="18"/>
  <c r="AC512" i="18"/>
  <c r="AC514" i="18"/>
  <c r="AC515" i="18"/>
  <c r="AC516" i="18"/>
  <c r="AC518" i="18"/>
  <c r="AC517" i="18"/>
  <c r="AC523" i="18"/>
  <c r="AC520" i="18"/>
  <c r="AC519" i="18"/>
  <c r="AC521" i="18"/>
  <c r="AC526" i="18"/>
  <c r="AC522" i="18"/>
  <c r="AC524" i="18"/>
  <c r="AC528" i="18"/>
  <c r="AC525" i="18"/>
  <c r="AC527" i="18"/>
  <c r="AC531" i="18"/>
  <c r="AC529" i="18"/>
  <c r="AC530" i="18"/>
  <c r="AC532" i="18"/>
  <c r="AC534" i="18"/>
  <c r="AC536" i="18"/>
  <c r="AC533" i="18"/>
  <c r="AC535" i="18"/>
  <c r="AC538" i="18"/>
  <c r="AC537" i="18"/>
  <c r="AC541" i="18"/>
  <c r="AC540" i="18"/>
  <c r="AC539" i="18"/>
  <c r="AC542" i="18"/>
  <c r="AC544" i="18"/>
  <c r="AC543" i="18"/>
  <c r="AC546" i="18"/>
  <c r="AC545" i="18"/>
  <c r="AC547" i="18"/>
  <c r="AC548" i="18"/>
  <c r="AC552" i="18"/>
  <c r="AC549" i="18"/>
  <c r="AC550" i="18"/>
  <c r="AC551" i="18"/>
  <c r="AC554" i="18"/>
  <c r="AC553" i="18"/>
  <c r="AC556" i="18"/>
  <c r="AC555" i="18"/>
  <c r="AC557" i="18"/>
  <c r="AC558" i="18"/>
  <c r="AC559" i="18"/>
  <c r="AC560" i="18"/>
  <c r="AC561" i="18"/>
  <c r="AC564" i="18"/>
  <c r="AC562" i="18"/>
  <c r="AC563" i="18"/>
  <c r="AC565" i="18"/>
  <c r="AC566" i="18"/>
  <c r="AC567" i="18"/>
  <c r="AC568" i="18"/>
  <c r="AC569" i="18"/>
  <c r="AC570" i="18"/>
  <c r="AC572" i="18"/>
  <c r="AC574" i="18"/>
  <c r="AC573" i="18"/>
  <c r="AC571" i="18"/>
  <c r="AC576" i="18"/>
  <c r="AC575" i="18"/>
  <c r="AC577" i="18"/>
  <c r="AC581" i="18"/>
  <c r="AC578" i="18"/>
  <c r="AC580" i="18"/>
  <c r="AC579" i="18"/>
  <c r="AC582" i="18"/>
  <c r="AC584" i="18"/>
  <c r="AC583" i="18"/>
  <c r="AC589" i="18"/>
  <c r="AC585" i="18"/>
  <c r="AC586" i="18"/>
  <c r="AC588" i="18"/>
  <c r="AC587" i="18"/>
  <c r="AC590" i="18"/>
  <c r="AC591" i="18"/>
  <c r="AC592" i="18"/>
  <c r="AC593" i="18"/>
  <c r="AC594" i="18"/>
  <c r="AC596" i="18"/>
  <c r="AC595" i="18"/>
  <c r="AC599" i="18"/>
  <c r="AC597" i="18"/>
  <c r="AC600" i="18"/>
  <c r="AC598" i="18"/>
  <c r="AC601" i="18"/>
  <c r="AC602" i="18"/>
  <c r="AC603" i="18"/>
  <c r="AC604" i="18"/>
  <c r="AC606" i="18"/>
  <c r="AC605" i="18"/>
  <c r="AC612" i="18"/>
  <c r="AC607" i="18"/>
  <c r="AC608" i="18"/>
  <c r="AC610" i="18"/>
  <c r="AC609" i="18"/>
  <c r="AC611" i="18"/>
  <c r="AC613" i="18"/>
  <c r="AC614" i="18"/>
  <c r="AC618" i="18"/>
  <c r="AC615" i="18"/>
  <c r="AC616" i="18"/>
  <c r="AC617" i="18"/>
  <c r="AC619" i="18"/>
  <c r="AC620" i="18"/>
  <c r="AC622" i="18"/>
  <c r="AC623" i="18"/>
  <c r="AC625" i="18"/>
  <c r="AC621" i="18"/>
  <c r="AC628" i="18"/>
  <c r="AC624" i="18"/>
  <c r="AC626" i="18"/>
  <c r="AC627" i="18"/>
  <c r="AC633" i="18"/>
  <c r="AC629" i="18"/>
  <c r="AC630" i="18"/>
  <c r="AC632" i="18"/>
  <c r="AC631" i="18"/>
  <c r="AC634" i="18"/>
  <c r="AC635" i="18"/>
  <c r="AC636" i="18"/>
  <c r="AC640" i="18"/>
  <c r="AC642" i="18"/>
  <c r="AC639" i="18"/>
  <c r="AC638" i="18"/>
  <c r="AC637" i="18"/>
  <c r="AC641" i="18"/>
  <c r="AC643" i="18"/>
  <c r="AC645" i="18"/>
  <c r="AC648" i="18"/>
  <c r="AC644" i="18"/>
  <c r="AC649" i="18"/>
  <c r="AC647" i="18"/>
  <c r="AC646" i="18"/>
  <c r="AC650" i="18"/>
  <c r="AC652" i="18"/>
  <c r="AC651" i="18"/>
  <c r="AC655" i="18"/>
  <c r="AC654" i="18"/>
  <c r="AC653" i="18"/>
  <c r="AC656" i="18"/>
  <c r="AC658" i="18"/>
  <c r="AC657" i="18"/>
  <c r="AC659" i="18"/>
  <c r="AC660" i="18"/>
  <c r="AC661" i="18"/>
  <c r="AC663" i="18"/>
  <c r="AC662" i="18"/>
  <c r="AC664" i="18"/>
  <c r="AC665" i="18"/>
  <c r="AC667" i="18"/>
  <c r="AC666" i="18"/>
  <c r="AC668" i="18"/>
  <c r="AC671" i="18"/>
  <c r="AC672" i="18"/>
  <c r="AC669" i="18"/>
  <c r="AC670" i="18"/>
  <c r="AC673" i="18"/>
  <c r="AC674" i="18"/>
  <c r="AC677" i="18"/>
  <c r="AC675" i="18"/>
  <c r="AC676" i="18"/>
  <c r="AC678" i="18"/>
  <c r="AC681" i="18"/>
  <c r="AC679" i="18"/>
  <c r="AC680" i="18"/>
  <c r="AC684" i="18"/>
  <c r="AC682" i="18"/>
  <c r="AC683" i="18"/>
  <c r="AC685" i="18"/>
  <c r="AC686" i="18"/>
  <c r="AC691" i="18"/>
  <c r="AC687" i="18"/>
  <c r="AC688" i="18"/>
  <c r="AC689" i="18"/>
  <c r="AC690" i="18"/>
  <c r="AC693" i="18"/>
  <c r="AC696" i="18"/>
  <c r="AC692" i="18"/>
  <c r="AC694" i="18"/>
  <c r="AC695" i="18"/>
  <c r="AC697" i="18"/>
  <c r="AC701" i="18"/>
  <c r="AC699" i="18"/>
  <c r="AC698" i="18"/>
  <c r="AC700" i="18"/>
  <c r="AC702" i="18"/>
  <c r="AC703" i="18"/>
  <c r="AC704" i="18"/>
  <c r="AC708" i="18"/>
  <c r="AC705" i="18"/>
  <c r="AC707" i="18"/>
  <c r="AC706" i="18"/>
  <c r="AC709" i="18"/>
  <c r="AC712" i="18"/>
  <c r="AC710" i="18"/>
  <c r="AC713" i="18"/>
  <c r="AC711" i="18"/>
  <c r="AC714" i="18"/>
  <c r="AC715" i="18"/>
  <c r="AC716" i="18"/>
  <c r="AC717" i="18"/>
  <c r="AC718" i="18"/>
  <c r="AC719" i="18"/>
  <c r="AC720" i="18"/>
  <c r="AC721" i="18"/>
  <c r="AC723" i="18"/>
  <c r="AC722" i="18"/>
  <c r="AC724" i="18"/>
  <c r="AC725" i="18"/>
  <c r="AC727" i="18"/>
  <c r="AC726" i="18"/>
  <c r="AC730" i="18"/>
  <c r="AC729" i="18"/>
  <c r="AC728" i="18"/>
  <c r="AC731" i="18"/>
  <c r="AC732" i="18"/>
  <c r="AC734" i="18"/>
  <c r="AC733" i="18"/>
  <c r="AC736" i="18"/>
  <c r="AC735" i="18"/>
  <c r="AC737" i="18"/>
  <c r="AC740" i="18"/>
  <c r="AC738" i="18"/>
  <c r="AC739" i="18"/>
  <c r="AC741" i="18"/>
  <c r="AC747" i="18"/>
  <c r="AC742" i="18"/>
  <c r="AC743" i="18"/>
  <c r="AC744" i="18"/>
  <c r="AC745" i="18"/>
  <c r="AC746" i="18"/>
  <c r="AC751" i="18"/>
  <c r="AC750" i="18"/>
  <c r="AC748" i="18"/>
  <c r="AC749" i="18"/>
  <c r="AC752" i="18"/>
  <c r="AC753" i="18"/>
  <c r="AC754" i="18"/>
  <c r="AC756" i="18"/>
  <c r="AC755" i="18"/>
  <c r="AC757" i="18"/>
  <c r="AC758" i="18"/>
  <c r="AC759" i="18"/>
  <c r="AC760" i="18"/>
  <c r="AC763" i="18"/>
  <c r="AC762" i="18"/>
  <c r="AC761" i="18"/>
  <c r="AC764" i="18"/>
  <c r="AC767" i="18"/>
  <c r="AC765" i="18"/>
  <c r="AC766" i="18"/>
  <c r="AC768" i="18"/>
  <c r="AC770" i="18"/>
  <c r="AC772" i="18"/>
  <c r="AC769" i="18"/>
  <c r="AC771" i="18"/>
  <c r="AC775" i="18"/>
  <c r="AC774" i="18"/>
  <c r="AC773" i="18"/>
  <c r="AC778" i="18"/>
  <c r="AC777" i="18"/>
  <c r="AC776" i="18"/>
  <c r="AC779" i="18"/>
  <c r="AC780" i="18"/>
  <c r="AC781" i="18"/>
  <c r="AC783" i="18"/>
  <c r="AC782" i="18"/>
  <c r="AC784" i="18"/>
  <c r="AC785" i="18"/>
  <c r="AC789" i="18"/>
  <c r="AC786" i="18"/>
  <c r="AC788" i="18"/>
  <c r="AC787" i="18"/>
  <c r="AC791" i="18"/>
  <c r="AC793" i="18"/>
  <c r="AC790" i="18"/>
  <c r="AC792" i="18"/>
  <c r="AC795" i="18"/>
  <c r="AC796" i="18"/>
  <c r="AC794" i="18"/>
  <c r="AC797" i="18"/>
  <c r="AC799" i="18"/>
  <c r="AC798" i="18"/>
  <c r="AC800" i="18"/>
  <c r="AC806" i="18"/>
  <c r="AC801" i="18"/>
  <c r="AC804" i="18"/>
  <c r="AC802" i="18"/>
  <c r="AC803" i="18"/>
  <c r="AC805" i="18"/>
  <c r="AC809" i="18"/>
  <c r="AC808" i="18"/>
  <c r="AC807" i="18"/>
  <c r="AC810" i="18"/>
  <c r="AC811" i="18"/>
  <c r="AC812" i="18"/>
  <c r="AC813" i="18"/>
  <c r="AC814" i="18"/>
  <c r="AC816" i="18"/>
  <c r="AC815" i="18"/>
  <c r="AC819" i="18"/>
  <c r="AC817" i="18"/>
  <c r="AC818" i="18"/>
  <c r="AC823" i="18"/>
  <c r="AC820" i="18"/>
  <c r="AC821" i="18"/>
  <c r="AC824" i="18"/>
  <c r="AC822" i="18"/>
  <c r="AC830" i="18"/>
  <c r="AC825" i="18"/>
  <c r="AC826" i="18"/>
  <c r="AC828" i="18"/>
  <c r="AC827" i="18"/>
  <c r="AC829" i="18"/>
  <c r="AC832" i="18"/>
  <c r="AC834" i="18"/>
  <c r="AC831" i="18"/>
  <c r="AC835" i="18"/>
  <c r="AC833" i="18"/>
  <c r="AC836" i="18"/>
  <c r="AC839" i="18"/>
  <c r="AC838" i="18"/>
  <c r="AC837" i="18"/>
  <c r="AC840" i="18"/>
  <c r="AC842" i="18"/>
  <c r="AC841" i="18"/>
  <c r="AC843" i="18"/>
  <c r="AC845" i="18"/>
  <c r="AC846" i="18"/>
  <c r="AC844" i="18"/>
  <c r="AC848" i="18"/>
  <c r="AC847" i="18"/>
  <c r="AC849" i="18"/>
  <c r="AC851" i="18"/>
  <c r="AC850" i="18"/>
  <c r="AC852" i="18"/>
  <c r="AC855" i="18"/>
  <c r="AC853" i="18"/>
  <c r="AC854" i="18"/>
  <c r="AC857" i="18"/>
  <c r="AC856" i="18"/>
  <c r="AC858" i="18"/>
  <c r="AC862" i="18"/>
  <c r="AC859" i="18"/>
  <c r="AC863" i="18"/>
  <c r="AC860" i="18"/>
  <c r="AC864" i="18"/>
  <c r="AC861" i="18"/>
  <c r="AC866" i="18"/>
  <c r="AC865" i="18"/>
  <c r="AC868" i="18"/>
  <c r="AC867" i="18"/>
  <c r="AC872" i="18"/>
  <c r="AC873" i="18"/>
  <c r="AC870" i="18"/>
  <c r="AC869" i="18"/>
  <c r="AC875" i="18"/>
  <c r="AC871" i="18"/>
  <c r="AC874" i="18"/>
  <c r="AC877" i="18"/>
  <c r="AC876" i="18"/>
  <c r="AC879" i="18"/>
  <c r="AC878" i="18"/>
  <c r="AC881" i="18"/>
  <c r="AC880" i="18"/>
  <c r="AC882" i="18"/>
  <c r="AC884" i="18"/>
  <c r="AC883" i="18"/>
  <c r="AC885" i="18"/>
  <c r="AC887" i="18"/>
  <c r="AC886" i="18"/>
  <c r="AC888" i="18"/>
  <c r="AC889" i="18"/>
  <c r="AC890" i="18"/>
  <c r="AC891" i="18"/>
  <c r="AC892" i="18"/>
  <c r="AC893" i="18"/>
  <c r="AC894" i="18"/>
  <c r="AC895" i="18"/>
  <c r="AC896" i="18"/>
  <c r="AC897" i="18"/>
  <c r="AC898" i="18"/>
  <c r="AC900" i="18"/>
  <c r="AC899" i="18"/>
  <c r="AC902" i="18"/>
  <c r="AC901" i="18"/>
  <c r="AC905" i="18"/>
  <c r="AC904" i="18"/>
  <c r="AC903" i="18"/>
  <c r="AC907" i="18"/>
  <c r="AC908" i="18"/>
  <c r="AC906" i="18"/>
  <c r="AC910" i="18"/>
  <c r="AC909" i="18"/>
  <c r="AC913" i="18"/>
  <c r="AC911" i="18"/>
  <c r="AC912" i="18"/>
  <c r="AC916" i="18"/>
  <c r="AC915" i="18"/>
  <c r="AC914" i="18"/>
  <c r="AC917" i="18"/>
  <c r="AC919" i="18"/>
  <c r="AC918" i="18"/>
  <c r="AC920" i="18"/>
  <c r="AC921" i="18"/>
  <c r="AC924" i="18"/>
  <c r="AC922" i="18"/>
  <c r="AC923" i="18"/>
  <c r="AC925" i="18"/>
  <c r="AC926" i="18"/>
  <c r="AC931" i="18"/>
  <c r="AC929" i="18"/>
  <c r="AC927" i="18"/>
  <c r="AC928" i="18"/>
  <c r="AC930" i="18"/>
  <c r="AC933" i="18"/>
  <c r="AC932" i="18"/>
  <c r="AC934" i="18"/>
  <c r="AC939" i="18"/>
  <c r="AC935" i="18"/>
  <c r="AC936" i="18"/>
  <c r="AC937" i="18"/>
  <c r="AC938" i="18"/>
  <c r="AC941" i="18"/>
  <c r="AC940" i="18"/>
  <c r="AC942" i="18"/>
  <c r="AC943" i="18"/>
  <c r="AC944" i="18"/>
  <c r="AC946" i="18"/>
  <c r="AC945" i="18"/>
  <c r="AC950" i="18"/>
  <c r="AC947" i="18"/>
  <c r="AC948" i="18"/>
  <c r="AC952" i="18"/>
  <c r="AC951" i="18"/>
  <c r="AC949" i="18"/>
  <c r="AC953" i="18"/>
  <c r="AC954" i="18"/>
  <c r="AC955" i="18"/>
  <c r="AC956" i="18"/>
  <c r="AC957" i="18"/>
  <c r="AC958" i="18"/>
  <c r="AC963" i="18"/>
  <c r="AC959" i="18"/>
  <c r="AC960" i="18"/>
  <c r="AC962" i="18"/>
  <c r="AC961" i="18"/>
  <c r="AC964" i="18"/>
  <c r="AC967" i="18"/>
  <c r="AC965" i="18"/>
  <c r="AC966" i="18"/>
  <c r="AC968" i="18"/>
  <c r="AC969" i="18"/>
  <c r="AC970" i="18"/>
  <c r="AC972" i="18"/>
  <c r="AC973" i="18"/>
  <c r="AC971" i="18"/>
  <c r="AC975" i="18"/>
  <c r="AC974" i="18"/>
  <c r="AC976" i="18"/>
  <c r="AC977" i="18"/>
  <c r="AC978" i="18"/>
  <c r="AC979" i="18"/>
  <c r="AC980" i="18"/>
  <c r="AC982" i="18"/>
  <c r="AC981" i="18"/>
  <c r="AC983" i="18"/>
  <c r="AC984" i="18"/>
  <c r="AC985" i="18"/>
  <c r="AC987" i="18"/>
  <c r="AC986" i="18"/>
  <c r="AC988" i="18"/>
  <c r="AC993" i="18"/>
  <c r="AC989" i="18"/>
  <c r="AC990" i="18"/>
  <c r="AC991" i="18"/>
  <c r="AC992" i="18"/>
  <c r="AC994" i="18"/>
  <c r="AC995" i="18"/>
  <c r="AC996" i="18"/>
  <c r="AC998" i="18"/>
  <c r="AC997" i="18"/>
  <c r="Y1003" i="18"/>
  <c r="AB1007" i="18"/>
  <c r="AB11" i="18"/>
  <c r="AB9" i="18"/>
  <c r="AB10" i="18"/>
  <c r="AB8" i="18"/>
  <c r="M5" i="18"/>
  <c r="M4" i="18" s="1"/>
  <c r="AB13" i="18"/>
  <c r="AB12" i="18"/>
  <c r="AB15" i="18"/>
  <c r="AB14" i="18"/>
  <c r="AB18" i="18"/>
  <c r="AB17" i="18"/>
  <c r="AB16" i="18"/>
  <c r="AB19" i="18"/>
  <c r="AB21" i="18"/>
  <c r="AB20" i="18"/>
  <c r="AB24" i="18"/>
  <c r="AB22" i="18"/>
  <c r="AB23" i="18"/>
  <c r="AB25" i="18"/>
  <c r="AB26" i="18"/>
  <c r="AB27" i="18"/>
  <c r="AB29" i="18"/>
  <c r="AB28" i="18"/>
  <c r="AB30" i="18"/>
  <c r="AB31" i="18"/>
  <c r="AB32" i="18"/>
  <c r="AB33" i="18"/>
  <c r="AB34" i="18"/>
  <c r="AB35" i="18"/>
  <c r="AB36" i="18"/>
  <c r="AB38" i="18"/>
  <c r="AB37" i="18"/>
  <c r="AB41" i="18"/>
  <c r="AB40" i="18"/>
  <c r="AB39" i="18"/>
  <c r="AB42" i="18"/>
  <c r="AB44" i="18"/>
  <c r="AB43" i="18"/>
  <c r="AB46" i="18"/>
  <c r="AB48" i="18"/>
  <c r="AB47" i="18"/>
  <c r="AB45" i="18"/>
  <c r="AB54" i="18"/>
  <c r="AB49" i="18"/>
  <c r="AB50" i="18"/>
  <c r="AB51" i="18"/>
  <c r="AB52" i="18"/>
  <c r="AB55" i="18"/>
  <c r="AB53" i="18"/>
  <c r="AB58" i="18"/>
  <c r="AB56" i="18"/>
  <c r="AB61" i="18"/>
  <c r="AB57" i="18"/>
  <c r="AB63" i="18"/>
  <c r="AB59" i="18"/>
  <c r="AB62" i="18"/>
  <c r="AB60" i="18"/>
  <c r="AB64" i="18"/>
  <c r="AB65" i="18"/>
  <c r="AB66" i="18"/>
  <c r="AB67" i="18"/>
  <c r="AB70" i="18"/>
  <c r="AB69" i="18"/>
  <c r="AB68" i="18"/>
  <c r="AB72" i="18"/>
  <c r="AB71" i="18"/>
  <c r="AB74" i="18"/>
  <c r="AB75" i="18"/>
  <c r="AB73" i="18"/>
  <c r="AB77" i="18"/>
  <c r="AB76" i="18"/>
  <c r="AB79" i="18"/>
  <c r="AB78" i="18"/>
  <c r="AB81" i="18"/>
  <c r="AB80" i="18"/>
  <c r="AB82" i="18"/>
  <c r="AB84" i="18"/>
  <c r="AB85" i="18"/>
  <c r="AB83" i="18"/>
  <c r="AB88" i="18"/>
  <c r="AB86" i="18"/>
  <c r="AB87" i="18"/>
  <c r="AB89" i="18"/>
  <c r="AB90" i="18"/>
  <c r="AB91" i="18"/>
  <c r="AB93" i="18"/>
  <c r="AB94" i="18"/>
  <c r="AB92" i="18"/>
  <c r="AB96" i="18"/>
  <c r="AB95" i="18"/>
  <c r="AB99" i="18"/>
  <c r="AB97" i="18"/>
  <c r="AB98" i="18"/>
  <c r="AB100" i="18"/>
  <c r="AB101" i="18"/>
  <c r="AB102" i="18"/>
  <c r="AB104" i="18"/>
  <c r="AB105" i="18"/>
  <c r="AB103" i="18"/>
  <c r="AB106" i="18"/>
  <c r="AB109" i="18"/>
  <c r="AB108" i="18"/>
  <c r="AB107" i="18"/>
  <c r="AB110" i="18"/>
  <c r="AB111" i="18"/>
  <c r="AB112" i="18"/>
  <c r="AB113" i="18"/>
  <c r="AB114" i="18"/>
  <c r="AB116" i="18"/>
  <c r="AB118" i="18"/>
  <c r="AB115" i="18"/>
  <c r="AB117" i="18"/>
  <c r="AB121" i="18"/>
  <c r="AB119" i="18"/>
  <c r="AB123" i="18"/>
  <c r="AB125" i="18"/>
  <c r="AB122" i="18"/>
  <c r="AB120" i="18"/>
  <c r="AB124" i="18"/>
  <c r="AB127" i="18"/>
  <c r="AB126" i="18"/>
  <c r="AB130" i="18"/>
  <c r="AB128" i="18"/>
  <c r="AB129" i="18"/>
  <c r="AB132" i="18"/>
  <c r="AB131" i="18"/>
  <c r="AB135" i="18"/>
  <c r="AB133" i="18"/>
  <c r="AB134" i="18"/>
  <c r="AB138" i="18"/>
  <c r="AB137" i="18"/>
  <c r="AB141" i="18"/>
  <c r="AB139" i="18"/>
  <c r="AB136" i="18"/>
  <c r="AB140" i="18"/>
  <c r="AB142" i="18"/>
  <c r="AB143" i="18"/>
  <c r="AB145" i="18"/>
  <c r="AB147" i="18"/>
  <c r="AB144" i="18"/>
  <c r="AB146" i="18"/>
  <c r="AB148" i="18"/>
  <c r="AB149" i="18"/>
  <c r="AB151" i="18"/>
  <c r="AB150" i="18"/>
  <c r="AB152" i="18"/>
  <c r="AB154" i="18"/>
  <c r="AB153" i="18"/>
  <c r="AB155" i="18"/>
  <c r="AB156" i="18"/>
  <c r="AB157" i="18"/>
  <c r="AB158" i="18"/>
  <c r="AB161" i="18"/>
  <c r="AB159" i="18"/>
  <c r="AB160" i="18"/>
  <c r="AB163" i="18"/>
  <c r="AB162" i="18"/>
  <c r="AB167" i="18"/>
  <c r="AB164" i="18"/>
  <c r="AB166" i="18"/>
  <c r="AB165" i="18"/>
  <c r="AB169" i="18"/>
  <c r="AB168" i="18"/>
  <c r="AB170" i="18"/>
  <c r="AB172" i="18"/>
  <c r="AB173" i="18"/>
  <c r="AB171" i="18"/>
  <c r="AB174" i="18"/>
  <c r="AB177" i="18"/>
  <c r="AB176" i="18"/>
  <c r="AB175" i="18"/>
  <c r="AB179" i="18"/>
  <c r="AB180" i="18"/>
  <c r="AB181" i="18"/>
  <c r="AB178" i="18"/>
  <c r="AB183" i="18"/>
  <c r="AB182" i="18"/>
  <c r="AB185" i="18"/>
  <c r="AB184" i="18"/>
  <c r="AB189" i="18"/>
  <c r="AB187" i="18"/>
  <c r="AB186" i="18"/>
  <c r="AB188" i="18"/>
  <c r="AB190" i="18"/>
  <c r="AB191" i="18"/>
  <c r="AB194" i="18"/>
  <c r="AB192" i="18"/>
  <c r="AB193" i="18"/>
  <c r="AB196" i="18"/>
  <c r="AB195" i="18"/>
  <c r="AB197" i="18"/>
  <c r="AB198" i="18"/>
  <c r="AB200" i="18"/>
  <c r="AB199" i="18"/>
  <c r="AB201" i="18"/>
  <c r="AB202" i="18"/>
  <c r="AB204" i="18"/>
  <c r="AB203" i="18"/>
  <c r="AB205" i="18"/>
  <c r="AB206" i="18"/>
  <c r="AB209" i="18"/>
  <c r="AB207" i="18"/>
  <c r="AB210" i="18"/>
  <c r="AB208" i="18"/>
  <c r="AB212" i="18"/>
  <c r="AB211" i="18"/>
  <c r="AB216" i="18"/>
  <c r="AB214" i="18"/>
  <c r="AB213" i="18"/>
  <c r="AB215" i="18"/>
  <c r="AB218" i="18"/>
  <c r="AB217" i="18"/>
  <c r="AB219" i="18"/>
  <c r="AB220" i="18"/>
  <c r="AB222" i="18"/>
  <c r="AB221" i="18"/>
  <c r="AB223" i="18"/>
  <c r="AB226" i="18"/>
  <c r="AB225" i="18"/>
  <c r="AB224" i="18"/>
  <c r="AB228" i="18"/>
  <c r="AB227" i="18"/>
  <c r="AB230" i="18"/>
  <c r="AB229" i="18"/>
  <c r="AB231" i="18"/>
  <c r="AB232" i="18"/>
  <c r="AB234" i="18"/>
  <c r="AB235" i="18"/>
  <c r="AB233" i="18"/>
  <c r="AB238" i="18"/>
  <c r="AB236" i="18"/>
  <c r="AB239" i="18"/>
  <c r="AB237" i="18"/>
  <c r="AB240" i="18"/>
  <c r="AB241" i="18"/>
  <c r="AB242" i="18"/>
  <c r="AB245" i="18"/>
  <c r="AB244" i="18"/>
  <c r="AB243" i="18"/>
  <c r="AB247" i="18"/>
  <c r="AB246" i="18"/>
  <c r="AB248" i="18"/>
  <c r="AB252" i="18"/>
  <c r="AB254" i="18"/>
  <c r="AB249" i="18"/>
  <c r="AB250" i="18"/>
  <c r="AB251" i="18"/>
  <c r="AB255" i="18"/>
  <c r="AB253" i="18"/>
  <c r="AB256" i="18"/>
  <c r="AB258" i="18"/>
  <c r="AB257" i="18"/>
  <c r="AB261" i="18"/>
  <c r="AB259" i="18"/>
  <c r="AB262" i="18"/>
  <c r="AB260" i="18"/>
  <c r="AB264" i="18"/>
  <c r="AB266" i="18"/>
  <c r="AB263" i="18"/>
  <c r="AB265" i="18"/>
  <c r="AB267" i="18"/>
  <c r="AB268" i="18"/>
  <c r="AB269" i="18"/>
  <c r="AB272" i="18"/>
  <c r="AB271" i="18"/>
  <c r="AB270" i="18"/>
  <c r="AB273" i="18"/>
  <c r="AB274" i="18"/>
  <c r="AB275" i="18"/>
  <c r="AB277" i="18"/>
  <c r="AB276" i="18"/>
  <c r="AB278" i="18"/>
  <c r="AB282" i="18"/>
  <c r="AB280" i="18"/>
  <c r="AB279" i="18"/>
  <c r="AB284" i="18"/>
  <c r="AB281" i="18"/>
  <c r="AB283" i="18"/>
  <c r="AB285" i="18"/>
  <c r="AB289" i="18"/>
  <c r="AB287" i="18"/>
  <c r="AB288" i="18"/>
  <c r="AB286" i="18"/>
  <c r="AB290" i="18"/>
  <c r="AB291" i="18"/>
  <c r="AB292" i="18"/>
  <c r="AB294" i="18"/>
  <c r="AB293" i="18"/>
  <c r="AB295" i="18"/>
  <c r="AB296" i="18"/>
  <c r="AB297" i="18"/>
  <c r="AB299" i="18"/>
  <c r="AB298" i="18"/>
  <c r="AB303" i="18"/>
  <c r="AB300" i="18"/>
  <c r="AB301" i="18"/>
  <c r="AB305" i="18"/>
  <c r="AB306" i="18"/>
  <c r="AB302" i="18"/>
  <c r="AB304" i="18"/>
  <c r="AB307" i="18"/>
  <c r="AB309" i="18"/>
  <c r="AB308" i="18"/>
  <c r="AB311" i="18"/>
  <c r="AB312" i="18"/>
  <c r="AB313" i="18"/>
  <c r="AB314" i="18"/>
  <c r="AB310" i="18"/>
  <c r="AB319" i="18"/>
  <c r="AB315" i="18"/>
  <c r="AB316" i="18"/>
  <c r="AB317" i="18"/>
  <c r="AB320" i="18"/>
  <c r="AB318" i="18"/>
  <c r="AB321" i="18"/>
  <c r="AB324" i="18"/>
  <c r="AB322" i="18"/>
  <c r="AB323" i="18"/>
  <c r="AB330" i="18"/>
  <c r="AB328" i="18"/>
  <c r="AB326" i="18"/>
  <c r="AB327" i="18"/>
  <c r="AB325" i="18"/>
  <c r="AB333" i="18"/>
  <c r="AB329" i="18"/>
  <c r="AB331" i="18"/>
  <c r="AB335" i="18"/>
  <c r="AB332" i="18"/>
  <c r="AB334" i="18"/>
  <c r="AB336" i="18"/>
  <c r="AB337" i="18"/>
  <c r="AB338" i="18"/>
  <c r="AB339" i="18"/>
  <c r="AB340" i="18"/>
  <c r="AB341" i="18"/>
  <c r="AB343" i="18"/>
  <c r="AB342" i="18"/>
  <c r="AB344" i="18"/>
  <c r="AB348" i="18"/>
  <c r="AB345" i="18"/>
  <c r="AB346" i="18"/>
  <c r="AB347" i="18"/>
  <c r="AB351" i="18"/>
  <c r="AB349" i="18"/>
  <c r="AB353" i="18"/>
  <c r="AB352" i="18"/>
  <c r="AB350" i="18"/>
  <c r="AB356" i="18"/>
  <c r="AB355" i="18"/>
  <c r="AB354" i="18"/>
  <c r="AB358" i="18"/>
  <c r="AB357" i="18"/>
  <c r="AB360" i="18"/>
  <c r="AB362" i="18"/>
  <c r="AB359" i="18"/>
  <c r="AB363" i="18"/>
  <c r="AB361" i="18"/>
  <c r="AB364" i="18"/>
  <c r="AB367" i="18"/>
  <c r="AB366" i="18"/>
  <c r="AB365" i="18"/>
  <c r="AB368" i="18"/>
  <c r="AB369" i="18"/>
  <c r="AB370" i="18"/>
  <c r="AB371" i="18"/>
  <c r="AB373" i="18"/>
  <c r="AB372" i="18"/>
  <c r="AB374" i="18"/>
  <c r="AB375" i="18"/>
  <c r="AB378" i="18"/>
  <c r="AB377" i="18"/>
  <c r="AB376" i="18"/>
  <c r="AB379" i="18"/>
  <c r="AB380" i="18"/>
  <c r="AB381" i="18"/>
  <c r="AB382" i="18"/>
  <c r="AB383" i="18"/>
  <c r="AB384" i="18"/>
  <c r="AB385" i="18"/>
  <c r="AB386" i="18"/>
  <c r="AB390" i="18"/>
  <c r="AB392" i="18"/>
  <c r="AB387" i="18"/>
  <c r="AB389" i="18"/>
  <c r="AB388" i="18"/>
  <c r="AB391" i="18"/>
  <c r="AB393" i="18"/>
  <c r="AB394" i="18"/>
  <c r="AB395" i="18"/>
  <c r="AB398" i="18"/>
  <c r="AB399" i="18"/>
  <c r="AB397" i="18"/>
  <c r="AB396" i="18"/>
  <c r="AB400" i="18"/>
  <c r="AB401" i="18"/>
  <c r="AB403" i="18"/>
  <c r="AB402" i="18"/>
  <c r="AB405" i="18"/>
  <c r="AB407" i="18"/>
  <c r="AB404" i="18"/>
  <c r="AB406" i="18"/>
  <c r="AB408" i="18"/>
  <c r="AB409" i="18"/>
  <c r="AB411" i="18"/>
  <c r="AB412" i="18"/>
  <c r="AB413" i="18"/>
  <c r="AB410" i="18"/>
  <c r="AB414" i="18"/>
  <c r="AB417" i="18"/>
  <c r="AB415" i="18"/>
  <c r="AB420" i="18"/>
  <c r="AB419" i="18"/>
  <c r="AB416" i="18"/>
  <c r="AB421" i="18"/>
  <c r="AB424" i="18"/>
  <c r="AB418" i="18"/>
  <c r="AB422" i="18"/>
  <c r="AB425" i="18"/>
  <c r="AB423" i="18"/>
  <c r="AB427" i="18"/>
  <c r="AB426" i="18"/>
  <c r="AB428" i="18"/>
  <c r="AB429" i="18"/>
  <c r="AB430" i="18"/>
  <c r="AB431" i="18"/>
  <c r="AB433" i="18"/>
  <c r="AB432" i="18"/>
  <c r="AB436" i="18"/>
  <c r="AB434" i="18"/>
  <c r="AB435" i="18"/>
  <c r="AB438" i="18"/>
  <c r="AB440" i="18"/>
  <c r="AB437" i="18"/>
  <c r="AB441" i="18"/>
  <c r="AB439" i="18"/>
  <c r="AB444" i="18"/>
  <c r="AB443" i="18"/>
  <c r="AB442" i="18"/>
  <c r="AB445" i="18"/>
  <c r="AB447" i="18"/>
  <c r="AB446" i="18"/>
  <c r="AB449" i="18"/>
  <c r="AB448" i="18"/>
  <c r="AB455" i="18"/>
  <c r="AB450" i="18"/>
  <c r="AB451" i="18"/>
  <c r="AB452" i="18"/>
  <c r="AB453" i="18"/>
  <c r="AB454" i="18"/>
  <c r="AB459" i="18"/>
  <c r="AB456" i="18"/>
  <c r="AB457" i="18"/>
  <c r="AB458" i="18"/>
  <c r="AB461" i="18"/>
  <c r="AB460" i="18"/>
  <c r="AB462" i="18"/>
  <c r="AB464" i="18"/>
  <c r="AB465" i="18"/>
  <c r="AB463" i="18"/>
  <c r="AB467" i="18"/>
  <c r="AB466" i="18"/>
  <c r="AB468" i="18"/>
  <c r="AB469" i="18"/>
  <c r="AB471" i="18"/>
  <c r="AB470" i="18"/>
  <c r="AB473" i="18"/>
  <c r="AB475" i="18"/>
  <c r="AB476" i="18"/>
  <c r="AB472" i="18"/>
  <c r="AB474" i="18"/>
  <c r="AB479" i="18"/>
  <c r="AB478" i="18"/>
  <c r="AB480" i="18"/>
  <c r="AB477" i="18"/>
  <c r="AB482" i="18"/>
  <c r="AB481" i="18"/>
  <c r="AB483" i="18"/>
  <c r="AB486" i="18"/>
  <c r="AB484" i="18"/>
  <c r="AB485" i="18"/>
  <c r="AB489" i="18"/>
  <c r="AB491" i="18"/>
  <c r="AB487" i="18"/>
  <c r="AB488" i="18"/>
  <c r="AB490" i="18"/>
  <c r="AB495" i="18"/>
  <c r="AB492" i="18"/>
  <c r="AB493" i="18"/>
  <c r="AB494" i="18"/>
  <c r="AB498" i="18"/>
  <c r="AB497" i="18"/>
  <c r="AB496" i="18"/>
  <c r="AB500" i="18"/>
  <c r="AB501" i="18"/>
  <c r="AB499" i="18"/>
  <c r="AB505" i="18"/>
  <c r="AB502" i="18"/>
  <c r="AB503" i="18"/>
  <c r="AB504" i="18"/>
  <c r="AB507" i="18"/>
  <c r="AB509" i="18"/>
  <c r="AB508" i="18"/>
  <c r="AB506" i="18"/>
  <c r="AB513" i="18"/>
  <c r="AB510" i="18"/>
  <c r="AB512" i="18"/>
  <c r="AB514" i="18"/>
  <c r="AB511" i="18"/>
  <c r="AB520" i="18"/>
  <c r="AB516" i="18"/>
  <c r="AB515" i="18"/>
  <c r="AB518" i="18"/>
  <c r="AB517" i="18"/>
  <c r="AB519" i="18"/>
  <c r="AB521" i="18"/>
  <c r="AB525" i="18"/>
  <c r="AB523" i="18"/>
  <c r="AB522" i="18"/>
  <c r="AB524" i="18"/>
  <c r="AB526" i="18"/>
  <c r="AB527" i="18"/>
  <c r="AB529" i="18"/>
  <c r="AB531" i="18"/>
  <c r="AB528" i="18"/>
  <c r="AB530" i="18"/>
  <c r="AB532" i="18"/>
  <c r="AB533" i="18"/>
  <c r="AB536" i="18"/>
  <c r="AB534" i="18"/>
  <c r="AB535" i="18"/>
  <c r="AB537" i="18"/>
  <c r="AB538" i="18"/>
  <c r="AB539" i="18"/>
  <c r="AB540" i="18"/>
  <c r="AB541" i="18"/>
  <c r="AB542" i="18"/>
  <c r="AB545" i="18"/>
  <c r="AB543" i="18"/>
  <c r="AB544" i="18"/>
  <c r="AB547" i="18"/>
  <c r="AB546" i="18"/>
  <c r="AB550" i="18"/>
  <c r="AB548" i="18"/>
  <c r="AB549" i="18"/>
  <c r="AB551" i="18"/>
  <c r="AB553" i="18"/>
  <c r="AB552" i="18"/>
  <c r="AB554" i="18"/>
  <c r="AB556" i="18"/>
  <c r="AB558" i="18"/>
  <c r="AB557" i="18"/>
  <c r="AB555" i="18"/>
  <c r="AB561" i="18"/>
  <c r="AB559" i="18"/>
  <c r="AB562" i="18"/>
  <c r="AB560" i="18"/>
  <c r="AB563" i="18"/>
  <c r="AB564" i="18"/>
  <c r="AB565" i="18"/>
  <c r="AB566" i="18"/>
  <c r="AB568" i="18"/>
  <c r="AB570" i="18"/>
  <c r="AB567" i="18"/>
  <c r="AB569" i="18"/>
  <c r="AB571" i="18"/>
  <c r="AB572" i="18"/>
  <c r="AB573" i="18"/>
  <c r="AB576" i="18"/>
  <c r="AB575" i="18"/>
  <c r="AB578" i="18"/>
  <c r="AB574" i="18"/>
  <c r="AB577" i="18"/>
  <c r="AB579" i="18"/>
  <c r="AB581" i="18"/>
  <c r="AB580" i="18"/>
  <c r="AB582" i="18"/>
  <c r="AB583" i="18"/>
  <c r="AB585" i="18"/>
  <c r="AB589" i="18"/>
  <c r="AB584" i="18"/>
  <c r="AB587" i="18"/>
  <c r="AB586" i="18"/>
  <c r="AB588" i="18"/>
  <c r="AB591" i="18"/>
  <c r="AB592" i="18"/>
  <c r="AB593" i="18"/>
  <c r="AB590" i="18"/>
  <c r="AB594" i="18"/>
  <c r="AB595" i="18"/>
  <c r="AB597" i="18"/>
  <c r="AB596" i="18"/>
  <c r="AB598" i="18"/>
  <c r="AB599" i="18"/>
  <c r="AB600" i="18"/>
  <c r="AB601" i="18"/>
  <c r="AB604" i="18"/>
  <c r="AB603" i="18"/>
  <c r="AB602" i="18"/>
  <c r="AB607" i="18"/>
  <c r="AB606" i="18"/>
  <c r="AB605" i="18"/>
  <c r="AB610" i="18"/>
  <c r="AB611" i="18"/>
  <c r="AB608" i="18"/>
  <c r="AB609" i="18"/>
  <c r="AB613" i="18"/>
  <c r="AB615" i="18"/>
  <c r="AB612" i="18"/>
  <c r="AB616" i="18"/>
  <c r="AB614" i="18"/>
  <c r="AB619" i="18"/>
  <c r="AB617" i="18"/>
  <c r="AB618" i="18"/>
  <c r="AB621" i="18"/>
  <c r="AB623" i="18"/>
  <c r="AB620" i="18"/>
  <c r="AB625" i="18"/>
  <c r="AB622" i="18"/>
  <c r="AB624" i="18"/>
  <c r="AB626" i="18"/>
  <c r="AB628" i="18"/>
  <c r="AB629" i="18"/>
  <c r="AB631" i="18"/>
  <c r="AB627" i="18"/>
  <c r="AB633" i="18"/>
  <c r="AB630" i="18"/>
  <c r="AB635" i="18"/>
  <c r="AB632" i="18"/>
  <c r="AB637" i="18"/>
  <c r="AB634" i="18"/>
  <c r="AB639" i="18"/>
  <c r="AB636" i="18"/>
  <c r="AB638" i="18"/>
  <c r="AB641" i="18"/>
  <c r="AB640" i="18"/>
  <c r="AB642" i="18"/>
  <c r="AB643" i="18"/>
  <c r="AB646" i="18"/>
  <c r="AB648" i="18"/>
  <c r="AB647" i="18"/>
  <c r="AB644" i="18"/>
  <c r="AB645" i="18"/>
  <c r="AB649" i="18"/>
  <c r="AB652" i="18"/>
  <c r="AB650" i="18"/>
  <c r="AB651" i="18"/>
  <c r="AB657" i="18"/>
  <c r="AB653" i="18"/>
  <c r="AB654" i="18"/>
  <c r="AB656" i="18"/>
  <c r="AB655" i="18"/>
  <c r="AB659" i="18"/>
  <c r="AB660" i="18"/>
  <c r="AB658" i="18"/>
  <c r="AB662" i="18"/>
  <c r="AB661" i="18"/>
  <c r="AB665" i="18"/>
  <c r="AB664" i="18"/>
  <c r="AB663" i="18"/>
  <c r="AB666" i="18"/>
  <c r="AB669" i="18"/>
  <c r="AB667" i="18"/>
  <c r="AB672" i="18"/>
  <c r="AB668" i="18"/>
  <c r="AB670" i="18"/>
  <c r="AB671" i="18"/>
  <c r="AB675" i="18"/>
  <c r="AB673" i="18"/>
  <c r="AB674" i="18"/>
  <c r="AB677" i="18"/>
  <c r="AB676" i="18"/>
  <c r="AB678" i="18"/>
  <c r="AB684" i="18"/>
  <c r="AB681" i="18"/>
  <c r="AB679" i="18"/>
  <c r="AB680" i="18"/>
  <c r="AB682" i="18"/>
  <c r="AB683" i="18"/>
  <c r="AB687" i="18"/>
  <c r="AB685" i="18"/>
  <c r="AB690" i="18"/>
  <c r="AB689" i="18"/>
  <c r="AB686" i="18"/>
  <c r="AB688" i="18"/>
  <c r="AB694" i="18"/>
  <c r="AB696" i="18"/>
  <c r="AB692" i="18"/>
  <c r="AB691" i="18"/>
  <c r="AB693" i="18"/>
  <c r="AB695" i="18"/>
  <c r="AB697" i="18"/>
  <c r="AB698" i="18"/>
  <c r="AB700" i="18"/>
  <c r="AB701" i="18"/>
  <c r="AB702" i="18"/>
  <c r="AB699" i="18"/>
  <c r="AB703" i="18"/>
  <c r="AB705" i="18"/>
  <c r="AB708" i="18"/>
  <c r="AB704" i="18"/>
  <c r="AB706" i="18"/>
  <c r="AB707" i="18"/>
  <c r="AB710" i="18"/>
  <c r="AB713" i="18"/>
  <c r="AB709" i="18"/>
  <c r="AB711" i="18"/>
  <c r="AB716" i="18"/>
  <c r="AB712" i="18"/>
  <c r="AB715" i="18"/>
  <c r="AB714" i="18"/>
  <c r="AB718" i="18"/>
  <c r="AB720" i="18"/>
  <c r="AB717" i="18"/>
  <c r="AB721" i="18"/>
  <c r="AB719" i="18"/>
  <c r="AB722" i="18"/>
  <c r="AB723" i="18"/>
  <c r="AB724" i="18"/>
  <c r="AB725" i="18"/>
  <c r="AB726" i="18"/>
  <c r="AB728" i="18"/>
  <c r="AB727" i="18"/>
  <c r="AB730" i="18"/>
  <c r="AB729" i="18"/>
  <c r="AB732" i="18"/>
  <c r="AB734" i="18"/>
  <c r="AB733" i="18"/>
  <c r="AB731" i="18"/>
  <c r="AB735" i="18"/>
  <c r="AB738" i="18"/>
  <c r="AB737" i="18"/>
  <c r="AB736" i="18"/>
  <c r="AB740" i="18"/>
  <c r="AB743" i="18"/>
  <c r="AB739" i="18"/>
  <c r="AB741" i="18"/>
  <c r="AB742" i="18"/>
  <c r="AB747" i="18"/>
  <c r="AB744" i="18"/>
  <c r="AB745" i="18"/>
  <c r="AB750" i="18"/>
  <c r="AB746" i="18"/>
  <c r="AB749" i="18"/>
  <c r="AB748" i="18"/>
  <c r="AB751" i="18"/>
  <c r="AB753" i="18"/>
  <c r="AB752" i="18"/>
  <c r="AB754" i="18"/>
  <c r="AB755" i="18"/>
  <c r="AB756" i="18"/>
  <c r="AB757" i="18"/>
  <c r="AB758" i="18"/>
  <c r="AB760" i="18"/>
  <c r="AB759" i="18"/>
  <c r="AB761" i="18"/>
  <c r="AB762" i="18"/>
  <c r="AB767" i="18"/>
  <c r="AB763" i="18"/>
  <c r="AB765" i="18"/>
  <c r="AB764" i="18"/>
  <c r="AB769" i="18"/>
  <c r="AB770" i="18"/>
  <c r="AB766" i="18"/>
  <c r="AB768" i="18"/>
  <c r="AB774" i="18"/>
  <c r="AB771" i="18"/>
  <c r="AB772" i="18"/>
  <c r="AB773" i="18"/>
  <c r="AB775" i="18"/>
  <c r="AB777" i="18"/>
  <c r="AB780" i="18"/>
  <c r="AB778" i="18"/>
  <c r="AB776" i="18"/>
  <c r="AB779" i="18"/>
  <c r="AB782" i="18"/>
  <c r="AB781" i="18"/>
  <c r="AB784" i="18"/>
  <c r="AB785" i="18"/>
  <c r="AB786" i="18"/>
  <c r="AB783" i="18"/>
  <c r="AB787" i="18"/>
  <c r="AB788" i="18"/>
  <c r="AB789" i="18"/>
  <c r="AB790" i="18"/>
  <c r="AB791" i="18"/>
  <c r="AB797" i="18"/>
  <c r="AB792" i="18"/>
  <c r="AB793" i="18"/>
  <c r="AB795" i="18"/>
  <c r="AB794" i="18"/>
  <c r="AB801" i="18"/>
  <c r="AB796" i="18"/>
  <c r="AB799" i="18"/>
  <c r="AB798" i="18"/>
  <c r="AB800" i="18"/>
  <c r="AB803" i="18"/>
  <c r="AB802" i="18"/>
  <c r="AB805" i="18"/>
  <c r="AB804" i="18"/>
  <c r="AB807" i="18"/>
  <c r="AB806" i="18"/>
  <c r="AB809" i="18"/>
  <c r="AB808" i="18"/>
  <c r="AB812" i="18"/>
  <c r="AB810" i="18"/>
  <c r="AB811" i="18"/>
  <c r="AB814" i="18"/>
  <c r="AB813" i="18"/>
  <c r="AB816" i="18"/>
  <c r="AB818" i="18"/>
  <c r="AB820" i="18"/>
  <c r="AB815" i="18"/>
  <c r="AB817" i="18"/>
  <c r="AB822" i="18"/>
  <c r="AB821" i="18"/>
  <c r="AB819" i="18"/>
  <c r="AB823" i="18"/>
  <c r="AB824" i="18"/>
  <c r="AB825" i="18"/>
  <c r="AB827" i="18"/>
  <c r="AB826" i="18"/>
  <c r="AB829" i="18"/>
  <c r="AB828" i="18"/>
  <c r="AB832" i="18"/>
  <c r="AB830" i="18"/>
  <c r="AB831" i="18"/>
  <c r="AB835" i="18"/>
  <c r="AB833" i="18"/>
  <c r="AB836" i="18"/>
  <c r="AB838" i="18"/>
  <c r="AB834" i="18"/>
  <c r="AB839" i="18"/>
  <c r="AB837" i="18"/>
  <c r="AB844" i="18"/>
  <c r="AB840" i="18"/>
  <c r="AB841" i="18"/>
  <c r="AB842" i="18"/>
  <c r="AB843" i="18"/>
  <c r="AB847" i="18"/>
  <c r="AB846" i="18"/>
  <c r="AB849" i="18"/>
  <c r="AB845" i="18"/>
  <c r="AB848" i="18"/>
  <c r="AB854" i="18"/>
  <c r="AB851" i="18"/>
  <c r="AB850" i="18"/>
  <c r="AB855" i="18"/>
  <c r="AB852" i="18"/>
  <c r="AB853" i="18"/>
  <c r="AB859" i="18"/>
  <c r="AB856" i="18"/>
  <c r="AB857" i="18"/>
  <c r="AB860" i="18"/>
  <c r="AB858" i="18"/>
  <c r="AB861" i="18"/>
  <c r="AB862" i="18"/>
  <c r="AB863" i="18"/>
  <c r="AB864" i="18"/>
  <c r="AB866" i="18"/>
  <c r="AB865" i="18"/>
  <c r="AB867" i="18"/>
  <c r="AB868" i="18"/>
  <c r="AB869" i="18"/>
  <c r="AB870" i="18"/>
  <c r="AB871" i="18"/>
  <c r="AB875" i="18"/>
  <c r="AB874" i="18"/>
  <c r="AB872" i="18"/>
  <c r="AB873" i="18"/>
  <c r="AB878" i="18"/>
  <c r="AB876" i="18"/>
  <c r="AB879" i="18"/>
  <c r="AB877" i="18"/>
  <c r="AB880" i="18"/>
  <c r="AB883" i="18"/>
  <c r="AB881" i="18"/>
  <c r="AB882" i="18"/>
  <c r="AB884" i="18"/>
  <c r="AB885" i="18"/>
  <c r="AB889" i="18"/>
  <c r="AB886" i="18"/>
  <c r="AB887" i="18"/>
  <c r="AB888" i="18"/>
  <c r="AB890" i="18"/>
  <c r="AB892" i="18"/>
  <c r="AB891" i="18"/>
  <c r="AB894" i="18"/>
  <c r="AB893" i="18"/>
  <c r="AB895" i="18"/>
  <c r="AB896" i="18"/>
  <c r="AB898" i="18"/>
  <c r="AB897" i="18"/>
  <c r="AB899" i="18"/>
  <c r="AB900" i="18"/>
  <c r="AB906" i="18"/>
  <c r="AB901" i="18"/>
  <c r="AB902" i="18"/>
  <c r="AB904" i="18"/>
  <c r="AB903" i="18"/>
  <c r="AB905" i="18"/>
  <c r="AB907" i="18"/>
  <c r="AB910" i="18"/>
  <c r="AB908" i="18"/>
  <c r="AB909" i="18"/>
  <c r="AB912" i="18"/>
  <c r="AB911" i="18"/>
  <c r="AB914" i="18"/>
  <c r="AB913" i="18"/>
  <c r="AB919" i="18"/>
  <c r="AB915" i="18"/>
  <c r="AB916" i="18"/>
  <c r="AB918" i="18"/>
  <c r="AB917" i="18"/>
  <c r="AB920" i="18"/>
  <c r="AB922" i="18"/>
  <c r="AB921" i="18"/>
  <c r="AB924" i="18"/>
  <c r="AB926" i="18"/>
  <c r="AB923" i="18"/>
  <c r="AB925" i="18"/>
  <c r="AB930" i="18"/>
  <c r="AB929" i="18"/>
  <c r="AB927" i="18"/>
  <c r="AB928" i="18"/>
  <c r="AB933" i="18"/>
  <c r="AB931" i="18"/>
  <c r="AB932" i="18"/>
  <c r="AB934" i="18"/>
  <c r="AB936" i="18"/>
  <c r="AB935" i="18"/>
  <c r="AB939" i="18"/>
  <c r="AB937" i="18"/>
  <c r="AB938" i="18"/>
  <c r="AB940" i="18"/>
  <c r="AB942" i="18"/>
  <c r="AB941" i="18"/>
  <c r="AB944" i="18"/>
  <c r="AB943" i="18"/>
  <c r="AB947" i="18"/>
  <c r="AB946" i="18"/>
  <c r="AB945" i="18"/>
  <c r="AB948" i="18"/>
  <c r="AB949" i="18"/>
  <c r="AB950" i="18"/>
  <c r="AB952" i="18"/>
  <c r="AB951" i="18"/>
  <c r="AB956" i="18"/>
  <c r="AB955" i="18"/>
  <c r="AB954" i="18"/>
  <c r="AB953" i="18"/>
  <c r="AB958" i="18"/>
  <c r="AB957" i="18"/>
  <c r="AB959" i="18"/>
  <c r="AB963" i="18"/>
  <c r="AB961" i="18"/>
  <c r="AB960" i="18"/>
  <c r="AB962" i="18"/>
  <c r="AB964" i="18"/>
  <c r="AB965" i="18"/>
  <c r="AB966" i="18"/>
  <c r="AB967" i="18"/>
  <c r="AB970" i="18"/>
  <c r="AB968" i="18"/>
  <c r="AB974" i="18"/>
  <c r="AB969" i="18"/>
  <c r="AB971" i="18"/>
  <c r="AB972" i="18"/>
  <c r="AB973" i="18"/>
  <c r="AB977" i="18"/>
  <c r="AB975" i="18"/>
  <c r="AB976" i="18"/>
  <c r="AB978" i="18"/>
  <c r="AB980" i="18"/>
  <c r="AB979" i="18"/>
  <c r="AB983" i="18"/>
  <c r="AB982" i="18"/>
  <c r="AB981" i="18"/>
  <c r="AB984" i="18"/>
  <c r="AB985" i="18"/>
  <c r="AB986" i="18"/>
  <c r="AB987" i="18"/>
  <c r="AB988" i="18"/>
  <c r="AB990" i="18"/>
  <c r="AB989" i="18"/>
  <c r="AB991" i="18"/>
  <c r="AB997" i="18"/>
  <c r="AB992" i="18"/>
  <c r="AB994" i="18"/>
  <c r="AB993" i="18"/>
  <c r="AB999" i="18"/>
  <c r="AB996" i="18"/>
  <c r="AB995" i="18"/>
  <c r="AB998" i="18"/>
  <c r="AB1000" i="18"/>
  <c r="AE1005" i="18"/>
  <c r="AE1002" i="18"/>
  <c r="AE999" i="18"/>
  <c r="AE1001" i="18"/>
  <c r="AE1003" i="18"/>
  <c r="AE998" i="18"/>
  <c r="AD1007" i="18"/>
  <c r="AD9" i="18"/>
  <c r="AD10" i="18"/>
  <c r="AD11" i="18"/>
  <c r="O5" i="18"/>
  <c r="AD12" i="18"/>
  <c r="AD14" i="18"/>
  <c r="AD13" i="18"/>
  <c r="AD17" i="18"/>
  <c r="AD15" i="18"/>
  <c r="AD16" i="18"/>
  <c r="AD20" i="18"/>
  <c r="AD19" i="18"/>
  <c r="AD23" i="18"/>
  <c r="AD18" i="18"/>
  <c r="AD22" i="18"/>
  <c r="AD21" i="18"/>
  <c r="AD24" i="18"/>
  <c r="AD26" i="18"/>
  <c r="AD28" i="18"/>
  <c r="AD25" i="18"/>
  <c r="AD29" i="18"/>
  <c r="AD27" i="18"/>
  <c r="AD30" i="18"/>
  <c r="AD31" i="18"/>
  <c r="AD34" i="18"/>
  <c r="AD36" i="18"/>
  <c r="AD32" i="18"/>
  <c r="AD33" i="18"/>
  <c r="AD37" i="18"/>
  <c r="AD35" i="18"/>
  <c r="AD38" i="18"/>
  <c r="AD39" i="18"/>
  <c r="AD40" i="18"/>
  <c r="AD42" i="18"/>
  <c r="AD41" i="18"/>
  <c r="AD46" i="18"/>
  <c r="AD45" i="18"/>
  <c r="AD44" i="18"/>
  <c r="AD48" i="18"/>
  <c r="AD43" i="18"/>
  <c r="AD49" i="18"/>
  <c r="AD47" i="18"/>
  <c r="AD50" i="18"/>
  <c r="AD52" i="18"/>
  <c r="AD51" i="18"/>
  <c r="AD54" i="18"/>
  <c r="AD55" i="18"/>
  <c r="AD53" i="18"/>
  <c r="AD56" i="18"/>
  <c r="AD57" i="18"/>
  <c r="AD58" i="18"/>
  <c r="AD60" i="18"/>
  <c r="AD59" i="18"/>
  <c r="AD61" i="18"/>
  <c r="AD62" i="18"/>
  <c r="AD65" i="18"/>
  <c r="AD63" i="18"/>
  <c r="AD64" i="18"/>
  <c r="AD66" i="18"/>
  <c r="AD68" i="18"/>
  <c r="AD67" i="18"/>
  <c r="AD69" i="18"/>
  <c r="AD70" i="18"/>
  <c r="AD71" i="18"/>
  <c r="AD76" i="18"/>
  <c r="AD72" i="18"/>
  <c r="AD73" i="18"/>
  <c r="AD74" i="18"/>
  <c r="AD75" i="18"/>
  <c r="AD78" i="18"/>
  <c r="AD77" i="18"/>
  <c r="AD79" i="18"/>
  <c r="AD83" i="18"/>
  <c r="AD80" i="18"/>
  <c r="AD81" i="18"/>
  <c r="AD82" i="18"/>
  <c r="AD87" i="18"/>
  <c r="AD84" i="18"/>
  <c r="AD89" i="18"/>
  <c r="AD86" i="18"/>
  <c r="AD85" i="18"/>
  <c r="AD88" i="18"/>
  <c r="AD93" i="18"/>
  <c r="AD91" i="18"/>
  <c r="AD90" i="18"/>
  <c r="AD92" i="18"/>
  <c r="AD94" i="18"/>
  <c r="AD95" i="18"/>
  <c r="AD97" i="18"/>
  <c r="AD98" i="18"/>
  <c r="AD96" i="18"/>
  <c r="AD99" i="18"/>
  <c r="AD101" i="18"/>
  <c r="AD100" i="18"/>
  <c r="AD104" i="18"/>
  <c r="AD103" i="18"/>
  <c r="AD102" i="18"/>
  <c r="AD105" i="18"/>
  <c r="AD106" i="18"/>
  <c r="AD107" i="18"/>
  <c r="AD108" i="18"/>
  <c r="AD110" i="18"/>
  <c r="AD109" i="18"/>
  <c r="AD111" i="18"/>
  <c r="AD113" i="18"/>
  <c r="AD114" i="18"/>
  <c r="AD116" i="18"/>
  <c r="AD112" i="18"/>
  <c r="AD115" i="18"/>
  <c r="AD120" i="18"/>
  <c r="AD117" i="18"/>
  <c r="AD118" i="18"/>
  <c r="AD121" i="18"/>
  <c r="AD123" i="18"/>
  <c r="AD119" i="18"/>
  <c r="AD122" i="18"/>
  <c r="AD124" i="18"/>
  <c r="AD126" i="18"/>
  <c r="AD127" i="18"/>
  <c r="AD125" i="18"/>
  <c r="AD128" i="18"/>
  <c r="AD129" i="18"/>
  <c r="AD130" i="18"/>
  <c r="AD131" i="18"/>
  <c r="AD132" i="18"/>
  <c r="AD133" i="18"/>
  <c r="AD137" i="18"/>
  <c r="AD135" i="18"/>
  <c r="AD134" i="18"/>
  <c r="AD136" i="18"/>
  <c r="AD138" i="18"/>
  <c r="AD144" i="18"/>
  <c r="AD140" i="18"/>
  <c r="AD139" i="18"/>
  <c r="AD141" i="18"/>
  <c r="AD145" i="18"/>
  <c r="AD143" i="18"/>
  <c r="AD142" i="18"/>
  <c r="AD146" i="18"/>
  <c r="AD147" i="18"/>
  <c r="AD148" i="18"/>
  <c r="AD149" i="18"/>
  <c r="AD151" i="18"/>
  <c r="AD152" i="18"/>
  <c r="AD150" i="18"/>
  <c r="AD154" i="18"/>
  <c r="AD158" i="18"/>
  <c r="AD153" i="18"/>
  <c r="AD156" i="18"/>
  <c r="AD155" i="18"/>
  <c r="AD159" i="18"/>
  <c r="AD157" i="18"/>
  <c r="AD162" i="18"/>
  <c r="AD163" i="18"/>
  <c r="AD160" i="18"/>
  <c r="AD161" i="18"/>
  <c r="AD165" i="18"/>
  <c r="AD164" i="18"/>
  <c r="AD166" i="18"/>
  <c r="AD167" i="18"/>
  <c r="AD169" i="18"/>
  <c r="AD171" i="18"/>
  <c r="AD168" i="18"/>
  <c r="AD174" i="18"/>
  <c r="AD170" i="18"/>
  <c r="AD172" i="18"/>
  <c r="AD173" i="18"/>
  <c r="AD176" i="18"/>
  <c r="AD175" i="18"/>
  <c r="AD177" i="18"/>
  <c r="AD178" i="18"/>
  <c r="AD182" i="18"/>
  <c r="AD180" i="18"/>
  <c r="AD179" i="18"/>
  <c r="AD181" i="18"/>
  <c r="AD183" i="18"/>
  <c r="AD185" i="18"/>
  <c r="AD184" i="18"/>
  <c r="AD188" i="18"/>
  <c r="AD187" i="18"/>
  <c r="AD186" i="18"/>
  <c r="AD190" i="18"/>
  <c r="AD189" i="18"/>
  <c r="AD192" i="18"/>
  <c r="AD191" i="18"/>
  <c r="AD193" i="18"/>
  <c r="AD196" i="18"/>
  <c r="AD194" i="18"/>
  <c r="AD195" i="18"/>
  <c r="AD200" i="18"/>
  <c r="AD199" i="18"/>
  <c r="AD197" i="18"/>
  <c r="AD198" i="18"/>
  <c r="AD203" i="18"/>
  <c r="AD201" i="18"/>
  <c r="AD202" i="18"/>
  <c r="AD205" i="18"/>
  <c r="AD204" i="18"/>
  <c r="AD206" i="18"/>
  <c r="AD209" i="18"/>
  <c r="AD207" i="18"/>
  <c r="AD208" i="18"/>
  <c r="AD210" i="18"/>
  <c r="AD211" i="18"/>
  <c r="AD213" i="18"/>
  <c r="AD214" i="18"/>
  <c r="AD215" i="18"/>
  <c r="AD212" i="18"/>
  <c r="AD220" i="18"/>
  <c r="AD217" i="18"/>
  <c r="AD216" i="18"/>
  <c r="AD218" i="18"/>
  <c r="AD219" i="18"/>
  <c r="AD221" i="18"/>
  <c r="AD223" i="18"/>
  <c r="AD222" i="18"/>
  <c r="AD225" i="18"/>
  <c r="AD224" i="18"/>
  <c r="AD230" i="18"/>
  <c r="AD227" i="18"/>
  <c r="AD226" i="18"/>
  <c r="AD229" i="18"/>
  <c r="AD228" i="18"/>
  <c r="AD231" i="18"/>
  <c r="AD232" i="18"/>
  <c r="AD233" i="18"/>
  <c r="AD236" i="18"/>
  <c r="AD235" i="18"/>
  <c r="AD234" i="18"/>
  <c r="AD238" i="18"/>
  <c r="AD239" i="18"/>
  <c r="AD237" i="18"/>
  <c r="AD240" i="18"/>
  <c r="AD241" i="18"/>
  <c r="AD244" i="18"/>
  <c r="AD242" i="18"/>
  <c r="AD243" i="18"/>
  <c r="AD247" i="18"/>
  <c r="AD245" i="18"/>
  <c r="AD246" i="18"/>
  <c r="AD248" i="18"/>
  <c r="AD249" i="18"/>
  <c r="AD253" i="18"/>
  <c r="AD252" i="18"/>
  <c r="AD250" i="18"/>
  <c r="AD251" i="18"/>
  <c r="AD254" i="18"/>
  <c r="AD256" i="18"/>
  <c r="AD255" i="18"/>
  <c r="AD257" i="18"/>
  <c r="AD260" i="18"/>
  <c r="AD259" i="18"/>
  <c r="AD258" i="18"/>
  <c r="AD263" i="18"/>
  <c r="AD262" i="18"/>
  <c r="AD267" i="18"/>
  <c r="AD261" i="18"/>
  <c r="AD265" i="18"/>
  <c r="AD264" i="18"/>
  <c r="AD269" i="18"/>
  <c r="AD266" i="18"/>
  <c r="AD270" i="18"/>
  <c r="AD271" i="18"/>
  <c r="AD268" i="18"/>
  <c r="AD272" i="18"/>
  <c r="AD274" i="18"/>
  <c r="AD276" i="18"/>
  <c r="AD273" i="18"/>
  <c r="AD275" i="18"/>
  <c r="AD278" i="18"/>
  <c r="AD277" i="18"/>
  <c r="AD279" i="18"/>
  <c r="AD280" i="18"/>
  <c r="AD281" i="18"/>
  <c r="AD282" i="18"/>
  <c r="AD286" i="18"/>
  <c r="AD284" i="18"/>
  <c r="AD283" i="18"/>
  <c r="AD285" i="18"/>
  <c r="AD288" i="18"/>
  <c r="AD291" i="18"/>
  <c r="AD287" i="18"/>
  <c r="AD289" i="18"/>
  <c r="AD290" i="18"/>
  <c r="AD293" i="18"/>
  <c r="AD292" i="18"/>
  <c r="AD294" i="18"/>
  <c r="AD295" i="18"/>
  <c r="AD296" i="18"/>
  <c r="AD300" i="18"/>
  <c r="AD298" i="18"/>
  <c r="AD297" i="18"/>
  <c r="AD299" i="18"/>
  <c r="AD304" i="18"/>
  <c r="AD302" i="18"/>
  <c r="AD301" i="18"/>
  <c r="AD303" i="18"/>
  <c r="AD305" i="18"/>
  <c r="AD308" i="18"/>
  <c r="AD306" i="18"/>
  <c r="AD309" i="18"/>
  <c r="AD307" i="18"/>
  <c r="AD312" i="18"/>
  <c r="AD310" i="18"/>
  <c r="AD311" i="18"/>
  <c r="AD314" i="18"/>
  <c r="AD313" i="18"/>
  <c r="AD315" i="18"/>
  <c r="AD319" i="18"/>
  <c r="AD316" i="18"/>
  <c r="AD317" i="18"/>
  <c r="AD321" i="18"/>
  <c r="AD320" i="18"/>
  <c r="AD318" i="18"/>
  <c r="AD322" i="18"/>
  <c r="AD323" i="18"/>
  <c r="AD325" i="18"/>
  <c r="AD328" i="18"/>
  <c r="AD324" i="18"/>
  <c r="AD327" i="18"/>
  <c r="AD326" i="18"/>
  <c r="AD330" i="18"/>
  <c r="AD329" i="18"/>
  <c r="AD332" i="18"/>
  <c r="AD331" i="18"/>
  <c r="AD334" i="18"/>
  <c r="AD333" i="18"/>
  <c r="AD335" i="18"/>
  <c r="AD336" i="18"/>
  <c r="AD339" i="18"/>
  <c r="AD337" i="18"/>
  <c r="AD338" i="18"/>
  <c r="AD343" i="18"/>
  <c r="AD341" i="18"/>
  <c r="AD340" i="18"/>
  <c r="AD342" i="18"/>
  <c r="AD344" i="18"/>
  <c r="AD346" i="18"/>
  <c r="AD345" i="18"/>
  <c r="AD350" i="18"/>
  <c r="AD348" i="18"/>
  <c r="AD349" i="18"/>
  <c r="AD347" i="18"/>
  <c r="AD351" i="18"/>
  <c r="AD352" i="18"/>
  <c r="AD353" i="18"/>
  <c r="AD355" i="18"/>
  <c r="AD354" i="18"/>
  <c r="AD357" i="18"/>
  <c r="AD358" i="18"/>
  <c r="AD359" i="18"/>
  <c r="AD356" i="18"/>
  <c r="AD363" i="18"/>
  <c r="AD361" i="18"/>
  <c r="AD360" i="18"/>
  <c r="AD362" i="18"/>
  <c r="AD364" i="18"/>
  <c r="AD367" i="18"/>
  <c r="AD366" i="18"/>
  <c r="AD365" i="18"/>
  <c r="AD368" i="18"/>
  <c r="AD369" i="18"/>
  <c r="AD370" i="18"/>
  <c r="AD373" i="18"/>
  <c r="AD371" i="18"/>
  <c r="AD372" i="18"/>
  <c r="AD376" i="18"/>
  <c r="AD374" i="18"/>
  <c r="AD375" i="18"/>
  <c r="AD377" i="18"/>
  <c r="AD379" i="18"/>
  <c r="AD378" i="18"/>
  <c r="AD380" i="18"/>
  <c r="AD383" i="18"/>
  <c r="AD381" i="18"/>
  <c r="AD382" i="18"/>
  <c r="AD384" i="18"/>
  <c r="AD385" i="18"/>
  <c r="AD386" i="18"/>
  <c r="AD388" i="18"/>
  <c r="AD387" i="18"/>
  <c r="AD389" i="18"/>
  <c r="AD391" i="18"/>
  <c r="AD390" i="18"/>
  <c r="AD392" i="18"/>
  <c r="AD393" i="18"/>
  <c r="AD394" i="18"/>
  <c r="AD395" i="18"/>
  <c r="AD399" i="18"/>
  <c r="AD396" i="18"/>
  <c r="AD400" i="18"/>
  <c r="AD398" i="18"/>
  <c r="AD397" i="18"/>
  <c r="AD401" i="18"/>
  <c r="AD402" i="18"/>
  <c r="AD407" i="18"/>
  <c r="AD403" i="18"/>
  <c r="AD404" i="18"/>
  <c r="AD405" i="18"/>
  <c r="AD406" i="18"/>
  <c r="AD408" i="18"/>
  <c r="AD409" i="18"/>
  <c r="AD410" i="18"/>
  <c r="AD412" i="18"/>
  <c r="AD411" i="18"/>
  <c r="AD413" i="18"/>
  <c r="AD415" i="18"/>
  <c r="AD414" i="18"/>
  <c r="AD417" i="18"/>
  <c r="AD416" i="18"/>
  <c r="AD422" i="18"/>
  <c r="AD418" i="18"/>
  <c r="AD419" i="18"/>
  <c r="AD420" i="18"/>
  <c r="AD421" i="18"/>
  <c r="AD424" i="18"/>
  <c r="AD426" i="18"/>
  <c r="AD423" i="18"/>
  <c r="AD425" i="18"/>
  <c r="AD427" i="18"/>
  <c r="AD429" i="18"/>
  <c r="AD428" i="18"/>
  <c r="AD430" i="18"/>
  <c r="AD431" i="18"/>
  <c r="AD434" i="18"/>
  <c r="AD432" i="18"/>
  <c r="AD433" i="18"/>
  <c r="AD437" i="18"/>
  <c r="AD436" i="18"/>
  <c r="AD435" i="18"/>
  <c r="AD439" i="18"/>
  <c r="AD440" i="18"/>
  <c r="AD441" i="18"/>
  <c r="AD438" i="18"/>
  <c r="AD443" i="18"/>
  <c r="AD444" i="18"/>
  <c r="AD442" i="18"/>
  <c r="AD446" i="18"/>
  <c r="AD445" i="18"/>
  <c r="AD447" i="18"/>
  <c r="AD448" i="18"/>
  <c r="AD449" i="18"/>
  <c r="AD453" i="18"/>
  <c r="AD450" i="18"/>
  <c r="AD451" i="18"/>
  <c r="AD452" i="18"/>
  <c r="AD456" i="18"/>
  <c r="AD455" i="18"/>
  <c r="AD457" i="18"/>
  <c r="AD454" i="18"/>
  <c r="AD460" i="18"/>
  <c r="AD459" i="18"/>
  <c r="AD458" i="18"/>
  <c r="AD461" i="18"/>
  <c r="AD462" i="18"/>
  <c r="AD463" i="18"/>
  <c r="AD467" i="18"/>
  <c r="AD464" i="18"/>
  <c r="AD469" i="18"/>
  <c r="AD465" i="18"/>
  <c r="AD466" i="18"/>
  <c r="AD472" i="18"/>
  <c r="AD468" i="18"/>
  <c r="AD470" i="18"/>
  <c r="AD471" i="18"/>
  <c r="AD473" i="18"/>
  <c r="AD474" i="18"/>
  <c r="AD476" i="18"/>
  <c r="AD475" i="18"/>
  <c r="AD477" i="18"/>
  <c r="AD479" i="18"/>
  <c r="AD480" i="18"/>
  <c r="AD478" i="18"/>
  <c r="AD481" i="18"/>
  <c r="AD483" i="18"/>
  <c r="AD482" i="18"/>
  <c r="AD484" i="18"/>
  <c r="AD486" i="18"/>
  <c r="AD485" i="18"/>
  <c r="AD487" i="18"/>
  <c r="AD488" i="18"/>
  <c r="AD491" i="18"/>
  <c r="AD489" i="18"/>
  <c r="AD490" i="18"/>
  <c r="AD492" i="18"/>
  <c r="AD493" i="18"/>
  <c r="AD494" i="18"/>
  <c r="AD495" i="18"/>
  <c r="AD496" i="18"/>
  <c r="AD498" i="18"/>
  <c r="AD497" i="18"/>
  <c r="AD499" i="18"/>
  <c r="AD502" i="18"/>
  <c r="AD501" i="18"/>
  <c r="AD500" i="18"/>
  <c r="AD504" i="18"/>
  <c r="AD505" i="18"/>
  <c r="AD503" i="18"/>
  <c r="AD506" i="18"/>
  <c r="AD508" i="18"/>
  <c r="AD510" i="18"/>
  <c r="AD507" i="18"/>
  <c r="AD509" i="18"/>
  <c r="AD511" i="18"/>
  <c r="AD514" i="18"/>
  <c r="AD512" i="18"/>
  <c r="AD515" i="18"/>
  <c r="AD513" i="18"/>
  <c r="AD517" i="18"/>
  <c r="AD516" i="18"/>
  <c r="AD519" i="18"/>
  <c r="AD518" i="18"/>
  <c r="AD520" i="18"/>
  <c r="AD522" i="18"/>
  <c r="AD521" i="18"/>
  <c r="AD523" i="18"/>
  <c r="AD525" i="18"/>
  <c r="AD524" i="18"/>
  <c r="AD527" i="18"/>
  <c r="AD528" i="18"/>
  <c r="AD526" i="18"/>
  <c r="AD530" i="18"/>
  <c r="AD529" i="18"/>
  <c r="AD535" i="18"/>
  <c r="AD532" i="18"/>
  <c r="AD533" i="18"/>
  <c r="AD531" i="18"/>
  <c r="AD534" i="18"/>
  <c r="AD536" i="18"/>
  <c r="AD537" i="18"/>
  <c r="AD539" i="18"/>
  <c r="AD538" i="18"/>
  <c r="AD540" i="18"/>
  <c r="AD545" i="18"/>
  <c r="AD542" i="18"/>
  <c r="AD544" i="18"/>
  <c r="AD541" i="18"/>
  <c r="AD543" i="18"/>
  <c r="AD546" i="18"/>
  <c r="AD547" i="18"/>
  <c r="AD549" i="18"/>
  <c r="AD548" i="18"/>
  <c r="AD550" i="18"/>
  <c r="AD551" i="18"/>
  <c r="AD552" i="18"/>
  <c r="AD553" i="18"/>
  <c r="AD554" i="18"/>
  <c r="AD555" i="18"/>
  <c r="AD558" i="18"/>
  <c r="AD556" i="18"/>
  <c r="AD557" i="18"/>
  <c r="AD560" i="18"/>
  <c r="AD562" i="18"/>
  <c r="AD559" i="18"/>
  <c r="AD561" i="18"/>
  <c r="AD563" i="18"/>
  <c r="AD564" i="18"/>
  <c r="AD565" i="18"/>
  <c r="AD567" i="18"/>
  <c r="AD569" i="18"/>
  <c r="AD566" i="18"/>
  <c r="AD568" i="18"/>
  <c r="AD572" i="18"/>
  <c r="AD571" i="18"/>
  <c r="AD573" i="18"/>
  <c r="AD570" i="18"/>
  <c r="AD574" i="18"/>
  <c r="AD577" i="18"/>
  <c r="AD575" i="18"/>
  <c r="AD579" i="18"/>
  <c r="AD576" i="18"/>
  <c r="AD578" i="18"/>
  <c r="AD583" i="18"/>
  <c r="AD580" i="18"/>
  <c r="AD581" i="18"/>
  <c r="AD582" i="18"/>
  <c r="AD584" i="18"/>
  <c r="AD585" i="18"/>
  <c r="AD586" i="18"/>
  <c r="AD587" i="18"/>
  <c r="AD588" i="18"/>
  <c r="AD589" i="18"/>
  <c r="AD590" i="18"/>
  <c r="AD595" i="18"/>
  <c r="AD592" i="18"/>
  <c r="AD591" i="18"/>
  <c r="AD593" i="18"/>
  <c r="AD594" i="18"/>
  <c r="AD596" i="18"/>
  <c r="AD598" i="18"/>
  <c r="AD597" i="18"/>
  <c r="AD601" i="18"/>
  <c r="AD599" i="18"/>
  <c r="AD600" i="18"/>
  <c r="AD606" i="18"/>
  <c r="AD602" i="18"/>
  <c r="AD603" i="18"/>
  <c r="AD604" i="18"/>
  <c r="AD605" i="18"/>
  <c r="AD608" i="18"/>
  <c r="AD607" i="18"/>
  <c r="AD610" i="18"/>
  <c r="AD609" i="18"/>
  <c r="AD611" i="18"/>
  <c r="AD612" i="18"/>
  <c r="AD613" i="18"/>
  <c r="AD614" i="18"/>
  <c r="AD615" i="18"/>
  <c r="AD616" i="18"/>
  <c r="AD617" i="18"/>
  <c r="AD619" i="18"/>
  <c r="AD618" i="18"/>
  <c r="AD622" i="18"/>
  <c r="AD621" i="18"/>
  <c r="AD620" i="18"/>
  <c r="AD623" i="18"/>
  <c r="AD625" i="18"/>
  <c r="AD627" i="18"/>
  <c r="AD624" i="18"/>
  <c r="AD626" i="18"/>
  <c r="AD628" i="18"/>
  <c r="AD629" i="18"/>
  <c r="AD630" i="18"/>
  <c r="AD631" i="18"/>
  <c r="AD634" i="18"/>
  <c r="AD632" i="18"/>
  <c r="AD638" i="18"/>
  <c r="AD633" i="18"/>
  <c r="AD635" i="18"/>
  <c r="AD636" i="18"/>
  <c r="AD637" i="18"/>
  <c r="AD640" i="18"/>
  <c r="AD639" i="18"/>
  <c r="AD641" i="18"/>
  <c r="AD642" i="18"/>
  <c r="AD644" i="18"/>
  <c r="AD645" i="18"/>
  <c r="AD643" i="18"/>
  <c r="AD647" i="18"/>
  <c r="AD646" i="18"/>
  <c r="AD649" i="18"/>
  <c r="AD648" i="18"/>
  <c r="AD651" i="18"/>
  <c r="AD650" i="18"/>
  <c r="AD656" i="18"/>
  <c r="AD652" i="18"/>
  <c r="AD653" i="18"/>
  <c r="AD654" i="18"/>
  <c r="AD658" i="18"/>
  <c r="AD660" i="18"/>
  <c r="AD655" i="18"/>
  <c r="AD657" i="18"/>
  <c r="AD662" i="18"/>
  <c r="AD664" i="18"/>
  <c r="AD659" i="18"/>
  <c r="AD666" i="18"/>
  <c r="AD661" i="18"/>
  <c r="AD663" i="18"/>
  <c r="AD665" i="18"/>
  <c r="AD668" i="18"/>
  <c r="AD669" i="18"/>
  <c r="AD667" i="18"/>
  <c r="AD670" i="18"/>
  <c r="AD671" i="18"/>
  <c r="AD673" i="18"/>
  <c r="AD672" i="18"/>
  <c r="AD676" i="18"/>
  <c r="AD674" i="18"/>
  <c r="AD675" i="18"/>
  <c r="AD677" i="18"/>
  <c r="AD678" i="18"/>
  <c r="AD682" i="18"/>
  <c r="AD680" i="18"/>
  <c r="AD679" i="18"/>
  <c r="AD684" i="18"/>
  <c r="AD681" i="18"/>
  <c r="AD683" i="18"/>
  <c r="AD686" i="18"/>
  <c r="AD685" i="18"/>
  <c r="AD688" i="18"/>
  <c r="AD690" i="18"/>
  <c r="AD687" i="18"/>
  <c r="AD689" i="18"/>
  <c r="AD692" i="18"/>
  <c r="AD691" i="18"/>
  <c r="AD696" i="18"/>
  <c r="AD693" i="18"/>
  <c r="AD694" i="18"/>
  <c r="AD695" i="18"/>
  <c r="AD697" i="18"/>
  <c r="AD698" i="18"/>
  <c r="AD699" i="18"/>
  <c r="AD702" i="18"/>
  <c r="AD700" i="18"/>
  <c r="AD701" i="18"/>
  <c r="AD706" i="18"/>
  <c r="AD703" i="18"/>
  <c r="AD704" i="18"/>
  <c r="AD705" i="18"/>
  <c r="AD707" i="18"/>
  <c r="AD708" i="18"/>
  <c r="AD710" i="18"/>
  <c r="AD712" i="18"/>
  <c r="AD709" i="18"/>
  <c r="AD711" i="18"/>
  <c r="AD717" i="18"/>
  <c r="AD713" i="18"/>
  <c r="AD715" i="18"/>
  <c r="AD714" i="18"/>
  <c r="AD716" i="18"/>
  <c r="AD719" i="18"/>
  <c r="AD718" i="18"/>
  <c r="AD722" i="18"/>
  <c r="AD720" i="18"/>
  <c r="AD721" i="18"/>
  <c r="AD724" i="18"/>
  <c r="AD723" i="18"/>
  <c r="AD728" i="18"/>
  <c r="AD726" i="18"/>
  <c r="AD725" i="18"/>
  <c r="AD730" i="18"/>
  <c r="AD727" i="18"/>
  <c r="AD732" i="18"/>
  <c r="AD731" i="18"/>
  <c r="AD729" i="18"/>
  <c r="AD733" i="18"/>
  <c r="AD734" i="18"/>
  <c r="AD735" i="18"/>
  <c r="AD737" i="18"/>
  <c r="AD736" i="18"/>
  <c r="AD739" i="18"/>
  <c r="AD738" i="18"/>
  <c r="AD740" i="18"/>
  <c r="AD741" i="18"/>
  <c r="AD743" i="18"/>
  <c r="AD742" i="18"/>
  <c r="AD744" i="18"/>
  <c r="AD748" i="18"/>
  <c r="AD745" i="18"/>
  <c r="AD746" i="18"/>
  <c r="AD747" i="18"/>
  <c r="AD749" i="18"/>
  <c r="AD750" i="18"/>
  <c r="AD751" i="18"/>
  <c r="AD752" i="18"/>
  <c r="AD753" i="18"/>
  <c r="AD755" i="18"/>
  <c r="AD754" i="18"/>
  <c r="AD756" i="18"/>
  <c r="AD757" i="18"/>
  <c r="AD760" i="18"/>
  <c r="AD758" i="18"/>
  <c r="AD759" i="18"/>
  <c r="AD761" i="18"/>
  <c r="AD764" i="18"/>
  <c r="AD763" i="18"/>
  <c r="AD762" i="18"/>
  <c r="AD766" i="18"/>
  <c r="AD767" i="18"/>
  <c r="AD765" i="18"/>
  <c r="AD769" i="18"/>
  <c r="AD770" i="18"/>
  <c r="AD768" i="18"/>
  <c r="AD771" i="18"/>
  <c r="AD773" i="18"/>
  <c r="AD772" i="18"/>
  <c r="AD775" i="18"/>
  <c r="AD774" i="18"/>
  <c r="AD777" i="18"/>
  <c r="AD776" i="18"/>
  <c r="AD778" i="18"/>
  <c r="AD779" i="18"/>
  <c r="AD780" i="18"/>
  <c r="AD781" i="18"/>
  <c r="AD782" i="18"/>
  <c r="AD784" i="18"/>
  <c r="AD785" i="18"/>
  <c r="AD783" i="18"/>
  <c r="AD786" i="18"/>
  <c r="AD787" i="18"/>
  <c r="AD788" i="18"/>
  <c r="AD789" i="18"/>
  <c r="AD790" i="18"/>
  <c r="AD791" i="18"/>
  <c r="AD793" i="18"/>
  <c r="AD792" i="18"/>
  <c r="AD797" i="18"/>
  <c r="AD795" i="18"/>
  <c r="AD794" i="18"/>
  <c r="AD796" i="18"/>
  <c r="AD798" i="18"/>
  <c r="AD802" i="18"/>
  <c r="AD801" i="18"/>
  <c r="AD799" i="18"/>
  <c r="AD800" i="18"/>
  <c r="AD803" i="18"/>
  <c r="AD804" i="18"/>
  <c r="AD805" i="18"/>
  <c r="AD809" i="18"/>
  <c r="AD807" i="18"/>
  <c r="AD806" i="18"/>
  <c r="AD808" i="18"/>
  <c r="AD811" i="18"/>
  <c r="AD810" i="18"/>
  <c r="AD813" i="18"/>
  <c r="AD812" i="18"/>
  <c r="AD814" i="18"/>
  <c r="AD818" i="18"/>
  <c r="AD815" i="18"/>
  <c r="AD816" i="18"/>
  <c r="AD817" i="18"/>
  <c r="AD819" i="18"/>
  <c r="AD820" i="18"/>
  <c r="AD821" i="18"/>
  <c r="AD824" i="18"/>
  <c r="AD825" i="18"/>
  <c r="AD822" i="18"/>
  <c r="AD826" i="18"/>
  <c r="AD823" i="18"/>
  <c r="AD827" i="18"/>
  <c r="AD828" i="18"/>
  <c r="AD830" i="18"/>
  <c r="AD829" i="18"/>
  <c r="AD831" i="18"/>
  <c r="AD832" i="18"/>
  <c r="AD833" i="18"/>
  <c r="AD834" i="18"/>
  <c r="AD835" i="18"/>
  <c r="AD836" i="18"/>
  <c r="AD839" i="18"/>
  <c r="AD837" i="18"/>
  <c r="AD840" i="18"/>
  <c r="AD838" i="18"/>
  <c r="AD841" i="18"/>
  <c r="AD843" i="18"/>
  <c r="AD842" i="18"/>
  <c r="AD844" i="18"/>
  <c r="AD847" i="18"/>
  <c r="AD845" i="18"/>
  <c r="AD846" i="18"/>
  <c r="AD849" i="18"/>
  <c r="AD851" i="18"/>
  <c r="AD848" i="18"/>
  <c r="AD850" i="18"/>
  <c r="AD855" i="18"/>
  <c r="AD852" i="18"/>
  <c r="AD853" i="18"/>
  <c r="AD854" i="18"/>
  <c r="AD856" i="18"/>
  <c r="AD857" i="18"/>
  <c r="AD860" i="18"/>
  <c r="AD858" i="18"/>
  <c r="AD859" i="18"/>
  <c r="AD862" i="18"/>
  <c r="AD861" i="18"/>
  <c r="AD864" i="18"/>
  <c r="AD863" i="18"/>
  <c r="AD866" i="18"/>
  <c r="AD865" i="18"/>
  <c r="AD867" i="18"/>
  <c r="AD868" i="18"/>
  <c r="AD869" i="18"/>
  <c r="AD870" i="18"/>
  <c r="AD871" i="18"/>
  <c r="AD875" i="18"/>
  <c r="AD872" i="18"/>
  <c r="AD873" i="18"/>
  <c r="AD874" i="18"/>
  <c r="AD876" i="18"/>
  <c r="AD879" i="18"/>
  <c r="AD878" i="18"/>
  <c r="AD877" i="18"/>
  <c r="AD880" i="18"/>
  <c r="AD882" i="18"/>
  <c r="AD885" i="18"/>
  <c r="AD881" i="18"/>
  <c r="AD884" i="18"/>
  <c r="AD883" i="18"/>
  <c r="AD886" i="18"/>
  <c r="AD887" i="18"/>
  <c r="AD889" i="18"/>
  <c r="AD891" i="18"/>
  <c r="AD888" i="18"/>
  <c r="AD890" i="18"/>
  <c r="AD893" i="18"/>
  <c r="AD896" i="18"/>
  <c r="AD895" i="18"/>
  <c r="AD892" i="18"/>
  <c r="AD894" i="18"/>
  <c r="AD897" i="18"/>
  <c r="AD901" i="18"/>
  <c r="AD899" i="18"/>
  <c r="AD898" i="18"/>
  <c r="AD900" i="18"/>
  <c r="AD902" i="18"/>
  <c r="AD903" i="18"/>
  <c r="AD904" i="18"/>
  <c r="AD905" i="18"/>
  <c r="AD906" i="18"/>
  <c r="AD907" i="18"/>
  <c r="AD910" i="18"/>
  <c r="AD909" i="18"/>
  <c r="AD908" i="18"/>
  <c r="AD916" i="18"/>
  <c r="AD912" i="18"/>
  <c r="AD911" i="18"/>
  <c r="AD914" i="18"/>
  <c r="AD913" i="18"/>
  <c r="AD915" i="18"/>
  <c r="AD918" i="18"/>
  <c r="AD917" i="18"/>
  <c r="AD920" i="18"/>
  <c r="AD919" i="18"/>
  <c r="AD921" i="18"/>
  <c r="AD925" i="18"/>
  <c r="AD923" i="18"/>
  <c r="AD922" i="18"/>
  <c r="AD927" i="18"/>
  <c r="AD929" i="18"/>
  <c r="AD924" i="18"/>
  <c r="AD928" i="18"/>
  <c r="AD926" i="18"/>
  <c r="AD930" i="18"/>
  <c r="AD931" i="18"/>
  <c r="AD932" i="18"/>
  <c r="AD933" i="18"/>
  <c r="AD935" i="18"/>
  <c r="AD934" i="18"/>
  <c r="AD937" i="18"/>
  <c r="AD936" i="18"/>
  <c r="AD940" i="18"/>
  <c r="AD942" i="18"/>
  <c r="AD939" i="18"/>
  <c r="AD938" i="18"/>
  <c r="AD941" i="18"/>
  <c r="AD944" i="18"/>
  <c r="AD945" i="18"/>
  <c r="AD943" i="18"/>
  <c r="AD947" i="18"/>
  <c r="AD946" i="18"/>
  <c r="AD949" i="18"/>
  <c r="AD948" i="18"/>
  <c r="AD950" i="18"/>
  <c r="AD952" i="18"/>
  <c r="AD951" i="18"/>
  <c r="AD955" i="18"/>
  <c r="AD954" i="18"/>
  <c r="AD953" i="18"/>
  <c r="AD959" i="18"/>
  <c r="AD956" i="18"/>
  <c r="AD957" i="18"/>
  <c r="AD958" i="18"/>
  <c r="AD964" i="18"/>
  <c r="AD960" i="18"/>
  <c r="AD961" i="18"/>
  <c r="AD962" i="18"/>
  <c r="AD965" i="18"/>
  <c r="AD963" i="18"/>
  <c r="AD966" i="18"/>
  <c r="AD967" i="18"/>
  <c r="AD969" i="18"/>
  <c r="AD968" i="18"/>
  <c r="AD970" i="18"/>
  <c r="AD972" i="18"/>
  <c r="AD974" i="18"/>
  <c r="AD971" i="18"/>
  <c r="AD973" i="18"/>
  <c r="AD975" i="18"/>
  <c r="AD976" i="18"/>
  <c r="AD977" i="18"/>
  <c r="AD982" i="18"/>
  <c r="AD978" i="18"/>
  <c r="AD979" i="18"/>
  <c r="AD981" i="18"/>
  <c r="AD980" i="18"/>
  <c r="AD983" i="18"/>
  <c r="AD985" i="18"/>
  <c r="AD988" i="18"/>
  <c r="AD984" i="18"/>
  <c r="AD986" i="18"/>
  <c r="AD989" i="18"/>
  <c r="AD987" i="18"/>
  <c r="AD992" i="18"/>
  <c r="AD991" i="18"/>
  <c r="AD990" i="18"/>
  <c r="AD997" i="18"/>
  <c r="AD993" i="18"/>
  <c r="AD994" i="18"/>
  <c r="AD995" i="18"/>
  <c r="AD996" i="18"/>
  <c r="AD998" i="18"/>
  <c r="AD999" i="18"/>
  <c r="Y999" i="18"/>
  <c r="AC1005" i="18"/>
  <c r="AA5" i="18"/>
  <c r="W5" i="18"/>
  <c r="Y997" i="18"/>
  <c r="AD1002" i="18"/>
  <c r="AB1006" i="18"/>
  <c r="AB1004" i="18"/>
  <c r="AB1002" i="18"/>
  <c r="U5" i="18"/>
  <c r="T5" i="18"/>
  <c r="Y1001" i="18"/>
  <c r="V1006" i="18"/>
  <c r="V1004" i="18"/>
  <c r="V1002" i="18"/>
  <c r="V1003" i="18"/>
  <c r="V1000" i="18"/>
  <c r="AG5" i="18"/>
  <c r="F25" i="3"/>
  <c r="F191" i="3"/>
  <c r="F247" i="3"/>
  <c r="F287" i="3"/>
  <c r="F479" i="3"/>
  <c r="F703" i="3"/>
  <c r="F807" i="3"/>
  <c r="F248" i="3"/>
  <c r="F9" i="3"/>
  <c r="H9" i="3" s="1"/>
  <c r="F67" i="3"/>
  <c r="H67" i="3" s="1"/>
  <c r="F99" i="3"/>
  <c r="F131" i="3"/>
  <c r="F163" i="3"/>
  <c r="F195" i="3"/>
  <c r="F227" i="3"/>
  <c r="F259" i="3"/>
  <c r="F291" i="3"/>
  <c r="F323" i="3"/>
  <c r="H323" i="3" s="1"/>
  <c r="F355" i="3"/>
  <c r="H355" i="3" s="1"/>
  <c r="F387" i="3"/>
  <c r="H387" i="3" s="1"/>
  <c r="F419" i="3"/>
  <c r="F451" i="3"/>
  <c r="F483" i="3"/>
  <c r="F515" i="3"/>
  <c r="F547" i="3"/>
  <c r="F579" i="3"/>
  <c r="F611" i="3"/>
  <c r="F643" i="3"/>
  <c r="F675" i="3"/>
  <c r="F707" i="3"/>
  <c r="F995" i="3"/>
  <c r="F182" i="3"/>
  <c r="H182" i="3" s="1"/>
  <c r="F270" i="3"/>
  <c r="F542" i="3"/>
  <c r="F638" i="3"/>
  <c r="F710" i="3"/>
  <c r="F17" i="3"/>
  <c r="F65" i="3"/>
  <c r="F97" i="3"/>
  <c r="F129" i="3"/>
  <c r="F161" i="3"/>
  <c r="F193" i="3"/>
  <c r="F225" i="3"/>
  <c r="F257" i="3"/>
  <c r="F289" i="3"/>
  <c r="F321" i="3"/>
  <c r="F353" i="3"/>
  <c r="F385" i="3"/>
  <c r="F417" i="3"/>
  <c r="F449" i="3"/>
  <c r="H449" i="3" s="1"/>
  <c r="F481" i="3"/>
  <c r="F513" i="3"/>
  <c r="F545" i="3"/>
  <c r="F577" i="3"/>
  <c r="F68" i="3"/>
  <c r="F100" i="3"/>
  <c r="F132" i="3"/>
  <c r="F164" i="3"/>
  <c r="F196" i="3"/>
  <c r="F47" i="3"/>
  <c r="F111" i="3"/>
  <c r="F175" i="3"/>
  <c r="F335" i="3"/>
  <c r="F575" i="3"/>
  <c r="F639" i="3"/>
  <c r="F855" i="3"/>
  <c r="F82" i="3"/>
  <c r="H82" i="3" s="1"/>
  <c r="F186" i="3"/>
  <c r="H186" i="3" s="1"/>
  <c r="F210" i="3"/>
  <c r="F314" i="3"/>
  <c r="F338" i="3"/>
  <c r="H338" i="3" s="1"/>
  <c r="F394" i="3"/>
  <c r="F490" i="3"/>
  <c r="F570" i="3"/>
  <c r="F698" i="3"/>
  <c r="F722" i="3"/>
  <c r="F103" i="3"/>
  <c r="F303" i="3"/>
  <c r="F679" i="3"/>
  <c r="F69" i="3"/>
  <c r="F101" i="3"/>
  <c r="F133" i="3"/>
  <c r="F165" i="3"/>
  <c r="F197" i="3"/>
  <c r="F229" i="3"/>
  <c r="F261" i="3"/>
  <c r="F293" i="3"/>
  <c r="F325" i="3"/>
  <c r="F357" i="3"/>
  <c r="H357" i="3" s="1"/>
  <c r="F421" i="3"/>
  <c r="F453" i="3"/>
  <c r="F485" i="3"/>
  <c r="F517" i="3"/>
  <c r="F549" i="3"/>
  <c r="F581" i="3"/>
  <c r="F613" i="3"/>
  <c r="F645" i="3"/>
  <c r="F677" i="3"/>
  <c r="F709" i="3"/>
  <c r="F741" i="3"/>
  <c r="F112" i="3"/>
  <c r="F192" i="3"/>
  <c r="F388" i="3"/>
  <c r="H388" i="3" s="1"/>
  <c r="F106" i="3"/>
  <c r="H106" i="3" s="1"/>
  <c r="F258" i="3"/>
  <c r="F957" i="3"/>
  <c r="F352" i="3"/>
  <c r="H352" i="3" s="1"/>
  <c r="F704" i="3"/>
  <c r="F32" i="3"/>
  <c r="F48" i="3"/>
  <c r="F88" i="3"/>
  <c r="H88" i="3" s="1"/>
  <c r="F144" i="3"/>
  <c r="F184" i="3"/>
  <c r="H184" i="3" s="1"/>
  <c r="F18" i="3"/>
  <c r="H18" i="3" s="1"/>
  <c r="F70" i="3"/>
  <c r="F102" i="3"/>
  <c r="H102" i="3" s="1"/>
  <c r="F142" i="3"/>
  <c r="F206" i="3"/>
  <c r="F254" i="3"/>
  <c r="H254" i="3" s="1"/>
  <c r="F294" i="3"/>
  <c r="F326" i="3"/>
  <c r="F382" i="3"/>
  <c r="F446" i="3"/>
  <c r="F502" i="3"/>
  <c r="H502" i="3" s="1"/>
  <c r="F550" i="3"/>
  <c r="F598" i="3"/>
  <c r="F646" i="3"/>
  <c r="F143" i="3"/>
  <c r="F236" i="3"/>
  <c r="H236" i="3" s="1"/>
  <c r="F268" i="3"/>
  <c r="H268" i="3" s="1"/>
  <c r="F300" i="3"/>
  <c r="F332" i="3"/>
  <c r="F364" i="3"/>
  <c r="F396" i="3"/>
  <c r="F428" i="3"/>
  <c r="F460" i="3"/>
  <c r="H460" i="3" s="1"/>
  <c r="F492" i="3"/>
  <c r="F524" i="3"/>
  <c r="F556" i="3"/>
  <c r="F588" i="3"/>
  <c r="F716" i="3"/>
  <c r="F748" i="3"/>
  <c r="F876" i="3"/>
  <c r="F908" i="3"/>
  <c r="F13" i="3"/>
  <c r="H13" i="3" s="1"/>
  <c r="F58" i="3"/>
  <c r="F138" i="3"/>
  <c r="F162" i="3"/>
  <c r="F266" i="3"/>
  <c r="F290" i="3"/>
  <c r="F546" i="3"/>
  <c r="F674" i="3"/>
  <c r="F22" i="3"/>
  <c r="H22" i="3" s="1"/>
  <c r="F295" i="3"/>
  <c r="F511" i="3"/>
  <c r="F11" i="3"/>
  <c r="F264" i="3"/>
  <c r="F296" i="3"/>
  <c r="H296" i="3" s="1"/>
  <c r="F328" i="3"/>
  <c r="F360" i="3"/>
  <c r="F392" i="3"/>
  <c r="H392" i="3" s="1"/>
  <c r="F424" i="3"/>
  <c r="F456" i="3"/>
  <c r="F488" i="3"/>
  <c r="F520" i="3"/>
  <c r="F552" i="3"/>
  <c r="F584" i="3"/>
  <c r="F712" i="3"/>
  <c r="F744" i="3"/>
  <c r="F130" i="3"/>
  <c r="F447" i="3"/>
  <c r="F256" i="3"/>
  <c r="F640" i="3"/>
  <c r="F55" i="3"/>
  <c r="H55" i="3" s="1"/>
  <c r="F199" i="3"/>
  <c r="F255" i="3"/>
  <c r="F311" i="3"/>
  <c r="H311" i="3" s="1"/>
  <c r="F487" i="3"/>
  <c r="F615" i="3"/>
  <c r="F33" i="3"/>
  <c r="F43" i="3"/>
  <c r="H43" i="3" s="1"/>
  <c r="F75" i="3"/>
  <c r="F107" i="3"/>
  <c r="F139" i="3"/>
  <c r="F171" i="3"/>
  <c r="H171" i="3" s="1"/>
  <c r="F203" i="3"/>
  <c r="F235" i="3"/>
  <c r="F267" i="3"/>
  <c r="F299" i="3"/>
  <c r="H299" i="3" s="1"/>
  <c r="F331" i="3"/>
  <c r="F363" i="3"/>
  <c r="F395" i="3"/>
  <c r="H395" i="3" s="1"/>
  <c r="F427" i="3"/>
  <c r="F459" i="3"/>
  <c r="H459" i="3" s="1"/>
  <c r="F491" i="3"/>
  <c r="F523" i="3"/>
  <c r="F555" i="3"/>
  <c r="F587" i="3"/>
  <c r="F619" i="3"/>
  <c r="F651" i="3"/>
  <c r="F683" i="3"/>
  <c r="F715" i="3"/>
  <c r="F747" i="3"/>
  <c r="F126" i="3"/>
  <c r="F190" i="3"/>
  <c r="F342" i="3"/>
  <c r="H342" i="3" s="1"/>
  <c r="F478" i="3"/>
  <c r="H478" i="3" s="1"/>
  <c r="F566" i="3"/>
  <c r="F718" i="3"/>
  <c r="F20" i="3"/>
  <c r="F41" i="3"/>
  <c r="F73" i="3"/>
  <c r="F105" i="3"/>
  <c r="F137" i="3"/>
  <c r="H137" i="3" s="1"/>
  <c r="F169" i="3"/>
  <c r="H169" i="3" s="1"/>
  <c r="F201" i="3"/>
  <c r="F233" i="3"/>
  <c r="F265" i="3"/>
  <c r="H265" i="3" s="1"/>
  <c r="F297" i="3"/>
  <c r="F329" i="3"/>
  <c r="F361" i="3"/>
  <c r="F393" i="3"/>
  <c r="F425" i="3"/>
  <c r="F457" i="3"/>
  <c r="F489" i="3"/>
  <c r="H489" i="3" s="1"/>
  <c r="F521" i="3"/>
  <c r="F585" i="3"/>
  <c r="F617" i="3"/>
  <c r="F649" i="3"/>
  <c r="F681" i="3"/>
  <c r="F713" i="3"/>
  <c r="F745" i="3"/>
  <c r="F44" i="3"/>
  <c r="F76" i="3"/>
  <c r="F108" i="3"/>
  <c r="H108" i="3" s="1"/>
  <c r="F140" i="3"/>
  <c r="F172" i="3"/>
  <c r="F204" i="3"/>
  <c r="F63" i="3"/>
  <c r="F151" i="3"/>
  <c r="H151" i="3" s="1"/>
  <c r="F239" i="3"/>
  <c r="H239" i="3" s="1"/>
  <c r="F343" i="3"/>
  <c r="F583" i="3"/>
  <c r="F90" i="3"/>
  <c r="H90" i="3" s="1"/>
  <c r="F114" i="3"/>
  <c r="F218" i="3"/>
  <c r="H218" i="3" s="1"/>
  <c r="F242" i="3"/>
  <c r="F346" i="3"/>
  <c r="F402" i="3"/>
  <c r="F602" i="3"/>
  <c r="F754" i="3"/>
  <c r="F36" i="3"/>
  <c r="F35" i="3"/>
  <c r="H35" i="3" s="1"/>
  <c r="F183" i="3"/>
  <c r="F327" i="3"/>
  <c r="F607" i="3"/>
  <c r="F45" i="3"/>
  <c r="F77" i="3"/>
  <c r="F109" i="3"/>
  <c r="F141" i="3"/>
  <c r="F173" i="3"/>
  <c r="F205" i="3"/>
  <c r="F237" i="3"/>
  <c r="F269" i="3"/>
  <c r="F301" i="3"/>
  <c r="F333" i="3"/>
  <c r="F365" i="3"/>
  <c r="F397" i="3"/>
  <c r="H397" i="3" s="1"/>
  <c r="F429" i="3"/>
  <c r="F461" i="3"/>
  <c r="F493" i="3"/>
  <c r="F525" i="3"/>
  <c r="F557" i="3"/>
  <c r="F621" i="3"/>
  <c r="F653" i="3"/>
  <c r="F685" i="3"/>
  <c r="F717" i="3"/>
  <c r="F749" i="3"/>
  <c r="F120" i="3"/>
  <c r="H120" i="3" s="1"/>
  <c r="F200" i="3"/>
  <c r="F23" i="3"/>
  <c r="F514" i="3"/>
  <c r="F384" i="3"/>
  <c r="F608" i="3"/>
  <c r="F64" i="3"/>
  <c r="F96" i="3"/>
  <c r="F152" i="3"/>
  <c r="H152" i="3" s="1"/>
  <c r="F208" i="3"/>
  <c r="D8" i="3" a="1"/>
  <c r="D8" i="3" s="1"/>
  <c r="F8" i="3" s="1"/>
  <c r="F46" i="3"/>
  <c r="F78" i="3"/>
  <c r="F110" i="3"/>
  <c r="F150" i="3"/>
  <c r="H150" i="3" s="1"/>
  <c r="F214" i="3"/>
  <c r="F262" i="3"/>
  <c r="H262" i="3" s="1"/>
  <c r="F302" i="3"/>
  <c r="F334" i="3"/>
  <c r="F414" i="3"/>
  <c r="F454" i="3"/>
  <c r="F518" i="3"/>
  <c r="F606" i="3"/>
  <c r="F662" i="3"/>
  <c r="F37" i="3"/>
  <c r="F244" i="3"/>
  <c r="H244" i="3" s="1"/>
  <c r="F276" i="3"/>
  <c r="F308" i="3"/>
  <c r="F340" i="3"/>
  <c r="F372" i="3"/>
  <c r="F404" i="3"/>
  <c r="H404" i="3" s="1"/>
  <c r="F436" i="3"/>
  <c r="F468" i="3"/>
  <c r="F500" i="3"/>
  <c r="F532" i="3"/>
  <c r="F564" i="3"/>
  <c r="F596" i="3"/>
  <c r="F628" i="3"/>
  <c r="F660" i="3"/>
  <c r="F692" i="3"/>
  <c r="F66" i="3"/>
  <c r="F170" i="3"/>
  <c r="F194" i="3"/>
  <c r="F298" i="3"/>
  <c r="F322" i="3"/>
  <c r="F578" i="3"/>
  <c r="F706" i="3"/>
  <c r="F909" i="3"/>
  <c r="F941" i="3"/>
  <c r="F375" i="3"/>
  <c r="F31" i="3"/>
  <c r="F232" i="3"/>
  <c r="F272" i="3"/>
  <c r="F304" i="3"/>
  <c r="F336" i="3"/>
  <c r="H336" i="3" s="1"/>
  <c r="F368" i="3"/>
  <c r="F400" i="3"/>
  <c r="F432" i="3"/>
  <c r="F464" i="3"/>
  <c r="F496" i="3"/>
  <c r="F528" i="3"/>
  <c r="F560" i="3"/>
  <c r="F592" i="3"/>
  <c r="F624" i="3"/>
  <c r="F656" i="3"/>
  <c r="F688" i="3"/>
  <c r="F720" i="3"/>
  <c r="F752" i="3"/>
  <c r="F784" i="3"/>
  <c r="F928" i="3"/>
  <c r="F119" i="3"/>
  <c r="F215" i="3"/>
  <c r="F271" i="3"/>
  <c r="F367" i="3"/>
  <c r="F415" i="3"/>
  <c r="F455" i="3"/>
  <c r="F543" i="3"/>
  <c r="F751" i="3"/>
  <c r="F21" i="3"/>
  <c r="F51" i="3"/>
  <c r="F83" i="3"/>
  <c r="F115" i="3"/>
  <c r="H115" i="3" s="1"/>
  <c r="F147" i="3"/>
  <c r="F179" i="3"/>
  <c r="F211" i="3"/>
  <c r="F243" i="3"/>
  <c r="F275" i="3"/>
  <c r="F307" i="3"/>
  <c r="F339" i="3"/>
  <c r="F723" i="3"/>
  <c r="F755" i="3"/>
  <c r="F883" i="3"/>
  <c r="F158" i="3"/>
  <c r="F222" i="3"/>
  <c r="H222" i="3" s="1"/>
  <c r="F358" i="3"/>
  <c r="F406" i="3"/>
  <c r="H406" i="3" s="1"/>
  <c r="F574" i="3"/>
  <c r="F694" i="3"/>
  <c r="F49" i="3"/>
  <c r="H49" i="3" s="1"/>
  <c r="F81" i="3"/>
  <c r="F113" i="3"/>
  <c r="F145" i="3"/>
  <c r="F177" i="3"/>
  <c r="F209" i="3"/>
  <c r="H209" i="3" s="1"/>
  <c r="F241" i="3"/>
  <c r="F273" i="3"/>
  <c r="F305" i="3"/>
  <c r="F337" i="3"/>
  <c r="F433" i="3"/>
  <c r="F465" i="3"/>
  <c r="F497" i="3"/>
  <c r="F529" i="3"/>
  <c r="F561" i="3"/>
  <c r="F625" i="3"/>
  <c r="F657" i="3"/>
  <c r="F689" i="3"/>
  <c r="F721" i="3"/>
  <c r="F753" i="3"/>
  <c r="F849" i="3"/>
  <c r="F52" i="3"/>
  <c r="F84" i="3"/>
  <c r="H84" i="3" s="1"/>
  <c r="F116" i="3"/>
  <c r="F148" i="3"/>
  <c r="H148" i="3" s="1"/>
  <c r="F180" i="3"/>
  <c r="H180" i="3" s="1"/>
  <c r="F212" i="3"/>
  <c r="H212" i="3" s="1"/>
  <c r="F28" i="3"/>
  <c r="F79" i="3"/>
  <c r="H79" i="3" s="1"/>
  <c r="F159" i="3"/>
  <c r="F263" i="3"/>
  <c r="F359" i="3"/>
  <c r="F42" i="3"/>
  <c r="F122" i="3"/>
  <c r="F146" i="3"/>
  <c r="H146" i="3" s="1"/>
  <c r="F250" i="3"/>
  <c r="F274" i="3"/>
  <c r="F410" i="3"/>
  <c r="F442" i="3"/>
  <c r="H442" i="3" s="1"/>
  <c r="F474" i="3"/>
  <c r="F506" i="3"/>
  <c r="F530" i="3"/>
  <c r="F634" i="3"/>
  <c r="F658" i="3"/>
  <c r="F922" i="3"/>
  <c r="F954" i="3"/>
  <c r="F71" i="3"/>
  <c r="H71" i="3" s="1"/>
  <c r="F207" i="3"/>
  <c r="F351" i="3"/>
  <c r="F647" i="3"/>
  <c r="F53" i="3"/>
  <c r="F85" i="3"/>
  <c r="F117" i="3"/>
  <c r="F149" i="3"/>
  <c r="F181" i="3"/>
  <c r="F213" i="3"/>
  <c r="H213" i="3" s="1"/>
  <c r="F245" i="3"/>
  <c r="F277" i="3"/>
  <c r="F309" i="3"/>
  <c r="H309" i="3" s="1"/>
  <c r="F341" i="3"/>
  <c r="F373" i="3"/>
  <c r="H373" i="3" s="1"/>
  <c r="F405" i="3"/>
  <c r="F437" i="3"/>
  <c r="F469" i="3"/>
  <c r="H469" i="3" s="1"/>
  <c r="F501" i="3"/>
  <c r="F533" i="3"/>
  <c r="F565" i="3"/>
  <c r="F597" i="3"/>
  <c r="F629" i="3"/>
  <c r="F661" i="3"/>
  <c r="F693" i="3"/>
  <c r="F725" i="3"/>
  <c r="F128" i="3"/>
  <c r="F12" i="3"/>
  <c r="F260" i="3"/>
  <c r="F324" i="3"/>
  <c r="F708" i="3"/>
  <c r="F234" i="3"/>
  <c r="F746" i="3"/>
  <c r="F861" i="3"/>
  <c r="F288" i="3"/>
  <c r="H288" i="3" s="1"/>
  <c r="F72" i="3"/>
  <c r="F104" i="3"/>
  <c r="F160" i="3"/>
  <c r="F216" i="3"/>
  <c r="F30" i="3"/>
  <c r="H30" i="3" s="1"/>
  <c r="F16" i="3"/>
  <c r="F39" i="3"/>
  <c r="H39" i="3" s="1"/>
  <c r="F54" i="3"/>
  <c r="F86" i="3"/>
  <c r="F118" i="3"/>
  <c r="F166" i="3"/>
  <c r="F230" i="3"/>
  <c r="F278" i="3"/>
  <c r="F310" i="3"/>
  <c r="F350" i="3"/>
  <c r="H350" i="3" s="1"/>
  <c r="F470" i="3"/>
  <c r="H470" i="3" s="1"/>
  <c r="F582" i="3"/>
  <c r="F614" i="3"/>
  <c r="F670" i="3"/>
  <c r="F750" i="3"/>
  <c r="F38" i="3"/>
  <c r="F24" i="3"/>
  <c r="F252" i="3"/>
  <c r="H252" i="3" s="1"/>
  <c r="F284" i="3"/>
  <c r="H284" i="3" s="1"/>
  <c r="F316" i="3"/>
  <c r="H316" i="3" s="1"/>
  <c r="F348" i="3"/>
  <c r="H348" i="3" s="1"/>
  <c r="F380" i="3"/>
  <c r="F412" i="3"/>
  <c r="F444" i="3"/>
  <c r="H444" i="3" s="1"/>
  <c r="F476" i="3"/>
  <c r="H476" i="3" s="1"/>
  <c r="F508" i="3"/>
  <c r="F604" i="3"/>
  <c r="F636" i="3"/>
  <c r="F668" i="3"/>
  <c r="F700" i="3"/>
  <c r="F74" i="3"/>
  <c r="F98" i="3"/>
  <c r="H98" i="3" s="1"/>
  <c r="F202" i="3"/>
  <c r="F226" i="3"/>
  <c r="F330" i="3"/>
  <c r="F354" i="3"/>
  <c r="F610" i="3"/>
  <c r="F714" i="3"/>
  <c r="F738" i="3"/>
  <c r="F399" i="3"/>
  <c r="H399" i="3" s="1"/>
  <c r="F240" i="3"/>
  <c r="F280" i="3"/>
  <c r="F312" i="3"/>
  <c r="F344" i="3"/>
  <c r="F376" i="3"/>
  <c r="H376" i="3" s="1"/>
  <c r="F408" i="3"/>
  <c r="F440" i="3"/>
  <c r="F472" i="3"/>
  <c r="F504" i="3"/>
  <c r="F536" i="3"/>
  <c r="F568" i="3"/>
  <c r="F600" i="3"/>
  <c r="F632" i="3"/>
  <c r="F664" i="3"/>
  <c r="F696" i="3"/>
  <c r="F29" i="3"/>
  <c r="F127" i="3"/>
  <c r="F228" i="3"/>
  <c r="F356" i="3"/>
  <c r="F740" i="3"/>
  <c r="F50" i="3"/>
  <c r="F362" i="3"/>
  <c r="F320" i="3"/>
  <c r="F736" i="3"/>
  <c r="F135" i="3"/>
  <c r="F223" i="3"/>
  <c r="F279" i="3"/>
  <c r="F423" i="3"/>
  <c r="F519" i="3"/>
  <c r="F551" i="3"/>
  <c r="F224" i="3"/>
  <c r="F19" i="3"/>
  <c r="F59" i="3"/>
  <c r="F91" i="3"/>
  <c r="H91" i="3" s="1"/>
  <c r="F123" i="3"/>
  <c r="F155" i="3"/>
  <c r="H155" i="3" s="1"/>
  <c r="F187" i="3"/>
  <c r="F219" i="3"/>
  <c r="H219" i="3" s="1"/>
  <c r="F251" i="3"/>
  <c r="F283" i="3"/>
  <c r="F315" i="3"/>
  <c r="F347" i="3"/>
  <c r="F379" i="3"/>
  <c r="F411" i="3"/>
  <c r="F443" i="3"/>
  <c r="F475" i="3"/>
  <c r="F507" i="3"/>
  <c r="F539" i="3"/>
  <c r="F571" i="3"/>
  <c r="F603" i="3"/>
  <c r="F635" i="3"/>
  <c r="F667" i="3"/>
  <c r="F699" i="3"/>
  <c r="F731" i="3"/>
  <c r="F174" i="3"/>
  <c r="F238" i="3"/>
  <c r="H238" i="3" s="1"/>
  <c r="F374" i="3"/>
  <c r="F422" i="3"/>
  <c r="F510" i="3"/>
  <c r="F702" i="3"/>
  <c r="F742" i="3"/>
  <c r="F27" i="3"/>
  <c r="F57" i="3"/>
  <c r="F89" i="3"/>
  <c r="F121" i="3"/>
  <c r="F153" i="3"/>
  <c r="F185" i="3"/>
  <c r="F217" i="3"/>
  <c r="F249" i="3"/>
  <c r="H249" i="3" s="1"/>
  <c r="F281" i="3"/>
  <c r="F313" i="3"/>
  <c r="H313" i="3" s="1"/>
  <c r="F345" i="3"/>
  <c r="F377" i="3"/>
  <c r="H377" i="3" s="1"/>
  <c r="F409" i="3"/>
  <c r="F441" i="3"/>
  <c r="F473" i="3"/>
  <c r="F505" i="3"/>
  <c r="F537" i="3"/>
  <c r="F569" i="3"/>
  <c r="F14" i="3"/>
  <c r="F26" i="3"/>
  <c r="H26" i="3" s="1"/>
  <c r="F60" i="3"/>
  <c r="F92" i="3"/>
  <c r="F124" i="3"/>
  <c r="F156" i="3"/>
  <c r="H156" i="3" s="1"/>
  <c r="F188" i="3"/>
  <c r="F220" i="3"/>
  <c r="F95" i="3"/>
  <c r="H95" i="3" s="1"/>
  <c r="F167" i="3"/>
  <c r="H167" i="3" s="1"/>
  <c r="F319" i="3"/>
  <c r="F727" i="3"/>
  <c r="F34" i="3"/>
  <c r="F154" i="3"/>
  <c r="F178" i="3"/>
  <c r="H178" i="3" s="1"/>
  <c r="F282" i="3"/>
  <c r="F306" i="3"/>
  <c r="F386" i="3"/>
  <c r="F418" i="3"/>
  <c r="F450" i="3"/>
  <c r="H450" i="3" s="1"/>
  <c r="F482" i="3"/>
  <c r="F538" i="3"/>
  <c r="F666" i="3"/>
  <c r="F794" i="3"/>
  <c r="F962" i="3"/>
  <c r="F87" i="3"/>
  <c r="F231" i="3"/>
  <c r="H231" i="3" s="1"/>
  <c r="F61" i="3"/>
  <c r="H61" i="3" s="1"/>
  <c r="F93" i="3"/>
  <c r="F125" i="3"/>
  <c r="F157" i="3"/>
  <c r="H157" i="3" s="1"/>
  <c r="F189" i="3"/>
  <c r="F221" i="3"/>
  <c r="F253" i="3"/>
  <c r="H253" i="3" s="1"/>
  <c r="F285" i="3"/>
  <c r="F317" i="3"/>
  <c r="F349" i="3"/>
  <c r="F381" i="3"/>
  <c r="H381" i="3" s="1"/>
  <c r="F413" i="3"/>
  <c r="F445" i="3"/>
  <c r="H445" i="3" s="1"/>
  <c r="F477" i="3"/>
  <c r="F509" i="3"/>
  <c r="F541" i="3"/>
  <c r="F573" i="3"/>
  <c r="F40" i="3"/>
  <c r="F56" i="3"/>
  <c r="F176" i="3"/>
  <c r="H176" i="3" s="1"/>
  <c r="F62" i="3"/>
  <c r="H62" i="3" s="1"/>
  <c r="F94" i="3"/>
  <c r="H94" i="3" s="1"/>
  <c r="F134" i="3"/>
  <c r="F198" i="3"/>
  <c r="F246" i="3"/>
  <c r="H246" i="3" s="1"/>
  <c r="F286" i="3"/>
  <c r="F318" i="3"/>
  <c r="H318" i="3" s="1"/>
  <c r="F438" i="3"/>
  <c r="F486" i="3"/>
  <c r="F534" i="3"/>
  <c r="F630" i="3"/>
  <c r="F678" i="3"/>
  <c r="F846" i="3"/>
  <c r="F15" i="3"/>
  <c r="F292" i="3"/>
  <c r="H292" i="3" s="1"/>
  <c r="F772" i="3"/>
  <c r="F642" i="3"/>
  <c r="F671" i="3"/>
  <c r="F672" i="3"/>
  <c r="F10" i="3"/>
  <c r="F80" i="3"/>
  <c r="F136" i="3"/>
  <c r="F168" i="3"/>
  <c r="H168" i="3" s="1"/>
  <c r="AH1007" i="18"/>
  <c r="AH10" i="18"/>
  <c r="AH9" i="18"/>
  <c r="AH11" i="18"/>
  <c r="AH12" i="18"/>
  <c r="AH8" i="18"/>
  <c r="AH14" i="18"/>
  <c r="AH13" i="18"/>
  <c r="S5" i="18"/>
  <c r="AH16" i="18"/>
  <c r="AH15" i="18"/>
  <c r="AH17" i="18"/>
  <c r="AH20" i="18"/>
  <c r="AH18" i="18"/>
  <c r="AH19" i="18"/>
  <c r="AH25" i="18"/>
  <c r="AH22" i="18"/>
  <c r="AH21" i="18"/>
  <c r="AH23" i="18"/>
  <c r="AH24" i="18"/>
  <c r="AH27" i="18"/>
  <c r="AH28" i="18"/>
  <c r="AH26" i="18"/>
  <c r="AH30" i="18"/>
  <c r="AH29" i="18"/>
  <c r="AH32" i="18"/>
  <c r="AH31" i="18"/>
  <c r="AH34" i="18"/>
  <c r="AH33" i="18"/>
  <c r="AH37" i="18"/>
  <c r="AH35" i="18"/>
  <c r="AH38" i="18"/>
  <c r="AH36" i="18"/>
  <c r="AH39" i="18"/>
  <c r="AH40" i="18"/>
  <c r="AH41" i="18"/>
  <c r="AH43" i="18"/>
  <c r="AH42" i="18"/>
  <c r="AH44" i="18"/>
  <c r="AH46" i="18"/>
  <c r="AH45" i="18"/>
  <c r="AH47" i="18"/>
  <c r="AH49" i="18"/>
  <c r="AH48" i="18"/>
  <c r="AH51" i="18"/>
  <c r="AH50" i="18"/>
  <c r="AH52" i="18"/>
  <c r="AH54" i="18"/>
  <c r="AH53" i="18"/>
  <c r="AH55" i="18"/>
  <c r="AH56" i="18"/>
  <c r="AH57" i="18"/>
  <c r="AH58" i="18"/>
  <c r="AH59" i="18"/>
  <c r="AH60" i="18"/>
  <c r="AH61" i="18"/>
  <c r="AH64" i="18"/>
  <c r="AH66" i="18"/>
  <c r="AH62" i="18"/>
  <c r="AH63" i="18"/>
  <c r="AH65" i="18"/>
  <c r="AH67" i="18"/>
  <c r="AH72" i="18"/>
  <c r="AH68" i="18"/>
  <c r="AH70" i="18"/>
  <c r="AH69" i="18"/>
  <c r="AH73" i="18"/>
  <c r="AH71" i="18"/>
  <c r="AH76" i="18"/>
  <c r="AH74" i="18"/>
  <c r="AH75" i="18"/>
  <c r="AH77" i="18"/>
  <c r="AH80" i="18"/>
  <c r="AH79" i="18"/>
  <c r="AH78" i="18"/>
  <c r="AH81" i="18"/>
  <c r="AH85" i="18"/>
  <c r="AH82" i="18"/>
  <c r="AH84" i="18"/>
  <c r="AH83" i="18"/>
  <c r="AH86" i="18"/>
  <c r="AH88" i="18"/>
  <c r="AH87" i="18"/>
  <c r="AH91" i="18"/>
  <c r="AH89" i="18"/>
  <c r="AH90" i="18"/>
  <c r="AH93" i="18"/>
  <c r="AH92" i="18"/>
  <c r="AH94" i="18"/>
  <c r="AH97" i="18"/>
  <c r="AH95" i="18"/>
  <c r="AH96" i="18"/>
  <c r="AH99" i="18"/>
  <c r="AH98" i="18"/>
  <c r="AH100" i="18"/>
  <c r="AH104" i="18"/>
  <c r="AH101" i="18"/>
  <c r="AH102" i="18"/>
  <c r="AH106" i="18"/>
  <c r="AH105" i="18"/>
  <c r="AH103" i="18"/>
  <c r="AH109" i="18"/>
  <c r="AH107" i="18"/>
  <c r="AH108" i="18"/>
  <c r="AH110" i="18"/>
  <c r="AH111" i="18"/>
  <c r="AH112" i="18"/>
  <c r="AH114" i="18"/>
  <c r="AH116" i="18"/>
  <c r="AH113" i="18"/>
  <c r="AH115" i="18"/>
  <c r="AH118" i="18"/>
  <c r="AH117" i="18"/>
  <c r="AH120" i="18"/>
  <c r="AH119" i="18"/>
  <c r="AH121" i="18"/>
  <c r="AH122" i="18"/>
  <c r="AH123" i="18"/>
  <c r="AH128" i="18"/>
  <c r="AH125" i="18"/>
  <c r="AH124" i="18"/>
  <c r="AH126" i="18"/>
  <c r="AH127" i="18"/>
  <c r="AH130" i="18"/>
  <c r="AH129" i="18"/>
  <c r="AH135" i="18"/>
  <c r="AH131" i="18"/>
  <c r="AH132" i="18"/>
  <c r="AH133" i="18"/>
  <c r="AH134" i="18"/>
  <c r="AH136" i="18"/>
  <c r="AH137" i="18"/>
  <c r="AH139" i="18"/>
  <c r="AH138" i="18"/>
  <c r="AH140" i="18"/>
  <c r="AH142" i="18"/>
  <c r="AH145" i="18"/>
  <c r="AH144" i="18"/>
  <c r="AH141" i="18"/>
  <c r="AH143" i="18"/>
  <c r="AH146" i="18"/>
  <c r="AH147" i="18"/>
  <c r="AH151" i="18"/>
  <c r="AH148" i="18"/>
  <c r="AH149" i="18"/>
  <c r="AH150" i="18"/>
  <c r="AH153" i="18"/>
  <c r="AH152" i="18"/>
  <c r="AH154" i="18"/>
  <c r="AH156" i="18"/>
  <c r="AH157" i="18"/>
  <c r="AH155" i="18"/>
  <c r="AH159" i="18"/>
  <c r="AH158" i="18"/>
  <c r="AH161" i="18"/>
  <c r="AH160" i="18"/>
  <c r="AH162" i="18"/>
  <c r="AH163" i="18"/>
  <c r="AH164" i="18"/>
  <c r="AH165" i="18"/>
  <c r="AH166" i="18"/>
  <c r="AH167" i="18"/>
  <c r="AH168" i="18"/>
  <c r="AH170" i="18"/>
  <c r="AH169" i="18"/>
  <c r="AH171" i="18"/>
  <c r="AH173" i="18"/>
  <c r="AH172" i="18"/>
  <c r="AH177" i="18"/>
  <c r="AH174" i="18"/>
  <c r="AH179" i="18"/>
  <c r="AH176" i="18"/>
  <c r="AH175" i="18"/>
  <c r="AH178" i="18"/>
  <c r="AH181" i="18"/>
  <c r="AH180" i="18"/>
  <c r="AH182" i="18"/>
  <c r="AH185" i="18"/>
  <c r="AH183" i="18"/>
  <c r="AH184" i="18"/>
  <c r="AH186" i="18"/>
  <c r="AH188" i="18"/>
  <c r="AH187" i="18"/>
  <c r="AH190" i="18"/>
  <c r="AH189" i="18"/>
  <c r="AH192" i="18"/>
  <c r="AH191" i="18"/>
  <c r="AH193" i="18"/>
  <c r="AH194" i="18"/>
  <c r="AH197" i="18"/>
  <c r="AH196" i="18"/>
  <c r="AH195" i="18"/>
  <c r="AH199" i="18"/>
  <c r="AH198" i="18"/>
  <c r="AH203" i="18"/>
  <c r="AH200" i="18"/>
  <c r="AH201" i="18"/>
  <c r="AH205" i="18"/>
  <c r="AH202" i="18"/>
  <c r="AH208" i="18"/>
  <c r="AH204" i="18"/>
  <c r="AH206" i="18"/>
  <c r="AH207" i="18"/>
  <c r="AH212" i="18"/>
  <c r="AH210" i="18"/>
  <c r="AH209" i="18"/>
  <c r="AH211" i="18"/>
  <c r="AH214" i="18"/>
  <c r="AH215" i="18"/>
  <c r="AH213" i="18"/>
  <c r="AH218" i="18"/>
  <c r="AH217" i="18"/>
  <c r="AH216" i="18"/>
  <c r="AH221" i="18"/>
  <c r="AH219" i="18"/>
  <c r="AH223" i="18"/>
  <c r="AH220" i="18"/>
  <c r="AH222" i="18"/>
  <c r="AH224" i="18"/>
  <c r="AH225" i="18"/>
  <c r="AH228" i="18"/>
  <c r="AH226" i="18"/>
  <c r="AH227" i="18"/>
  <c r="AH230" i="18"/>
  <c r="AH229" i="18"/>
  <c r="AH232" i="18"/>
  <c r="AH234" i="18"/>
  <c r="AH235" i="18"/>
  <c r="AH231" i="18"/>
  <c r="AH236" i="18"/>
  <c r="AH233" i="18"/>
  <c r="AH239" i="18"/>
  <c r="AH237" i="18"/>
  <c r="AH238" i="18"/>
  <c r="AH240" i="18"/>
  <c r="AH241" i="18"/>
  <c r="AH243" i="18"/>
  <c r="AH242" i="18"/>
  <c r="AH245" i="18"/>
  <c r="AH244" i="18"/>
  <c r="AH247" i="18"/>
  <c r="AH248" i="18"/>
  <c r="AH246" i="18"/>
  <c r="AH250" i="18"/>
  <c r="AH249" i="18"/>
  <c r="AH251" i="18"/>
  <c r="AH252" i="18"/>
  <c r="AH253" i="18"/>
  <c r="AH254" i="18"/>
  <c r="AH256" i="18"/>
  <c r="AH255" i="18"/>
  <c r="AH257" i="18"/>
  <c r="AH258" i="18"/>
  <c r="AH261" i="18"/>
  <c r="AH260" i="18"/>
  <c r="AH259" i="18"/>
  <c r="AH262" i="18"/>
  <c r="AH263" i="18"/>
  <c r="AH265" i="18"/>
  <c r="AH264" i="18"/>
  <c r="AH267" i="18"/>
  <c r="AH266" i="18"/>
  <c r="AH269" i="18"/>
  <c r="AH268" i="18"/>
  <c r="AH272" i="18"/>
  <c r="AH271" i="18"/>
  <c r="AH270" i="18"/>
  <c r="AH273" i="18"/>
  <c r="AH277" i="18"/>
  <c r="AH274" i="18"/>
  <c r="AH278" i="18"/>
  <c r="AH275" i="18"/>
  <c r="AH276" i="18"/>
  <c r="AH279" i="18"/>
  <c r="AH280" i="18"/>
  <c r="AH282" i="18"/>
  <c r="AH281" i="18"/>
  <c r="AH284" i="18"/>
  <c r="AH285" i="18"/>
  <c r="AH283" i="18"/>
  <c r="AH286" i="18"/>
  <c r="AH287" i="18"/>
  <c r="AH289" i="18"/>
  <c r="AH288" i="18"/>
  <c r="AH292" i="18"/>
  <c r="AH294" i="18"/>
  <c r="AH291" i="18"/>
  <c r="AH293" i="18"/>
  <c r="AH290" i="18"/>
  <c r="AH300" i="18"/>
  <c r="AH295" i="18"/>
  <c r="AH298" i="18"/>
  <c r="AH296" i="18"/>
  <c r="AH297" i="18"/>
  <c r="AH299" i="18"/>
  <c r="AH305" i="18"/>
  <c r="AH301" i="18"/>
  <c r="AH303" i="18"/>
  <c r="AH302" i="18"/>
  <c r="AH304" i="18"/>
  <c r="AH307" i="18"/>
  <c r="AH309" i="18"/>
  <c r="AH306" i="18"/>
  <c r="AH311" i="18"/>
  <c r="AH308" i="18"/>
  <c r="AH310" i="18"/>
  <c r="AH313" i="18"/>
  <c r="AH312" i="18"/>
  <c r="AH315" i="18"/>
  <c r="AH314" i="18"/>
  <c r="AH317" i="18"/>
  <c r="AH316" i="18"/>
  <c r="AH318" i="18"/>
  <c r="AH319" i="18"/>
  <c r="AH321" i="18"/>
  <c r="AH320" i="18"/>
  <c r="AH323" i="18"/>
  <c r="AH324" i="18"/>
  <c r="AH322" i="18"/>
  <c r="AH325" i="18"/>
  <c r="AH327" i="18"/>
  <c r="AH326" i="18"/>
  <c r="AH329" i="18"/>
  <c r="AH328" i="18"/>
  <c r="AH330" i="18"/>
  <c r="AH331" i="18"/>
  <c r="AH335" i="18"/>
  <c r="AH332" i="18"/>
  <c r="AH333" i="18"/>
  <c r="AH334" i="18"/>
  <c r="AH336" i="18"/>
  <c r="AH338" i="18"/>
  <c r="AH337" i="18"/>
  <c r="AH339" i="18"/>
  <c r="AH341" i="18"/>
  <c r="AH340" i="18"/>
  <c r="AH342" i="18"/>
  <c r="AH343" i="18"/>
  <c r="AH344" i="18"/>
  <c r="AH345" i="18"/>
  <c r="AH346" i="18"/>
  <c r="AH348" i="18"/>
  <c r="AH347" i="18"/>
  <c r="AH350" i="18"/>
  <c r="AH349" i="18"/>
  <c r="AH352" i="18"/>
  <c r="AH351" i="18"/>
  <c r="AH353" i="18"/>
  <c r="AH356" i="18"/>
  <c r="AH354" i="18"/>
  <c r="AH355" i="18"/>
  <c r="AH358" i="18"/>
  <c r="AH357" i="18"/>
  <c r="AH360" i="18"/>
  <c r="AH362" i="18"/>
  <c r="AH359" i="18"/>
  <c r="AH363" i="18"/>
  <c r="AH364" i="18"/>
  <c r="AH361" i="18"/>
  <c r="AH365" i="18"/>
  <c r="AH367" i="18"/>
  <c r="AH366" i="18"/>
  <c r="AH368" i="18"/>
  <c r="AH372" i="18"/>
  <c r="AH369" i="18"/>
  <c r="AH370" i="18"/>
  <c r="AH371" i="18"/>
  <c r="AH373" i="18"/>
  <c r="AH374" i="18"/>
  <c r="AH377" i="18"/>
  <c r="AH375" i="18"/>
  <c r="AH376" i="18"/>
  <c r="AH381" i="18"/>
  <c r="AH379" i="18"/>
  <c r="AH378" i="18"/>
  <c r="AH380" i="18"/>
  <c r="AH382" i="18"/>
  <c r="AH385" i="18"/>
  <c r="AH383" i="18"/>
  <c r="AH384" i="18"/>
  <c r="AH387" i="18"/>
  <c r="AH386" i="18"/>
  <c r="AH388" i="18"/>
  <c r="AH390" i="18"/>
  <c r="AH389" i="18"/>
  <c r="AH391" i="18"/>
  <c r="AH392" i="18"/>
  <c r="AH395" i="18"/>
  <c r="AH394" i="18"/>
  <c r="AH393" i="18"/>
  <c r="AH397" i="18"/>
  <c r="AH399" i="18"/>
  <c r="AH398" i="18"/>
  <c r="AH396" i="18"/>
  <c r="AH400" i="18"/>
  <c r="AH401" i="18"/>
  <c r="AH402" i="18"/>
  <c r="AH404" i="18"/>
  <c r="AH408" i="18"/>
  <c r="AH403" i="18"/>
  <c r="AH405" i="18"/>
  <c r="AH406" i="18"/>
  <c r="AH407" i="18"/>
  <c r="AH409" i="18"/>
  <c r="AH414" i="18"/>
  <c r="AH410" i="18"/>
  <c r="AH411" i="18"/>
  <c r="AH415" i="18"/>
  <c r="AH412" i="18"/>
  <c r="AH413" i="18"/>
  <c r="AH417" i="18"/>
  <c r="AH418" i="18"/>
  <c r="AH416" i="18"/>
  <c r="AH419" i="18"/>
  <c r="AH422" i="18"/>
  <c r="AH420" i="18"/>
  <c r="AH421" i="18"/>
  <c r="AH423" i="18"/>
  <c r="AH424" i="18"/>
  <c r="AH425" i="18"/>
  <c r="AH429" i="18"/>
  <c r="AH426" i="18"/>
  <c r="AH427" i="18"/>
  <c r="AH428" i="18"/>
  <c r="AH432" i="18"/>
  <c r="AH430" i="18"/>
  <c r="AH431" i="18"/>
  <c r="AH433" i="18"/>
  <c r="AH436" i="18"/>
  <c r="AH435" i="18"/>
  <c r="AH438" i="18"/>
  <c r="AH434" i="18"/>
  <c r="AH441" i="18"/>
  <c r="AH437" i="18"/>
  <c r="AH439" i="18"/>
  <c r="AH443" i="18"/>
  <c r="AH442" i="18"/>
  <c r="AH440" i="18"/>
  <c r="AH447" i="18"/>
  <c r="AH444" i="18"/>
  <c r="AH445" i="18"/>
  <c r="AH446" i="18"/>
  <c r="AH449" i="18"/>
  <c r="AH451" i="18"/>
  <c r="AH450" i="18"/>
  <c r="AH448" i="18"/>
  <c r="AH452" i="18"/>
  <c r="AH453" i="18"/>
  <c r="AH455" i="18"/>
  <c r="AH454" i="18"/>
  <c r="AH459" i="18"/>
  <c r="AH456" i="18"/>
  <c r="AH457" i="18"/>
  <c r="AH461" i="18"/>
  <c r="AH458" i="18"/>
  <c r="AH460" i="18"/>
  <c r="AH462" i="18"/>
  <c r="AH463" i="18"/>
  <c r="AH466" i="18"/>
  <c r="AH464" i="18"/>
  <c r="AH465" i="18"/>
  <c r="AH468" i="18"/>
  <c r="AH470" i="18"/>
  <c r="AH467" i="18"/>
  <c r="AH472" i="18"/>
  <c r="AH469" i="18"/>
  <c r="AH471" i="18"/>
  <c r="AH473" i="18"/>
  <c r="AH476" i="18"/>
  <c r="AH474" i="18"/>
  <c r="AH475" i="18"/>
  <c r="AH477" i="18"/>
  <c r="AH479" i="18"/>
  <c r="AH478" i="18"/>
  <c r="AH480" i="18"/>
  <c r="AH481" i="18"/>
  <c r="AH482" i="18"/>
  <c r="AH483" i="18"/>
  <c r="AH484" i="18"/>
  <c r="AH486" i="18"/>
  <c r="AH485" i="18"/>
  <c r="AH487" i="18"/>
  <c r="AH490" i="18"/>
  <c r="AH488" i="18"/>
  <c r="AH489" i="18"/>
  <c r="AH491" i="18"/>
  <c r="AH493" i="18"/>
  <c r="AH492" i="18"/>
  <c r="AH494" i="18"/>
  <c r="AH495" i="18"/>
  <c r="AH498" i="18"/>
  <c r="AH496" i="18"/>
  <c r="AH497" i="18"/>
  <c r="AH500" i="18"/>
  <c r="AH499" i="18"/>
  <c r="AH505" i="18"/>
  <c r="AH501" i="18"/>
  <c r="AH502" i="18"/>
  <c r="AH503" i="18"/>
  <c r="AH504" i="18"/>
  <c r="AH509" i="18"/>
  <c r="AH508" i="18"/>
  <c r="AH507" i="18"/>
  <c r="AH506" i="18"/>
  <c r="AH510" i="18"/>
  <c r="AH513" i="18"/>
  <c r="AH511" i="18"/>
  <c r="AH514" i="18"/>
  <c r="AH512" i="18"/>
  <c r="AH515" i="18"/>
  <c r="AH517" i="18"/>
  <c r="AH516" i="18"/>
  <c r="AH520" i="18"/>
  <c r="AH519" i="18"/>
  <c r="AH518" i="18"/>
  <c r="AH522" i="18"/>
  <c r="AH521" i="18"/>
  <c r="AH524" i="18"/>
  <c r="AH523" i="18"/>
  <c r="AH527" i="18"/>
  <c r="AH525" i="18"/>
  <c r="AH526" i="18"/>
  <c r="AH528" i="18"/>
  <c r="AH530" i="18"/>
  <c r="AH529" i="18"/>
  <c r="AH533" i="18"/>
  <c r="AH531" i="18"/>
  <c r="AH532" i="18"/>
  <c r="AH534" i="18"/>
  <c r="AH535" i="18"/>
  <c r="AH538" i="18"/>
  <c r="AH536" i="18"/>
  <c r="AH537" i="18"/>
  <c r="AH541" i="18"/>
  <c r="AH539" i="18"/>
  <c r="AH544" i="18"/>
  <c r="AH540" i="18"/>
  <c r="AH543" i="18"/>
  <c r="AH542" i="18"/>
  <c r="AH545" i="18"/>
  <c r="AH546" i="18"/>
  <c r="AH548" i="18"/>
  <c r="AH547" i="18"/>
  <c r="AH550" i="18"/>
  <c r="AH549" i="18"/>
  <c r="AH552" i="18"/>
  <c r="AH554" i="18"/>
  <c r="AH551" i="18"/>
  <c r="AH553" i="18"/>
  <c r="AH556" i="18"/>
  <c r="AH558" i="18"/>
  <c r="AH555" i="18"/>
  <c r="AH560" i="18"/>
  <c r="AH557" i="18"/>
  <c r="AH561" i="18"/>
  <c r="AH559" i="18"/>
  <c r="AH562" i="18"/>
  <c r="AH565" i="18"/>
  <c r="AH563" i="18"/>
  <c r="AH564" i="18"/>
  <c r="AH566" i="18"/>
  <c r="AH568" i="18"/>
  <c r="AH567" i="18"/>
  <c r="AH570" i="18"/>
  <c r="AH572" i="18"/>
  <c r="AH569" i="18"/>
  <c r="AH574" i="18"/>
  <c r="AH571" i="18"/>
  <c r="AH573" i="18"/>
  <c r="AH575" i="18"/>
  <c r="AH580" i="18"/>
  <c r="AH576" i="18"/>
  <c r="AH577" i="18"/>
  <c r="AH578" i="18"/>
  <c r="AH579" i="18"/>
  <c r="AH585" i="18"/>
  <c r="AH581" i="18"/>
  <c r="AH582" i="18"/>
  <c r="AH583" i="18"/>
  <c r="AH584" i="18"/>
  <c r="AH586" i="18"/>
  <c r="AH588" i="18"/>
  <c r="AH589" i="18"/>
  <c r="AH587" i="18"/>
  <c r="AH590" i="18"/>
  <c r="AH591" i="18"/>
  <c r="AH593" i="18"/>
  <c r="AH592" i="18"/>
  <c r="AH594" i="18"/>
  <c r="AH595" i="18"/>
  <c r="AH596" i="18"/>
  <c r="AH597" i="18"/>
  <c r="AH600" i="18"/>
  <c r="AH598" i="18"/>
  <c r="AH599" i="18"/>
  <c r="AH601" i="18"/>
  <c r="AH602" i="18"/>
  <c r="AH603" i="18"/>
  <c r="AH605" i="18"/>
  <c r="AH604" i="18"/>
  <c r="AH606" i="18"/>
  <c r="AH608" i="18"/>
  <c r="AH607" i="18"/>
  <c r="AH609" i="18"/>
  <c r="AH611" i="18"/>
  <c r="AH610" i="18"/>
  <c r="AH612" i="18"/>
  <c r="AH613" i="18"/>
  <c r="AH615" i="18"/>
  <c r="AH616" i="18"/>
  <c r="AH614" i="18"/>
  <c r="AH617" i="18"/>
  <c r="AH619" i="18"/>
  <c r="AH618" i="18"/>
  <c r="AH620" i="18"/>
  <c r="AH621" i="18"/>
  <c r="AH623" i="18"/>
  <c r="AH622" i="18"/>
  <c r="AH625" i="18"/>
  <c r="AH624" i="18"/>
  <c r="AH630" i="18"/>
  <c r="AH627" i="18"/>
  <c r="AH626" i="18"/>
  <c r="AH628" i="18"/>
  <c r="AH629" i="18"/>
  <c r="AH631" i="18"/>
  <c r="AH633" i="18"/>
  <c r="AH635" i="18"/>
  <c r="AH632" i="18"/>
  <c r="AH634" i="18"/>
  <c r="AH636" i="18"/>
  <c r="AH638" i="18"/>
  <c r="AH640" i="18"/>
  <c r="AH639" i="18"/>
  <c r="AH637" i="18"/>
  <c r="AH642" i="18"/>
  <c r="AH641" i="18"/>
  <c r="AH643" i="18"/>
  <c r="AH644" i="18"/>
  <c r="AH648" i="18"/>
  <c r="AH645" i="18"/>
  <c r="AH646" i="18"/>
  <c r="AH647" i="18"/>
  <c r="AH653" i="18"/>
  <c r="AH649" i="18"/>
  <c r="AH650" i="18"/>
  <c r="AH651" i="18"/>
  <c r="AH652" i="18"/>
  <c r="AH654" i="18"/>
  <c r="AH660" i="18"/>
  <c r="AH656" i="18"/>
  <c r="AH655" i="18"/>
  <c r="AH657" i="18"/>
  <c r="AH658" i="18"/>
  <c r="AH663" i="18"/>
  <c r="AH659" i="18"/>
  <c r="AH662" i="18"/>
  <c r="AH661" i="18"/>
  <c r="AH664" i="18"/>
  <c r="AH666" i="18"/>
  <c r="AH665" i="18"/>
  <c r="AH668" i="18"/>
  <c r="AH667" i="18"/>
  <c r="AH672" i="18"/>
  <c r="AH670" i="18"/>
  <c r="AH673" i="18"/>
  <c r="AH669" i="18"/>
  <c r="AH671" i="18"/>
  <c r="AH676" i="18"/>
  <c r="AH674" i="18"/>
  <c r="AH675" i="18"/>
  <c r="AH678" i="18"/>
  <c r="AH679" i="18"/>
  <c r="AH677" i="18"/>
  <c r="AH681" i="18"/>
  <c r="AH680" i="18"/>
  <c r="AH683" i="18"/>
  <c r="AH682" i="18"/>
  <c r="AH685" i="18"/>
  <c r="AH684" i="18"/>
  <c r="AH687" i="18"/>
  <c r="AH686" i="18"/>
  <c r="AH689" i="18"/>
  <c r="AH691" i="18"/>
  <c r="AH690" i="18"/>
  <c r="AH688" i="18"/>
  <c r="AH692" i="18"/>
  <c r="AH693" i="18"/>
  <c r="AH694" i="18"/>
  <c r="AH695" i="18"/>
  <c r="AH696" i="18"/>
  <c r="AH697" i="18"/>
  <c r="AH698" i="18"/>
  <c r="AH699" i="18"/>
  <c r="AH702" i="18"/>
  <c r="AH701" i="18"/>
  <c r="AH700" i="18"/>
  <c r="AH703" i="18"/>
  <c r="AH707" i="18"/>
  <c r="AH706" i="18"/>
  <c r="AH704" i="18"/>
  <c r="AH705" i="18"/>
  <c r="AH709" i="18"/>
  <c r="AH708" i="18"/>
  <c r="AH713" i="18"/>
  <c r="AH710" i="18"/>
  <c r="AH712" i="18"/>
  <c r="AH711" i="18"/>
  <c r="AH715" i="18"/>
  <c r="AH714" i="18"/>
  <c r="AH716" i="18"/>
  <c r="AH717" i="18"/>
  <c r="AH719" i="18"/>
  <c r="AH718" i="18"/>
  <c r="AH724" i="18"/>
  <c r="AH720" i="18"/>
  <c r="AH722" i="18"/>
  <c r="AH721" i="18"/>
  <c r="AH723" i="18"/>
  <c r="AH727" i="18"/>
  <c r="AH730" i="18"/>
  <c r="AH729" i="18"/>
  <c r="AH725" i="18"/>
  <c r="AH731" i="18"/>
  <c r="AH726" i="18"/>
  <c r="AH728" i="18"/>
  <c r="AH735" i="18"/>
  <c r="AH732" i="18"/>
  <c r="AH733" i="18"/>
  <c r="AH734" i="18"/>
  <c r="AH738" i="18"/>
  <c r="AH736" i="18"/>
  <c r="AH737" i="18"/>
  <c r="AH740" i="18"/>
  <c r="AH739" i="18"/>
  <c r="AH741" i="18"/>
  <c r="AH742" i="18"/>
  <c r="AH743" i="18"/>
  <c r="AH744" i="18"/>
  <c r="AH745" i="18"/>
  <c r="AH748" i="18"/>
  <c r="AH746" i="18"/>
  <c r="AH747" i="18"/>
  <c r="AH753" i="18"/>
  <c r="AH749" i="18"/>
  <c r="AH750" i="18"/>
  <c r="AH752" i="18"/>
  <c r="AH751" i="18"/>
  <c r="AH758" i="18"/>
  <c r="AH755" i="18"/>
  <c r="AH756" i="18"/>
  <c r="AH754" i="18"/>
  <c r="AH760" i="18"/>
  <c r="AH757" i="18"/>
  <c r="AH761" i="18"/>
  <c r="AH759" i="18"/>
  <c r="AH763" i="18"/>
  <c r="AH765" i="18"/>
  <c r="AH762" i="18"/>
  <c r="AH764" i="18"/>
  <c r="AH769" i="18"/>
  <c r="AH768" i="18"/>
  <c r="AH767" i="18"/>
  <c r="AH766" i="18"/>
  <c r="AH771" i="18"/>
  <c r="AH775" i="18"/>
  <c r="AH770" i="18"/>
  <c r="AH772" i="18"/>
  <c r="AH773" i="18"/>
  <c r="AH774" i="18"/>
  <c r="AH776" i="18"/>
  <c r="AH777" i="18"/>
  <c r="AH779" i="18"/>
  <c r="AH778" i="18"/>
  <c r="AH781" i="18"/>
  <c r="AH782" i="18"/>
  <c r="AH780" i="18"/>
  <c r="AH784" i="18"/>
  <c r="AH783" i="18"/>
  <c r="AH786" i="18"/>
  <c r="AH785" i="18"/>
  <c r="AH787" i="18"/>
  <c r="AH788" i="18"/>
  <c r="AH789" i="18"/>
  <c r="AH791" i="18"/>
  <c r="AH792" i="18"/>
  <c r="AH790" i="18"/>
  <c r="AH793" i="18"/>
  <c r="AH794" i="18"/>
  <c r="AH795" i="18"/>
  <c r="AH796" i="18"/>
  <c r="AH798" i="18"/>
  <c r="AH797" i="18"/>
  <c r="AH799" i="18"/>
  <c r="AH802" i="18"/>
  <c r="AH800" i="18"/>
  <c r="AH804" i="18"/>
  <c r="AH801" i="18"/>
  <c r="AH808" i="18"/>
  <c r="AH803" i="18"/>
  <c r="AH806" i="18"/>
  <c r="AH805" i="18"/>
  <c r="AH807" i="18"/>
  <c r="AH809" i="18"/>
  <c r="AH812" i="18"/>
  <c r="AH810" i="18"/>
  <c r="AH811" i="18"/>
  <c r="AH813" i="18"/>
  <c r="AH814" i="18"/>
  <c r="AH818" i="18"/>
  <c r="AH815" i="18"/>
  <c r="AH817" i="18"/>
  <c r="AH816" i="18"/>
  <c r="AH819" i="18"/>
  <c r="AH820" i="18"/>
  <c r="AH824" i="18"/>
  <c r="AH821" i="18"/>
  <c r="AH822" i="18"/>
  <c r="AH823" i="18"/>
  <c r="AH827" i="18"/>
  <c r="AH825" i="18"/>
  <c r="AH826" i="18"/>
  <c r="AH831" i="18"/>
  <c r="AH828" i="18"/>
  <c r="AH830" i="18"/>
  <c r="AH829" i="18"/>
  <c r="AH834" i="18"/>
  <c r="AH832" i="18"/>
  <c r="AH833" i="18"/>
  <c r="AH836" i="18"/>
  <c r="AH835" i="18"/>
  <c r="AH839" i="18"/>
  <c r="AH837" i="18"/>
  <c r="AH838" i="18"/>
  <c r="AH841" i="18"/>
  <c r="AH840" i="18"/>
  <c r="AH842" i="18"/>
  <c r="AH844" i="18"/>
  <c r="AH843" i="18"/>
  <c r="AH848" i="18"/>
  <c r="AH846" i="18"/>
  <c r="AH850" i="18"/>
  <c r="AH845" i="18"/>
  <c r="AH847" i="18"/>
  <c r="AH849" i="18"/>
  <c r="AH854" i="18"/>
  <c r="AH851" i="18"/>
  <c r="AH853" i="18"/>
  <c r="AH852" i="18"/>
  <c r="AH856" i="18"/>
  <c r="AH855" i="18"/>
  <c r="AH857" i="18"/>
  <c r="AH858" i="18"/>
  <c r="AH859" i="18"/>
  <c r="AH862" i="18"/>
  <c r="AH863" i="18"/>
  <c r="AH861" i="18"/>
  <c r="AH860" i="18"/>
  <c r="AH865" i="18"/>
  <c r="AH868" i="18"/>
  <c r="AH864" i="18"/>
  <c r="AH866" i="18"/>
  <c r="AH867" i="18"/>
  <c r="AH872" i="18"/>
  <c r="AH870" i="18"/>
  <c r="AH869" i="18"/>
  <c r="AH874" i="18"/>
  <c r="AH871" i="18"/>
  <c r="AH873" i="18"/>
  <c r="AH876" i="18"/>
  <c r="AH875" i="18"/>
  <c r="AH878" i="18"/>
  <c r="AH877" i="18"/>
  <c r="AH882" i="18"/>
  <c r="AH879" i="18"/>
  <c r="AH881" i="18"/>
  <c r="AH880" i="18"/>
  <c r="AH884" i="18"/>
  <c r="AH883" i="18"/>
  <c r="AH886" i="18"/>
  <c r="AH885" i="18"/>
  <c r="AH887" i="18"/>
  <c r="AH889" i="18"/>
  <c r="AH888" i="18"/>
  <c r="AH890" i="18"/>
  <c r="AH891" i="18"/>
  <c r="AH893" i="18"/>
  <c r="AH892" i="18"/>
  <c r="AH895" i="18"/>
  <c r="AH896" i="18"/>
  <c r="AH899" i="18"/>
  <c r="AH894" i="18"/>
  <c r="AH897" i="18"/>
  <c r="AH901" i="18"/>
  <c r="AH898" i="18"/>
  <c r="AH902" i="18"/>
  <c r="AH900" i="18"/>
  <c r="AH903" i="18"/>
  <c r="AH908" i="18"/>
  <c r="AH905" i="18"/>
  <c r="AH904" i="18"/>
  <c r="AH906" i="18"/>
  <c r="AH907" i="18"/>
  <c r="AH911" i="18"/>
  <c r="AH909" i="18"/>
  <c r="AH910" i="18"/>
  <c r="AH912" i="18"/>
  <c r="AH913" i="18"/>
  <c r="AH914" i="18"/>
  <c r="AH916" i="18"/>
  <c r="AH915" i="18"/>
  <c r="AH918" i="18"/>
  <c r="AH917" i="18"/>
  <c r="AH921" i="18"/>
  <c r="AH919" i="18"/>
  <c r="AH920" i="18"/>
  <c r="AH925" i="18"/>
  <c r="AH922" i="18"/>
  <c r="AH923" i="18"/>
  <c r="AH926" i="18"/>
  <c r="AH924" i="18"/>
  <c r="AH927" i="18"/>
  <c r="AH928" i="18"/>
  <c r="AH929" i="18"/>
  <c r="AH930" i="18"/>
  <c r="AH931" i="18"/>
  <c r="AH933" i="18"/>
  <c r="AH932" i="18"/>
  <c r="AH934" i="18"/>
  <c r="AH936" i="18"/>
  <c r="AH935" i="18"/>
  <c r="AH940" i="18"/>
  <c r="AH937" i="18"/>
  <c r="AH938" i="18"/>
  <c r="AH939" i="18"/>
  <c r="AH941" i="18"/>
  <c r="AH942" i="18"/>
  <c r="AH943" i="18"/>
  <c r="AH944" i="18"/>
  <c r="AH946" i="18"/>
  <c r="AH947" i="18"/>
  <c r="AH948" i="18"/>
  <c r="AH945" i="18"/>
  <c r="AH950" i="18"/>
  <c r="AH952" i="18"/>
  <c r="AH951" i="18"/>
  <c r="AH949" i="18"/>
  <c r="AH954" i="18"/>
  <c r="AH957" i="18"/>
  <c r="AH953" i="18"/>
  <c r="AH955" i="18"/>
  <c r="AH956" i="18"/>
  <c r="AH958" i="18"/>
  <c r="AH959" i="18"/>
  <c r="AH960" i="18"/>
  <c r="AH961" i="18"/>
  <c r="AH962" i="18"/>
  <c r="AH963" i="18"/>
  <c r="AH967" i="18"/>
  <c r="AH964" i="18"/>
  <c r="AH966" i="18"/>
  <c r="AH965" i="18"/>
  <c r="AH970" i="18"/>
  <c r="AH968" i="18"/>
  <c r="AH969" i="18"/>
  <c r="AH971" i="18"/>
  <c r="AH973" i="18"/>
  <c r="AH972" i="18"/>
  <c r="AH977" i="18"/>
  <c r="AH976" i="18"/>
  <c r="AH974" i="18"/>
  <c r="AH975" i="18"/>
  <c r="AH978" i="18"/>
  <c r="AH980" i="18"/>
  <c r="AH981" i="18"/>
  <c r="AH979" i="18"/>
  <c r="AH982" i="18"/>
  <c r="AH988" i="18"/>
  <c r="AH983" i="18"/>
  <c r="AH989" i="18"/>
  <c r="AH985" i="18"/>
  <c r="AH987" i="18"/>
  <c r="AH984" i="18"/>
  <c r="AH986" i="18"/>
  <c r="AH991" i="18"/>
  <c r="AH990" i="18"/>
  <c r="AH994" i="18"/>
  <c r="AH992" i="18"/>
  <c r="AH993" i="18"/>
  <c r="AH998" i="18"/>
  <c r="AH996" i="18"/>
  <c r="AH995" i="18"/>
  <c r="AH997" i="18"/>
  <c r="AH1000" i="18"/>
  <c r="X5" i="18"/>
  <c r="V1007" i="18"/>
  <c r="V9" i="18"/>
  <c r="V8" i="18"/>
  <c r="V10" i="18"/>
  <c r="V11" i="18"/>
  <c r="G5" i="18"/>
  <c r="G4" i="18" s="1"/>
  <c r="V14" i="18"/>
  <c r="V12" i="18"/>
  <c r="V13" i="18"/>
  <c r="V16" i="18"/>
  <c r="V19" i="18"/>
  <c r="V15" i="18"/>
  <c r="V17" i="18"/>
  <c r="V20" i="18"/>
  <c r="V18" i="18"/>
  <c r="V24" i="18"/>
  <c r="V21" i="18"/>
  <c r="V22" i="18"/>
  <c r="V23" i="18"/>
  <c r="V26" i="18"/>
  <c r="V25" i="18"/>
  <c r="V29" i="18"/>
  <c r="V28" i="18"/>
  <c r="V31" i="18"/>
  <c r="V27" i="18"/>
  <c r="V32" i="18"/>
  <c r="V30" i="18"/>
  <c r="V33" i="18"/>
  <c r="V35" i="18"/>
  <c r="V34" i="18"/>
  <c r="V36" i="18"/>
  <c r="V38" i="18"/>
  <c r="V37" i="18"/>
  <c r="V41" i="18"/>
  <c r="V39" i="18"/>
  <c r="V40" i="18"/>
  <c r="V42" i="18"/>
  <c r="V43" i="18"/>
  <c r="V44" i="18"/>
  <c r="V45" i="18"/>
  <c r="V46" i="18"/>
  <c r="V48" i="18"/>
  <c r="V47" i="18"/>
  <c r="V49" i="18"/>
  <c r="V51" i="18"/>
  <c r="V50" i="18"/>
  <c r="V54" i="18"/>
  <c r="V52" i="18"/>
  <c r="V55" i="18"/>
  <c r="V53" i="18"/>
  <c r="V58" i="18"/>
  <c r="V56" i="18"/>
  <c r="V57" i="18"/>
  <c r="V59" i="18"/>
  <c r="V63" i="18"/>
  <c r="V60" i="18"/>
  <c r="V61" i="18"/>
  <c r="V62" i="18"/>
  <c r="V65" i="18"/>
  <c r="V64" i="18"/>
  <c r="V66" i="18"/>
  <c r="V67" i="18"/>
  <c r="V68" i="18"/>
  <c r="V69" i="18"/>
  <c r="V73" i="18"/>
  <c r="V70" i="18"/>
  <c r="V75" i="18"/>
  <c r="V71" i="18"/>
  <c r="V72" i="18"/>
  <c r="V74" i="18"/>
  <c r="V76" i="18"/>
  <c r="V77" i="18"/>
  <c r="V78" i="18"/>
  <c r="V79" i="18"/>
  <c r="V83" i="18"/>
  <c r="V80" i="18"/>
  <c r="V82" i="18"/>
  <c r="V81" i="18"/>
  <c r="V84" i="18"/>
  <c r="V86" i="18"/>
  <c r="V87" i="18"/>
  <c r="V88" i="18"/>
  <c r="V85" i="18"/>
  <c r="V90" i="18"/>
  <c r="V92" i="18"/>
  <c r="V91" i="18"/>
  <c r="V89" i="18"/>
  <c r="V93" i="18"/>
  <c r="V94" i="18"/>
  <c r="V96" i="18"/>
  <c r="V95" i="18"/>
  <c r="V98" i="18"/>
  <c r="V97" i="18"/>
  <c r="V99" i="18"/>
  <c r="V100" i="18"/>
  <c r="V102" i="18"/>
  <c r="V101" i="18"/>
  <c r="V103" i="18"/>
  <c r="V107" i="18"/>
  <c r="V105" i="18"/>
  <c r="V104" i="18"/>
  <c r="V106" i="18"/>
  <c r="V109" i="18"/>
  <c r="V108" i="18"/>
  <c r="V110" i="18"/>
  <c r="V112" i="18"/>
  <c r="V111" i="18"/>
  <c r="V113" i="18"/>
  <c r="V117" i="18"/>
  <c r="V114" i="18"/>
  <c r="V115" i="18"/>
  <c r="V116" i="18"/>
  <c r="V118" i="18"/>
  <c r="V122" i="18"/>
  <c r="V121" i="18"/>
  <c r="V120" i="18"/>
  <c r="V119" i="18"/>
  <c r="V126" i="18"/>
  <c r="V123" i="18"/>
  <c r="V128" i="18"/>
  <c r="V124" i="18"/>
  <c r="V125" i="18"/>
  <c r="V127" i="18"/>
  <c r="V130" i="18"/>
  <c r="V129" i="18"/>
  <c r="V132" i="18"/>
  <c r="V131" i="18"/>
  <c r="V135" i="18"/>
  <c r="V133" i="18"/>
  <c r="V134" i="18"/>
  <c r="V137" i="18"/>
  <c r="V136" i="18"/>
  <c r="V142" i="18"/>
  <c r="V139" i="18"/>
  <c r="V141" i="18"/>
  <c r="V138" i="18"/>
  <c r="V140" i="18"/>
  <c r="V143" i="18"/>
  <c r="V144" i="18"/>
  <c r="V145" i="18"/>
  <c r="V151" i="18"/>
  <c r="V149" i="18"/>
  <c r="V146" i="18"/>
  <c r="V148" i="18"/>
  <c r="V147" i="18"/>
  <c r="V152" i="18"/>
  <c r="V150" i="18"/>
  <c r="V153" i="18"/>
  <c r="V156" i="18"/>
  <c r="V154" i="18"/>
  <c r="V155" i="18"/>
  <c r="V157" i="18"/>
  <c r="V160" i="18"/>
  <c r="V162" i="18"/>
  <c r="V158" i="18"/>
  <c r="V159" i="18"/>
  <c r="V161" i="18"/>
  <c r="V164" i="18"/>
  <c r="V163" i="18"/>
  <c r="V168" i="18"/>
  <c r="V166" i="18"/>
  <c r="V167" i="18"/>
  <c r="V165" i="18"/>
  <c r="V171" i="18"/>
  <c r="V170" i="18"/>
  <c r="V169" i="18"/>
  <c r="V172" i="18"/>
  <c r="V174" i="18"/>
  <c r="V173" i="18"/>
  <c r="V177" i="18"/>
  <c r="V176" i="18"/>
  <c r="V175" i="18"/>
  <c r="V178" i="18"/>
  <c r="V179" i="18"/>
  <c r="V181" i="18"/>
  <c r="V180" i="18"/>
  <c r="V182" i="18"/>
  <c r="V183" i="18"/>
  <c r="V185" i="18"/>
  <c r="V186" i="18"/>
  <c r="V187" i="18"/>
  <c r="V184" i="18"/>
  <c r="V188" i="18"/>
  <c r="V192" i="18"/>
  <c r="V194" i="18"/>
  <c r="V190" i="18"/>
  <c r="V189" i="18"/>
  <c r="V195" i="18"/>
  <c r="V191" i="18"/>
  <c r="V193" i="18"/>
  <c r="V196" i="18"/>
  <c r="V197" i="18"/>
  <c r="V198" i="18"/>
  <c r="V199" i="18"/>
  <c r="V200" i="18"/>
  <c r="V201" i="18"/>
  <c r="V203" i="18"/>
  <c r="V202" i="18"/>
  <c r="V205" i="18"/>
  <c r="V206" i="18"/>
  <c r="V204" i="18"/>
  <c r="V207" i="18"/>
  <c r="V209" i="18"/>
  <c r="V208" i="18"/>
  <c r="V212" i="18"/>
  <c r="V210" i="18"/>
  <c r="V211" i="18"/>
  <c r="V213" i="18"/>
  <c r="V214" i="18"/>
  <c r="V218" i="18"/>
  <c r="V215" i="18"/>
  <c r="V216" i="18"/>
  <c r="V217" i="18"/>
  <c r="V220" i="18"/>
  <c r="V219" i="18"/>
  <c r="V222" i="18"/>
  <c r="V223" i="18"/>
  <c r="V221" i="18"/>
  <c r="V224" i="18"/>
  <c r="V225" i="18"/>
  <c r="V226" i="18"/>
  <c r="V227" i="18"/>
  <c r="V229" i="18"/>
  <c r="V228" i="18"/>
  <c r="V232" i="18"/>
  <c r="V231" i="18"/>
  <c r="V233" i="18"/>
  <c r="V230" i="18"/>
  <c r="V236" i="18"/>
  <c r="V234" i="18"/>
  <c r="V235" i="18"/>
  <c r="V238" i="18"/>
  <c r="V237" i="18"/>
  <c r="V239" i="18"/>
  <c r="V241" i="18"/>
  <c r="V240" i="18"/>
  <c r="V242" i="18"/>
  <c r="V243" i="18"/>
  <c r="V244" i="18"/>
  <c r="V245" i="18"/>
  <c r="V249" i="18"/>
  <c r="V247" i="18"/>
  <c r="V246" i="18"/>
  <c r="V248" i="18"/>
  <c r="V251" i="18"/>
  <c r="V250" i="18"/>
  <c r="V252" i="18"/>
  <c r="V256" i="18"/>
  <c r="V254" i="18"/>
  <c r="V253" i="18"/>
  <c r="V258" i="18"/>
  <c r="V255" i="18"/>
  <c r="V257" i="18"/>
  <c r="V259" i="18"/>
  <c r="V261" i="18"/>
  <c r="V260" i="18"/>
  <c r="V262" i="18"/>
  <c r="V265" i="18"/>
  <c r="V266" i="18"/>
  <c r="V263" i="18"/>
  <c r="V264" i="18"/>
  <c r="V267" i="18"/>
  <c r="V268" i="18"/>
  <c r="V269" i="18"/>
  <c r="V270" i="18"/>
  <c r="V272" i="18"/>
  <c r="V273" i="18"/>
  <c r="V271" i="18"/>
  <c r="V274" i="18"/>
  <c r="V276" i="18"/>
  <c r="V278" i="18"/>
  <c r="V275" i="18"/>
  <c r="V277" i="18"/>
  <c r="V279" i="18"/>
  <c r="V280" i="18"/>
  <c r="V281" i="18"/>
  <c r="V282" i="18"/>
  <c r="V283" i="18"/>
  <c r="V284" i="18"/>
  <c r="V286" i="18"/>
  <c r="V285" i="18"/>
  <c r="V287" i="18"/>
  <c r="V292" i="18"/>
  <c r="V288" i="18"/>
  <c r="V289" i="18"/>
  <c r="V291" i="18"/>
  <c r="V293" i="18"/>
  <c r="V290" i="18"/>
  <c r="V295" i="18"/>
  <c r="V294" i="18"/>
  <c r="V298" i="18"/>
  <c r="V296" i="18"/>
  <c r="V300" i="18"/>
  <c r="V297" i="18"/>
  <c r="V299" i="18"/>
  <c r="V302" i="18"/>
  <c r="V301" i="18"/>
  <c r="V304" i="18"/>
  <c r="V306" i="18"/>
  <c r="V303" i="18"/>
  <c r="V305" i="18"/>
  <c r="V307" i="18"/>
  <c r="V309" i="18"/>
  <c r="V308" i="18"/>
  <c r="V310" i="18"/>
  <c r="V311" i="18"/>
  <c r="V312" i="18"/>
  <c r="V313" i="18"/>
  <c r="V314" i="18"/>
  <c r="V319" i="18"/>
  <c r="V315" i="18"/>
  <c r="V316" i="18"/>
  <c r="V317" i="18"/>
  <c r="V323" i="18"/>
  <c r="V321" i="18"/>
  <c r="V318" i="18"/>
  <c r="V320" i="18"/>
  <c r="V325" i="18"/>
  <c r="V322" i="18"/>
  <c r="V324" i="18"/>
  <c r="V327" i="18"/>
  <c r="V326" i="18"/>
  <c r="V329" i="18"/>
  <c r="V330" i="18"/>
  <c r="V328" i="18"/>
  <c r="V331" i="18"/>
  <c r="V334" i="18"/>
  <c r="V332" i="18"/>
  <c r="V333" i="18"/>
  <c r="V335" i="18"/>
  <c r="V336" i="18"/>
  <c r="V337" i="18"/>
  <c r="V338" i="18"/>
  <c r="V340" i="18"/>
  <c r="V341" i="18"/>
  <c r="V339" i="18"/>
  <c r="V343" i="18"/>
  <c r="V345" i="18"/>
  <c r="V342" i="18"/>
  <c r="V344" i="18"/>
  <c r="V347" i="18"/>
  <c r="V346" i="18"/>
  <c r="V348" i="18"/>
  <c r="V350" i="18"/>
  <c r="V349" i="18"/>
  <c r="V351" i="18"/>
  <c r="V353" i="18"/>
  <c r="V352" i="18"/>
  <c r="V354" i="18"/>
  <c r="V355" i="18"/>
  <c r="V356" i="18"/>
  <c r="V357" i="18"/>
  <c r="V358" i="18"/>
  <c r="V360" i="18"/>
  <c r="V359" i="18"/>
  <c r="V361" i="18"/>
  <c r="V362" i="18"/>
  <c r="V364" i="18"/>
  <c r="V363" i="18"/>
  <c r="V365" i="18"/>
  <c r="V368" i="18"/>
  <c r="V366" i="18"/>
  <c r="V367" i="18"/>
  <c r="V369" i="18"/>
  <c r="V371" i="18"/>
  <c r="V370" i="18"/>
  <c r="V374" i="18"/>
  <c r="V373" i="18"/>
  <c r="V376" i="18"/>
  <c r="V372" i="18"/>
  <c r="V375" i="18"/>
  <c r="V377" i="18"/>
  <c r="V379" i="18"/>
  <c r="V378" i="18"/>
  <c r="V384" i="18"/>
  <c r="V381" i="18"/>
  <c r="V380" i="18"/>
  <c r="V382" i="18"/>
  <c r="V383" i="18"/>
  <c r="V385" i="18"/>
  <c r="V387" i="18"/>
  <c r="V386" i="18"/>
  <c r="V390" i="18"/>
  <c r="V388" i="18"/>
  <c r="V392" i="18"/>
  <c r="V389" i="18"/>
  <c r="V391" i="18"/>
  <c r="V394" i="18"/>
  <c r="V395" i="18"/>
  <c r="V393" i="18"/>
  <c r="V400" i="18"/>
  <c r="V397" i="18"/>
  <c r="V396" i="18"/>
  <c r="V399" i="18"/>
  <c r="V398" i="18"/>
  <c r="V401" i="18"/>
  <c r="V402" i="18"/>
  <c r="V405" i="18"/>
  <c r="V403" i="18"/>
  <c r="V404" i="18"/>
  <c r="V406" i="18"/>
  <c r="V407" i="18"/>
  <c r="V408" i="18"/>
  <c r="V409" i="18"/>
  <c r="V411" i="18"/>
  <c r="V410" i="18"/>
  <c r="V414" i="18"/>
  <c r="V412" i="18"/>
  <c r="V416" i="18"/>
  <c r="V413" i="18"/>
  <c r="V415" i="18"/>
  <c r="V417" i="18"/>
  <c r="V418" i="18"/>
  <c r="V422" i="18"/>
  <c r="V420" i="18"/>
  <c r="V424" i="18"/>
  <c r="V419" i="18"/>
  <c r="V421" i="18"/>
  <c r="V426" i="18"/>
  <c r="V423" i="18"/>
  <c r="V425" i="18"/>
  <c r="V429" i="18"/>
  <c r="V430" i="18"/>
  <c r="V427" i="18"/>
  <c r="V428" i="18"/>
  <c r="V432" i="18"/>
  <c r="V433" i="18"/>
  <c r="V431" i="18"/>
  <c r="V435" i="18"/>
  <c r="V434" i="18"/>
  <c r="V437" i="18"/>
  <c r="V436" i="18"/>
  <c r="V440" i="18"/>
  <c r="V438" i="18"/>
  <c r="V439" i="18"/>
  <c r="V441" i="18"/>
  <c r="V444" i="18"/>
  <c r="V443" i="18"/>
  <c r="V442" i="18"/>
  <c r="V445" i="18"/>
  <c r="V448" i="18"/>
  <c r="V447" i="18"/>
  <c r="V446" i="18"/>
  <c r="V450" i="18"/>
  <c r="V449" i="18"/>
  <c r="V451" i="18"/>
  <c r="V453" i="18"/>
  <c r="V452" i="18"/>
  <c r="V455" i="18"/>
  <c r="V454" i="18"/>
  <c r="V456" i="18"/>
  <c r="V461" i="18"/>
  <c r="V458" i="18"/>
  <c r="V457" i="18"/>
  <c r="V460" i="18"/>
  <c r="V459" i="18"/>
  <c r="V463" i="18"/>
  <c r="V462" i="18"/>
  <c r="V469" i="18"/>
  <c r="V465" i="18"/>
  <c r="V464" i="18"/>
  <c r="V466" i="18"/>
  <c r="V467" i="18"/>
  <c r="V468" i="18"/>
  <c r="V473" i="18"/>
  <c r="V471" i="18"/>
  <c r="V470" i="18"/>
  <c r="V475" i="18"/>
  <c r="V472" i="18"/>
  <c r="V476" i="18"/>
  <c r="V474" i="18"/>
  <c r="V477" i="18"/>
  <c r="V478" i="18"/>
  <c r="V480" i="18"/>
  <c r="V479" i="18"/>
  <c r="V482" i="18"/>
  <c r="V481" i="18"/>
  <c r="V484" i="18"/>
  <c r="V485" i="18"/>
  <c r="V483" i="18"/>
  <c r="V486" i="18"/>
  <c r="V487" i="18"/>
  <c r="V489" i="18"/>
  <c r="V488" i="18"/>
  <c r="V490" i="18"/>
  <c r="V492" i="18"/>
  <c r="V491" i="18"/>
  <c r="V493" i="18"/>
  <c r="V494" i="18"/>
  <c r="V495" i="18"/>
  <c r="V496" i="18"/>
  <c r="V497" i="18"/>
  <c r="V499" i="18"/>
  <c r="V498" i="18"/>
  <c r="V500" i="18"/>
  <c r="V505" i="18"/>
  <c r="V504" i="18"/>
  <c r="V501" i="18"/>
  <c r="V502" i="18"/>
  <c r="V503" i="18"/>
  <c r="V506" i="18"/>
  <c r="V508" i="18"/>
  <c r="V507" i="18"/>
  <c r="V509" i="18"/>
  <c r="V513" i="18"/>
  <c r="V510" i="18"/>
  <c r="V512" i="18"/>
  <c r="V511" i="18"/>
  <c r="V515" i="18"/>
  <c r="V514" i="18"/>
  <c r="V516" i="18"/>
  <c r="V517" i="18"/>
  <c r="V520" i="18"/>
  <c r="V518" i="18"/>
  <c r="V519" i="18"/>
  <c r="V522" i="18"/>
  <c r="V524" i="18"/>
  <c r="V521" i="18"/>
  <c r="V528" i="18"/>
  <c r="V523" i="18"/>
  <c r="V526" i="18"/>
  <c r="V525" i="18"/>
  <c r="V527" i="18"/>
  <c r="V530" i="18"/>
  <c r="V529" i="18"/>
  <c r="V533" i="18"/>
  <c r="V531" i="18"/>
  <c r="V532" i="18"/>
  <c r="V534" i="18"/>
  <c r="V535" i="18"/>
  <c r="V538" i="18"/>
  <c r="V537" i="18"/>
  <c r="V540" i="18"/>
  <c r="V536" i="18"/>
  <c r="V539" i="18"/>
  <c r="V541" i="18"/>
  <c r="V542" i="18"/>
  <c r="V544" i="18"/>
  <c r="V543" i="18"/>
  <c r="V546" i="18"/>
  <c r="V548" i="18"/>
  <c r="V550" i="18"/>
  <c r="V547" i="18"/>
  <c r="V545" i="18"/>
  <c r="V549" i="18"/>
  <c r="V552" i="18"/>
  <c r="V551" i="18"/>
  <c r="V554" i="18"/>
  <c r="V553" i="18"/>
  <c r="V556" i="18"/>
  <c r="V557" i="18"/>
  <c r="V555" i="18"/>
  <c r="V558" i="18"/>
  <c r="V559" i="18"/>
  <c r="V561" i="18"/>
  <c r="V560" i="18"/>
  <c r="V563" i="18"/>
  <c r="V562" i="18"/>
  <c r="V565" i="18"/>
  <c r="V564" i="18"/>
  <c r="V567" i="18"/>
  <c r="V570" i="18"/>
  <c r="V566" i="18"/>
  <c r="V568" i="18"/>
  <c r="V569" i="18"/>
  <c r="V572" i="18"/>
  <c r="V571" i="18"/>
  <c r="V574" i="18"/>
  <c r="V573" i="18"/>
  <c r="V575" i="18"/>
  <c r="V576" i="18"/>
  <c r="V578" i="18"/>
  <c r="V577" i="18"/>
  <c r="V579" i="18"/>
  <c r="V580" i="18"/>
  <c r="V585" i="18"/>
  <c r="V583" i="18"/>
  <c r="V581" i="18"/>
  <c r="V582" i="18"/>
  <c r="V584" i="18"/>
  <c r="V586" i="18"/>
  <c r="V587" i="18"/>
  <c r="V589" i="18"/>
  <c r="V588" i="18"/>
  <c r="V590" i="18"/>
  <c r="V591" i="18"/>
  <c r="V593" i="18"/>
  <c r="V592" i="18"/>
  <c r="V595" i="18"/>
  <c r="V594" i="18"/>
  <c r="V596" i="18"/>
  <c r="V597" i="18"/>
  <c r="V598" i="18"/>
  <c r="V599" i="18"/>
  <c r="V600" i="18"/>
  <c r="V601" i="18"/>
  <c r="V602" i="18"/>
  <c r="V603" i="18"/>
  <c r="V604" i="18"/>
  <c r="V607" i="18"/>
  <c r="V605" i="18"/>
  <c r="V606" i="18"/>
  <c r="V608" i="18"/>
  <c r="V611" i="18"/>
  <c r="V610" i="18"/>
  <c r="V609" i="18"/>
  <c r="V615" i="18"/>
  <c r="V612" i="18"/>
  <c r="V613" i="18"/>
  <c r="V616" i="18"/>
  <c r="V614" i="18"/>
  <c r="V617" i="18"/>
  <c r="V619" i="18"/>
  <c r="V618" i="18"/>
  <c r="V621" i="18"/>
  <c r="V620" i="18"/>
  <c r="V622" i="18"/>
  <c r="V624" i="18"/>
  <c r="V623" i="18"/>
  <c r="V626" i="18"/>
  <c r="V625" i="18"/>
  <c r="V627" i="18"/>
  <c r="V631" i="18"/>
  <c r="V628" i="18"/>
  <c r="V629" i="18"/>
  <c r="V630" i="18"/>
  <c r="V632" i="18"/>
  <c r="V633" i="18"/>
  <c r="V635" i="18"/>
  <c r="V637" i="18"/>
  <c r="V634" i="18"/>
  <c r="V640" i="18"/>
  <c r="V636" i="18"/>
  <c r="V638" i="18"/>
  <c r="V639" i="18"/>
  <c r="V644" i="18"/>
  <c r="V641" i="18"/>
  <c r="V645" i="18"/>
  <c r="V642" i="18"/>
  <c r="V647" i="18"/>
  <c r="V643" i="18"/>
  <c r="V646" i="18"/>
  <c r="V648" i="18"/>
  <c r="V649" i="18"/>
  <c r="V653" i="18"/>
  <c r="V650" i="18"/>
  <c r="V651" i="18"/>
  <c r="V652" i="18"/>
  <c r="V654" i="18"/>
  <c r="V657" i="18"/>
  <c r="V655" i="18"/>
  <c r="V656" i="18"/>
  <c r="V658" i="18"/>
  <c r="V661" i="18"/>
  <c r="V659" i="18"/>
  <c r="V660" i="18"/>
  <c r="V662" i="18"/>
  <c r="V665" i="18"/>
  <c r="V663" i="18"/>
  <c r="V664" i="18"/>
  <c r="V666" i="18"/>
  <c r="V669" i="18"/>
  <c r="V667" i="18"/>
  <c r="V670" i="18"/>
  <c r="V668" i="18"/>
  <c r="V671" i="18"/>
  <c r="V674" i="18"/>
  <c r="V673" i="18"/>
  <c r="V672" i="18"/>
  <c r="V677" i="18"/>
  <c r="V675" i="18"/>
  <c r="V676" i="18"/>
  <c r="V679" i="18"/>
  <c r="V678" i="18"/>
  <c r="V680" i="18"/>
  <c r="V683" i="18"/>
  <c r="V681" i="18"/>
  <c r="V684" i="18"/>
  <c r="V685" i="18"/>
  <c r="V682" i="18"/>
  <c r="V686" i="18"/>
  <c r="V688" i="18"/>
  <c r="V690" i="18"/>
  <c r="V687" i="18"/>
  <c r="V689" i="18"/>
  <c r="V691" i="18"/>
  <c r="V692" i="18"/>
  <c r="V693" i="18"/>
  <c r="V697" i="18"/>
  <c r="V694" i="18"/>
  <c r="V696" i="18"/>
  <c r="V695" i="18"/>
  <c r="V698" i="18"/>
  <c r="V699" i="18"/>
  <c r="V702" i="18"/>
  <c r="V701" i="18"/>
  <c r="V700" i="18"/>
  <c r="V703" i="18"/>
  <c r="V704" i="18"/>
  <c r="V705" i="18"/>
  <c r="V706" i="18"/>
  <c r="V711" i="18"/>
  <c r="V708" i="18"/>
  <c r="V707" i="18"/>
  <c r="V709" i="18"/>
  <c r="V710" i="18"/>
  <c r="V713" i="18"/>
  <c r="V716" i="18"/>
  <c r="V712" i="18"/>
  <c r="V715" i="18"/>
  <c r="V717" i="18"/>
  <c r="V714" i="18"/>
  <c r="V718" i="18"/>
  <c r="V720" i="18"/>
  <c r="V719" i="18"/>
  <c r="V725" i="18"/>
  <c r="V721" i="18"/>
  <c r="V722" i="18"/>
  <c r="V724" i="18"/>
  <c r="V723" i="18"/>
  <c r="V729" i="18"/>
  <c r="V726" i="18"/>
  <c r="V727" i="18"/>
  <c r="V728" i="18"/>
  <c r="V730" i="18"/>
  <c r="V732" i="18"/>
  <c r="V731" i="18"/>
  <c r="V733" i="18"/>
  <c r="V734" i="18"/>
  <c r="V735" i="18"/>
  <c r="V741" i="18"/>
  <c r="V736" i="18"/>
  <c r="V737" i="18"/>
  <c r="V740" i="18"/>
  <c r="V738" i="18"/>
  <c r="V739" i="18"/>
  <c r="V744" i="18"/>
  <c r="V743" i="18"/>
  <c r="V742" i="18"/>
  <c r="V745" i="18"/>
  <c r="V746" i="18"/>
  <c r="V748" i="18"/>
  <c r="V747" i="18"/>
  <c r="V750" i="18"/>
  <c r="V749" i="18"/>
  <c r="V751" i="18"/>
  <c r="V752" i="18"/>
  <c r="V753" i="18"/>
  <c r="V757" i="18"/>
  <c r="V759" i="18"/>
  <c r="V755" i="18"/>
  <c r="V754" i="18"/>
  <c r="V761" i="18"/>
  <c r="V760" i="18"/>
  <c r="V756" i="18"/>
  <c r="V762" i="18"/>
  <c r="V758" i="18"/>
  <c r="V763" i="18"/>
  <c r="V764" i="18"/>
  <c r="V766" i="18"/>
  <c r="V765" i="18"/>
  <c r="V767" i="18"/>
  <c r="V772" i="18"/>
  <c r="V768" i="18"/>
  <c r="V771" i="18"/>
  <c r="V770" i="18"/>
  <c r="V774" i="18"/>
  <c r="V769" i="18"/>
  <c r="V773" i="18"/>
  <c r="V775" i="18"/>
  <c r="V777" i="18"/>
  <c r="V776" i="18"/>
  <c r="V779" i="18"/>
  <c r="V778" i="18"/>
  <c r="V783" i="18"/>
  <c r="V781" i="18"/>
  <c r="V780" i="18"/>
  <c r="V782" i="18"/>
  <c r="V784" i="18"/>
  <c r="V786" i="18"/>
  <c r="V785" i="18"/>
  <c r="V787" i="18"/>
  <c r="V791" i="18"/>
  <c r="V788" i="18"/>
  <c r="V792" i="18"/>
  <c r="V789" i="18"/>
  <c r="V790" i="18"/>
  <c r="V793" i="18"/>
  <c r="V796" i="18"/>
  <c r="V794" i="18"/>
  <c r="V795" i="18"/>
  <c r="V798" i="18"/>
  <c r="V797" i="18"/>
  <c r="V800" i="18"/>
  <c r="V802" i="18"/>
  <c r="V799" i="18"/>
  <c r="V801" i="18"/>
  <c r="V803" i="18"/>
  <c r="V804" i="18"/>
  <c r="V807" i="18"/>
  <c r="V805" i="18"/>
  <c r="V810" i="18"/>
  <c r="V806" i="18"/>
  <c r="V809" i="18"/>
  <c r="V812" i="18"/>
  <c r="V808" i="18"/>
  <c r="V811" i="18"/>
  <c r="V814" i="18"/>
  <c r="V813" i="18"/>
  <c r="V815" i="18"/>
  <c r="V818" i="18"/>
  <c r="V816" i="18"/>
  <c r="V819" i="18"/>
  <c r="V817" i="18"/>
  <c r="V821" i="18"/>
  <c r="V820" i="18"/>
  <c r="V822" i="18"/>
  <c r="V824" i="18"/>
  <c r="V823" i="18"/>
  <c r="V826" i="18"/>
  <c r="V825" i="18"/>
  <c r="V827" i="18"/>
  <c r="V828" i="18"/>
  <c r="V829" i="18"/>
  <c r="V832" i="18"/>
  <c r="V830" i="18"/>
  <c r="V831" i="18"/>
  <c r="V836" i="18"/>
  <c r="V834" i="18"/>
  <c r="V833" i="18"/>
  <c r="V835" i="18"/>
  <c r="V838" i="18"/>
  <c r="V837" i="18"/>
  <c r="V839" i="18"/>
  <c r="V840" i="18"/>
  <c r="V843" i="18"/>
  <c r="V841" i="18"/>
  <c r="V842" i="18"/>
  <c r="V847" i="18"/>
  <c r="V844" i="18"/>
  <c r="V845" i="18"/>
  <c r="V846" i="18"/>
  <c r="V851" i="18"/>
  <c r="V849" i="18"/>
  <c r="V848" i="18"/>
  <c r="V850" i="18"/>
  <c r="V852" i="18"/>
  <c r="V853" i="18"/>
  <c r="V854" i="18"/>
  <c r="V856" i="18"/>
  <c r="V858" i="18"/>
  <c r="V855" i="18"/>
  <c r="V860" i="18"/>
  <c r="V857" i="18"/>
  <c r="V859" i="18"/>
  <c r="V862" i="18"/>
  <c r="V861" i="18"/>
  <c r="V864" i="18"/>
  <c r="V863" i="18"/>
  <c r="V865" i="18"/>
  <c r="V866" i="18"/>
  <c r="V867" i="18"/>
  <c r="V868" i="18"/>
  <c r="V869" i="18"/>
  <c r="V871" i="18"/>
  <c r="V870" i="18"/>
  <c r="V872" i="18"/>
  <c r="V876" i="18"/>
  <c r="V873" i="18"/>
  <c r="V875" i="18"/>
  <c r="V874" i="18"/>
  <c r="V877" i="18"/>
  <c r="V879" i="18"/>
  <c r="V882" i="18"/>
  <c r="V878" i="18"/>
  <c r="V880" i="18"/>
  <c r="V881" i="18"/>
  <c r="V883" i="18"/>
  <c r="V887" i="18"/>
  <c r="V884" i="18"/>
  <c r="V885" i="18"/>
  <c r="V886" i="18"/>
  <c r="V888" i="18"/>
  <c r="V889" i="18"/>
  <c r="V893" i="18"/>
  <c r="V890" i="18"/>
  <c r="V891" i="18"/>
  <c r="V894" i="18"/>
  <c r="V892" i="18"/>
  <c r="V895" i="18"/>
  <c r="V898" i="18"/>
  <c r="V896" i="18"/>
  <c r="V901" i="18"/>
  <c r="V897" i="18"/>
  <c r="V899" i="18"/>
  <c r="V904" i="18"/>
  <c r="V900" i="18"/>
  <c r="V906" i="18"/>
  <c r="V902" i="18"/>
  <c r="V903" i="18"/>
  <c r="V910" i="18"/>
  <c r="V905" i="18"/>
  <c r="V908" i="18"/>
  <c r="V907" i="18"/>
  <c r="V909" i="18"/>
  <c r="V912" i="18"/>
  <c r="V911" i="18"/>
  <c r="V913" i="18"/>
  <c r="V914" i="18"/>
  <c r="V915" i="18"/>
  <c r="V917" i="18"/>
  <c r="V918" i="18"/>
  <c r="V916" i="18"/>
  <c r="V919" i="18"/>
  <c r="V920" i="18"/>
  <c r="V922" i="18"/>
  <c r="V921" i="18"/>
  <c r="V923" i="18"/>
  <c r="V925" i="18"/>
  <c r="V926" i="18"/>
  <c r="V928" i="18"/>
  <c r="V924" i="18"/>
  <c r="V931" i="18"/>
  <c r="V927" i="18"/>
  <c r="V929" i="18"/>
  <c r="V930" i="18"/>
  <c r="V932" i="18"/>
  <c r="V933" i="18"/>
  <c r="V935" i="18"/>
  <c r="V938" i="18"/>
  <c r="V934" i="18"/>
  <c r="V937" i="18"/>
  <c r="V936" i="18"/>
  <c r="V940" i="18"/>
  <c r="V939" i="18"/>
  <c r="V941" i="18"/>
  <c r="V942" i="18"/>
  <c r="V945" i="18"/>
  <c r="V943" i="18"/>
  <c r="V947" i="18"/>
  <c r="V944" i="18"/>
  <c r="V948" i="18"/>
  <c r="V946" i="18"/>
  <c r="V950" i="18"/>
  <c r="V949" i="18"/>
  <c r="V953" i="18"/>
  <c r="V951" i="18"/>
  <c r="V952" i="18"/>
  <c r="V954" i="18"/>
  <c r="V955" i="18"/>
  <c r="V958" i="18"/>
  <c r="V957" i="18"/>
  <c r="V956" i="18"/>
  <c r="V959" i="18"/>
  <c r="V961" i="18"/>
  <c r="V964" i="18"/>
  <c r="V960" i="18"/>
  <c r="V963" i="18"/>
  <c r="V962" i="18"/>
  <c r="V966" i="18"/>
  <c r="V965" i="18"/>
  <c r="V968" i="18"/>
  <c r="V967" i="18"/>
  <c r="V969" i="18"/>
  <c r="V971" i="18"/>
  <c r="V973" i="18"/>
  <c r="V970" i="18"/>
  <c r="V972" i="18"/>
  <c r="V974" i="18"/>
  <c r="V975" i="18"/>
  <c r="V977" i="18"/>
  <c r="V976" i="18"/>
  <c r="V979" i="18"/>
  <c r="V978" i="18"/>
  <c r="V980" i="18"/>
  <c r="V982" i="18"/>
  <c r="V981" i="18"/>
  <c r="V983" i="18"/>
  <c r="V987" i="18"/>
  <c r="V989" i="18"/>
  <c r="V985" i="18"/>
  <c r="V984" i="18"/>
  <c r="V988" i="18"/>
  <c r="V986" i="18"/>
  <c r="V990" i="18"/>
  <c r="V991" i="18"/>
  <c r="V992" i="18"/>
  <c r="V994" i="18"/>
  <c r="V996" i="18"/>
  <c r="V993" i="18"/>
  <c r="V995" i="18"/>
  <c r="V998" i="18"/>
  <c r="V1001" i="18"/>
  <c r="V999" i="18"/>
  <c r="V997" i="18"/>
  <c r="Y1005" i="18"/>
  <c r="AD1001" i="18"/>
  <c r="AC1000" i="18"/>
  <c r="AH1002" i="18"/>
  <c r="AH1001" i="18"/>
  <c r="AD1006" i="18"/>
  <c r="AD1004" i="18"/>
  <c r="AD1000" i="18"/>
  <c r="AC1001" i="18"/>
  <c r="Y1000" i="18"/>
  <c r="D891" i="3" l="1" a="1"/>
  <c r="D891" i="3" s="1"/>
  <c r="D921" i="3" a="1"/>
  <c r="D921" i="3" s="1"/>
  <c r="F921" i="3" s="1"/>
  <c r="D912" i="3" a="1"/>
  <c r="D912" i="3" s="1"/>
  <c r="D933" i="3" a="1"/>
  <c r="D933" i="3" s="1"/>
  <c r="D949" i="3" a="1"/>
  <c r="D949" i="3" s="1"/>
  <c r="D965" i="3" a="1"/>
  <c r="D965" i="3" s="1"/>
  <c r="D981" i="3" a="1"/>
  <c r="D981" i="3" s="1"/>
  <c r="D997" i="3" a="1"/>
  <c r="D997" i="3" s="1"/>
  <c r="D553" i="3" a="1"/>
  <c r="D553" i="3" s="1"/>
  <c r="F553" i="3" s="1"/>
  <c r="D540" i="3" a="1"/>
  <c r="D540" i="3" s="1"/>
  <c r="F540" i="3" s="1"/>
  <c r="D572" i="3" a="1"/>
  <c r="D572" i="3" s="1"/>
  <c r="F572" i="3" s="1"/>
  <c r="D369" i="3" a="1"/>
  <c r="D369" i="3" s="1"/>
  <c r="F369" i="3" s="1"/>
  <c r="D401" i="3" a="1"/>
  <c r="D401" i="3" s="1"/>
  <c r="F401" i="3" s="1"/>
  <c r="H401" i="3" s="1"/>
  <c r="D431" i="3" a="1"/>
  <c r="D431" i="3" s="1"/>
  <c r="F431" i="3" s="1"/>
  <c r="D463" i="3" a="1"/>
  <c r="D463" i="3" s="1"/>
  <c r="F463" i="3" s="1"/>
  <c r="H463" i="3" s="1"/>
  <c r="D495" i="3" a="1"/>
  <c r="D495" i="3" s="1"/>
  <c r="F495" i="3" s="1"/>
  <c r="D527" i="3" a="1"/>
  <c r="D527" i="3" s="1"/>
  <c r="F527" i="3" s="1"/>
  <c r="D559" i="3" a="1"/>
  <c r="D559" i="3" s="1"/>
  <c r="F559" i="3" s="1"/>
  <c r="D591" i="3" a="1"/>
  <c r="D591" i="3" s="1"/>
  <c r="F591" i="3" s="1"/>
  <c r="D389" i="3" a="1"/>
  <c r="D389" i="3" s="1"/>
  <c r="F389" i="3" s="1"/>
  <c r="D426" i="3" a="1"/>
  <c r="D426" i="3" s="1"/>
  <c r="F426" i="3" s="1"/>
  <c r="D458" i="3" a="1"/>
  <c r="D458" i="3" s="1"/>
  <c r="F458" i="3" s="1"/>
  <c r="D522" i="3" a="1"/>
  <c r="D522" i="3" s="1"/>
  <c r="F522" i="3" s="1"/>
  <c r="D554" i="3" a="1"/>
  <c r="D554" i="3" s="1"/>
  <c r="F554" i="3" s="1"/>
  <c r="D586" i="3" a="1"/>
  <c r="D586" i="3" s="1"/>
  <c r="F586" i="3" s="1"/>
  <c r="D618" i="3" a="1"/>
  <c r="D618" i="3" s="1"/>
  <c r="F618" i="3" s="1"/>
  <c r="D650" i="3" a="1"/>
  <c r="D650" i="3" s="1"/>
  <c r="F650" i="3" s="1"/>
  <c r="D682" i="3" a="1"/>
  <c r="D682" i="3" s="1"/>
  <c r="F682" i="3" s="1"/>
  <c r="D601" i="3" a="1"/>
  <c r="D601" i="3" s="1"/>
  <c r="F601" i="3" s="1"/>
  <c r="D633" i="3" a="1"/>
  <c r="D633" i="3" s="1"/>
  <c r="F633" i="3" s="1"/>
  <c r="D665" i="3" a="1"/>
  <c r="D665" i="3" s="1"/>
  <c r="F665" i="3" s="1"/>
  <c r="D697" i="3" a="1"/>
  <c r="D697" i="3" s="1"/>
  <c r="F697" i="3" s="1"/>
  <c r="D612" i="3" a="1"/>
  <c r="D612" i="3" s="1"/>
  <c r="F612" i="3" s="1"/>
  <c r="D644" i="3" a="1"/>
  <c r="D644" i="3" s="1"/>
  <c r="F644" i="3" s="1"/>
  <c r="D676" i="3" a="1"/>
  <c r="D676" i="3" s="1"/>
  <c r="F676" i="3" s="1"/>
  <c r="D711" i="3" a="1"/>
  <c r="D711" i="3" s="1"/>
  <c r="F711" i="3" s="1"/>
  <c r="D623" i="3" a="1"/>
  <c r="D623" i="3" s="1"/>
  <c r="F623" i="3" s="1"/>
  <c r="D655" i="3" a="1"/>
  <c r="D655" i="3" s="1"/>
  <c r="F655" i="3" s="1"/>
  <c r="D687" i="3" a="1"/>
  <c r="D687" i="3" s="1"/>
  <c r="F687" i="3" s="1"/>
  <c r="D729" i="3" a="1"/>
  <c r="D729" i="3" s="1"/>
  <c r="F729" i="3" s="1"/>
  <c r="D761" i="3" a="1"/>
  <c r="D761" i="3" s="1"/>
  <c r="D778" i="3" a="1"/>
  <c r="D778" i="3" s="1"/>
  <c r="D786" i="3" a="1"/>
  <c r="D786" i="3" s="1"/>
  <c r="D800" i="3" a="1"/>
  <c r="D800" i="3" s="1"/>
  <c r="D816" i="3" a="1"/>
  <c r="D816" i="3" s="1"/>
  <c r="F816" i="3" s="1"/>
  <c r="D724" i="3" a="1"/>
  <c r="D724" i="3" s="1"/>
  <c r="F724" i="3" s="1"/>
  <c r="D756" i="3" a="1"/>
  <c r="D756" i="3" s="1"/>
  <c r="F756" i="3" s="1"/>
  <c r="D735" i="3" a="1"/>
  <c r="D735" i="3" s="1"/>
  <c r="F735" i="3" s="1"/>
  <c r="D767" i="3" a="1"/>
  <c r="D767" i="3" s="1"/>
  <c r="D801" i="3" a="1"/>
  <c r="D801" i="3" s="1"/>
  <c r="D817" i="3" a="1"/>
  <c r="D817" i="3" s="1"/>
  <c r="D726" i="3" a="1"/>
  <c r="D726" i="3" s="1"/>
  <c r="F726" i="3" s="1"/>
  <c r="D758" i="3" a="1"/>
  <c r="D758" i="3" s="1"/>
  <c r="D857" i="3" a="1"/>
  <c r="D857" i="3" s="1"/>
  <c r="D895" i="3" a="1"/>
  <c r="D895" i="3" s="1"/>
  <c r="D829" i="3" a="1"/>
  <c r="D829" i="3" s="1"/>
  <c r="D837" i="3" a="1"/>
  <c r="D837" i="3" s="1"/>
  <c r="F837" i="3" s="1"/>
  <c r="D867" i="3" a="1"/>
  <c r="D867" i="3" s="1"/>
  <c r="D848" i="3" a="1"/>
  <c r="D848" i="3" s="1"/>
  <c r="D880" i="3" a="1"/>
  <c r="D880" i="3" s="1"/>
  <c r="D887" i="3" a="1"/>
  <c r="D887" i="3" s="1"/>
  <c r="D910" i="3" a="1"/>
  <c r="D910" i="3" s="1"/>
  <c r="D932" i="3" a="1"/>
  <c r="D932" i="3" s="1"/>
  <c r="D948" i="3" a="1"/>
  <c r="D948" i="3" s="1"/>
  <c r="D964" i="3" a="1"/>
  <c r="D964" i="3" s="1"/>
  <c r="D980" i="3" a="1"/>
  <c r="D980" i="3" s="1"/>
  <c r="D996" i="3" a="1"/>
  <c r="D996" i="3" s="1"/>
  <c r="D894" i="3" a="1"/>
  <c r="D894" i="3" s="1"/>
  <c r="D885" i="3" a="1"/>
  <c r="D885" i="3" s="1"/>
  <c r="D916" i="3" a="1"/>
  <c r="D916" i="3" s="1"/>
  <c r="D935" i="3" a="1"/>
  <c r="D935" i="3" s="1"/>
  <c r="D951" i="3" a="1"/>
  <c r="D951" i="3" s="1"/>
  <c r="D967" i="3" a="1"/>
  <c r="D967" i="3" s="1"/>
  <c r="D983" i="3" a="1"/>
  <c r="D983" i="3" s="1"/>
  <c r="D999" i="3" a="1"/>
  <c r="D999" i="3" s="1"/>
  <c r="D370" i="3" a="1"/>
  <c r="D370" i="3" s="1"/>
  <c r="F370" i="3" s="1"/>
  <c r="D589" i="3" a="1"/>
  <c r="D589" i="3" s="1"/>
  <c r="F589" i="3" s="1"/>
  <c r="D383" i="3" a="1"/>
  <c r="D383" i="3" s="1"/>
  <c r="F383" i="3" s="1"/>
  <c r="D416" i="3" a="1"/>
  <c r="D416" i="3" s="1"/>
  <c r="F416" i="3" s="1"/>
  <c r="D448" i="3" a="1"/>
  <c r="D448" i="3" s="1"/>
  <c r="F448" i="3" s="1"/>
  <c r="D480" i="3" a="1"/>
  <c r="D480" i="3" s="1"/>
  <c r="F480" i="3" s="1"/>
  <c r="H480" i="3" s="1"/>
  <c r="D512" i="3" a="1"/>
  <c r="D512" i="3" s="1"/>
  <c r="F512" i="3" s="1"/>
  <c r="D544" i="3" a="1"/>
  <c r="D544" i="3" s="1"/>
  <c r="F544" i="3" s="1"/>
  <c r="D576" i="3" a="1"/>
  <c r="D576" i="3" s="1"/>
  <c r="F576" i="3" s="1"/>
  <c r="D371" i="3" a="1"/>
  <c r="D371" i="3" s="1"/>
  <c r="F371" i="3" s="1"/>
  <c r="H371" i="3" s="1"/>
  <c r="D403" i="3" a="1"/>
  <c r="D403" i="3" s="1"/>
  <c r="F403" i="3" s="1"/>
  <c r="D435" i="3" a="1"/>
  <c r="D435" i="3" s="1"/>
  <c r="F435" i="3" s="1"/>
  <c r="D467" i="3" a="1"/>
  <c r="D467" i="3" s="1"/>
  <c r="F467" i="3" s="1"/>
  <c r="D499" i="3" a="1"/>
  <c r="D499" i="3" s="1"/>
  <c r="F499" i="3" s="1"/>
  <c r="D531" i="3" a="1"/>
  <c r="D531" i="3" s="1"/>
  <c r="F531" i="3" s="1"/>
  <c r="D563" i="3" a="1"/>
  <c r="D563" i="3" s="1"/>
  <c r="F563" i="3" s="1"/>
  <c r="D595" i="3" a="1"/>
  <c r="D595" i="3" s="1"/>
  <c r="F595" i="3" s="1"/>
  <c r="D391" i="3" a="1"/>
  <c r="D391" i="3" s="1"/>
  <c r="F391" i="3" s="1"/>
  <c r="H391" i="3" s="1"/>
  <c r="D430" i="3" a="1"/>
  <c r="D430" i="3" s="1"/>
  <c r="F430" i="3" s="1"/>
  <c r="D462" i="3" a="1"/>
  <c r="D462" i="3" s="1"/>
  <c r="F462" i="3" s="1"/>
  <c r="D494" i="3" a="1"/>
  <c r="D494" i="3" s="1"/>
  <c r="F494" i="3" s="1"/>
  <c r="D526" i="3" a="1"/>
  <c r="D526" i="3" s="1"/>
  <c r="F526" i="3" s="1"/>
  <c r="D558" i="3" a="1"/>
  <c r="D558" i="3" s="1"/>
  <c r="F558" i="3" s="1"/>
  <c r="D590" i="3" a="1"/>
  <c r="D590" i="3" s="1"/>
  <c r="F590" i="3" s="1"/>
  <c r="D622" i="3" a="1"/>
  <c r="D622" i="3" s="1"/>
  <c r="F622" i="3" s="1"/>
  <c r="D654" i="3" a="1"/>
  <c r="D654" i="3" s="1"/>
  <c r="F654" i="3" s="1"/>
  <c r="D686" i="3" a="1"/>
  <c r="D686" i="3" s="1"/>
  <c r="F686" i="3" s="1"/>
  <c r="D605" i="3" a="1"/>
  <c r="D605" i="3" s="1"/>
  <c r="F605" i="3" s="1"/>
  <c r="D637" i="3" a="1"/>
  <c r="D637" i="3" s="1"/>
  <c r="F637" i="3" s="1"/>
  <c r="D669" i="3" a="1"/>
  <c r="D669" i="3" s="1"/>
  <c r="F669" i="3" s="1"/>
  <c r="D701" i="3" a="1"/>
  <c r="D701" i="3" s="1"/>
  <c r="F701" i="3" s="1"/>
  <c r="D616" i="3" a="1"/>
  <c r="D616" i="3" s="1"/>
  <c r="F616" i="3" s="1"/>
  <c r="D648" i="3" a="1"/>
  <c r="D648" i="3" s="1"/>
  <c r="F648" i="3" s="1"/>
  <c r="D680" i="3" a="1"/>
  <c r="D680" i="3" s="1"/>
  <c r="F680" i="3" s="1"/>
  <c r="D719" i="3" a="1"/>
  <c r="D719" i="3" s="1"/>
  <c r="F719" i="3" s="1"/>
  <c r="D627" i="3" a="1"/>
  <c r="D627" i="3" s="1"/>
  <c r="F627" i="3" s="1"/>
  <c r="D659" i="3" a="1"/>
  <c r="D659" i="3" s="1"/>
  <c r="F659" i="3" s="1"/>
  <c r="D691" i="3" a="1"/>
  <c r="D691" i="3" s="1"/>
  <c r="F691" i="3" s="1"/>
  <c r="D733" i="3" a="1"/>
  <c r="D733" i="3" s="1"/>
  <c r="F733" i="3" s="1"/>
  <c r="D765" i="3" a="1"/>
  <c r="D765" i="3" s="1"/>
  <c r="D779" i="3" a="1"/>
  <c r="D779" i="3" s="1"/>
  <c r="D787" i="3" a="1"/>
  <c r="D787" i="3" s="1"/>
  <c r="D802" i="3" a="1"/>
  <c r="D802" i="3" s="1"/>
  <c r="D818" i="3" a="1"/>
  <c r="D818" i="3" s="1"/>
  <c r="D728" i="3" a="1"/>
  <c r="D728" i="3" s="1"/>
  <c r="F728" i="3" s="1"/>
  <c r="D760" i="3" a="1"/>
  <c r="D760" i="3" s="1"/>
  <c r="D739" i="3" a="1"/>
  <c r="D739" i="3" s="1"/>
  <c r="F739" i="3" s="1"/>
  <c r="D771" i="3" a="1"/>
  <c r="D771" i="3" s="1"/>
  <c r="D803" i="3" a="1"/>
  <c r="D803" i="3" s="1"/>
  <c r="D819" i="3" a="1"/>
  <c r="D819" i="3" s="1"/>
  <c r="D730" i="3" a="1"/>
  <c r="D730" i="3" s="1"/>
  <c r="F730" i="3" s="1"/>
  <c r="D762" i="3" a="1"/>
  <c r="D762" i="3" s="1"/>
  <c r="D860" i="3" a="1"/>
  <c r="D860" i="3" s="1"/>
  <c r="D911" i="3" a="1"/>
  <c r="D911" i="3" s="1"/>
  <c r="F911" i="3" s="1"/>
  <c r="D830" i="3" a="1"/>
  <c r="D830" i="3" s="1"/>
  <c r="D838" i="3" a="1"/>
  <c r="D838" i="3" s="1"/>
  <c r="D870" i="3" a="1"/>
  <c r="D870" i="3" s="1"/>
  <c r="D853" i="3" a="1"/>
  <c r="D853" i="3" s="1"/>
  <c r="D889" i="3" a="1"/>
  <c r="D889" i="3" s="1"/>
  <c r="F889" i="3" s="1"/>
  <c r="D858" i="3" a="1"/>
  <c r="D858" i="3" s="1"/>
  <c r="D890" i="3" a="1"/>
  <c r="D890" i="3" s="1"/>
  <c r="D914" i="3" a="1"/>
  <c r="D914" i="3" s="1"/>
  <c r="D934" i="3" a="1"/>
  <c r="D934" i="3" s="1"/>
  <c r="D950" i="3" a="1"/>
  <c r="D950" i="3" s="1"/>
  <c r="D966" i="3" a="1"/>
  <c r="D966" i="3" s="1"/>
  <c r="D982" i="3" a="1"/>
  <c r="D982" i="3" s="1"/>
  <c r="D998" i="3" a="1"/>
  <c r="D998" i="3" s="1"/>
  <c r="F998" i="3" s="1"/>
  <c r="D897" i="3" a="1"/>
  <c r="D897" i="3" s="1"/>
  <c r="D888" i="3" a="1"/>
  <c r="D888" i="3" s="1"/>
  <c r="D920" i="3" a="1"/>
  <c r="D920" i="3" s="1"/>
  <c r="D937" i="3" a="1"/>
  <c r="D937" i="3" s="1"/>
  <c r="F937" i="3" s="1"/>
  <c r="D953" i="3" a="1"/>
  <c r="D953" i="3" s="1"/>
  <c r="D969" i="3" a="1"/>
  <c r="D969" i="3" s="1"/>
  <c r="D985" i="3" a="1"/>
  <c r="D985" i="3" s="1"/>
  <c r="D1001" i="3" a="1"/>
  <c r="D1001" i="3" s="1"/>
  <c r="D593" i="3" a="1"/>
  <c r="D593" i="3" s="1"/>
  <c r="F593" i="3" s="1"/>
  <c r="D390" i="3" a="1"/>
  <c r="D390" i="3" s="1"/>
  <c r="F390" i="3" s="1"/>
  <c r="D420" i="3" a="1"/>
  <c r="D420" i="3" s="1"/>
  <c r="F420" i="3" s="1"/>
  <c r="D452" i="3" a="1"/>
  <c r="D452" i="3" s="1"/>
  <c r="F452" i="3" s="1"/>
  <c r="D484" i="3" a="1"/>
  <c r="D484" i="3" s="1"/>
  <c r="F484" i="3" s="1"/>
  <c r="D516" i="3" a="1"/>
  <c r="D516" i="3" s="1"/>
  <c r="F516" i="3" s="1"/>
  <c r="D548" i="3" a="1"/>
  <c r="D548" i="3" s="1"/>
  <c r="F548" i="3" s="1"/>
  <c r="D580" i="3" a="1"/>
  <c r="D580" i="3" s="1"/>
  <c r="F580" i="3" s="1"/>
  <c r="D378" i="3" a="1"/>
  <c r="D378" i="3" s="1"/>
  <c r="F378" i="3" s="1"/>
  <c r="D407" i="3" a="1"/>
  <c r="D407" i="3" s="1"/>
  <c r="F407" i="3" s="1"/>
  <c r="H407" i="3" s="1"/>
  <c r="D439" i="3" a="1"/>
  <c r="D439" i="3" s="1"/>
  <c r="F439" i="3" s="1"/>
  <c r="D471" i="3" a="1"/>
  <c r="D471" i="3" s="1"/>
  <c r="F471" i="3" s="1"/>
  <c r="D503" i="3" a="1"/>
  <c r="D503" i="3" s="1"/>
  <c r="F503" i="3" s="1"/>
  <c r="D535" i="3" a="1"/>
  <c r="D535" i="3" s="1"/>
  <c r="F535" i="3" s="1"/>
  <c r="D567" i="3" a="1"/>
  <c r="D567" i="3" s="1"/>
  <c r="F567" i="3" s="1"/>
  <c r="D366" i="3" a="1"/>
  <c r="D366" i="3" s="1"/>
  <c r="F366" i="3" s="1"/>
  <c r="D398" i="3" a="1"/>
  <c r="D398" i="3" s="1"/>
  <c r="F398" i="3" s="1"/>
  <c r="D434" i="3" a="1"/>
  <c r="D434" i="3" s="1"/>
  <c r="F434" i="3" s="1"/>
  <c r="H434" i="3" s="1"/>
  <c r="D466" i="3" a="1"/>
  <c r="D466" i="3" s="1"/>
  <c r="F466" i="3" s="1"/>
  <c r="D498" i="3" a="1"/>
  <c r="D498" i="3" s="1"/>
  <c r="F498" i="3" s="1"/>
  <c r="D562" i="3" a="1"/>
  <c r="D562" i="3" s="1"/>
  <c r="F562" i="3" s="1"/>
  <c r="D594" i="3" a="1"/>
  <c r="D594" i="3" s="1"/>
  <c r="F594" i="3" s="1"/>
  <c r="D626" i="3" a="1"/>
  <c r="D626" i="3" s="1"/>
  <c r="F626" i="3" s="1"/>
  <c r="D690" i="3" a="1"/>
  <c r="D690" i="3" s="1"/>
  <c r="F690" i="3" s="1"/>
  <c r="D609" i="3" a="1"/>
  <c r="D609" i="3" s="1"/>
  <c r="F609" i="3" s="1"/>
  <c r="D641" i="3" a="1"/>
  <c r="D641" i="3" s="1"/>
  <c r="F641" i="3" s="1"/>
  <c r="D673" i="3" a="1"/>
  <c r="D673" i="3" s="1"/>
  <c r="F673" i="3" s="1"/>
  <c r="D705" i="3" a="1"/>
  <c r="D705" i="3" s="1"/>
  <c r="F705" i="3" s="1"/>
  <c r="D620" i="3" a="1"/>
  <c r="D620" i="3" s="1"/>
  <c r="F620" i="3" s="1"/>
  <c r="D652" i="3" a="1"/>
  <c r="D652" i="3" s="1"/>
  <c r="F652" i="3" s="1"/>
  <c r="D684" i="3" a="1"/>
  <c r="D684" i="3" s="1"/>
  <c r="F684" i="3" s="1"/>
  <c r="D599" i="3" a="1"/>
  <c r="D599" i="3" s="1"/>
  <c r="F599" i="3" s="1"/>
  <c r="D631" i="3" a="1"/>
  <c r="D631" i="3" s="1"/>
  <c r="F631" i="3" s="1"/>
  <c r="D663" i="3" a="1"/>
  <c r="D663" i="3" s="1"/>
  <c r="F663" i="3" s="1"/>
  <c r="D695" i="3" a="1"/>
  <c r="D695" i="3" s="1"/>
  <c r="F695" i="3" s="1"/>
  <c r="D737" i="3" a="1"/>
  <c r="D737" i="3" s="1"/>
  <c r="F737" i="3" s="1"/>
  <c r="D769" i="3" a="1"/>
  <c r="D769" i="3" s="1"/>
  <c r="D780" i="3" a="1"/>
  <c r="D780" i="3" s="1"/>
  <c r="F780" i="3" s="1"/>
  <c r="D788" i="3" a="1"/>
  <c r="D788" i="3" s="1"/>
  <c r="D804" i="3" a="1"/>
  <c r="D804" i="3" s="1"/>
  <c r="D820" i="3" a="1"/>
  <c r="D820" i="3" s="1"/>
  <c r="D732" i="3" a="1"/>
  <c r="D732" i="3" s="1"/>
  <c r="F732" i="3" s="1"/>
  <c r="D764" i="3" a="1"/>
  <c r="D764" i="3" s="1"/>
  <c r="D743" i="3" a="1"/>
  <c r="D743" i="3" s="1"/>
  <c r="F743" i="3" s="1"/>
  <c r="D789" i="3" a="1"/>
  <c r="D789" i="3" s="1"/>
  <c r="D805" i="3" a="1"/>
  <c r="D805" i="3" s="1"/>
  <c r="D821" i="3" a="1"/>
  <c r="D821" i="3" s="1"/>
  <c r="D734" i="3" a="1"/>
  <c r="D734" i="3" s="1"/>
  <c r="F734" i="3" s="1"/>
  <c r="D766" i="3" a="1"/>
  <c r="D766" i="3" s="1"/>
  <c r="D865" i="3" a="1"/>
  <c r="D865" i="3" s="1"/>
  <c r="D823" i="3" a="1"/>
  <c r="D823" i="3" s="1"/>
  <c r="D831" i="3" a="1"/>
  <c r="D831" i="3" s="1"/>
  <c r="D875" i="3" a="1"/>
  <c r="D875" i="3" s="1"/>
  <c r="D892" i="3" a="1"/>
  <c r="D892" i="3" s="1"/>
  <c r="D863" i="3" a="1"/>
  <c r="D863" i="3" s="1"/>
  <c r="D899" i="3" a="1"/>
  <c r="D899" i="3" s="1"/>
  <c r="D918" i="3" a="1"/>
  <c r="D918" i="3" s="1"/>
  <c r="D936" i="3" a="1"/>
  <c r="D936" i="3" s="1"/>
  <c r="D952" i="3" a="1"/>
  <c r="D952" i="3" s="1"/>
  <c r="D968" i="3" a="1"/>
  <c r="D968" i="3" s="1"/>
  <c r="D984" i="3" a="1"/>
  <c r="D984" i="3" s="1"/>
  <c r="D1000" i="3" a="1"/>
  <c r="D1000" i="3" s="1"/>
  <c r="F1000" i="3" s="1"/>
  <c r="D901" i="3" a="1"/>
  <c r="D901" i="3" s="1"/>
  <c r="D893" i="3" a="1"/>
  <c r="D893" i="3" s="1"/>
  <c r="D923" i="3" a="1"/>
  <c r="D923" i="3" s="1"/>
  <c r="D939" i="3" a="1"/>
  <c r="D939" i="3" s="1"/>
  <c r="D955" i="3" a="1"/>
  <c r="D955" i="3" s="1"/>
  <c r="D971" i="3" a="1"/>
  <c r="D971" i="3" s="1"/>
  <c r="AF999" i="18"/>
  <c r="AF9" i="18"/>
  <c r="AF19" i="18"/>
  <c r="AF25" i="18"/>
  <c r="AF34" i="18"/>
  <c r="AF43" i="18"/>
  <c r="AF51" i="18"/>
  <c r="AF60" i="18"/>
  <c r="AF66" i="18"/>
  <c r="AF75" i="18"/>
  <c r="AF83" i="18"/>
  <c r="AF91" i="18"/>
  <c r="AF99" i="18"/>
  <c r="AF107" i="18"/>
  <c r="AF114" i="18"/>
  <c r="AF124" i="18"/>
  <c r="AF130" i="18"/>
  <c r="AF136" i="18"/>
  <c r="AF147" i="18"/>
  <c r="AF152" i="18"/>
  <c r="AF160" i="18"/>
  <c r="AF169" i="18"/>
  <c r="AF178" i="18"/>
  <c r="AF186" i="18"/>
  <c r="AF190" i="18"/>
  <c r="AF11" i="18"/>
  <c r="AF18" i="18"/>
  <c r="AF27" i="18"/>
  <c r="AF37" i="18"/>
  <c r="AF45" i="18"/>
  <c r="AF50" i="18"/>
  <c r="AF58" i="18"/>
  <c r="AF65" i="18"/>
  <c r="AF76" i="18"/>
  <c r="AF82" i="18"/>
  <c r="AF90" i="18"/>
  <c r="AF98" i="18"/>
  <c r="AF106" i="18"/>
  <c r="AF115" i="18"/>
  <c r="AF1007" i="18"/>
  <c r="AF14" i="18"/>
  <c r="AF20" i="18"/>
  <c r="AF31" i="18"/>
  <c r="AF36" i="18"/>
  <c r="AF42" i="18"/>
  <c r="AF54" i="18"/>
  <c r="AF61" i="18"/>
  <c r="AF68" i="18"/>
  <c r="AF78" i="18"/>
  <c r="AF87" i="18"/>
  <c r="AF94" i="18"/>
  <c r="AF100" i="18"/>
  <c r="AF108" i="18"/>
  <c r="AF116" i="18"/>
  <c r="AF129" i="18"/>
  <c r="AF133" i="18"/>
  <c r="AF141" i="18"/>
  <c r="AF150" i="18"/>
  <c r="AF157" i="18"/>
  <c r="AF167" i="18"/>
  <c r="AF175" i="18"/>
  <c r="AF180" i="18"/>
  <c r="AF189" i="18"/>
  <c r="AF196" i="18"/>
  <c r="AF204" i="18"/>
  <c r="AF212" i="18"/>
  <c r="AF222" i="18"/>
  <c r="AF229" i="18"/>
  <c r="AF238" i="18"/>
  <c r="AF243" i="18"/>
  <c r="AF253" i="18"/>
  <c r="AF265" i="18"/>
  <c r="AF269" i="18"/>
  <c r="AF278" i="18"/>
  <c r="AF284" i="18"/>
  <c r="AF293" i="18"/>
  <c r="AF300" i="18"/>
  <c r="AF309" i="18"/>
  <c r="AF316" i="18"/>
  <c r="AF324" i="18"/>
  <c r="AF332" i="18"/>
  <c r="AF342" i="18"/>
  <c r="AF350" i="18"/>
  <c r="AF358" i="18"/>
  <c r="AF364" i="18"/>
  <c r="AF374" i="18"/>
  <c r="AF381" i="18"/>
  <c r="AF388" i="18"/>
  <c r="AF397" i="18"/>
  <c r="AF405" i="18"/>
  <c r="AF412" i="18"/>
  <c r="AF422" i="18"/>
  <c r="AF428" i="18"/>
  <c r="AF440" i="18"/>
  <c r="AF445" i="18"/>
  <c r="AF454" i="18"/>
  <c r="AF460" i="18"/>
  <c r="AF471" i="18"/>
  <c r="AF477" i="18"/>
  <c r="AF484" i="18"/>
  <c r="AF493" i="18"/>
  <c r="AF505" i="18"/>
  <c r="AF509" i="18"/>
  <c r="AF518" i="18"/>
  <c r="AF526" i="18"/>
  <c r="AF533" i="18"/>
  <c r="AF543" i="18"/>
  <c r="AF548" i="18"/>
  <c r="AF560" i="18"/>
  <c r="AF1006" i="18"/>
  <c r="AF13" i="18"/>
  <c r="AF21" i="18"/>
  <c r="AF29" i="18"/>
  <c r="AF38" i="18"/>
  <c r="AF46" i="18"/>
  <c r="AF53" i="18"/>
  <c r="AF64" i="18"/>
  <c r="AF71" i="18"/>
  <c r="AF77" i="18"/>
  <c r="AF85" i="18"/>
  <c r="AF95" i="18"/>
  <c r="AF104" i="18"/>
  <c r="AF111" i="18"/>
  <c r="AF117" i="18"/>
  <c r="AF126" i="18"/>
  <c r="AF134" i="18"/>
  <c r="AF142" i="18"/>
  <c r="AF149" i="18"/>
  <c r="AF158" i="18"/>
  <c r="AF166" i="18"/>
  <c r="AF173" i="18"/>
  <c r="AF182" i="18"/>
  <c r="AF193" i="18"/>
  <c r="AF198" i="18"/>
  <c r="AF206" i="18"/>
  <c r="AF213" i="18"/>
  <c r="AF221" i="18"/>
  <c r="AF230" i="18"/>
  <c r="AF239" i="18"/>
  <c r="AF246" i="18"/>
  <c r="AF252" i="18"/>
  <c r="AF262" i="18"/>
  <c r="AF271" i="18"/>
  <c r="AF277" i="18"/>
  <c r="AF289" i="18"/>
  <c r="AF294" i="18"/>
  <c r="AF302" i="18"/>
  <c r="AF310" i="18"/>
  <c r="AF318" i="18"/>
  <c r="AF327" i="18"/>
  <c r="AF337" i="18"/>
  <c r="AF341" i="18"/>
  <c r="AF348" i="18"/>
  <c r="AF357" i="18"/>
  <c r="AF368" i="18"/>
  <c r="AF373" i="18"/>
  <c r="AF382" i="18"/>
  <c r="AF389" i="18"/>
  <c r="AF398" i="18"/>
  <c r="AF408" i="18"/>
  <c r="AF411" i="18"/>
  <c r="AF421" i="18"/>
  <c r="AF429" i="18"/>
  <c r="AF437" i="18"/>
  <c r="AF447" i="18"/>
  <c r="AF455" i="18"/>
  <c r="AF463" i="18"/>
  <c r="AF470" i="18"/>
  <c r="AF478" i="18"/>
  <c r="AF489" i="18"/>
  <c r="AF494" i="18"/>
  <c r="AF501" i="18"/>
  <c r="AF510" i="18"/>
  <c r="AF521" i="18"/>
  <c r="AF529" i="18"/>
  <c r="AF532" i="18"/>
  <c r="AF542" i="18"/>
  <c r="AF550" i="18"/>
  <c r="AF558" i="18"/>
  <c r="AF565" i="18"/>
  <c r="AF573" i="18"/>
  <c r="AF585" i="18"/>
  <c r="AF590" i="18"/>
  <c r="AF600" i="18"/>
  <c r="AF608" i="18"/>
  <c r="AF612" i="18"/>
  <c r="AF622" i="18"/>
  <c r="AF632" i="18"/>
  <c r="AF640" i="18"/>
  <c r="AF645" i="18"/>
  <c r="AF653" i="18"/>
  <c r="AF661" i="18"/>
  <c r="AF670" i="18"/>
  <c r="AF675" i="18"/>
  <c r="AF22" i="18"/>
  <c r="AF35" i="18"/>
  <c r="AF52" i="18"/>
  <c r="AF69" i="18"/>
  <c r="AF84" i="18"/>
  <c r="AF101" i="18"/>
  <c r="AF118" i="18"/>
  <c r="AF127" i="18"/>
  <c r="AF143" i="18"/>
  <c r="AF153" i="18"/>
  <c r="AF165" i="18"/>
  <c r="AF181" i="18"/>
  <c r="AF194" i="18"/>
  <c r="AF205" i="18"/>
  <c r="AF219" i="18"/>
  <c r="AF225" i="18"/>
  <c r="AF237" i="18"/>
  <c r="AF248" i="18"/>
  <c r="AF256" i="18"/>
  <c r="AF267" i="18"/>
  <c r="AF279" i="18"/>
  <c r="AF290" i="18"/>
  <c r="AF301" i="18"/>
  <c r="AF313" i="18"/>
  <c r="AF322" i="18"/>
  <c r="AF333" i="18"/>
  <c r="AF349" i="18"/>
  <c r="AF354" i="18"/>
  <c r="AF363" i="18"/>
  <c r="AF376" i="18"/>
  <c r="AF387" i="18"/>
  <c r="AF396" i="18"/>
  <c r="AF406" i="18"/>
  <c r="AF415" i="18"/>
  <c r="AF430" i="18"/>
  <c r="AF439" i="18"/>
  <c r="AF450" i="18"/>
  <c r="AF458" i="18"/>
  <c r="AF476" i="18"/>
  <c r="AF482" i="18"/>
  <c r="AF492" i="18"/>
  <c r="AF503" i="18"/>
  <c r="AF515" i="18"/>
  <c r="AF524" i="18"/>
  <c r="AF537" i="18"/>
  <c r="AF549" i="18"/>
  <c r="AF556" i="18"/>
  <c r="AF567" i="18"/>
  <c r="AF575" i="18"/>
  <c r="AF584" i="18"/>
  <c r="AF595" i="18"/>
  <c r="AF603" i="18"/>
  <c r="AF615" i="18"/>
  <c r="AF621" i="18"/>
  <c r="AF630" i="18"/>
  <c r="AF639" i="18"/>
  <c r="AF649" i="18"/>
  <c r="AF660" i="18"/>
  <c r="AF667" i="18"/>
  <c r="AF674" i="18"/>
  <c r="AF686" i="18"/>
  <c r="AF692" i="18"/>
  <c r="AF700" i="18"/>
  <c r="AF709" i="18"/>
  <c r="AF715" i="18"/>
  <c r="AF724" i="18"/>
  <c r="AF734" i="18"/>
  <c r="AF742" i="18"/>
  <c r="AF751" i="18"/>
  <c r="AF755" i="18"/>
  <c r="AF764" i="18"/>
  <c r="AF773" i="18"/>
  <c r="AF785" i="18"/>
  <c r="AF789" i="18"/>
  <c r="AF795" i="18"/>
  <c r="AF805" i="18"/>
  <c r="AF816" i="18"/>
  <c r="AF822" i="18"/>
  <c r="AF829" i="18"/>
  <c r="AF10" i="18"/>
  <c r="AF26" i="18"/>
  <c r="AF40" i="18"/>
  <c r="AF55" i="18"/>
  <c r="AF73" i="18"/>
  <c r="AF86" i="18"/>
  <c r="AF105" i="18"/>
  <c r="AF119" i="18"/>
  <c r="AF131" i="18"/>
  <c r="AF144" i="18"/>
  <c r="AF154" i="18"/>
  <c r="AF170" i="18"/>
  <c r="AF185" i="18"/>
  <c r="AF197" i="18"/>
  <c r="AF207" i="18"/>
  <c r="AF215" i="18"/>
  <c r="AF227" i="18"/>
  <c r="AF236" i="18"/>
  <c r="AF250" i="18"/>
  <c r="AF258" i="18"/>
  <c r="AF273" i="18"/>
  <c r="AF281" i="18"/>
  <c r="AF291" i="18"/>
  <c r="AF306" i="18"/>
  <c r="AF317" i="18"/>
  <c r="AF323" i="18"/>
  <c r="AF334" i="18"/>
  <c r="AF344" i="18"/>
  <c r="AF355" i="18"/>
  <c r="AF366" i="18"/>
  <c r="AF377" i="18"/>
  <c r="AF386" i="18"/>
  <c r="AF401" i="18"/>
  <c r="AF410" i="18"/>
  <c r="AF419" i="18"/>
  <c r="AF432" i="18"/>
  <c r="AF442" i="18"/>
  <c r="AF451" i="18"/>
  <c r="AF462" i="18"/>
  <c r="AF475" i="18"/>
  <c r="AF485" i="18"/>
  <c r="AF495" i="18"/>
  <c r="AF504" i="18"/>
  <c r="AF514" i="18"/>
  <c r="AF525" i="18"/>
  <c r="AF539" i="18"/>
  <c r="AF547" i="18"/>
  <c r="AF557" i="18"/>
  <c r="AF571" i="18"/>
  <c r="AF577" i="18"/>
  <c r="AF586" i="18"/>
  <c r="AF593" i="18"/>
  <c r="AF604" i="18"/>
  <c r="AF611" i="18"/>
  <c r="AF623" i="18"/>
  <c r="AF629" i="18"/>
  <c r="AF641" i="18"/>
  <c r="AF652" i="18"/>
  <c r="AF658" i="18"/>
  <c r="AF669" i="18"/>
  <c r="AF677" i="18"/>
  <c r="AF685" i="18"/>
  <c r="AF693" i="18"/>
  <c r="AF704" i="18"/>
  <c r="AF711" i="18"/>
  <c r="AF718" i="18"/>
  <c r="AF726" i="18"/>
  <c r="AF733" i="18"/>
  <c r="AF745" i="18"/>
  <c r="AF749" i="18"/>
  <c r="AF757" i="18"/>
  <c r="AF767" i="18"/>
  <c r="Q5" i="18"/>
  <c r="S4" i="18" s="1"/>
  <c r="AF24" i="18"/>
  <c r="AF41" i="18"/>
  <c r="AF56" i="18"/>
  <c r="AF70" i="18"/>
  <c r="AF89" i="18"/>
  <c r="AF103" i="18"/>
  <c r="AF121" i="18"/>
  <c r="AF132" i="18"/>
  <c r="AF145" i="18"/>
  <c r="AF159" i="18"/>
  <c r="AF171" i="18"/>
  <c r="AF183" i="18"/>
  <c r="AF195" i="18"/>
  <c r="AF208" i="18"/>
  <c r="AF217" i="18"/>
  <c r="AF228" i="18"/>
  <c r="AF240" i="18"/>
  <c r="AF249" i="18"/>
  <c r="AF260" i="18"/>
  <c r="AF270" i="18"/>
  <c r="AF282" i="18"/>
  <c r="AF292" i="18"/>
  <c r="AF303" i="18"/>
  <c r="AF311" i="18"/>
  <c r="AF325" i="18"/>
  <c r="AF335" i="18"/>
  <c r="AF346" i="18"/>
  <c r="AF356" i="18"/>
  <c r="AF370" i="18"/>
  <c r="AF378" i="18"/>
  <c r="AF390" i="18"/>
  <c r="AF399" i="18"/>
  <c r="AF409" i="18"/>
  <c r="AF420" i="18"/>
  <c r="AF431" i="18"/>
  <c r="AF443" i="18"/>
  <c r="AF452" i="18"/>
  <c r="AF464" i="18"/>
  <c r="AF472" i="18"/>
  <c r="AF483" i="18"/>
  <c r="AF498" i="18"/>
  <c r="AF506" i="18"/>
  <c r="AF516" i="18"/>
  <c r="AF527" i="18"/>
  <c r="AF536" i="18"/>
  <c r="AF546" i="18"/>
  <c r="AF559" i="18"/>
  <c r="AF568" i="18"/>
  <c r="AF579" i="18"/>
  <c r="AF589" i="18"/>
  <c r="AF596" i="18"/>
  <c r="AF605" i="18"/>
  <c r="AF616" i="18"/>
  <c r="AF624" i="18"/>
  <c r="AF633" i="18"/>
  <c r="AF643" i="18"/>
  <c r="AF650" i="18"/>
  <c r="AF659" i="18"/>
  <c r="AF668" i="18"/>
  <c r="AF679" i="18"/>
  <c r="AF688" i="18"/>
  <c r="AF696" i="18"/>
  <c r="AF702" i="18"/>
  <c r="AF710" i="18"/>
  <c r="AF720" i="18"/>
  <c r="AF729" i="18"/>
  <c r="AF735" i="18"/>
  <c r="AF741" i="18"/>
  <c r="AF750" i="18"/>
  <c r="AF763" i="18"/>
  <c r="AF770" i="18"/>
  <c r="AF776" i="18"/>
  <c r="AF780" i="18"/>
  <c r="AF793" i="18"/>
  <c r="AF797" i="18"/>
  <c r="AF808" i="18"/>
  <c r="AF813" i="18"/>
  <c r="AF824" i="18"/>
  <c r="AF831" i="18"/>
  <c r="AF838" i="18"/>
  <c r="AF845" i="18"/>
  <c r="AF855" i="18"/>
  <c r="AF862" i="18"/>
  <c r="AF869" i="18"/>
  <c r="AF1003" i="18"/>
  <c r="AF8" i="18"/>
  <c r="AF23" i="18"/>
  <c r="AF39" i="18"/>
  <c r="C515" i="3" s="1" a="1"/>
  <c r="C515" i="3" s="1"/>
  <c r="E515" i="3" s="1"/>
  <c r="G515" i="3" s="1"/>
  <c r="AF57" i="18"/>
  <c r="AF72" i="18"/>
  <c r="AF88" i="18"/>
  <c r="AF102" i="18"/>
  <c r="AF120" i="18"/>
  <c r="AF135" i="18"/>
  <c r="AF146" i="18"/>
  <c r="AF161" i="18"/>
  <c r="AF172" i="18"/>
  <c r="AF184" i="18"/>
  <c r="AF200" i="18"/>
  <c r="AF209" i="18"/>
  <c r="AF218" i="18"/>
  <c r="AF231" i="18"/>
  <c r="AF241" i="18"/>
  <c r="AF254" i="18"/>
  <c r="AF263" i="18"/>
  <c r="AF272" i="18"/>
  <c r="AF283" i="18"/>
  <c r="AF295" i="18"/>
  <c r="AF305" i="18"/>
  <c r="AF314" i="18"/>
  <c r="AF330" i="18"/>
  <c r="AF336" i="18"/>
  <c r="AF345" i="18"/>
  <c r="AF359" i="18"/>
  <c r="AF367" i="18"/>
  <c r="AF380" i="18"/>
  <c r="AF391" i="18"/>
  <c r="AF403" i="18"/>
  <c r="AF413" i="18"/>
  <c r="AF423" i="18"/>
  <c r="AF433" i="18"/>
  <c r="AF441" i="18"/>
  <c r="AF453" i="18"/>
  <c r="AF466" i="18"/>
  <c r="AF474" i="18"/>
  <c r="AF491" i="18"/>
  <c r="AF497" i="18"/>
  <c r="AF508" i="18"/>
  <c r="AF517" i="18"/>
  <c r="AF531" i="18"/>
  <c r="AF538" i="18"/>
  <c r="AF551" i="18"/>
  <c r="AF561" i="18"/>
  <c r="AF570" i="18"/>
  <c r="AF578" i="18"/>
  <c r="AF588" i="18"/>
  <c r="AF598" i="18"/>
  <c r="AF606" i="18"/>
  <c r="AF614" i="18"/>
  <c r="AF625" i="18"/>
  <c r="AF634" i="18"/>
  <c r="AF644" i="18"/>
  <c r="AF651" i="18"/>
  <c r="AF662" i="18"/>
  <c r="AF671" i="18"/>
  <c r="AF682" i="18"/>
  <c r="AF687" i="18"/>
  <c r="AF695" i="18"/>
  <c r="AF701" i="18"/>
  <c r="AF712" i="18"/>
  <c r="AF719" i="18"/>
  <c r="AF727" i="18"/>
  <c r="AF739" i="18"/>
  <c r="AF743" i="18"/>
  <c r="AF756" i="18"/>
  <c r="AF759" i="18"/>
  <c r="AF769" i="18"/>
  <c r="AF777" i="18"/>
  <c r="AF783" i="18"/>
  <c r="AF794" i="18"/>
  <c r="AF800" i="18"/>
  <c r="AF807" i="18"/>
  <c r="AF815" i="18"/>
  <c r="AF823" i="18"/>
  <c r="AF833" i="18"/>
  <c r="AF839" i="18"/>
  <c r="AF850" i="18"/>
  <c r="AF856" i="18"/>
  <c r="AF864" i="18"/>
  <c r="AF1002" i="18"/>
  <c r="AF12" i="18"/>
  <c r="AF30" i="18"/>
  <c r="AF47" i="18"/>
  <c r="AF62" i="18"/>
  <c r="AF79" i="18"/>
  <c r="AF93" i="18"/>
  <c r="AF110" i="18"/>
  <c r="AF123" i="18"/>
  <c r="AF137" i="18"/>
  <c r="AF156" i="18"/>
  <c r="AF164" i="18"/>
  <c r="AF176" i="18"/>
  <c r="AF188" i="18"/>
  <c r="AF199" i="18"/>
  <c r="AF211" i="18"/>
  <c r="AF223" i="18"/>
  <c r="AF235" i="18"/>
  <c r="AF244" i="18"/>
  <c r="AF255" i="18"/>
  <c r="AF264" i="18"/>
  <c r="AF275" i="18"/>
  <c r="AF287" i="18"/>
  <c r="AF297" i="18"/>
  <c r="AF304" i="18"/>
  <c r="AF319" i="18"/>
  <c r="AF329" i="18"/>
  <c r="AF338" i="18"/>
  <c r="AF353" i="18"/>
  <c r="AF360" i="18"/>
  <c r="AF372" i="18"/>
  <c r="AF385" i="18"/>
  <c r="AF394" i="18"/>
  <c r="AF402" i="18"/>
  <c r="AF416" i="18"/>
  <c r="AF424" i="18"/>
  <c r="AF435" i="18"/>
  <c r="AF446" i="18"/>
  <c r="AF461" i="18"/>
  <c r="AF465" i="18"/>
  <c r="AF480" i="18"/>
  <c r="AF486" i="18"/>
  <c r="AF496" i="18"/>
  <c r="AF511" i="18"/>
  <c r="AF522" i="18"/>
  <c r="AF530" i="18"/>
  <c r="AF541" i="18"/>
  <c r="AF552" i="18"/>
  <c r="AF566" i="18"/>
  <c r="AF572" i="18"/>
  <c r="AF582" i="18"/>
  <c r="AF592" i="18"/>
  <c r="AF601" i="18"/>
  <c r="AF607" i="18"/>
  <c r="AF617" i="18"/>
  <c r="AF626" i="18"/>
  <c r="AF636" i="18"/>
  <c r="AF646" i="18"/>
  <c r="AF655" i="18"/>
  <c r="AF664" i="18"/>
  <c r="AF676" i="18"/>
  <c r="AF680" i="18"/>
  <c r="AF691" i="18"/>
  <c r="AF699" i="18"/>
  <c r="AF705" i="18"/>
  <c r="AF713" i="18"/>
  <c r="AF722" i="18"/>
  <c r="AF732" i="18"/>
  <c r="AF738" i="18"/>
  <c r="AF747" i="18"/>
  <c r="AF753" i="18"/>
  <c r="AF761" i="18"/>
  <c r="AF771" i="18"/>
  <c r="AF778" i="18"/>
  <c r="AF784" i="18"/>
  <c r="AF17" i="18"/>
  <c r="AF59" i="18"/>
  <c r="AF96" i="18"/>
  <c r="AF139" i="18"/>
  <c r="AF174" i="18"/>
  <c r="AF202" i="18"/>
  <c r="AF232" i="18"/>
  <c r="AF261" i="18"/>
  <c r="AF288" i="18"/>
  <c r="AF320" i="18"/>
  <c r="AF347" i="18"/>
  <c r="AF375" i="18"/>
  <c r="AF404" i="18"/>
  <c r="AF436" i="18"/>
  <c r="AF459" i="18"/>
  <c r="AF488" i="18"/>
  <c r="AF519" i="18"/>
  <c r="AF545" i="18"/>
  <c r="AF574" i="18"/>
  <c r="AF597" i="18"/>
  <c r="AF620" i="18"/>
  <c r="AF647" i="18"/>
  <c r="AF672" i="18"/>
  <c r="AF690" i="18"/>
  <c r="AF717" i="18"/>
  <c r="AF736" i="18"/>
  <c r="AF754" i="18"/>
  <c r="AF774" i="18"/>
  <c r="AF791" i="18"/>
  <c r="AF804" i="18"/>
  <c r="AF819" i="18"/>
  <c r="AF830" i="18"/>
  <c r="AF844" i="18"/>
  <c r="AF852" i="18"/>
  <c r="AF861" i="18"/>
  <c r="AF871" i="18"/>
  <c r="AF880" i="18"/>
  <c r="AF887" i="18"/>
  <c r="AF898" i="18"/>
  <c r="AF906" i="18"/>
  <c r="AF913" i="18"/>
  <c r="AF920" i="18"/>
  <c r="AF928" i="18"/>
  <c r="AF938" i="18"/>
  <c r="AF944" i="18"/>
  <c r="AF952" i="18"/>
  <c r="AF961" i="18"/>
  <c r="AF971" i="18"/>
  <c r="AF978" i="18"/>
  <c r="AF985" i="18"/>
  <c r="AF993" i="18"/>
  <c r="AF128" i="18"/>
  <c r="AF312" i="18"/>
  <c r="AF426" i="18"/>
  <c r="AF540" i="18"/>
  <c r="AF638" i="18"/>
  <c r="AF731" i="18"/>
  <c r="AF802" i="18"/>
  <c r="AF837" i="18"/>
  <c r="AF886" i="18"/>
  <c r="AF919" i="18"/>
  <c r="AF965" i="18"/>
  <c r="AF15" i="18"/>
  <c r="AF63" i="18"/>
  <c r="AF109" i="18"/>
  <c r="AF140" i="18"/>
  <c r="AF177" i="18"/>
  <c r="AF210" i="18"/>
  <c r="AF233" i="18"/>
  <c r="AF266" i="18"/>
  <c r="AF298" i="18"/>
  <c r="AF321" i="18"/>
  <c r="AF351" i="18"/>
  <c r="AF379" i="18"/>
  <c r="AF407" i="18"/>
  <c r="AF434" i="18"/>
  <c r="AF467" i="18"/>
  <c r="AF490" i="18"/>
  <c r="AF523" i="18"/>
  <c r="AF554" i="18"/>
  <c r="AF576" i="18"/>
  <c r="AF599" i="18"/>
  <c r="AF628" i="18"/>
  <c r="AF648" i="18"/>
  <c r="AF673" i="18"/>
  <c r="AF697" i="18"/>
  <c r="AF716" i="18"/>
  <c r="AF740" i="18"/>
  <c r="AF760" i="18"/>
  <c r="AF782" i="18"/>
  <c r="AF792" i="18"/>
  <c r="AF806" i="18"/>
  <c r="AF818" i="18"/>
  <c r="AF834" i="18"/>
  <c r="AF842" i="18"/>
  <c r="AF851" i="18"/>
  <c r="AF866" i="18"/>
  <c r="AF874" i="18"/>
  <c r="AF881" i="18"/>
  <c r="AF891" i="18"/>
  <c r="AF897" i="18"/>
  <c r="AF905" i="18"/>
  <c r="AF915" i="18"/>
  <c r="AF922" i="18"/>
  <c r="AF929" i="18"/>
  <c r="AF939" i="18"/>
  <c r="AF945" i="18"/>
  <c r="AF954" i="18"/>
  <c r="AF962" i="18"/>
  <c r="AF970" i="18"/>
  <c r="AF977" i="18"/>
  <c r="AF984" i="18"/>
  <c r="AF996" i="18"/>
  <c r="AF163" i="18"/>
  <c r="AF285" i="18"/>
  <c r="AF457" i="18"/>
  <c r="AF564" i="18"/>
  <c r="AF663" i="18"/>
  <c r="AF752" i="18"/>
  <c r="AF814" i="18"/>
  <c r="AF849" i="18"/>
  <c r="AF896" i="18"/>
  <c r="AF930" i="18"/>
  <c r="AF958" i="18"/>
  <c r="AF28" i="18"/>
  <c r="AF67" i="18"/>
  <c r="AF113" i="18"/>
  <c r="AF148" i="18"/>
  <c r="AF179" i="18"/>
  <c r="AF214" i="18"/>
  <c r="AF245" i="18"/>
  <c r="AF268" i="18"/>
  <c r="AF296" i="18"/>
  <c r="AF326" i="18"/>
  <c r="AF352" i="18"/>
  <c r="AF383" i="18"/>
  <c r="AF414" i="18"/>
  <c r="AF438" i="18"/>
  <c r="AF468" i="18"/>
  <c r="AF500" i="18"/>
  <c r="AF520" i="18"/>
  <c r="AF553" i="18"/>
  <c r="AF580" i="18"/>
  <c r="AF602" i="18"/>
  <c r="AF627" i="18"/>
  <c r="AF654" i="18"/>
  <c r="AF678" i="18"/>
  <c r="AF698" i="18"/>
  <c r="AF721" i="18"/>
  <c r="AF737" i="18"/>
  <c r="AF765" i="18"/>
  <c r="AF779" i="18"/>
  <c r="AF796" i="18"/>
  <c r="AF811" i="18"/>
  <c r="AF820" i="18"/>
  <c r="AF832" i="18"/>
  <c r="AF843" i="18"/>
  <c r="AF854" i="18"/>
  <c r="AF865" i="18"/>
  <c r="AF875" i="18"/>
  <c r="AF884" i="18"/>
  <c r="AF890" i="18"/>
  <c r="AF899" i="18"/>
  <c r="AF907" i="18"/>
  <c r="AF914" i="18"/>
  <c r="AF923" i="18"/>
  <c r="AF931" i="18"/>
  <c r="AF937" i="18"/>
  <c r="AF947" i="18"/>
  <c r="AF955" i="18"/>
  <c r="AF964" i="18"/>
  <c r="AF972" i="18"/>
  <c r="AF979" i="18"/>
  <c r="AF987" i="18"/>
  <c r="AF995" i="18"/>
  <c r="AF92" i="18"/>
  <c r="AF259" i="18"/>
  <c r="AF369" i="18"/>
  <c r="AF512" i="18"/>
  <c r="AF879" i="18"/>
  <c r="AF936" i="18"/>
  <c r="AF974" i="18"/>
  <c r="AF1004" i="18"/>
  <c r="AF32" i="18"/>
  <c r="AF74" i="18"/>
  <c r="AF112" i="18"/>
  <c r="AF151" i="18"/>
  <c r="AF187" i="18"/>
  <c r="AF216" i="18"/>
  <c r="AF242" i="18"/>
  <c r="AF274" i="18"/>
  <c r="AF299" i="18"/>
  <c r="AF331" i="18"/>
  <c r="AF362" i="18"/>
  <c r="AF384" i="18"/>
  <c r="AF418" i="18"/>
  <c r="AF444" i="18"/>
  <c r="AF469" i="18"/>
  <c r="AF499" i="18"/>
  <c r="AF528" i="18"/>
  <c r="AF555" i="18"/>
  <c r="AF581" i="18"/>
  <c r="AF609" i="18"/>
  <c r="AF631" i="18"/>
  <c r="AF656" i="18"/>
  <c r="AF681" i="18"/>
  <c r="AF703" i="18"/>
  <c r="AF723" i="18"/>
  <c r="AF746" i="18"/>
  <c r="AF762" i="18"/>
  <c r="AF781" i="18"/>
  <c r="AF798" i="18"/>
  <c r="AF812" i="18"/>
  <c r="AF821" i="18"/>
  <c r="AF835" i="18"/>
  <c r="AF848" i="18"/>
  <c r="AF857" i="18"/>
  <c r="AF867" i="18"/>
  <c r="AF876" i="18"/>
  <c r="AF888" i="18"/>
  <c r="AF892" i="18"/>
  <c r="AF902" i="18"/>
  <c r="AF908" i="18"/>
  <c r="AF918" i="18"/>
  <c r="AF925" i="18"/>
  <c r="AF932" i="18"/>
  <c r="AF940" i="18"/>
  <c r="AF948" i="18"/>
  <c r="AF956" i="18"/>
  <c r="AF963" i="18"/>
  <c r="AF969" i="18"/>
  <c r="AF980" i="18"/>
  <c r="AF988" i="18"/>
  <c r="AF994" i="18"/>
  <c r="AF48" i="18"/>
  <c r="AF201" i="18"/>
  <c r="AF340" i="18"/>
  <c r="AF481" i="18"/>
  <c r="AF591" i="18"/>
  <c r="AF689" i="18"/>
  <c r="AF775" i="18"/>
  <c r="AF827" i="18"/>
  <c r="AF872" i="18"/>
  <c r="AF909" i="18"/>
  <c r="AF953" i="18"/>
  <c r="AF989" i="18"/>
  <c r="AF33" i="18"/>
  <c r="AF80" i="18"/>
  <c r="AF122" i="18"/>
  <c r="AF155" i="18"/>
  <c r="AF191" i="18"/>
  <c r="AF220" i="18"/>
  <c r="AF247" i="18"/>
  <c r="AF276" i="18"/>
  <c r="AF308" i="18"/>
  <c r="AF328" i="18"/>
  <c r="AF361" i="18"/>
  <c r="AF392" i="18"/>
  <c r="AF417" i="18"/>
  <c r="AF449" i="18"/>
  <c r="AF473" i="18"/>
  <c r="AF502" i="18"/>
  <c r="AF534" i="18"/>
  <c r="AF563" i="18"/>
  <c r="AF583" i="18"/>
  <c r="AF610" i="18"/>
  <c r="AF637" i="18"/>
  <c r="AF657" i="18"/>
  <c r="AF683" i="18"/>
  <c r="AF708" i="18"/>
  <c r="AF725" i="18"/>
  <c r="AF744" i="18"/>
  <c r="AF766" i="18"/>
  <c r="AF786" i="18"/>
  <c r="AF799" i="18"/>
  <c r="AF809" i="18"/>
  <c r="AF828" i="18"/>
  <c r="AF840" i="18"/>
  <c r="AF846" i="18"/>
  <c r="AF858" i="18"/>
  <c r="AF868" i="18"/>
  <c r="AF878" i="18"/>
  <c r="AF885" i="18"/>
  <c r="AF894" i="18"/>
  <c r="AF900" i="18"/>
  <c r="AF911" i="18"/>
  <c r="AF916" i="18"/>
  <c r="AF927" i="18"/>
  <c r="AF933" i="18"/>
  <c r="AF942" i="18"/>
  <c r="AF950" i="18"/>
  <c r="AF959" i="18"/>
  <c r="AF966" i="18"/>
  <c r="AF973" i="18"/>
  <c r="AF983" i="18"/>
  <c r="AF991" i="18"/>
  <c r="AF1000" i="18"/>
  <c r="AF224" i="18"/>
  <c r="AF393" i="18"/>
  <c r="AF618" i="18"/>
  <c r="AF706" i="18"/>
  <c r="AF787" i="18"/>
  <c r="AF860" i="18"/>
  <c r="AF904" i="18"/>
  <c r="AF946" i="18"/>
  <c r="AF982" i="18"/>
  <c r="AF44" i="18"/>
  <c r="AF81" i="18"/>
  <c r="AF125" i="18"/>
  <c r="AF162" i="18"/>
  <c r="AF192" i="18"/>
  <c r="AF226" i="18"/>
  <c r="AF251" i="18"/>
  <c r="AF280" i="18"/>
  <c r="AF307" i="18"/>
  <c r="AF339" i="18"/>
  <c r="AF365" i="18"/>
  <c r="AF395" i="18"/>
  <c r="AF425" i="18"/>
  <c r="AF448" i="18"/>
  <c r="AF479" i="18"/>
  <c r="AF507" i="18"/>
  <c r="AF535" i="18"/>
  <c r="AF562" i="18"/>
  <c r="AF587" i="18"/>
  <c r="AF613" i="18"/>
  <c r="AF635" i="18"/>
  <c r="AF666" i="18"/>
  <c r="AF684" i="18"/>
  <c r="AF707" i="18"/>
  <c r="AF728" i="18"/>
  <c r="AF748" i="18"/>
  <c r="AF768" i="18"/>
  <c r="AF788" i="18"/>
  <c r="AF803" i="18"/>
  <c r="AF810" i="18"/>
  <c r="AF825" i="18"/>
  <c r="AF836" i="18"/>
  <c r="AF847" i="18"/>
  <c r="AF859" i="18"/>
  <c r="AF870" i="18"/>
  <c r="AF877" i="18"/>
  <c r="AF883" i="18"/>
  <c r="AF893" i="18"/>
  <c r="AF901" i="18"/>
  <c r="AF910" i="18"/>
  <c r="AF917" i="18"/>
  <c r="AF924" i="18"/>
  <c r="AF934" i="18"/>
  <c r="AF941" i="18"/>
  <c r="AF949" i="18"/>
  <c r="AF957" i="18"/>
  <c r="AF967" i="18"/>
  <c r="AF975" i="18"/>
  <c r="AF981" i="18"/>
  <c r="AF992" i="18"/>
  <c r="AF998" i="18"/>
  <c r="AF16" i="18"/>
  <c r="AF49" i="18"/>
  <c r="AF97" i="18"/>
  <c r="AF138" i="18"/>
  <c r="AF168" i="18"/>
  <c r="AF203" i="18"/>
  <c r="AF234" i="18"/>
  <c r="AF257" i="18"/>
  <c r="AF286" i="18"/>
  <c r="AF315" i="18"/>
  <c r="AF343" i="18"/>
  <c r="AF371" i="18"/>
  <c r="AF400" i="18"/>
  <c r="AF427" i="18"/>
  <c r="AF456" i="18"/>
  <c r="AF487" i="18"/>
  <c r="AF513" i="18"/>
  <c r="AF544" i="18"/>
  <c r="AF569" i="18"/>
  <c r="AF594" i="18"/>
  <c r="AF619" i="18"/>
  <c r="AF642" i="18"/>
  <c r="AF665" i="18"/>
  <c r="AF694" i="18"/>
  <c r="AF714" i="18"/>
  <c r="AF730" i="18"/>
  <c r="AF758" i="18"/>
  <c r="AF772" i="18"/>
  <c r="AF790" i="18"/>
  <c r="AF801" i="18"/>
  <c r="AF817" i="18"/>
  <c r="AF826" i="18"/>
  <c r="AF841" i="18"/>
  <c r="AF853" i="18"/>
  <c r="AF863" i="18"/>
  <c r="AF873" i="18"/>
  <c r="AF882" i="18"/>
  <c r="AF889" i="18"/>
  <c r="AF895" i="18"/>
  <c r="AF903" i="18"/>
  <c r="AF912" i="18"/>
  <c r="AF921" i="18"/>
  <c r="AF926" i="18"/>
  <c r="AF935" i="18"/>
  <c r="AF943" i="18"/>
  <c r="AF951" i="18"/>
  <c r="AF960" i="18"/>
  <c r="AF968" i="18"/>
  <c r="AF976" i="18"/>
  <c r="AF986" i="18"/>
  <c r="AF990" i="18"/>
  <c r="AH999" i="18"/>
  <c r="AH5" i="18" s="1"/>
  <c r="G58" i="10" a="1"/>
  <c r="G58" i="10" s="1"/>
  <c r="I58" i="10" s="1"/>
  <c r="G59" i="10" a="1"/>
  <c r="G59" i="10" s="1"/>
  <c r="I59" i="10" s="1"/>
  <c r="G62" i="10" a="1"/>
  <c r="G62" i="10" s="1"/>
  <c r="I62" i="10" s="1"/>
  <c r="G57" i="10" a="1"/>
  <c r="G57" i="10" s="1"/>
  <c r="I57" i="10" s="1"/>
  <c r="G61" i="10" a="1"/>
  <c r="G61" i="10" s="1"/>
  <c r="I61" i="10" s="1"/>
  <c r="G53" i="10" a="1"/>
  <c r="G53" i="10" s="1"/>
  <c r="I53" i="10" s="1"/>
  <c r="G56" i="10" a="1"/>
  <c r="G56" i="10" s="1"/>
  <c r="I56" i="10" s="1"/>
  <c r="G54" i="10" a="1"/>
  <c r="G54" i="10" s="1"/>
  <c r="I54" i="10" s="1"/>
  <c r="G55" i="10" a="1"/>
  <c r="G55" i="10" s="1"/>
  <c r="I55" i="10" s="1"/>
  <c r="G60" i="10" a="1"/>
  <c r="G60" i="10" s="1"/>
  <c r="I60" i="10" s="1"/>
  <c r="G75" i="10" a="1"/>
  <c r="G75" i="10" s="1"/>
  <c r="I75" i="10" s="1"/>
  <c r="J75" i="10" s="1"/>
  <c r="G77" i="10" a="1"/>
  <c r="G77" i="10" s="1"/>
  <c r="I77" i="10" s="1"/>
  <c r="G70" i="10" a="1"/>
  <c r="G70" i="10" s="1"/>
  <c r="I70" i="10" s="1"/>
  <c r="G38" i="10" a="1"/>
  <c r="G38" i="10" s="1"/>
  <c r="X23" i="10" s="1"/>
  <c r="G45" i="10" a="1"/>
  <c r="G45" i="10" s="1"/>
  <c r="G76" i="10" a="1"/>
  <c r="G76" i="10" s="1"/>
  <c r="I76" i="10" s="1"/>
  <c r="G71" i="10" a="1"/>
  <c r="G71" i="10" s="1"/>
  <c r="I71" i="10" s="1"/>
  <c r="G74" i="10" a="1"/>
  <c r="G74" i="10" s="1"/>
  <c r="I74" i="10" s="1"/>
  <c r="G42" i="10" a="1"/>
  <c r="G42" i="10" s="1"/>
  <c r="X27" i="10" s="1"/>
  <c r="G39" i="10" a="1"/>
  <c r="G39" i="10" s="1"/>
  <c r="G69" i="10" a="1"/>
  <c r="G69" i="10" s="1"/>
  <c r="I69" i="10" s="1"/>
  <c r="J69" i="10" s="1"/>
  <c r="G68" i="10" a="1"/>
  <c r="G68" i="10" s="1"/>
  <c r="I68" i="10" s="1"/>
  <c r="G40" i="10" a="1"/>
  <c r="G40" i="10" s="1"/>
  <c r="X25" i="10" s="1"/>
  <c r="G46" i="10" a="1"/>
  <c r="G46" i="10" s="1"/>
  <c r="G43" i="10" a="1"/>
  <c r="G43" i="10" s="1"/>
  <c r="X28" i="10" s="1"/>
  <c r="G73" i="10" a="1"/>
  <c r="G73" i="10" s="1"/>
  <c r="I73" i="10" s="1"/>
  <c r="J73" i="10" s="1"/>
  <c r="G72" i="10" a="1"/>
  <c r="G72" i="10" s="1"/>
  <c r="I72" i="10" s="1"/>
  <c r="G41" i="10" a="1"/>
  <c r="G41" i="10" s="1"/>
  <c r="X26" i="10" s="1"/>
  <c r="G44" i="10" a="1"/>
  <c r="G44" i="10" s="1"/>
  <c r="X29" i="10" s="1"/>
  <c r="G47" i="10" a="1"/>
  <c r="G47" i="10" s="1"/>
  <c r="X32" i="10" s="1"/>
  <c r="H62" i="10"/>
  <c r="H60" i="10"/>
  <c r="H58" i="10"/>
  <c r="H56" i="10"/>
  <c r="H54" i="10"/>
  <c r="H61" i="10"/>
  <c r="H59" i="10"/>
  <c r="H57" i="10"/>
  <c r="H55" i="10"/>
  <c r="H53" i="10"/>
  <c r="H77" i="10"/>
  <c r="H75" i="10"/>
  <c r="H73" i="10"/>
  <c r="H71" i="10"/>
  <c r="H69" i="10"/>
  <c r="H76" i="10"/>
  <c r="H74" i="10"/>
  <c r="H72" i="10"/>
  <c r="H70" i="10"/>
  <c r="H68" i="10"/>
  <c r="H457" i="3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AE8" i="18"/>
  <c r="AI1007" i="18"/>
  <c r="F765" i="3"/>
  <c r="F806" i="3"/>
  <c r="F930" i="3"/>
  <c r="F887" i="3"/>
  <c r="F761" i="3"/>
  <c r="F955" i="3"/>
  <c r="F827" i="3"/>
  <c r="F767" i="3"/>
  <c r="F920" i="3"/>
  <c r="F792" i="3"/>
  <c r="F981" i="3"/>
  <c r="F853" i="3"/>
  <c r="F866" i="3"/>
  <c r="F988" i="3"/>
  <c r="F860" i="3"/>
  <c r="F838" i="3"/>
  <c r="F768" i="3"/>
  <c r="F879" i="3"/>
  <c r="F977" i="3"/>
  <c r="F822" i="3"/>
  <c r="F839" i="3"/>
  <c r="F912" i="3"/>
  <c r="F781" i="3"/>
  <c r="F980" i="3"/>
  <c r="F852" i="3"/>
  <c r="F830" i="3"/>
  <c r="F978" i="3"/>
  <c r="F858" i="3"/>
  <c r="F967" i="3"/>
  <c r="F815" i="3"/>
  <c r="F809" i="3"/>
  <c r="F782" i="3"/>
  <c r="F907" i="3"/>
  <c r="F779" i="3"/>
  <c r="F960" i="3"/>
  <c r="F872" i="3"/>
  <c r="F965" i="3"/>
  <c r="F802" i="3"/>
  <c r="F1004" i="3"/>
  <c r="F854" i="3"/>
  <c r="F874" i="3"/>
  <c r="F906" i="3"/>
  <c r="F991" i="3"/>
  <c r="F929" i="3"/>
  <c r="F801" i="3"/>
  <c r="F758" i="3"/>
  <c r="F867" i="3"/>
  <c r="F94" i="10"/>
  <c r="K94" i="10" s="1"/>
  <c r="H43" i="10"/>
  <c r="H42" i="10"/>
  <c r="F93" i="10"/>
  <c r="K93" i="10" s="1"/>
  <c r="H32" i="10" a="1"/>
  <c r="H32" i="10" s="1"/>
  <c r="H30" i="10" a="1"/>
  <c r="H30" i="10" s="1"/>
  <c r="H28" i="10" a="1"/>
  <c r="H28" i="10" s="1"/>
  <c r="H26" i="10" a="1"/>
  <c r="H26" i="10" s="1"/>
  <c r="H24" i="10" a="1"/>
  <c r="H24" i="10" s="1"/>
  <c r="G31" i="10" a="1"/>
  <c r="G31" i="10" s="1"/>
  <c r="G27" i="10" a="1"/>
  <c r="G27" i="10" s="1"/>
  <c r="G23" i="10" a="1"/>
  <c r="G23" i="10" s="1"/>
  <c r="F29" i="10" a="1"/>
  <c r="F29" i="10" s="1"/>
  <c r="F25" i="10" a="1"/>
  <c r="F25" i="10" s="1"/>
  <c r="G16" i="10" a="1"/>
  <c r="G16" i="10" s="1"/>
  <c r="I16" i="10" s="1"/>
  <c r="G12" i="10" a="1"/>
  <c r="G12" i="10" s="1"/>
  <c r="I12" i="10" s="1"/>
  <c r="G8" i="10" a="1"/>
  <c r="G8" i="10" s="1"/>
  <c r="I8" i="10" s="1"/>
  <c r="F14" i="10" a="1"/>
  <c r="F14" i="10" s="1"/>
  <c r="H14" i="10" s="1"/>
  <c r="F10" i="10" a="1"/>
  <c r="F10" i="10" s="1"/>
  <c r="H10" i="10" s="1"/>
  <c r="H31" i="10" a="1"/>
  <c r="H31" i="10" s="1"/>
  <c r="I28" i="10" a="1"/>
  <c r="I28" i="10" s="1"/>
  <c r="N28" i="10" s="1"/>
  <c r="I25" i="10" a="1"/>
  <c r="I25" i="10" s="1"/>
  <c r="N25" i="10" s="1"/>
  <c r="H23" i="10" a="1"/>
  <c r="H23" i="10" s="1"/>
  <c r="G28" i="10" a="1"/>
  <c r="G28" i="10" s="1"/>
  <c r="F32" i="10" a="1"/>
  <c r="F32" i="10" s="1"/>
  <c r="F27" i="10" a="1"/>
  <c r="F27" i="10" s="1"/>
  <c r="G17" i="10" a="1"/>
  <c r="G17" i="10" s="1"/>
  <c r="I17" i="10" s="1"/>
  <c r="G11" i="10" a="1"/>
  <c r="G11" i="10" s="1"/>
  <c r="I11" i="10" s="1"/>
  <c r="F16" i="10" a="1"/>
  <c r="F16" i="10" s="1"/>
  <c r="H16" i="10" s="1"/>
  <c r="F11" i="10" a="1"/>
  <c r="F11" i="10" s="1"/>
  <c r="H11" i="10" s="1"/>
  <c r="I32" i="10" a="1"/>
  <c r="I32" i="10" s="1"/>
  <c r="N32" i="10" s="1"/>
  <c r="I29" i="10" a="1"/>
  <c r="I29" i="10" s="1"/>
  <c r="N29" i="10" s="1"/>
  <c r="H27" i="10" a="1"/>
  <c r="H27" i="10" s="1"/>
  <c r="I24" i="10" a="1"/>
  <c r="I24" i="10" s="1"/>
  <c r="N24" i="10" s="1"/>
  <c r="G30" i="10" a="1"/>
  <c r="G30" i="10" s="1"/>
  <c r="G25" i="10" a="1"/>
  <c r="G25" i="10" s="1"/>
  <c r="F30" i="10" a="1"/>
  <c r="F30" i="10" s="1"/>
  <c r="F24" i="10" a="1"/>
  <c r="F24" i="10" s="1"/>
  <c r="G14" i="10" a="1"/>
  <c r="G14" i="10" s="1"/>
  <c r="I14" i="10" s="1"/>
  <c r="G9" i="10" a="1"/>
  <c r="G9" i="10" s="1"/>
  <c r="I9" i="10" s="1"/>
  <c r="F13" i="10" a="1"/>
  <c r="F13" i="10" s="1"/>
  <c r="H13" i="10" s="1"/>
  <c r="F8" i="10" a="1"/>
  <c r="F8" i="10" s="1"/>
  <c r="H8" i="10" s="1"/>
  <c r="I27" i="10" a="1"/>
  <c r="I27" i="10" s="1"/>
  <c r="N27" i="10" s="1"/>
  <c r="G32" i="10" a="1"/>
  <c r="G32" i="10" s="1"/>
  <c r="F31" i="10" a="1"/>
  <c r="F31" i="10" s="1"/>
  <c r="G15" i="10" a="1"/>
  <c r="G15" i="10" s="1"/>
  <c r="I15" i="10" s="1"/>
  <c r="F15" i="10" a="1"/>
  <c r="F15" i="10" s="1"/>
  <c r="H15" i="10" s="1"/>
  <c r="I31" i="10" a="1"/>
  <c r="I31" i="10" s="1"/>
  <c r="N31" i="10" s="1"/>
  <c r="I26" i="10" a="1"/>
  <c r="I26" i="10" s="1"/>
  <c r="N26" i="10" s="1"/>
  <c r="G29" i="10" a="1"/>
  <c r="G29" i="10" s="1"/>
  <c r="F28" i="10" a="1"/>
  <c r="F28" i="10" s="1"/>
  <c r="G13" i="10" a="1"/>
  <c r="G13" i="10" s="1"/>
  <c r="I13" i="10" s="1"/>
  <c r="F12" i="10" a="1"/>
  <c r="F12" i="10" s="1"/>
  <c r="H12" i="10" s="1"/>
  <c r="I30" i="10" a="1"/>
  <c r="I30" i="10" s="1"/>
  <c r="N30" i="10" s="1"/>
  <c r="H25" i="10" a="1"/>
  <c r="H25" i="10" s="1"/>
  <c r="G26" i="10" a="1"/>
  <c r="G26" i="10" s="1"/>
  <c r="F26" i="10" a="1"/>
  <c r="F26" i="10" s="1"/>
  <c r="G10" i="10" a="1"/>
  <c r="G10" i="10" s="1"/>
  <c r="I10" i="10" s="1"/>
  <c r="F9" i="10" a="1"/>
  <c r="F9" i="10" s="1"/>
  <c r="H9" i="10" s="1"/>
  <c r="G24" i="10" a="1"/>
  <c r="G24" i="10" s="1"/>
  <c r="F23" i="10" a="1"/>
  <c r="F23" i="10" s="1"/>
  <c r="H29" i="10" a="1"/>
  <c r="H29" i="10" s="1"/>
  <c r="F17" i="10" a="1"/>
  <c r="F17" i="10" s="1"/>
  <c r="H17" i="10" s="1"/>
  <c r="I23" i="10" a="1"/>
  <c r="I23" i="10" s="1"/>
  <c r="N23" i="10" s="1"/>
  <c r="F950" i="3"/>
  <c r="F766" i="3"/>
  <c r="F1007" i="3"/>
  <c r="F898" i="3"/>
  <c r="F983" i="3"/>
  <c r="F847" i="3"/>
  <c r="F985" i="3"/>
  <c r="F857" i="3"/>
  <c r="F942" i="3"/>
  <c r="F923" i="3"/>
  <c r="F795" i="3"/>
  <c r="F932" i="3"/>
  <c r="F888" i="3"/>
  <c r="F760" i="3"/>
  <c r="F949" i="3"/>
  <c r="F821" i="3"/>
  <c r="F842" i="3"/>
  <c r="F956" i="3"/>
  <c r="F828" i="3"/>
  <c r="F798" i="3"/>
  <c r="F791" i="3"/>
  <c r="F890" i="3"/>
  <c r="F975" i="3"/>
  <c r="F831" i="3"/>
  <c r="F945" i="3"/>
  <c r="F817" i="3"/>
  <c r="F979" i="3"/>
  <c r="F851" i="3"/>
  <c r="F797" i="3"/>
  <c r="F880" i="3"/>
  <c r="F1005" i="3"/>
  <c r="F877" i="3"/>
  <c r="F834" i="3"/>
  <c r="F948" i="3"/>
  <c r="F820" i="3"/>
  <c r="F990" i="3"/>
  <c r="F790" i="3"/>
  <c r="F893" i="3"/>
  <c r="F946" i="3"/>
  <c r="F935" i="3"/>
  <c r="F759" i="3"/>
  <c r="F905" i="3"/>
  <c r="F777" i="3"/>
  <c r="F1003" i="3"/>
  <c r="F875" i="3"/>
  <c r="F823" i="3"/>
  <c r="F800" i="3"/>
  <c r="F968" i="3"/>
  <c r="F840" i="3"/>
  <c r="F933" i="3"/>
  <c r="F805" i="3"/>
  <c r="F778" i="3"/>
  <c r="F972" i="3"/>
  <c r="F844" i="3"/>
  <c r="F814" i="3"/>
  <c r="F1002" i="3"/>
  <c r="F850" i="3"/>
  <c r="F959" i="3"/>
  <c r="F799" i="3"/>
  <c r="F897" i="3"/>
  <c r="F769" i="3"/>
  <c r="F1006" i="3"/>
  <c r="F963" i="3"/>
  <c r="F835" i="3"/>
  <c r="X31" i="10"/>
  <c r="H46" i="10"/>
  <c r="F97" i="10"/>
  <c r="K97" i="10" s="1"/>
  <c r="H47" i="10"/>
  <c r="F98" i="10"/>
  <c r="K98" i="10" s="1"/>
  <c r="F868" i="3"/>
  <c r="F902" i="3"/>
  <c r="F994" i="3"/>
  <c r="F818" i="3"/>
  <c r="F951" i="3"/>
  <c r="F783" i="3"/>
  <c r="F953" i="3"/>
  <c r="F825" i="3"/>
  <c r="F862" i="3"/>
  <c r="F891" i="3"/>
  <c r="F763" i="3"/>
  <c r="F992" i="3"/>
  <c r="F829" i="3"/>
  <c r="F836" i="3"/>
  <c r="F984" i="3"/>
  <c r="F856" i="3"/>
  <c r="F917" i="3"/>
  <c r="F789" i="3"/>
  <c r="F924" i="3"/>
  <c r="F796" i="3"/>
  <c r="F934" i="3"/>
  <c r="F900" i="3"/>
  <c r="F986" i="3"/>
  <c r="F786" i="3"/>
  <c r="F943" i="3"/>
  <c r="F775" i="3"/>
  <c r="F913" i="3"/>
  <c r="F785" i="3"/>
  <c r="F982" i="3"/>
  <c r="F947" i="3"/>
  <c r="F819" i="3"/>
  <c r="F976" i="3"/>
  <c r="F848" i="3"/>
  <c r="F973" i="3"/>
  <c r="F845" i="3"/>
  <c r="F810" i="3"/>
  <c r="F916" i="3"/>
  <c r="F788" i="3"/>
  <c r="F926" i="3"/>
  <c r="F832" i="3"/>
  <c r="F914" i="3"/>
  <c r="F903" i="3"/>
  <c r="F1001" i="3"/>
  <c r="F873" i="3"/>
  <c r="F974" i="3"/>
  <c r="F971" i="3"/>
  <c r="F843" i="3"/>
  <c r="F925" i="3"/>
  <c r="F996" i="3"/>
  <c r="F936" i="3"/>
  <c r="F808" i="3"/>
  <c r="F901" i="3"/>
  <c r="F773" i="3"/>
  <c r="F940" i="3"/>
  <c r="F812" i="3"/>
  <c r="F966" i="3"/>
  <c r="F774" i="3"/>
  <c r="F970" i="3"/>
  <c r="F826" i="3"/>
  <c r="F927" i="3"/>
  <c r="F993" i="3"/>
  <c r="F865" i="3"/>
  <c r="F958" i="3"/>
  <c r="F931" i="3"/>
  <c r="F803" i="3"/>
  <c r="F89" i="10"/>
  <c r="K89" i="10" s="1"/>
  <c r="H38" i="10"/>
  <c r="F90" i="10"/>
  <c r="K90" i="10" s="1"/>
  <c r="H39" i="10"/>
  <c r="F92" i="10"/>
  <c r="K92" i="10" s="1"/>
  <c r="H41" i="10"/>
  <c r="F864" i="3"/>
  <c r="F989" i="3"/>
  <c r="F919" i="3"/>
  <c r="F793" i="3"/>
  <c r="F987" i="3"/>
  <c r="F859" i="3"/>
  <c r="F871" i="3"/>
  <c r="F952" i="3"/>
  <c r="F824" i="3"/>
  <c r="F885" i="3"/>
  <c r="F757" i="3"/>
  <c r="F892" i="3"/>
  <c r="F764" i="3"/>
  <c r="F886" i="3"/>
  <c r="F804" i="3"/>
  <c r="F762" i="3"/>
  <c r="F881" i="3"/>
  <c r="F910" i="3"/>
  <c r="F915" i="3"/>
  <c r="F787" i="3"/>
  <c r="F944" i="3"/>
  <c r="F813" i="3"/>
  <c r="F884" i="3"/>
  <c r="F870" i="3"/>
  <c r="F882" i="3"/>
  <c r="F999" i="3"/>
  <c r="F863" i="3"/>
  <c r="F969" i="3"/>
  <c r="F841" i="3"/>
  <c r="F894" i="3"/>
  <c r="F939" i="3"/>
  <c r="F811" i="3"/>
  <c r="F770" i="3"/>
  <c r="F904" i="3"/>
  <c r="F776" i="3"/>
  <c r="F997" i="3"/>
  <c r="F869" i="3"/>
  <c r="F918" i="3"/>
  <c r="F896" i="3"/>
  <c r="F964" i="3"/>
  <c r="F938" i="3"/>
  <c r="F895" i="3"/>
  <c r="F961" i="3"/>
  <c r="F833" i="3"/>
  <c r="F878" i="3"/>
  <c r="F899" i="3"/>
  <c r="F771" i="3"/>
  <c r="H40" i="10"/>
  <c r="F91" i="10"/>
  <c r="K91" i="10" s="1"/>
  <c r="F95" i="10"/>
  <c r="K95" i="10" s="1"/>
  <c r="H44" i="10"/>
  <c r="F96" i="10"/>
  <c r="K96" i="10" s="1"/>
  <c r="H45" i="10"/>
  <c r="V5" i="18"/>
  <c r="I3" i="3"/>
  <c r="AC5" i="18"/>
  <c r="AE1006" i="18"/>
  <c r="AE1004" i="18"/>
  <c r="AD5" i="18"/>
  <c r="AE1007" i="18"/>
  <c r="AE11" i="18"/>
  <c r="AE10" i="18"/>
  <c r="AE9" i="18"/>
  <c r="P5" i="18"/>
  <c r="P4" i="18" s="1"/>
  <c r="AE13" i="18"/>
  <c r="AE14" i="18"/>
  <c r="AE12" i="18"/>
  <c r="AE16" i="18"/>
  <c r="AE17" i="18"/>
  <c r="AE15" i="18"/>
  <c r="AE19" i="18"/>
  <c r="AE20" i="18"/>
  <c r="AE18" i="18"/>
  <c r="AE21" i="18"/>
  <c r="AE22" i="18"/>
  <c r="AE24" i="18"/>
  <c r="AE23" i="18"/>
  <c r="AE27" i="18"/>
  <c r="AE25" i="18"/>
  <c r="AE26" i="18"/>
  <c r="AE28" i="18"/>
  <c r="AE30" i="18"/>
  <c r="AE29" i="18"/>
  <c r="AE32" i="18"/>
  <c r="AE31" i="18"/>
  <c r="AE33" i="18"/>
  <c r="AE34" i="18"/>
  <c r="AE36" i="18"/>
  <c r="AE37" i="18"/>
  <c r="AE38" i="18"/>
  <c r="AE39" i="18"/>
  <c r="AE35" i="18"/>
  <c r="AE40" i="18"/>
  <c r="AE42" i="18"/>
  <c r="AE44" i="18"/>
  <c r="AE43" i="18"/>
  <c r="AE41" i="18"/>
  <c r="AE46" i="18"/>
  <c r="AE45" i="18"/>
  <c r="AE48" i="18"/>
  <c r="AE50" i="18"/>
  <c r="AE47" i="18"/>
  <c r="AE49" i="18"/>
  <c r="AE53" i="18"/>
  <c r="AE54" i="18"/>
  <c r="AE51" i="18"/>
  <c r="AE52" i="18"/>
  <c r="AE56" i="18"/>
  <c r="AE55" i="18"/>
  <c r="AE57" i="18"/>
  <c r="AE58" i="18"/>
  <c r="AE59" i="18"/>
  <c r="AE61" i="18"/>
  <c r="AE60" i="18"/>
  <c r="AE62" i="18"/>
  <c r="AE64" i="18"/>
  <c r="AE63" i="18"/>
  <c r="AE65" i="18"/>
  <c r="AE67" i="18"/>
  <c r="AE66" i="18"/>
  <c r="AE68" i="18"/>
  <c r="AE72" i="18"/>
  <c r="AE70" i="18"/>
  <c r="AE69" i="18"/>
  <c r="AE73" i="18"/>
  <c r="AE71" i="18"/>
  <c r="AE75" i="18"/>
  <c r="AE74" i="18"/>
  <c r="AE77" i="18"/>
  <c r="AE76" i="18"/>
  <c r="AE79" i="18"/>
  <c r="AE78" i="18"/>
  <c r="AE81" i="18"/>
  <c r="AE80" i="18"/>
  <c r="AE82" i="18"/>
  <c r="AE83" i="18"/>
  <c r="AE87" i="18"/>
  <c r="AE84" i="18"/>
  <c r="AE85" i="18"/>
  <c r="AE86" i="18"/>
  <c r="AE88" i="18"/>
  <c r="AE89" i="18"/>
  <c r="AE93" i="18"/>
  <c r="AE90" i="18"/>
  <c r="AE91" i="18"/>
  <c r="AE94" i="18"/>
  <c r="AE92" i="18"/>
  <c r="AE96" i="18"/>
  <c r="AE98" i="18"/>
  <c r="AE95" i="18"/>
  <c r="AE100" i="18"/>
  <c r="AE97" i="18"/>
  <c r="AE99" i="18"/>
  <c r="AE103" i="18"/>
  <c r="AE102" i="18"/>
  <c r="AE101" i="18"/>
  <c r="AE105" i="18"/>
  <c r="AE104" i="18"/>
  <c r="AE107" i="18"/>
  <c r="AE106" i="18"/>
  <c r="AE108" i="18"/>
  <c r="AE110" i="18"/>
  <c r="AE109" i="18"/>
  <c r="AE112" i="18"/>
  <c r="AE113" i="18"/>
  <c r="AE111" i="18"/>
  <c r="AE116" i="18"/>
  <c r="AE114" i="18"/>
  <c r="AE115" i="18"/>
  <c r="AE117" i="18"/>
  <c r="AE118" i="18"/>
  <c r="AE124" i="18"/>
  <c r="AE119" i="18"/>
  <c r="AE120" i="18"/>
  <c r="AE121" i="18"/>
  <c r="AE122" i="18"/>
  <c r="AE126" i="18"/>
  <c r="AE123" i="18"/>
  <c r="AE125" i="18"/>
  <c r="AE127" i="18"/>
  <c r="AE128" i="18"/>
  <c r="AE130" i="18"/>
  <c r="AE129" i="18"/>
  <c r="AE135" i="18"/>
  <c r="AE133" i="18"/>
  <c r="AE131" i="18"/>
  <c r="AE132" i="18"/>
  <c r="AE134" i="18"/>
  <c r="AE136" i="18"/>
  <c r="AE137" i="18"/>
  <c r="AE139" i="18"/>
  <c r="AE138" i="18"/>
  <c r="AE140" i="18"/>
  <c r="AE143" i="18"/>
  <c r="AE142" i="18"/>
  <c r="AE145" i="18"/>
  <c r="AE141" i="18"/>
  <c r="AE148" i="18"/>
  <c r="AE144" i="18"/>
  <c r="AE147" i="18"/>
  <c r="AE146" i="18"/>
  <c r="AE152" i="18"/>
  <c r="AE149" i="18"/>
  <c r="AE150" i="18"/>
  <c r="AE151" i="18"/>
  <c r="AE154" i="18"/>
  <c r="AE153" i="18"/>
  <c r="AE155" i="18"/>
  <c r="AE157" i="18"/>
  <c r="AE156" i="18"/>
  <c r="AE158" i="18"/>
  <c r="AE159" i="18"/>
  <c r="AE160" i="18"/>
  <c r="AE163" i="18"/>
  <c r="AE161" i="18"/>
  <c r="AE162" i="18"/>
  <c r="AE164" i="18"/>
  <c r="AE165" i="18"/>
  <c r="AE168" i="18"/>
  <c r="AE167" i="18"/>
  <c r="AE166" i="18"/>
  <c r="AE170" i="18"/>
  <c r="AE169" i="18"/>
  <c r="AE171" i="18"/>
  <c r="AE174" i="18"/>
  <c r="AE172" i="18"/>
  <c r="AE177" i="18"/>
  <c r="AE176" i="18"/>
  <c r="AE173" i="18"/>
  <c r="AE175" i="18"/>
  <c r="AE178" i="18"/>
  <c r="AE180" i="18"/>
  <c r="AE181" i="18"/>
  <c r="AE179" i="18"/>
  <c r="AE185" i="18"/>
  <c r="AE183" i="18"/>
  <c r="AE182" i="18"/>
  <c r="AE186" i="18"/>
  <c r="AE184" i="18"/>
  <c r="AE188" i="18"/>
  <c r="AE187" i="18"/>
  <c r="AE190" i="18"/>
  <c r="AE189" i="18"/>
  <c r="AE191" i="18"/>
  <c r="AE193" i="18"/>
  <c r="AE192" i="18"/>
  <c r="AE194" i="18"/>
  <c r="AE196" i="18"/>
  <c r="AE198" i="18"/>
  <c r="AE195" i="18"/>
  <c r="AE200" i="18"/>
  <c r="AE197" i="18"/>
  <c r="AE199" i="18"/>
  <c r="AE201" i="18"/>
  <c r="AE202" i="18"/>
  <c r="AE204" i="18"/>
  <c r="AE205" i="18"/>
  <c r="AE203" i="18"/>
  <c r="AE207" i="18"/>
  <c r="AE206" i="18"/>
  <c r="AE208" i="18"/>
  <c r="AE209" i="18"/>
  <c r="AE212" i="18"/>
  <c r="AE210" i="18"/>
  <c r="AE211" i="18"/>
  <c r="AE216" i="18"/>
  <c r="AE213" i="18"/>
  <c r="AE214" i="18"/>
  <c r="AE220" i="18"/>
  <c r="AE215" i="18"/>
  <c r="AE219" i="18"/>
  <c r="AE217" i="18"/>
  <c r="AE222" i="18"/>
  <c r="AE218" i="18"/>
  <c r="AE221" i="18"/>
  <c r="AE223" i="18"/>
  <c r="AE225" i="18"/>
  <c r="AE224" i="18"/>
  <c r="AE227" i="18"/>
  <c r="AE226" i="18"/>
  <c r="AE228" i="18"/>
  <c r="AE230" i="18"/>
  <c r="AE229" i="18"/>
  <c r="AE232" i="18"/>
  <c r="AE231" i="18"/>
  <c r="AE233" i="18"/>
  <c r="AE236" i="18"/>
  <c r="AE234" i="18"/>
  <c r="AE238" i="18"/>
  <c r="AE235" i="18"/>
  <c r="AE237" i="18"/>
  <c r="AE240" i="18"/>
  <c r="AE242" i="18"/>
  <c r="AE241" i="18"/>
  <c r="AE239" i="18"/>
  <c r="AE244" i="18"/>
  <c r="AE246" i="18"/>
  <c r="AE243" i="18"/>
  <c r="AE245" i="18"/>
  <c r="AE248" i="18"/>
  <c r="AE247" i="18"/>
  <c r="AE252" i="18"/>
  <c r="AE249" i="18"/>
  <c r="AE254" i="18"/>
  <c r="AE250" i="18"/>
  <c r="AE251" i="18"/>
  <c r="AE253" i="18"/>
  <c r="AE258" i="18"/>
  <c r="AE256" i="18"/>
  <c r="AE255" i="18"/>
  <c r="AE260" i="18"/>
  <c r="AE262" i="18"/>
  <c r="AE257" i="18"/>
  <c r="AE259" i="18"/>
  <c r="AE261" i="18"/>
  <c r="AE264" i="18"/>
  <c r="AE263" i="18"/>
  <c r="AE265" i="18"/>
  <c r="AE266" i="18"/>
  <c r="AE270" i="18"/>
  <c r="AE269" i="18"/>
  <c r="AE268" i="18"/>
  <c r="AE267" i="18"/>
  <c r="AE272" i="18"/>
  <c r="AE274" i="18"/>
  <c r="AE271" i="18"/>
  <c r="AE273" i="18"/>
  <c r="AE276" i="18"/>
  <c r="AE275" i="18"/>
  <c r="AE277" i="18"/>
  <c r="AE282" i="18"/>
  <c r="AE278" i="18"/>
  <c r="AE280" i="18"/>
  <c r="AE279" i="18"/>
  <c r="AE281" i="18"/>
  <c r="AE284" i="18"/>
  <c r="AE283" i="18"/>
  <c r="AE286" i="18"/>
  <c r="AE289" i="18"/>
  <c r="AE287" i="18"/>
  <c r="AE288" i="18"/>
  <c r="AE285" i="18"/>
  <c r="AE290" i="18"/>
  <c r="AE291" i="18"/>
  <c r="AE295" i="18"/>
  <c r="AE293" i="18"/>
  <c r="AE297" i="18"/>
  <c r="AE292" i="18"/>
  <c r="AE294" i="18"/>
  <c r="AE299" i="18"/>
  <c r="AE298" i="18"/>
  <c r="AE296" i="18"/>
  <c r="AE301" i="18"/>
  <c r="AE300" i="18"/>
  <c r="AE302" i="18"/>
  <c r="AE303" i="18"/>
  <c r="AE304" i="18"/>
  <c r="AE306" i="18"/>
  <c r="AE305" i="18"/>
  <c r="AE308" i="18"/>
  <c r="AE307" i="18"/>
  <c r="AE310" i="18"/>
  <c r="AE309" i="18"/>
  <c r="AE314" i="18"/>
  <c r="AE312" i="18"/>
  <c r="AE311" i="18"/>
  <c r="AE316" i="18"/>
  <c r="AE313" i="18"/>
  <c r="AE315" i="18"/>
  <c r="AE318" i="18"/>
  <c r="AE319" i="18"/>
  <c r="AE317" i="18"/>
  <c r="AE320" i="18"/>
  <c r="AE321" i="18"/>
  <c r="AE322" i="18"/>
  <c r="AE323" i="18"/>
  <c r="AE325" i="18"/>
  <c r="AE324" i="18"/>
  <c r="AE326" i="18"/>
  <c r="AE327" i="18"/>
  <c r="AE328" i="18"/>
  <c r="AE329" i="18"/>
  <c r="AE330" i="18"/>
  <c r="AE331" i="18"/>
  <c r="AE332" i="18"/>
  <c r="AE335" i="18"/>
  <c r="AE333" i="18"/>
  <c r="AE334" i="18"/>
  <c r="AE337" i="18"/>
  <c r="AE336" i="18"/>
  <c r="AE338" i="18"/>
  <c r="AE339" i="18"/>
  <c r="AE340" i="18"/>
  <c r="AE342" i="18"/>
  <c r="AE341" i="18"/>
  <c r="AE343" i="18"/>
  <c r="AE347" i="18"/>
  <c r="AE344" i="18"/>
  <c r="AE346" i="18"/>
  <c r="AE345" i="18"/>
  <c r="AE349" i="18"/>
  <c r="AE351" i="18"/>
  <c r="AE348" i="18"/>
  <c r="AE350" i="18"/>
  <c r="AE353" i="18"/>
  <c r="AE354" i="18"/>
  <c r="AE352" i="18"/>
  <c r="AE355" i="18"/>
  <c r="AE356" i="18"/>
  <c r="AE357" i="18"/>
  <c r="AE358" i="18"/>
  <c r="AE359" i="18"/>
  <c r="AE360" i="18"/>
  <c r="AE364" i="18"/>
  <c r="AE361" i="18"/>
  <c r="AE362" i="18"/>
  <c r="AE365" i="18"/>
  <c r="AE363" i="18"/>
  <c r="AE368" i="18"/>
  <c r="AE366" i="18"/>
  <c r="AE367" i="18"/>
  <c r="AE369" i="18"/>
  <c r="AE370" i="18"/>
  <c r="AE371" i="18"/>
  <c r="AE372" i="18"/>
  <c r="AE373" i="18"/>
  <c r="AE378" i="18"/>
  <c r="AE375" i="18"/>
  <c r="AE374" i="18"/>
  <c r="AE376" i="18"/>
  <c r="AE377" i="18"/>
  <c r="AE379" i="18"/>
  <c r="AE380" i="18"/>
  <c r="AE386" i="18"/>
  <c r="AE381" i="18"/>
  <c r="AE382" i="18"/>
  <c r="AE383" i="18"/>
  <c r="AE388" i="18"/>
  <c r="AE385" i="18"/>
  <c r="AE384" i="18"/>
  <c r="AE387" i="18"/>
  <c r="AE391" i="18"/>
  <c r="AE389" i="18"/>
  <c r="AE390" i="18"/>
  <c r="AE393" i="18"/>
  <c r="AE392" i="18"/>
  <c r="AE395" i="18"/>
  <c r="AE394" i="18"/>
  <c r="AE397" i="18"/>
  <c r="AE396" i="18"/>
  <c r="AE398" i="18"/>
  <c r="AE399" i="18"/>
  <c r="AE403" i="18"/>
  <c r="AE401" i="18"/>
  <c r="AE400" i="18"/>
  <c r="AE402" i="18"/>
  <c r="AE404" i="18"/>
  <c r="AE406" i="18"/>
  <c r="AE405" i="18"/>
  <c r="AE407" i="18"/>
  <c r="AE408" i="18"/>
  <c r="AE409" i="18"/>
  <c r="AE410" i="18"/>
  <c r="AE412" i="18"/>
  <c r="AE416" i="18"/>
  <c r="AE411" i="18"/>
  <c r="AE413" i="18"/>
  <c r="AE414" i="18"/>
  <c r="AE415" i="18"/>
  <c r="AE418" i="18"/>
  <c r="AE417" i="18"/>
  <c r="AE421" i="18"/>
  <c r="AE420" i="18"/>
  <c r="AE419" i="18"/>
  <c r="AE423" i="18"/>
  <c r="AE422" i="18"/>
  <c r="AE424" i="18"/>
  <c r="AE426" i="18"/>
  <c r="AE425" i="18"/>
  <c r="AE427" i="18"/>
  <c r="AE428" i="18"/>
  <c r="AE430" i="18"/>
  <c r="AE429" i="18"/>
  <c r="AE432" i="18"/>
  <c r="AE431" i="18"/>
  <c r="AE433" i="18"/>
  <c r="AE435" i="18"/>
  <c r="AE438" i="18"/>
  <c r="AE436" i="18"/>
  <c r="AE434" i="18"/>
  <c r="AE437" i="18"/>
  <c r="AE439" i="18"/>
  <c r="AE444" i="18"/>
  <c r="AE440" i="18"/>
  <c r="AE442" i="18"/>
  <c r="AE443" i="18"/>
  <c r="AE441" i="18"/>
  <c r="AE446" i="18"/>
  <c r="AE447" i="18"/>
  <c r="AE445" i="18"/>
  <c r="AE449" i="18"/>
  <c r="AE451" i="18"/>
  <c r="AE448" i="18"/>
  <c r="AE452" i="18"/>
  <c r="AE454" i="18"/>
  <c r="AE450" i="18"/>
  <c r="AE456" i="18"/>
  <c r="AE453" i="18"/>
  <c r="AE458" i="18"/>
  <c r="AE455" i="18"/>
  <c r="AE461" i="18"/>
  <c r="AE460" i="18"/>
  <c r="AE457" i="18"/>
  <c r="AE459" i="18"/>
  <c r="AE463" i="18"/>
  <c r="AE462" i="18"/>
  <c r="AE464" i="18"/>
  <c r="AE465" i="18"/>
  <c r="AE466" i="18"/>
  <c r="AE467" i="18"/>
  <c r="AE468" i="18"/>
  <c r="AE469" i="18"/>
  <c r="AE470" i="18"/>
  <c r="AE471" i="18"/>
  <c r="AE472" i="18"/>
  <c r="AE475" i="18"/>
  <c r="AE476" i="18"/>
  <c r="AE473" i="18"/>
  <c r="AE474" i="18"/>
  <c r="AE479" i="18"/>
  <c r="AE477" i="18"/>
  <c r="AE480" i="18"/>
  <c r="AE478" i="18"/>
  <c r="AE482" i="18"/>
  <c r="AE483" i="18"/>
  <c r="AE481" i="18"/>
  <c r="AE487" i="18"/>
  <c r="AE484" i="18"/>
  <c r="AE485" i="18"/>
  <c r="AE489" i="18"/>
  <c r="AE486" i="18"/>
  <c r="AE491" i="18"/>
  <c r="AE492" i="18"/>
  <c r="AE488" i="18"/>
  <c r="AE490" i="18"/>
  <c r="AE493" i="18"/>
  <c r="AE498" i="18"/>
  <c r="AE494" i="18"/>
  <c r="AE495" i="18"/>
  <c r="AE496" i="18"/>
  <c r="AE497" i="18"/>
  <c r="AE500" i="18"/>
  <c r="AE499" i="18"/>
  <c r="AE501" i="18"/>
  <c r="AE503" i="18"/>
  <c r="AE502" i="18"/>
  <c r="AE504" i="18"/>
  <c r="AE505" i="18"/>
  <c r="AE506" i="18"/>
  <c r="AE507" i="18"/>
  <c r="AE508" i="18"/>
  <c r="AE509" i="18"/>
  <c r="AE510" i="18"/>
  <c r="AE512" i="18"/>
  <c r="AE511" i="18"/>
  <c r="AE513" i="18"/>
  <c r="AE517" i="18"/>
  <c r="AE514" i="18"/>
  <c r="AE515" i="18"/>
  <c r="AE516" i="18"/>
  <c r="AE518" i="18"/>
  <c r="AE519" i="18"/>
  <c r="AE521" i="18"/>
  <c r="AE520" i="18"/>
  <c r="AE523" i="18"/>
  <c r="AE525" i="18"/>
  <c r="AE522" i="18"/>
  <c r="AE524" i="18"/>
  <c r="AE526" i="18"/>
  <c r="AE528" i="18"/>
  <c r="AE527" i="18"/>
  <c r="AE531" i="18"/>
  <c r="AE529" i="18"/>
  <c r="AE530" i="18"/>
  <c r="AE532" i="18"/>
  <c r="AE533" i="18"/>
  <c r="AE537" i="18"/>
  <c r="AE535" i="18"/>
  <c r="AE534" i="18"/>
  <c r="AE536" i="18"/>
  <c r="AE538" i="18"/>
  <c r="AE539" i="18"/>
  <c r="AE540" i="18"/>
  <c r="AE541" i="18"/>
  <c r="AE545" i="18"/>
  <c r="AE542" i="18"/>
  <c r="AE543" i="18"/>
  <c r="AE544" i="18"/>
  <c r="AE547" i="18"/>
  <c r="AE546" i="18"/>
  <c r="AE548" i="18"/>
  <c r="AE549" i="18"/>
  <c r="AE551" i="18"/>
  <c r="AE550" i="18"/>
  <c r="AE553" i="18"/>
  <c r="AE552" i="18"/>
  <c r="AE555" i="18"/>
  <c r="AE554" i="18"/>
  <c r="AE556" i="18"/>
  <c r="AE559" i="18"/>
  <c r="AE557" i="18"/>
  <c r="AE558" i="18"/>
  <c r="AE560" i="18"/>
  <c r="AE562" i="18"/>
  <c r="AE561" i="18"/>
  <c r="AE564" i="18"/>
  <c r="AE563" i="18"/>
  <c r="AE565" i="18"/>
  <c r="AE567" i="18"/>
  <c r="AE568" i="18"/>
  <c r="AE566" i="18"/>
  <c r="AE569" i="18"/>
  <c r="AE572" i="18"/>
  <c r="AE570" i="18"/>
  <c r="AE574" i="18"/>
  <c r="AE571" i="18"/>
  <c r="AE573" i="18"/>
  <c r="AE575" i="18"/>
  <c r="AE576" i="18"/>
  <c r="AE580" i="18"/>
  <c r="AE577" i="18"/>
  <c r="AE578" i="18"/>
  <c r="AE579" i="18"/>
  <c r="AE581" i="18"/>
  <c r="AE583" i="18"/>
  <c r="AE582" i="18"/>
  <c r="AE584" i="18"/>
  <c r="AE587" i="18"/>
  <c r="AE586" i="18"/>
  <c r="AE585" i="18"/>
  <c r="AE590" i="18"/>
  <c r="AE591" i="18"/>
  <c r="AE588" i="18"/>
  <c r="AE589" i="18"/>
  <c r="AE592" i="18"/>
  <c r="AE594" i="18"/>
  <c r="AE595" i="18"/>
  <c r="AE593" i="18"/>
  <c r="AE597" i="18"/>
  <c r="AE600" i="18"/>
  <c r="AE599" i="18"/>
  <c r="AE596" i="18"/>
  <c r="AE598" i="18"/>
  <c r="AE601" i="18"/>
  <c r="AE603" i="18"/>
  <c r="AE602" i="18"/>
  <c r="AE606" i="18"/>
  <c r="AE604" i="18"/>
  <c r="AE607" i="18"/>
  <c r="AE605" i="18"/>
  <c r="AE609" i="18"/>
  <c r="AE608" i="18"/>
  <c r="AE610" i="18"/>
  <c r="AE614" i="18"/>
  <c r="AE612" i="18"/>
  <c r="AE611" i="18"/>
  <c r="AE615" i="18"/>
  <c r="AE613" i="18"/>
  <c r="AE616" i="18"/>
  <c r="AE618" i="18"/>
  <c r="AE617" i="18"/>
  <c r="AE619" i="18"/>
  <c r="AE620" i="18"/>
  <c r="AE624" i="18"/>
  <c r="AE623" i="18"/>
  <c r="AE621" i="18"/>
  <c r="AE622" i="18"/>
  <c r="AE625" i="18"/>
  <c r="AE627" i="18"/>
  <c r="AE626" i="18"/>
  <c r="AE629" i="18"/>
  <c r="AE633" i="18"/>
  <c r="AE628" i="18"/>
  <c r="AE630" i="18"/>
  <c r="AE632" i="18"/>
  <c r="AE631" i="18"/>
  <c r="AE634" i="18"/>
  <c r="AE635" i="18"/>
  <c r="AE639" i="18"/>
  <c r="AE636" i="18"/>
  <c r="AE637" i="18"/>
  <c r="AE638" i="18"/>
  <c r="AE640" i="18"/>
  <c r="AE642" i="18"/>
  <c r="AE643" i="18"/>
  <c r="AE641" i="18"/>
  <c r="AE644" i="18"/>
  <c r="AE645" i="18"/>
  <c r="AE646" i="18"/>
  <c r="AE647" i="18"/>
  <c r="AE651" i="18"/>
  <c r="AE649" i="18"/>
  <c r="AE648" i="18"/>
  <c r="AE653" i="18"/>
  <c r="AE650" i="18"/>
  <c r="AE655" i="18"/>
  <c r="AE652" i="18"/>
  <c r="AE654" i="18"/>
  <c r="AE659" i="18"/>
  <c r="AE656" i="18"/>
  <c r="AE657" i="18"/>
  <c r="AE658" i="18"/>
  <c r="AE661" i="18"/>
  <c r="AE660" i="18"/>
  <c r="AE663" i="18"/>
  <c r="AE664" i="18"/>
  <c r="AE667" i="18"/>
  <c r="AE662" i="18"/>
  <c r="AE666" i="18"/>
  <c r="AE665" i="18"/>
  <c r="AE668" i="18"/>
  <c r="AE670" i="18"/>
  <c r="AE669" i="18"/>
  <c r="AE672" i="18"/>
  <c r="AE671" i="18"/>
  <c r="AE673" i="18"/>
  <c r="AE674" i="18"/>
  <c r="AE678" i="18"/>
  <c r="AE675" i="18"/>
  <c r="AE676" i="18"/>
  <c r="AE677" i="18"/>
  <c r="AE681" i="18"/>
  <c r="AE679" i="18"/>
  <c r="AE680" i="18"/>
  <c r="AE685" i="18"/>
  <c r="AE682" i="18"/>
  <c r="AE683" i="18"/>
  <c r="AE684" i="18"/>
  <c r="AE689" i="18"/>
  <c r="AE686" i="18"/>
  <c r="AE688" i="18"/>
  <c r="AE687" i="18"/>
  <c r="AE692" i="18"/>
  <c r="AE690" i="18"/>
  <c r="AE691" i="18"/>
  <c r="AE693" i="18"/>
  <c r="AE694" i="18"/>
  <c r="AE696" i="18"/>
  <c r="AE695" i="18"/>
  <c r="AE701" i="18"/>
  <c r="AE697" i="18"/>
  <c r="AE699" i="18"/>
  <c r="AE698" i="18"/>
  <c r="AE700" i="18"/>
  <c r="AE704" i="18"/>
  <c r="AE702" i="18"/>
  <c r="AE703" i="18"/>
  <c r="AE707" i="18"/>
  <c r="AE705" i="18"/>
  <c r="AE706" i="18"/>
  <c r="AE708" i="18"/>
  <c r="AE710" i="18"/>
  <c r="AE712" i="18"/>
  <c r="AE709" i="18"/>
  <c r="AE714" i="18"/>
  <c r="AE711" i="18"/>
  <c r="AE713" i="18"/>
  <c r="AE717" i="18"/>
  <c r="AE720" i="18"/>
  <c r="AE715" i="18"/>
  <c r="AE718" i="18"/>
  <c r="AE716" i="18"/>
  <c r="AE719" i="18"/>
  <c r="AE721" i="18"/>
  <c r="AE722" i="18"/>
  <c r="AE723" i="18"/>
  <c r="AE726" i="18"/>
  <c r="AE724" i="18"/>
  <c r="AE727" i="18"/>
  <c r="AE725" i="18"/>
  <c r="AE729" i="18"/>
  <c r="AE732" i="18"/>
  <c r="AE730" i="18"/>
  <c r="AE728" i="18"/>
  <c r="AE734" i="18"/>
  <c r="AE736" i="18"/>
  <c r="AE731" i="18"/>
  <c r="AE733" i="18"/>
  <c r="AE735" i="18"/>
  <c r="AE738" i="18"/>
  <c r="AE737" i="18"/>
  <c r="AE740" i="18"/>
  <c r="AE742" i="18"/>
  <c r="AE741" i="18"/>
  <c r="AE739" i="18"/>
  <c r="AE744" i="18"/>
  <c r="AE743" i="18"/>
  <c r="AE745" i="18"/>
  <c r="AE748" i="18"/>
  <c r="AE746" i="18"/>
  <c r="AE747" i="18"/>
  <c r="AE751" i="18"/>
  <c r="AE750" i="18"/>
  <c r="AE749" i="18"/>
  <c r="AE753" i="18"/>
  <c r="AE752" i="18"/>
  <c r="AE754" i="18"/>
  <c r="AE755" i="18"/>
  <c r="AE756" i="18"/>
  <c r="AE757" i="18"/>
  <c r="AE758" i="18"/>
  <c r="AE760" i="18"/>
  <c r="AE761" i="18"/>
  <c r="AE759" i="18"/>
  <c r="AE763" i="18"/>
  <c r="AE762" i="18"/>
  <c r="AE764" i="18"/>
  <c r="AE765" i="18"/>
  <c r="AE766" i="18"/>
  <c r="AE770" i="18"/>
  <c r="AE769" i="18"/>
  <c r="AE768" i="18"/>
  <c r="AE767" i="18"/>
  <c r="AE771" i="18"/>
  <c r="AE774" i="18"/>
  <c r="AE772" i="18"/>
  <c r="AE775" i="18"/>
  <c r="AE773" i="18"/>
  <c r="AE778" i="18"/>
  <c r="AE777" i="18"/>
  <c r="AE776" i="18"/>
  <c r="AE782" i="18"/>
  <c r="AE780" i="18"/>
  <c r="AE779" i="18"/>
  <c r="AE781" i="18"/>
  <c r="AE783" i="18"/>
  <c r="AE786" i="18"/>
  <c r="AE784" i="18"/>
  <c r="AE785" i="18"/>
  <c r="AE788" i="18"/>
  <c r="AE789" i="18"/>
  <c r="AE790" i="18"/>
  <c r="AE787" i="18"/>
  <c r="AE792" i="18"/>
  <c r="AE791" i="18"/>
  <c r="AE793" i="18"/>
  <c r="AE795" i="18"/>
  <c r="AE794" i="18"/>
  <c r="AE796" i="18"/>
  <c r="AE800" i="18"/>
  <c r="AE797" i="18"/>
  <c r="AE801" i="18"/>
  <c r="AE799" i="18"/>
  <c r="AE798" i="18"/>
  <c r="AE806" i="18"/>
  <c r="AE804" i="18"/>
  <c r="AE807" i="18"/>
  <c r="AE803" i="18"/>
  <c r="AE802" i="18"/>
  <c r="AE810" i="18"/>
  <c r="AE805" i="18"/>
  <c r="AE812" i="18"/>
  <c r="AE808" i="18"/>
  <c r="AE809" i="18"/>
  <c r="AE811" i="18"/>
  <c r="AE816" i="18"/>
  <c r="AE814" i="18"/>
  <c r="AE815" i="18"/>
  <c r="AE813" i="18"/>
  <c r="AE818" i="18"/>
  <c r="AE817" i="18"/>
  <c r="AE822" i="18"/>
  <c r="AE821" i="18"/>
  <c r="AE820" i="18"/>
  <c r="AE819" i="18"/>
  <c r="AE824" i="18"/>
  <c r="AE823" i="18"/>
  <c r="AE826" i="18"/>
  <c r="AE825" i="18"/>
  <c r="AE827" i="18"/>
  <c r="AE830" i="18"/>
  <c r="AE829" i="18"/>
  <c r="AE828" i="18"/>
  <c r="AE832" i="18"/>
  <c r="AE831" i="18"/>
  <c r="AE834" i="18"/>
  <c r="AE833" i="18"/>
  <c r="AE835" i="18"/>
  <c r="AE837" i="18"/>
  <c r="AE836" i="18"/>
  <c r="AE838" i="18"/>
  <c r="AE839" i="18"/>
  <c r="AE841" i="18"/>
  <c r="AE840" i="18"/>
  <c r="AE842" i="18"/>
  <c r="AE846" i="18"/>
  <c r="AE843" i="18"/>
  <c r="AE844" i="18"/>
  <c r="AE848" i="18"/>
  <c r="AE850" i="18"/>
  <c r="AE845" i="18"/>
  <c r="AE847" i="18"/>
  <c r="AE849" i="18"/>
  <c r="AE852" i="18"/>
  <c r="AE851" i="18"/>
  <c r="AE855" i="18"/>
  <c r="AE853" i="18"/>
  <c r="AE854" i="18"/>
  <c r="AE857" i="18"/>
  <c r="AE856" i="18"/>
  <c r="AE859" i="18"/>
  <c r="AE858" i="18"/>
  <c r="AE861" i="18"/>
  <c r="AE860" i="18"/>
  <c r="AE862" i="18"/>
  <c r="AE863" i="18"/>
  <c r="AE865" i="18"/>
  <c r="AE866" i="18"/>
  <c r="AE864" i="18"/>
  <c r="AE867" i="18"/>
  <c r="AE868" i="18"/>
  <c r="AE870" i="18"/>
  <c r="AE873" i="18"/>
  <c r="AE869" i="18"/>
  <c r="AE871" i="18"/>
  <c r="AE872" i="18"/>
  <c r="AE874" i="18"/>
  <c r="AE875" i="18"/>
  <c r="AE877" i="18"/>
  <c r="AE876" i="18"/>
  <c r="AE878" i="18"/>
  <c r="AE881" i="18"/>
  <c r="AE880" i="18"/>
  <c r="AE879" i="18"/>
  <c r="AE884" i="18"/>
  <c r="AE882" i="18"/>
  <c r="AE883" i="18"/>
  <c r="AE886" i="18"/>
  <c r="AE889" i="18"/>
  <c r="AE885" i="18"/>
  <c r="AE888" i="18"/>
  <c r="AE887" i="18"/>
  <c r="AE890" i="18"/>
  <c r="AE892" i="18"/>
  <c r="AE891" i="18"/>
  <c r="AE893" i="18"/>
  <c r="AE895" i="18"/>
  <c r="AE894" i="18"/>
  <c r="AE896" i="18"/>
  <c r="AE897" i="18"/>
  <c r="AE899" i="18"/>
  <c r="AE898" i="18"/>
  <c r="AE900" i="18"/>
  <c r="AE901" i="18"/>
  <c r="AE904" i="18"/>
  <c r="AE902" i="18"/>
  <c r="AE903" i="18"/>
  <c r="AE905" i="18"/>
  <c r="AE906" i="18"/>
  <c r="AE907" i="18"/>
  <c r="AE908" i="18"/>
  <c r="AE909" i="18"/>
  <c r="AE910" i="18"/>
  <c r="AE913" i="18"/>
  <c r="AE911" i="18"/>
  <c r="AE912" i="18"/>
  <c r="AE914" i="18"/>
  <c r="AE916" i="18"/>
  <c r="AE917" i="18"/>
  <c r="AE915" i="18"/>
  <c r="AE918" i="18"/>
  <c r="AE919" i="18"/>
  <c r="AE920" i="18"/>
  <c r="AE921" i="18"/>
  <c r="AE922" i="18"/>
  <c r="AE923" i="18"/>
  <c r="AE927" i="18"/>
  <c r="AE925" i="18"/>
  <c r="AE924" i="18"/>
  <c r="AE926" i="18"/>
  <c r="AE929" i="18"/>
  <c r="AE928" i="18"/>
  <c r="AE934" i="18"/>
  <c r="AE932" i="18"/>
  <c r="AE930" i="18"/>
  <c r="AE931" i="18"/>
  <c r="AE933" i="18"/>
  <c r="AE936" i="18"/>
  <c r="AE937" i="18"/>
  <c r="AE935" i="18"/>
  <c r="AE939" i="18"/>
  <c r="AE938" i="18"/>
  <c r="AE941" i="18"/>
  <c r="AE942" i="18"/>
  <c r="AE940" i="18"/>
  <c r="AE944" i="18"/>
  <c r="AE945" i="18"/>
  <c r="AE943" i="18"/>
  <c r="AE948" i="18"/>
  <c r="AE946" i="18"/>
  <c r="AE950" i="18"/>
  <c r="AE949" i="18"/>
  <c r="AE947" i="18"/>
  <c r="AE952" i="18"/>
  <c r="AE951" i="18"/>
  <c r="AE954" i="18"/>
  <c r="AE953" i="18"/>
  <c r="AE955" i="18"/>
  <c r="AE959" i="18"/>
  <c r="AE957" i="18"/>
  <c r="AE956" i="18"/>
  <c r="AE960" i="18"/>
  <c r="AE958" i="18"/>
  <c r="AE963" i="18"/>
  <c r="AE962" i="18"/>
  <c r="AE961" i="18"/>
  <c r="AE965" i="18"/>
  <c r="AE964" i="18"/>
  <c r="AE968" i="18"/>
  <c r="AE966" i="18"/>
  <c r="AE967" i="18"/>
  <c r="AE970" i="18"/>
  <c r="AE969" i="18"/>
  <c r="AE971" i="18"/>
  <c r="AE972" i="18"/>
  <c r="AE973" i="18"/>
  <c r="AE975" i="18"/>
  <c r="AE977" i="18"/>
  <c r="AE974" i="18"/>
  <c r="AE976" i="18"/>
  <c r="AE981" i="18"/>
  <c r="AE980" i="18"/>
  <c r="AE982" i="18"/>
  <c r="AE979" i="18"/>
  <c r="AE978" i="18"/>
  <c r="AE983" i="18"/>
  <c r="AE985" i="18"/>
  <c r="AE984" i="18"/>
  <c r="AE988" i="18"/>
  <c r="AE987" i="18"/>
  <c r="AE986" i="18"/>
  <c r="AE989" i="18"/>
  <c r="AE990" i="18"/>
  <c r="AE991" i="18"/>
  <c r="AE993" i="18"/>
  <c r="AE992" i="18"/>
  <c r="AE994" i="18"/>
  <c r="AE996" i="18"/>
  <c r="AE995" i="18"/>
  <c r="AE997" i="18"/>
  <c r="AE1000" i="18"/>
  <c r="Y5" i="18"/>
  <c r="AB5" i="18"/>
  <c r="C409" i="3" l="1" a="1"/>
  <c r="C409" i="3" s="1"/>
  <c r="E409" i="3" s="1"/>
  <c r="G409" i="3" s="1"/>
  <c r="C547" i="3" a="1"/>
  <c r="C547" i="3" s="1"/>
  <c r="E547" i="3" s="1"/>
  <c r="G547" i="3" s="1"/>
  <c r="C475" i="3" a="1"/>
  <c r="C475" i="3" s="1"/>
  <c r="E475" i="3" s="1"/>
  <c r="G475" i="3" s="1"/>
  <c r="C461" i="3" a="1"/>
  <c r="C461" i="3" s="1"/>
  <c r="E461" i="3" s="1"/>
  <c r="G461" i="3" s="1"/>
  <c r="C454" i="3" a="1"/>
  <c r="C454" i="3" s="1"/>
  <c r="E454" i="3" s="1"/>
  <c r="G454" i="3" s="1"/>
  <c r="C317" i="3" a="1"/>
  <c r="C317" i="3" s="1"/>
  <c r="E317" i="3" s="1"/>
  <c r="G317" i="3" s="1"/>
  <c r="C914" i="3" a="1"/>
  <c r="C914" i="3" s="1"/>
  <c r="E914" i="3" s="1"/>
  <c r="C439" i="3" a="1"/>
  <c r="C439" i="3" s="1"/>
  <c r="E439" i="3" s="1"/>
  <c r="G439" i="3" s="1"/>
  <c r="C295" i="3" a="1"/>
  <c r="C295" i="3" s="1"/>
  <c r="E295" i="3" s="1"/>
  <c r="G295" i="3" s="1"/>
  <c r="C465" i="3" a="1"/>
  <c r="C465" i="3" s="1"/>
  <c r="E465" i="3" s="1"/>
  <c r="G465" i="3" s="1"/>
  <c r="C610" i="3" a="1"/>
  <c r="C610" i="3" s="1"/>
  <c r="E610" i="3" s="1"/>
  <c r="G610" i="3" s="1"/>
  <c r="C325" i="3" a="1"/>
  <c r="C325" i="3" s="1"/>
  <c r="E325" i="3" s="1"/>
  <c r="G325" i="3" s="1"/>
  <c r="C641" i="3" a="1"/>
  <c r="C641" i="3" s="1"/>
  <c r="E641" i="3" s="1"/>
  <c r="G641" i="3" s="1"/>
  <c r="C335" i="3" a="1"/>
  <c r="C335" i="3" s="1"/>
  <c r="E335" i="3" s="1"/>
  <c r="G335" i="3" s="1"/>
  <c r="C318" i="3" a="1"/>
  <c r="C318" i="3" s="1"/>
  <c r="E318" i="3" s="1"/>
  <c r="G318" i="3" s="1"/>
  <c r="C174" i="3" a="1"/>
  <c r="C174" i="3" s="1"/>
  <c r="E174" i="3" s="1"/>
  <c r="G174" i="3" s="1"/>
  <c r="C790" i="3" a="1"/>
  <c r="C790" i="3" s="1"/>
  <c r="E790" i="3" s="1"/>
  <c r="C329" i="3" a="1"/>
  <c r="C329" i="3" s="1"/>
  <c r="E329" i="3" s="1"/>
  <c r="G329" i="3" s="1"/>
  <c r="C963" i="3" a="1"/>
  <c r="C963" i="3" s="1"/>
  <c r="E963" i="3" s="1"/>
  <c r="G963" i="3" s="1"/>
  <c r="C219" i="3" a="1"/>
  <c r="C219" i="3" s="1"/>
  <c r="E219" i="3" s="1"/>
  <c r="G219" i="3" s="1"/>
  <c r="C230" i="3" a="1"/>
  <c r="C230" i="3" s="1"/>
  <c r="E230" i="3" s="1"/>
  <c r="G230" i="3" s="1"/>
  <c r="C964" i="3" a="1"/>
  <c r="C964" i="3" s="1"/>
  <c r="E964" i="3" s="1"/>
  <c r="G964" i="3" s="1"/>
  <c r="C554" i="3" a="1"/>
  <c r="C554" i="3" s="1"/>
  <c r="E554" i="3" s="1"/>
  <c r="G554" i="3" s="1"/>
  <c r="C968" i="3" a="1"/>
  <c r="C968" i="3" s="1"/>
  <c r="E968" i="3" s="1"/>
  <c r="C821" i="3" a="1"/>
  <c r="C821" i="3" s="1"/>
  <c r="E821" i="3" s="1"/>
  <c r="C362" i="3" a="1"/>
  <c r="C362" i="3" s="1"/>
  <c r="E362" i="3" s="1"/>
  <c r="G362" i="3" s="1"/>
  <c r="C525" i="3" a="1"/>
  <c r="C525" i="3" s="1"/>
  <c r="E525" i="3" s="1"/>
  <c r="G525" i="3" s="1"/>
  <c r="C357" i="3" a="1"/>
  <c r="C357" i="3" s="1"/>
  <c r="E357" i="3" s="1"/>
  <c r="G357" i="3" s="1"/>
  <c r="C451" i="3" a="1"/>
  <c r="C451" i="3" s="1"/>
  <c r="E451" i="3" s="1"/>
  <c r="G451" i="3" s="1"/>
  <c r="C326" i="3" a="1"/>
  <c r="C326" i="3" s="1"/>
  <c r="E326" i="3" s="1"/>
  <c r="G326" i="3" s="1"/>
  <c r="C961" i="3" a="1"/>
  <c r="C961" i="3" s="1"/>
  <c r="E961" i="3" s="1"/>
  <c r="G961" i="3" s="1"/>
  <c r="C399" i="3" a="1"/>
  <c r="C399" i="3" s="1"/>
  <c r="E399" i="3" s="1"/>
  <c r="G399" i="3" s="1"/>
  <c r="C287" i="3" a="1"/>
  <c r="C287" i="3" s="1"/>
  <c r="E287" i="3" s="1"/>
  <c r="G287" i="3" s="1"/>
  <c r="C687" i="3" a="1"/>
  <c r="C687" i="3" s="1"/>
  <c r="E687" i="3" s="1"/>
  <c r="G687" i="3" s="1"/>
  <c r="C331" i="3" a="1"/>
  <c r="C331" i="3" s="1"/>
  <c r="E331" i="3" s="1"/>
  <c r="G331" i="3" s="1"/>
  <c r="C163" i="3" a="1"/>
  <c r="C163" i="3" s="1"/>
  <c r="E163" i="3" s="1"/>
  <c r="G163" i="3" s="1"/>
  <c r="C576" i="3" a="1"/>
  <c r="C576" i="3" s="1"/>
  <c r="E576" i="3" s="1"/>
  <c r="G576" i="3" s="1"/>
  <c r="C608" i="3" a="1"/>
  <c r="C608" i="3" s="1"/>
  <c r="E608" i="3" s="1"/>
  <c r="G608" i="3" s="1"/>
  <c r="C184" i="3" a="1"/>
  <c r="C184" i="3" s="1"/>
  <c r="E184" i="3" s="1"/>
  <c r="G184" i="3" s="1"/>
  <c r="C348" i="3" a="1"/>
  <c r="C348" i="3" s="1"/>
  <c r="E348" i="3" s="1"/>
  <c r="G348" i="3" s="1"/>
  <c r="I914" i="3"/>
  <c r="C577" i="3" a="1"/>
  <c r="C577" i="3" s="1"/>
  <c r="E577" i="3" s="1"/>
  <c r="G577" i="3" s="1"/>
  <c r="C705" i="3" a="1"/>
  <c r="C705" i="3" s="1"/>
  <c r="E705" i="3" s="1"/>
  <c r="G705" i="3" s="1"/>
  <c r="C591" i="3" a="1"/>
  <c r="C591" i="3" s="1"/>
  <c r="E591" i="3" s="1"/>
  <c r="G591" i="3" s="1"/>
  <c r="J53" i="10"/>
  <c r="J58" i="10"/>
  <c r="C892" i="3" a="1"/>
  <c r="C892" i="3" s="1"/>
  <c r="E892" i="3" s="1"/>
  <c r="C995" i="3" a="1"/>
  <c r="C995" i="3" s="1"/>
  <c r="E995" i="3" s="1"/>
  <c r="C979" i="3" a="1"/>
  <c r="C979" i="3" s="1"/>
  <c r="E979" i="3" s="1"/>
  <c r="G979" i="3" s="1"/>
  <c r="C959" i="3" a="1"/>
  <c r="C959" i="3" s="1"/>
  <c r="E959" i="3" s="1"/>
  <c r="G959" i="3" s="1"/>
  <c r="C943" i="3" a="1"/>
  <c r="C943" i="3" s="1"/>
  <c r="E943" i="3" s="1"/>
  <c r="C927" i="3" a="1"/>
  <c r="C927" i="3" s="1"/>
  <c r="E927" i="3" s="1"/>
  <c r="C899" i="3" a="1"/>
  <c r="C899" i="3" s="1"/>
  <c r="E899" i="3" s="1"/>
  <c r="G899" i="3" s="1"/>
  <c r="C904" i="3" a="1"/>
  <c r="C904" i="3" s="1"/>
  <c r="E904" i="3" s="1"/>
  <c r="G904" i="3" s="1"/>
  <c r="C996" i="3" a="1"/>
  <c r="C996" i="3" s="1"/>
  <c r="E996" i="3" s="1"/>
  <c r="I996" i="3" s="1"/>
  <c r="C980" i="3" a="1"/>
  <c r="C980" i="3" s="1"/>
  <c r="E980" i="3" s="1"/>
  <c r="C960" i="3" a="1"/>
  <c r="C960" i="3" s="1"/>
  <c r="E960" i="3" s="1"/>
  <c r="G960" i="3" s="1"/>
  <c r="C944" i="3" a="1"/>
  <c r="C944" i="3" s="1"/>
  <c r="E944" i="3" s="1"/>
  <c r="G944" i="3" s="1"/>
  <c r="C928" i="3" a="1"/>
  <c r="C928" i="3" s="1"/>
  <c r="E928" i="3" s="1"/>
  <c r="C878" i="3" a="1"/>
  <c r="C878" i="3" s="1"/>
  <c r="E878" i="3" s="1"/>
  <c r="C846" i="3" a="1"/>
  <c r="C846" i="3" s="1"/>
  <c r="E846" i="3" s="1"/>
  <c r="C832" i="3" a="1"/>
  <c r="C832" i="3" s="1"/>
  <c r="E832" i="3" s="1"/>
  <c r="C868" i="3" a="1"/>
  <c r="C868" i="3" s="1"/>
  <c r="E868" i="3" s="1"/>
  <c r="G868" i="3" s="1"/>
  <c r="C913" i="3" a="1"/>
  <c r="C913" i="3" s="1"/>
  <c r="E913" i="3" s="1"/>
  <c r="I913" i="3" s="1"/>
  <c r="C866" i="3" a="1"/>
  <c r="C866" i="3" s="1"/>
  <c r="E866" i="3" s="1"/>
  <c r="G866" i="3" s="1"/>
  <c r="C891" i="3" a="1"/>
  <c r="C891" i="3" s="1"/>
  <c r="E891" i="3" s="1"/>
  <c r="G891" i="3" s="1"/>
  <c r="C859" i="3" a="1"/>
  <c r="C859" i="3" s="1"/>
  <c r="E859" i="3" s="1"/>
  <c r="G859" i="3" s="1"/>
  <c r="C822" i="3" a="1"/>
  <c r="C822" i="3" s="1"/>
  <c r="E822" i="3" s="1"/>
  <c r="C806" i="3" a="1"/>
  <c r="C806" i="3" s="1"/>
  <c r="E806" i="3" s="1"/>
  <c r="G806" i="3" s="1"/>
  <c r="C773" i="3" a="1"/>
  <c r="C773" i="3" s="1"/>
  <c r="E773" i="3" s="1"/>
  <c r="C741" i="3" a="1"/>
  <c r="C741" i="3" s="1"/>
  <c r="E741" i="3" s="1"/>
  <c r="G741" i="3" s="1"/>
  <c r="C709" i="3" a="1"/>
  <c r="C709" i="3" s="1"/>
  <c r="E709" i="3" s="1"/>
  <c r="G709" i="3" s="1"/>
  <c r="C783" i="3" a="1"/>
  <c r="C783" i="3" s="1"/>
  <c r="E783" i="3" s="1"/>
  <c r="G783" i="3" s="1"/>
  <c r="C775" i="3" a="1"/>
  <c r="C775" i="3" s="1"/>
  <c r="E775" i="3" s="1"/>
  <c r="G775" i="3" s="1"/>
  <c r="C746" i="3" a="1"/>
  <c r="C746" i="3" s="1"/>
  <c r="E746" i="3" s="1"/>
  <c r="G746" i="3" s="1"/>
  <c r="C817" i="3" a="1"/>
  <c r="C817" i="3" s="1"/>
  <c r="E817" i="3" s="1"/>
  <c r="C801" i="3" a="1"/>
  <c r="C801" i="3" s="1"/>
  <c r="E801" i="3" s="1"/>
  <c r="I801" i="3" s="1"/>
  <c r="C918" i="3" a="1"/>
  <c r="C918" i="3" s="1"/>
  <c r="E918" i="3" s="1"/>
  <c r="C1007" i="3" a="1"/>
  <c r="C1007" i="3" s="1"/>
  <c r="E1007" i="3" s="1"/>
  <c r="G1007" i="3" s="1"/>
  <c r="C991" i="3" a="1"/>
  <c r="C991" i="3" s="1"/>
  <c r="E991" i="3" s="1"/>
  <c r="I991" i="3" s="1"/>
  <c r="C975" i="3" a="1"/>
  <c r="C975" i="3" s="1"/>
  <c r="E975" i="3" s="1"/>
  <c r="C955" i="3" a="1"/>
  <c r="C955" i="3" s="1"/>
  <c r="E955" i="3" s="1"/>
  <c r="I955" i="3" s="1"/>
  <c r="C939" i="3" a="1"/>
  <c r="C939" i="3" s="1"/>
  <c r="E939" i="3" s="1"/>
  <c r="G939" i="3" s="1"/>
  <c r="C923" i="3" a="1"/>
  <c r="C923" i="3" s="1"/>
  <c r="E923" i="3" s="1"/>
  <c r="G923" i="3" s="1"/>
  <c r="C890" i="3" a="1"/>
  <c r="C890" i="3" s="1"/>
  <c r="E890" i="3" s="1"/>
  <c r="G890" i="3" s="1"/>
  <c r="C896" i="3" a="1"/>
  <c r="C896" i="3" s="1"/>
  <c r="E896" i="3" s="1"/>
  <c r="I896" i="3" s="1"/>
  <c r="C992" i="3" a="1"/>
  <c r="C992" i="3" s="1"/>
  <c r="E992" i="3" s="1"/>
  <c r="G992" i="3" s="1"/>
  <c r="C976" i="3" a="1"/>
  <c r="C976" i="3" s="1"/>
  <c r="E976" i="3" s="1"/>
  <c r="G976" i="3" s="1"/>
  <c r="C956" i="3" a="1"/>
  <c r="C956" i="3" s="1"/>
  <c r="E956" i="3" s="1"/>
  <c r="I956" i="3" s="1"/>
  <c r="C940" i="3" a="1"/>
  <c r="C940" i="3" s="1"/>
  <c r="E940" i="3" s="1"/>
  <c r="G940" i="3" s="1"/>
  <c r="C924" i="3" a="1"/>
  <c r="C924" i="3" s="1"/>
  <c r="E924" i="3" s="1"/>
  <c r="G924" i="3" s="1"/>
  <c r="C870" i="3" a="1"/>
  <c r="C870" i="3" s="1"/>
  <c r="E870" i="3" s="1"/>
  <c r="C838" i="3" a="1"/>
  <c r="C838" i="3" s="1"/>
  <c r="E838" i="3" s="1"/>
  <c r="C830" i="3" a="1"/>
  <c r="C830" i="3" s="1"/>
  <c r="E830" i="3" s="1"/>
  <c r="G830" i="3" s="1"/>
  <c r="C860" i="3" a="1"/>
  <c r="C860" i="3" s="1"/>
  <c r="E860" i="3" s="1"/>
  <c r="G860" i="3" s="1"/>
  <c r="C889" i="3" a="1"/>
  <c r="C889" i="3" s="1"/>
  <c r="E889" i="3" s="1"/>
  <c r="C858" i="3" a="1"/>
  <c r="C858" i="3" s="1"/>
  <c r="E858" i="3" s="1"/>
  <c r="G858" i="3" s="1"/>
  <c r="C883" i="3" a="1"/>
  <c r="C883" i="3" s="1"/>
  <c r="E883" i="3" s="1"/>
  <c r="C851" i="3" a="1"/>
  <c r="C851" i="3" s="1"/>
  <c r="E851" i="3" s="1"/>
  <c r="I851" i="3" s="1"/>
  <c r="C818" i="3" a="1"/>
  <c r="C818" i="3" s="1"/>
  <c r="E818" i="3" s="1"/>
  <c r="C802" i="3" a="1"/>
  <c r="C802" i="3" s="1"/>
  <c r="E802" i="3" s="1"/>
  <c r="G802" i="3" s="1"/>
  <c r="C765" i="3" a="1"/>
  <c r="C765" i="3" s="1"/>
  <c r="E765" i="3" s="1"/>
  <c r="G765" i="3" s="1"/>
  <c r="C733" i="3" a="1"/>
  <c r="C733" i="3" s="1"/>
  <c r="E733" i="3" s="1"/>
  <c r="G733" i="3" s="1"/>
  <c r="C824" i="3" a="1"/>
  <c r="C824" i="3" s="1"/>
  <c r="E824" i="3" s="1"/>
  <c r="I824" i="3" s="1"/>
  <c r="C781" i="3" a="1"/>
  <c r="C781" i="3" s="1"/>
  <c r="E781" i="3" s="1"/>
  <c r="G781" i="3" s="1"/>
  <c r="C770" i="3" a="1"/>
  <c r="C770" i="3" s="1"/>
  <c r="E770" i="3" s="1"/>
  <c r="C734" i="3" a="1"/>
  <c r="C734" i="3" s="1"/>
  <c r="E734" i="3" s="1"/>
  <c r="G734" i="3" s="1"/>
  <c r="C813" i="3" a="1"/>
  <c r="C813" i="3" s="1"/>
  <c r="E813" i="3" s="1"/>
  <c r="C797" i="3" a="1"/>
  <c r="C797" i="3" s="1"/>
  <c r="E797" i="3" s="1"/>
  <c r="G797" i="3" s="1"/>
  <c r="C759" i="3" a="1"/>
  <c r="C759" i="3" s="1"/>
  <c r="E759" i="3" s="1"/>
  <c r="C727" i="3" a="1"/>
  <c r="C727" i="3" s="1"/>
  <c r="E727" i="3" s="1"/>
  <c r="G727" i="3" s="1"/>
  <c r="C768" i="3" a="1"/>
  <c r="C768" i="3" s="1"/>
  <c r="E768" i="3" s="1"/>
  <c r="G768" i="3" s="1"/>
  <c r="C736" i="3" a="1"/>
  <c r="C736" i="3" s="1"/>
  <c r="E736" i="3" s="1"/>
  <c r="G736" i="3" s="1"/>
  <c r="C694" i="3" a="1"/>
  <c r="C694" i="3" s="1"/>
  <c r="E694" i="3" s="1"/>
  <c r="G694" i="3" s="1"/>
  <c r="C662" i="3" a="1"/>
  <c r="C662" i="3" s="1"/>
  <c r="E662" i="3" s="1"/>
  <c r="G662" i="3" s="1"/>
  <c r="C630" i="3" a="1"/>
  <c r="C630" i="3" s="1"/>
  <c r="E630" i="3" s="1"/>
  <c r="G630" i="3" s="1"/>
  <c r="C714" i="3" a="1"/>
  <c r="C714" i="3" s="1"/>
  <c r="E714" i="3" s="1"/>
  <c r="G714" i="3" s="1"/>
  <c r="C675" i="3" a="1"/>
  <c r="C675" i="3" s="1"/>
  <c r="E675" i="3" s="1"/>
  <c r="G675" i="3" s="1"/>
  <c r="C643" i="3" a="1"/>
  <c r="C643" i="3" s="1"/>
  <c r="E643" i="3" s="1"/>
  <c r="G643" i="3" s="1"/>
  <c r="C611" i="3" a="1"/>
  <c r="C611" i="3" s="1"/>
  <c r="E611" i="3" s="1"/>
  <c r="G611" i="3" s="1"/>
  <c r="C692" i="3" a="1"/>
  <c r="C692" i="3" s="1"/>
  <c r="E692" i="3" s="1"/>
  <c r="G692" i="3" s="1"/>
  <c r="C660" i="3" a="1"/>
  <c r="C660" i="3" s="1"/>
  <c r="E660" i="3" s="1"/>
  <c r="G660" i="3" s="1"/>
  <c r="C628" i="3" a="1"/>
  <c r="C628" i="3" s="1"/>
  <c r="E628" i="3" s="1"/>
  <c r="G628" i="3" s="1"/>
  <c r="C701" i="3" a="1"/>
  <c r="C701" i="3" s="1"/>
  <c r="E701" i="3" s="1"/>
  <c r="G701" i="3" s="1"/>
  <c r="C669" i="3" a="1"/>
  <c r="C669" i="3" s="1"/>
  <c r="E669" i="3" s="1"/>
  <c r="G669" i="3" s="1"/>
  <c r="C633" i="3" a="1"/>
  <c r="C633" i="3" s="1"/>
  <c r="E633" i="3" s="1"/>
  <c r="G633" i="3" s="1"/>
  <c r="C601" i="3" a="1"/>
  <c r="C601" i="3" s="1"/>
  <c r="E601" i="3" s="1"/>
  <c r="G601" i="3" s="1"/>
  <c r="C569" i="3" a="1"/>
  <c r="C569" i="3" s="1"/>
  <c r="E569" i="3" s="1"/>
  <c r="G569" i="3" s="1"/>
  <c r="C537" i="3" a="1"/>
  <c r="C537" i="3" s="1"/>
  <c r="E537" i="3" s="1"/>
  <c r="G537" i="3" s="1"/>
  <c r="C501" i="3" a="1"/>
  <c r="C501" i="3" s="1"/>
  <c r="E501" i="3" s="1"/>
  <c r="G501" i="3" s="1"/>
  <c r="C469" i="3" a="1"/>
  <c r="C469" i="3" s="1"/>
  <c r="E469" i="3" s="1"/>
  <c r="G469" i="3" s="1"/>
  <c r="C429" i="3" a="1"/>
  <c r="C429" i="3" s="1"/>
  <c r="E429" i="3" s="1"/>
  <c r="G429" i="3" s="1"/>
  <c r="C395" i="3" a="1"/>
  <c r="C395" i="3" s="1"/>
  <c r="E395" i="3" s="1"/>
  <c r="G395" i="3" s="1"/>
  <c r="C598" i="3" a="1"/>
  <c r="C598" i="3" s="1"/>
  <c r="E598" i="3" s="1"/>
  <c r="G598" i="3" s="1"/>
  <c r="C566" i="3" a="1"/>
  <c r="C566" i="3" s="1"/>
  <c r="E566" i="3" s="1"/>
  <c r="G566" i="3" s="1"/>
  <c r="C530" i="3" a="1"/>
  <c r="C530" i="3" s="1"/>
  <c r="E530" i="3" s="1"/>
  <c r="G530" i="3" s="1"/>
  <c r="C910" i="3" a="1"/>
  <c r="C910" i="3" s="1"/>
  <c r="E910" i="3" s="1"/>
  <c r="G910" i="3" s="1"/>
  <c r="C1005" i="3" a="1"/>
  <c r="C1005" i="3" s="1"/>
  <c r="E1005" i="3" s="1"/>
  <c r="G1005" i="3" s="1"/>
  <c r="C989" i="3" a="1"/>
  <c r="C989" i="3" s="1"/>
  <c r="E989" i="3" s="1"/>
  <c r="C973" i="3" a="1"/>
  <c r="C973" i="3" s="1"/>
  <c r="E973" i="3" s="1"/>
  <c r="G973" i="3" s="1"/>
  <c r="C953" i="3" a="1"/>
  <c r="C953" i="3" s="1"/>
  <c r="E953" i="3" s="1"/>
  <c r="G953" i="3" s="1"/>
  <c r="C937" i="3" a="1"/>
  <c r="C937" i="3" s="1"/>
  <c r="E937" i="3" s="1"/>
  <c r="C919" i="3" a="1"/>
  <c r="C919" i="3" s="1"/>
  <c r="E919" i="3" s="1"/>
  <c r="G919" i="3" s="1"/>
  <c r="C885" i="3" a="1"/>
  <c r="C885" i="3" s="1"/>
  <c r="E885" i="3" s="1"/>
  <c r="I885" i="3" s="1"/>
  <c r="C1006" i="3" a="1"/>
  <c r="C1006" i="3" s="1"/>
  <c r="E1006" i="3" s="1"/>
  <c r="G1006" i="3" s="1"/>
  <c r="C990" i="3" a="1"/>
  <c r="C990" i="3" s="1"/>
  <c r="E990" i="3" s="1"/>
  <c r="G990" i="3" s="1"/>
  <c r="C974" i="3" a="1"/>
  <c r="C974" i="3" s="1"/>
  <c r="E974" i="3" s="1"/>
  <c r="C954" i="3" a="1"/>
  <c r="C954" i="3" s="1"/>
  <c r="E954" i="3" s="1"/>
  <c r="C938" i="3" a="1"/>
  <c r="C938" i="3" s="1"/>
  <c r="E938" i="3" s="1"/>
  <c r="G938" i="3" s="1"/>
  <c r="C921" i="3" a="1"/>
  <c r="C921" i="3" s="1"/>
  <c r="E921" i="3" s="1"/>
  <c r="C865" i="3" a="1"/>
  <c r="C865" i="3" s="1"/>
  <c r="E865" i="3" s="1"/>
  <c r="G865" i="3" s="1"/>
  <c r="C837" i="3" a="1"/>
  <c r="C837" i="3" s="1"/>
  <c r="E837" i="3" s="1"/>
  <c r="C909" i="3" a="1"/>
  <c r="C909" i="3" s="1"/>
  <c r="E909" i="3" s="1"/>
  <c r="C855" i="3" a="1"/>
  <c r="C855" i="3" s="1"/>
  <c r="E855" i="3" s="1"/>
  <c r="C886" i="3" a="1"/>
  <c r="C886" i="3" s="1"/>
  <c r="E886" i="3" s="1"/>
  <c r="G886" i="3" s="1"/>
  <c r="C853" i="3" a="1"/>
  <c r="C853" i="3" s="1"/>
  <c r="E853" i="3" s="1"/>
  <c r="C880" i="3" a="1"/>
  <c r="C880" i="3" s="1"/>
  <c r="E880" i="3" s="1"/>
  <c r="C848" i="3" a="1"/>
  <c r="C848" i="3" s="1"/>
  <c r="E848" i="3" s="1"/>
  <c r="C816" i="3" a="1"/>
  <c r="C816" i="3" s="1"/>
  <c r="E816" i="3" s="1"/>
  <c r="C800" i="3" a="1"/>
  <c r="C800" i="3" s="1"/>
  <c r="E800" i="3" s="1"/>
  <c r="C761" i="3" a="1"/>
  <c r="C761" i="3" s="1"/>
  <c r="E761" i="3" s="1"/>
  <c r="C729" i="3" a="1"/>
  <c r="C729" i="3" s="1"/>
  <c r="E729" i="3" s="1"/>
  <c r="G729" i="3" s="1"/>
  <c r="C788" i="3" a="1"/>
  <c r="C788" i="3" s="1"/>
  <c r="E788" i="3" s="1"/>
  <c r="G788" i="3" s="1"/>
  <c r="C780" i="3" a="1"/>
  <c r="C780" i="3" s="1"/>
  <c r="E780" i="3" s="1"/>
  <c r="C766" i="3" a="1"/>
  <c r="C766" i="3" s="1"/>
  <c r="E766" i="3" s="1"/>
  <c r="G766" i="3" s="1"/>
  <c r="C730" i="3" a="1"/>
  <c r="C730" i="3" s="1"/>
  <c r="E730" i="3" s="1"/>
  <c r="G730" i="3" s="1"/>
  <c r="C811" i="3" a="1"/>
  <c r="C811" i="3" s="1"/>
  <c r="E811" i="3" s="1"/>
  <c r="G811" i="3" s="1"/>
  <c r="C795" i="3" a="1"/>
  <c r="C795" i="3" s="1"/>
  <c r="E795" i="3" s="1"/>
  <c r="G795" i="3" s="1"/>
  <c r="C755" i="3" a="1"/>
  <c r="C755" i="3" s="1"/>
  <c r="E755" i="3" s="1"/>
  <c r="G755" i="3" s="1"/>
  <c r="C723" i="3" a="1"/>
  <c r="C723" i="3" s="1"/>
  <c r="E723" i="3" s="1"/>
  <c r="G723" i="3" s="1"/>
  <c r="C764" i="3" a="1"/>
  <c r="C764" i="3" s="1"/>
  <c r="E764" i="3" s="1"/>
  <c r="I764" i="3" s="1"/>
  <c r="C732" i="3" a="1"/>
  <c r="C732" i="3" s="1"/>
  <c r="E732" i="3" s="1"/>
  <c r="G732" i="3" s="1"/>
  <c r="C690" i="3" a="1"/>
  <c r="C690" i="3" s="1"/>
  <c r="E690" i="3" s="1"/>
  <c r="G690" i="3" s="1"/>
  <c r="C658" i="3" a="1"/>
  <c r="C658" i="3" s="1"/>
  <c r="E658" i="3" s="1"/>
  <c r="G658" i="3" s="1"/>
  <c r="C626" i="3" a="1"/>
  <c r="C626" i="3" s="1"/>
  <c r="E626" i="3" s="1"/>
  <c r="G626" i="3" s="1"/>
  <c r="C706" i="3" a="1"/>
  <c r="C706" i="3" s="1"/>
  <c r="E706" i="3" s="1"/>
  <c r="G706" i="3" s="1"/>
  <c r="C671" i="3" a="1"/>
  <c r="C671" i="3" s="1"/>
  <c r="E671" i="3" s="1"/>
  <c r="G671" i="3" s="1"/>
  <c r="C639" i="3" a="1"/>
  <c r="C639" i="3" s="1"/>
  <c r="E639" i="3" s="1"/>
  <c r="G639" i="3" s="1"/>
  <c r="C607" i="3" a="1"/>
  <c r="C607" i="3" s="1"/>
  <c r="E607" i="3" s="1"/>
  <c r="C688" i="3" a="1"/>
  <c r="C688" i="3" s="1"/>
  <c r="E688" i="3" s="1"/>
  <c r="G688" i="3" s="1"/>
  <c r="C656" i="3" a="1"/>
  <c r="C656" i="3" s="1"/>
  <c r="E656" i="3" s="1"/>
  <c r="G656" i="3" s="1"/>
  <c r="C624" i="3" a="1"/>
  <c r="C624" i="3" s="1"/>
  <c r="E624" i="3" s="1"/>
  <c r="G624" i="3" s="1"/>
  <c r="C697" i="3" a="1"/>
  <c r="C697" i="3" s="1"/>
  <c r="E697" i="3" s="1"/>
  <c r="G697" i="3" s="1"/>
  <c r="C665" i="3" a="1"/>
  <c r="C665" i="3" s="1"/>
  <c r="E665" i="3" s="1"/>
  <c r="G665" i="3" s="1"/>
  <c r="C629" i="3" a="1"/>
  <c r="C629" i="3" s="1"/>
  <c r="E629" i="3" s="1"/>
  <c r="G629" i="3" s="1"/>
  <c r="C600" i="3" a="1"/>
  <c r="C600" i="3" s="1"/>
  <c r="E600" i="3" s="1"/>
  <c r="G600" i="3" s="1"/>
  <c r="C565" i="3" a="1"/>
  <c r="C565" i="3" s="1"/>
  <c r="E565" i="3" s="1"/>
  <c r="G565" i="3" s="1"/>
  <c r="C533" i="3" a="1"/>
  <c r="C533" i="3" s="1"/>
  <c r="E533" i="3" s="1"/>
  <c r="G533" i="3" s="1"/>
  <c r="C497" i="3" a="1"/>
  <c r="C497" i="3" s="1"/>
  <c r="E497" i="3" s="1"/>
  <c r="G497" i="3" s="1"/>
  <c r="C457" i="3" a="1"/>
  <c r="C457" i="3" s="1"/>
  <c r="E457" i="3" s="1"/>
  <c r="C425" i="3" a="1"/>
  <c r="C425" i="3" s="1"/>
  <c r="E425" i="3" s="1"/>
  <c r="G425" i="3" s="1"/>
  <c r="C388" i="3" a="1"/>
  <c r="C388" i="3" s="1"/>
  <c r="E388" i="3" s="1"/>
  <c r="G388" i="3" s="1"/>
  <c r="C594" i="3" a="1"/>
  <c r="C594" i="3" s="1"/>
  <c r="E594" i="3" s="1"/>
  <c r="G594" i="3" s="1"/>
  <c r="C562" i="3" a="1"/>
  <c r="C562" i="3" s="1"/>
  <c r="E562" i="3" s="1"/>
  <c r="G562" i="3" s="1"/>
  <c r="C526" i="3" a="1"/>
  <c r="C526" i="3" s="1"/>
  <c r="E526" i="3" s="1"/>
  <c r="G526" i="3" s="1"/>
  <c r="C494" i="3" a="1"/>
  <c r="C494" i="3" s="1"/>
  <c r="E494" i="3" s="1"/>
  <c r="G494" i="3" s="1"/>
  <c r="C462" i="3" a="1"/>
  <c r="C462" i="3" s="1"/>
  <c r="E462" i="3" s="1"/>
  <c r="G462" i="3" s="1"/>
  <c r="C426" i="3" a="1"/>
  <c r="C426" i="3" s="1"/>
  <c r="E426" i="3" s="1"/>
  <c r="G426" i="3" s="1"/>
  <c r="C393" i="3" a="1"/>
  <c r="C393" i="3" s="1"/>
  <c r="E393" i="3" s="1"/>
  <c r="G393" i="3" s="1"/>
  <c r="C599" i="3" a="1"/>
  <c r="C599" i="3" s="1"/>
  <c r="E599" i="3" s="1"/>
  <c r="G599" i="3" s="1"/>
  <c r="C563" i="3" a="1"/>
  <c r="C563" i="3" s="1"/>
  <c r="E563" i="3" s="1"/>
  <c r="G563" i="3" s="1"/>
  <c r="C527" i="3" a="1"/>
  <c r="C527" i="3" s="1"/>
  <c r="E527" i="3" s="1"/>
  <c r="G527" i="3" s="1"/>
  <c r="C491" i="3" a="1"/>
  <c r="C491" i="3" s="1"/>
  <c r="E491" i="3" s="1"/>
  <c r="G491" i="3" s="1"/>
  <c r="C455" i="3" a="1"/>
  <c r="C455" i="3" s="1"/>
  <c r="E455" i="3" s="1"/>
  <c r="G455" i="3" s="1"/>
  <c r="C415" i="3" a="1"/>
  <c r="C415" i="3" s="1"/>
  <c r="E415" i="3" s="1"/>
  <c r="G415" i="3" s="1"/>
  <c r="C387" i="3" a="1"/>
  <c r="C387" i="3" s="1"/>
  <c r="E387" i="3" s="1"/>
  <c r="G387" i="3" s="1"/>
  <c r="C588" i="3" a="1"/>
  <c r="C588" i="3" s="1"/>
  <c r="E588" i="3" s="1"/>
  <c r="G588" i="3" s="1"/>
  <c r="C552" i="3" a="1"/>
  <c r="C552" i="3" s="1"/>
  <c r="E552" i="3" s="1"/>
  <c r="G552" i="3" s="1"/>
  <c r="C520" i="3" a="1"/>
  <c r="C520" i="3" s="1"/>
  <c r="E520" i="3" s="1"/>
  <c r="G520" i="3" s="1"/>
  <c r="C488" i="3" a="1"/>
  <c r="C488" i="3" s="1"/>
  <c r="E488" i="3" s="1"/>
  <c r="G488" i="3" s="1"/>
  <c r="C456" i="3" a="1"/>
  <c r="C456" i="3" s="1"/>
  <c r="E456" i="3" s="1"/>
  <c r="G456" i="3" s="1"/>
  <c r="C424" i="3" a="1"/>
  <c r="C424" i="3" s="1"/>
  <c r="E424" i="3" s="1"/>
  <c r="G424" i="3" s="1"/>
  <c r="C385" i="3" a="1"/>
  <c r="C385" i="3" s="1"/>
  <c r="E385" i="3" s="1"/>
  <c r="G385" i="3" s="1"/>
  <c r="C354" i="3" a="1"/>
  <c r="C354" i="3" s="1"/>
  <c r="E354" i="3" s="1"/>
  <c r="G354" i="3" s="1"/>
  <c r="C361" i="3" a="1"/>
  <c r="C361" i="3" s="1"/>
  <c r="E361" i="3" s="1"/>
  <c r="G361" i="3" s="1"/>
  <c r="C327" i="3" a="1"/>
  <c r="C327" i="3" s="1"/>
  <c r="E327" i="3" s="1"/>
  <c r="G327" i="3" s="1"/>
  <c r="C304" i="3" a="1"/>
  <c r="C304" i="3" s="1"/>
  <c r="E304" i="3" s="1"/>
  <c r="G304" i="3" s="1"/>
  <c r="C288" i="3" a="1"/>
  <c r="C288" i="3" s="1"/>
  <c r="E288" i="3" s="1"/>
  <c r="G288" i="3" s="1"/>
  <c r="C272" i="3" a="1"/>
  <c r="C272" i="3" s="1"/>
  <c r="E272" i="3" s="1"/>
  <c r="G272" i="3" s="1"/>
  <c r="C256" i="3" a="1"/>
  <c r="C256" i="3" s="1"/>
  <c r="E256" i="3" s="1"/>
  <c r="G256" i="3" s="1"/>
  <c r="C240" i="3" a="1"/>
  <c r="C240" i="3" s="1"/>
  <c r="E240" i="3" s="1"/>
  <c r="G240" i="3" s="1"/>
  <c r="C222" i="3" a="1"/>
  <c r="C222" i="3" s="1"/>
  <c r="E222" i="3" s="1"/>
  <c r="G222" i="3" s="1"/>
  <c r="C906" i="3" a="1"/>
  <c r="C906" i="3" s="1"/>
  <c r="E906" i="3" s="1"/>
  <c r="G906" i="3" s="1"/>
  <c r="C1003" i="3" a="1"/>
  <c r="C1003" i="3" s="1"/>
  <c r="E1003" i="3" s="1"/>
  <c r="C987" i="3" a="1"/>
  <c r="C987" i="3" s="1"/>
  <c r="E987" i="3" s="1"/>
  <c r="C971" i="3" a="1"/>
  <c r="C971" i="3" s="1"/>
  <c r="E971" i="3" s="1"/>
  <c r="G971" i="3" s="1"/>
  <c r="C951" i="3" a="1"/>
  <c r="C951" i="3" s="1"/>
  <c r="E951" i="3" s="1"/>
  <c r="C935" i="3" a="1"/>
  <c r="C935" i="3" s="1"/>
  <c r="E935" i="3" s="1"/>
  <c r="I935" i="3" s="1"/>
  <c r="C915" i="3" a="1"/>
  <c r="C915" i="3" s="1"/>
  <c r="E915" i="3" s="1"/>
  <c r="I915" i="3" s="1"/>
  <c r="C920" i="3" a="1"/>
  <c r="C920" i="3" s="1"/>
  <c r="E920" i="3" s="1"/>
  <c r="G920" i="3" s="1"/>
  <c r="C1004" i="3" a="1"/>
  <c r="C1004" i="3" s="1"/>
  <c r="E1004" i="3" s="1"/>
  <c r="G1004" i="3" s="1"/>
  <c r="C988" i="3" a="1"/>
  <c r="C988" i="3" s="1"/>
  <c r="E988" i="3" s="1"/>
  <c r="I988" i="3" s="1"/>
  <c r="C972" i="3" a="1"/>
  <c r="C972" i="3" s="1"/>
  <c r="E972" i="3" s="1"/>
  <c r="C952" i="3" a="1"/>
  <c r="C952" i="3" s="1"/>
  <c r="E952" i="3" s="1"/>
  <c r="G952" i="3" s="1"/>
  <c r="C936" i="3" a="1"/>
  <c r="C936" i="3" s="1"/>
  <c r="E936" i="3" s="1"/>
  <c r="C917" i="3" a="1"/>
  <c r="C917" i="3" s="1"/>
  <c r="E917" i="3" s="1"/>
  <c r="G917" i="3" s="1"/>
  <c r="C862" i="3" a="1"/>
  <c r="C862" i="3" s="1"/>
  <c r="E862" i="3" s="1"/>
  <c r="G862" i="3" s="1"/>
  <c r="C836" i="3" a="1"/>
  <c r="C836" i="3" s="1"/>
  <c r="E836" i="3" s="1"/>
  <c r="G836" i="3" s="1"/>
  <c r="C884" i="3" a="1"/>
  <c r="C884" i="3" s="1"/>
  <c r="E884" i="3" s="1"/>
  <c r="G884" i="3" s="1"/>
  <c r="C852" i="3" a="1"/>
  <c r="C852" i="3" s="1"/>
  <c r="E852" i="3" s="1"/>
  <c r="G852" i="3" s="1"/>
  <c r="C882" i="3" a="1"/>
  <c r="C882" i="3" s="1"/>
  <c r="E882" i="3" s="1"/>
  <c r="C850" i="3" a="1"/>
  <c r="C850" i="3" s="1"/>
  <c r="E850" i="3" s="1"/>
  <c r="C875" i="3" a="1"/>
  <c r="C875" i="3" s="1"/>
  <c r="E875" i="3" s="1"/>
  <c r="C843" i="3" a="1"/>
  <c r="C843" i="3" s="1"/>
  <c r="E843" i="3" s="1"/>
  <c r="I843" i="3" s="1"/>
  <c r="C814" i="3" a="1"/>
  <c r="C814" i="3" s="1"/>
  <c r="E814" i="3" s="1"/>
  <c r="C798" i="3" a="1"/>
  <c r="C798" i="3" s="1"/>
  <c r="E798" i="3" s="1"/>
  <c r="C757" i="3" a="1"/>
  <c r="C757" i="3" s="1"/>
  <c r="E757" i="3" s="1"/>
  <c r="H757" i="3" s="1"/>
  <c r="C725" i="3" a="1"/>
  <c r="C725" i="3" s="1"/>
  <c r="E725" i="3" s="1"/>
  <c r="G725" i="3" s="1"/>
  <c r="C787" i="3" a="1"/>
  <c r="C787" i="3" s="1"/>
  <c r="E787" i="3" s="1"/>
  <c r="C779" i="3" a="1"/>
  <c r="C779" i="3" s="1"/>
  <c r="E779" i="3" s="1"/>
  <c r="I779" i="3" s="1"/>
  <c r="C762" i="3" a="1"/>
  <c r="C762" i="3" s="1"/>
  <c r="E762" i="3" s="1"/>
  <c r="G762" i="3" s="1"/>
  <c r="C726" i="3" a="1"/>
  <c r="C726" i="3" s="1"/>
  <c r="E726" i="3" s="1"/>
  <c r="G726" i="3" s="1"/>
  <c r="C809" i="3" a="1"/>
  <c r="C809" i="3" s="1"/>
  <c r="E809" i="3" s="1"/>
  <c r="G809" i="3" s="1"/>
  <c r="C793" i="3" a="1"/>
  <c r="C793" i="3" s="1"/>
  <c r="E793" i="3" s="1"/>
  <c r="G793" i="3" s="1"/>
  <c r="C751" i="3" a="1"/>
  <c r="C751" i="3" s="1"/>
  <c r="E751" i="3" s="1"/>
  <c r="G751" i="3" s="1"/>
  <c r="C719" i="3" a="1"/>
  <c r="C719" i="3" s="1"/>
  <c r="E719" i="3" s="1"/>
  <c r="G719" i="3" s="1"/>
  <c r="C760" i="3" a="1"/>
  <c r="C760" i="3" s="1"/>
  <c r="E760" i="3" s="1"/>
  <c r="C728" i="3" a="1"/>
  <c r="C728" i="3" s="1"/>
  <c r="E728" i="3" s="1"/>
  <c r="G728" i="3" s="1"/>
  <c r="C686" i="3" a="1"/>
  <c r="C686" i="3" s="1"/>
  <c r="E686" i="3" s="1"/>
  <c r="G686" i="3" s="1"/>
  <c r="C654" i="3" a="1"/>
  <c r="C654" i="3" s="1"/>
  <c r="E654" i="3" s="1"/>
  <c r="G654" i="3" s="1"/>
  <c r="C622" i="3" a="1"/>
  <c r="C622" i="3" s="1"/>
  <c r="E622" i="3" s="1"/>
  <c r="G622" i="3" s="1"/>
  <c r="C703" i="3" a="1"/>
  <c r="C703" i="3" s="1"/>
  <c r="E703" i="3" s="1"/>
  <c r="G703" i="3" s="1"/>
  <c r="C667" i="3" a="1"/>
  <c r="C667" i="3" s="1"/>
  <c r="E667" i="3" s="1"/>
  <c r="G667" i="3" s="1"/>
  <c r="C635" i="3" a="1"/>
  <c r="C635" i="3" s="1"/>
  <c r="E635" i="3" s="1"/>
  <c r="G635" i="3" s="1"/>
  <c r="C603" i="3" a="1"/>
  <c r="C603" i="3" s="1"/>
  <c r="E603" i="3" s="1"/>
  <c r="G603" i="3" s="1"/>
  <c r="C684" i="3" a="1"/>
  <c r="C684" i="3" s="1"/>
  <c r="E684" i="3" s="1"/>
  <c r="G684" i="3" s="1"/>
  <c r="C652" i="3" a="1"/>
  <c r="C652" i="3" s="1"/>
  <c r="E652" i="3" s="1"/>
  <c r="G652" i="3" s="1"/>
  <c r="C620" i="3" a="1"/>
  <c r="C620" i="3" s="1"/>
  <c r="E620" i="3" s="1"/>
  <c r="G620" i="3" s="1"/>
  <c r="C693" i="3" a="1"/>
  <c r="C693" i="3" s="1"/>
  <c r="E693" i="3" s="1"/>
  <c r="G693" i="3" s="1"/>
  <c r="C661" i="3" a="1"/>
  <c r="C661" i="3" s="1"/>
  <c r="E661" i="3" s="1"/>
  <c r="G661" i="3" s="1"/>
  <c r="C625" i="3" a="1"/>
  <c r="C625" i="3" s="1"/>
  <c r="E625" i="3" s="1"/>
  <c r="G625" i="3" s="1"/>
  <c r="C597" i="3" a="1"/>
  <c r="C597" i="3" s="1"/>
  <c r="E597" i="3" s="1"/>
  <c r="G597" i="3" s="1"/>
  <c r="C561" i="3" a="1"/>
  <c r="C561" i="3" s="1"/>
  <c r="E561" i="3" s="1"/>
  <c r="G561" i="3" s="1"/>
  <c r="C529" i="3" a="1"/>
  <c r="C529" i="3" s="1"/>
  <c r="E529" i="3" s="1"/>
  <c r="G529" i="3" s="1"/>
  <c r="C493" i="3" a="1"/>
  <c r="C493" i="3" s="1"/>
  <c r="E493" i="3" s="1"/>
  <c r="G493" i="3" s="1"/>
  <c r="C453" i="3" a="1"/>
  <c r="C453" i="3" s="1"/>
  <c r="E453" i="3" s="1"/>
  <c r="G453" i="3" s="1"/>
  <c r="C421" i="3" a="1"/>
  <c r="C421" i="3" s="1"/>
  <c r="E421" i="3" s="1"/>
  <c r="G421" i="3" s="1"/>
  <c r="C386" i="3" a="1"/>
  <c r="C386" i="3" s="1"/>
  <c r="E386" i="3" s="1"/>
  <c r="G386" i="3" s="1"/>
  <c r="C590" i="3" a="1"/>
  <c r="C590" i="3" s="1"/>
  <c r="E590" i="3" s="1"/>
  <c r="G590" i="3" s="1"/>
  <c r="C558" i="3" a="1"/>
  <c r="C558" i="3" s="1"/>
  <c r="E558" i="3" s="1"/>
  <c r="G558" i="3" s="1"/>
  <c r="C522" i="3" a="1"/>
  <c r="C522" i="3" s="1"/>
  <c r="E522" i="3" s="1"/>
  <c r="G522" i="3" s="1"/>
  <c r="C490" i="3" a="1"/>
  <c r="C490" i="3" s="1"/>
  <c r="E490" i="3" s="1"/>
  <c r="G490" i="3" s="1"/>
  <c r="C458" i="3" a="1"/>
  <c r="C458" i="3" s="1"/>
  <c r="E458" i="3" s="1"/>
  <c r="G458" i="3" s="1"/>
  <c r="C422" i="3" a="1"/>
  <c r="C422" i="3" s="1"/>
  <c r="E422" i="3" s="1"/>
  <c r="G422" i="3" s="1"/>
  <c r="C391" i="3" a="1"/>
  <c r="C391" i="3" s="1"/>
  <c r="E391" i="3" s="1"/>
  <c r="G391" i="3" s="1"/>
  <c r="C595" i="3" a="1"/>
  <c r="C595" i="3" s="1"/>
  <c r="E595" i="3" s="1"/>
  <c r="G595" i="3" s="1"/>
  <c r="C559" i="3" a="1"/>
  <c r="C559" i="3" s="1"/>
  <c r="E559" i="3" s="1"/>
  <c r="G559" i="3" s="1"/>
  <c r="C523" i="3" a="1"/>
  <c r="C523" i="3" s="1"/>
  <c r="E523" i="3" s="1"/>
  <c r="G523" i="3" s="1"/>
  <c r="C487" i="3" a="1"/>
  <c r="C487" i="3" s="1"/>
  <c r="E487" i="3" s="1"/>
  <c r="G487" i="3" s="1"/>
  <c r="C447" i="3" a="1"/>
  <c r="C447" i="3" s="1"/>
  <c r="E447" i="3" s="1"/>
  <c r="G447" i="3" s="1"/>
  <c r="C411" i="3" a="1"/>
  <c r="C411" i="3" s="1"/>
  <c r="E411" i="3" s="1"/>
  <c r="G411" i="3" s="1"/>
  <c r="C380" i="3" a="1"/>
  <c r="C380" i="3" s="1"/>
  <c r="E380" i="3" s="1"/>
  <c r="G380" i="3" s="1"/>
  <c r="C584" i="3" a="1"/>
  <c r="C584" i="3" s="1"/>
  <c r="E584" i="3" s="1"/>
  <c r="G584" i="3" s="1"/>
  <c r="C548" i="3" a="1"/>
  <c r="C548" i="3" s="1"/>
  <c r="E548" i="3" s="1"/>
  <c r="G548" i="3" s="1"/>
  <c r="C516" i="3" a="1"/>
  <c r="C516" i="3" s="1"/>
  <c r="E516" i="3" s="1"/>
  <c r="G516" i="3" s="1"/>
  <c r="C484" i="3" a="1"/>
  <c r="C484" i="3" s="1"/>
  <c r="E484" i="3" s="1"/>
  <c r="G484" i="3" s="1"/>
  <c r="C452" i="3" a="1"/>
  <c r="C452" i="3" s="1"/>
  <c r="E452" i="3" s="1"/>
  <c r="G452" i="3" s="1"/>
  <c r="C420" i="3" a="1"/>
  <c r="C420" i="3" s="1"/>
  <c r="E420" i="3" s="1"/>
  <c r="G420" i="3" s="1"/>
  <c r="C383" i="3" a="1"/>
  <c r="C383" i="3" s="1"/>
  <c r="E383" i="3" s="1"/>
  <c r="G383" i="3" s="1"/>
  <c r="C349" i="3" a="1"/>
  <c r="C349" i="3" s="1"/>
  <c r="E349" i="3" s="1"/>
  <c r="G349" i="3" s="1"/>
  <c r="C359" i="3" a="1"/>
  <c r="C359" i="3" s="1"/>
  <c r="E359" i="3" s="1"/>
  <c r="G359" i="3" s="1"/>
  <c r="C320" i="3" a="1"/>
  <c r="C320" i="3" s="1"/>
  <c r="E320" i="3" s="1"/>
  <c r="G320" i="3" s="1"/>
  <c r="C302" i="3" a="1"/>
  <c r="C302" i="3" s="1"/>
  <c r="E302" i="3" s="1"/>
  <c r="G302" i="3" s="1"/>
  <c r="C286" i="3" a="1"/>
  <c r="C286" i="3" s="1"/>
  <c r="E286" i="3" s="1"/>
  <c r="G286" i="3" s="1"/>
  <c r="C270" i="3" a="1"/>
  <c r="C270" i="3" s="1"/>
  <c r="E270" i="3" s="1"/>
  <c r="C254" i="3" a="1"/>
  <c r="C254" i="3" s="1"/>
  <c r="E254" i="3" s="1"/>
  <c r="G254" i="3" s="1"/>
  <c r="C238" i="3" a="1"/>
  <c r="C238" i="3" s="1"/>
  <c r="E238" i="3" s="1"/>
  <c r="G238" i="3" s="1"/>
  <c r="C220" i="3" a="1"/>
  <c r="C220" i="3" s="1"/>
  <c r="E220" i="3" s="1"/>
  <c r="G220" i="3" s="1"/>
  <c r="C902" i="3" a="1"/>
  <c r="C902" i="3" s="1"/>
  <c r="E902" i="3" s="1"/>
  <c r="C1001" i="3" a="1"/>
  <c r="C1001" i="3" s="1"/>
  <c r="E1001" i="3" s="1"/>
  <c r="I1001" i="3" s="1"/>
  <c r="C985" i="3" a="1"/>
  <c r="C985" i="3" s="1"/>
  <c r="E985" i="3" s="1"/>
  <c r="C969" i="3" a="1"/>
  <c r="C969" i="3" s="1"/>
  <c r="E969" i="3" s="1"/>
  <c r="C949" i="3" a="1"/>
  <c r="C949" i="3" s="1"/>
  <c r="E949" i="3" s="1"/>
  <c r="C933" i="3" a="1"/>
  <c r="C933" i="3" s="1"/>
  <c r="E933" i="3" s="1"/>
  <c r="G933" i="3" s="1"/>
  <c r="C911" i="3" a="1"/>
  <c r="C911" i="3" s="1"/>
  <c r="E911" i="3" s="1"/>
  <c r="C916" i="3" a="1"/>
  <c r="C916" i="3" s="1"/>
  <c r="E916" i="3" s="1"/>
  <c r="G916" i="3" s="1"/>
  <c r="C1002" i="3" a="1"/>
  <c r="C1002" i="3" s="1"/>
  <c r="E1002" i="3" s="1"/>
  <c r="C986" i="3" a="1"/>
  <c r="C986" i="3" s="1"/>
  <c r="E986" i="3" s="1"/>
  <c r="I986" i="3" s="1"/>
  <c r="C970" i="3" a="1"/>
  <c r="C970" i="3" s="1"/>
  <c r="E970" i="3" s="1"/>
  <c r="G970" i="3" s="1"/>
  <c r="C950" i="3" a="1"/>
  <c r="C950" i="3" s="1"/>
  <c r="E950" i="3" s="1"/>
  <c r="C934" i="3" a="1"/>
  <c r="C934" i="3" s="1"/>
  <c r="E934" i="3" s="1"/>
  <c r="I934" i="3" s="1"/>
  <c r="C905" i="3" a="1"/>
  <c r="C905" i="3" s="1"/>
  <c r="E905" i="3" s="1"/>
  <c r="G905" i="3" s="1"/>
  <c r="C857" i="3" a="1"/>
  <c r="C857" i="3" s="1"/>
  <c r="E857" i="3" s="1"/>
  <c r="H857" i="3" s="1"/>
  <c r="C835" i="3" a="1"/>
  <c r="C835" i="3" s="1"/>
  <c r="E835" i="3" s="1"/>
  <c r="I835" i="3" s="1"/>
  <c r="C879" i="3" a="1"/>
  <c r="C879" i="3" s="1"/>
  <c r="E879" i="3" s="1"/>
  <c r="I879" i="3" s="1"/>
  <c r="C847" i="3" a="1"/>
  <c r="C847" i="3" s="1"/>
  <c r="E847" i="3" s="1"/>
  <c r="I847" i="3" s="1"/>
  <c r="C877" i="3" a="1"/>
  <c r="C877" i="3" s="1"/>
  <c r="E877" i="3" s="1"/>
  <c r="I877" i="3" s="1"/>
  <c r="C845" i="3" a="1"/>
  <c r="C845" i="3" s="1"/>
  <c r="E845" i="3" s="1"/>
  <c r="C872" i="3" a="1"/>
  <c r="C872" i="3" s="1"/>
  <c r="E872" i="3" s="1"/>
  <c r="G872" i="3" s="1"/>
  <c r="C840" i="3" a="1"/>
  <c r="C840" i="3" s="1"/>
  <c r="E840" i="3" s="1"/>
  <c r="C812" i="3" a="1"/>
  <c r="C812" i="3" s="1"/>
  <c r="E812" i="3" s="1"/>
  <c r="G812" i="3" s="1"/>
  <c r="C796" i="3" a="1"/>
  <c r="C796" i="3" s="1"/>
  <c r="E796" i="3" s="1"/>
  <c r="G796" i="3" s="1"/>
  <c r="C753" i="3" a="1"/>
  <c r="C753" i="3" s="1"/>
  <c r="E753" i="3" s="1"/>
  <c r="G753" i="3" s="1"/>
  <c r="C721" i="3" a="1"/>
  <c r="C721" i="3" s="1"/>
  <c r="E721" i="3" s="1"/>
  <c r="G721" i="3" s="1"/>
  <c r="C786" i="3" a="1"/>
  <c r="C786" i="3" s="1"/>
  <c r="E786" i="3" s="1"/>
  <c r="C778" i="3" a="1"/>
  <c r="C778" i="3" s="1"/>
  <c r="E778" i="3" s="1"/>
  <c r="I778" i="3" s="1"/>
  <c r="C758" i="3" a="1"/>
  <c r="C758" i="3" s="1"/>
  <c r="E758" i="3" s="1"/>
  <c r="I758" i="3" s="1"/>
  <c r="C827" i="3" a="1"/>
  <c r="C827" i="3" s="1"/>
  <c r="E827" i="3" s="1"/>
  <c r="C807" i="3" a="1"/>
  <c r="C807" i="3" s="1"/>
  <c r="E807" i="3" s="1"/>
  <c r="C791" i="3" a="1"/>
  <c r="C791" i="3" s="1"/>
  <c r="E791" i="3" s="1"/>
  <c r="I791" i="3" s="1"/>
  <c r="C747" i="3" a="1"/>
  <c r="C747" i="3" s="1"/>
  <c r="E747" i="3" s="1"/>
  <c r="G747" i="3" s="1"/>
  <c r="C715" i="3" a="1"/>
  <c r="C715" i="3" s="1"/>
  <c r="E715" i="3" s="1"/>
  <c r="G715" i="3" s="1"/>
  <c r="C756" i="3" a="1"/>
  <c r="C756" i="3" s="1"/>
  <c r="E756" i="3" s="1"/>
  <c r="G756" i="3" s="1"/>
  <c r="C724" i="3" a="1"/>
  <c r="C724" i="3" s="1"/>
  <c r="E724" i="3" s="1"/>
  <c r="G724" i="3" s="1"/>
  <c r="C682" i="3" a="1"/>
  <c r="C682" i="3" s="1"/>
  <c r="E682" i="3" s="1"/>
  <c r="G682" i="3" s="1"/>
  <c r="C650" i="3" a="1"/>
  <c r="C650" i="3" s="1"/>
  <c r="E650" i="3" s="1"/>
  <c r="G650" i="3" s="1"/>
  <c r="C618" i="3" a="1"/>
  <c r="C618" i="3" s="1"/>
  <c r="E618" i="3" s="1"/>
  <c r="G618" i="3" s="1"/>
  <c r="C699" i="3" a="1"/>
  <c r="C699" i="3" s="1"/>
  <c r="E699" i="3" s="1"/>
  <c r="G699" i="3" s="1"/>
  <c r="C663" i="3" a="1"/>
  <c r="C663" i="3" s="1"/>
  <c r="E663" i="3" s="1"/>
  <c r="G663" i="3" s="1"/>
  <c r="C631" i="3" a="1"/>
  <c r="C631" i="3" s="1"/>
  <c r="E631" i="3" s="1"/>
  <c r="G631" i="3" s="1"/>
  <c r="C716" i="3" a="1"/>
  <c r="C716" i="3" s="1"/>
  <c r="E716" i="3" s="1"/>
  <c r="G716" i="3" s="1"/>
  <c r="C680" i="3" a="1"/>
  <c r="C680" i="3" s="1"/>
  <c r="E680" i="3" s="1"/>
  <c r="G680" i="3" s="1"/>
  <c r="C648" i="3" a="1"/>
  <c r="C648" i="3" s="1"/>
  <c r="E648" i="3" s="1"/>
  <c r="G648" i="3" s="1"/>
  <c r="C616" i="3" a="1"/>
  <c r="C616" i="3" s="1"/>
  <c r="E616" i="3" s="1"/>
  <c r="G616" i="3" s="1"/>
  <c r="C689" i="3" a="1"/>
  <c r="C689" i="3" s="1"/>
  <c r="E689" i="3" s="1"/>
  <c r="G689" i="3" s="1"/>
  <c r="C657" i="3" a="1"/>
  <c r="C657" i="3" s="1"/>
  <c r="E657" i="3" s="1"/>
  <c r="C621" i="3" a="1"/>
  <c r="C621" i="3" s="1"/>
  <c r="E621" i="3" s="1"/>
  <c r="G621" i="3" s="1"/>
  <c r="C593" i="3" a="1"/>
  <c r="C593" i="3" s="1"/>
  <c r="E593" i="3" s="1"/>
  <c r="G593" i="3" s="1"/>
  <c r="C557" i="3" a="1"/>
  <c r="C557" i="3" s="1"/>
  <c r="E557" i="3" s="1"/>
  <c r="C521" i="3" a="1"/>
  <c r="C521" i="3" s="1"/>
  <c r="E521" i="3" s="1"/>
  <c r="G521" i="3" s="1"/>
  <c r="C489" i="3" a="1"/>
  <c r="C489" i="3" s="1"/>
  <c r="E489" i="3" s="1"/>
  <c r="G489" i="3" s="1"/>
  <c r="C449" i="3" a="1"/>
  <c r="C449" i="3" s="1"/>
  <c r="E449" i="3" s="1"/>
  <c r="G449" i="3" s="1"/>
  <c r="C417" i="3" a="1"/>
  <c r="C417" i="3" s="1"/>
  <c r="E417" i="3" s="1"/>
  <c r="G417" i="3" s="1"/>
  <c r="C381" i="3" a="1"/>
  <c r="C381" i="3" s="1"/>
  <c r="E381" i="3" s="1"/>
  <c r="G381" i="3" s="1"/>
  <c r="C586" i="3" a="1"/>
  <c r="C586" i="3" s="1"/>
  <c r="E586" i="3" s="1"/>
  <c r="G586" i="3" s="1"/>
  <c r="C550" i="3" a="1"/>
  <c r="C550" i="3" s="1"/>
  <c r="E550" i="3" s="1"/>
  <c r="G550" i="3" s="1"/>
  <c r="C518" i="3" a="1"/>
  <c r="C518" i="3" s="1"/>
  <c r="E518" i="3" s="1"/>
  <c r="G518" i="3" s="1"/>
  <c r="C486" i="3" a="1"/>
  <c r="C486" i="3" s="1"/>
  <c r="E486" i="3" s="1"/>
  <c r="G486" i="3" s="1"/>
  <c r="C450" i="3" a="1"/>
  <c r="C450" i="3" s="1"/>
  <c r="E450" i="3" s="1"/>
  <c r="G450" i="3" s="1"/>
  <c r="C418" i="3" a="1"/>
  <c r="C418" i="3" s="1"/>
  <c r="E418" i="3" s="1"/>
  <c r="C384" i="3" a="1"/>
  <c r="C384" i="3" s="1"/>
  <c r="E384" i="3" s="1"/>
  <c r="G384" i="3" s="1"/>
  <c r="C587" i="3" a="1"/>
  <c r="C587" i="3" s="1"/>
  <c r="E587" i="3" s="1"/>
  <c r="G587" i="3" s="1"/>
  <c r="C555" i="3" a="1"/>
  <c r="C555" i="3" s="1"/>
  <c r="E555" i="3" s="1"/>
  <c r="G555" i="3" s="1"/>
  <c r="C519" i="3" a="1"/>
  <c r="C519" i="3" s="1"/>
  <c r="E519" i="3" s="1"/>
  <c r="G519" i="3" s="1"/>
  <c r="C483" i="3" a="1"/>
  <c r="C483" i="3" s="1"/>
  <c r="E483" i="3" s="1"/>
  <c r="G483" i="3" s="1"/>
  <c r="C443" i="3" a="1"/>
  <c r="C443" i="3" s="1"/>
  <c r="E443" i="3" s="1"/>
  <c r="G443" i="3" s="1"/>
  <c r="C407" i="3" a="1"/>
  <c r="C407" i="3" s="1"/>
  <c r="E407" i="3" s="1"/>
  <c r="G407" i="3" s="1"/>
  <c r="C378" i="3" a="1"/>
  <c r="C378" i="3" s="1"/>
  <c r="E378" i="3" s="1"/>
  <c r="G378" i="3" s="1"/>
  <c r="C580" i="3" a="1"/>
  <c r="C580" i="3" s="1"/>
  <c r="E580" i="3" s="1"/>
  <c r="G580" i="3" s="1"/>
  <c r="C544" i="3" a="1"/>
  <c r="C544" i="3" s="1"/>
  <c r="E544" i="3" s="1"/>
  <c r="G544" i="3" s="1"/>
  <c r="C512" i="3" a="1"/>
  <c r="C512" i="3" s="1"/>
  <c r="E512" i="3" s="1"/>
  <c r="G512" i="3" s="1"/>
  <c r="C480" i="3" a="1"/>
  <c r="C480" i="3" s="1"/>
  <c r="E480" i="3" s="1"/>
  <c r="G480" i="3" s="1"/>
  <c r="C448" i="3" a="1"/>
  <c r="C448" i="3" s="1"/>
  <c r="E448" i="3" s="1"/>
  <c r="G448" i="3" s="1"/>
  <c r="C416" i="3" a="1"/>
  <c r="C416" i="3" s="1"/>
  <c r="E416" i="3" s="1"/>
  <c r="G416" i="3" s="1"/>
  <c r="C376" i="3" a="1"/>
  <c r="C376" i="3" s="1"/>
  <c r="E376" i="3" s="1"/>
  <c r="G376" i="3" s="1"/>
  <c r="C347" i="3" a="1"/>
  <c r="C347" i="3" s="1"/>
  <c r="E347" i="3" s="1"/>
  <c r="G347" i="3" s="1"/>
  <c r="C352" i="3" a="1"/>
  <c r="C352" i="3" s="1"/>
  <c r="E352" i="3" s="1"/>
  <c r="G352" i="3" s="1"/>
  <c r="C316" i="3" a="1"/>
  <c r="C316" i="3" s="1"/>
  <c r="E316" i="3" s="1"/>
  <c r="G316" i="3" s="1"/>
  <c r="C300" i="3" a="1"/>
  <c r="C300" i="3" s="1"/>
  <c r="E300" i="3" s="1"/>
  <c r="G300" i="3" s="1"/>
  <c r="C284" i="3" a="1"/>
  <c r="C284" i="3" s="1"/>
  <c r="E284" i="3" s="1"/>
  <c r="G284" i="3" s="1"/>
  <c r="C268" i="3" a="1"/>
  <c r="C268" i="3" s="1"/>
  <c r="E268" i="3" s="1"/>
  <c r="G268" i="3" s="1"/>
  <c r="C252" i="3" a="1"/>
  <c r="C252" i="3" s="1"/>
  <c r="E252" i="3" s="1"/>
  <c r="G252" i="3" s="1"/>
  <c r="C236" i="3" a="1"/>
  <c r="C236" i="3" s="1"/>
  <c r="E236" i="3" s="1"/>
  <c r="G236" i="3" s="1"/>
  <c r="C898" i="3" a="1"/>
  <c r="C898" i="3" s="1"/>
  <c r="E898" i="3" s="1"/>
  <c r="C999" i="3" a="1"/>
  <c r="C999" i="3" s="1"/>
  <c r="E999" i="3" s="1"/>
  <c r="G999" i="3" s="1"/>
  <c r="C983" i="3" a="1"/>
  <c r="C983" i="3" s="1"/>
  <c r="E983" i="3" s="1"/>
  <c r="G983" i="3" s="1"/>
  <c r="C967" i="3" a="1"/>
  <c r="C967" i="3" s="1"/>
  <c r="E967" i="3" s="1"/>
  <c r="C947" i="3" a="1"/>
  <c r="C947" i="3" s="1"/>
  <c r="E947" i="3" s="1"/>
  <c r="G947" i="3" s="1"/>
  <c r="C931" i="3" a="1"/>
  <c r="C931" i="3" s="1"/>
  <c r="E931" i="3" s="1"/>
  <c r="C907" i="3" a="1"/>
  <c r="C907" i="3" s="1"/>
  <c r="E907" i="3" s="1"/>
  <c r="H907" i="3" s="1"/>
  <c r="C912" i="3" a="1"/>
  <c r="C912" i="3" s="1"/>
  <c r="E912" i="3" s="1"/>
  <c r="G912" i="3" s="1"/>
  <c r="C1000" i="3" a="1"/>
  <c r="C1000" i="3" s="1"/>
  <c r="E1000" i="3" s="1"/>
  <c r="C984" i="3" a="1"/>
  <c r="C984" i="3" s="1"/>
  <c r="E984" i="3" s="1"/>
  <c r="I984" i="3" s="1"/>
  <c r="C966" i="3" a="1"/>
  <c r="C966" i="3" s="1"/>
  <c r="E966" i="3" s="1"/>
  <c r="G966" i="3" s="1"/>
  <c r="C948" i="3" a="1"/>
  <c r="C948" i="3" s="1"/>
  <c r="E948" i="3" s="1"/>
  <c r="C932" i="3" a="1"/>
  <c r="C932" i="3" s="1"/>
  <c r="E932" i="3" s="1"/>
  <c r="C894" i="3" a="1"/>
  <c r="C894" i="3" s="1"/>
  <c r="E894" i="3" s="1"/>
  <c r="C854" i="3" a="1"/>
  <c r="C854" i="3" s="1"/>
  <c r="E854" i="3" s="1"/>
  <c r="C834" i="3" a="1"/>
  <c r="C834" i="3" s="1"/>
  <c r="E834" i="3" s="1"/>
  <c r="C876" i="3" a="1"/>
  <c r="C876" i="3" s="1"/>
  <c r="E876" i="3" s="1"/>
  <c r="C844" i="3" a="1"/>
  <c r="C844" i="3" s="1"/>
  <c r="E844" i="3" s="1"/>
  <c r="G844" i="3" s="1"/>
  <c r="C874" i="3" a="1"/>
  <c r="C874" i="3" s="1"/>
  <c r="E874" i="3" s="1"/>
  <c r="G874" i="3" s="1"/>
  <c r="C842" i="3" a="1"/>
  <c r="C842" i="3" s="1"/>
  <c r="E842" i="3" s="1"/>
  <c r="C867" i="3" a="1"/>
  <c r="C867" i="3" s="1"/>
  <c r="E867" i="3" s="1"/>
  <c r="G867" i="3" s="1"/>
  <c r="C829" i="3" a="1"/>
  <c r="C829" i="3" s="1"/>
  <c r="E829" i="3" s="1"/>
  <c r="I829" i="3" s="1"/>
  <c r="C810" i="3" a="1"/>
  <c r="C810" i="3" s="1"/>
  <c r="E810" i="3" s="1"/>
  <c r="C794" i="3" a="1"/>
  <c r="C794" i="3" s="1"/>
  <c r="E794" i="3" s="1"/>
  <c r="C749" i="3" a="1"/>
  <c r="C749" i="3" s="1"/>
  <c r="E749" i="3" s="1"/>
  <c r="G749" i="3" s="1"/>
  <c r="C717" i="3" a="1"/>
  <c r="C717" i="3" s="1"/>
  <c r="E717" i="3" s="1"/>
  <c r="G717" i="3" s="1"/>
  <c r="C785" i="3" a="1"/>
  <c r="C785" i="3" s="1"/>
  <c r="E785" i="3" s="1"/>
  <c r="G785" i="3" s="1"/>
  <c r="C777" i="3" a="1"/>
  <c r="C777" i="3" s="1"/>
  <c r="E777" i="3" s="1"/>
  <c r="G777" i="3" s="1"/>
  <c r="C754" i="3" a="1"/>
  <c r="C754" i="3" s="1"/>
  <c r="E754" i="3" s="1"/>
  <c r="G754" i="3" s="1"/>
  <c r="C823" i="3" a="1"/>
  <c r="C823" i="3" s="1"/>
  <c r="E823" i="3" s="1"/>
  <c r="G823" i="3" s="1"/>
  <c r="C805" i="3" a="1"/>
  <c r="C805" i="3" s="1"/>
  <c r="E805" i="3" s="1"/>
  <c r="G805" i="3" s="1"/>
  <c r="C789" i="3" a="1"/>
  <c r="C789" i="3" s="1"/>
  <c r="E789" i="3" s="1"/>
  <c r="C743" i="3" a="1"/>
  <c r="C743" i="3" s="1"/>
  <c r="E743" i="3" s="1"/>
  <c r="G743" i="3" s="1"/>
  <c r="C711" i="3" a="1"/>
  <c r="C711" i="3" s="1"/>
  <c r="E711" i="3" s="1"/>
  <c r="G711" i="3" s="1"/>
  <c r="C752" i="3" a="1"/>
  <c r="C752" i="3" s="1"/>
  <c r="E752" i="3" s="1"/>
  <c r="G752" i="3" s="1"/>
  <c r="C720" i="3" a="1"/>
  <c r="C720" i="3" s="1"/>
  <c r="E720" i="3" s="1"/>
  <c r="G720" i="3" s="1"/>
  <c r="C678" i="3" a="1"/>
  <c r="C678" i="3" s="1"/>
  <c r="E678" i="3" s="1"/>
  <c r="G678" i="3" s="1"/>
  <c r="C646" i="3" a="1"/>
  <c r="C646" i="3" s="1"/>
  <c r="E646" i="3" s="1"/>
  <c r="G646" i="3" s="1"/>
  <c r="C614" i="3" a="1"/>
  <c r="C614" i="3" s="1"/>
  <c r="E614" i="3" s="1"/>
  <c r="G614" i="3" s="1"/>
  <c r="C695" i="3" a="1"/>
  <c r="C695" i="3" s="1"/>
  <c r="E695" i="3" s="1"/>
  <c r="G695" i="3" s="1"/>
  <c r="C659" i="3" a="1"/>
  <c r="C659" i="3" s="1"/>
  <c r="E659" i="3" s="1"/>
  <c r="G659" i="3" s="1"/>
  <c r="C627" i="3" a="1"/>
  <c r="C627" i="3" s="1"/>
  <c r="E627" i="3" s="1"/>
  <c r="G627" i="3" s="1"/>
  <c r="C708" i="3" a="1"/>
  <c r="C708" i="3" s="1"/>
  <c r="E708" i="3" s="1"/>
  <c r="G708" i="3" s="1"/>
  <c r="C676" i="3" a="1"/>
  <c r="C676" i="3" s="1"/>
  <c r="E676" i="3" s="1"/>
  <c r="G676" i="3" s="1"/>
  <c r="C644" i="3" a="1"/>
  <c r="C644" i="3" s="1"/>
  <c r="E644" i="3" s="1"/>
  <c r="G644" i="3" s="1"/>
  <c r="C612" i="3" a="1"/>
  <c r="C612" i="3" s="1"/>
  <c r="E612" i="3" s="1"/>
  <c r="G612" i="3" s="1"/>
  <c r="C685" i="3" a="1"/>
  <c r="C685" i="3" s="1"/>
  <c r="E685" i="3" s="1"/>
  <c r="G685" i="3" s="1"/>
  <c r="C653" i="3" a="1"/>
  <c r="C653" i="3" s="1"/>
  <c r="E653" i="3" s="1"/>
  <c r="G653" i="3" s="1"/>
  <c r="C617" i="3" a="1"/>
  <c r="C617" i="3" s="1"/>
  <c r="E617" i="3" s="1"/>
  <c r="G617" i="3" s="1"/>
  <c r="C589" i="3" a="1"/>
  <c r="C589" i="3" s="1"/>
  <c r="E589" i="3" s="1"/>
  <c r="G589" i="3" s="1"/>
  <c r="C553" i="3" a="1"/>
  <c r="C553" i="3" s="1"/>
  <c r="E553" i="3" s="1"/>
  <c r="G553" i="3" s="1"/>
  <c r="C517" i="3" a="1"/>
  <c r="C517" i="3" s="1"/>
  <c r="E517" i="3" s="1"/>
  <c r="G517" i="3" s="1"/>
  <c r="C485" i="3" a="1"/>
  <c r="C485" i="3" s="1"/>
  <c r="E485" i="3" s="1"/>
  <c r="G485" i="3" s="1"/>
  <c r="C445" i="3" a="1"/>
  <c r="C445" i="3" s="1"/>
  <c r="E445" i="3" s="1"/>
  <c r="G445" i="3" s="1"/>
  <c r="C413" i="3" a="1"/>
  <c r="C413" i="3" s="1"/>
  <c r="E413" i="3" s="1"/>
  <c r="G413" i="3" s="1"/>
  <c r="C379" i="3" a="1"/>
  <c r="C379" i="3" s="1"/>
  <c r="E379" i="3" s="1"/>
  <c r="G379" i="3" s="1"/>
  <c r="C582" i="3" a="1"/>
  <c r="C582" i="3" s="1"/>
  <c r="E582" i="3" s="1"/>
  <c r="G582" i="3" s="1"/>
  <c r="C546" i="3" a="1"/>
  <c r="C546" i="3" s="1"/>
  <c r="E546" i="3" s="1"/>
  <c r="G546" i="3" s="1"/>
  <c r="C514" i="3" a="1"/>
  <c r="C514" i="3" s="1"/>
  <c r="E514" i="3" s="1"/>
  <c r="G514" i="3" s="1"/>
  <c r="C482" i="3" a="1"/>
  <c r="C482" i="3" s="1"/>
  <c r="E482" i="3" s="1"/>
  <c r="G482" i="3" s="1"/>
  <c r="C446" i="3" a="1"/>
  <c r="C446" i="3" s="1"/>
  <c r="E446" i="3" s="1"/>
  <c r="G446" i="3" s="1"/>
  <c r="C414" i="3" a="1"/>
  <c r="C414" i="3" s="1"/>
  <c r="E414" i="3" s="1"/>
  <c r="G414" i="3" s="1"/>
  <c r="C382" i="3" a="1"/>
  <c r="C382" i="3" s="1"/>
  <c r="E382" i="3" s="1"/>
  <c r="G382" i="3" s="1"/>
  <c r="C583" i="3" a="1"/>
  <c r="C583" i="3" s="1"/>
  <c r="E583" i="3" s="1"/>
  <c r="G583" i="3" s="1"/>
  <c r="C551" i="3" a="1"/>
  <c r="C551" i="3" s="1"/>
  <c r="E551" i="3" s="1"/>
  <c r="G551" i="3" s="1"/>
  <c r="C511" i="3" a="1"/>
  <c r="C511" i="3" s="1"/>
  <c r="E511" i="3" s="1"/>
  <c r="G511" i="3" s="1"/>
  <c r="C479" i="3" a="1"/>
  <c r="C479" i="3" s="1"/>
  <c r="E479" i="3" s="1"/>
  <c r="G479" i="3" s="1"/>
  <c r="C435" i="3" a="1"/>
  <c r="C435" i="3" s="1"/>
  <c r="E435" i="3" s="1"/>
  <c r="G435" i="3" s="1"/>
  <c r="C403" i="3" a="1"/>
  <c r="C403" i="3" s="1"/>
  <c r="E403" i="3" s="1"/>
  <c r="G403" i="3" s="1"/>
  <c r="C373" i="3" a="1"/>
  <c r="C373" i="3" s="1"/>
  <c r="E373" i="3" s="1"/>
  <c r="G373" i="3" s="1"/>
  <c r="C572" i="3" a="1"/>
  <c r="C572" i="3" s="1"/>
  <c r="E572" i="3" s="1"/>
  <c r="G572" i="3" s="1"/>
  <c r="C540" i="3" a="1"/>
  <c r="C540" i="3" s="1"/>
  <c r="E540" i="3" s="1"/>
  <c r="G540" i="3" s="1"/>
  <c r="C508" i="3" a="1"/>
  <c r="C508" i="3" s="1"/>
  <c r="E508" i="3" s="1"/>
  <c r="G508" i="3" s="1"/>
  <c r="C476" i="3" a="1"/>
  <c r="C476" i="3" s="1"/>
  <c r="E476" i="3" s="1"/>
  <c r="G476" i="3" s="1"/>
  <c r="C444" i="3" a="1"/>
  <c r="C444" i="3" s="1"/>
  <c r="E444" i="3" s="1"/>
  <c r="G444" i="3" s="1"/>
  <c r="C412" i="3" a="1"/>
  <c r="C412" i="3" s="1"/>
  <c r="E412" i="3" s="1"/>
  <c r="G412" i="3" s="1"/>
  <c r="C895" i="3" a="1"/>
  <c r="C895" i="3" s="1"/>
  <c r="E895" i="3" s="1"/>
  <c r="G895" i="3" s="1"/>
  <c r="C997" i="3" a="1"/>
  <c r="C997" i="3" s="1"/>
  <c r="E997" i="3" s="1"/>
  <c r="C981" i="3" a="1"/>
  <c r="C981" i="3" s="1"/>
  <c r="E981" i="3" s="1"/>
  <c r="G981" i="3" s="1"/>
  <c r="C965" i="3" a="1"/>
  <c r="C965" i="3" s="1"/>
  <c r="E965" i="3" s="1"/>
  <c r="C945" i="3" a="1"/>
  <c r="C945" i="3" s="1"/>
  <c r="E945" i="3" s="1"/>
  <c r="C929" i="3" a="1"/>
  <c r="C929" i="3" s="1"/>
  <c r="E929" i="3" s="1"/>
  <c r="C903" i="3" a="1"/>
  <c r="C903" i="3" s="1"/>
  <c r="E903" i="3" s="1"/>
  <c r="G903" i="3" s="1"/>
  <c r="C908" i="3" a="1"/>
  <c r="C908" i="3" s="1"/>
  <c r="E908" i="3" s="1"/>
  <c r="C998" i="3" a="1"/>
  <c r="C998" i="3" s="1"/>
  <c r="E998" i="3" s="1"/>
  <c r="C982" i="3" a="1"/>
  <c r="C982" i="3" s="1"/>
  <c r="E982" i="3" s="1"/>
  <c r="C962" i="3" a="1"/>
  <c r="C962" i="3" s="1"/>
  <c r="E962" i="3" s="1"/>
  <c r="C946" i="3" a="1"/>
  <c r="C946" i="3" s="1"/>
  <c r="E946" i="3" s="1"/>
  <c r="I946" i="3" s="1"/>
  <c r="C930" i="3" a="1"/>
  <c r="C930" i="3" s="1"/>
  <c r="E930" i="3" s="1"/>
  <c r="G930" i="3" s="1"/>
  <c r="C881" i="3" a="1"/>
  <c r="C881" i="3" s="1"/>
  <c r="E881" i="3" s="1"/>
  <c r="I881" i="3" s="1"/>
  <c r="C849" i="3" a="1"/>
  <c r="C849" i="3" s="1"/>
  <c r="E849" i="3" s="1"/>
  <c r="C833" i="3" a="1"/>
  <c r="C833" i="3" s="1"/>
  <c r="E833" i="3" s="1"/>
  <c r="C871" i="3" a="1"/>
  <c r="C871" i="3" s="1"/>
  <c r="E871" i="3" s="1"/>
  <c r="I871" i="3" s="1"/>
  <c r="C839" i="3" a="1"/>
  <c r="C839" i="3" s="1"/>
  <c r="E839" i="3" s="1"/>
  <c r="I839" i="3" s="1"/>
  <c r="C869" i="3" a="1"/>
  <c r="C869" i="3" s="1"/>
  <c r="E869" i="3" s="1"/>
  <c r="G869" i="3" s="1"/>
  <c r="C901" i="3" a="1"/>
  <c r="C901" i="3" s="1"/>
  <c r="E901" i="3" s="1"/>
  <c r="C864" i="3" a="1"/>
  <c r="C864" i="3" s="1"/>
  <c r="E864" i="3" s="1"/>
  <c r="G864" i="3" s="1"/>
  <c r="C825" i="3" a="1"/>
  <c r="C825" i="3" s="1"/>
  <c r="E825" i="3" s="1"/>
  <c r="C808" i="3" a="1"/>
  <c r="C808" i="3" s="1"/>
  <c r="E808" i="3" s="1"/>
  <c r="I808" i="3" s="1"/>
  <c r="C792" i="3" a="1"/>
  <c r="C792" i="3" s="1"/>
  <c r="E792" i="3" s="1"/>
  <c r="I792" i="3" s="1"/>
  <c r="C745" i="3" a="1"/>
  <c r="C745" i="3" s="1"/>
  <c r="E745" i="3" s="1"/>
  <c r="G745" i="3" s="1"/>
  <c r="C713" i="3" a="1"/>
  <c r="C713" i="3" s="1"/>
  <c r="E713" i="3" s="1"/>
  <c r="G713" i="3" s="1"/>
  <c r="C784" i="3" a="1"/>
  <c r="C784" i="3" s="1"/>
  <c r="E784" i="3" s="1"/>
  <c r="C776" i="3" a="1"/>
  <c r="C776" i="3" s="1"/>
  <c r="E776" i="3" s="1"/>
  <c r="G776" i="3" s="1"/>
  <c r="C750" i="3" a="1"/>
  <c r="C750" i="3" s="1"/>
  <c r="E750" i="3" s="1"/>
  <c r="G750" i="3" s="1"/>
  <c r="C819" i="3" a="1"/>
  <c r="C819" i="3" s="1"/>
  <c r="E819" i="3" s="1"/>
  <c r="I819" i="3" s="1"/>
  <c r="C803" i="3" a="1"/>
  <c r="C803" i="3" s="1"/>
  <c r="E803" i="3" s="1"/>
  <c r="C771" i="3" a="1"/>
  <c r="C771" i="3" s="1"/>
  <c r="E771" i="3" s="1"/>
  <c r="C739" i="3" a="1"/>
  <c r="C739" i="3" s="1"/>
  <c r="E739" i="3" s="1"/>
  <c r="G739" i="3" s="1"/>
  <c r="C707" i="3" a="1"/>
  <c r="C707" i="3" s="1"/>
  <c r="E707" i="3" s="1"/>
  <c r="C748" i="3" a="1"/>
  <c r="C748" i="3" s="1"/>
  <c r="E748" i="3" s="1"/>
  <c r="G748" i="3" s="1"/>
  <c r="C712" i="3" a="1"/>
  <c r="C712" i="3" s="1"/>
  <c r="E712" i="3" s="1"/>
  <c r="G712" i="3" s="1"/>
  <c r="C674" i="3" a="1"/>
  <c r="C674" i="3" s="1"/>
  <c r="E674" i="3" s="1"/>
  <c r="G674" i="3" s="1"/>
  <c r="C642" i="3" a="1"/>
  <c r="C642" i="3" s="1"/>
  <c r="E642" i="3" s="1"/>
  <c r="G642" i="3" s="1"/>
  <c r="C606" i="3" a="1"/>
  <c r="C606" i="3" s="1"/>
  <c r="E606" i="3" s="1"/>
  <c r="G606" i="3" s="1"/>
  <c r="C691" i="3" a="1"/>
  <c r="C691" i="3" s="1"/>
  <c r="E691" i="3" s="1"/>
  <c r="G691" i="3" s="1"/>
  <c r="C655" i="3" a="1"/>
  <c r="C655" i="3" s="1"/>
  <c r="E655" i="3" s="1"/>
  <c r="G655" i="3" s="1"/>
  <c r="C623" i="3" a="1"/>
  <c r="C623" i="3" s="1"/>
  <c r="E623" i="3" s="1"/>
  <c r="G623" i="3" s="1"/>
  <c r="C704" i="3" a="1"/>
  <c r="C704" i="3" s="1"/>
  <c r="E704" i="3" s="1"/>
  <c r="G704" i="3" s="1"/>
  <c r="C672" i="3" a="1"/>
  <c r="C672" i="3" s="1"/>
  <c r="E672" i="3" s="1"/>
  <c r="G672" i="3" s="1"/>
  <c r="C640" i="3" a="1"/>
  <c r="C640" i="3" s="1"/>
  <c r="E640" i="3" s="1"/>
  <c r="G640" i="3" s="1"/>
  <c r="C604" i="3" a="1"/>
  <c r="C604" i="3" s="1"/>
  <c r="E604" i="3" s="1"/>
  <c r="G604" i="3" s="1"/>
  <c r="C681" i="3" a="1"/>
  <c r="C681" i="3" s="1"/>
  <c r="E681" i="3" s="1"/>
  <c r="G681" i="3" s="1"/>
  <c r="C649" i="3" a="1"/>
  <c r="C649" i="3" s="1"/>
  <c r="E649" i="3" s="1"/>
  <c r="G649" i="3" s="1"/>
  <c r="C613" i="3" a="1"/>
  <c r="C613" i="3" s="1"/>
  <c r="E613" i="3" s="1"/>
  <c r="G613" i="3" s="1"/>
  <c r="C585" i="3" a="1"/>
  <c r="C585" i="3" s="1"/>
  <c r="E585" i="3" s="1"/>
  <c r="G585" i="3" s="1"/>
  <c r="C549" i="3" a="1"/>
  <c r="C549" i="3" s="1"/>
  <c r="E549" i="3" s="1"/>
  <c r="G549" i="3" s="1"/>
  <c r="C513" i="3" a="1"/>
  <c r="C513" i="3" s="1"/>
  <c r="E513" i="3" s="1"/>
  <c r="G513" i="3" s="1"/>
  <c r="C481" i="3" a="1"/>
  <c r="C481" i="3" s="1"/>
  <c r="E481" i="3" s="1"/>
  <c r="G481" i="3" s="1"/>
  <c r="C441" i="3" a="1"/>
  <c r="C441" i="3" s="1"/>
  <c r="E441" i="3" s="1"/>
  <c r="G441" i="3" s="1"/>
  <c r="C405" i="3" a="1"/>
  <c r="C405" i="3" s="1"/>
  <c r="E405" i="3" s="1"/>
  <c r="G405" i="3" s="1"/>
  <c r="C372" i="3" a="1"/>
  <c r="C372" i="3" s="1"/>
  <c r="E372" i="3" s="1"/>
  <c r="G372" i="3" s="1"/>
  <c r="C578" i="3" a="1"/>
  <c r="C578" i="3" s="1"/>
  <c r="E578" i="3" s="1"/>
  <c r="G578" i="3" s="1"/>
  <c r="C542" i="3" a="1"/>
  <c r="C542" i="3" s="1"/>
  <c r="E542" i="3" s="1"/>
  <c r="G542" i="3" s="1"/>
  <c r="C893" i="3" a="1"/>
  <c r="C893" i="3" s="1"/>
  <c r="E893" i="3" s="1"/>
  <c r="G893" i="3" s="1"/>
  <c r="C841" i="3" a="1"/>
  <c r="C841" i="3" s="1"/>
  <c r="E841" i="3" s="1"/>
  <c r="I841" i="3" s="1"/>
  <c r="C804" i="3" a="1"/>
  <c r="C804" i="3" s="1"/>
  <c r="E804" i="3" s="1"/>
  <c r="I804" i="3" s="1"/>
  <c r="C799" i="3" a="1"/>
  <c r="C799" i="3" s="1"/>
  <c r="E799" i="3" s="1"/>
  <c r="G799" i="3" s="1"/>
  <c r="C740" i="3" a="1"/>
  <c r="C740" i="3" s="1"/>
  <c r="E740" i="3" s="1"/>
  <c r="G740" i="3" s="1"/>
  <c r="C722" i="3" a="1"/>
  <c r="C722" i="3" s="1"/>
  <c r="E722" i="3" s="1"/>
  <c r="G722" i="3" s="1"/>
  <c r="C696" i="3" a="1"/>
  <c r="C696" i="3" s="1"/>
  <c r="E696" i="3" s="1"/>
  <c r="G696" i="3" s="1"/>
  <c r="C673" i="3" a="1"/>
  <c r="C673" i="3" s="1"/>
  <c r="E673" i="3" s="1"/>
  <c r="G673" i="3" s="1"/>
  <c r="C541" i="3" a="1"/>
  <c r="C541" i="3" s="1"/>
  <c r="E541" i="3" s="1"/>
  <c r="G541" i="3" s="1"/>
  <c r="C397" i="3" a="1"/>
  <c r="C397" i="3" s="1"/>
  <c r="E397" i="3" s="1"/>
  <c r="G397" i="3" s="1"/>
  <c r="C506" i="3" a="1"/>
  <c r="C506" i="3" s="1"/>
  <c r="E506" i="3" s="1"/>
  <c r="G506" i="3" s="1"/>
  <c r="C438" i="3" a="1"/>
  <c r="C438" i="3" s="1"/>
  <c r="E438" i="3" s="1"/>
  <c r="G438" i="3" s="1"/>
  <c r="C375" i="3" a="1"/>
  <c r="C375" i="3" s="1"/>
  <c r="E375" i="3" s="1"/>
  <c r="G375" i="3" s="1"/>
  <c r="C539" i="3" a="1"/>
  <c r="C539" i="3" s="1"/>
  <c r="E539" i="3" s="1"/>
  <c r="G539" i="3" s="1"/>
  <c r="C467" i="3" a="1"/>
  <c r="C467" i="3" s="1"/>
  <c r="E467" i="3" s="1"/>
  <c r="G467" i="3" s="1"/>
  <c r="C396" i="3" a="1"/>
  <c r="C396" i="3" s="1"/>
  <c r="E396" i="3" s="1"/>
  <c r="G396" i="3" s="1"/>
  <c r="C564" i="3" a="1"/>
  <c r="C564" i="3" s="1"/>
  <c r="E564" i="3" s="1"/>
  <c r="G564" i="3" s="1"/>
  <c r="C500" i="3" a="1"/>
  <c r="C500" i="3" s="1"/>
  <c r="E500" i="3" s="1"/>
  <c r="G500" i="3" s="1"/>
  <c r="C436" i="3" a="1"/>
  <c r="C436" i="3" s="1"/>
  <c r="E436" i="3" s="1"/>
  <c r="G436" i="3" s="1"/>
  <c r="C369" i="3" a="1"/>
  <c r="C369" i="3" s="1"/>
  <c r="E369" i="3" s="1"/>
  <c r="G369" i="3" s="1"/>
  <c r="C322" i="3" a="1"/>
  <c r="C322" i="3" s="1"/>
  <c r="E322" i="3" s="1"/>
  <c r="G322" i="3" s="1"/>
  <c r="C310" i="3" a="1"/>
  <c r="C310" i="3" s="1"/>
  <c r="E310" i="3" s="1"/>
  <c r="G310" i="3" s="1"/>
  <c r="C282" i="3" a="1"/>
  <c r="C282" i="3" s="1"/>
  <c r="E282" i="3" s="1"/>
  <c r="G282" i="3" s="1"/>
  <c r="C260" i="3" a="1"/>
  <c r="C260" i="3" s="1"/>
  <c r="E260" i="3" s="1"/>
  <c r="G260" i="3" s="1"/>
  <c r="C232" i="3" a="1"/>
  <c r="C232" i="3" s="1"/>
  <c r="E232" i="3" s="1"/>
  <c r="G232" i="3" s="1"/>
  <c r="C210" i="3" a="1"/>
  <c r="C210" i="3" s="1"/>
  <c r="E210" i="3" s="1"/>
  <c r="G210" i="3" s="1"/>
  <c r="C194" i="3" a="1"/>
  <c r="C194" i="3" s="1"/>
  <c r="E194" i="3" s="1"/>
  <c r="G194" i="3" s="1"/>
  <c r="C176" i="3" a="1"/>
  <c r="C176" i="3" s="1"/>
  <c r="E176" i="3" s="1"/>
  <c r="G176" i="3" s="1"/>
  <c r="C158" i="3" a="1"/>
  <c r="C158" i="3" s="1"/>
  <c r="E158" i="3" s="1"/>
  <c r="G158" i="3" s="1"/>
  <c r="C142" i="3" a="1"/>
  <c r="C142" i="3" s="1"/>
  <c r="E142" i="3" s="1"/>
  <c r="G142" i="3" s="1"/>
  <c r="C126" i="3" a="1"/>
  <c r="C126" i="3" s="1"/>
  <c r="E126" i="3" s="1"/>
  <c r="G126" i="3" s="1"/>
  <c r="C110" i="3" a="1"/>
  <c r="C110" i="3" s="1"/>
  <c r="E110" i="3" s="1"/>
  <c r="G110" i="3" s="1"/>
  <c r="C94" i="3" a="1"/>
  <c r="C94" i="3" s="1"/>
  <c r="E94" i="3" s="1"/>
  <c r="G94" i="3" s="1"/>
  <c r="C78" i="3" a="1"/>
  <c r="C78" i="3" s="1"/>
  <c r="E78" i="3" s="1"/>
  <c r="G78" i="3" s="1"/>
  <c r="C62" i="3" a="1"/>
  <c r="C62" i="3" s="1"/>
  <c r="E62" i="3" s="1"/>
  <c r="G62" i="3" s="1"/>
  <c r="C46" i="3" a="1"/>
  <c r="C46" i="3" s="1"/>
  <c r="E46" i="3" s="1"/>
  <c r="G46" i="3" s="1"/>
  <c r="C30" i="3" a="1"/>
  <c r="C30" i="3" s="1"/>
  <c r="E30" i="3" s="1"/>
  <c r="G30" i="3" s="1"/>
  <c r="C360" i="3" a="1"/>
  <c r="C360" i="3" s="1"/>
  <c r="E360" i="3" s="1"/>
  <c r="G360" i="3" s="1"/>
  <c r="C321" i="3" a="1"/>
  <c r="C321" i="3" s="1"/>
  <c r="E321" i="3" s="1"/>
  <c r="G321" i="3" s="1"/>
  <c r="C303" i="3" a="1"/>
  <c r="C303" i="3" s="1"/>
  <c r="E303" i="3" s="1"/>
  <c r="G303" i="3" s="1"/>
  <c r="C283" i="3" a="1"/>
  <c r="C283" i="3" s="1"/>
  <c r="E283" i="3" s="1"/>
  <c r="G283" i="3" s="1"/>
  <c r="C267" i="3" a="1"/>
  <c r="C267" i="3" s="1"/>
  <c r="E267" i="3" s="1"/>
  <c r="G267" i="3" s="1"/>
  <c r="C251" i="3" a="1"/>
  <c r="C251" i="3" s="1"/>
  <c r="E251" i="3" s="1"/>
  <c r="G251" i="3" s="1"/>
  <c r="C235" i="3" a="1"/>
  <c r="C235" i="3" s="1"/>
  <c r="E235" i="3" s="1"/>
  <c r="G235" i="3" s="1"/>
  <c r="C217" i="3" a="1"/>
  <c r="C217" i="3" s="1"/>
  <c r="E217" i="3" s="1"/>
  <c r="G217" i="3" s="1"/>
  <c r="C201" i="3" a="1"/>
  <c r="C201" i="3" s="1"/>
  <c r="E201" i="3" s="1"/>
  <c r="G201" i="3" s="1"/>
  <c r="C185" i="3" a="1"/>
  <c r="C185" i="3" s="1"/>
  <c r="E185" i="3" s="1"/>
  <c r="G185" i="3" s="1"/>
  <c r="C169" i="3" a="1"/>
  <c r="C169" i="3" s="1"/>
  <c r="E169" i="3" s="1"/>
  <c r="G169" i="3" s="1"/>
  <c r="C151" i="3" a="1"/>
  <c r="C151" i="3" s="1"/>
  <c r="E151" i="3" s="1"/>
  <c r="G151" i="3" s="1"/>
  <c r="C135" i="3" a="1"/>
  <c r="C135" i="3" s="1"/>
  <c r="E135" i="3" s="1"/>
  <c r="G135" i="3" s="1"/>
  <c r="C119" i="3" a="1"/>
  <c r="C119" i="3" s="1"/>
  <c r="E119" i="3" s="1"/>
  <c r="G119" i="3" s="1"/>
  <c r="C103" i="3" a="1"/>
  <c r="C103" i="3" s="1"/>
  <c r="E103" i="3" s="1"/>
  <c r="G103" i="3" s="1"/>
  <c r="C87" i="3" a="1"/>
  <c r="C87" i="3" s="1"/>
  <c r="E87" i="3" s="1"/>
  <c r="G87" i="3" s="1"/>
  <c r="C71" i="3" a="1"/>
  <c r="C71" i="3" s="1"/>
  <c r="E71" i="3" s="1"/>
  <c r="G71" i="3" s="1"/>
  <c r="C55" i="3" a="1"/>
  <c r="C55" i="3" s="1"/>
  <c r="E55" i="3" s="1"/>
  <c r="G55" i="3" s="1"/>
  <c r="C39" i="3" a="1"/>
  <c r="C39" i="3" s="1"/>
  <c r="E39" i="3" s="1"/>
  <c r="G39" i="3" s="1"/>
  <c r="C22" i="3" a="1"/>
  <c r="C22" i="3" s="1"/>
  <c r="E22" i="3" s="1"/>
  <c r="G22" i="3" s="1"/>
  <c r="C26" i="3" a="1"/>
  <c r="C26" i="3" s="1"/>
  <c r="E26" i="3" s="1"/>
  <c r="G26" i="3" s="1"/>
  <c r="C19" i="3" a="1"/>
  <c r="C19" i="3" s="1"/>
  <c r="E19" i="3" s="1"/>
  <c r="G19" i="3" s="1"/>
  <c r="C922" i="3" a="1"/>
  <c r="C922" i="3" s="1"/>
  <c r="E922" i="3" s="1"/>
  <c r="C900" i="3" a="1"/>
  <c r="C900" i="3" s="1"/>
  <c r="E900" i="3" s="1"/>
  <c r="G900" i="3" s="1"/>
  <c r="C831" i="3" a="1"/>
  <c r="C831" i="3" s="1"/>
  <c r="E831" i="3" s="1"/>
  <c r="I831" i="3" s="1"/>
  <c r="C769" i="3" a="1"/>
  <c r="C769" i="3" s="1"/>
  <c r="E769" i="3" s="1"/>
  <c r="I769" i="3" s="1"/>
  <c r="C767" i="3" a="1"/>
  <c r="C767" i="3" s="1"/>
  <c r="E767" i="3" s="1"/>
  <c r="G767" i="3" s="1"/>
  <c r="C702" i="3" a="1"/>
  <c r="C702" i="3" s="1"/>
  <c r="E702" i="3" s="1"/>
  <c r="G702" i="3" s="1"/>
  <c r="C683" i="3" a="1"/>
  <c r="C683" i="3" s="1"/>
  <c r="E683" i="3" s="1"/>
  <c r="G683" i="3" s="1"/>
  <c r="C668" i="3" a="1"/>
  <c r="C668" i="3" s="1"/>
  <c r="E668" i="3" s="1"/>
  <c r="G668" i="3" s="1"/>
  <c r="C645" i="3" a="1"/>
  <c r="C645" i="3" s="1"/>
  <c r="E645" i="3" s="1"/>
  <c r="C509" i="3" a="1"/>
  <c r="C509" i="3" s="1"/>
  <c r="E509" i="3" s="1"/>
  <c r="G509" i="3" s="1"/>
  <c r="C370" i="3" a="1"/>
  <c r="C370" i="3" s="1"/>
  <c r="E370" i="3" s="1"/>
  <c r="G370" i="3" s="1"/>
  <c r="C502" i="3" a="1"/>
  <c r="C502" i="3" s="1"/>
  <c r="E502" i="3" s="1"/>
  <c r="G502" i="3" s="1"/>
  <c r="C434" i="3" a="1"/>
  <c r="C434" i="3" s="1"/>
  <c r="E434" i="3" s="1"/>
  <c r="G434" i="3" s="1"/>
  <c r="C368" i="3" a="1"/>
  <c r="C368" i="3" s="1"/>
  <c r="E368" i="3" s="1"/>
  <c r="G368" i="3" s="1"/>
  <c r="C535" i="3" a="1"/>
  <c r="C535" i="3" s="1"/>
  <c r="E535" i="3" s="1"/>
  <c r="G535" i="3" s="1"/>
  <c r="C463" i="3" a="1"/>
  <c r="C463" i="3" s="1"/>
  <c r="E463" i="3" s="1"/>
  <c r="G463" i="3" s="1"/>
  <c r="C394" i="3" a="1"/>
  <c r="C394" i="3" s="1"/>
  <c r="E394" i="3" s="1"/>
  <c r="G394" i="3" s="1"/>
  <c r="C560" i="3" a="1"/>
  <c r="C560" i="3" s="1"/>
  <c r="E560" i="3" s="1"/>
  <c r="G560" i="3" s="1"/>
  <c r="C496" i="3" a="1"/>
  <c r="C496" i="3" s="1"/>
  <c r="E496" i="3" s="1"/>
  <c r="G496" i="3" s="1"/>
  <c r="C432" i="3" a="1"/>
  <c r="C432" i="3" s="1"/>
  <c r="E432" i="3" s="1"/>
  <c r="G432" i="3" s="1"/>
  <c r="C367" i="3" a="1"/>
  <c r="C367" i="3" s="1"/>
  <c r="E367" i="3" s="1"/>
  <c r="G367" i="3" s="1"/>
  <c r="C350" i="3" a="1"/>
  <c r="C350" i="3" s="1"/>
  <c r="E350" i="3" s="1"/>
  <c r="G350" i="3" s="1"/>
  <c r="C308" i="3" a="1"/>
  <c r="C308" i="3" s="1"/>
  <c r="E308" i="3" s="1"/>
  <c r="G308" i="3" s="1"/>
  <c r="C280" i="3" a="1"/>
  <c r="C280" i="3" s="1"/>
  <c r="E280" i="3" s="1"/>
  <c r="G280" i="3" s="1"/>
  <c r="C258" i="3" a="1"/>
  <c r="C258" i="3" s="1"/>
  <c r="E258" i="3" s="1"/>
  <c r="G258" i="3" s="1"/>
  <c r="C228" i="3" a="1"/>
  <c r="C228" i="3" s="1"/>
  <c r="E228" i="3" s="1"/>
  <c r="G228" i="3" s="1"/>
  <c r="C208" i="3" a="1"/>
  <c r="C208" i="3" s="1"/>
  <c r="E208" i="3" s="1"/>
  <c r="G208" i="3" s="1"/>
  <c r="C192" i="3" a="1"/>
  <c r="C192" i="3" s="1"/>
  <c r="E192" i="3" s="1"/>
  <c r="G192" i="3" s="1"/>
  <c r="C172" i="3" a="1"/>
  <c r="C172" i="3" s="1"/>
  <c r="E172" i="3" s="1"/>
  <c r="G172" i="3" s="1"/>
  <c r="C156" i="3" a="1"/>
  <c r="C156" i="3" s="1"/>
  <c r="E156" i="3" s="1"/>
  <c r="G156" i="3" s="1"/>
  <c r="C140" i="3" a="1"/>
  <c r="C140" i="3" s="1"/>
  <c r="E140" i="3" s="1"/>
  <c r="G140" i="3" s="1"/>
  <c r="C124" i="3" a="1"/>
  <c r="C124" i="3" s="1"/>
  <c r="E124" i="3" s="1"/>
  <c r="G124" i="3" s="1"/>
  <c r="C108" i="3" a="1"/>
  <c r="C108" i="3" s="1"/>
  <c r="E108" i="3" s="1"/>
  <c r="G108" i="3" s="1"/>
  <c r="C92" i="3" a="1"/>
  <c r="C92" i="3" s="1"/>
  <c r="E92" i="3" s="1"/>
  <c r="G92" i="3" s="1"/>
  <c r="C76" i="3" a="1"/>
  <c r="C76" i="3" s="1"/>
  <c r="E76" i="3" s="1"/>
  <c r="G76" i="3" s="1"/>
  <c r="C60" i="3" a="1"/>
  <c r="C60" i="3" s="1"/>
  <c r="E60" i="3" s="1"/>
  <c r="G60" i="3" s="1"/>
  <c r="C44" i="3" a="1"/>
  <c r="C44" i="3" s="1"/>
  <c r="E44" i="3" s="1"/>
  <c r="G44" i="3" s="1"/>
  <c r="C355" i="3" a="1"/>
  <c r="C355" i="3" s="1"/>
  <c r="E355" i="3" s="1"/>
  <c r="G355" i="3" s="1"/>
  <c r="C358" i="3" a="1"/>
  <c r="C358" i="3" s="1"/>
  <c r="E358" i="3" s="1"/>
  <c r="G358" i="3" s="1"/>
  <c r="C319" i="3" a="1"/>
  <c r="C319" i="3" s="1"/>
  <c r="E319" i="3" s="1"/>
  <c r="G319" i="3" s="1"/>
  <c r="C301" i="3" a="1"/>
  <c r="C301" i="3" s="1"/>
  <c r="E301" i="3" s="1"/>
  <c r="G301" i="3" s="1"/>
  <c r="C281" i="3" a="1"/>
  <c r="C281" i="3" s="1"/>
  <c r="E281" i="3" s="1"/>
  <c r="G281" i="3" s="1"/>
  <c r="C265" i="3" a="1"/>
  <c r="C265" i="3" s="1"/>
  <c r="E265" i="3" s="1"/>
  <c r="G265" i="3" s="1"/>
  <c r="C249" i="3" a="1"/>
  <c r="C249" i="3" s="1"/>
  <c r="E249" i="3" s="1"/>
  <c r="G249" i="3" s="1"/>
  <c r="C233" i="3" a="1"/>
  <c r="C233" i="3" s="1"/>
  <c r="E233" i="3" s="1"/>
  <c r="G233" i="3" s="1"/>
  <c r="C215" i="3" a="1"/>
  <c r="C215" i="3" s="1"/>
  <c r="E215" i="3" s="1"/>
  <c r="G215" i="3" s="1"/>
  <c r="C199" i="3" a="1"/>
  <c r="C199" i="3" s="1"/>
  <c r="E199" i="3" s="1"/>
  <c r="G199" i="3" s="1"/>
  <c r="C183" i="3" a="1"/>
  <c r="C183" i="3" s="1"/>
  <c r="E183" i="3" s="1"/>
  <c r="G183" i="3" s="1"/>
  <c r="C167" i="3" a="1"/>
  <c r="C167" i="3" s="1"/>
  <c r="E167" i="3" s="1"/>
  <c r="G167" i="3" s="1"/>
  <c r="C149" i="3" a="1"/>
  <c r="C149" i="3" s="1"/>
  <c r="E149" i="3" s="1"/>
  <c r="G149" i="3" s="1"/>
  <c r="C133" i="3" a="1"/>
  <c r="C133" i="3" s="1"/>
  <c r="E133" i="3" s="1"/>
  <c r="G133" i="3" s="1"/>
  <c r="C117" i="3" a="1"/>
  <c r="C117" i="3" s="1"/>
  <c r="E117" i="3" s="1"/>
  <c r="G117" i="3" s="1"/>
  <c r="C101" i="3" a="1"/>
  <c r="C101" i="3" s="1"/>
  <c r="E101" i="3" s="1"/>
  <c r="G101" i="3" s="1"/>
  <c r="C85" i="3" a="1"/>
  <c r="C85" i="3" s="1"/>
  <c r="E85" i="3" s="1"/>
  <c r="G85" i="3" s="1"/>
  <c r="C69" i="3" a="1"/>
  <c r="C69" i="3" s="1"/>
  <c r="E69" i="3" s="1"/>
  <c r="G69" i="3" s="1"/>
  <c r="C53" i="3" a="1"/>
  <c r="C53" i="3" s="1"/>
  <c r="E53" i="3" s="1"/>
  <c r="G53" i="3" s="1"/>
  <c r="C37" i="3" a="1"/>
  <c r="C37" i="3" s="1"/>
  <c r="E37" i="3" s="1"/>
  <c r="G37" i="3" s="1"/>
  <c r="C20" i="3" a="1"/>
  <c r="C20" i="3" s="1"/>
  <c r="E20" i="3" s="1"/>
  <c r="G20" i="3" s="1"/>
  <c r="C24" i="3" a="1"/>
  <c r="C24" i="3" s="1"/>
  <c r="E24" i="3" s="1"/>
  <c r="G24" i="3" s="1"/>
  <c r="C11" i="3" a="1"/>
  <c r="C11" i="3" s="1"/>
  <c r="E11" i="3" s="1"/>
  <c r="G11" i="3" s="1"/>
  <c r="C887" i="3" a="1"/>
  <c r="C887" i="3" s="1"/>
  <c r="E887" i="3" s="1"/>
  <c r="C994" i="3" a="1"/>
  <c r="C994" i="3" s="1"/>
  <c r="E994" i="3" s="1"/>
  <c r="I994" i="3" s="1"/>
  <c r="C863" i="3" a="1"/>
  <c r="C863" i="3" s="1"/>
  <c r="E863" i="3" s="1"/>
  <c r="I863" i="3" s="1"/>
  <c r="C737" i="3" a="1"/>
  <c r="C737" i="3" s="1"/>
  <c r="E737" i="3" s="1"/>
  <c r="G737" i="3" s="1"/>
  <c r="C763" i="3" a="1"/>
  <c r="C763" i="3" s="1"/>
  <c r="E763" i="3" s="1"/>
  <c r="G763" i="3" s="1"/>
  <c r="C698" i="3" a="1"/>
  <c r="C698" i="3" s="1"/>
  <c r="E698" i="3" s="1"/>
  <c r="G698" i="3" s="1"/>
  <c r="C679" i="3" a="1"/>
  <c r="C679" i="3" s="1"/>
  <c r="E679" i="3" s="1"/>
  <c r="G679" i="3" s="1"/>
  <c r="C664" i="3" a="1"/>
  <c r="C664" i="3" s="1"/>
  <c r="E664" i="3" s="1"/>
  <c r="G664" i="3" s="1"/>
  <c r="C637" i="3" a="1"/>
  <c r="C637" i="3" s="1"/>
  <c r="E637" i="3" s="1"/>
  <c r="G637" i="3" s="1"/>
  <c r="C505" i="3" a="1"/>
  <c r="C505" i="3" s="1"/>
  <c r="E505" i="3" s="1"/>
  <c r="G505" i="3" s="1"/>
  <c r="C365" i="3" a="1"/>
  <c r="C365" i="3" s="1"/>
  <c r="E365" i="3" s="1"/>
  <c r="G365" i="3" s="1"/>
  <c r="C498" i="3" a="1"/>
  <c r="C498" i="3" s="1"/>
  <c r="E498" i="3" s="1"/>
  <c r="G498" i="3" s="1"/>
  <c r="C430" i="3" a="1"/>
  <c r="C430" i="3" s="1"/>
  <c r="E430" i="3" s="1"/>
  <c r="G430" i="3" s="1"/>
  <c r="C366" i="3" a="1"/>
  <c r="C366" i="3" s="1"/>
  <c r="E366" i="3" s="1"/>
  <c r="G366" i="3" s="1"/>
  <c r="C531" i="3" a="1"/>
  <c r="C531" i="3" s="1"/>
  <c r="E531" i="3" s="1"/>
  <c r="G531" i="3" s="1"/>
  <c r="C459" i="3" a="1"/>
  <c r="C459" i="3" s="1"/>
  <c r="E459" i="3" s="1"/>
  <c r="G459" i="3" s="1"/>
  <c r="C389" i="3" a="1"/>
  <c r="C389" i="3" s="1"/>
  <c r="E389" i="3" s="1"/>
  <c r="G389" i="3" s="1"/>
  <c r="C556" i="3" a="1"/>
  <c r="C556" i="3" s="1"/>
  <c r="E556" i="3" s="1"/>
  <c r="G556" i="3" s="1"/>
  <c r="C492" i="3" a="1"/>
  <c r="C492" i="3" s="1"/>
  <c r="E492" i="3" s="1"/>
  <c r="G492" i="3" s="1"/>
  <c r="C428" i="3" a="1"/>
  <c r="C428" i="3" s="1"/>
  <c r="E428" i="3" s="1"/>
  <c r="G428" i="3" s="1"/>
  <c r="C363" i="3" a="1"/>
  <c r="C363" i="3" s="1"/>
  <c r="E363" i="3" s="1"/>
  <c r="G363" i="3" s="1"/>
  <c r="C345" i="3" a="1"/>
  <c r="C345" i="3" s="1"/>
  <c r="E345" i="3" s="1"/>
  <c r="G345" i="3" s="1"/>
  <c r="C306" i="3" a="1"/>
  <c r="C306" i="3" s="1"/>
  <c r="E306" i="3" s="1"/>
  <c r="G306" i="3" s="1"/>
  <c r="C278" i="3" a="1"/>
  <c r="C278" i="3" s="1"/>
  <c r="E278" i="3" s="1"/>
  <c r="G278" i="3" s="1"/>
  <c r="C250" i="3" a="1"/>
  <c r="C250" i="3" s="1"/>
  <c r="E250" i="3" s="1"/>
  <c r="G250" i="3" s="1"/>
  <c r="C226" i="3" a="1"/>
  <c r="C226" i="3" s="1"/>
  <c r="E226" i="3" s="1"/>
  <c r="G226" i="3" s="1"/>
  <c r="C206" i="3" a="1"/>
  <c r="C206" i="3" s="1"/>
  <c r="E206" i="3" s="1"/>
  <c r="G206" i="3" s="1"/>
  <c r="C190" i="3" a="1"/>
  <c r="C190" i="3" s="1"/>
  <c r="E190" i="3" s="1"/>
  <c r="G190" i="3" s="1"/>
  <c r="C170" i="3" a="1"/>
  <c r="C170" i="3" s="1"/>
  <c r="E170" i="3" s="1"/>
  <c r="G170" i="3" s="1"/>
  <c r="C154" i="3" a="1"/>
  <c r="C154" i="3" s="1"/>
  <c r="E154" i="3" s="1"/>
  <c r="G154" i="3" s="1"/>
  <c r="C138" i="3" a="1"/>
  <c r="C138" i="3" s="1"/>
  <c r="E138" i="3" s="1"/>
  <c r="G138" i="3" s="1"/>
  <c r="C122" i="3" a="1"/>
  <c r="C122" i="3" s="1"/>
  <c r="E122" i="3" s="1"/>
  <c r="G122" i="3" s="1"/>
  <c r="C106" i="3" a="1"/>
  <c r="C106" i="3" s="1"/>
  <c r="E106" i="3" s="1"/>
  <c r="G106" i="3" s="1"/>
  <c r="C90" i="3" a="1"/>
  <c r="C90" i="3" s="1"/>
  <c r="E90" i="3" s="1"/>
  <c r="G90" i="3" s="1"/>
  <c r="C74" i="3" a="1"/>
  <c r="C74" i="3" s="1"/>
  <c r="E74" i="3" s="1"/>
  <c r="G74" i="3" s="1"/>
  <c r="C58" i="3" a="1"/>
  <c r="C58" i="3" s="1"/>
  <c r="E58" i="3" s="1"/>
  <c r="G58" i="3" s="1"/>
  <c r="C42" i="3" a="1"/>
  <c r="C42" i="3" s="1"/>
  <c r="E42" i="3" s="1"/>
  <c r="G42" i="3" s="1"/>
  <c r="C346" i="3" a="1"/>
  <c r="C346" i="3" s="1"/>
  <c r="E346" i="3" s="1"/>
  <c r="G346" i="3" s="1"/>
  <c r="C353" i="3" a="1"/>
  <c r="C353" i="3" s="1"/>
  <c r="E353" i="3" s="1"/>
  <c r="G353" i="3" s="1"/>
  <c r="C315" i="3" a="1"/>
  <c r="C315" i="3" s="1"/>
  <c r="E315" i="3" s="1"/>
  <c r="G315" i="3" s="1"/>
  <c r="C299" i="3" a="1"/>
  <c r="C299" i="3" s="1"/>
  <c r="E299" i="3" s="1"/>
  <c r="G299" i="3" s="1"/>
  <c r="C279" i="3" a="1"/>
  <c r="C279" i="3" s="1"/>
  <c r="E279" i="3" s="1"/>
  <c r="G279" i="3" s="1"/>
  <c r="C263" i="3" a="1"/>
  <c r="C263" i="3" s="1"/>
  <c r="E263" i="3" s="1"/>
  <c r="G263" i="3" s="1"/>
  <c r="C247" i="3" a="1"/>
  <c r="C247" i="3" s="1"/>
  <c r="E247" i="3" s="1"/>
  <c r="G247" i="3" s="1"/>
  <c r="C231" i="3" a="1"/>
  <c r="C231" i="3" s="1"/>
  <c r="E231" i="3" s="1"/>
  <c r="G231" i="3" s="1"/>
  <c r="C213" i="3" a="1"/>
  <c r="C213" i="3" s="1"/>
  <c r="E213" i="3" s="1"/>
  <c r="G213" i="3" s="1"/>
  <c r="C197" i="3" a="1"/>
  <c r="C197" i="3" s="1"/>
  <c r="E197" i="3" s="1"/>
  <c r="G197" i="3" s="1"/>
  <c r="C181" i="3" a="1"/>
  <c r="C181" i="3" s="1"/>
  <c r="E181" i="3" s="1"/>
  <c r="G181" i="3" s="1"/>
  <c r="C165" i="3" a="1"/>
  <c r="C165" i="3" s="1"/>
  <c r="E165" i="3" s="1"/>
  <c r="G165" i="3" s="1"/>
  <c r="C147" i="3" a="1"/>
  <c r="C147" i="3" s="1"/>
  <c r="E147" i="3" s="1"/>
  <c r="G147" i="3" s="1"/>
  <c r="C131" i="3" a="1"/>
  <c r="C131" i="3" s="1"/>
  <c r="E131" i="3" s="1"/>
  <c r="G131" i="3" s="1"/>
  <c r="C115" i="3" a="1"/>
  <c r="C115" i="3" s="1"/>
  <c r="E115" i="3" s="1"/>
  <c r="G115" i="3" s="1"/>
  <c r="C99" i="3" a="1"/>
  <c r="C99" i="3" s="1"/>
  <c r="E99" i="3" s="1"/>
  <c r="G99" i="3" s="1"/>
  <c r="C83" i="3" a="1"/>
  <c r="C83" i="3" s="1"/>
  <c r="E83" i="3" s="1"/>
  <c r="G83" i="3" s="1"/>
  <c r="C67" i="3" a="1"/>
  <c r="C67" i="3" s="1"/>
  <c r="E67" i="3" s="1"/>
  <c r="G67" i="3" s="1"/>
  <c r="C51" i="3" a="1"/>
  <c r="C51" i="3" s="1"/>
  <c r="E51" i="3" s="1"/>
  <c r="G51" i="3" s="1"/>
  <c r="C35" i="3" a="1"/>
  <c r="C35" i="3" s="1"/>
  <c r="E35" i="3" s="1"/>
  <c r="G35" i="3" s="1"/>
  <c r="C17" i="3" a="1"/>
  <c r="C17" i="3" s="1"/>
  <c r="E17" i="3" s="1"/>
  <c r="G17" i="3" s="1"/>
  <c r="C21" i="3" a="1"/>
  <c r="C21" i="3" s="1"/>
  <c r="E21" i="3" s="1"/>
  <c r="G21" i="3" s="1"/>
  <c r="C993" i="3" a="1"/>
  <c r="C993" i="3" s="1"/>
  <c r="E993" i="3" s="1"/>
  <c r="C978" i="3" a="1"/>
  <c r="C978" i="3" s="1"/>
  <c r="E978" i="3" s="1"/>
  <c r="G978" i="3" s="1"/>
  <c r="C897" i="3" a="1"/>
  <c r="C897" i="3" s="1"/>
  <c r="E897" i="3" s="1"/>
  <c r="G897" i="3" s="1"/>
  <c r="C828" i="3" a="1"/>
  <c r="C828" i="3" s="1"/>
  <c r="E828" i="3" s="1"/>
  <c r="G828" i="3" s="1"/>
  <c r="C735" i="3" a="1"/>
  <c r="C735" i="3" s="1"/>
  <c r="E735" i="3" s="1"/>
  <c r="G735" i="3" s="1"/>
  <c r="C670" i="3" a="1"/>
  <c r="C670" i="3" s="1"/>
  <c r="E670" i="3" s="1"/>
  <c r="G670" i="3" s="1"/>
  <c r="C651" i="3" a="1"/>
  <c r="C651" i="3" s="1"/>
  <c r="E651" i="3" s="1"/>
  <c r="G651" i="3" s="1"/>
  <c r="C636" i="3" a="1"/>
  <c r="C636" i="3" s="1"/>
  <c r="E636" i="3" s="1"/>
  <c r="G636" i="3" s="1"/>
  <c r="C609" i="3" a="1"/>
  <c r="C609" i="3" s="1"/>
  <c r="E609" i="3" s="1"/>
  <c r="G609" i="3" s="1"/>
  <c r="C477" i="3" a="1"/>
  <c r="C477" i="3" s="1"/>
  <c r="E477" i="3" s="1"/>
  <c r="G477" i="3" s="1"/>
  <c r="C574" i="3" a="1"/>
  <c r="C574" i="3" s="1"/>
  <c r="E574" i="3" s="1"/>
  <c r="G574" i="3" s="1"/>
  <c r="C478" i="3" a="1"/>
  <c r="C478" i="3" s="1"/>
  <c r="E478" i="3" s="1"/>
  <c r="G478" i="3" s="1"/>
  <c r="C410" i="3" a="1"/>
  <c r="C410" i="3" s="1"/>
  <c r="E410" i="3" s="1"/>
  <c r="G410" i="3" s="1"/>
  <c r="C579" i="3" a="1"/>
  <c r="C579" i="3" s="1"/>
  <c r="E579" i="3" s="1"/>
  <c r="G579" i="3" s="1"/>
  <c r="C507" i="3" a="1"/>
  <c r="C507" i="3" s="1"/>
  <c r="E507" i="3" s="1"/>
  <c r="C431" i="3" a="1"/>
  <c r="C431" i="3" s="1"/>
  <c r="E431" i="3" s="1"/>
  <c r="G431" i="3" s="1"/>
  <c r="C371" i="3" a="1"/>
  <c r="C371" i="3" s="1"/>
  <c r="E371" i="3" s="1"/>
  <c r="G371" i="3" s="1"/>
  <c r="C536" i="3" a="1"/>
  <c r="C536" i="3" s="1"/>
  <c r="E536" i="3" s="1"/>
  <c r="G536" i="3" s="1"/>
  <c r="C472" i="3" a="1"/>
  <c r="C472" i="3" s="1"/>
  <c r="E472" i="3" s="1"/>
  <c r="G472" i="3" s="1"/>
  <c r="C408" i="3" a="1"/>
  <c r="C408" i="3" s="1"/>
  <c r="E408" i="3" s="1"/>
  <c r="G408" i="3" s="1"/>
  <c r="C356" i="3" a="1"/>
  <c r="C356" i="3" s="1"/>
  <c r="E356" i="3" s="1"/>
  <c r="G356" i="3" s="1"/>
  <c r="C343" i="3" a="1"/>
  <c r="C343" i="3" s="1"/>
  <c r="E343" i="3" s="1"/>
  <c r="G343" i="3" s="1"/>
  <c r="C298" i="3" a="1"/>
  <c r="C298" i="3" s="1"/>
  <c r="E298" i="3" s="1"/>
  <c r="G298" i="3" s="1"/>
  <c r="C276" i="3" a="1"/>
  <c r="C276" i="3" s="1"/>
  <c r="E276" i="3" s="1"/>
  <c r="G276" i="3" s="1"/>
  <c r="C248" i="3" a="1"/>
  <c r="C248" i="3" s="1"/>
  <c r="E248" i="3" s="1"/>
  <c r="G248" i="3" s="1"/>
  <c r="C224" i="3" a="1"/>
  <c r="C224" i="3" s="1"/>
  <c r="E224" i="3" s="1"/>
  <c r="G224" i="3" s="1"/>
  <c r="C204" i="3" a="1"/>
  <c r="C204" i="3" s="1"/>
  <c r="E204" i="3" s="1"/>
  <c r="G204" i="3" s="1"/>
  <c r="C188" i="3" a="1"/>
  <c r="C188" i="3" s="1"/>
  <c r="E188" i="3" s="1"/>
  <c r="G188" i="3" s="1"/>
  <c r="C168" i="3" a="1"/>
  <c r="C168" i="3" s="1"/>
  <c r="E168" i="3" s="1"/>
  <c r="G168" i="3" s="1"/>
  <c r="C152" i="3" a="1"/>
  <c r="C152" i="3" s="1"/>
  <c r="E152" i="3" s="1"/>
  <c r="G152" i="3" s="1"/>
  <c r="C136" i="3" a="1"/>
  <c r="C136" i="3" s="1"/>
  <c r="E136" i="3" s="1"/>
  <c r="G136" i="3" s="1"/>
  <c r="C120" i="3" a="1"/>
  <c r="C120" i="3" s="1"/>
  <c r="E120" i="3" s="1"/>
  <c r="G120" i="3" s="1"/>
  <c r="C104" i="3" a="1"/>
  <c r="C104" i="3" s="1"/>
  <c r="E104" i="3" s="1"/>
  <c r="G104" i="3" s="1"/>
  <c r="C88" i="3" a="1"/>
  <c r="C88" i="3" s="1"/>
  <c r="E88" i="3" s="1"/>
  <c r="G88" i="3" s="1"/>
  <c r="C72" i="3" a="1"/>
  <c r="C72" i="3" s="1"/>
  <c r="E72" i="3" s="1"/>
  <c r="G72" i="3" s="1"/>
  <c r="C56" i="3" a="1"/>
  <c r="C56" i="3" s="1"/>
  <c r="E56" i="3" s="1"/>
  <c r="G56" i="3" s="1"/>
  <c r="C40" i="3" a="1"/>
  <c r="C40" i="3" s="1"/>
  <c r="E40" i="3" s="1"/>
  <c r="G40" i="3" s="1"/>
  <c r="C341" i="3" a="1"/>
  <c r="C341" i="3" s="1"/>
  <c r="E341" i="3" s="1"/>
  <c r="G341" i="3" s="1"/>
  <c r="C351" i="3" a="1"/>
  <c r="C351" i="3" s="1"/>
  <c r="E351" i="3" s="1"/>
  <c r="G351" i="3" s="1"/>
  <c r="C313" i="3" a="1"/>
  <c r="C313" i="3" s="1"/>
  <c r="E313" i="3" s="1"/>
  <c r="G313" i="3" s="1"/>
  <c r="C297" i="3" a="1"/>
  <c r="C297" i="3" s="1"/>
  <c r="E297" i="3" s="1"/>
  <c r="G297" i="3" s="1"/>
  <c r="C277" i="3" a="1"/>
  <c r="C277" i="3" s="1"/>
  <c r="E277" i="3" s="1"/>
  <c r="G277" i="3" s="1"/>
  <c r="C261" i="3" a="1"/>
  <c r="C261" i="3" s="1"/>
  <c r="E261" i="3" s="1"/>
  <c r="G261" i="3" s="1"/>
  <c r="C245" i="3" a="1"/>
  <c r="C245" i="3" s="1"/>
  <c r="E245" i="3" s="1"/>
  <c r="G245" i="3" s="1"/>
  <c r="C229" i="3" a="1"/>
  <c r="C229" i="3" s="1"/>
  <c r="E229" i="3" s="1"/>
  <c r="G229" i="3" s="1"/>
  <c r="C211" i="3" a="1"/>
  <c r="C211" i="3" s="1"/>
  <c r="E211" i="3" s="1"/>
  <c r="G211" i="3" s="1"/>
  <c r="C195" i="3" a="1"/>
  <c r="C195" i="3" s="1"/>
  <c r="E195" i="3" s="1"/>
  <c r="G195" i="3" s="1"/>
  <c r="C179" i="3" a="1"/>
  <c r="C179" i="3" s="1"/>
  <c r="E179" i="3" s="1"/>
  <c r="G179" i="3" s="1"/>
  <c r="C161" i="3" a="1"/>
  <c r="C161" i="3" s="1"/>
  <c r="E161" i="3" s="1"/>
  <c r="G161" i="3" s="1"/>
  <c r="C145" i="3" a="1"/>
  <c r="C145" i="3" s="1"/>
  <c r="E145" i="3" s="1"/>
  <c r="G145" i="3" s="1"/>
  <c r="C129" i="3" a="1"/>
  <c r="C129" i="3" s="1"/>
  <c r="E129" i="3" s="1"/>
  <c r="G129" i="3" s="1"/>
  <c r="C113" i="3" a="1"/>
  <c r="C113" i="3" s="1"/>
  <c r="E113" i="3" s="1"/>
  <c r="G113" i="3" s="1"/>
  <c r="C97" i="3" a="1"/>
  <c r="C97" i="3" s="1"/>
  <c r="E97" i="3" s="1"/>
  <c r="G97" i="3" s="1"/>
  <c r="C81" i="3" a="1"/>
  <c r="C81" i="3" s="1"/>
  <c r="E81" i="3" s="1"/>
  <c r="G81" i="3" s="1"/>
  <c r="C65" i="3" a="1"/>
  <c r="C65" i="3" s="1"/>
  <c r="E65" i="3" s="1"/>
  <c r="G65" i="3" s="1"/>
  <c r="C49" i="3" a="1"/>
  <c r="C49" i="3" s="1"/>
  <c r="E49" i="3" s="1"/>
  <c r="G49" i="3" s="1"/>
  <c r="C33" i="3" a="1"/>
  <c r="C33" i="3" s="1"/>
  <c r="E33" i="3" s="1"/>
  <c r="G33" i="3" s="1"/>
  <c r="C14" i="3" a="1"/>
  <c r="C14" i="3" s="1"/>
  <c r="E14" i="3" s="1"/>
  <c r="G14" i="3" s="1"/>
  <c r="C18" i="3" a="1"/>
  <c r="C18" i="3" s="1"/>
  <c r="E18" i="3" s="1"/>
  <c r="G18" i="3" s="1"/>
  <c r="C8" i="3" a="1"/>
  <c r="C8" i="3" s="1"/>
  <c r="E8" i="3" s="1"/>
  <c r="G8" i="3" s="1"/>
  <c r="C977" i="3" a="1"/>
  <c r="C977" i="3" s="1"/>
  <c r="E977" i="3" s="1"/>
  <c r="G977" i="3" s="1"/>
  <c r="C958" i="3" a="1"/>
  <c r="C958" i="3" s="1"/>
  <c r="E958" i="3" s="1"/>
  <c r="G958" i="3" s="1"/>
  <c r="C861" i="3" a="1"/>
  <c r="C861" i="3" s="1"/>
  <c r="E861" i="3" s="1"/>
  <c r="C782" i="3" a="1"/>
  <c r="C782" i="3" s="1"/>
  <c r="E782" i="3" s="1"/>
  <c r="C731" i="3" a="1"/>
  <c r="C731" i="3" s="1"/>
  <c r="E731" i="3" s="1"/>
  <c r="G731" i="3" s="1"/>
  <c r="C666" i="3" a="1"/>
  <c r="C666" i="3" s="1"/>
  <c r="E666" i="3" s="1"/>
  <c r="G666" i="3" s="1"/>
  <c r="C647" i="3" a="1"/>
  <c r="C647" i="3" s="1"/>
  <c r="E647" i="3" s="1"/>
  <c r="G647" i="3" s="1"/>
  <c r="C632" i="3" a="1"/>
  <c r="C632" i="3" s="1"/>
  <c r="E632" i="3" s="1"/>
  <c r="G632" i="3" s="1"/>
  <c r="C605" i="3" a="1"/>
  <c r="C605" i="3" s="1"/>
  <c r="E605" i="3" s="1"/>
  <c r="G605" i="3" s="1"/>
  <c r="C473" i="3" a="1"/>
  <c r="C473" i="3" s="1"/>
  <c r="E473" i="3" s="1"/>
  <c r="G473" i="3" s="1"/>
  <c r="C570" i="3" a="1"/>
  <c r="C570" i="3" s="1"/>
  <c r="E570" i="3" s="1"/>
  <c r="G570" i="3" s="1"/>
  <c r="C474" i="3" a="1"/>
  <c r="C474" i="3" s="1"/>
  <c r="E474" i="3" s="1"/>
  <c r="G474" i="3" s="1"/>
  <c r="C406" i="3" a="1"/>
  <c r="C406" i="3" s="1"/>
  <c r="E406" i="3" s="1"/>
  <c r="G406" i="3" s="1"/>
  <c r="C575" i="3" a="1"/>
  <c r="C575" i="3" s="1"/>
  <c r="E575" i="3" s="1"/>
  <c r="G575" i="3" s="1"/>
  <c r="C503" i="3" a="1"/>
  <c r="C503" i="3" s="1"/>
  <c r="E503" i="3" s="1"/>
  <c r="G503" i="3" s="1"/>
  <c r="C427" i="3" a="1"/>
  <c r="C427" i="3" s="1"/>
  <c r="E427" i="3" s="1"/>
  <c r="G427" i="3" s="1"/>
  <c r="C364" i="3" a="1"/>
  <c r="C364" i="3" s="1"/>
  <c r="E364" i="3" s="1"/>
  <c r="G364" i="3" s="1"/>
  <c r="C532" i="3" a="1"/>
  <c r="C532" i="3" s="1"/>
  <c r="E532" i="3" s="1"/>
  <c r="G532" i="3" s="1"/>
  <c r="C468" i="3" a="1"/>
  <c r="C468" i="3" s="1"/>
  <c r="E468" i="3" s="1"/>
  <c r="G468" i="3" s="1"/>
  <c r="C404" i="3" a="1"/>
  <c r="C404" i="3" s="1"/>
  <c r="E404" i="3" s="1"/>
  <c r="G404" i="3" s="1"/>
  <c r="C340" i="3" a="1"/>
  <c r="C340" i="3" s="1"/>
  <c r="E340" i="3" s="1"/>
  <c r="G340" i="3" s="1"/>
  <c r="C336" i="3" a="1"/>
  <c r="C336" i="3" s="1"/>
  <c r="E336" i="3" s="1"/>
  <c r="G336" i="3" s="1"/>
  <c r="C296" i="3" a="1"/>
  <c r="C296" i="3" s="1"/>
  <c r="E296" i="3" s="1"/>
  <c r="G296" i="3" s="1"/>
  <c r="C274" i="3" a="1"/>
  <c r="C274" i="3" s="1"/>
  <c r="E274" i="3" s="1"/>
  <c r="G274" i="3" s="1"/>
  <c r="C246" i="3" a="1"/>
  <c r="C246" i="3" s="1"/>
  <c r="E246" i="3" s="1"/>
  <c r="G246" i="3" s="1"/>
  <c r="C218" i="3" a="1"/>
  <c r="C218" i="3" s="1"/>
  <c r="E218" i="3" s="1"/>
  <c r="G218" i="3" s="1"/>
  <c r="C202" i="3" a="1"/>
  <c r="C202" i="3" s="1"/>
  <c r="E202" i="3" s="1"/>
  <c r="G202" i="3" s="1"/>
  <c r="C186" i="3" a="1"/>
  <c r="C186" i="3" s="1"/>
  <c r="E186" i="3" s="1"/>
  <c r="G186" i="3" s="1"/>
  <c r="C166" i="3" a="1"/>
  <c r="C166" i="3" s="1"/>
  <c r="E166" i="3" s="1"/>
  <c r="G166" i="3" s="1"/>
  <c r="C150" i="3" a="1"/>
  <c r="C150" i="3" s="1"/>
  <c r="E150" i="3" s="1"/>
  <c r="G150" i="3" s="1"/>
  <c r="C134" i="3" a="1"/>
  <c r="C134" i="3" s="1"/>
  <c r="E134" i="3" s="1"/>
  <c r="G134" i="3" s="1"/>
  <c r="C118" i="3" a="1"/>
  <c r="C118" i="3" s="1"/>
  <c r="E118" i="3" s="1"/>
  <c r="G118" i="3" s="1"/>
  <c r="C102" i="3" a="1"/>
  <c r="C102" i="3" s="1"/>
  <c r="E102" i="3" s="1"/>
  <c r="G102" i="3" s="1"/>
  <c r="C86" i="3" a="1"/>
  <c r="C86" i="3" s="1"/>
  <c r="E86" i="3" s="1"/>
  <c r="G86" i="3" s="1"/>
  <c r="C70" i="3" a="1"/>
  <c r="C70" i="3" s="1"/>
  <c r="E70" i="3" s="1"/>
  <c r="G70" i="3" s="1"/>
  <c r="C54" i="3" a="1"/>
  <c r="C54" i="3" s="1"/>
  <c r="E54" i="3" s="1"/>
  <c r="G54" i="3" s="1"/>
  <c r="C38" i="3" a="1"/>
  <c r="C38" i="3" s="1"/>
  <c r="E38" i="3" s="1"/>
  <c r="G38" i="3" s="1"/>
  <c r="C339" i="3" a="1"/>
  <c r="C339" i="3" s="1"/>
  <c r="E339" i="3" s="1"/>
  <c r="G339" i="3" s="1"/>
  <c r="C344" i="3" a="1"/>
  <c r="C344" i="3" s="1"/>
  <c r="E344" i="3" s="1"/>
  <c r="G344" i="3" s="1"/>
  <c r="C311" i="3" a="1"/>
  <c r="C311" i="3" s="1"/>
  <c r="E311" i="3" s="1"/>
  <c r="G311" i="3" s="1"/>
  <c r="C293" i="3" a="1"/>
  <c r="C293" i="3" s="1"/>
  <c r="E293" i="3" s="1"/>
  <c r="G293" i="3" s="1"/>
  <c r="C275" i="3" a="1"/>
  <c r="C275" i="3" s="1"/>
  <c r="E275" i="3" s="1"/>
  <c r="G275" i="3" s="1"/>
  <c r="C259" i="3" a="1"/>
  <c r="C259" i="3" s="1"/>
  <c r="E259" i="3" s="1"/>
  <c r="G259" i="3" s="1"/>
  <c r="C243" i="3" a="1"/>
  <c r="C243" i="3" s="1"/>
  <c r="E243" i="3" s="1"/>
  <c r="G243" i="3" s="1"/>
  <c r="C227" i="3" a="1"/>
  <c r="C227" i="3" s="1"/>
  <c r="E227" i="3" s="1"/>
  <c r="G227" i="3" s="1"/>
  <c r="C209" i="3" a="1"/>
  <c r="C209" i="3" s="1"/>
  <c r="E209" i="3" s="1"/>
  <c r="G209" i="3" s="1"/>
  <c r="C193" i="3" a="1"/>
  <c r="C193" i="3" s="1"/>
  <c r="E193" i="3" s="1"/>
  <c r="G193" i="3" s="1"/>
  <c r="C177" i="3" a="1"/>
  <c r="C177" i="3" s="1"/>
  <c r="E177" i="3" s="1"/>
  <c r="G177" i="3" s="1"/>
  <c r="C159" i="3" a="1"/>
  <c r="C159" i="3" s="1"/>
  <c r="E159" i="3" s="1"/>
  <c r="G159" i="3" s="1"/>
  <c r="C143" i="3" a="1"/>
  <c r="C143" i="3" s="1"/>
  <c r="E143" i="3" s="1"/>
  <c r="G143" i="3" s="1"/>
  <c r="C127" i="3" a="1"/>
  <c r="C127" i="3" s="1"/>
  <c r="E127" i="3" s="1"/>
  <c r="G127" i="3" s="1"/>
  <c r="C111" i="3" a="1"/>
  <c r="C111" i="3" s="1"/>
  <c r="E111" i="3" s="1"/>
  <c r="G111" i="3" s="1"/>
  <c r="C95" i="3" a="1"/>
  <c r="C95" i="3" s="1"/>
  <c r="E95" i="3" s="1"/>
  <c r="G95" i="3" s="1"/>
  <c r="C79" i="3" a="1"/>
  <c r="C79" i="3" s="1"/>
  <c r="E79" i="3" s="1"/>
  <c r="G79" i="3" s="1"/>
  <c r="C63" i="3" a="1"/>
  <c r="C63" i="3" s="1"/>
  <c r="E63" i="3" s="1"/>
  <c r="G63" i="3" s="1"/>
  <c r="C47" i="3" a="1"/>
  <c r="C47" i="3" s="1"/>
  <c r="E47" i="3" s="1"/>
  <c r="G47" i="3" s="1"/>
  <c r="C31" i="3" a="1"/>
  <c r="C31" i="3" s="1"/>
  <c r="E31" i="3" s="1"/>
  <c r="G31" i="3" s="1"/>
  <c r="C12" i="3" a="1"/>
  <c r="C12" i="3" s="1"/>
  <c r="E12" i="3" s="1"/>
  <c r="G12" i="3" s="1"/>
  <c r="C16" i="3" a="1"/>
  <c r="C16" i="3" s="1"/>
  <c r="E16" i="3" s="1"/>
  <c r="G16" i="3" s="1"/>
  <c r="C957" i="3" a="1"/>
  <c r="C957" i="3" s="1"/>
  <c r="E957" i="3" s="1"/>
  <c r="C942" i="3" a="1"/>
  <c r="C942" i="3" s="1"/>
  <c r="E942" i="3" s="1"/>
  <c r="I942" i="3" s="1"/>
  <c r="C888" i="3" a="1"/>
  <c r="C888" i="3" s="1"/>
  <c r="E888" i="3" s="1"/>
  <c r="I888" i="3" s="1"/>
  <c r="C774" i="3" a="1"/>
  <c r="C774" i="3" s="1"/>
  <c r="E774" i="3" s="1"/>
  <c r="I774" i="3" s="1"/>
  <c r="C826" i="3" a="1"/>
  <c r="C826" i="3" s="1"/>
  <c r="E826" i="3" s="1"/>
  <c r="I826" i="3" s="1"/>
  <c r="C638" i="3" a="1"/>
  <c r="C638" i="3" s="1"/>
  <c r="E638" i="3" s="1"/>
  <c r="G638" i="3" s="1"/>
  <c r="C619" i="3" a="1"/>
  <c r="C619" i="3" s="1"/>
  <c r="E619" i="3" s="1"/>
  <c r="G619" i="3" s="1"/>
  <c r="C718" i="3" a="1"/>
  <c r="C718" i="3" s="1"/>
  <c r="E718" i="3" s="1"/>
  <c r="G718" i="3" s="1"/>
  <c r="C581" i="3" a="1"/>
  <c r="C581" i="3" s="1"/>
  <c r="E581" i="3" s="1"/>
  <c r="G581" i="3" s="1"/>
  <c r="C437" i="3" a="1"/>
  <c r="C437" i="3" s="1"/>
  <c r="E437" i="3" s="1"/>
  <c r="G437" i="3" s="1"/>
  <c r="C538" i="3" a="1"/>
  <c r="C538" i="3" s="1"/>
  <c r="E538" i="3" s="1"/>
  <c r="G538" i="3" s="1"/>
  <c r="C470" i="3" a="1"/>
  <c r="C470" i="3" s="1"/>
  <c r="E470" i="3" s="1"/>
  <c r="G470" i="3" s="1"/>
  <c r="C400" i="3" a="1"/>
  <c r="C400" i="3" s="1"/>
  <c r="E400" i="3" s="1"/>
  <c r="G400" i="3" s="1"/>
  <c r="C571" i="3" a="1"/>
  <c r="C571" i="3" s="1"/>
  <c r="E571" i="3" s="1"/>
  <c r="G571" i="3" s="1"/>
  <c r="C499" i="3" a="1"/>
  <c r="C499" i="3" s="1"/>
  <c r="E499" i="3" s="1"/>
  <c r="G499" i="3" s="1"/>
  <c r="C423" i="3" a="1"/>
  <c r="C423" i="3" s="1"/>
  <c r="E423" i="3" s="1"/>
  <c r="G423" i="3" s="1"/>
  <c r="C596" i="3" a="1"/>
  <c r="C596" i="3" s="1"/>
  <c r="E596" i="3" s="1"/>
  <c r="G596" i="3" s="1"/>
  <c r="C528" i="3" a="1"/>
  <c r="C528" i="3" s="1"/>
  <c r="E528" i="3" s="1"/>
  <c r="G528" i="3" s="1"/>
  <c r="C464" i="3" a="1"/>
  <c r="C464" i="3" s="1"/>
  <c r="E464" i="3" s="1"/>
  <c r="G464" i="3" s="1"/>
  <c r="C392" i="3" a="1"/>
  <c r="C392" i="3" s="1"/>
  <c r="E392" i="3" s="1"/>
  <c r="G392" i="3" s="1"/>
  <c r="C338" i="3" a="1"/>
  <c r="C338" i="3" s="1"/>
  <c r="E338" i="3" s="1"/>
  <c r="G338" i="3" s="1"/>
  <c r="C334" i="3" a="1"/>
  <c r="C334" i="3" s="1"/>
  <c r="E334" i="3" s="1"/>
  <c r="G334" i="3" s="1"/>
  <c r="C294" i="3" a="1"/>
  <c r="C294" i="3" s="1"/>
  <c r="E294" i="3" s="1"/>
  <c r="G294" i="3" s="1"/>
  <c r="C266" i="3" a="1"/>
  <c r="C266" i="3" s="1"/>
  <c r="E266" i="3" s="1"/>
  <c r="G266" i="3" s="1"/>
  <c r="C244" i="3" a="1"/>
  <c r="C244" i="3" s="1"/>
  <c r="E244" i="3" s="1"/>
  <c r="G244" i="3" s="1"/>
  <c r="C216" i="3" a="1"/>
  <c r="C216" i="3" s="1"/>
  <c r="E216" i="3" s="1"/>
  <c r="G216" i="3" s="1"/>
  <c r="C200" i="3" a="1"/>
  <c r="C200" i="3" s="1"/>
  <c r="E200" i="3" s="1"/>
  <c r="G200" i="3" s="1"/>
  <c r="C182" i="3" a="1"/>
  <c r="C182" i="3" s="1"/>
  <c r="E182" i="3" s="1"/>
  <c r="G182" i="3" s="1"/>
  <c r="C164" i="3" a="1"/>
  <c r="C164" i="3" s="1"/>
  <c r="E164" i="3" s="1"/>
  <c r="G164" i="3" s="1"/>
  <c r="C148" i="3" a="1"/>
  <c r="C148" i="3" s="1"/>
  <c r="E148" i="3" s="1"/>
  <c r="G148" i="3" s="1"/>
  <c r="C132" i="3" a="1"/>
  <c r="C132" i="3" s="1"/>
  <c r="E132" i="3" s="1"/>
  <c r="G132" i="3" s="1"/>
  <c r="C116" i="3" a="1"/>
  <c r="C116" i="3" s="1"/>
  <c r="E116" i="3" s="1"/>
  <c r="G116" i="3" s="1"/>
  <c r="C100" i="3" a="1"/>
  <c r="C100" i="3" s="1"/>
  <c r="E100" i="3" s="1"/>
  <c r="G100" i="3" s="1"/>
  <c r="C84" i="3" a="1"/>
  <c r="C84" i="3" s="1"/>
  <c r="E84" i="3" s="1"/>
  <c r="G84" i="3" s="1"/>
  <c r="C68" i="3" a="1"/>
  <c r="C68" i="3" s="1"/>
  <c r="E68" i="3" s="1"/>
  <c r="G68" i="3" s="1"/>
  <c r="C52" i="3" a="1"/>
  <c r="C52" i="3" s="1"/>
  <c r="E52" i="3" s="1"/>
  <c r="G52" i="3" s="1"/>
  <c r="C36" i="3" a="1"/>
  <c r="C36" i="3" s="1"/>
  <c r="E36" i="3" s="1"/>
  <c r="G36" i="3" s="1"/>
  <c r="C332" i="3" a="1"/>
  <c r="C332" i="3" s="1"/>
  <c r="E332" i="3" s="1"/>
  <c r="G332" i="3" s="1"/>
  <c r="C342" i="3" a="1"/>
  <c r="C342" i="3" s="1"/>
  <c r="E342" i="3" s="1"/>
  <c r="G342" i="3" s="1"/>
  <c r="C309" i="3" a="1"/>
  <c r="C309" i="3" s="1"/>
  <c r="E309" i="3" s="1"/>
  <c r="G309" i="3" s="1"/>
  <c r="C291" i="3" a="1"/>
  <c r="C291" i="3" s="1"/>
  <c r="E291" i="3" s="1"/>
  <c r="G291" i="3" s="1"/>
  <c r="C273" i="3" a="1"/>
  <c r="C273" i="3" s="1"/>
  <c r="E273" i="3" s="1"/>
  <c r="G273" i="3" s="1"/>
  <c r="C257" i="3" a="1"/>
  <c r="C257" i="3" s="1"/>
  <c r="E257" i="3" s="1"/>
  <c r="G257" i="3" s="1"/>
  <c r="C241" i="3" a="1"/>
  <c r="C241" i="3" s="1"/>
  <c r="E241" i="3" s="1"/>
  <c r="G241" i="3" s="1"/>
  <c r="C225" i="3" a="1"/>
  <c r="C225" i="3" s="1"/>
  <c r="E225" i="3" s="1"/>
  <c r="G225" i="3" s="1"/>
  <c r="C207" i="3" a="1"/>
  <c r="C207" i="3" s="1"/>
  <c r="E207" i="3" s="1"/>
  <c r="G207" i="3" s="1"/>
  <c r="C191" i="3" a="1"/>
  <c r="C191" i="3" s="1"/>
  <c r="E191" i="3" s="1"/>
  <c r="G191" i="3" s="1"/>
  <c r="C175" i="3" a="1"/>
  <c r="C175" i="3" s="1"/>
  <c r="E175" i="3" s="1"/>
  <c r="G175" i="3" s="1"/>
  <c r="C157" i="3" a="1"/>
  <c r="C157" i="3" s="1"/>
  <c r="E157" i="3" s="1"/>
  <c r="G157" i="3" s="1"/>
  <c r="C141" i="3" a="1"/>
  <c r="C141" i="3" s="1"/>
  <c r="E141" i="3" s="1"/>
  <c r="G141" i="3" s="1"/>
  <c r="C125" i="3" a="1"/>
  <c r="C125" i="3" s="1"/>
  <c r="E125" i="3" s="1"/>
  <c r="G125" i="3" s="1"/>
  <c r="C109" i="3" a="1"/>
  <c r="C109" i="3" s="1"/>
  <c r="E109" i="3" s="1"/>
  <c r="G109" i="3" s="1"/>
  <c r="C93" i="3" a="1"/>
  <c r="C93" i="3" s="1"/>
  <c r="E93" i="3" s="1"/>
  <c r="G93" i="3" s="1"/>
  <c r="C77" i="3" a="1"/>
  <c r="C77" i="3" s="1"/>
  <c r="E77" i="3" s="1"/>
  <c r="G77" i="3" s="1"/>
  <c r="C61" i="3" a="1"/>
  <c r="C61" i="3" s="1"/>
  <c r="E61" i="3" s="1"/>
  <c r="G61" i="3" s="1"/>
  <c r="C45" i="3" a="1"/>
  <c r="C45" i="3" s="1"/>
  <c r="E45" i="3" s="1"/>
  <c r="G45" i="3" s="1"/>
  <c r="C29" i="3" a="1"/>
  <c r="C29" i="3" s="1"/>
  <c r="E29" i="3" s="1"/>
  <c r="G29" i="3" s="1"/>
  <c r="C9" i="3" a="1"/>
  <c r="C9" i="3" s="1"/>
  <c r="E9" i="3" s="1"/>
  <c r="G9" i="3" s="1"/>
  <c r="C13" i="3" a="1"/>
  <c r="C13" i="3" s="1"/>
  <c r="E13" i="3" s="1"/>
  <c r="G13" i="3" s="1"/>
  <c r="C941" i="3" a="1"/>
  <c r="C941" i="3" s="1"/>
  <c r="E941" i="3" s="1"/>
  <c r="C926" i="3" a="1"/>
  <c r="C926" i="3" s="1"/>
  <c r="E926" i="3" s="1"/>
  <c r="C856" i="3" a="1"/>
  <c r="C856" i="3" s="1"/>
  <c r="E856" i="3" s="1"/>
  <c r="G856" i="3" s="1"/>
  <c r="C738" i="3" a="1"/>
  <c r="C738" i="3" s="1"/>
  <c r="E738" i="3" s="1"/>
  <c r="G738" i="3" s="1"/>
  <c r="C772" i="3" a="1"/>
  <c r="C772" i="3" s="1"/>
  <c r="E772" i="3" s="1"/>
  <c r="C634" i="3" a="1"/>
  <c r="C634" i="3" s="1"/>
  <c r="E634" i="3" s="1"/>
  <c r="G634" i="3" s="1"/>
  <c r="C615" i="3" a="1"/>
  <c r="C615" i="3" s="1"/>
  <c r="E615" i="3" s="1"/>
  <c r="G615" i="3" s="1"/>
  <c r="C710" i="3" a="1"/>
  <c r="C710" i="3" s="1"/>
  <c r="E710" i="3" s="1"/>
  <c r="G710" i="3" s="1"/>
  <c r="C573" i="3" a="1"/>
  <c r="C573" i="3" s="1"/>
  <c r="E573" i="3" s="1"/>
  <c r="G573" i="3" s="1"/>
  <c r="C433" i="3" a="1"/>
  <c r="C433" i="3" s="1"/>
  <c r="E433" i="3" s="1"/>
  <c r="G433" i="3" s="1"/>
  <c r="C534" i="3" a="1"/>
  <c r="C534" i="3" s="1"/>
  <c r="E534" i="3" s="1"/>
  <c r="G534" i="3" s="1"/>
  <c r="C466" i="3" a="1"/>
  <c r="C466" i="3" s="1"/>
  <c r="E466" i="3" s="1"/>
  <c r="G466" i="3" s="1"/>
  <c r="C398" i="3" a="1"/>
  <c r="C398" i="3" s="1"/>
  <c r="E398" i="3" s="1"/>
  <c r="G398" i="3" s="1"/>
  <c r="C567" i="3" a="1"/>
  <c r="C567" i="3" s="1"/>
  <c r="E567" i="3" s="1"/>
  <c r="G567" i="3" s="1"/>
  <c r="C495" i="3" a="1"/>
  <c r="C495" i="3" s="1"/>
  <c r="E495" i="3" s="1"/>
  <c r="G495" i="3" s="1"/>
  <c r="C419" i="3" a="1"/>
  <c r="C419" i="3" s="1"/>
  <c r="E419" i="3" s="1"/>
  <c r="G419" i="3" s="1"/>
  <c r="C592" i="3" a="1"/>
  <c r="C592" i="3" s="1"/>
  <c r="E592" i="3" s="1"/>
  <c r="G592" i="3" s="1"/>
  <c r="C524" i="3" a="1"/>
  <c r="C524" i="3" s="1"/>
  <c r="E524" i="3" s="1"/>
  <c r="G524" i="3" s="1"/>
  <c r="C460" i="3" a="1"/>
  <c r="C460" i="3" s="1"/>
  <c r="E460" i="3" s="1"/>
  <c r="G460" i="3" s="1"/>
  <c r="C390" i="3" a="1"/>
  <c r="C390" i="3" s="1"/>
  <c r="E390" i="3" s="1"/>
  <c r="G390" i="3" s="1"/>
  <c r="C333" i="3" a="1"/>
  <c r="C333" i="3" s="1"/>
  <c r="E333" i="3" s="1"/>
  <c r="G333" i="3" s="1"/>
  <c r="C314" i="3" a="1"/>
  <c r="C314" i="3" s="1"/>
  <c r="E314" i="3" s="1"/>
  <c r="G314" i="3" s="1"/>
  <c r="C292" i="3" a="1"/>
  <c r="C292" i="3" s="1"/>
  <c r="E292" i="3" s="1"/>
  <c r="G292" i="3" s="1"/>
  <c r="C264" i="3" a="1"/>
  <c r="C264" i="3" s="1"/>
  <c r="E264" i="3" s="1"/>
  <c r="G264" i="3" s="1"/>
  <c r="C242" i="3" a="1"/>
  <c r="C242" i="3" s="1"/>
  <c r="E242" i="3" s="1"/>
  <c r="G242" i="3" s="1"/>
  <c r="C214" i="3" a="1"/>
  <c r="C214" i="3" s="1"/>
  <c r="E214" i="3" s="1"/>
  <c r="G214" i="3" s="1"/>
  <c r="C198" i="3" a="1"/>
  <c r="C198" i="3" s="1"/>
  <c r="E198" i="3" s="1"/>
  <c r="G198" i="3" s="1"/>
  <c r="C180" i="3" a="1"/>
  <c r="C180" i="3" s="1"/>
  <c r="E180" i="3" s="1"/>
  <c r="G180" i="3" s="1"/>
  <c r="C162" i="3" a="1"/>
  <c r="C162" i="3" s="1"/>
  <c r="E162" i="3" s="1"/>
  <c r="G162" i="3" s="1"/>
  <c r="C146" i="3" a="1"/>
  <c r="C146" i="3" s="1"/>
  <c r="E146" i="3" s="1"/>
  <c r="G146" i="3" s="1"/>
  <c r="C130" i="3" a="1"/>
  <c r="C130" i="3" s="1"/>
  <c r="E130" i="3" s="1"/>
  <c r="G130" i="3" s="1"/>
  <c r="C114" i="3" a="1"/>
  <c r="C114" i="3" s="1"/>
  <c r="E114" i="3" s="1"/>
  <c r="G114" i="3" s="1"/>
  <c r="C98" i="3" a="1"/>
  <c r="C98" i="3" s="1"/>
  <c r="E98" i="3" s="1"/>
  <c r="G98" i="3" s="1"/>
  <c r="C82" i="3" a="1"/>
  <c r="C82" i="3" s="1"/>
  <c r="E82" i="3" s="1"/>
  <c r="G82" i="3" s="1"/>
  <c r="C66" i="3" a="1"/>
  <c r="C66" i="3" s="1"/>
  <c r="E66" i="3" s="1"/>
  <c r="G66" i="3" s="1"/>
  <c r="C50" i="3" a="1"/>
  <c r="C50" i="3" s="1"/>
  <c r="E50" i="3" s="1"/>
  <c r="G50" i="3" s="1"/>
  <c r="C34" i="3" a="1"/>
  <c r="C34" i="3" s="1"/>
  <c r="E34" i="3" s="1"/>
  <c r="G34" i="3" s="1"/>
  <c r="C330" i="3" a="1"/>
  <c r="C330" i="3" s="1"/>
  <c r="E330" i="3" s="1"/>
  <c r="G330" i="3" s="1"/>
  <c r="C337" i="3" a="1"/>
  <c r="C337" i="3" s="1"/>
  <c r="E337" i="3" s="1"/>
  <c r="G337" i="3" s="1"/>
  <c r="C307" i="3" a="1"/>
  <c r="C307" i="3" s="1"/>
  <c r="E307" i="3" s="1"/>
  <c r="G307" i="3" s="1"/>
  <c r="C289" i="3" a="1"/>
  <c r="C289" i="3" s="1"/>
  <c r="E289" i="3" s="1"/>
  <c r="G289" i="3" s="1"/>
  <c r="C271" i="3" a="1"/>
  <c r="C271" i="3" s="1"/>
  <c r="E271" i="3" s="1"/>
  <c r="G271" i="3" s="1"/>
  <c r="C255" i="3" a="1"/>
  <c r="C255" i="3" s="1"/>
  <c r="E255" i="3" s="1"/>
  <c r="G255" i="3" s="1"/>
  <c r="C239" i="3" a="1"/>
  <c r="C239" i="3" s="1"/>
  <c r="E239" i="3" s="1"/>
  <c r="G239" i="3" s="1"/>
  <c r="C223" i="3" a="1"/>
  <c r="C223" i="3" s="1"/>
  <c r="E223" i="3" s="1"/>
  <c r="G223" i="3" s="1"/>
  <c r="C205" i="3" a="1"/>
  <c r="C205" i="3" s="1"/>
  <c r="E205" i="3" s="1"/>
  <c r="G205" i="3" s="1"/>
  <c r="C189" i="3" a="1"/>
  <c r="C189" i="3" s="1"/>
  <c r="E189" i="3" s="1"/>
  <c r="G189" i="3" s="1"/>
  <c r="C173" i="3" a="1"/>
  <c r="C173" i="3" s="1"/>
  <c r="E173" i="3" s="1"/>
  <c r="G173" i="3" s="1"/>
  <c r="C155" i="3" a="1"/>
  <c r="C155" i="3" s="1"/>
  <c r="E155" i="3" s="1"/>
  <c r="G155" i="3" s="1"/>
  <c r="C139" i="3" a="1"/>
  <c r="C139" i="3" s="1"/>
  <c r="E139" i="3" s="1"/>
  <c r="G139" i="3" s="1"/>
  <c r="C123" i="3" a="1"/>
  <c r="C123" i="3" s="1"/>
  <c r="E123" i="3" s="1"/>
  <c r="G123" i="3" s="1"/>
  <c r="C107" i="3" a="1"/>
  <c r="C107" i="3" s="1"/>
  <c r="E107" i="3" s="1"/>
  <c r="G107" i="3" s="1"/>
  <c r="C91" i="3" a="1"/>
  <c r="C91" i="3" s="1"/>
  <c r="E91" i="3" s="1"/>
  <c r="G91" i="3" s="1"/>
  <c r="C75" i="3" a="1"/>
  <c r="C75" i="3" s="1"/>
  <c r="E75" i="3" s="1"/>
  <c r="G75" i="3" s="1"/>
  <c r="C59" i="3" a="1"/>
  <c r="C59" i="3" s="1"/>
  <c r="E59" i="3" s="1"/>
  <c r="G59" i="3" s="1"/>
  <c r="C43" i="3" a="1"/>
  <c r="C43" i="3" s="1"/>
  <c r="E43" i="3" s="1"/>
  <c r="G43" i="3" s="1"/>
  <c r="C28" i="3" a="1"/>
  <c r="C28" i="3" s="1"/>
  <c r="E28" i="3" s="1"/>
  <c r="G28" i="3" s="1"/>
  <c r="C23" i="3" a="1"/>
  <c r="C23" i="3" s="1"/>
  <c r="E23" i="3" s="1"/>
  <c r="G23" i="3" s="1"/>
  <c r="C10" i="3" a="1"/>
  <c r="C10" i="3" s="1"/>
  <c r="E10" i="3" s="1"/>
  <c r="G10" i="3" s="1"/>
  <c r="C925" i="3" a="1"/>
  <c r="C925" i="3" s="1"/>
  <c r="E925" i="3" s="1"/>
  <c r="C873" i="3" a="1"/>
  <c r="C873" i="3" s="1"/>
  <c r="E873" i="3" s="1"/>
  <c r="G873" i="3" s="1"/>
  <c r="C820" i="3" a="1"/>
  <c r="C820" i="3" s="1"/>
  <c r="E820" i="3" s="1"/>
  <c r="G820" i="3" s="1"/>
  <c r="C815" i="3" a="1"/>
  <c r="C815" i="3" s="1"/>
  <c r="E815" i="3" s="1"/>
  <c r="I815" i="3" s="1"/>
  <c r="C744" i="3" a="1"/>
  <c r="C744" i="3" s="1"/>
  <c r="E744" i="3" s="1"/>
  <c r="G744" i="3" s="1"/>
  <c r="C602" i="3" a="1"/>
  <c r="C602" i="3" s="1"/>
  <c r="E602" i="3" s="1"/>
  <c r="G602" i="3" s="1"/>
  <c r="C700" i="3" a="1"/>
  <c r="C700" i="3" s="1"/>
  <c r="E700" i="3" s="1"/>
  <c r="G700" i="3" s="1"/>
  <c r="C677" i="3" a="1"/>
  <c r="C677" i="3" s="1"/>
  <c r="E677" i="3" s="1"/>
  <c r="G677" i="3" s="1"/>
  <c r="C545" i="3" a="1"/>
  <c r="C545" i="3" s="1"/>
  <c r="E545" i="3" s="1"/>
  <c r="G545" i="3" s="1"/>
  <c r="C402" i="3" a="1"/>
  <c r="C402" i="3" s="1"/>
  <c r="E402" i="3" s="1"/>
  <c r="G402" i="3" s="1"/>
  <c r="C510" i="3" a="1"/>
  <c r="C510" i="3" s="1"/>
  <c r="E510" i="3" s="1"/>
  <c r="G510" i="3" s="1"/>
  <c r="C442" i="3" a="1"/>
  <c r="C442" i="3" s="1"/>
  <c r="E442" i="3" s="1"/>
  <c r="G442" i="3" s="1"/>
  <c r="C377" i="3" a="1"/>
  <c r="C377" i="3" s="1"/>
  <c r="E377" i="3" s="1"/>
  <c r="G377" i="3" s="1"/>
  <c r="C543" i="3" a="1"/>
  <c r="C543" i="3" s="1"/>
  <c r="E543" i="3" s="1"/>
  <c r="G543" i="3" s="1"/>
  <c r="C471" i="3" a="1"/>
  <c r="C471" i="3" s="1"/>
  <c r="E471" i="3" s="1"/>
  <c r="G471" i="3" s="1"/>
  <c r="C401" i="3" a="1"/>
  <c r="C401" i="3" s="1"/>
  <c r="E401" i="3" s="1"/>
  <c r="G401" i="3" s="1"/>
  <c r="C568" i="3" a="1"/>
  <c r="C568" i="3" s="1"/>
  <c r="E568" i="3" s="1"/>
  <c r="G568" i="3" s="1"/>
  <c r="C504" i="3" a="1"/>
  <c r="C504" i="3" s="1"/>
  <c r="E504" i="3" s="1"/>
  <c r="G504" i="3" s="1"/>
  <c r="C440" i="3" a="1"/>
  <c r="C440" i="3" s="1"/>
  <c r="E440" i="3" s="1"/>
  <c r="G440" i="3" s="1"/>
  <c r="C374" i="3" a="1"/>
  <c r="C374" i="3" s="1"/>
  <c r="E374" i="3" s="1"/>
  <c r="G374" i="3" s="1"/>
  <c r="C324" i="3" a="1"/>
  <c r="C324" i="3" s="1"/>
  <c r="E324" i="3" s="1"/>
  <c r="G324" i="3" s="1"/>
  <c r="C312" i="3" a="1"/>
  <c r="C312" i="3" s="1"/>
  <c r="E312" i="3" s="1"/>
  <c r="G312" i="3" s="1"/>
  <c r="C290" i="3" a="1"/>
  <c r="C290" i="3" s="1"/>
  <c r="E290" i="3" s="1"/>
  <c r="G290" i="3" s="1"/>
  <c r="C262" i="3" a="1"/>
  <c r="C262" i="3" s="1"/>
  <c r="E262" i="3" s="1"/>
  <c r="G262" i="3" s="1"/>
  <c r="C234" i="3" a="1"/>
  <c r="C234" i="3" s="1"/>
  <c r="E234" i="3" s="1"/>
  <c r="G234" i="3" s="1"/>
  <c r="C212" i="3" a="1"/>
  <c r="C212" i="3" s="1"/>
  <c r="E212" i="3" s="1"/>
  <c r="G212" i="3" s="1"/>
  <c r="C196" i="3" a="1"/>
  <c r="C196" i="3" s="1"/>
  <c r="E196" i="3" s="1"/>
  <c r="G196" i="3" s="1"/>
  <c r="C178" i="3" a="1"/>
  <c r="C178" i="3" s="1"/>
  <c r="E178" i="3" s="1"/>
  <c r="G178" i="3" s="1"/>
  <c r="C160" i="3" a="1"/>
  <c r="C160" i="3" s="1"/>
  <c r="E160" i="3" s="1"/>
  <c r="G160" i="3" s="1"/>
  <c r="C144" i="3" a="1"/>
  <c r="C144" i="3" s="1"/>
  <c r="E144" i="3" s="1"/>
  <c r="G144" i="3" s="1"/>
  <c r="C128" i="3" a="1"/>
  <c r="C128" i="3" s="1"/>
  <c r="E128" i="3" s="1"/>
  <c r="G128" i="3" s="1"/>
  <c r="C112" i="3" a="1"/>
  <c r="C112" i="3" s="1"/>
  <c r="E112" i="3" s="1"/>
  <c r="G112" i="3" s="1"/>
  <c r="C96" i="3" a="1"/>
  <c r="C96" i="3" s="1"/>
  <c r="E96" i="3" s="1"/>
  <c r="G96" i="3" s="1"/>
  <c r="C80" i="3" a="1"/>
  <c r="C80" i="3" s="1"/>
  <c r="E80" i="3" s="1"/>
  <c r="G80" i="3" s="1"/>
  <c r="C64" i="3" a="1"/>
  <c r="C64" i="3" s="1"/>
  <c r="E64" i="3" s="1"/>
  <c r="G64" i="3" s="1"/>
  <c r="C48" i="3" a="1"/>
  <c r="C48" i="3" s="1"/>
  <c r="E48" i="3" s="1"/>
  <c r="G48" i="3" s="1"/>
  <c r="C32" i="3" a="1"/>
  <c r="C32" i="3" s="1"/>
  <c r="E32" i="3" s="1"/>
  <c r="G32" i="3" s="1"/>
  <c r="C323" i="3" a="1"/>
  <c r="C323" i="3" s="1"/>
  <c r="E323" i="3" s="1"/>
  <c r="G323" i="3" s="1"/>
  <c r="C328" i="3" a="1"/>
  <c r="C328" i="3" s="1"/>
  <c r="E328" i="3" s="1"/>
  <c r="G328" i="3" s="1"/>
  <c r="C305" i="3" a="1"/>
  <c r="C305" i="3" s="1"/>
  <c r="E305" i="3" s="1"/>
  <c r="G305" i="3" s="1"/>
  <c r="C285" i="3" a="1"/>
  <c r="C285" i="3" s="1"/>
  <c r="E285" i="3" s="1"/>
  <c r="G285" i="3" s="1"/>
  <c r="C269" i="3" a="1"/>
  <c r="C269" i="3" s="1"/>
  <c r="E269" i="3" s="1"/>
  <c r="G269" i="3" s="1"/>
  <c r="C253" i="3" a="1"/>
  <c r="C253" i="3" s="1"/>
  <c r="E253" i="3" s="1"/>
  <c r="G253" i="3" s="1"/>
  <c r="C237" i="3" a="1"/>
  <c r="C237" i="3" s="1"/>
  <c r="E237" i="3" s="1"/>
  <c r="G237" i="3" s="1"/>
  <c r="C221" i="3" a="1"/>
  <c r="C221" i="3" s="1"/>
  <c r="E221" i="3" s="1"/>
  <c r="G221" i="3" s="1"/>
  <c r="C203" i="3" a="1"/>
  <c r="C203" i="3" s="1"/>
  <c r="E203" i="3" s="1"/>
  <c r="G203" i="3" s="1"/>
  <c r="C187" i="3" a="1"/>
  <c r="C187" i="3" s="1"/>
  <c r="E187" i="3" s="1"/>
  <c r="G187" i="3" s="1"/>
  <c r="C171" i="3" a="1"/>
  <c r="C171" i="3" s="1"/>
  <c r="E171" i="3" s="1"/>
  <c r="G171" i="3" s="1"/>
  <c r="C153" i="3" a="1"/>
  <c r="C153" i="3" s="1"/>
  <c r="E153" i="3" s="1"/>
  <c r="G153" i="3" s="1"/>
  <c r="C137" i="3" a="1"/>
  <c r="C137" i="3" s="1"/>
  <c r="E137" i="3" s="1"/>
  <c r="G137" i="3" s="1"/>
  <c r="C121" i="3" a="1"/>
  <c r="C121" i="3" s="1"/>
  <c r="E121" i="3" s="1"/>
  <c r="G121" i="3" s="1"/>
  <c r="C105" i="3" a="1"/>
  <c r="C105" i="3" s="1"/>
  <c r="E105" i="3" s="1"/>
  <c r="G105" i="3" s="1"/>
  <c r="C89" i="3" a="1"/>
  <c r="C89" i="3" s="1"/>
  <c r="E89" i="3" s="1"/>
  <c r="G89" i="3" s="1"/>
  <c r="C73" i="3" a="1"/>
  <c r="C73" i="3" s="1"/>
  <c r="E73" i="3" s="1"/>
  <c r="G73" i="3" s="1"/>
  <c r="C57" i="3" a="1"/>
  <c r="C57" i="3" s="1"/>
  <c r="E57" i="3" s="1"/>
  <c r="G57" i="3" s="1"/>
  <c r="C41" i="3" a="1"/>
  <c r="C41" i="3" s="1"/>
  <c r="E41" i="3" s="1"/>
  <c r="G41" i="3" s="1"/>
  <c r="C25" i="3" a="1"/>
  <c r="C25" i="3" s="1"/>
  <c r="E25" i="3" s="1"/>
  <c r="G25" i="3" s="1"/>
  <c r="C15" i="3" a="1"/>
  <c r="C15" i="3" s="1"/>
  <c r="E15" i="3" s="1"/>
  <c r="G15" i="3" s="1"/>
  <c r="C27" i="3" a="1"/>
  <c r="C27" i="3" s="1"/>
  <c r="E27" i="3" s="1"/>
  <c r="G27" i="3" s="1"/>
  <c r="AF5" i="18"/>
  <c r="C742" i="3" a="1"/>
  <c r="C742" i="3" s="1"/>
  <c r="E742" i="3" s="1"/>
  <c r="G742" i="3" s="1"/>
  <c r="I892" i="3"/>
  <c r="G901" i="3"/>
  <c r="G810" i="3"/>
  <c r="G850" i="3"/>
  <c r="G840" i="3"/>
  <c r="G945" i="3"/>
  <c r="G942" i="3"/>
  <c r="G950" i="3"/>
  <c r="J55" i="10"/>
  <c r="G991" i="3"/>
  <c r="G907" i="3"/>
  <c r="I828" i="3"/>
  <c r="G996" i="3"/>
  <c r="G829" i="3"/>
  <c r="I802" i="3"/>
  <c r="I757" i="3"/>
  <c r="J60" i="10"/>
  <c r="I919" i="3"/>
  <c r="I884" i="3"/>
  <c r="G915" i="3"/>
  <c r="G831" i="3"/>
  <c r="G757" i="3"/>
  <c r="I783" i="3"/>
  <c r="I939" i="3"/>
  <c r="G877" i="3"/>
  <c r="I862" i="3"/>
  <c r="I868" i="3"/>
  <c r="G896" i="3"/>
  <c r="J57" i="10"/>
  <c r="I907" i="3"/>
  <c r="J12" i="10"/>
  <c r="K12" i="10" s="1"/>
  <c r="J62" i="10"/>
  <c r="J8" i="10"/>
  <c r="L8" i="10" s="1"/>
  <c r="K50" i="10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G758" i="3"/>
  <c r="I806" i="3"/>
  <c r="I912" i="3"/>
  <c r="I906" i="3"/>
  <c r="G955" i="3"/>
  <c r="G879" i="3"/>
  <c r="I813" i="3"/>
  <c r="I999" i="3"/>
  <c r="I940" i="3"/>
  <c r="I842" i="3"/>
  <c r="I910" i="3"/>
  <c r="I859" i="3"/>
  <c r="I960" i="3"/>
  <c r="I950" i="3"/>
  <c r="I894" i="3"/>
  <c r="I918" i="3"/>
  <c r="I904" i="3"/>
  <c r="I989" i="3"/>
  <c r="I969" i="3"/>
  <c r="I777" i="3"/>
  <c r="I796" i="3"/>
  <c r="I800" i="3"/>
  <c r="I979" i="3"/>
  <c r="I1007" i="3"/>
  <c r="I805" i="3"/>
  <c r="I818" i="3"/>
  <c r="I768" i="3"/>
  <c r="I949" i="3"/>
  <c r="I967" i="3"/>
  <c r="I920" i="3"/>
  <c r="I765" i="3"/>
  <c r="I852" i="3"/>
  <c r="I866" i="3"/>
  <c r="I975" i="3"/>
  <c r="I927" i="3"/>
  <c r="I761" i="3"/>
  <c r="I825" i="3"/>
  <c r="I931" i="3"/>
  <c r="I965" i="3"/>
  <c r="I870" i="3"/>
  <c r="I1004" i="3"/>
  <c r="I982" i="3"/>
  <c r="I867" i="3"/>
  <c r="I948" i="3"/>
  <c r="I775" i="3"/>
  <c r="I860" i="3"/>
  <c r="I981" i="3"/>
  <c r="I836" i="3"/>
  <c r="I890" i="3"/>
  <c r="I952" i="3"/>
  <c r="I865" i="3"/>
  <c r="I787" i="3"/>
  <c r="I789" i="3"/>
  <c r="I773" i="3"/>
  <c r="I936" i="3"/>
  <c r="I823" i="3"/>
  <c r="I759" i="3"/>
  <c r="I788" i="3"/>
  <c r="I893" i="3"/>
  <c r="I858" i="3"/>
  <c r="I767" i="3"/>
  <c r="I844" i="3"/>
  <c r="I974" i="3"/>
  <c r="I993" i="3"/>
  <c r="I869" i="3"/>
  <c r="I903" i="3"/>
  <c r="I781" i="3"/>
  <c r="I809" i="3"/>
  <c r="I944" i="3"/>
  <c r="I1006" i="3"/>
  <c r="I971" i="3"/>
  <c r="J68" i="10"/>
  <c r="I924" i="3"/>
  <c r="I770" i="3"/>
  <c r="I763" i="3"/>
  <c r="I963" i="3"/>
  <c r="G949" i="3"/>
  <c r="G845" i="3"/>
  <c r="G801" i="3"/>
  <c r="G967" i="3"/>
  <c r="I845" i="3"/>
  <c r="G994" i="3"/>
  <c r="I882" i="3"/>
  <c r="G985" i="3"/>
  <c r="J16" i="10"/>
  <c r="L16" i="10" s="1"/>
  <c r="J59" i="10"/>
  <c r="I814" i="3"/>
  <c r="G965" i="3"/>
  <c r="G839" i="3"/>
  <c r="G761" i="3"/>
  <c r="G857" i="3"/>
  <c r="G914" i="3"/>
  <c r="G834" i="3"/>
  <c r="G826" i="3"/>
  <c r="G759" i="3"/>
  <c r="I821" i="3"/>
  <c r="G913" i="3"/>
  <c r="G770" i="3"/>
  <c r="J56" i="10"/>
  <c r="I797" i="3"/>
  <c r="I972" i="3"/>
  <c r="G832" i="3"/>
  <c r="G833" i="3"/>
  <c r="I987" i="3"/>
  <c r="I1003" i="3"/>
  <c r="G760" i="3"/>
  <c r="G842" i="3"/>
  <c r="G894" i="3"/>
  <c r="I811" i="3"/>
  <c r="I1005" i="3"/>
  <c r="G975" i="3"/>
  <c r="G764" i="3"/>
  <c r="G824" i="3"/>
  <c r="G974" i="3"/>
  <c r="I970" i="3"/>
  <c r="I776" i="3"/>
  <c r="G843" i="3"/>
  <c r="I891" i="3"/>
  <c r="I901" i="3"/>
  <c r="I762" i="3"/>
  <c r="G813" i="3"/>
  <c r="I899" i="3"/>
  <c r="I812" i="3"/>
  <c r="I840" i="3"/>
  <c r="G948" i="3"/>
  <c r="I976" i="3"/>
  <c r="I833" i="3"/>
  <c r="I938" i="3"/>
  <c r="G892" i="3"/>
  <c r="G918" i="3"/>
  <c r="G984" i="3"/>
  <c r="G989" i="3"/>
  <c r="G773" i="3"/>
  <c r="I760" i="3"/>
  <c r="J17" i="10"/>
  <c r="L17" i="10" s="1"/>
  <c r="G969" i="3"/>
  <c r="G847" i="3"/>
  <c r="G825" i="3"/>
  <c r="G931" i="3"/>
  <c r="G787" i="3"/>
  <c r="G818" i="3"/>
  <c r="G972" i="3"/>
  <c r="G863" i="3"/>
  <c r="G885" i="3"/>
  <c r="G982" i="3"/>
  <c r="G875" i="3"/>
  <c r="G814" i="3"/>
  <c r="I953" i="3"/>
  <c r="G778" i="3"/>
  <c r="I873" i="3"/>
  <c r="I834" i="3"/>
  <c r="G789" i="3"/>
  <c r="I926" i="3"/>
  <c r="G798" i="3"/>
  <c r="G821" i="3"/>
  <c r="I795" i="3"/>
  <c r="I875" i="3"/>
  <c r="I790" i="3"/>
  <c r="G786" i="3"/>
  <c r="I997" i="3"/>
  <c r="G926" i="3"/>
  <c r="I798" i="3"/>
  <c r="J9" i="10"/>
  <c r="L9" i="10" s="1"/>
  <c r="G791" i="3"/>
  <c r="G790" i="3"/>
  <c r="I786" i="3"/>
  <c r="I925" i="3"/>
  <c r="G997" i="3"/>
  <c r="I897" i="3"/>
  <c r="G936" i="3"/>
  <c r="I902" i="3"/>
  <c r="I990" i="3"/>
  <c r="G851" i="3"/>
  <c r="I964" i="3"/>
  <c r="I992" i="3"/>
  <c r="I961" i="3"/>
  <c r="G993" i="3"/>
  <c r="G934" i="3"/>
  <c r="G927" i="3"/>
  <c r="I923" i="3"/>
  <c r="I832" i="3"/>
  <c r="I945" i="3"/>
  <c r="G925" i="3"/>
  <c r="G882" i="3"/>
  <c r="I810" i="3"/>
  <c r="I857" i="3"/>
  <c r="G987" i="3"/>
  <c r="G870" i="3"/>
  <c r="I850" i="3"/>
  <c r="G1003" i="3"/>
  <c r="G902" i="3"/>
  <c r="G956" i="3"/>
  <c r="I985" i="3"/>
  <c r="G800" i="3"/>
  <c r="I959" i="3"/>
  <c r="I933" i="3"/>
  <c r="I766" i="3"/>
  <c r="I905" i="3"/>
  <c r="G946" i="3"/>
  <c r="J11" i="10"/>
  <c r="K11" i="10" s="1"/>
  <c r="J70" i="10"/>
  <c r="X30" i="10"/>
  <c r="J77" i="10"/>
  <c r="N56" i="10"/>
  <c r="X24" i="10"/>
  <c r="N73" i="10"/>
  <c r="O73" i="10" s="1"/>
  <c r="R73" i="10" s="1"/>
  <c r="N76" i="10"/>
  <c r="I90" i="10"/>
  <c r="N90" i="10" s="1"/>
  <c r="L24" i="10"/>
  <c r="I92" i="10"/>
  <c r="N92" i="10" s="1"/>
  <c r="L26" i="10"/>
  <c r="I98" i="10"/>
  <c r="N98" i="10" s="1"/>
  <c r="L32" i="10"/>
  <c r="I91" i="10"/>
  <c r="N91" i="10" s="1"/>
  <c r="L25" i="10"/>
  <c r="I94" i="10"/>
  <c r="N94" i="10" s="1"/>
  <c r="L28" i="10"/>
  <c r="V31" i="10"/>
  <c r="W31" i="10"/>
  <c r="Y31" i="10" s="1"/>
  <c r="M31" i="10"/>
  <c r="Q31" i="10" s="1"/>
  <c r="I89" i="10"/>
  <c r="N89" i="10" s="1"/>
  <c r="L23" i="10"/>
  <c r="W26" i="10"/>
  <c r="Y26" i="10" s="1"/>
  <c r="V26" i="10"/>
  <c r="M26" i="10"/>
  <c r="Q26" i="10" s="1"/>
  <c r="N43" i="10"/>
  <c r="N74" i="10"/>
  <c r="N72" i="10"/>
  <c r="N60" i="10"/>
  <c r="G96" i="10"/>
  <c r="L96" i="10" s="1"/>
  <c r="P96" i="10" s="1"/>
  <c r="R96" i="10" s="1"/>
  <c r="I45" i="10"/>
  <c r="J45" i="10" s="1"/>
  <c r="I44" i="10"/>
  <c r="J44" i="10" s="1"/>
  <c r="G95" i="10"/>
  <c r="L95" i="10" s="1"/>
  <c r="P95" i="10" s="1"/>
  <c r="R95" i="10" s="1"/>
  <c r="G91" i="10"/>
  <c r="L91" i="10" s="1"/>
  <c r="P91" i="10" s="1"/>
  <c r="R91" i="10" s="1"/>
  <c r="I40" i="10"/>
  <c r="J40" i="10" s="1"/>
  <c r="N77" i="10"/>
  <c r="O77" i="10" s="1"/>
  <c r="R77" i="10" s="1"/>
  <c r="I41" i="10"/>
  <c r="J41" i="10" s="1"/>
  <c r="G92" i="10"/>
  <c r="L92" i="10" s="1"/>
  <c r="P92" i="10" s="1"/>
  <c r="R92" i="10" s="1"/>
  <c r="G90" i="10"/>
  <c r="L90" i="10" s="1"/>
  <c r="P90" i="10" s="1"/>
  <c r="R90" i="10" s="1"/>
  <c r="I39" i="10"/>
  <c r="J39" i="10" s="1"/>
  <c r="G89" i="10"/>
  <c r="L89" i="10" s="1"/>
  <c r="P89" i="10" s="1"/>
  <c r="R89" i="10" s="1"/>
  <c r="I38" i="10"/>
  <c r="J38" i="10" s="1"/>
  <c r="K35" i="10" s="1"/>
  <c r="N75" i="10"/>
  <c r="O75" i="10" s="1"/>
  <c r="R75" i="10" s="1"/>
  <c r="G98" i="10"/>
  <c r="L98" i="10" s="1"/>
  <c r="P98" i="10" s="1"/>
  <c r="R98" i="10" s="1"/>
  <c r="I47" i="10"/>
  <c r="J47" i="10" s="1"/>
  <c r="G97" i="10"/>
  <c r="L97" i="10" s="1"/>
  <c r="P97" i="10" s="1"/>
  <c r="R97" i="10" s="1"/>
  <c r="I46" i="10"/>
  <c r="J46" i="10" s="1"/>
  <c r="J76" i="10"/>
  <c r="N69" i="10"/>
  <c r="O69" i="10" s="1"/>
  <c r="R69" i="10" s="1"/>
  <c r="V25" i="10"/>
  <c r="W25" i="10"/>
  <c r="Y25" i="10" s="1"/>
  <c r="M25" i="10"/>
  <c r="Q25" i="10" s="1"/>
  <c r="H94" i="10"/>
  <c r="M94" i="10" s="1"/>
  <c r="K28" i="10"/>
  <c r="J15" i="10"/>
  <c r="I96" i="10"/>
  <c r="N96" i="10" s="1"/>
  <c r="L30" i="10"/>
  <c r="V23" i="10"/>
  <c r="W23" i="10"/>
  <c r="Y23" i="10" s="1"/>
  <c r="M23" i="10"/>
  <c r="Q23" i="10" s="1"/>
  <c r="J10" i="10"/>
  <c r="I93" i="10"/>
  <c r="N93" i="10" s="1"/>
  <c r="L27" i="10"/>
  <c r="V28" i="10"/>
  <c r="W28" i="10"/>
  <c r="Y28" i="10" s="1"/>
  <c r="M28" i="10"/>
  <c r="Q28" i="10" s="1"/>
  <c r="N42" i="10"/>
  <c r="J74" i="10"/>
  <c r="J72" i="10"/>
  <c r="N45" i="10"/>
  <c r="N44" i="10"/>
  <c r="J71" i="10"/>
  <c r="N70" i="10"/>
  <c r="O70" i="10" s="1"/>
  <c r="N55" i="10"/>
  <c r="N41" i="10"/>
  <c r="N39" i="10"/>
  <c r="N38" i="10"/>
  <c r="N62" i="10"/>
  <c r="N68" i="10"/>
  <c r="O68" i="10" s="1"/>
  <c r="N59" i="10"/>
  <c r="O59" i="10" s="1"/>
  <c r="R59" i="10" s="1"/>
  <c r="N58" i="10"/>
  <c r="O58" i="10" s="1"/>
  <c r="R58" i="10" s="1"/>
  <c r="N57" i="10"/>
  <c r="N53" i="10"/>
  <c r="V29" i="10"/>
  <c r="W29" i="10"/>
  <c r="Y29" i="10" s="1"/>
  <c r="M29" i="10"/>
  <c r="Q29" i="10" s="1"/>
  <c r="I95" i="10"/>
  <c r="N95" i="10" s="1"/>
  <c r="L29" i="10"/>
  <c r="H90" i="10"/>
  <c r="M90" i="10" s="1"/>
  <c r="K24" i="10"/>
  <c r="H93" i="10"/>
  <c r="M93" i="10" s="1"/>
  <c r="K27" i="10"/>
  <c r="J14" i="10"/>
  <c r="H91" i="10"/>
  <c r="M91" i="10" s="1"/>
  <c r="Q91" i="10" s="1"/>
  <c r="K25" i="10"/>
  <c r="P25" i="10" s="1"/>
  <c r="I97" i="10"/>
  <c r="N97" i="10" s="1"/>
  <c r="L31" i="10"/>
  <c r="W30" i="10"/>
  <c r="Y30" i="10" s="1"/>
  <c r="V30" i="10"/>
  <c r="M30" i="10"/>
  <c r="Q30" i="10" s="1"/>
  <c r="N54" i="10"/>
  <c r="N61" i="10"/>
  <c r="N40" i="10"/>
  <c r="O40" i="10" s="1"/>
  <c r="N71" i="10"/>
  <c r="O71" i="10" s="1"/>
  <c r="R71" i="10" s="1"/>
  <c r="N47" i="10"/>
  <c r="O47" i="10" s="1"/>
  <c r="N46" i="10"/>
  <c r="H89" i="10"/>
  <c r="M89" i="10" s="1"/>
  <c r="K23" i="10"/>
  <c r="H92" i="10"/>
  <c r="M92" i="10" s="1"/>
  <c r="Q92" i="10" s="1"/>
  <c r="K26" i="10"/>
  <c r="L12" i="10"/>
  <c r="H97" i="10"/>
  <c r="M97" i="10" s="1"/>
  <c r="K31" i="10"/>
  <c r="J13" i="10"/>
  <c r="H96" i="10"/>
  <c r="M96" i="10" s="1"/>
  <c r="K30" i="10"/>
  <c r="V27" i="10"/>
  <c r="W27" i="10"/>
  <c r="Y27" i="10" s="1"/>
  <c r="M27" i="10"/>
  <c r="Q27" i="10" s="1"/>
  <c r="H98" i="10"/>
  <c r="M98" i="10" s="1"/>
  <c r="K32" i="10"/>
  <c r="H95" i="10"/>
  <c r="M95" i="10" s="1"/>
  <c r="K29" i="10"/>
  <c r="V24" i="10"/>
  <c r="W24" i="10"/>
  <c r="M24" i="10"/>
  <c r="Q24" i="10" s="1"/>
  <c r="V32" i="10"/>
  <c r="W32" i="10"/>
  <c r="Y32" i="10" s="1"/>
  <c r="M32" i="10"/>
  <c r="Q32" i="10" s="1"/>
  <c r="I42" i="10"/>
  <c r="J42" i="10" s="1"/>
  <c r="G93" i="10"/>
  <c r="L93" i="10" s="1"/>
  <c r="P93" i="10" s="1"/>
  <c r="R93" i="10" s="1"/>
  <c r="I43" i="10"/>
  <c r="J43" i="10" s="1"/>
  <c r="G94" i="10"/>
  <c r="L94" i="10" s="1"/>
  <c r="P94" i="10" s="1"/>
  <c r="R94" i="10" s="1"/>
  <c r="J54" i="10"/>
  <c r="J61" i="10"/>
  <c r="AE5" i="18"/>
  <c r="K3" i="3"/>
  <c r="K4" i="3" s="1"/>
  <c r="I856" i="3" l="1"/>
  <c r="I973" i="3"/>
  <c r="I916" i="3"/>
  <c r="G871" i="3"/>
  <c r="I917" i="3"/>
  <c r="I799" i="3"/>
  <c r="G935" i="3"/>
  <c r="I895" i="3"/>
  <c r="I966" i="3"/>
  <c r="G986" i="3"/>
  <c r="I864" i="3"/>
  <c r="M50" i="10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G769" i="3"/>
  <c r="I900" i="3"/>
  <c r="I930" i="3"/>
  <c r="I820" i="3"/>
  <c r="G774" i="3"/>
  <c r="I785" i="3"/>
  <c r="I983" i="3"/>
  <c r="O55" i="10"/>
  <c r="R55" i="10" s="1"/>
  <c r="I793" i="3"/>
  <c r="G819" i="3"/>
  <c r="G881" i="3"/>
  <c r="G808" i="3"/>
  <c r="I977" i="3"/>
  <c r="I947" i="3"/>
  <c r="I874" i="3"/>
  <c r="G804" i="3"/>
  <c r="O60" i="10"/>
  <c r="R60" i="10" s="1"/>
  <c r="O39" i="10"/>
  <c r="G888" i="3"/>
  <c r="G815" i="3"/>
  <c r="G998" i="3"/>
  <c r="I998" i="3"/>
  <c r="G932" i="3"/>
  <c r="I932" i="3"/>
  <c r="I457" i="3"/>
  <c r="G457" i="3"/>
  <c r="G848" i="3"/>
  <c r="I848" i="3"/>
  <c r="I921" i="3"/>
  <c r="G921" i="3"/>
  <c r="I937" i="3"/>
  <c r="G937" i="3"/>
  <c r="O53" i="10"/>
  <c r="R53" i="10" s="1"/>
  <c r="S53" i="10" s="1"/>
  <c r="O41" i="10"/>
  <c r="I978" i="3"/>
  <c r="I958" i="3"/>
  <c r="G771" i="3"/>
  <c r="I771" i="3"/>
  <c r="I908" i="3"/>
  <c r="G908" i="3"/>
  <c r="I1002" i="3"/>
  <c r="G1002" i="3"/>
  <c r="I880" i="3"/>
  <c r="G880" i="3"/>
  <c r="I838" i="3"/>
  <c r="G838" i="3"/>
  <c r="G846" i="3"/>
  <c r="I846" i="3"/>
  <c r="I830" i="3"/>
  <c r="I886" i="3"/>
  <c r="G988" i="3"/>
  <c r="O46" i="10"/>
  <c r="O57" i="10"/>
  <c r="R57" i="10" s="1"/>
  <c r="K65" i="10"/>
  <c r="K68" i="10" s="1"/>
  <c r="K69" i="10" s="1"/>
  <c r="K70" i="10" s="1"/>
  <c r="K71" i="10" s="1"/>
  <c r="K72" i="10" s="1"/>
  <c r="K73" i="10" s="1"/>
  <c r="K74" i="10" s="1"/>
  <c r="K75" i="10" s="1"/>
  <c r="K76" i="10" s="1"/>
  <c r="K77" i="10" s="1"/>
  <c r="G941" i="3"/>
  <c r="I941" i="3"/>
  <c r="G803" i="3"/>
  <c r="I803" i="3"/>
  <c r="G849" i="3"/>
  <c r="I849" i="3"/>
  <c r="H657" i="3"/>
  <c r="G657" i="3"/>
  <c r="G780" i="3"/>
  <c r="I780" i="3"/>
  <c r="I853" i="3"/>
  <c r="G853" i="3"/>
  <c r="I954" i="3"/>
  <c r="G954" i="3"/>
  <c r="I817" i="3"/>
  <c r="G817" i="3"/>
  <c r="G822" i="3"/>
  <c r="I822" i="3"/>
  <c r="I878" i="3"/>
  <c r="G878" i="3"/>
  <c r="G779" i="3"/>
  <c r="I968" i="3"/>
  <c r="G968" i="3"/>
  <c r="I645" i="3"/>
  <c r="G645" i="3"/>
  <c r="I922" i="3"/>
  <c r="G922" i="3"/>
  <c r="I929" i="3"/>
  <c r="G929" i="3"/>
  <c r="H807" i="3"/>
  <c r="G807" i="3"/>
  <c r="I807" i="3"/>
  <c r="I911" i="3"/>
  <c r="G911" i="3"/>
  <c r="I951" i="3"/>
  <c r="G951" i="3"/>
  <c r="G607" i="3"/>
  <c r="H607" i="3"/>
  <c r="G928" i="3"/>
  <c r="I928" i="3"/>
  <c r="G943" i="3"/>
  <c r="I943" i="3"/>
  <c r="I872" i="3"/>
  <c r="G1001" i="3"/>
  <c r="I876" i="3"/>
  <c r="G876" i="3"/>
  <c r="G1000" i="3"/>
  <c r="I1000" i="3"/>
  <c r="I898" i="3"/>
  <c r="G898" i="3"/>
  <c r="I418" i="3"/>
  <c r="G418" i="3"/>
  <c r="I827" i="3"/>
  <c r="G827" i="3"/>
  <c r="I855" i="3"/>
  <c r="G855" i="3"/>
  <c r="I883" i="3"/>
  <c r="G883" i="3"/>
  <c r="O44" i="10"/>
  <c r="R44" i="10" s="1"/>
  <c r="S44" i="10" s="1"/>
  <c r="G957" i="3"/>
  <c r="I957" i="3"/>
  <c r="H957" i="3"/>
  <c r="G782" i="3"/>
  <c r="I782" i="3"/>
  <c r="I794" i="3"/>
  <c r="G794" i="3"/>
  <c r="I270" i="3"/>
  <c r="G270" i="3"/>
  <c r="I909" i="3"/>
  <c r="G909" i="3"/>
  <c r="G841" i="3"/>
  <c r="O62" i="10"/>
  <c r="R62" i="10" s="1"/>
  <c r="G772" i="3"/>
  <c r="I772" i="3"/>
  <c r="I861" i="3"/>
  <c r="G861" i="3"/>
  <c r="G507" i="3"/>
  <c r="H507" i="3"/>
  <c r="I784" i="3"/>
  <c r="G784" i="3"/>
  <c r="I962" i="3"/>
  <c r="G962" i="3"/>
  <c r="I854" i="3"/>
  <c r="G854" i="3"/>
  <c r="I837" i="3"/>
  <c r="G837" i="3"/>
  <c r="I889" i="3"/>
  <c r="G889" i="3"/>
  <c r="I980" i="3"/>
  <c r="G980" i="3"/>
  <c r="G995" i="3"/>
  <c r="I995" i="3"/>
  <c r="I887" i="3"/>
  <c r="G887" i="3"/>
  <c r="G707" i="3"/>
  <c r="H707" i="3"/>
  <c r="H557" i="3"/>
  <c r="G557" i="3"/>
  <c r="I816" i="3"/>
  <c r="G816" i="3"/>
  <c r="G792" i="3"/>
  <c r="G835" i="3"/>
  <c r="O45" i="10"/>
  <c r="R45" i="10" s="1"/>
  <c r="S45" i="10" s="1"/>
  <c r="O38" i="10"/>
  <c r="R38" i="10" s="1"/>
  <c r="S38" i="10" s="1"/>
  <c r="O56" i="10"/>
  <c r="R56" i="10" s="1"/>
  <c r="O61" i="10"/>
  <c r="R61" i="10" s="1"/>
  <c r="S55" i="10"/>
  <c r="O43" i="10"/>
  <c r="S73" i="10"/>
  <c r="R47" i="10"/>
  <c r="O54" i="10"/>
  <c r="R54" i="10" s="1"/>
  <c r="S58" i="10"/>
  <c r="R70" i="10"/>
  <c r="S70" i="10" s="1"/>
  <c r="S69" i="10"/>
  <c r="S60" i="10"/>
  <c r="R46" i="10"/>
  <c r="S46" i="10" s="1"/>
  <c r="S71" i="10"/>
  <c r="S59" i="10"/>
  <c r="R39" i="10"/>
  <c r="S77" i="10"/>
  <c r="O72" i="10"/>
  <c r="R72" i="10" s="1"/>
  <c r="S56" i="10"/>
  <c r="R40" i="10"/>
  <c r="S40" i="10" s="1"/>
  <c r="R68" i="10"/>
  <c r="S68" i="10" s="1"/>
  <c r="R41" i="10"/>
  <c r="O42" i="10"/>
  <c r="S75" i="10"/>
  <c r="O74" i="10"/>
  <c r="O76" i="10"/>
  <c r="R76" i="10" s="1"/>
  <c r="Q97" i="10"/>
  <c r="S97" i="10" s="1"/>
  <c r="P32" i="10"/>
  <c r="R32" i="10" s="1"/>
  <c r="S32" i="10" s="1"/>
  <c r="M17" i="10" s="1"/>
  <c r="Q89" i="10"/>
  <c r="S89" i="10" s="1"/>
  <c r="P24" i="10"/>
  <c r="P28" i="10"/>
  <c r="R28" i="10" s="1"/>
  <c r="S28" i="10" s="1"/>
  <c r="K16" i="10"/>
  <c r="P30" i="10"/>
  <c r="R30" i="10" s="1"/>
  <c r="S30" i="10" s="1"/>
  <c r="Q93" i="10"/>
  <c r="S93" i="10" s="1"/>
  <c r="K9" i="10"/>
  <c r="Q95" i="10"/>
  <c r="S95" i="10" s="1"/>
  <c r="K8" i="10"/>
  <c r="K17" i="10"/>
  <c r="Y24" i="10"/>
  <c r="T30" i="10" a="1"/>
  <c r="T30" i="10" s="1"/>
  <c r="P26" i="10"/>
  <c r="R26" i="10" s="1"/>
  <c r="S26" i="10" s="1"/>
  <c r="S92" i="10"/>
  <c r="S91" i="10"/>
  <c r="Q96" i="10"/>
  <c r="S96" i="10" s="1"/>
  <c r="Q98" i="10"/>
  <c r="S98" i="10" s="1"/>
  <c r="P31" i="10"/>
  <c r="R31" i="10" s="1"/>
  <c r="S31" i="10" s="1"/>
  <c r="M16" i="10" s="1"/>
  <c r="L11" i="10"/>
  <c r="R25" i="10"/>
  <c r="S25" i="10" s="1"/>
  <c r="Q90" i="10"/>
  <c r="S90" i="10" s="1"/>
  <c r="Q94" i="10"/>
  <c r="S94" i="10" s="1"/>
  <c r="R24" i="10"/>
  <c r="S24" i="10" s="1"/>
  <c r="M9" i="10" s="1"/>
  <c r="P29" i="10"/>
  <c r="R29" i="10" s="1"/>
  <c r="S29" i="10" s="1"/>
  <c r="P23" i="10"/>
  <c r="R23" i="10" s="1"/>
  <c r="S23" i="10" s="1"/>
  <c r="M8" i="10" s="1"/>
  <c r="K10" i="10"/>
  <c r="L10" i="10"/>
  <c r="L13" i="10"/>
  <c r="K13" i="10"/>
  <c r="M35" i="10"/>
  <c r="L77" i="10" s="1"/>
  <c r="P77" i="10" s="1"/>
  <c r="K38" i="10"/>
  <c r="K39" i="10" s="1"/>
  <c r="K40" i="10" s="1"/>
  <c r="K41" i="10" s="1"/>
  <c r="K42" i="10" s="1"/>
  <c r="K43" i="10" s="1"/>
  <c r="K44" i="10" s="1"/>
  <c r="K45" i="10" s="1"/>
  <c r="K46" i="10" s="1"/>
  <c r="K47" i="10" s="1"/>
  <c r="L14" i="10"/>
  <c r="K14" i="10"/>
  <c r="P27" i="10"/>
  <c r="R27" i="10" s="1"/>
  <c r="S27" i="10" s="1"/>
  <c r="M12" i="10" s="1"/>
  <c r="K15" i="10"/>
  <c r="L15" i="10"/>
  <c r="L3" i="3"/>
  <c r="L4" i="3" s="1"/>
  <c r="M65" i="10" l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S62" i="10"/>
  <c r="S57" i="10"/>
  <c r="M15" i="10"/>
  <c r="Q77" i="10"/>
  <c r="S61" i="10"/>
  <c r="S54" i="10"/>
  <c r="R43" i="10"/>
  <c r="S43" i="10" s="1"/>
  <c r="S76" i="10"/>
  <c r="R42" i="10"/>
  <c r="S42" i="10" s="1"/>
  <c r="S41" i="10"/>
  <c r="S47" i="10"/>
  <c r="R74" i="10"/>
  <c r="S74" i="10" s="1"/>
  <c r="S72" i="10"/>
  <c r="S39" i="10"/>
  <c r="M13" i="10"/>
  <c r="M10" i="10"/>
  <c r="M11" i="10"/>
  <c r="M14" i="10"/>
  <c r="T28" i="10" a="1"/>
  <c r="T28" i="10" s="1"/>
  <c r="T27" i="10" a="1"/>
  <c r="T27" i="10" s="1"/>
  <c r="T24" i="10" a="1"/>
  <c r="T24" i="10" s="1"/>
  <c r="T25" i="10" a="1"/>
  <c r="T25" i="10" s="1"/>
  <c r="T23" i="10" a="1"/>
  <c r="T23" i="10" s="1"/>
  <c r="T26" i="10" a="1"/>
  <c r="T26" i="10" s="1"/>
  <c r="T31" i="10" a="1"/>
  <c r="T31" i="10" s="1"/>
  <c r="T32" i="10" a="1"/>
  <c r="T32" i="10" s="1"/>
  <c r="T29" i="10" a="1"/>
  <c r="T29" i="10" s="1"/>
  <c r="L42" i="10"/>
  <c r="P42" i="10" s="1"/>
  <c r="L76" i="10"/>
  <c r="P76" i="10" s="1"/>
  <c r="L43" i="10"/>
  <c r="P43" i="10" s="1"/>
  <c r="L72" i="10"/>
  <c r="P72" i="10" s="1"/>
  <c r="M38" i="10"/>
  <c r="M39" i="10" s="1"/>
  <c r="M40" i="10" s="1"/>
  <c r="M41" i="10" s="1"/>
  <c r="M42" i="10" s="1"/>
  <c r="M43" i="10" s="1"/>
  <c r="M44" i="10" s="1"/>
  <c r="M45" i="10" s="1"/>
  <c r="M46" i="10" s="1"/>
  <c r="M47" i="10" s="1"/>
  <c r="L70" i="10"/>
  <c r="P70" i="10" s="1"/>
  <c r="Q70" i="10" s="1"/>
  <c r="L38" i="10"/>
  <c r="P38" i="10" s="1"/>
  <c r="Q38" i="10" s="1"/>
  <c r="L68" i="10"/>
  <c r="P68" i="10" s="1"/>
  <c r="Q68" i="10" s="1"/>
  <c r="L57" i="10"/>
  <c r="P57" i="10" s="1"/>
  <c r="Q57" i="10" s="1"/>
  <c r="L47" i="10"/>
  <c r="P47" i="10" s="1"/>
  <c r="L39" i="10"/>
  <c r="P39" i="10" s="1"/>
  <c r="L71" i="10"/>
  <c r="P71" i="10" s="1"/>
  <c r="Q71" i="10" s="1"/>
  <c r="L45" i="10"/>
  <c r="P45" i="10" s="1"/>
  <c r="Q45" i="10" s="1"/>
  <c r="L55" i="10"/>
  <c r="P55" i="10" s="1"/>
  <c r="Q55" i="10" s="1"/>
  <c r="L62" i="10"/>
  <c r="P62" i="10" s="1"/>
  <c r="Q62" i="10" s="1"/>
  <c r="L59" i="10"/>
  <c r="P59" i="10" s="1"/>
  <c r="Q59" i="10" s="1"/>
  <c r="L58" i="10"/>
  <c r="P58" i="10" s="1"/>
  <c r="Q58" i="10" s="1"/>
  <c r="L53" i="10"/>
  <c r="P53" i="10" s="1"/>
  <c r="Q53" i="10" s="1"/>
  <c r="L46" i="10"/>
  <c r="P46" i="10" s="1"/>
  <c r="Q46" i="10" s="1"/>
  <c r="L44" i="10"/>
  <c r="P44" i="10" s="1"/>
  <c r="Q44" i="10" s="1"/>
  <c r="L41" i="10"/>
  <c r="P41" i="10" s="1"/>
  <c r="L40" i="10"/>
  <c r="P40" i="10" s="1"/>
  <c r="Q40" i="10" s="1"/>
  <c r="L75" i="10"/>
  <c r="P75" i="10" s="1"/>
  <c r="Q75" i="10" s="1"/>
  <c r="L74" i="10"/>
  <c r="P74" i="10" s="1"/>
  <c r="L61" i="10"/>
  <c r="P61" i="10" s="1"/>
  <c r="L54" i="10"/>
  <c r="P54" i="10" s="1"/>
  <c r="L69" i="10"/>
  <c r="P69" i="10" s="1"/>
  <c r="Q69" i="10" s="1"/>
  <c r="L56" i="10"/>
  <c r="P56" i="10" s="1"/>
  <c r="Q56" i="10" s="1"/>
  <c r="L60" i="10"/>
  <c r="P60" i="10" s="1"/>
  <c r="Q60" i="10" s="1"/>
  <c r="L73" i="10"/>
  <c r="P73" i="10" s="1"/>
  <c r="Q73" i="10" s="1"/>
  <c r="M3" i="3"/>
  <c r="M4" i="3" s="1"/>
  <c r="Q61" i="10" l="1"/>
  <c r="Q72" i="10"/>
  <c r="Q76" i="10"/>
  <c r="Q39" i="10"/>
  <c r="Q47" i="10"/>
  <c r="Q41" i="10"/>
  <c r="Q54" i="10"/>
  <c r="Q74" i="10"/>
  <c r="Q42" i="10"/>
  <c r="Q43" i="10"/>
  <c r="N3" i="3"/>
  <c r="N4" i="3" s="1"/>
  <c r="I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<sst xmlns="http://schemas.openxmlformats.org/spreadsheetml/2006/main" count="4647" uniqueCount="841">
  <si>
    <t>Program ID</t>
  </si>
  <si>
    <t>Project Cost</t>
  </si>
  <si>
    <t>FLISR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</si>
  <si>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</si>
  <si>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</si>
  <si>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</si>
  <si>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</si>
  <si>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</si>
  <si>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</si>
  <si>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</si>
  <si>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</si>
  <si>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</si>
  <si>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</si>
  <si>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CMI Benefit</t>
  </si>
  <si>
    <t>CMI Dollars Benefit</t>
  </si>
  <si>
    <t>Rest Dollars Benefit</t>
  </si>
  <si>
    <t>Gross Benefit</t>
  </si>
  <si>
    <t>Net Benefit</t>
  </si>
  <si>
    <t>Rank</t>
  </si>
  <si>
    <t>Percent Exceedance (P-Value)</t>
  </si>
  <si>
    <t>Status Quo</t>
  </si>
  <si>
    <t>% Exceedence</t>
  </si>
  <si>
    <t>Plan</t>
  </si>
  <si>
    <t>Storm Protection Plan</t>
  </si>
  <si>
    <t>Storm Protection Plan Life-Cycle NPV Distribution</t>
  </si>
  <si>
    <t>Without FLISR</t>
  </si>
  <si>
    <t>WithFLISR</t>
  </si>
  <si>
    <t>Area 1</t>
  </si>
  <si>
    <t>Area 2</t>
  </si>
  <si>
    <t>Resilience NPV</t>
  </si>
  <si>
    <t>Resilience NPV:</t>
  </si>
  <si>
    <t>Billions</t>
  </si>
  <si>
    <t>Million</t>
  </si>
  <si>
    <t>Thousands</t>
  </si>
  <si>
    <t>Ones</t>
  </si>
  <si>
    <t>With FLISR</t>
  </si>
  <si>
    <t>Negative</t>
  </si>
  <si>
    <t>Positive</t>
  </si>
  <si>
    <t>P-Value Results</t>
  </si>
  <si>
    <t>P-Value</t>
  </si>
  <si>
    <t>P-Value Name</t>
  </si>
  <si>
    <t>Net Results for Graph</t>
  </si>
  <si>
    <t>Life Cycle NPV Summary Results</t>
  </si>
  <si>
    <t>Life Cycle NPV Detailed Results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</si>
  <si>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</si>
  <si>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</si>
  <si>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</si>
  <si>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</si>
  <si>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</si>
  <si>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</si>
  <si>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</si>
  <si>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</si>
  <si>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Results Summary</t>
  </si>
  <si>
    <t>% Decrease</t>
  </si>
  <si>
    <t>50 yr Storm CMI with Plan</t>
  </si>
  <si>
    <t>50 yr Storm CMI - Status Quo</t>
  </si>
  <si>
    <t>50 Year Storm CMI Benefit</t>
  </si>
  <si>
    <t>Final Area</t>
  </si>
  <si>
    <t>50 Year Storm CMI Benefit &amp; % Decrease</t>
  </si>
  <si>
    <t>Cell Value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</si>
  <si>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</si>
  <si>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</si>
  <si>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</si>
  <si>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</si>
  <si>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</si>
  <si>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</si>
  <si>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</si>
  <si>
    <t>Before FLISR CMI</t>
  </si>
  <si>
    <t>After FLISR CMI</t>
  </si>
  <si>
    <t>FLISR CMI Benefit</t>
  </si>
  <si>
    <t>Before FLISR CMI Dollars NPV</t>
  </si>
  <si>
    <t>After FLISR CMI Dollars NPV</t>
  </si>
  <si>
    <t>FLISR CMI Dollars Benefit</t>
  </si>
  <si>
    <t>MED Before FLISR CMI</t>
  </si>
  <si>
    <t>MED After FLISR CMI</t>
  </si>
  <si>
    <t>FLISR MED CMI Benefit</t>
  </si>
  <si>
    <t>MED Before FLISR CMI Dollars NPV</t>
  </si>
  <si>
    <t>MED After FLISR CMI Dolars NPV</t>
  </si>
  <si>
    <t>FLISR MED CMI Dollars Benefit</t>
  </si>
  <si>
    <t>FLISR Net Benefit</t>
  </si>
  <si>
    <t>FLISR Hardening Net Benefit</t>
  </si>
  <si>
    <t>Percent CMI Decrease</t>
  </si>
  <si>
    <t>Percent CMI Dollars Decrease</t>
  </si>
  <si>
    <t>Percent MED CMI Decrease</t>
  </si>
  <si>
    <t>Percent MED CMI Dollars Decrease</t>
  </si>
  <si>
    <t>Match Row Number</t>
  </si>
  <si>
    <t>Life-Cycle NPV</t>
  </si>
  <si>
    <t>%Exceedence</t>
  </si>
  <si>
    <t>CMI</t>
  </si>
  <si>
    <t>SQ</t>
  </si>
  <si>
    <t>SPP</t>
  </si>
  <si>
    <t>CMI$</t>
  </si>
  <si>
    <t>Rest$</t>
  </si>
  <si>
    <t>CMI$ + Rest$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</si>
  <si>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</si>
  <si>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</si>
  <si>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</si>
  <si>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</si>
  <si>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</si>
  <si>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</si>
  <si>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</si>
  <si>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</si>
  <si>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</si>
  <si>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</si>
  <si>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</si>
  <si>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</si>
  <si>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</si>
  <si>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Mid-Cycle Discounted Project Cost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</si>
  <si>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</si>
  <si>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</si>
  <si>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</si>
  <si>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</si>
  <si>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</si>
  <si>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</si>
  <si>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</si>
  <si>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</si>
  <si>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</si>
  <si>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</si>
  <si>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</si>
  <si>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</si>
  <si>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</si>
  <si>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</si>
  <si>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</si>
  <si>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</si>
  <si>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</si>
  <si>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</si>
  <si>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</si>
  <si>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FLISR-13710</t>
  </si>
  <si>
    <t>FLISR-13175</t>
  </si>
  <si>
    <t>FLISR-13119</t>
  </si>
  <si>
    <t>FLISR-13308</t>
  </si>
  <si>
    <t>FLISR-13489</t>
  </si>
  <si>
    <t>FLISR-13042</t>
  </si>
  <si>
    <t>FLISR-13077</t>
  </si>
  <si>
    <t>FLISR-13808</t>
  </si>
  <si>
    <t>FLISR-13236</t>
  </si>
  <si>
    <t>FLISR-13835</t>
  </si>
  <si>
    <t>FLISR-13462</t>
  </si>
  <si>
    <t>FLISR-13373</t>
  </si>
  <si>
    <t>FLISR-13390</t>
  </si>
  <si>
    <t>FLISR-13363</t>
  </si>
  <si>
    <t>FLISR-13303</t>
  </si>
  <si>
    <t>FLISR-13151</t>
  </si>
  <si>
    <t>FLISR-13351</t>
  </si>
  <si>
    <t>FLISR-13297</t>
  </si>
  <si>
    <t>FLISR-13431</t>
  </si>
  <si>
    <t>FLISR-13695</t>
  </si>
  <si>
    <t>FLISR-13006</t>
  </si>
  <si>
    <t>FLISR-13745</t>
  </si>
  <si>
    <t>FLISR-13211</t>
  </si>
  <si>
    <t>FLISR-13633</t>
  </si>
  <si>
    <t>FLISR-13460</t>
  </si>
  <si>
    <t>FLISR-13176</t>
  </si>
  <si>
    <t>FLISR-13533</t>
  </si>
  <si>
    <t>FLISR-13358</t>
  </si>
  <si>
    <t>FLISR-13004</t>
  </si>
  <si>
    <t>FLISR-14011</t>
  </si>
  <si>
    <t>FLISR-13423</t>
  </si>
  <si>
    <t>FLISR-13696</t>
  </si>
  <si>
    <t>FLISR-13117</t>
  </si>
  <si>
    <t>FLISR-13118</t>
  </si>
  <si>
    <t>FLISR-13204</t>
  </si>
  <si>
    <t>FLISR-13772</t>
  </si>
  <si>
    <t>FLISR-13221</t>
  </si>
  <si>
    <t>FLISR-13807</t>
  </si>
  <si>
    <t>FLISR-13443</t>
  </si>
  <si>
    <t>FLISR-13442</t>
  </si>
  <si>
    <t>FLISR-13645</t>
  </si>
  <si>
    <t>FLISR-13687</t>
  </si>
  <si>
    <t>FLISR-13293</t>
  </si>
  <si>
    <t>FLISR-13330</t>
  </si>
  <si>
    <t>FLISR-13805</t>
  </si>
  <si>
    <t>FLISR-13152</t>
  </si>
  <si>
    <t>FLISR-13254</t>
  </si>
  <si>
    <t>FLISR-13123</t>
  </si>
  <si>
    <t>FLISR-13370</t>
  </si>
  <si>
    <t>FLISR-13854</t>
  </si>
  <si>
    <t>FLISR-13069</t>
  </si>
  <si>
    <t>FLISR-13021</t>
  </si>
  <si>
    <t>FLISR-13098</t>
  </si>
  <si>
    <t>FLISR-13962</t>
  </si>
  <si>
    <t>FLISR-13717</t>
  </si>
  <si>
    <t>FLISR-13699</t>
  </si>
  <si>
    <t>FLISR-13227</t>
  </si>
  <si>
    <t>FLISR-13987</t>
  </si>
  <si>
    <t>FLISR-13153</t>
  </si>
  <si>
    <t>FLISR-13657</t>
  </si>
  <si>
    <t>FLISR-13048</t>
  </si>
  <si>
    <t>FLISR-13516</t>
  </si>
  <si>
    <t>FLISR-13463</t>
  </si>
  <si>
    <t>FLISR-13030</t>
  </si>
  <si>
    <t>FLISR-13984</t>
  </si>
  <si>
    <t>FLISR-13470</t>
  </si>
  <si>
    <t>FLISR-13230</t>
  </si>
  <si>
    <t>FLISR-13279</t>
  </si>
  <si>
    <t>FLISR-13148</t>
  </si>
  <si>
    <t>FLISR-13294</t>
  </si>
  <si>
    <t>FLISR-13817</t>
  </si>
  <si>
    <t>FLISR-13656</t>
  </si>
  <si>
    <t>FLISR-13737</t>
  </si>
  <si>
    <t>FLISR-14121</t>
  </si>
  <si>
    <t>FLISR-13417</t>
  </si>
  <si>
    <t>FLISR-13291</t>
  </si>
  <si>
    <t>FLISR-13046</t>
  </si>
  <si>
    <t>FLISR-13939</t>
  </si>
  <si>
    <t>FLISR-13187</t>
  </si>
  <si>
    <t>FLISR-13892</t>
  </si>
  <si>
    <t>FLISR-13787</t>
  </si>
  <si>
    <t>FLISR-13916</t>
  </si>
  <si>
    <t>FLISR-13036</t>
  </si>
  <si>
    <t>FLISR-13479</t>
  </si>
  <si>
    <t>FLISR-14042</t>
  </si>
  <si>
    <t>FLISR-13911</t>
  </si>
  <si>
    <t>FLISR-13592</t>
  </si>
  <si>
    <t>FLISR-13198</t>
  </si>
  <si>
    <t>FLISR-13079</t>
  </si>
  <si>
    <t>FLISR-13918</t>
  </si>
  <si>
    <t>FLISR-13576</t>
  </si>
  <si>
    <t>FLISR-13461</t>
  </si>
  <si>
    <t>FLISR-13329</t>
  </si>
  <si>
    <t>FLISR-13839</t>
  </si>
  <si>
    <t>FLISR-13967</t>
  </si>
  <si>
    <t>FLISR-13698</t>
  </si>
  <si>
    <t>FLISR-13983</t>
  </si>
  <si>
    <t>FLISR-13795</t>
  </si>
  <si>
    <t>FLISR-13231</t>
  </si>
  <si>
    <t>FLISR-13106</t>
  </si>
  <si>
    <t>FLISR-13705</t>
  </si>
  <si>
    <t>FLISR-13968</t>
  </si>
  <si>
    <t>FLISR-13890</t>
  </si>
  <si>
    <t>FLISR-13115</t>
  </si>
  <si>
    <t>FLISR-13706</t>
  </si>
  <si>
    <t>FLISR-13192</t>
  </si>
  <si>
    <t>FLISR-13028</t>
  </si>
  <si>
    <t>FLISR-13278</t>
  </si>
  <si>
    <t>FLISR-13840</t>
  </si>
  <si>
    <t>FLISR-13290</t>
  </si>
  <si>
    <t>FLISR-13469</t>
  </si>
  <si>
    <t>FLISR-13422</t>
  </si>
  <si>
    <t>FLISR-13174</t>
  </si>
  <si>
    <t>FLISR-13753</t>
  </si>
  <si>
    <t>FLISR-13853</t>
  </si>
  <si>
    <t>FLISR-13026</t>
  </si>
  <si>
    <t>FLISR-13579</t>
  </si>
  <si>
    <t>FLISR-13899</t>
  </si>
  <si>
    <t>FLISR-13039</t>
  </si>
  <si>
    <t>FLISR-13099</t>
  </si>
  <si>
    <t>FLISR-13826</t>
  </si>
  <si>
    <t>FLISR-13298</t>
  </si>
  <si>
    <t>FLISR-13838</t>
  </si>
  <si>
    <t>FLISR-13035</t>
  </si>
  <si>
    <t>FLISR-13311</t>
  </si>
  <si>
    <t>FLISR-13371</t>
  </si>
  <si>
    <t>FLISR-13691</t>
  </si>
  <si>
    <t>FLISR-13126</t>
  </si>
  <si>
    <t>FLISR-13299</t>
  </si>
  <si>
    <t>FLISR-14024</t>
  </si>
  <si>
    <t>FLISR-13094</t>
  </si>
  <si>
    <t>FLISR-13037</t>
  </si>
  <si>
    <t>FLISR-13235</t>
  </si>
  <si>
    <t>FLISR-13024</t>
  </si>
  <si>
    <t>FLISR-13738</t>
  </si>
  <si>
    <t>FLISR-13797</t>
  </si>
  <si>
    <t>FLISR-13391</t>
  </si>
  <si>
    <t>FLISR-14040</t>
  </si>
  <si>
    <t>FLISR-13948</t>
  </si>
  <si>
    <t>FLISR-13815</t>
  </si>
  <si>
    <t>FLISR-13661</t>
  </si>
  <si>
    <t>FLISR-14112</t>
  </si>
  <si>
    <t>FLISR-13909</t>
  </si>
  <si>
    <t>FLISR-13830</t>
  </si>
  <si>
    <t>FLISR-13150</t>
  </si>
  <si>
    <t>FLISR-13959</t>
  </si>
  <si>
    <t>FLISR-13041</t>
  </si>
  <si>
    <t>FLISR-13125</t>
  </si>
  <si>
    <t>FLISR-14123</t>
  </si>
  <si>
    <t>FLISR-13707</t>
  </si>
  <si>
    <t>FLISR-13459</t>
  </si>
  <si>
    <t>FLISR-13206</t>
  </si>
  <si>
    <t>FLISR-13754</t>
  </si>
  <si>
    <t>FLISR-13097</t>
  </si>
  <si>
    <t>FLISR-13124</t>
  </si>
  <si>
    <t>FLISR-13114</t>
  </si>
  <si>
    <t>FLISR-13199</t>
  </si>
  <si>
    <t>FLISR-13989</t>
  </si>
  <si>
    <t>FLISR-13471</t>
  </si>
  <si>
    <t>FLISR-13850</t>
  </si>
  <si>
    <t>FLISR-13582</t>
  </si>
  <si>
    <t>FLISR-13082</t>
  </si>
  <si>
    <t>FLISR-13243</t>
  </si>
  <si>
    <t>FLISR-13109</t>
  </si>
  <si>
    <t>FLISR-13679</t>
  </si>
  <si>
    <t>FLISR-14089</t>
  </si>
  <si>
    <t>FLISR-13020</t>
  </si>
  <si>
    <t>FLISR-13080</t>
  </si>
  <si>
    <t>FLISR-13188</t>
  </si>
  <si>
    <t>FLISR-13205</t>
  </si>
  <si>
    <t>FLISR-13214</t>
  </si>
  <si>
    <t>FLISR-13388</t>
  </si>
  <si>
    <t>FLISR-13444</t>
  </si>
  <si>
    <t>FLISR-13312</t>
  </si>
  <si>
    <t>FLISR-13432</t>
  </si>
  <si>
    <t>FLISR-14020</t>
  </si>
  <si>
    <t>FLISR-13836</t>
  </si>
  <si>
    <t>FLISR-13910</t>
  </si>
  <si>
    <t>FLISR-14110</t>
  </si>
  <si>
    <t>FLISR-14218</t>
  </si>
  <si>
    <t>FLISR-13044</t>
  </si>
  <si>
    <t>FLISR-13146</t>
  </si>
  <si>
    <t>FLISR-13993</t>
  </si>
  <si>
    <t>FLISR-13884</t>
  </si>
  <si>
    <t>FLISR-13481</t>
  </si>
  <si>
    <t>FLISR-13793</t>
  </si>
  <si>
    <t>FLISR-13813</t>
  </si>
  <si>
    <t>FLISR-13722</t>
  </si>
  <si>
    <t>FLISR-13577</t>
  </si>
  <si>
    <t>FLISR-13922</t>
  </si>
  <si>
    <t>FLISR-13011</t>
  </si>
  <si>
    <t>FLISR-13314</t>
  </si>
  <si>
    <t>FLISR-13891</t>
  </si>
  <si>
    <t>FLISR-13128</t>
  </si>
  <si>
    <t>FLISR-13488</t>
  </si>
  <si>
    <t>FLISR-13136</t>
  </si>
  <si>
    <t>FLISR-13457</t>
  </si>
  <si>
    <t>FLISR-13102</t>
  </si>
  <si>
    <t>FLISR-13961</t>
  </si>
  <si>
    <t>FLISR-13158</t>
  </si>
  <si>
    <t>FLISR-13064</t>
  </si>
  <si>
    <t>FLISR-13027</t>
  </si>
  <si>
    <t>FLISR-13364</t>
  </si>
  <si>
    <t>FLISR-13920</t>
  </si>
  <si>
    <t>FLISR-13256</t>
  </si>
  <si>
    <t>FLISR-14096</t>
  </si>
  <si>
    <t>FLISR-13708</t>
  </si>
  <si>
    <t>FLISR-13171</t>
  </si>
  <si>
    <t>FLISR-13610</t>
  </si>
  <si>
    <t>FLISR-13972</t>
  </si>
  <si>
    <t>FLISR-13127</t>
  </si>
  <si>
    <t>FLISR-13490</t>
  </si>
  <si>
    <t>FLISR-13418</t>
  </si>
  <si>
    <t>FLISR-13130</t>
  </si>
  <si>
    <t>FLISR-13328</t>
  </si>
  <si>
    <t>FLISR-14012</t>
  </si>
  <si>
    <t>FLISR-13509</t>
  </si>
  <si>
    <t>FLISR-13111</t>
  </si>
  <si>
    <t>FLISR-13218</t>
  </si>
  <si>
    <t>FLISR-13454</t>
  </si>
  <si>
    <t>FLISR-13829</t>
  </si>
  <si>
    <t>FLISR-13156</t>
  </si>
  <si>
    <t>FLISR-13651</t>
  </si>
  <si>
    <t>FLISR-13219</t>
  </si>
  <si>
    <t>FLISR-13010</t>
  </si>
  <si>
    <t>FLISR-13341</t>
  </si>
  <si>
    <t>FLISR-13473</t>
  </si>
  <si>
    <t>FLISR-13924</t>
  </si>
  <si>
    <t>FLISR-13685</t>
  </si>
  <si>
    <t>FLISR-13483</t>
  </si>
  <si>
    <t>FLISR-13062</t>
  </si>
  <si>
    <t>FLISR-13022</t>
  </si>
  <si>
    <t>FLISR-230</t>
  </si>
  <si>
    <t>FLISR-13896</t>
  </si>
  <si>
    <t>FLISR-13879</t>
  </si>
  <si>
    <t>FLISR-13731</t>
  </si>
  <si>
    <t>FLISR-13419</t>
  </si>
  <si>
    <t>FLISR-13147</t>
  </si>
  <si>
    <t>FLISR-13331</t>
  </si>
  <si>
    <t>FLISR-13748</t>
  </si>
  <si>
    <t>FLISR-13007</t>
  </si>
  <si>
    <t>FLISR-13420</t>
  </si>
  <si>
    <t>FLISR-13344</t>
  </si>
  <si>
    <t>FLISR-13686</t>
  </si>
  <si>
    <t>FLISR-13229</t>
  </si>
  <si>
    <t>FLISR-13583</t>
  </si>
  <si>
    <t>FLISR-13724</t>
  </si>
  <si>
    <t>FLISR-13129</t>
  </si>
  <si>
    <t>FLISR-13921</t>
  </si>
  <si>
    <t>FLISR-13655</t>
  </si>
  <si>
    <t>FLISR-13213</t>
  </si>
  <si>
    <t>FLISR-13927</t>
  </si>
  <si>
    <t>FLISR-13897</t>
  </si>
  <si>
    <t>FLISR-13593</t>
  </si>
  <si>
    <t>FLISR-13191</t>
  </si>
  <si>
    <t>FLISR-13740</t>
  </si>
  <si>
    <t>FLISR-13107</t>
  </si>
  <si>
    <t>FLISR-13440</t>
  </si>
  <si>
    <t>FLISR-13883</t>
  </si>
  <si>
    <t>FLISR-13756</t>
  </si>
  <si>
    <t>FLISR-13282</t>
  </si>
  <si>
    <t>FLISR-13624</t>
  </si>
  <si>
    <t>FLISR-13652</t>
  </si>
  <si>
    <t>FLISR-13292</t>
  </si>
  <si>
    <t>FLISR-58</t>
  </si>
  <si>
    <t>FLISR-13873</t>
  </si>
  <si>
    <t>FLISR-79</t>
  </si>
  <si>
    <t>FLISR-13723</t>
  </si>
  <si>
    <t>FLISR-14030</t>
  </si>
  <si>
    <t>FLISR-14102</t>
  </si>
  <si>
    <t>FLISR-13289</t>
  </si>
  <si>
    <t>FLISR-13193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</si>
  <si>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</si>
  <si>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</si>
  <si>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</si>
  <si>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</si>
  <si>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</si>
  <si>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</si>
  <si>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</si>
  <si>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</si>
  <si>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FLISR-13100</t>
  </si>
  <si>
    <t>FLISR-13309</t>
  </si>
  <si>
    <t>FLISR-13047</t>
  </si>
  <si>
    <t>FLISR-13612</t>
  </si>
  <si>
    <t>FLISR-13089</t>
  </si>
  <si>
    <t>FLISR-13587</t>
  </si>
  <si>
    <t>FLISR-13584</t>
  </si>
  <si>
    <t>FLISR-13668</t>
  </si>
  <si>
    <t>FLISR-13166</t>
  </si>
  <si>
    <t>FLISR-13223</t>
  </si>
  <si>
    <t>FLISR-14111</t>
  </si>
  <si>
    <t>FLISR-14071</t>
  </si>
  <si>
    <t>FLISR-13956</t>
  </si>
  <si>
    <t>FLISR-13382</t>
  </si>
  <si>
    <t>FLISR-13780</t>
  </si>
  <si>
    <t>FLISR-13650</t>
  </si>
  <si>
    <t>FLISR-13173</t>
  </si>
  <si>
    <t>FLISR-13112</t>
  </si>
  <si>
    <t>FLISR-13159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</si>
  <si>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</si>
  <si>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</si>
  <si>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</si>
  <si>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</si>
  <si>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</si>
  <si>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</si>
  <si>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</si>
  <si>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</si>
  <si>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FLISR-13870</t>
  </si>
  <si>
    <t>FLISR-13693</t>
  </si>
  <si>
    <t>FLISR-14022</t>
  </si>
  <si>
    <t>FLISR-13622</t>
  </si>
  <si>
    <t>FLISR-13313</t>
  </si>
  <si>
    <t>FLISR-13103</t>
  </si>
  <si>
    <t>FLISR-14114</t>
  </si>
  <si>
    <t>FLISR-13377</t>
  </si>
  <si>
    <t>FLISR-13786</t>
  </si>
  <si>
    <t>FLISR-13339</t>
  </si>
  <si>
    <t>FLISR-13709</t>
  </si>
  <si>
    <t>FLISR-13621</t>
  </si>
  <si>
    <t>FLISR-13510</t>
  </si>
  <si>
    <t>FLISR-14021</t>
  </si>
  <si>
    <t>FLISR-13120</t>
  </si>
  <si>
    <t>FLISR-13678</t>
  </si>
  <si>
    <t>FLISR-13001</t>
  </si>
  <si>
    <t>FLISR-13672</t>
  </si>
  <si>
    <t>FLISR-13088</t>
  </si>
  <si>
    <t>FLISR-13005</t>
  </si>
  <si>
    <t>FLISR-14275</t>
  </si>
  <si>
    <t>FLISR-13340</t>
  </si>
  <si>
    <t>FLISR-13990</t>
  </si>
  <si>
    <t>FLISR-13139</t>
  </si>
  <si>
    <t>FLISR-13242</t>
  </si>
  <si>
    <t>FLISR-13506</t>
  </si>
  <si>
    <t>FLISR-13828</t>
  </si>
  <si>
    <t>FLISR-14079</t>
  </si>
  <si>
    <t>FLISR-13434</t>
  </si>
  <si>
    <t>FLISR-13045</t>
  </si>
  <si>
    <t>FLISR-14070</t>
  </si>
  <si>
    <t>FLISR-13540</t>
  </si>
  <si>
    <t>FLISR-13228</t>
  </si>
  <si>
    <t>FLISR-13053</t>
  </si>
  <si>
    <t>FLISR-13063</t>
  </si>
  <si>
    <t>FLISR-13591</t>
  </si>
  <si>
    <t>FLISR-14031</t>
  </si>
  <si>
    <t>FLISR-13389</t>
  </si>
  <si>
    <t>FLISR-13414</t>
  </si>
  <si>
    <t>FLISR-13493</t>
  </si>
  <si>
    <t>FLISR-13781</t>
  </si>
  <si>
    <t>FLISR-13690</t>
  </si>
  <si>
    <t>FLISR-354</t>
  </si>
  <si>
    <t>FLISR-13426</t>
  </si>
  <si>
    <t>FLISR-13590</t>
  </si>
  <si>
    <t>FLISR-13677</t>
  </si>
  <si>
    <t>FLISR-13023</t>
  </si>
  <si>
    <t>FLISR-13505</t>
  </si>
  <si>
    <t>FLISR-14274</t>
  </si>
  <si>
    <t>FLISR-13017</t>
  </si>
  <si>
    <t>FLISR-13359</t>
  </si>
  <si>
    <t>FLISR-13659</t>
  </si>
  <si>
    <t>FLISR-13167</t>
  </si>
  <si>
    <t>FLISR-13208</t>
  </si>
  <si>
    <t>FLISR-13825</t>
  </si>
  <si>
    <t>FLISR-14080</t>
  </si>
  <si>
    <t>FLISR-13003</t>
  </si>
  <si>
    <t>FLISR-13888</t>
  </si>
  <si>
    <t>FLISR-13105</t>
  </si>
  <si>
    <t>FLISR-13436</t>
  </si>
  <si>
    <t>FLISR-13049</t>
  </si>
  <si>
    <t>FLISR-13520</t>
  </si>
  <si>
    <t>FLISR-13585</t>
  </si>
  <si>
    <t>FLISR-14101</t>
  </si>
  <si>
    <t>FLISR-13713</t>
  </si>
  <si>
    <t>FLISR-13096</t>
  </si>
  <si>
    <t>FLISR-13872</t>
  </si>
  <si>
    <t>FLISR-13433</t>
  </si>
  <si>
    <t>FLISR-13220</t>
  </si>
  <si>
    <t>FLISR-13093</t>
  </si>
  <si>
    <t>FLISR-13631</t>
  </si>
  <si>
    <t>FLISR-13142</t>
  </si>
  <si>
    <t>FLISR-13889</t>
  </si>
  <si>
    <t>FLISR-13207</t>
  </si>
  <si>
    <t>FLISR-13831</t>
  </si>
  <si>
    <t>FLISR-13365</t>
  </si>
  <si>
    <t>FLISR-13104</t>
  </si>
  <si>
    <t>FLISR-13611</t>
  </si>
  <si>
    <t>FLISR-13224</t>
  </si>
  <si>
    <t>FLISR-13798</t>
  </si>
  <si>
    <t>FLISR-14120</t>
  </si>
  <si>
    <t>FLISR-213</t>
  </si>
  <si>
    <t>FLISR-13066</t>
  </si>
  <si>
    <t>FLISR-13295</t>
  </si>
  <si>
    <t>FLISR-13038</t>
  </si>
  <si>
    <t>FLISR-13777</t>
  </si>
  <si>
    <t>FLISR-13040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</si>
  <si>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</si>
  <si>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</si>
  <si>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</si>
  <si>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</si>
  <si>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</si>
  <si>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</si>
  <si>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</si>
  <si>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</si>
  <si>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</si>
  <si>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</si>
  <si>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</si>
  <si>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FLISR-14306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</si>
  <si>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</si>
  <si>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</si>
  <si>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</si>
  <si>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</si>
  <si>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</si>
  <si>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</si>
  <si>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</si>
  <si>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</si>
  <si>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</si>
  <si>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</si>
  <si>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FLISR-13081</t>
  </si>
  <si>
    <t>FLISR-13181</t>
  </si>
  <si>
    <t>FLISR-13827</t>
  </si>
  <si>
    <t>FLISR-13733</t>
  </si>
  <si>
    <t>FLISR-13008</t>
  </si>
  <si>
    <t>FLISR-13283</t>
  </si>
  <si>
    <t>FLISR-13073</t>
  </si>
  <si>
    <t>FLISR-14065</t>
  </si>
  <si>
    <t>FLISR-13225</t>
  </si>
  <si>
    <t>FLISR-13492</t>
  </si>
  <si>
    <t>FLISR-13799</t>
  </si>
  <si>
    <t>FLISR-13632</t>
  </si>
  <si>
    <t>FLISR-136</t>
  </si>
  <si>
    <t>FLISR-13122</t>
  </si>
  <si>
    <t>FLISR-13769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</si>
  <si>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</si>
  <si>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</si>
  <si>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</si>
  <si>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</si>
  <si>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</si>
  <si>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</si>
  <si>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</si>
  <si>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FLISR-13061</t>
  </si>
  <si>
    <t>FLISR-13692</t>
  </si>
  <si>
    <t>FLISR-13991</t>
  </si>
  <si>
    <t>FLISR-13241</t>
  </si>
  <si>
    <t>FLISR-13059</t>
  </si>
  <si>
    <t>FLISR-13458</t>
  </si>
  <si>
    <t>FLISR-13600</t>
  </si>
  <si>
    <t>FLISR-14116</t>
  </si>
  <si>
    <t>FLISR-13137</t>
  </si>
  <si>
    <t>FLISR-13464</t>
  </si>
  <si>
    <t>FLISR-13869</t>
  </si>
  <si>
    <t>FLISR-13712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</si>
  <si>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</si>
  <si>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</si>
  <si>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</si>
  <si>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</si>
  <si>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</si>
  <si>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</si>
  <si>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</si>
  <si>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</si>
  <si>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</si>
  <si>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</si>
  <si>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</si>
  <si>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</si>
  <si>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</si>
  <si>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</si>
  <si>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</si>
  <si>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</si>
  <si>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</si>
  <si>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</si>
  <si>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</si>
  <si>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</si>
  <si>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FLISR-13172</t>
  </si>
  <si>
    <t>FLISR-13574</t>
  </si>
  <si>
    <t>FLISR--1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</si>
  <si>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</si>
  <si>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</si>
  <si>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</si>
  <si>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</si>
  <si>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</si>
  <si>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</si>
  <si>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</si>
  <si>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</si>
  <si>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</si>
  <si>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</si>
  <si>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</si>
  <si>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</si>
  <si>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</si>
  <si>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</si>
  <si>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</si>
  <si>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</si>
  <si>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</si>
  <si>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</si>
  <si>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</si>
  <si>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</si>
  <si>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</si>
  <si>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</si>
  <si>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</si>
  <si>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</si>
  <si>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</si>
  <si>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</si>
  <si>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</si>
  <si>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</si>
  <si>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</si>
  <si>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</si>
  <si>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</si>
  <si>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</si>
  <si>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</si>
  <si>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</si>
  <si>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</si>
  <si>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</si>
  <si>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</si>
  <si>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</si>
  <si>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</si>
  <si>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</si>
  <si>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</si>
  <si>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</si>
  <si>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</si>
  <si>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</si>
  <si>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</si>
  <si>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</si>
  <si>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</si>
  <si>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</si>
  <si>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</si>
  <si>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</si>
  <si>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</si>
  <si>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</si>
  <si>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</si>
  <si>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</si>
  <si>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</si>
  <si>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</si>
  <si>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</si>
  <si>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</si>
  <si>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</si>
  <si>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</si>
  <si>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</si>
  <si>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</si>
  <si>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</si>
  <si>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</si>
  <si>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</si>
  <si>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</si>
  <si>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</si>
  <si>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</si>
  <si>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</si>
  <si>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</si>
  <si>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</si>
  <si>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</si>
  <si>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</si>
  <si>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</si>
  <si>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</si>
  <si>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</si>
  <si>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</si>
  <si>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</si>
  <si>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</si>
  <si>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</si>
  <si>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</si>
  <si>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</si>
  <si>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</si>
  <si>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</si>
  <si>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</si>
  <si>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</si>
  <si>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</si>
  <si>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</si>
  <si>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</si>
  <si>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</si>
  <si>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</si>
  <si>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</si>
  <si>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</si>
  <si>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</si>
  <si>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</si>
  <si>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</si>
  <si>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</si>
  <si>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</si>
  <si>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</si>
  <si>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</si>
  <si>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</si>
  <si>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</si>
  <si>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</si>
  <si>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</si>
  <si>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</si>
  <si>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</si>
  <si>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</si>
  <si>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</si>
  <si>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</si>
  <si>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</si>
  <si>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</si>
  <si>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</si>
  <si>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</si>
  <si>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</si>
  <si>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</si>
  <si>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</si>
  <si>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</si>
  <si>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</si>
  <si>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</si>
  <si>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</si>
  <si>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</si>
  <si>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</si>
  <si>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</si>
  <si>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</si>
  <si>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</si>
  <si>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</si>
  <si>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</si>
  <si>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</si>
  <si>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</si>
  <si>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</si>
  <si>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</si>
  <si>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</si>
  <si>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</si>
  <si>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</si>
  <si>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</si>
  <si>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</si>
  <si>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</si>
  <si>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</si>
  <si>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</si>
  <si>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</si>
  <si>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</si>
  <si>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</si>
  <si>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</si>
  <si>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</si>
  <si>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</si>
  <si>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</si>
  <si>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</si>
  <si>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</si>
  <si>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</si>
  <si>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</si>
  <si>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</si>
  <si>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</si>
  <si>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</si>
  <si>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</si>
  <si>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</si>
  <si>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</si>
  <si>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</si>
  <si>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</si>
  <si>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</si>
  <si>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</si>
  <si>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</si>
  <si>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</si>
  <si>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</si>
  <si>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</si>
  <si>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</si>
  <si>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</si>
  <si>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</si>
  <si>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</si>
  <si>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</si>
  <si>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</si>
  <si>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</si>
  <si>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</si>
  <si>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</si>
  <si>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</si>
  <si>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</si>
  <si>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</si>
  <si>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</si>
  <si>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</si>
  <si>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</si>
  <si>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</si>
  <si>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</si>
  <si>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</si>
  <si>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</si>
  <si>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</si>
  <si>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</si>
  <si>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</si>
  <si>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</si>
  <si>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</si>
  <si>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</si>
  <si>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</si>
  <si>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</si>
  <si>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</si>
  <si>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</si>
  <si>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</si>
  <si>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</si>
  <si>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</si>
  <si>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</si>
  <si>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</si>
  <si>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</si>
  <si>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</si>
  <si>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</si>
  <si>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</si>
  <si>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</si>
  <si>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</si>
  <si>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</si>
  <si>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</si>
  <si>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</si>
  <si>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</si>
  <si>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</si>
  <si>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</si>
  <si>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</si>
  <si>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</si>
  <si>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</si>
  <si>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</si>
  <si>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</si>
  <si>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</si>
  <si>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</si>
  <si>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</si>
  <si>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</si>
  <si>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</si>
  <si>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</si>
  <si>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FLISR-13296</t>
  </si>
  <si>
    <t>FLISR-13770</t>
  </si>
  <si>
    <t>CMI$ Benefit</t>
  </si>
  <si>
    <t>50 Year Storm $CMI Benefit &amp; % Decrease</t>
  </si>
  <si>
    <t>50 yr Storm $CMI with Plan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</si>
  <si>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</si>
  <si>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</si>
  <si>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</si>
  <si>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</si>
  <si>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</si>
  <si>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</si>
  <si>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Thousands Place</t>
  </si>
  <si>
    <t>Hundrends Place</t>
  </si>
  <si>
    <t>Prioritize_Type</t>
  </si>
  <si>
    <t>Tab_Name</t>
  </si>
  <si>
    <t>Site Access</t>
  </si>
  <si>
    <t>Weighted</t>
  </si>
  <si>
    <t>1.33B</t>
  </si>
  <si>
    <t>P75</t>
  </si>
  <si>
    <t>P85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</si>
</sst>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6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5" applyNumberFormat="0" applyAlignment="0" applyProtection="0"/>
    <xf numFmtId="0" fontId="13" fillId="13" borderId="6" applyNumberFormat="0" applyAlignment="0" applyProtection="0"/>
    <xf numFmtId="0" fontId="14" fillId="13" borderId="5" applyNumberFormat="0" applyAlignment="0" applyProtection="0"/>
    <xf numFmtId="0" fontId="15" fillId="0" borderId="7" applyNumberFormat="0" applyFill="0" applyAlignment="0" applyProtection="0"/>
    <xf numFmtId="0" fontId="16" fillId="14" borderId="8" applyNumberFormat="0" applyAlignment="0" applyProtection="0"/>
    <xf numFmtId="0" fontId="17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0" fontId="0" fillId="3" borderId="0" xfId="0" applyFont="1" applyFill="1" applyAlignment="1">
      <alignment horizontal="center"/>
    </xf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0" fontId="0" fillId="0" borderId="0" xfId="0"/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theme" Target="theme/theme1.xml"/><Relationship Id="rId10" Type="http://schemas.openxmlformats.org/officeDocument/2006/relationships/chartsheet" Target="chart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0564469783858528"/>
          <c:h val="0.82169906789249125"/>
        </c:manualLayout>
      </c:layout>
      <c:barChart>
        <c:barDir val="bar"/>
        <c:grouping val="stacked"/>
        <c:varyColors val="0"/>
        <c:ser>
          <c:idx val="2"/>
          <c:order val="2"/>
          <c:spPr>
            <a:noFill/>
            <a:ln>
              <a:noFill/>
            </a:ln>
            <a:effectLst/>
          </c:spPr>
          <c:invertIfNegative val="0"/>
          <c:cat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cat>
          <c:val>
            <c:numRef>
              <c:f>'Life-Cycle NPV'!$G$8:$G$1007</c:f>
              <c:numCache>
                <c:formatCode>"$"#,##0</c:formatCode>
                <c:ptCount val="1000"/>
                <c:pt idx="0">
                  <c:v>56849476.524484098</c:v>
                </c:pt>
                <c:pt idx="1">
                  <c:v>57401956.866757303</c:v>
                </c:pt>
                <c:pt idx="2">
                  <c:v>57704941.100739405</c:v>
                </c:pt>
                <c:pt idx="3">
                  <c:v>60886052.453240693</c:v>
                </c:pt>
                <c:pt idx="4">
                  <c:v>61639169.877238497</c:v>
                </c:pt>
                <c:pt idx="5">
                  <c:v>62610593.870785803</c:v>
                </c:pt>
                <c:pt idx="6">
                  <c:v>63210975.066628203</c:v>
                </c:pt>
                <c:pt idx="7">
                  <c:v>63494309.025795296</c:v>
                </c:pt>
                <c:pt idx="8">
                  <c:v>63879709.647283204</c:v>
                </c:pt>
                <c:pt idx="9">
                  <c:v>63917150.953427397</c:v>
                </c:pt>
                <c:pt idx="10">
                  <c:v>64321284.010965601</c:v>
                </c:pt>
                <c:pt idx="11">
                  <c:v>64582961.321285397</c:v>
                </c:pt>
                <c:pt idx="12">
                  <c:v>64828248.492660202</c:v>
                </c:pt>
                <c:pt idx="13">
                  <c:v>65451339.080924198</c:v>
                </c:pt>
                <c:pt idx="14">
                  <c:v>65592467.456261799</c:v>
                </c:pt>
                <c:pt idx="15">
                  <c:v>65633439.024322003</c:v>
                </c:pt>
                <c:pt idx="16">
                  <c:v>65671248.112796701</c:v>
                </c:pt>
                <c:pt idx="17">
                  <c:v>65676897.386148296</c:v>
                </c:pt>
                <c:pt idx="18">
                  <c:v>65996284.477448799</c:v>
                </c:pt>
                <c:pt idx="19">
                  <c:v>66040261.025146395</c:v>
                </c:pt>
                <c:pt idx="20">
                  <c:v>66149347.517417803</c:v>
                </c:pt>
                <c:pt idx="21">
                  <c:v>66261243.411488697</c:v>
                </c:pt>
                <c:pt idx="22">
                  <c:v>66566055.020557106</c:v>
                </c:pt>
                <c:pt idx="23">
                  <c:v>66798928.889221303</c:v>
                </c:pt>
                <c:pt idx="24">
                  <c:v>67396914.128428102</c:v>
                </c:pt>
                <c:pt idx="25">
                  <c:v>67598545.081588209</c:v>
                </c:pt>
                <c:pt idx="26">
                  <c:v>67621506.8215909</c:v>
                </c:pt>
                <c:pt idx="27">
                  <c:v>67924547.255139604</c:v>
                </c:pt>
                <c:pt idx="28">
                  <c:v>67925345.615386501</c:v>
                </c:pt>
                <c:pt idx="29">
                  <c:v>68034624.970232993</c:v>
                </c:pt>
                <c:pt idx="30">
                  <c:v>68549337.352476507</c:v>
                </c:pt>
                <c:pt idx="31">
                  <c:v>68563834.815338701</c:v>
                </c:pt>
                <c:pt idx="32">
                  <c:v>68580411.486180499</c:v>
                </c:pt>
                <c:pt idx="33">
                  <c:v>68889018.685723603</c:v>
                </c:pt>
                <c:pt idx="34">
                  <c:v>69033498.347067103</c:v>
                </c:pt>
                <c:pt idx="35">
                  <c:v>69060836.95338729</c:v>
                </c:pt>
                <c:pt idx="36">
                  <c:v>69193099.326248005</c:v>
                </c:pt>
                <c:pt idx="37">
                  <c:v>69392787.776036501</c:v>
                </c:pt>
                <c:pt idx="38">
                  <c:v>69610786.957908496</c:v>
                </c:pt>
                <c:pt idx="39">
                  <c:v>69621287.176446408</c:v>
                </c:pt>
                <c:pt idx="40">
                  <c:v>69629593.069324702</c:v>
                </c:pt>
                <c:pt idx="41">
                  <c:v>69650376.491472006</c:v>
                </c:pt>
                <c:pt idx="42">
                  <c:v>69686399.978174403</c:v>
                </c:pt>
                <c:pt idx="43">
                  <c:v>69911128.946608603</c:v>
                </c:pt>
                <c:pt idx="44">
                  <c:v>70077251.668507203</c:v>
                </c:pt>
                <c:pt idx="45">
                  <c:v>70396094.259070009</c:v>
                </c:pt>
                <c:pt idx="46">
                  <c:v>70492407.012609899</c:v>
                </c:pt>
                <c:pt idx="47">
                  <c:v>70646233.3335637</c:v>
                </c:pt>
                <c:pt idx="48">
                  <c:v>70801276.500268698</c:v>
                </c:pt>
                <c:pt idx="49">
                  <c:v>70825774.491284102</c:v>
                </c:pt>
                <c:pt idx="50">
                  <c:v>71026847.054482594</c:v>
                </c:pt>
                <c:pt idx="51">
                  <c:v>71314821.699167296</c:v>
                </c:pt>
                <c:pt idx="52">
                  <c:v>71433534.327940807</c:v>
                </c:pt>
                <c:pt idx="53">
                  <c:v>71456102.978237703</c:v>
                </c:pt>
                <c:pt idx="54">
                  <c:v>71561584.118192703</c:v>
                </c:pt>
                <c:pt idx="55">
                  <c:v>71618474.808605999</c:v>
                </c:pt>
                <c:pt idx="56">
                  <c:v>71711311.551707596</c:v>
                </c:pt>
                <c:pt idx="57">
                  <c:v>71803505.943432197</c:v>
                </c:pt>
                <c:pt idx="58">
                  <c:v>71854723.965132996</c:v>
                </c:pt>
                <c:pt idx="59">
                  <c:v>71980119.868527889</c:v>
                </c:pt>
                <c:pt idx="60">
                  <c:v>72054773.484691903</c:v>
                </c:pt>
                <c:pt idx="61">
                  <c:v>72059955.181515306</c:v>
                </c:pt>
                <c:pt idx="62">
                  <c:v>72081968.444640398</c:v>
                </c:pt>
                <c:pt idx="63">
                  <c:v>72182546.111450002</c:v>
                </c:pt>
                <c:pt idx="64">
                  <c:v>72654335.595071003</c:v>
                </c:pt>
                <c:pt idx="65">
                  <c:v>72666001.705543607</c:v>
                </c:pt>
                <c:pt idx="66">
                  <c:v>72766681.458325505</c:v>
                </c:pt>
                <c:pt idx="67">
                  <c:v>72996304.8245406</c:v>
                </c:pt>
                <c:pt idx="68">
                  <c:v>73009800.902843297</c:v>
                </c:pt>
                <c:pt idx="69">
                  <c:v>73123225.268950701</c:v>
                </c:pt>
                <c:pt idx="70">
                  <c:v>73275310.341342509</c:v>
                </c:pt>
                <c:pt idx="71">
                  <c:v>73294471.791209698</c:v>
                </c:pt>
                <c:pt idx="72">
                  <c:v>73331239.189870209</c:v>
                </c:pt>
                <c:pt idx="73">
                  <c:v>73553128.667975605</c:v>
                </c:pt>
                <c:pt idx="74">
                  <c:v>73785316.166469604</c:v>
                </c:pt>
                <c:pt idx="75">
                  <c:v>73867852.289612591</c:v>
                </c:pt>
                <c:pt idx="76">
                  <c:v>73894156.325514302</c:v>
                </c:pt>
                <c:pt idx="77">
                  <c:v>73933107.224563196</c:v>
                </c:pt>
                <c:pt idx="78">
                  <c:v>73970983.570519209</c:v>
                </c:pt>
                <c:pt idx="79">
                  <c:v>74116696.951619402</c:v>
                </c:pt>
                <c:pt idx="80">
                  <c:v>74248072.796138108</c:v>
                </c:pt>
                <c:pt idx="81">
                  <c:v>74504280.539420694</c:v>
                </c:pt>
                <c:pt idx="82">
                  <c:v>74623089.762251601</c:v>
                </c:pt>
                <c:pt idx="83">
                  <c:v>74635260.933526009</c:v>
                </c:pt>
                <c:pt idx="84">
                  <c:v>74724742.551755607</c:v>
                </c:pt>
                <c:pt idx="85">
                  <c:v>74899082.978424489</c:v>
                </c:pt>
                <c:pt idx="86">
                  <c:v>75007165.089522704</c:v>
                </c:pt>
                <c:pt idx="87">
                  <c:v>75211663.992697701</c:v>
                </c:pt>
                <c:pt idx="88">
                  <c:v>75246435.9472038</c:v>
                </c:pt>
                <c:pt idx="89">
                  <c:v>75282821.515979499</c:v>
                </c:pt>
                <c:pt idx="90">
                  <c:v>75748288.139515609</c:v>
                </c:pt>
                <c:pt idx="91">
                  <c:v>75764355.5798022</c:v>
                </c:pt>
                <c:pt idx="92">
                  <c:v>75804670.059138402</c:v>
                </c:pt>
                <c:pt idx="93">
                  <c:v>76132819.852654606</c:v>
                </c:pt>
                <c:pt idx="94">
                  <c:v>76419575.788329393</c:v>
                </c:pt>
                <c:pt idx="95">
                  <c:v>76420256.849464506</c:v>
                </c:pt>
                <c:pt idx="96">
                  <c:v>76478626.28181389</c:v>
                </c:pt>
                <c:pt idx="97">
                  <c:v>76595396.115950495</c:v>
                </c:pt>
                <c:pt idx="98">
                  <c:v>76641470.886135206</c:v>
                </c:pt>
                <c:pt idx="99">
                  <c:v>76653668.022597596</c:v>
                </c:pt>
                <c:pt idx="100">
                  <c:v>76779693.659364805</c:v>
                </c:pt>
                <c:pt idx="101">
                  <c:v>77287254.015844405</c:v>
                </c:pt>
                <c:pt idx="102">
                  <c:v>77429203.395634294</c:v>
                </c:pt>
                <c:pt idx="103">
                  <c:v>77708075.70073539</c:v>
                </c:pt>
                <c:pt idx="104">
                  <c:v>77736540.816201195</c:v>
                </c:pt>
                <c:pt idx="105">
                  <c:v>77748691.158423603</c:v>
                </c:pt>
                <c:pt idx="106">
                  <c:v>77827743.232309401</c:v>
                </c:pt>
                <c:pt idx="107">
                  <c:v>77869194.932836905</c:v>
                </c:pt>
                <c:pt idx="108">
                  <c:v>77918219.049118698</c:v>
                </c:pt>
                <c:pt idx="109">
                  <c:v>78257887.990660608</c:v>
                </c:pt>
                <c:pt idx="110">
                  <c:v>78370003.023674995</c:v>
                </c:pt>
                <c:pt idx="111">
                  <c:v>78380329.765955999</c:v>
                </c:pt>
                <c:pt idx="112">
                  <c:v>78388111.321395993</c:v>
                </c:pt>
                <c:pt idx="113">
                  <c:v>78434411.962660909</c:v>
                </c:pt>
                <c:pt idx="114">
                  <c:v>78450681.122389004</c:v>
                </c:pt>
                <c:pt idx="115">
                  <c:v>78492416.200001195</c:v>
                </c:pt>
                <c:pt idx="116">
                  <c:v>78512172.602611303</c:v>
                </c:pt>
                <c:pt idx="117">
                  <c:v>78582457.682869107</c:v>
                </c:pt>
                <c:pt idx="118">
                  <c:v>78637653.076342195</c:v>
                </c:pt>
                <c:pt idx="119">
                  <c:v>78656244.378896803</c:v>
                </c:pt>
                <c:pt idx="120">
                  <c:v>78718440.522121906</c:v>
                </c:pt>
                <c:pt idx="121">
                  <c:v>78737180.039426506</c:v>
                </c:pt>
                <c:pt idx="122">
                  <c:v>78775868.551954597</c:v>
                </c:pt>
                <c:pt idx="123">
                  <c:v>78874717.382252797</c:v>
                </c:pt>
                <c:pt idx="124">
                  <c:v>78957960.422756806</c:v>
                </c:pt>
                <c:pt idx="125">
                  <c:v>79059479.729061991</c:v>
                </c:pt>
                <c:pt idx="126">
                  <c:v>79062880.606654704</c:v>
                </c:pt>
                <c:pt idx="127">
                  <c:v>79171781.601857096</c:v>
                </c:pt>
                <c:pt idx="128">
                  <c:v>79203807.722479805</c:v>
                </c:pt>
                <c:pt idx="129">
                  <c:v>79224674.676228702</c:v>
                </c:pt>
                <c:pt idx="130">
                  <c:v>79232526.468280792</c:v>
                </c:pt>
                <c:pt idx="131">
                  <c:v>79235252.260555595</c:v>
                </c:pt>
                <c:pt idx="132">
                  <c:v>79315331.664533705</c:v>
                </c:pt>
                <c:pt idx="133">
                  <c:v>79361924.901735693</c:v>
                </c:pt>
                <c:pt idx="134">
                  <c:v>79577101.548989698</c:v>
                </c:pt>
                <c:pt idx="135">
                  <c:v>79659400.844796106</c:v>
                </c:pt>
                <c:pt idx="136">
                  <c:v>79744297.155374303</c:v>
                </c:pt>
                <c:pt idx="137">
                  <c:v>79889465.985700101</c:v>
                </c:pt>
                <c:pt idx="138">
                  <c:v>79895594.321742803</c:v>
                </c:pt>
                <c:pt idx="139">
                  <c:v>80165449.996404603</c:v>
                </c:pt>
                <c:pt idx="140">
                  <c:v>80217680.049494594</c:v>
                </c:pt>
                <c:pt idx="141">
                  <c:v>80296694.3186827</c:v>
                </c:pt>
                <c:pt idx="142">
                  <c:v>80363516.451601595</c:v>
                </c:pt>
                <c:pt idx="143">
                  <c:v>80602289.090886295</c:v>
                </c:pt>
                <c:pt idx="144">
                  <c:v>80615347.0105858</c:v>
                </c:pt>
                <c:pt idx="145">
                  <c:v>80680284.837302297</c:v>
                </c:pt>
                <c:pt idx="146">
                  <c:v>80717211.339899495</c:v>
                </c:pt>
                <c:pt idx="147">
                  <c:v>80802007.450093508</c:v>
                </c:pt>
                <c:pt idx="148">
                  <c:v>80990841.057432398</c:v>
                </c:pt>
                <c:pt idx="149">
                  <c:v>80993927.7518958</c:v>
                </c:pt>
                <c:pt idx="150">
                  <c:v>81019516.900290906</c:v>
                </c:pt>
                <c:pt idx="151">
                  <c:v>81027509.308186397</c:v>
                </c:pt>
                <c:pt idx="152">
                  <c:v>81160373.844464302</c:v>
                </c:pt>
                <c:pt idx="153">
                  <c:v>81198172.913142502</c:v>
                </c:pt>
                <c:pt idx="154">
                  <c:v>81469375.902885899</c:v>
                </c:pt>
                <c:pt idx="155">
                  <c:v>81726297.695714697</c:v>
                </c:pt>
                <c:pt idx="156">
                  <c:v>81864141.425008208</c:v>
                </c:pt>
                <c:pt idx="157">
                  <c:v>81927893.095890701</c:v>
                </c:pt>
                <c:pt idx="158">
                  <c:v>81975673.259583101</c:v>
                </c:pt>
                <c:pt idx="159">
                  <c:v>81979462.625304699</c:v>
                </c:pt>
                <c:pt idx="160">
                  <c:v>82030820.151839197</c:v>
                </c:pt>
                <c:pt idx="161">
                  <c:v>82163444.869399995</c:v>
                </c:pt>
                <c:pt idx="162">
                  <c:v>82277526.102665797</c:v>
                </c:pt>
                <c:pt idx="163">
                  <c:v>82468788.337226391</c:v>
                </c:pt>
                <c:pt idx="164">
                  <c:v>82513462.801583409</c:v>
                </c:pt>
                <c:pt idx="165">
                  <c:v>82534889.829910696</c:v>
                </c:pt>
                <c:pt idx="166">
                  <c:v>82653690.8409134</c:v>
                </c:pt>
                <c:pt idx="167">
                  <c:v>82840301.211144298</c:v>
                </c:pt>
                <c:pt idx="168">
                  <c:v>82936570.015698701</c:v>
                </c:pt>
                <c:pt idx="169">
                  <c:v>83208097.200637594</c:v>
                </c:pt>
                <c:pt idx="170">
                  <c:v>83217898.096906096</c:v>
                </c:pt>
                <c:pt idx="171">
                  <c:v>83267506.549531296</c:v>
                </c:pt>
                <c:pt idx="172">
                  <c:v>83292537.704401597</c:v>
                </c:pt>
                <c:pt idx="173">
                  <c:v>83375981.985444307</c:v>
                </c:pt>
                <c:pt idx="174">
                  <c:v>83475993.918620199</c:v>
                </c:pt>
                <c:pt idx="175">
                  <c:v>83662905.342467695</c:v>
                </c:pt>
                <c:pt idx="176">
                  <c:v>84076252.610991105</c:v>
                </c:pt>
                <c:pt idx="177">
                  <c:v>84076369.16334179</c:v>
                </c:pt>
                <c:pt idx="178">
                  <c:v>84131934.987471193</c:v>
                </c:pt>
                <c:pt idx="179">
                  <c:v>84138251.012030303</c:v>
                </c:pt>
                <c:pt idx="180">
                  <c:v>84267670.205313399</c:v>
                </c:pt>
                <c:pt idx="181">
                  <c:v>84289846.615766004</c:v>
                </c:pt>
                <c:pt idx="182">
                  <c:v>84355584.766481489</c:v>
                </c:pt>
                <c:pt idx="183">
                  <c:v>84366673.689607799</c:v>
                </c:pt>
                <c:pt idx="184">
                  <c:v>84503776.226658493</c:v>
                </c:pt>
                <c:pt idx="185">
                  <c:v>84590568.783360898</c:v>
                </c:pt>
                <c:pt idx="186">
                  <c:v>84718909.076163799</c:v>
                </c:pt>
                <c:pt idx="187">
                  <c:v>84790557.578381196</c:v>
                </c:pt>
                <c:pt idx="188">
                  <c:v>84882271.1484337</c:v>
                </c:pt>
                <c:pt idx="189">
                  <c:v>85013971.126248702</c:v>
                </c:pt>
                <c:pt idx="190">
                  <c:v>85017877.585892901</c:v>
                </c:pt>
                <c:pt idx="191">
                  <c:v>85074053.300902694</c:v>
                </c:pt>
                <c:pt idx="192">
                  <c:v>85085413.489528701</c:v>
                </c:pt>
                <c:pt idx="193">
                  <c:v>85373751.7033858</c:v>
                </c:pt>
                <c:pt idx="194">
                  <c:v>85439431.187400803</c:v>
                </c:pt>
                <c:pt idx="195">
                  <c:v>85515240.991732508</c:v>
                </c:pt>
                <c:pt idx="196">
                  <c:v>85585303.346243203</c:v>
                </c:pt>
                <c:pt idx="197">
                  <c:v>85603184.695890397</c:v>
                </c:pt>
                <c:pt idx="198">
                  <c:v>85761334.357682794</c:v>
                </c:pt>
                <c:pt idx="199">
                  <c:v>85808888.1876847</c:v>
                </c:pt>
                <c:pt idx="200">
                  <c:v>85841038.844785199</c:v>
                </c:pt>
                <c:pt idx="201">
                  <c:v>85904708.998633206</c:v>
                </c:pt>
                <c:pt idx="202">
                  <c:v>85916721.894257903</c:v>
                </c:pt>
                <c:pt idx="203">
                  <c:v>85987567.180702895</c:v>
                </c:pt>
                <c:pt idx="204">
                  <c:v>86027599.851439998</c:v>
                </c:pt>
                <c:pt idx="205">
                  <c:v>86144521.153391808</c:v>
                </c:pt>
                <c:pt idx="206">
                  <c:v>86180975.686310798</c:v>
                </c:pt>
                <c:pt idx="207">
                  <c:v>86223683.870119303</c:v>
                </c:pt>
                <c:pt idx="208">
                  <c:v>86232886.563312396</c:v>
                </c:pt>
                <c:pt idx="209">
                  <c:v>86243004.982682094</c:v>
                </c:pt>
                <c:pt idx="210">
                  <c:v>86250462.650333896</c:v>
                </c:pt>
                <c:pt idx="211">
                  <c:v>86356968.155518293</c:v>
                </c:pt>
                <c:pt idx="212">
                  <c:v>86487122.96863851</c:v>
                </c:pt>
                <c:pt idx="213">
                  <c:v>86564831.545486301</c:v>
                </c:pt>
                <c:pt idx="214">
                  <c:v>86624542.209772199</c:v>
                </c:pt>
                <c:pt idx="215">
                  <c:v>86742044.128763899</c:v>
                </c:pt>
                <c:pt idx="216">
                  <c:v>86777515.503392905</c:v>
                </c:pt>
                <c:pt idx="217">
                  <c:v>86798149.601363704</c:v>
                </c:pt>
                <c:pt idx="218">
                  <c:v>86885401.602029905</c:v>
                </c:pt>
                <c:pt idx="219">
                  <c:v>86904206.630709097</c:v>
                </c:pt>
                <c:pt idx="220">
                  <c:v>86934626.540156394</c:v>
                </c:pt>
                <c:pt idx="221">
                  <c:v>86938103.619810298</c:v>
                </c:pt>
                <c:pt idx="222">
                  <c:v>87121574.012753606</c:v>
                </c:pt>
                <c:pt idx="223">
                  <c:v>87415725.975623503</c:v>
                </c:pt>
                <c:pt idx="224">
                  <c:v>87417335.050792009</c:v>
                </c:pt>
                <c:pt idx="225">
                  <c:v>87664547.493349597</c:v>
                </c:pt>
                <c:pt idx="226">
                  <c:v>87848372.8969502</c:v>
                </c:pt>
                <c:pt idx="227">
                  <c:v>88035438.908443213</c:v>
                </c:pt>
                <c:pt idx="228">
                  <c:v>88044532.837078303</c:v>
                </c:pt>
                <c:pt idx="229">
                  <c:v>88126614.158000693</c:v>
                </c:pt>
                <c:pt idx="230">
                  <c:v>88168513.406436399</c:v>
                </c:pt>
                <c:pt idx="231">
                  <c:v>88357007.162269592</c:v>
                </c:pt>
                <c:pt idx="232">
                  <c:v>88419719.266795397</c:v>
                </c:pt>
                <c:pt idx="233">
                  <c:v>88558665.035302103</c:v>
                </c:pt>
                <c:pt idx="234">
                  <c:v>88582462.197919905</c:v>
                </c:pt>
                <c:pt idx="235">
                  <c:v>88611544.248076603</c:v>
                </c:pt>
                <c:pt idx="236">
                  <c:v>88628522.584788412</c:v>
                </c:pt>
                <c:pt idx="237">
                  <c:v>88671147.096176907</c:v>
                </c:pt>
                <c:pt idx="238">
                  <c:v>88729078.539863706</c:v>
                </c:pt>
                <c:pt idx="239">
                  <c:v>88827925.15072009</c:v>
                </c:pt>
                <c:pt idx="240">
                  <c:v>88897604.884641901</c:v>
                </c:pt>
                <c:pt idx="241">
                  <c:v>89101256.449513495</c:v>
                </c:pt>
                <c:pt idx="242">
                  <c:v>89156726.205388799</c:v>
                </c:pt>
                <c:pt idx="243">
                  <c:v>89217222.4918046</c:v>
                </c:pt>
                <c:pt idx="244">
                  <c:v>89223623.156096697</c:v>
                </c:pt>
                <c:pt idx="245">
                  <c:v>89224581.9219542</c:v>
                </c:pt>
                <c:pt idx="246">
                  <c:v>89250001.799444705</c:v>
                </c:pt>
                <c:pt idx="247">
                  <c:v>89314437.498639002</c:v>
                </c:pt>
                <c:pt idx="248">
                  <c:v>89459788.583499193</c:v>
                </c:pt>
                <c:pt idx="249">
                  <c:v>89477203.657770306</c:v>
                </c:pt>
                <c:pt idx="250">
                  <c:v>89548957.565354601</c:v>
                </c:pt>
                <c:pt idx="251">
                  <c:v>89680958.275082305</c:v>
                </c:pt>
                <c:pt idx="252">
                  <c:v>89767163.638816297</c:v>
                </c:pt>
                <c:pt idx="253">
                  <c:v>89851580.179592311</c:v>
                </c:pt>
                <c:pt idx="254">
                  <c:v>89911071.529022604</c:v>
                </c:pt>
                <c:pt idx="255">
                  <c:v>89917563.487417802</c:v>
                </c:pt>
                <c:pt idx="256">
                  <c:v>89937586.554781705</c:v>
                </c:pt>
                <c:pt idx="257">
                  <c:v>90079280.539876997</c:v>
                </c:pt>
                <c:pt idx="258">
                  <c:v>90103941.066848993</c:v>
                </c:pt>
                <c:pt idx="259">
                  <c:v>90198140.645228893</c:v>
                </c:pt>
                <c:pt idx="260">
                  <c:v>90350990.726173908</c:v>
                </c:pt>
                <c:pt idx="261">
                  <c:v>90353989.15761739</c:v>
                </c:pt>
                <c:pt idx="262">
                  <c:v>90400794.927247494</c:v>
                </c:pt>
                <c:pt idx="263">
                  <c:v>90405501.420278996</c:v>
                </c:pt>
                <c:pt idx="264">
                  <c:v>90454844.153506994</c:v>
                </c:pt>
                <c:pt idx="265">
                  <c:v>90474769.136194497</c:v>
                </c:pt>
                <c:pt idx="266">
                  <c:v>90479651.790142402</c:v>
                </c:pt>
                <c:pt idx="267">
                  <c:v>90490363.839016795</c:v>
                </c:pt>
                <c:pt idx="268">
                  <c:v>90606219.548376605</c:v>
                </c:pt>
                <c:pt idx="269">
                  <c:v>90616004.000614494</c:v>
                </c:pt>
                <c:pt idx="270">
                  <c:v>90664900.914690793</c:v>
                </c:pt>
                <c:pt idx="271">
                  <c:v>90679793.134920806</c:v>
                </c:pt>
                <c:pt idx="272">
                  <c:v>90702041.855501205</c:v>
                </c:pt>
                <c:pt idx="273">
                  <c:v>90702477.7262014</c:v>
                </c:pt>
                <c:pt idx="274">
                  <c:v>90755800.331504002</c:v>
                </c:pt>
                <c:pt idx="275">
                  <c:v>90886688.672709405</c:v>
                </c:pt>
                <c:pt idx="276">
                  <c:v>91035655.3522636</c:v>
                </c:pt>
                <c:pt idx="277">
                  <c:v>91084391.129700199</c:v>
                </c:pt>
                <c:pt idx="278">
                  <c:v>91270146.181640297</c:v>
                </c:pt>
                <c:pt idx="279">
                  <c:v>91310315.184902802</c:v>
                </c:pt>
                <c:pt idx="280">
                  <c:v>91334582.851585403</c:v>
                </c:pt>
                <c:pt idx="281">
                  <c:v>91388700.149837404</c:v>
                </c:pt>
                <c:pt idx="282">
                  <c:v>91527734.944343299</c:v>
                </c:pt>
                <c:pt idx="283">
                  <c:v>91578271.890095204</c:v>
                </c:pt>
                <c:pt idx="284">
                  <c:v>91607645.151240796</c:v>
                </c:pt>
                <c:pt idx="285">
                  <c:v>91641962.08371</c:v>
                </c:pt>
                <c:pt idx="286">
                  <c:v>91642041.756950498</c:v>
                </c:pt>
                <c:pt idx="287">
                  <c:v>91750503.839447305</c:v>
                </c:pt>
                <c:pt idx="288">
                  <c:v>91826163.936379001</c:v>
                </c:pt>
                <c:pt idx="289">
                  <c:v>91880586.049753308</c:v>
                </c:pt>
                <c:pt idx="290">
                  <c:v>91928138.854897603</c:v>
                </c:pt>
                <c:pt idx="291">
                  <c:v>91978172.177510709</c:v>
                </c:pt>
                <c:pt idx="292">
                  <c:v>92028635.927984297</c:v>
                </c:pt>
                <c:pt idx="293">
                  <c:v>92175140.898415506</c:v>
                </c:pt>
                <c:pt idx="294">
                  <c:v>92188521.350808099</c:v>
                </c:pt>
                <c:pt idx="295">
                  <c:v>92212546.726409301</c:v>
                </c:pt>
                <c:pt idx="296">
                  <c:v>92306480.311961502</c:v>
                </c:pt>
                <c:pt idx="297">
                  <c:v>92397329.572485</c:v>
                </c:pt>
                <c:pt idx="298">
                  <c:v>92489667.064208299</c:v>
                </c:pt>
                <c:pt idx="299">
                  <c:v>92508222.170957103</c:v>
                </c:pt>
                <c:pt idx="300">
                  <c:v>92512331.393401697</c:v>
                </c:pt>
                <c:pt idx="301">
                  <c:v>92517520.176815495</c:v>
                </c:pt>
                <c:pt idx="302">
                  <c:v>92607994.927897602</c:v>
                </c:pt>
                <c:pt idx="303">
                  <c:v>92623886.8717971</c:v>
                </c:pt>
                <c:pt idx="304">
                  <c:v>92668118.918277293</c:v>
                </c:pt>
                <c:pt idx="305">
                  <c:v>92876266.408773705</c:v>
                </c:pt>
                <c:pt idx="306">
                  <c:v>93057279.869651496</c:v>
                </c:pt>
                <c:pt idx="307">
                  <c:v>93079200.626151606</c:v>
                </c:pt>
                <c:pt idx="308">
                  <c:v>93106956.989270896</c:v>
                </c:pt>
                <c:pt idx="309">
                  <c:v>93241028.293962091</c:v>
                </c:pt>
                <c:pt idx="310">
                  <c:v>93271380.97462061</c:v>
                </c:pt>
                <c:pt idx="311">
                  <c:v>93647064.596134603</c:v>
                </c:pt>
                <c:pt idx="312">
                  <c:v>93664476.633221</c:v>
                </c:pt>
                <c:pt idx="313">
                  <c:v>93673115.075030908</c:v>
                </c:pt>
                <c:pt idx="314">
                  <c:v>93926929.788973704</c:v>
                </c:pt>
                <c:pt idx="315">
                  <c:v>94005530.98352921</c:v>
                </c:pt>
                <c:pt idx="316">
                  <c:v>94012045.202613696</c:v>
                </c:pt>
                <c:pt idx="317">
                  <c:v>94045287.405752093</c:v>
                </c:pt>
                <c:pt idx="318">
                  <c:v>94170283.991887599</c:v>
                </c:pt>
                <c:pt idx="319">
                  <c:v>94182207.738768294</c:v>
                </c:pt>
                <c:pt idx="320">
                  <c:v>94235843.258704603</c:v>
                </c:pt>
                <c:pt idx="321">
                  <c:v>94248345.917445391</c:v>
                </c:pt>
                <c:pt idx="322">
                  <c:v>94274906.1542622</c:v>
                </c:pt>
                <c:pt idx="323">
                  <c:v>94327440.798847705</c:v>
                </c:pt>
                <c:pt idx="324">
                  <c:v>94327584.692602202</c:v>
                </c:pt>
                <c:pt idx="325">
                  <c:v>94360478.492988303</c:v>
                </c:pt>
                <c:pt idx="326">
                  <c:v>94369926.005718097</c:v>
                </c:pt>
                <c:pt idx="327">
                  <c:v>94446352.225722909</c:v>
                </c:pt>
                <c:pt idx="328">
                  <c:v>94549844.268024504</c:v>
                </c:pt>
                <c:pt idx="329">
                  <c:v>94896475.730220795</c:v>
                </c:pt>
                <c:pt idx="330">
                  <c:v>95010667.685305104</c:v>
                </c:pt>
                <c:pt idx="331">
                  <c:v>95025406.678823099</c:v>
                </c:pt>
                <c:pt idx="332">
                  <c:v>95030918.117201596</c:v>
                </c:pt>
                <c:pt idx="333">
                  <c:v>95156384.983128905</c:v>
                </c:pt>
                <c:pt idx="334">
                  <c:v>95240431.097297907</c:v>
                </c:pt>
                <c:pt idx="335">
                  <c:v>95407693.236181706</c:v>
                </c:pt>
                <c:pt idx="336">
                  <c:v>95464698.763357908</c:v>
                </c:pt>
                <c:pt idx="337">
                  <c:v>95525686.841000199</c:v>
                </c:pt>
                <c:pt idx="338">
                  <c:v>95646119.129349604</c:v>
                </c:pt>
                <c:pt idx="339">
                  <c:v>95669297.853722602</c:v>
                </c:pt>
                <c:pt idx="340">
                  <c:v>95706720.107362702</c:v>
                </c:pt>
                <c:pt idx="341">
                  <c:v>95709520.238958403</c:v>
                </c:pt>
                <c:pt idx="342">
                  <c:v>95809528.418295607</c:v>
                </c:pt>
                <c:pt idx="343">
                  <c:v>95959482.528925404</c:v>
                </c:pt>
                <c:pt idx="344">
                  <c:v>96001428.110385299</c:v>
                </c:pt>
                <c:pt idx="345">
                  <c:v>96057142.436133206</c:v>
                </c:pt>
                <c:pt idx="346">
                  <c:v>96123394.327133894</c:v>
                </c:pt>
                <c:pt idx="347">
                  <c:v>96185065.982107311</c:v>
                </c:pt>
                <c:pt idx="348">
                  <c:v>96192933.530239195</c:v>
                </c:pt>
                <c:pt idx="349">
                  <c:v>96198465.081539392</c:v>
                </c:pt>
                <c:pt idx="350">
                  <c:v>96249553.014813811</c:v>
                </c:pt>
                <c:pt idx="351">
                  <c:v>96255410.909116894</c:v>
                </c:pt>
                <c:pt idx="352">
                  <c:v>96329873.093413398</c:v>
                </c:pt>
                <c:pt idx="353">
                  <c:v>96376281.456889704</c:v>
                </c:pt>
                <c:pt idx="354">
                  <c:v>96551623.008673802</c:v>
                </c:pt>
                <c:pt idx="355">
                  <c:v>96562098.458487198</c:v>
                </c:pt>
                <c:pt idx="356">
                  <c:v>96598490.511070997</c:v>
                </c:pt>
                <c:pt idx="357">
                  <c:v>96611018.931573898</c:v>
                </c:pt>
                <c:pt idx="358">
                  <c:v>96646969.652475297</c:v>
                </c:pt>
                <c:pt idx="359">
                  <c:v>96653566.678228706</c:v>
                </c:pt>
                <c:pt idx="360">
                  <c:v>96698051.313105196</c:v>
                </c:pt>
                <c:pt idx="361">
                  <c:v>96762404.874221697</c:v>
                </c:pt>
                <c:pt idx="362">
                  <c:v>96786185.945762694</c:v>
                </c:pt>
                <c:pt idx="363">
                  <c:v>96797917.227003902</c:v>
                </c:pt>
                <c:pt idx="364">
                  <c:v>96854808.251053497</c:v>
                </c:pt>
                <c:pt idx="365">
                  <c:v>96857365.984179497</c:v>
                </c:pt>
                <c:pt idx="366">
                  <c:v>96917333.112873703</c:v>
                </c:pt>
                <c:pt idx="367">
                  <c:v>96936975.775476992</c:v>
                </c:pt>
                <c:pt idx="368">
                  <c:v>96938293.113139197</c:v>
                </c:pt>
                <c:pt idx="369">
                  <c:v>96939556.810531005</c:v>
                </c:pt>
                <c:pt idx="370">
                  <c:v>97322957.995676503</c:v>
                </c:pt>
                <c:pt idx="371">
                  <c:v>97324416.089216292</c:v>
                </c:pt>
                <c:pt idx="372">
                  <c:v>97325577.329374194</c:v>
                </c:pt>
                <c:pt idx="373">
                  <c:v>97354960.395596594</c:v>
                </c:pt>
                <c:pt idx="374">
                  <c:v>97489041.837751999</c:v>
                </c:pt>
                <c:pt idx="375">
                  <c:v>97874848.569980398</c:v>
                </c:pt>
                <c:pt idx="376">
                  <c:v>97896616.753712103</c:v>
                </c:pt>
                <c:pt idx="377">
                  <c:v>98128360.596510798</c:v>
                </c:pt>
                <c:pt idx="378">
                  <c:v>98139124.244124711</c:v>
                </c:pt>
                <c:pt idx="379">
                  <c:v>98187926.172599807</c:v>
                </c:pt>
                <c:pt idx="380">
                  <c:v>98209526.780994996</c:v>
                </c:pt>
                <c:pt idx="381">
                  <c:v>98244880.548270494</c:v>
                </c:pt>
                <c:pt idx="382">
                  <c:v>98374040.729957208</c:v>
                </c:pt>
                <c:pt idx="383">
                  <c:v>98477071.399706602</c:v>
                </c:pt>
                <c:pt idx="384">
                  <c:v>98849646.890976012</c:v>
                </c:pt>
                <c:pt idx="385">
                  <c:v>98891743.651129097</c:v>
                </c:pt>
                <c:pt idx="386">
                  <c:v>98961280.453845397</c:v>
                </c:pt>
                <c:pt idx="387">
                  <c:v>99199205.204458594</c:v>
                </c:pt>
                <c:pt idx="388">
                  <c:v>99224631.021157101</c:v>
                </c:pt>
                <c:pt idx="389">
                  <c:v>99227670.3241954</c:v>
                </c:pt>
                <c:pt idx="390">
                  <c:v>99248580.937756702</c:v>
                </c:pt>
                <c:pt idx="391">
                  <c:v>99500004.753272906</c:v>
                </c:pt>
                <c:pt idx="392">
                  <c:v>99512068.897103205</c:v>
                </c:pt>
                <c:pt idx="393">
                  <c:v>99662817.507353902</c:v>
                </c:pt>
                <c:pt idx="394">
                  <c:v>99669950.706733793</c:v>
                </c:pt>
                <c:pt idx="395">
                  <c:v>99726868.489307791</c:v>
                </c:pt>
                <c:pt idx="396">
                  <c:v>99761232.855872899</c:v>
                </c:pt>
                <c:pt idx="397">
                  <c:v>99916658.327232003</c:v>
                </c:pt>
                <c:pt idx="398">
                  <c:v>100332197.68153089</c:v>
                </c:pt>
                <c:pt idx="399">
                  <c:v>100401501.5453988</c:v>
                </c:pt>
                <c:pt idx="400">
                  <c:v>100420797.6344333</c:v>
                </c:pt>
                <c:pt idx="401">
                  <c:v>100442104.2532953</c:v>
                </c:pt>
                <c:pt idx="402">
                  <c:v>100581179.620712</c:v>
                </c:pt>
                <c:pt idx="403">
                  <c:v>100624179.30293539</c:v>
                </c:pt>
                <c:pt idx="404">
                  <c:v>100674295.66382261</c:v>
                </c:pt>
                <c:pt idx="405">
                  <c:v>100676039.9412823</c:v>
                </c:pt>
                <c:pt idx="406">
                  <c:v>100720398.3335225</c:v>
                </c:pt>
                <c:pt idx="407">
                  <c:v>100758498.7875472</c:v>
                </c:pt>
                <c:pt idx="408">
                  <c:v>100770964.9315535</c:v>
                </c:pt>
                <c:pt idx="409">
                  <c:v>101037178.38344529</c:v>
                </c:pt>
                <c:pt idx="410">
                  <c:v>101078993.9418197</c:v>
                </c:pt>
                <c:pt idx="411">
                  <c:v>101373593.091437</c:v>
                </c:pt>
                <c:pt idx="412">
                  <c:v>101536524.0270776</c:v>
                </c:pt>
                <c:pt idx="413">
                  <c:v>101718353.3886715</c:v>
                </c:pt>
                <c:pt idx="414">
                  <c:v>101847162.1220316</c:v>
                </c:pt>
                <c:pt idx="415">
                  <c:v>102420177.8997833</c:v>
                </c:pt>
                <c:pt idx="416">
                  <c:v>102434277.11343241</c:v>
                </c:pt>
                <c:pt idx="417">
                  <c:v>102533143.55627531</c:v>
                </c:pt>
                <c:pt idx="418">
                  <c:v>102723871.0215178</c:v>
                </c:pt>
                <c:pt idx="419">
                  <c:v>102790769.041025</c:v>
                </c:pt>
                <c:pt idx="420">
                  <c:v>102834459.8299132</c:v>
                </c:pt>
                <c:pt idx="421">
                  <c:v>102917576.48056349</c:v>
                </c:pt>
                <c:pt idx="422">
                  <c:v>103048821.2979212</c:v>
                </c:pt>
                <c:pt idx="423">
                  <c:v>103081594.0128973</c:v>
                </c:pt>
                <c:pt idx="424">
                  <c:v>103093722.9185154</c:v>
                </c:pt>
                <c:pt idx="425">
                  <c:v>103098951.6446435</c:v>
                </c:pt>
                <c:pt idx="426">
                  <c:v>103251562.2001127</c:v>
                </c:pt>
                <c:pt idx="427">
                  <c:v>103450582.32598871</c:v>
                </c:pt>
                <c:pt idx="428">
                  <c:v>103547350.4819598</c:v>
                </c:pt>
                <c:pt idx="429">
                  <c:v>103615934.5636986</c:v>
                </c:pt>
                <c:pt idx="430">
                  <c:v>103650651.6181778</c:v>
                </c:pt>
                <c:pt idx="431">
                  <c:v>103651283.30723891</c:v>
                </c:pt>
                <c:pt idx="432">
                  <c:v>103718886.4889026</c:v>
                </c:pt>
                <c:pt idx="433">
                  <c:v>103758746.7711622</c:v>
                </c:pt>
                <c:pt idx="434">
                  <c:v>103792457.3748558</c:v>
                </c:pt>
                <c:pt idx="435">
                  <c:v>103952727.6728614</c:v>
                </c:pt>
                <c:pt idx="436">
                  <c:v>103959572.4995524</c:v>
                </c:pt>
                <c:pt idx="437">
                  <c:v>103986600.1432908</c:v>
                </c:pt>
                <c:pt idx="438">
                  <c:v>104003354.6109295</c:v>
                </c:pt>
                <c:pt idx="439">
                  <c:v>104019731.55616531</c:v>
                </c:pt>
                <c:pt idx="440">
                  <c:v>104131925.6317679</c:v>
                </c:pt>
                <c:pt idx="441">
                  <c:v>104163331.2875561</c:v>
                </c:pt>
                <c:pt idx="442">
                  <c:v>104243196.94235</c:v>
                </c:pt>
                <c:pt idx="443">
                  <c:v>104384289.77951349</c:v>
                </c:pt>
                <c:pt idx="444">
                  <c:v>104457810.5889709</c:v>
                </c:pt>
                <c:pt idx="445">
                  <c:v>104495886.26392271</c:v>
                </c:pt>
                <c:pt idx="446">
                  <c:v>104521840.7546667</c:v>
                </c:pt>
                <c:pt idx="447">
                  <c:v>104593105.3190594</c:v>
                </c:pt>
                <c:pt idx="448">
                  <c:v>104618006.33062559</c:v>
                </c:pt>
                <c:pt idx="449">
                  <c:v>104680667.2799838</c:v>
                </c:pt>
                <c:pt idx="450">
                  <c:v>104789543.0539991</c:v>
                </c:pt>
                <c:pt idx="451">
                  <c:v>104795054.2835816</c:v>
                </c:pt>
                <c:pt idx="452">
                  <c:v>104812925.1749294</c:v>
                </c:pt>
                <c:pt idx="453">
                  <c:v>104822804.27631859</c:v>
                </c:pt>
                <c:pt idx="454">
                  <c:v>104952558.6360454</c:v>
                </c:pt>
                <c:pt idx="455">
                  <c:v>105457793.95201801</c:v>
                </c:pt>
                <c:pt idx="456">
                  <c:v>105673352.24092449</c:v>
                </c:pt>
                <c:pt idx="457">
                  <c:v>105717433.1705246</c:v>
                </c:pt>
                <c:pt idx="458">
                  <c:v>105721658.54908541</c:v>
                </c:pt>
                <c:pt idx="459">
                  <c:v>105895258.49450511</c:v>
                </c:pt>
                <c:pt idx="460">
                  <c:v>106151364.35782251</c:v>
                </c:pt>
                <c:pt idx="461">
                  <c:v>106155430.5073382</c:v>
                </c:pt>
                <c:pt idx="462">
                  <c:v>106833420.36337189</c:v>
                </c:pt>
                <c:pt idx="463">
                  <c:v>106878133.97551329</c:v>
                </c:pt>
                <c:pt idx="464">
                  <c:v>106920941.7117696</c:v>
                </c:pt>
                <c:pt idx="465">
                  <c:v>106986667.2272096</c:v>
                </c:pt>
                <c:pt idx="466">
                  <c:v>107042400.59994161</c:v>
                </c:pt>
                <c:pt idx="467">
                  <c:v>107290947.42912209</c:v>
                </c:pt>
                <c:pt idx="468">
                  <c:v>107294849.9127934</c:v>
                </c:pt>
                <c:pt idx="469">
                  <c:v>107570738.5420375</c:v>
                </c:pt>
                <c:pt idx="470">
                  <c:v>107773677.6628556</c:v>
                </c:pt>
                <c:pt idx="471">
                  <c:v>107826376.94194651</c:v>
                </c:pt>
                <c:pt idx="472">
                  <c:v>107934820.5520318</c:v>
                </c:pt>
                <c:pt idx="473">
                  <c:v>107962066.84741241</c:v>
                </c:pt>
                <c:pt idx="474">
                  <c:v>108009395.7204096</c:v>
                </c:pt>
                <c:pt idx="475">
                  <c:v>108041279.1411864</c:v>
                </c:pt>
                <c:pt idx="476">
                  <c:v>108198313.09394421</c:v>
                </c:pt>
                <c:pt idx="477">
                  <c:v>108279697.7247265</c:v>
                </c:pt>
                <c:pt idx="478">
                  <c:v>108309381.88869511</c:v>
                </c:pt>
                <c:pt idx="479">
                  <c:v>108408910.6252256</c:v>
                </c:pt>
                <c:pt idx="480">
                  <c:v>108451293.39031219</c:v>
                </c:pt>
                <c:pt idx="481">
                  <c:v>108460791.1275728</c:v>
                </c:pt>
                <c:pt idx="482">
                  <c:v>108816814.9712605</c:v>
                </c:pt>
                <c:pt idx="483">
                  <c:v>108828506.5537373</c:v>
                </c:pt>
                <c:pt idx="484">
                  <c:v>108860424.3035378</c:v>
                </c:pt>
                <c:pt idx="485">
                  <c:v>108880902.5430254</c:v>
                </c:pt>
                <c:pt idx="486">
                  <c:v>108951104.52030981</c:v>
                </c:pt>
                <c:pt idx="487">
                  <c:v>108953319.09630421</c:v>
                </c:pt>
                <c:pt idx="488">
                  <c:v>109085346.46231599</c:v>
                </c:pt>
                <c:pt idx="489">
                  <c:v>109109843.8622452</c:v>
                </c:pt>
                <c:pt idx="490">
                  <c:v>109198299.76299611</c:v>
                </c:pt>
                <c:pt idx="491">
                  <c:v>109272400.0419175</c:v>
                </c:pt>
                <c:pt idx="492">
                  <c:v>109330270.0057673</c:v>
                </c:pt>
                <c:pt idx="493">
                  <c:v>109348346.846313</c:v>
                </c:pt>
                <c:pt idx="494">
                  <c:v>109355464.76186791</c:v>
                </c:pt>
                <c:pt idx="495">
                  <c:v>109358349.3147161</c:v>
                </c:pt>
                <c:pt idx="496">
                  <c:v>109375769.91770039</c:v>
                </c:pt>
                <c:pt idx="497">
                  <c:v>109557944.29912929</c:v>
                </c:pt>
                <c:pt idx="498">
                  <c:v>109559641.67678919</c:v>
                </c:pt>
                <c:pt idx="499">
                  <c:v>109720060.8432724</c:v>
                </c:pt>
                <c:pt idx="500">
                  <c:v>109751041.6101955</c:v>
                </c:pt>
                <c:pt idx="501">
                  <c:v>109785308.5824492</c:v>
                </c:pt>
                <c:pt idx="502">
                  <c:v>109866889.45063689</c:v>
                </c:pt>
                <c:pt idx="503">
                  <c:v>109938632.1903639</c:v>
                </c:pt>
                <c:pt idx="504">
                  <c:v>109976711.56803329</c:v>
                </c:pt>
                <c:pt idx="505">
                  <c:v>109977793.8420455</c:v>
                </c:pt>
                <c:pt idx="506">
                  <c:v>110000368.35222611</c:v>
                </c:pt>
                <c:pt idx="507">
                  <c:v>110064282.6619364</c:v>
                </c:pt>
                <c:pt idx="508">
                  <c:v>110081459.27555111</c:v>
                </c:pt>
                <c:pt idx="509">
                  <c:v>110179094.2114366</c:v>
                </c:pt>
                <c:pt idx="510">
                  <c:v>110229804.4756854</c:v>
                </c:pt>
                <c:pt idx="511">
                  <c:v>110240336.9674677</c:v>
                </c:pt>
                <c:pt idx="512">
                  <c:v>110290646.79592219</c:v>
                </c:pt>
                <c:pt idx="513">
                  <c:v>110365129.13481739</c:v>
                </c:pt>
                <c:pt idx="514">
                  <c:v>110472187.0695691</c:v>
                </c:pt>
                <c:pt idx="515">
                  <c:v>110489112.77875319</c:v>
                </c:pt>
                <c:pt idx="516">
                  <c:v>110532451.8986273</c:v>
                </c:pt>
                <c:pt idx="517">
                  <c:v>110547032.79357469</c:v>
                </c:pt>
                <c:pt idx="518">
                  <c:v>110595958.50671479</c:v>
                </c:pt>
                <c:pt idx="519">
                  <c:v>110653554.3974396</c:v>
                </c:pt>
                <c:pt idx="520">
                  <c:v>110668635.50125091</c:v>
                </c:pt>
                <c:pt idx="521">
                  <c:v>110752294.66185239</c:v>
                </c:pt>
                <c:pt idx="522">
                  <c:v>110983098.4114901</c:v>
                </c:pt>
                <c:pt idx="523">
                  <c:v>111052461.24846709</c:v>
                </c:pt>
                <c:pt idx="524">
                  <c:v>111100634.20666021</c:v>
                </c:pt>
                <c:pt idx="525">
                  <c:v>111112591.13203731</c:v>
                </c:pt>
                <c:pt idx="526">
                  <c:v>111116248.37240669</c:v>
                </c:pt>
                <c:pt idx="527">
                  <c:v>111131290.54939261</c:v>
                </c:pt>
                <c:pt idx="528">
                  <c:v>111167171.7417413</c:v>
                </c:pt>
                <c:pt idx="529">
                  <c:v>111248109.2158245</c:v>
                </c:pt>
                <c:pt idx="530">
                  <c:v>111340997.59646781</c:v>
                </c:pt>
                <c:pt idx="531">
                  <c:v>111480506.60070699</c:v>
                </c:pt>
                <c:pt idx="532">
                  <c:v>111517882.8232768</c:v>
                </c:pt>
                <c:pt idx="533">
                  <c:v>111565578.195244</c:v>
                </c:pt>
                <c:pt idx="534">
                  <c:v>111650590.2136793</c:v>
                </c:pt>
                <c:pt idx="535">
                  <c:v>111746380.68773299</c:v>
                </c:pt>
                <c:pt idx="536">
                  <c:v>111757624.7667453</c:v>
                </c:pt>
                <c:pt idx="537">
                  <c:v>111758424.7181935</c:v>
                </c:pt>
                <c:pt idx="538">
                  <c:v>111783040.3046405</c:v>
                </c:pt>
                <c:pt idx="539">
                  <c:v>111812040.47275209</c:v>
                </c:pt>
                <c:pt idx="540">
                  <c:v>111827485.83738649</c:v>
                </c:pt>
                <c:pt idx="541">
                  <c:v>111922558.04277101</c:v>
                </c:pt>
                <c:pt idx="542">
                  <c:v>111929155.97774491</c:v>
                </c:pt>
                <c:pt idx="543">
                  <c:v>111962690.33596599</c:v>
                </c:pt>
                <c:pt idx="544">
                  <c:v>112003120.95823839</c:v>
                </c:pt>
                <c:pt idx="545">
                  <c:v>112015681.3702455</c:v>
                </c:pt>
                <c:pt idx="546">
                  <c:v>112041055.8117601</c:v>
                </c:pt>
                <c:pt idx="547">
                  <c:v>112115958.78898349</c:v>
                </c:pt>
                <c:pt idx="548">
                  <c:v>112124342.9227723</c:v>
                </c:pt>
                <c:pt idx="549">
                  <c:v>112182700.36015859</c:v>
                </c:pt>
                <c:pt idx="550">
                  <c:v>112245599.21250111</c:v>
                </c:pt>
                <c:pt idx="551">
                  <c:v>112378595.503405</c:v>
                </c:pt>
                <c:pt idx="552">
                  <c:v>112432027.39736681</c:v>
                </c:pt>
                <c:pt idx="553">
                  <c:v>112445080.39009279</c:v>
                </c:pt>
                <c:pt idx="554">
                  <c:v>112574087.3694787</c:v>
                </c:pt>
                <c:pt idx="555">
                  <c:v>112576364.0111368</c:v>
                </c:pt>
                <c:pt idx="556">
                  <c:v>112601555.4133577</c:v>
                </c:pt>
                <c:pt idx="557">
                  <c:v>112601982.5983005</c:v>
                </c:pt>
                <c:pt idx="558">
                  <c:v>112651204.75905019</c:v>
                </c:pt>
                <c:pt idx="559">
                  <c:v>112756232.9894606</c:v>
                </c:pt>
                <c:pt idx="560">
                  <c:v>112769925.9122314</c:v>
                </c:pt>
                <c:pt idx="561">
                  <c:v>112790792.8996681</c:v>
                </c:pt>
                <c:pt idx="562">
                  <c:v>112878219.3875207</c:v>
                </c:pt>
                <c:pt idx="563">
                  <c:v>112958213.58518291</c:v>
                </c:pt>
                <c:pt idx="564">
                  <c:v>112961172.6518686</c:v>
                </c:pt>
                <c:pt idx="565">
                  <c:v>113047166.00448841</c:v>
                </c:pt>
                <c:pt idx="566">
                  <c:v>113062063.32116491</c:v>
                </c:pt>
                <c:pt idx="567">
                  <c:v>113082535.98398539</c:v>
                </c:pt>
                <c:pt idx="568">
                  <c:v>113097434.75687811</c:v>
                </c:pt>
                <c:pt idx="569">
                  <c:v>113152044.7228868</c:v>
                </c:pt>
                <c:pt idx="570">
                  <c:v>113249576.39893959</c:v>
                </c:pt>
                <c:pt idx="571">
                  <c:v>113269655.08735311</c:v>
                </c:pt>
                <c:pt idx="572">
                  <c:v>113298691.7496261</c:v>
                </c:pt>
                <c:pt idx="573">
                  <c:v>113398477.8188993</c:v>
                </c:pt>
                <c:pt idx="574">
                  <c:v>113447384.7108089</c:v>
                </c:pt>
                <c:pt idx="575">
                  <c:v>113514849.4678593</c:v>
                </c:pt>
                <c:pt idx="576">
                  <c:v>113525396.0093019</c:v>
                </c:pt>
                <c:pt idx="577">
                  <c:v>113539079.8630093</c:v>
                </c:pt>
                <c:pt idx="578">
                  <c:v>113590484.054207</c:v>
                </c:pt>
                <c:pt idx="579">
                  <c:v>113613525.2140141</c:v>
                </c:pt>
                <c:pt idx="580">
                  <c:v>113706180.0219997</c:v>
                </c:pt>
                <c:pt idx="581">
                  <c:v>113744374.80991191</c:v>
                </c:pt>
                <c:pt idx="582">
                  <c:v>113748664.7479817</c:v>
                </c:pt>
                <c:pt idx="583">
                  <c:v>113799566.65011939</c:v>
                </c:pt>
                <c:pt idx="584">
                  <c:v>113843865.8927096</c:v>
                </c:pt>
                <c:pt idx="585">
                  <c:v>113992803.01590949</c:v>
                </c:pt>
                <c:pt idx="586">
                  <c:v>114081859.49754539</c:v>
                </c:pt>
                <c:pt idx="587">
                  <c:v>114152550.62324801</c:v>
                </c:pt>
                <c:pt idx="588">
                  <c:v>114180568.2439498</c:v>
                </c:pt>
                <c:pt idx="589">
                  <c:v>114223572.82896611</c:v>
                </c:pt>
                <c:pt idx="590">
                  <c:v>114226750.5281084</c:v>
                </c:pt>
                <c:pt idx="591">
                  <c:v>114237058.8355092</c:v>
                </c:pt>
                <c:pt idx="592">
                  <c:v>114250132.90481889</c:v>
                </c:pt>
                <c:pt idx="593">
                  <c:v>114386787.578291</c:v>
                </c:pt>
                <c:pt idx="594">
                  <c:v>114431735.98621529</c:v>
                </c:pt>
                <c:pt idx="595">
                  <c:v>114436077.5292735</c:v>
                </c:pt>
                <c:pt idx="596">
                  <c:v>114458999.7180409</c:v>
                </c:pt>
                <c:pt idx="597">
                  <c:v>114506389.14188701</c:v>
                </c:pt>
                <c:pt idx="598">
                  <c:v>114542018.45927329</c:v>
                </c:pt>
                <c:pt idx="599">
                  <c:v>114601914.06357411</c:v>
                </c:pt>
                <c:pt idx="600">
                  <c:v>114614059.2311817</c:v>
                </c:pt>
                <c:pt idx="601">
                  <c:v>114656808.20990601</c:v>
                </c:pt>
                <c:pt idx="602">
                  <c:v>114789877.6158208</c:v>
                </c:pt>
                <c:pt idx="603">
                  <c:v>114837182.043935</c:v>
                </c:pt>
                <c:pt idx="604">
                  <c:v>114839826.08455651</c:v>
                </c:pt>
                <c:pt idx="605">
                  <c:v>114985937.3330636</c:v>
                </c:pt>
                <c:pt idx="606">
                  <c:v>115006075.95092919</c:v>
                </c:pt>
                <c:pt idx="607">
                  <c:v>115230449.8117325</c:v>
                </c:pt>
                <c:pt idx="608">
                  <c:v>115319342.66339639</c:v>
                </c:pt>
                <c:pt idx="609">
                  <c:v>115353436.28881019</c:v>
                </c:pt>
                <c:pt idx="610">
                  <c:v>115507084.813639</c:v>
                </c:pt>
                <c:pt idx="611">
                  <c:v>115582864.452758</c:v>
                </c:pt>
                <c:pt idx="612">
                  <c:v>115644373.6456148</c:v>
                </c:pt>
                <c:pt idx="613">
                  <c:v>115948986.1737165</c:v>
                </c:pt>
                <c:pt idx="614">
                  <c:v>115956769.2184235</c:v>
                </c:pt>
                <c:pt idx="615">
                  <c:v>115992223.7640228</c:v>
                </c:pt>
                <c:pt idx="616">
                  <c:v>115998035.5324883</c:v>
                </c:pt>
                <c:pt idx="617">
                  <c:v>116061437.96176019</c:v>
                </c:pt>
                <c:pt idx="618">
                  <c:v>116072257.0539698</c:v>
                </c:pt>
                <c:pt idx="619">
                  <c:v>116091491.1415408</c:v>
                </c:pt>
                <c:pt idx="620">
                  <c:v>116134497.41601899</c:v>
                </c:pt>
                <c:pt idx="621">
                  <c:v>116191426.44720949</c:v>
                </c:pt>
                <c:pt idx="622">
                  <c:v>116197194.724997</c:v>
                </c:pt>
                <c:pt idx="623">
                  <c:v>116280369.27679819</c:v>
                </c:pt>
                <c:pt idx="624">
                  <c:v>116312237.73536851</c:v>
                </c:pt>
                <c:pt idx="625">
                  <c:v>116363115.4442379</c:v>
                </c:pt>
                <c:pt idx="626">
                  <c:v>116366478.1908685</c:v>
                </c:pt>
                <c:pt idx="627">
                  <c:v>116375980.145473</c:v>
                </c:pt>
                <c:pt idx="628">
                  <c:v>116397312.3818444</c:v>
                </c:pt>
                <c:pt idx="629">
                  <c:v>116438585.0738778</c:v>
                </c:pt>
                <c:pt idx="630">
                  <c:v>116549119.04935309</c:v>
                </c:pt>
                <c:pt idx="631">
                  <c:v>116577210.6275332</c:v>
                </c:pt>
                <c:pt idx="632">
                  <c:v>116588509.42137121</c:v>
                </c:pt>
                <c:pt idx="633">
                  <c:v>116744860.0146158</c:v>
                </c:pt>
                <c:pt idx="634">
                  <c:v>116770892.4489179</c:v>
                </c:pt>
                <c:pt idx="635">
                  <c:v>116785853.03781649</c:v>
                </c:pt>
                <c:pt idx="636">
                  <c:v>116833781.60787609</c:v>
                </c:pt>
                <c:pt idx="637">
                  <c:v>116852010.1948867</c:v>
                </c:pt>
                <c:pt idx="638">
                  <c:v>116892224.55588689</c:v>
                </c:pt>
                <c:pt idx="639">
                  <c:v>116916195.1682274</c:v>
                </c:pt>
                <c:pt idx="640">
                  <c:v>117021801.77851459</c:v>
                </c:pt>
                <c:pt idx="641">
                  <c:v>117087567.9131178</c:v>
                </c:pt>
                <c:pt idx="642">
                  <c:v>117125974.6747133</c:v>
                </c:pt>
                <c:pt idx="643">
                  <c:v>117128321.8467482</c:v>
                </c:pt>
                <c:pt idx="644">
                  <c:v>117169560.4399589</c:v>
                </c:pt>
                <c:pt idx="645">
                  <c:v>117188564.4505111</c:v>
                </c:pt>
                <c:pt idx="646">
                  <c:v>117274893.35218599</c:v>
                </c:pt>
                <c:pt idx="647">
                  <c:v>117452622.22275069</c:v>
                </c:pt>
                <c:pt idx="648">
                  <c:v>117554377.2370434</c:v>
                </c:pt>
                <c:pt idx="649">
                  <c:v>117706389.08366239</c:v>
                </c:pt>
                <c:pt idx="650">
                  <c:v>117753606.5565919</c:v>
                </c:pt>
                <c:pt idx="651">
                  <c:v>117840612.75152209</c:v>
                </c:pt>
                <c:pt idx="652">
                  <c:v>117857565.96166781</c:v>
                </c:pt>
                <c:pt idx="653">
                  <c:v>118019165.54186501</c:v>
                </c:pt>
                <c:pt idx="654">
                  <c:v>118074774.9318158</c:v>
                </c:pt>
                <c:pt idx="655">
                  <c:v>118103704.3138206</c:v>
                </c:pt>
                <c:pt idx="656">
                  <c:v>118142298.033959</c:v>
                </c:pt>
                <c:pt idx="657">
                  <c:v>118146164.6502357</c:v>
                </c:pt>
                <c:pt idx="658">
                  <c:v>118190810.35027909</c:v>
                </c:pt>
                <c:pt idx="659">
                  <c:v>118269655.79147519</c:v>
                </c:pt>
                <c:pt idx="660">
                  <c:v>118577182.926636</c:v>
                </c:pt>
                <c:pt idx="661">
                  <c:v>118657174.8295095</c:v>
                </c:pt>
                <c:pt idx="662">
                  <c:v>118734284.76696511</c:v>
                </c:pt>
                <c:pt idx="663">
                  <c:v>118796810.28368419</c:v>
                </c:pt>
                <c:pt idx="664">
                  <c:v>118845264.4926945</c:v>
                </c:pt>
                <c:pt idx="665">
                  <c:v>118845587.0497697</c:v>
                </c:pt>
                <c:pt idx="666">
                  <c:v>118872377.70958619</c:v>
                </c:pt>
                <c:pt idx="667">
                  <c:v>118966159.6181369</c:v>
                </c:pt>
                <c:pt idx="668">
                  <c:v>119174738.68308669</c:v>
                </c:pt>
                <c:pt idx="669">
                  <c:v>119206707.0452363</c:v>
                </c:pt>
                <c:pt idx="670">
                  <c:v>119210898.54509491</c:v>
                </c:pt>
                <c:pt idx="671">
                  <c:v>119317423.9342249</c:v>
                </c:pt>
                <c:pt idx="672">
                  <c:v>119324077.30176181</c:v>
                </c:pt>
                <c:pt idx="673">
                  <c:v>119336989.71204589</c:v>
                </c:pt>
                <c:pt idx="674">
                  <c:v>119392794.8622895</c:v>
                </c:pt>
                <c:pt idx="675">
                  <c:v>119406723.3219948</c:v>
                </c:pt>
                <c:pt idx="676">
                  <c:v>119433818.3865301</c:v>
                </c:pt>
                <c:pt idx="677">
                  <c:v>119511804.682327</c:v>
                </c:pt>
                <c:pt idx="678">
                  <c:v>119539333.7548534</c:v>
                </c:pt>
                <c:pt idx="679">
                  <c:v>119552825.01310709</c:v>
                </c:pt>
                <c:pt idx="680">
                  <c:v>119556268.1827963</c:v>
                </c:pt>
                <c:pt idx="681">
                  <c:v>119572221.1910558</c:v>
                </c:pt>
                <c:pt idx="682">
                  <c:v>119593512.9903872</c:v>
                </c:pt>
                <c:pt idx="683">
                  <c:v>119643836.60590321</c:v>
                </c:pt>
                <c:pt idx="684">
                  <c:v>119974403.794348</c:v>
                </c:pt>
                <c:pt idx="685">
                  <c:v>120115193.474067</c:v>
                </c:pt>
                <c:pt idx="686">
                  <c:v>120173052.2465542</c:v>
                </c:pt>
                <c:pt idx="687">
                  <c:v>120215571.7666779</c:v>
                </c:pt>
                <c:pt idx="688">
                  <c:v>120217701.1213209</c:v>
                </c:pt>
                <c:pt idx="689">
                  <c:v>120427254.91339311</c:v>
                </c:pt>
                <c:pt idx="690">
                  <c:v>120503813.9359228</c:v>
                </c:pt>
                <c:pt idx="691">
                  <c:v>120844877.4273231</c:v>
                </c:pt>
                <c:pt idx="692">
                  <c:v>120927820.73059699</c:v>
                </c:pt>
                <c:pt idx="693">
                  <c:v>120950763.3789463</c:v>
                </c:pt>
                <c:pt idx="694">
                  <c:v>120995456.449202</c:v>
                </c:pt>
                <c:pt idx="695">
                  <c:v>121164175.8896195</c:v>
                </c:pt>
                <c:pt idx="696">
                  <c:v>121198268.3961129</c:v>
                </c:pt>
                <c:pt idx="697">
                  <c:v>121209679.10627639</c:v>
                </c:pt>
                <c:pt idx="698">
                  <c:v>121294383.6246005</c:v>
                </c:pt>
                <c:pt idx="699">
                  <c:v>121449095.18609101</c:v>
                </c:pt>
                <c:pt idx="700">
                  <c:v>121519229.41257639</c:v>
                </c:pt>
                <c:pt idx="701">
                  <c:v>121579630.2657744</c:v>
                </c:pt>
                <c:pt idx="702">
                  <c:v>121617936.19303651</c:v>
                </c:pt>
                <c:pt idx="703">
                  <c:v>121710057.6119384</c:v>
                </c:pt>
                <c:pt idx="704">
                  <c:v>121848013.907702</c:v>
                </c:pt>
                <c:pt idx="705">
                  <c:v>121929920.5486823</c:v>
                </c:pt>
                <c:pt idx="706">
                  <c:v>121992743.88630471</c:v>
                </c:pt>
                <c:pt idx="707">
                  <c:v>122083373.9470723</c:v>
                </c:pt>
                <c:pt idx="708">
                  <c:v>122187800.85128669</c:v>
                </c:pt>
                <c:pt idx="709">
                  <c:v>122204580.8044464</c:v>
                </c:pt>
                <c:pt idx="710">
                  <c:v>122206347.1143195</c:v>
                </c:pt>
                <c:pt idx="711">
                  <c:v>122231214.0913984</c:v>
                </c:pt>
                <c:pt idx="712">
                  <c:v>122305468.5504185</c:v>
                </c:pt>
                <c:pt idx="713">
                  <c:v>122337846.50308889</c:v>
                </c:pt>
                <c:pt idx="714">
                  <c:v>122464514.79742409</c:v>
                </c:pt>
                <c:pt idx="715">
                  <c:v>122832734.0049448</c:v>
                </c:pt>
                <c:pt idx="716">
                  <c:v>122846642.5919192</c:v>
                </c:pt>
                <c:pt idx="717">
                  <c:v>122893075.9964924</c:v>
                </c:pt>
                <c:pt idx="718">
                  <c:v>123040731.97858599</c:v>
                </c:pt>
                <c:pt idx="719">
                  <c:v>123073957.04717579</c:v>
                </c:pt>
                <c:pt idx="720">
                  <c:v>123166550.16277251</c:v>
                </c:pt>
                <c:pt idx="721">
                  <c:v>123187280.45594239</c:v>
                </c:pt>
                <c:pt idx="722">
                  <c:v>123205826.8131624</c:v>
                </c:pt>
                <c:pt idx="723">
                  <c:v>123367452.0714463</c:v>
                </c:pt>
                <c:pt idx="724">
                  <c:v>123653314.95813601</c:v>
                </c:pt>
                <c:pt idx="725">
                  <c:v>123670788.6070953</c:v>
                </c:pt>
                <c:pt idx="726">
                  <c:v>123707182.28436801</c:v>
                </c:pt>
                <c:pt idx="727">
                  <c:v>123726711.4127405</c:v>
                </c:pt>
                <c:pt idx="728">
                  <c:v>123735051.3904527</c:v>
                </c:pt>
                <c:pt idx="729">
                  <c:v>123763255.011352</c:v>
                </c:pt>
                <c:pt idx="730">
                  <c:v>123789649.4906165</c:v>
                </c:pt>
                <c:pt idx="731">
                  <c:v>123806656.26775751</c:v>
                </c:pt>
                <c:pt idx="732">
                  <c:v>123951496.839063</c:v>
                </c:pt>
                <c:pt idx="733">
                  <c:v>123976569.697227</c:v>
                </c:pt>
                <c:pt idx="734">
                  <c:v>124015871.5462386</c:v>
                </c:pt>
                <c:pt idx="735">
                  <c:v>124051164.33815609</c:v>
                </c:pt>
                <c:pt idx="736">
                  <c:v>124151041.27946021</c:v>
                </c:pt>
                <c:pt idx="737">
                  <c:v>124198144.86492759</c:v>
                </c:pt>
                <c:pt idx="738">
                  <c:v>124223157.8738258</c:v>
                </c:pt>
                <c:pt idx="739">
                  <c:v>124269982.5640543</c:v>
                </c:pt>
                <c:pt idx="740">
                  <c:v>124314227.0703461</c:v>
                </c:pt>
                <c:pt idx="741">
                  <c:v>124332532.23443308</c:v>
                </c:pt>
                <c:pt idx="742">
                  <c:v>124355337.051439</c:v>
                </c:pt>
                <c:pt idx="743">
                  <c:v>124386860.17947569</c:v>
                </c:pt>
                <c:pt idx="744">
                  <c:v>124405049.2232769</c:v>
                </c:pt>
                <c:pt idx="745">
                  <c:v>124585705.5270016</c:v>
                </c:pt>
                <c:pt idx="746">
                  <c:v>124676881.52243251</c:v>
                </c:pt>
                <c:pt idx="747">
                  <c:v>124723680.5941063</c:v>
                </c:pt>
                <c:pt idx="748">
                  <c:v>124753949.7395954</c:v>
                </c:pt>
                <c:pt idx="749">
                  <c:v>124779299.81452709</c:v>
                </c:pt>
                <c:pt idx="750">
                  <c:v>124781725.04290441</c:v>
                </c:pt>
                <c:pt idx="751">
                  <c:v>125092760.3616104</c:v>
                </c:pt>
                <c:pt idx="752">
                  <c:v>125162742.35766211</c:v>
                </c:pt>
                <c:pt idx="753">
                  <c:v>125184198.5164288</c:v>
                </c:pt>
                <c:pt idx="754">
                  <c:v>125402252.4282093</c:v>
                </c:pt>
                <c:pt idx="755">
                  <c:v>125538133.29860909</c:v>
                </c:pt>
                <c:pt idx="756">
                  <c:v>125552818.5129537</c:v>
                </c:pt>
                <c:pt idx="757">
                  <c:v>125610107.2830935</c:v>
                </c:pt>
                <c:pt idx="758">
                  <c:v>125646703.3406077</c:v>
                </c:pt>
                <c:pt idx="759">
                  <c:v>125684774.39583181</c:v>
                </c:pt>
                <c:pt idx="760">
                  <c:v>125716147.99807081</c:v>
                </c:pt>
                <c:pt idx="761">
                  <c:v>125818581.16326791</c:v>
                </c:pt>
                <c:pt idx="762">
                  <c:v>125842317.61424489</c:v>
                </c:pt>
                <c:pt idx="763">
                  <c:v>126008054.06435199</c:v>
                </c:pt>
                <c:pt idx="764">
                  <c:v>126270356.5219591</c:v>
                </c:pt>
                <c:pt idx="765">
                  <c:v>126333874.1753554</c:v>
                </c:pt>
                <c:pt idx="766">
                  <c:v>126628093.6946639</c:v>
                </c:pt>
                <c:pt idx="767">
                  <c:v>126653419.47160611</c:v>
                </c:pt>
                <c:pt idx="768">
                  <c:v>126844190.9579846</c:v>
                </c:pt>
                <c:pt idx="769">
                  <c:v>126949189.4592135</c:v>
                </c:pt>
                <c:pt idx="770">
                  <c:v>127073350.20286441</c:v>
                </c:pt>
                <c:pt idx="771">
                  <c:v>127117690.31778429</c:v>
                </c:pt>
                <c:pt idx="772">
                  <c:v>127210810.6917368</c:v>
                </c:pt>
                <c:pt idx="773">
                  <c:v>127230430.22196519</c:v>
                </c:pt>
                <c:pt idx="774">
                  <c:v>127250525.0408233</c:v>
                </c:pt>
                <c:pt idx="775">
                  <c:v>127258809.11756259</c:v>
                </c:pt>
                <c:pt idx="776">
                  <c:v>127266745.87366211</c:v>
                </c:pt>
                <c:pt idx="777">
                  <c:v>127493412.4137142</c:v>
                </c:pt>
                <c:pt idx="778">
                  <c:v>127510170.2918438</c:v>
                </c:pt>
                <c:pt idx="779">
                  <c:v>127581050.7863061</c:v>
                </c:pt>
                <c:pt idx="780">
                  <c:v>127610698.6146906</c:v>
                </c:pt>
                <c:pt idx="781">
                  <c:v>127870723.245865</c:v>
                </c:pt>
                <c:pt idx="782">
                  <c:v>127915650.7018021</c:v>
                </c:pt>
                <c:pt idx="783">
                  <c:v>128023137.30464931</c:v>
                </c:pt>
                <c:pt idx="784">
                  <c:v>128078963.8189759</c:v>
                </c:pt>
                <c:pt idx="785">
                  <c:v>128428948.15647659</c:v>
                </c:pt>
                <c:pt idx="786">
                  <c:v>128434050.24207671</c:v>
                </c:pt>
                <c:pt idx="787">
                  <c:v>128456692.06664459</c:v>
                </c:pt>
                <c:pt idx="788">
                  <c:v>128460378.3050065</c:v>
                </c:pt>
                <c:pt idx="789">
                  <c:v>128528875.6814799</c:v>
                </c:pt>
                <c:pt idx="790">
                  <c:v>128638609.2709571</c:v>
                </c:pt>
                <c:pt idx="791">
                  <c:v>128664660.64202011</c:v>
                </c:pt>
                <c:pt idx="792">
                  <c:v>128697117.40358761</c:v>
                </c:pt>
                <c:pt idx="793">
                  <c:v>128707434.36728391</c:v>
                </c:pt>
                <c:pt idx="794">
                  <c:v>128713603.27819681</c:v>
                </c:pt>
                <c:pt idx="795">
                  <c:v>128807551.61885579</c:v>
                </c:pt>
                <c:pt idx="796">
                  <c:v>128896816.60692911</c:v>
                </c:pt>
                <c:pt idx="797">
                  <c:v>129104326.88763919</c:v>
                </c:pt>
                <c:pt idx="798">
                  <c:v>129247858.20352919</c:v>
                </c:pt>
                <c:pt idx="799">
                  <c:v>129249090.60224169</c:v>
                </c:pt>
                <c:pt idx="800">
                  <c:v>129362242.8181762</c:v>
                </c:pt>
                <c:pt idx="801">
                  <c:v>129544999.8418912</c:v>
                </c:pt>
                <c:pt idx="802">
                  <c:v>129606857.34459619</c:v>
                </c:pt>
                <c:pt idx="803">
                  <c:v>129722661.4869566</c:v>
                </c:pt>
                <c:pt idx="804">
                  <c:v>129768469.0543834</c:v>
                </c:pt>
                <c:pt idx="805">
                  <c:v>129800851.6208318</c:v>
                </c:pt>
                <c:pt idx="806">
                  <c:v>129847890.829881</c:v>
                </c:pt>
                <c:pt idx="807">
                  <c:v>129856476.1668787</c:v>
                </c:pt>
                <c:pt idx="808">
                  <c:v>129990412.470186</c:v>
                </c:pt>
                <c:pt idx="809">
                  <c:v>130219989.23332189</c:v>
                </c:pt>
                <c:pt idx="810">
                  <c:v>130664312.8405547</c:v>
                </c:pt>
                <c:pt idx="811">
                  <c:v>130785604.4746736</c:v>
                </c:pt>
                <c:pt idx="812">
                  <c:v>131063272.3972794</c:v>
                </c:pt>
                <c:pt idx="813">
                  <c:v>131123459.1638923</c:v>
                </c:pt>
                <c:pt idx="814">
                  <c:v>131495597.6117885</c:v>
                </c:pt>
                <c:pt idx="815">
                  <c:v>131671470.6259118</c:v>
                </c:pt>
                <c:pt idx="816">
                  <c:v>131819158.59584421</c:v>
                </c:pt>
                <c:pt idx="817">
                  <c:v>132604757.4016469</c:v>
                </c:pt>
                <c:pt idx="818">
                  <c:v>132721759.15786961</c:v>
                </c:pt>
                <c:pt idx="819">
                  <c:v>133021389.82885179</c:v>
                </c:pt>
                <c:pt idx="820">
                  <c:v>133163319.9220067</c:v>
                </c:pt>
                <c:pt idx="821">
                  <c:v>133255164.06270671</c:v>
                </c:pt>
                <c:pt idx="822">
                  <c:v>133407695.46985421</c:v>
                </c:pt>
                <c:pt idx="823">
                  <c:v>133797530.77924231</c:v>
                </c:pt>
                <c:pt idx="824">
                  <c:v>133827741.60184361</c:v>
                </c:pt>
                <c:pt idx="825">
                  <c:v>133911973.5704059</c:v>
                </c:pt>
                <c:pt idx="826">
                  <c:v>133986779.0256405</c:v>
                </c:pt>
                <c:pt idx="827">
                  <c:v>133999765.16973411</c:v>
                </c:pt>
                <c:pt idx="828">
                  <c:v>134084787.8569496</c:v>
                </c:pt>
                <c:pt idx="829">
                  <c:v>134401654.8490833</c:v>
                </c:pt>
                <c:pt idx="830">
                  <c:v>134471966.99898601</c:v>
                </c:pt>
                <c:pt idx="831">
                  <c:v>134484767.0821293</c:v>
                </c:pt>
                <c:pt idx="832">
                  <c:v>134678849.1731036</c:v>
                </c:pt>
                <c:pt idx="833">
                  <c:v>134776651.94352889</c:v>
                </c:pt>
                <c:pt idx="834">
                  <c:v>134793380.1413635</c:v>
                </c:pt>
                <c:pt idx="835">
                  <c:v>134826732.73017991</c:v>
                </c:pt>
                <c:pt idx="836">
                  <c:v>135132702.07676309</c:v>
                </c:pt>
                <c:pt idx="837">
                  <c:v>135196966.50834268</c:v>
                </c:pt>
                <c:pt idx="838">
                  <c:v>135334826.42141199</c:v>
                </c:pt>
                <c:pt idx="839">
                  <c:v>135354242.68504071</c:v>
                </c:pt>
                <c:pt idx="840">
                  <c:v>135750738.7723622</c:v>
                </c:pt>
                <c:pt idx="841">
                  <c:v>136223197.6791628</c:v>
                </c:pt>
                <c:pt idx="842">
                  <c:v>136303298.00540659</c:v>
                </c:pt>
                <c:pt idx="843">
                  <c:v>136387654.84619239</c:v>
                </c:pt>
                <c:pt idx="844">
                  <c:v>136399727.3469469</c:v>
                </c:pt>
                <c:pt idx="845">
                  <c:v>136635399.71935052</c:v>
                </c:pt>
                <c:pt idx="846">
                  <c:v>136746910.06405061</c:v>
                </c:pt>
                <c:pt idx="847">
                  <c:v>136927312.86830759</c:v>
                </c:pt>
                <c:pt idx="848">
                  <c:v>136960576.274266</c:v>
                </c:pt>
                <c:pt idx="849">
                  <c:v>136987558.096912</c:v>
                </c:pt>
                <c:pt idx="850">
                  <c:v>137067272.80077338</c:v>
                </c:pt>
                <c:pt idx="851">
                  <c:v>137206161.14070332</c:v>
                </c:pt>
                <c:pt idx="852">
                  <c:v>137332445.67226541</c:v>
                </c:pt>
                <c:pt idx="853">
                  <c:v>137386005.446536</c:v>
                </c:pt>
                <c:pt idx="854">
                  <c:v>137489751.13335812</c:v>
                </c:pt>
                <c:pt idx="855">
                  <c:v>137715222.02295241</c:v>
                </c:pt>
                <c:pt idx="856">
                  <c:v>137725105.64943868</c:v>
                </c:pt>
                <c:pt idx="857">
                  <c:v>137738010.7194941</c:v>
                </c:pt>
                <c:pt idx="858">
                  <c:v>137764240.0296883</c:v>
                </c:pt>
                <c:pt idx="859">
                  <c:v>137875400.75155529</c:v>
                </c:pt>
                <c:pt idx="860">
                  <c:v>138051768.35008311</c:v>
                </c:pt>
                <c:pt idx="861">
                  <c:v>138102413.07545811</c:v>
                </c:pt>
                <c:pt idx="862">
                  <c:v>138153756.39675829</c:v>
                </c:pt>
                <c:pt idx="863">
                  <c:v>138402919.36862379</c:v>
                </c:pt>
                <c:pt idx="864">
                  <c:v>138429607.5322943</c:v>
                </c:pt>
                <c:pt idx="865">
                  <c:v>138824448.74491709</c:v>
                </c:pt>
                <c:pt idx="866">
                  <c:v>138927758.77347779</c:v>
                </c:pt>
                <c:pt idx="867">
                  <c:v>138958825.96540409</c:v>
                </c:pt>
                <c:pt idx="868">
                  <c:v>139038771.00825012</c:v>
                </c:pt>
                <c:pt idx="869">
                  <c:v>139053621.82283968</c:v>
                </c:pt>
                <c:pt idx="870">
                  <c:v>139756428.01954681</c:v>
                </c:pt>
                <c:pt idx="871">
                  <c:v>139861682.18660241</c:v>
                </c:pt>
                <c:pt idx="872">
                  <c:v>140046331.948477</c:v>
                </c:pt>
                <c:pt idx="873">
                  <c:v>140099953.98032111</c:v>
                </c:pt>
                <c:pt idx="874">
                  <c:v>140218434.1351147</c:v>
                </c:pt>
                <c:pt idx="875">
                  <c:v>140222940.96988839</c:v>
                </c:pt>
                <c:pt idx="876">
                  <c:v>140250008.11481178</c:v>
                </c:pt>
                <c:pt idx="877">
                  <c:v>140284293.29127711</c:v>
                </c:pt>
                <c:pt idx="878">
                  <c:v>140767865.87044609</c:v>
                </c:pt>
                <c:pt idx="879">
                  <c:v>140849468.94308031</c:v>
                </c:pt>
                <c:pt idx="880">
                  <c:v>141129338.13204381</c:v>
                </c:pt>
                <c:pt idx="881">
                  <c:v>141230028.24384609</c:v>
                </c:pt>
                <c:pt idx="882">
                  <c:v>141383239.53902289</c:v>
                </c:pt>
                <c:pt idx="883">
                  <c:v>141588636.9226684</c:v>
                </c:pt>
                <c:pt idx="884">
                  <c:v>141648759.4923062</c:v>
                </c:pt>
                <c:pt idx="885">
                  <c:v>141940518.58874059</c:v>
                </c:pt>
                <c:pt idx="886">
                  <c:v>142226808.5390487</c:v>
                </c:pt>
                <c:pt idx="887">
                  <c:v>142436745.6684798</c:v>
                </c:pt>
                <c:pt idx="888">
                  <c:v>142568997.71371731</c:v>
                </c:pt>
                <c:pt idx="889">
                  <c:v>142603435.75195491</c:v>
                </c:pt>
                <c:pt idx="890">
                  <c:v>142609788.27635568</c:v>
                </c:pt>
                <c:pt idx="891">
                  <c:v>142701355.88130051</c:v>
                </c:pt>
                <c:pt idx="892">
                  <c:v>143010348.46471828</c:v>
                </c:pt>
                <c:pt idx="893">
                  <c:v>143020622.6174596</c:v>
                </c:pt>
                <c:pt idx="894">
                  <c:v>143082017.3184053</c:v>
                </c:pt>
                <c:pt idx="895">
                  <c:v>143225241.0027371</c:v>
                </c:pt>
                <c:pt idx="896">
                  <c:v>143296319.80833021</c:v>
                </c:pt>
                <c:pt idx="897">
                  <c:v>143387344.53667629</c:v>
                </c:pt>
                <c:pt idx="898">
                  <c:v>143437874.0972347</c:v>
                </c:pt>
                <c:pt idx="899">
                  <c:v>143565775.27191219</c:v>
                </c:pt>
                <c:pt idx="900">
                  <c:v>143570850.35305792</c:v>
                </c:pt>
                <c:pt idx="901">
                  <c:v>143710823.4410058</c:v>
                </c:pt>
                <c:pt idx="902">
                  <c:v>143753214.7748566</c:v>
                </c:pt>
                <c:pt idx="903">
                  <c:v>143813184.66810191</c:v>
                </c:pt>
                <c:pt idx="904">
                  <c:v>143945891.23333549</c:v>
                </c:pt>
                <c:pt idx="905">
                  <c:v>144102504.12323838</c:v>
                </c:pt>
                <c:pt idx="906">
                  <c:v>144346510.39253038</c:v>
                </c:pt>
                <c:pt idx="907">
                  <c:v>144400609.20044428</c:v>
                </c:pt>
                <c:pt idx="908">
                  <c:v>144517520.52426058</c:v>
                </c:pt>
                <c:pt idx="909">
                  <c:v>144519000.7401371</c:v>
                </c:pt>
                <c:pt idx="910">
                  <c:v>145085553.43428189</c:v>
                </c:pt>
                <c:pt idx="911">
                  <c:v>145139634.10653669</c:v>
                </c:pt>
                <c:pt idx="912">
                  <c:v>145311104.2561954</c:v>
                </c:pt>
                <c:pt idx="913">
                  <c:v>145442898.58217752</c:v>
                </c:pt>
                <c:pt idx="914">
                  <c:v>145459366.26807189</c:v>
                </c:pt>
                <c:pt idx="915">
                  <c:v>145477369.41458941</c:v>
                </c:pt>
                <c:pt idx="916">
                  <c:v>145731728.6726082</c:v>
                </c:pt>
                <c:pt idx="917">
                  <c:v>145803116.41473049</c:v>
                </c:pt>
                <c:pt idx="918">
                  <c:v>145884950.79362679</c:v>
                </c:pt>
                <c:pt idx="919">
                  <c:v>146115715.23392349</c:v>
                </c:pt>
                <c:pt idx="920">
                  <c:v>146205365.6725764</c:v>
                </c:pt>
                <c:pt idx="921">
                  <c:v>146264995.68957102</c:v>
                </c:pt>
                <c:pt idx="922">
                  <c:v>146610528.66615868</c:v>
                </c:pt>
                <c:pt idx="923">
                  <c:v>146802310.7626754</c:v>
                </c:pt>
                <c:pt idx="924">
                  <c:v>146824439.95834771</c:v>
                </c:pt>
                <c:pt idx="925">
                  <c:v>147067631.89393228</c:v>
                </c:pt>
                <c:pt idx="926">
                  <c:v>147625668.4750447</c:v>
                </c:pt>
                <c:pt idx="927">
                  <c:v>147905445.3279838</c:v>
                </c:pt>
                <c:pt idx="928">
                  <c:v>147968199.3276453</c:v>
                </c:pt>
                <c:pt idx="929">
                  <c:v>148003150.93384379</c:v>
                </c:pt>
                <c:pt idx="930">
                  <c:v>148514817.63393569</c:v>
                </c:pt>
                <c:pt idx="931">
                  <c:v>148546106.61122632</c:v>
                </c:pt>
                <c:pt idx="932">
                  <c:v>148694825.43596292</c:v>
                </c:pt>
                <c:pt idx="933">
                  <c:v>148871592.19648769</c:v>
                </c:pt>
                <c:pt idx="934">
                  <c:v>149149385.50957331</c:v>
                </c:pt>
                <c:pt idx="935">
                  <c:v>149237217.56917271</c:v>
                </c:pt>
                <c:pt idx="936">
                  <c:v>150082392.634473</c:v>
                </c:pt>
                <c:pt idx="937">
                  <c:v>150249220.6914615</c:v>
                </c:pt>
                <c:pt idx="938">
                  <c:v>150698709.92277378</c:v>
                </c:pt>
                <c:pt idx="939">
                  <c:v>151455892.96502548</c:v>
                </c:pt>
                <c:pt idx="940">
                  <c:v>151791441.01400161</c:v>
                </c:pt>
                <c:pt idx="941">
                  <c:v>152117652.55120438</c:v>
                </c:pt>
                <c:pt idx="942">
                  <c:v>152151171.8102892</c:v>
                </c:pt>
                <c:pt idx="943">
                  <c:v>152307817.34241492</c:v>
                </c:pt>
                <c:pt idx="944">
                  <c:v>152348105.20778698</c:v>
                </c:pt>
                <c:pt idx="945">
                  <c:v>152432043.37028211</c:v>
                </c:pt>
                <c:pt idx="946">
                  <c:v>152991342.8103922</c:v>
                </c:pt>
                <c:pt idx="947">
                  <c:v>153678062.09780711</c:v>
                </c:pt>
                <c:pt idx="948">
                  <c:v>153722132.86173809</c:v>
                </c:pt>
                <c:pt idx="949">
                  <c:v>153748547.87468338</c:v>
                </c:pt>
                <c:pt idx="950">
                  <c:v>154143945.67620981</c:v>
                </c:pt>
                <c:pt idx="951">
                  <c:v>154471164.1503787</c:v>
                </c:pt>
                <c:pt idx="952">
                  <c:v>155239375.13760829</c:v>
                </c:pt>
                <c:pt idx="953">
                  <c:v>155577390.3867158</c:v>
                </c:pt>
                <c:pt idx="954">
                  <c:v>155873251.2441172</c:v>
                </c:pt>
                <c:pt idx="955">
                  <c:v>156371212.61920732</c:v>
                </c:pt>
                <c:pt idx="956">
                  <c:v>156724347.52040651</c:v>
                </c:pt>
                <c:pt idx="957">
                  <c:v>157998237.03343731</c:v>
                </c:pt>
                <c:pt idx="958">
                  <c:v>158276239.0236218</c:v>
                </c:pt>
                <c:pt idx="959">
                  <c:v>159238880.32156777</c:v>
                </c:pt>
                <c:pt idx="960">
                  <c:v>159563959.09735239</c:v>
                </c:pt>
                <c:pt idx="961">
                  <c:v>159579655.3574954</c:v>
                </c:pt>
                <c:pt idx="962">
                  <c:v>159702729.2143048</c:v>
                </c:pt>
                <c:pt idx="963">
                  <c:v>159734464.95277789</c:v>
                </c:pt>
                <c:pt idx="964">
                  <c:v>160017152.78024539</c:v>
                </c:pt>
                <c:pt idx="965">
                  <c:v>160569150.37625819</c:v>
                </c:pt>
                <c:pt idx="966">
                  <c:v>160766408.1909751</c:v>
                </c:pt>
                <c:pt idx="967">
                  <c:v>161737001.36710981</c:v>
                </c:pt>
                <c:pt idx="968">
                  <c:v>161908396.5549202</c:v>
                </c:pt>
                <c:pt idx="969">
                  <c:v>162018861.96835548</c:v>
                </c:pt>
                <c:pt idx="970">
                  <c:v>163242823.591977</c:v>
                </c:pt>
                <c:pt idx="971">
                  <c:v>164258452.0533185</c:v>
                </c:pt>
                <c:pt idx="972">
                  <c:v>165295493.73600471</c:v>
                </c:pt>
                <c:pt idx="973">
                  <c:v>165593748.28024131</c:v>
                </c:pt>
                <c:pt idx="974">
                  <c:v>165648925.74135548</c:v>
                </c:pt>
                <c:pt idx="975">
                  <c:v>165753577.16954851</c:v>
                </c:pt>
                <c:pt idx="976">
                  <c:v>165865075.88901109</c:v>
                </c:pt>
                <c:pt idx="977">
                  <c:v>166176108.78125581</c:v>
                </c:pt>
                <c:pt idx="978">
                  <c:v>166516031.5637652</c:v>
                </c:pt>
                <c:pt idx="979">
                  <c:v>166948172.52360481</c:v>
                </c:pt>
                <c:pt idx="980">
                  <c:v>167694292.46550581</c:v>
                </c:pt>
                <c:pt idx="981">
                  <c:v>168299283.82116351</c:v>
                </c:pt>
                <c:pt idx="982">
                  <c:v>168530266.75993589</c:v>
                </c:pt>
                <c:pt idx="983">
                  <c:v>169013947.10817799</c:v>
                </c:pt>
                <c:pt idx="984">
                  <c:v>169668300.71106419</c:v>
                </c:pt>
                <c:pt idx="985">
                  <c:v>170432565.33920801</c:v>
                </c:pt>
                <c:pt idx="986">
                  <c:v>171002989.65855628</c:v>
                </c:pt>
                <c:pt idx="987">
                  <c:v>171762090.18431512</c:v>
                </c:pt>
                <c:pt idx="988">
                  <c:v>172655159.2130616</c:v>
                </c:pt>
                <c:pt idx="989">
                  <c:v>172984211.260584</c:v>
                </c:pt>
                <c:pt idx="990">
                  <c:v>173924404.2663132</c:v>
                </c:pt>
                <c:pt idx="991">
                  <c:v>175037906.22619331</c:v>
                </c:pt>
                <c:pt idx="992">
                  <c:v>176663592.3885808</c:v>
                </c:pt>
                <c:pt idx="993">
                  <c:v>177163596.27536899</c:v>
                </c:pt>
                <c:pt idx="994">
                  <c:v>178235774.79293612</c:v>
                </c:pt>
                <c:pt idx="995">
                  <c:v>178815831.98749459</c:v>
                </c:pt>
                <c:pt idx="996">
                  <c:v>185617927.2323544</c:v>
                </c:pt>
                <c:pt idx="997">
                  <c:v>189150008.83748001</c:v>
                </c:pt>
                <c:pt idx="998">
                  <c:v>189855429.1285305</c:v>
                </c:pt>
                <c:pt idx="999">
                  <c:v>190410513.21195748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4-4ECE-A8C2-7EEE1DAB5703}"/>
            </c:ext>
          </c:extLst>
        </c:ser>
        <c:ser>
          <c:idx val="3"/>
          <c:order val="3"/>
          <c:spPr>
            <a:solidFill>
              <a:schemeClr val="accent5">
                <a:alpha val="75000"/>
              </a:schemeClr>
            </a:solidFill>
            <a:ln w="25400" cap="flat">
              <a:solidFill>
                <a:schemeClr val="accent5"/>
              </a:solidFill>
              <a:miter lim="800000"/>
            </a:ln>
            <a:effectLst/>
          </c:spPr>
          <c:invertIfNegative val="0"/>
          <c:val>
            <c:numRef>
              <c:f>'Life-Cycle NPV'!$H$8:$H$1007</c:f>
              <c:numCache>
                <c:formatCode>"$"#,##0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62050896.155094489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64648134.562738597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68716441.236556172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73189761.332172304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76320293.767740309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82371639.023701608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90123458.3333655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101568670.29010481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108485019.8346563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123796122.71978134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56849476.524484098</c:v>
                </c:pt>
                <c:pt idx="1">
                  <c:v>57401956.866757303</c:v>
                </c:pt>
                <c:pt idx="2">
                  <c:v>57704941.100739405</c:v>
                </c:pt>
                <c:pt idx="3">
                  <c:v>60886052.453240693</c:v>
                </c:pt>
                <c:pt idx="4">
                  <c:v>61639169.877238497</c:v>
                </c:pt>
                <c:pt idx="5">
                  <c:v>62773818.684973605</c:v>
                </c:pt>
                <c:pt idx="6">
                  <c:v>64331305.345879301</c:v>
                </c:pt>
                <c:pt idx="7">
                  <c:v>65083867.411642507</c:v>
                </c:pt>
                <c:pt idx="8">
                  <c:v>65636147.590985507</c:v>
                </c:pt>
                <c:pt idx="9">
                  <c:v>65669345.538946502</c:v>
                </c:pt>
                <c:pt idx="10">
                  <c:v>65852528.237943798</c:v>
                </c:pt>
                <c:pt idx="11">
                  <c:v>67521454.730292603</c:v>
                </c:pt>
                <c:pt idx="12">
                  <c:v>67655245.195253104</c:v>
                </c:pt>
                <c:pt idx="13">
                  <c:v>67930443.101000696</c:v>
                </c:pt>
                <c:pt idx="14">
                  <c:v>67999174.072200999</c:v>
                </c:pt>
                <c:pt idx="15">
                  <c:v>68365166.435788199</c:v>
                </c:pt>
                <c:pt idx="16">
                  <c:v>68850439.614717007</c:v>
                </c:pt>
                <c:pt idx="17">
                  <c:v>69369295.265409797</c:v>
                </c:pt>
                <c:pt idx="18">
                  <c:v>71285250.728963003</c:v>
                </c:pt>
                <c:pt idx="19">
                  <c:v>71574338.657420307</c:v>
                </c:pt>
                <c:pt idx="20">
                  <c:v>71756513.135530695</c:v>
                </c:pt>
                <c:pt idx="21">
                  <c:v>71789450.268621802</c:v>
                </c:pt>
                <c:pt idx="22">
                  <c:v>71845621.416323602</c:v>
                </c:pt>
                <c:pt idx="23">
                  <c:v>71972269.4035355</c:v>
                </c:pt>
                <c:pt idx="24">
                  <c:v>72345376.880203694</c:v>
                </c:pt>
                <c:pt idx="25">
                  <c:v>72459395.300470203</c:v>
                </c:pt>
                <c:pt idx="26">
                  <c:v>72546426.943937197</c:v>
                </c:pt>
                <c:pt idx="27">
                  <c:v>72959291.4991723</c:v>
                </c:pt>
                <c:pt idx="28">
                  <c:v>72982185.446640491</c:v>
                </c:pt>
                <c:pt idx="29">
                  <c:v>73069831.4018628</c:v>
                </c:pt>
                <c:pt idx="30">
                  <c:v>73308748.766099304</c:v>
                </c:pt>
                <c:pt idx="31">
                  <c:v>73550011.3924409</c:v>
                </c:pt>
                <c:pt idx="32">
                  <c:v>73655060.380074605</c:v>
                </c:pt>
                <c:pt idx="33">
                  <c:v>73760797.099528298</c:v>
                </c:pt>
                <c:pt idx="34">
                  <c:v>73787699.793813705</c:v>
                </c:pt>
                <c:pt idx="35">
                  <c:v>73959789.161548302</c:v>
                </c:pt>
                <c:pt idx="36">
                  <c:v>74264769.020564407</c:v>
                </c:pt>
                <c:pt idx="37">
                  <c:v>74536852.014104396</c:v>
                </c:pt>
                <c:pt idx="38">
                  <c:v>75132308.942364007</c:v>
                </c:pt>
                <c:pt idx="39">
                  <c:v>75253435.095931098</c:v>
                </c:pt>
                <c:pt idx="40">
                  <c:v>75328694.767424896</c:v>
                </c:pt>
                <c:pt idx="41">
                  <c:v>75489966.571333498</c:v>
                </c:pt>
                <c:pt idx="42">
                  <c:v>75514111.493619293</c:v>
                </c:pt>
                <c:pt idx="43">
                  <c:v>75578032.717131302</c:v>
                </c:pt>
                <c:pt idx="44">
                  <c:v>75806707.89025569</c:v>
                </c:pt>
                <c:pt idx="45">
                  <c:v>76467813.970141113</c:v>
                </c:pt>
                <c:pt idx="46">
                  <c:v>76491293.144686103</c:v>
                </c:pt>
                <c:pt idx="47">
                  <c:v>76677431.831881493</c:v>
                </c:pt>
                <c:pt idx="48">
                  <c:v>76744569.804217607</c:v>
                </c:pt>
                <c:pt idx="49">
                  <c:v>76855788.825365499</c:v>
                </c:pt>
                <c:pt idx="50">
                  <c:v>76899974.480513796</c:v>
                </c:pt>
                <c:pt idx="51">
                  <c:v>76962840.942501009</c:v>
                </c:pt>
                <c:pt idx="52">
                  <c:v>77469780.330101103</c:v>
                </c:pt>
                <c:pt idx="53">
                  <c:v>77527094.906416386</c:v>
                </c:pt>
                <c:pt idx="54">
                  <c:v>77753396.262595087</c:v>
                </c:pt>
                <c:pt idx="55">
                  <c:v>78380398.721149206</c:v>
                </c:pt>
                <c:pt idx="56">
                  <c:v>78668480.599332809</c:v>
                </c:pt>
                <c:pt idx="57">
                  <c:v>79700331.30182749</c:v>
                </c:pt>
                <c:pt idx="58">
                  <c:v>79790412.151189595</c:v>
                </c:pt>
                <c:pt idx="59">
                  <c:v>80458222.020924509</c:v>
                </c:pt>
                <c:pt idx="60">
                  <c:v>80680105.826907396</c:v>
                </c:pt>
                <c:pt idx="61">
                  <c:v>80737747.117065609</c:v>
                </c:pt>
                <c:pt idx="62">
                  <c:v>80812390.298487395</c:v>
                </c:pt>
                <c:pt idx="63">
                  <c:v>81119151.984130412</c:v>
                </c:pt>
                <c:pt idx="64">
                  <c:v>81172693.804053396</c:v>
                </c:pt>
                <c:pt idx="65">
                  <c:v>81415556.693222001</c:v>
                </c:pt>
                <c:pt idx="66">
                  <c:v>81672806.918523699</c:v>
                </c:pt>
                <c:pt idx="67">
                  <c:v>82254877.889698505</c:v>
                </c:pt>
                <c:pt idx="68">
                  <c:v>82356971.692464396</c:v>
                </c:pt>
                <c:pt idx="69">
                  <c:v>82658943.967506111</c:v>
                </c:pt>
                <c:pt idx="70">
                  <c:v>83080284.070207894</c:v>
                </c:pt>
                <c:pt idx="71">
                  <c:v>83999668.583834201</c:v>
                </c:pt>
                <c:pt idx="72">
                  <c:v>84222406.865070596</c:v>
                </c:pt>
                <c:pt idx="73">
                  <c:v>84451986.19164151</c:v>
                </c:pt>
                <c:pt idx="74">
                  <c:v>84459537.541885898</c:v>
                </c:pt>
                <c:pt idx="75">
                  <c:v>84992700.829442203</c:v>
                </c:pt>
                <c:pt idx="76">
                  <c:v>84993267.655346498</c:v>
                </c:pt>
                <c:pt idx="77">
                  <c:v>85250915.034221098</c:v>
                </c:pt>
                <c:pt idx="78">
                  <c:v>85334562.5376129</c:v>
                </c:pt>
                <c:pt idx="79">
                  <c:v>85685134.017255202</c:v>
                </c:pt>
                <c:pt idx="80">
                  <c:v>85890787.5474004</c:v>
                </c:pt>
                <c:pt idx="81">
                  <c:v>86001986.168051794</c:v>
                </c:pt>
                <c:pt idx="82">
                  <c:v>86361723.9904183</c:v>
                </c:pt>
                <c:pt idx="83">
                  <c:v>86569703.434629202</c:v>
                </c:pt>
                <c:pt idx="84">
                  <c:v>86812912.201173395</c:v>
                </c:pt>
                <c:pt idx="85">
                  <c:v>86824380.803765595</c:v>
                </c:pt>
                <c:pt idx="86">
                  <c:v>86999190.190809995</c:v>
                </c:pt>
                <c:pt idx="87">
                  <c:v>87333232.920155197</c:v>
                </c:pt>
                <c:pt idx="88">
                  <c:v>87672238.630053103</c:v>
                </c:pt>
                <c:pt idx="89">
                  <c:v>88336088.509271398</c:v>
                </c:pt>
                <c:pt idx="90">
                  <c:v>88795844.089810699</c:v>
                </c:pt>
                <c:pt idx="91">
                  <c:v>88931554.115962908</c:v>
                </c:pt>
                <c:pt idx="92">
                  <c:v>89905819.171196193</c:v>
                </c:pt>
                <c:pt idx="93">
                  <c:v>90027557.069475397</c:v>
                </c:pt>
                <c:pt idx="94">
                  <c:v>90140257.242072105</c:v>
                </c:pt>
                <c:pt idx="95">
                  <c:v>90384862.269765198</c:v>
                </c:pt>
                <c:pt idx="96">
                  <c:v>91358748.330145597</c:v>
                </c:pt>
                <c:pt idx="97">
                  <c:v>91419225.649997205</c:v>
                </c:pt>
                <c:pt idx="98">
                  <c:v>91459967.947253197</c:v>
                </c:pt>
                <c:pt idx="99">
                  <c:v>92167618.528225392</c:v>
                </c:pt>
                <c:pt idx="100">
                  <c:v>92178016.7549624</c:v>
                </c:pt>
                <c:pt idx="101">
                  <c:v>92477690.310752988</c:v>
                </c:pt>
                <c:pt idx="102">
                  <c:v>92536289.151678294</c:v>
                </c:pt>
                <c:pt idx="103">
                  <c:v>93119136.017398298</c:v>
                </c:pt>
                <c:pt idx="104">
                  <c:v>93437696.204689294</c:v>
                </c:pt>
                <c:pt idx="105">
                  <c:v>93453091.254833102</c:v>
                </c:pt>
                <c:pt idx="106">
                  <c:v>93783121.371001303</c:v>
                </c:pt>
                <c:pt idx="107">
                  <c:v>93809212.263726905</c:v>
                </c:pt>
                <c:pt idx="108">
                  <c:v>93916503.841013402</c:v>
                </c:pt>
                <c:pt idx="109">
                  <c:v>94435639.653984502</c:v>
                </c:pt>
                <c:pt idx="110">
                  <c:v>94447926.566642702</c:v>
                </c:pt>
                <c:pt idx="111">
                  <c:v>94993404.060720697</c:v>
                </c:pt>
                <c:pt idx="112">
                  <c:v>95344903.146149799</c:v>
                </c:pt>
                <c:pt idx="113">
                  <c:v>95416380.904528201</c:v>
                </c:pt>
                <c:pt idx="114">
                  <c:v>95569878.347261295</c:v>
                </c:pt>
                <c:pt idx="115">
                  <c:v>96370493.712179214</c:v>
                </c:pt>
                <c:pt idx="116">
                  <c:v>96527868.834144205</c:v>
                </c:pt>
                <c:pt idx="117">
                  <c:v>96594718.410843611</c:v>
                </c:pt>
                <c:pt idx="118">
                  <c:v>96646009.183095008</c:v>
                </c:pt>
                <c:pt idx="119">
                  <c:v>97324082.533668995</c:v>
                </c:pt>
                <c:pt idx="120">
                  <c:v>97431150.100654602</c:v>
                </c:pt>
                <c:pt idx="121">
                  <c:v>97748038.209533095</c:v>
                </c:pt>
                <c:pt idx="122">
                  <c:v>97822567.582111299</c:v>
                </c:pt>
                <c:pt idx="123">
                  <c:v>97894362.013817906</c:v>
                </c:pt>
                <c:pt idx="124">
                  <c:v>98704640.981499195</c:v>
                </c:pt>
                <c:pt idx="125">
                  <c:v>98808004.080143601</c:v>
                </c:pt>
                <c:pt idx="126">
                  <c:v>98839803.977011696</c:v>
                </c:pt>
                <c:pt idx="127">
                  <c:v>98964654.257707804</c:v>
                </c:pt>
                <c:pt idx="128">
                  <c:v>99093751.431933507</c:v>
                </c:pt>
                <c:pt idx="129">
                  <c:v>99303521.110999092</c:v>
                </c:pt>
                <c:pt idx="130">
                  <c:v>99356778.861012489</c:v>
                </c:pt>
                <c:pt idx="131">
                  <c:v>99397457.404878899</c:v>
                </c:pt>
                <c:pt idx="132">
                  <c:v>99725815.435668305</c:v>
                </c:pt>
                <c:pt idx="133">
                  <c:v>99933737.745675504</c:v>
                </c:pt>
                <c:pt idx="134">
                  <c:v>100166264.94904511</c:v>
                </c:pt>
                <c:pt idx="135">
                  <c:v>100305411.5202893</c:v>
                </c:pt>
                <c:pt idx="136">
                  <c:v>100406487.4342</c:v>
                </c:pt>
                <c:pt idx="137">
                  <c:v>100463932.1676088</c:v>
                </c:pt>
                <c:pt idx="138">
                  <c:v>100813727.50070271</c:v>
                </c:pt>
                <c:pt idx="139">
                  <c:v>101032928.9345444</c:v>
                </c:pt>
                <c:pt idx="140">
                  <c:v>101330363.37747911</c:v>
                </c:pt>
                <c:pt idx="141">
                  <c:v>101360668.1042634</c:v>
                </c:pt>
                <c:pt idx="142">
                  <c:v>102005601.7890306</c:v>
                </c:pt>
                <c:pt idx="143">
                  <c:v>102434387.949479</c:v>
                </c:pt>
                <c:pt idx="144">
                  <c:v>102499518.5688158</c:v>
                </c:pt>
                <c:pt idx="145">
                  <c:v>103109225.69730981</c:v>
                </c:pt>
                <c:pt idx="146">
                  <c:v>103200814.7068091</c:v>
                </c:pt>
                <c:pt idx="147">
                  <c:v>103390593.00701249</c:v>
                </c:pt>
                <c:pt idx="148">
                  <c:v>103818969.18709931</c:v>
                </c:pt>
                <c:pt idx="149">
                  <c:v>103963072.76714011</c:v>
                </c:pt>
                <c:pt idx="150">
                  <c:v>104036808.5830043</c:v>
                </c:pt>
                <c:pt idx="151">
                  <c:v>104086594.7906251</c:v>
                </c:pt>
                <c:pt idx="152">
                  <c:v>104104804.633342</c:v>
                </c:pt>
                <c:pt idx="153">
                  <c:v>105248953.27495551</c:v>
                </c:pt>
                <c:pt idx="154">
                  <c:v>105493013.3801378</c:v>
                </c:pt>
                <c:pt idx="155">
                  <c:v>105519652.62112039</c:v>
                </c:pt>
                <c:pt idx="156">
                  <c:v>105788609.15302239</c:v>
                </c:pt>
                <c:pt idx="157">
                  <c:v>106193998.6044516</c:v>
                </c:pt>
                <c:pt idx="158">
                  <c:v>106566605.31782261</c:v>
                </c:pt>
                <c:pt idx="159">
                  <c:v>106578056.0645995</c:v>
                </c:pt>
                <c:pt idx="160">
                  <c:v>106926686.09709431</c:v>
                </c:pt>
                <c:pt idx="161">
                  <c:v>107104037.9604387</c:v>
                </c:pt>
                <c:pt idx="162">
                  <c:v>107862173.92540929</c:v>
                </c:pt>
                <c:pt idx="163">
                  <c:v>107961491.4571877</c:v>
                </c:pt>
                <c:pt idx="164">
                  <c:v>108417505.9235514</c:v>
                </c:pt>
                <c:pt idx="165">
                  <c:v>108508611.77510229</c:v>
                </c:pt>
                <c:pt idx="166">
                  <c:v>108683965.650911</c:v>
                </c:pt>
                <c:pt idx="167">
                  <c:v>108727203.76157111</c:v>
                </c:pt>
                <c:pt idx="168">
                  <c:v>109100816.4578788</c:v>
                </c:pt>
                <c:pt idx="169">
                  <c:v>109121398.77729431</c:v>
                </c:pt>
                <c:pt idx="170">
                  <c:v>109197898.37759319</c:v>
                </c:pt>
                <c:pt idx="171">
                  <c:v>109943529.97290459</c:v>
                </c:pt>
                <c:pt idx="172">
                  <c:v>110314635.7112992</c:v>
                </c:pt>
                <c:pt idx="173">
                  <c:v>110539800.47482879</c:v>
                </c:pt>
                <c:pt idx="174">
                  <c:v>110609444.0885855</c:v>
                </c:pt>
                <c:pt idx="175">
                  <c:v>110632185.9670763</c:v>
                </c:pt>
                <c:pt idx="176">
                  <c:v>110919234.3456095</c:v>
                </c:pt>
                <c:pt idx="177">
                  <c:v>110953331.70838729</c:v>
                </c:pt>
                <c:pt idx="178">
                  <c:v>111003255.65310949</c:v>
                </c:pt>
                <c:pt idx="179">
                  <c:v>111119731.07221021</c:v>
                </c:pt>
                <c:pt idx="180">
                  <c:v>111126679.3198694</c:v>
                </c:pt>
                <c:pt idx="181">
                  <c:v>111362455.06094721</c:v>
                </c:pt>
                <c:pt idx="182">
                  <c:v>111440995.46551299</c:v>
                </c:pt>
                <c:pt idx="183">
                  <c:v>111585346.9558787</c:v>
                </c:pt>
                <c:pt idx="184">
                  <c:v>111704945.38603911</c:v>
                </c:pt>
                <c:pt idx="185">
                  <c:v>112047044.1028825</c:v>
                </c:pt>
                <c:pt idx="186">
                  <c:v>112099936.2785182</c:v>
                </c:pt>
                <c:pt idx="187">
                  <c:v>112340237.6851653</c:v>
                </c:pt>
                <c:pt idx="188">
                  <c:v>112701451.5967409</c:v>
                </c:pt>
                <c:pt idx="189">
                  <c:v>112832329.0441364</c:v>
                </c:pt>
                <c:pt idx="190">
                  <c:v>112902781.6321086</c:v>
                </c:pt>
                <c:pt idx="191">
                  <c:v>112985901.3146152</c:v>
                </c:pt>
                <c:pt idx="192">
                  <c:v>113197581.6216621</c:v>
                </c:pt>
                <c:pt idx="193">
                  <c:v>113236952.9889642</c:v>
                </c:pt>
                <c:pt idx="194">
                  <c:v>113265013.40343341</c:v>
                </c:pt>
                <c:pt idx="195">
                  <c:v>113648038.9046201</c:v>
                </c:pt>
                <c:pt idx="196">
                  <c:v>113668890.9698192</c:v>
                </c:pt>
                <c:pt idx="197">
                  <c:v>113915261.1149129</c:v>
                </c:pt>
                <c:pt idx="198">
                  <c:v>113930208.7111899</c:v>
                </c:pt>
                <c:pt idx="199">
                  <c:v>113930702.51092359</c:v>
                </c:pt>
                <c:pt idx="200">
                  <c:v>114369185.7154779</c:v>
                </c:pt>
                <c:pt idx="201">
                  <c:v>114407793.8251012</c:v>
                </c:pt>
                <c:pt idx="202">
                  <c:v>114761725.63254589</c:v>
                </c:pt>
                <c:pt idx="203">
                  <c:v>114824782.75488849</c:v>
                </c:pt>
                <c:pt idx="204">
                  <c:v>114909704.6763294</c:v>
                </c:pt>
                <c:pt idx="205">
                  <c:v>115259350.92033009</c:v>
                </c:pt>
                <c:pt idx="206">
                  <c:v>115259836.17193589</c:v>
                </c:pt>
                <c:pt idx="207">
                  <c:v>115705545.43733449</c:v>
                </c:pt>
                <c:pt idx="208">
                  <c:v>115995172.8452711</c:v>
                </c:pt>
                <c:pt idx="209">
                  <c:v>116062626.7293323</c:v>
                </c:pt>
                <c:pt idx="210">
                  <c:v>116078697.5743849</c:v>
                </c:pt>
                <c:pt idx="211">
                  <c:v>116485454.3762092</c:v>
                </c:pt>
                <c:pt idx="212">
                  <c:v>116509198.479449</c:v>
                </c:pt>
                <c:pt idx="213">
                  <c:v>116628361.6717215</c:v>
                </c:pt>
                <c:pt idx="214">
                  <c:v>116687540.8324026</c:v>
                </c:pt>
                <c:pt idx="215">
                  <c:v>116707443.04245099</c:v>
                </c:pt>
                <c:pt idx="216">
                  <c:v>116711689.417036</c:v>
                </c:pt>
                <c:pt idx="217">
                  <c:v>117145837.1616357</c:v>
                </c:pt>
                <c:pt idx="218">
                  <c:v>117183004.4608966</c:v>
                </c:pt>
                <c:pt idx="219">
                  <c:v>117303954.5098004</c:v>
                </c:pt>
                <c:pt idx="220">
                  <c:v>117655642.11315289</c:v>
                </c:pt>
                <c:pt idx="221">
                  <c:v>117898421.4436159</c:v>
                </c:pt>
                <c:pt idx="222">
                  <c:v>118394069.05181789</c:v>
                </c:pt>
                <c:pt idx="223">
                  <c:v>118670763.1534411</c:v>
                </c:pt>
                <c:pt idx="224">
                  <c:v>118791328.0795933</c:v>
                </c:pt>
                <c:pt idx="225">
                  <c:v>118923040.31420779</c:v>
                </c:pt>
                <c:pt idx="226">
                  <c:v>119105795.93519449</c:v>
                </c:pt>
                <c:pt idx="227">
                  <c:v>119179655.13955161</c:v>
                </c:pt>
                <c:pt idx="228">
                  <c:v>119368704.3840072</c:v>
                </c:pt>
                <c:pt idx="229">
                  <c:v>119559007.6703074</c:v>
                </c:pt>
                <c:pt idx="230">
                  <c:v>119715070.4800652</c:v>
                </c:pt>
                <c:pt idx="231">
                  <c:v>119807246.9320025</c:v>
                </c:pt>
                <c:pt idx="232">
                  <c:v>120009467.9211573</c:v>
                </c:pt>
                <c:pt idx="233">
                  <c:v>120066969.44909459</c:v>
                </c:pt>
                <c:pt idx="234">
                  <c:v>120289645.34901971</c:v>
                </c:pt>
                <c:pt idx="235">
                  <c:v>120640118.8373926</c:v>
                </c:pt>
                <c:pt idx="236">
                  <c:v>120757456.5291421</c:v>
                </c:pt>
                <c:pt idx="237">
                  <c:v>120799430.334959</c:v>
                </c:pt>
                <c:pt idx="238">
                  <c:v>120977998.27029121</c:v>
                </c:pt>
                <c:pt idx="239">
                  <c:v>121369806.95226011</c:v>
                </c:pt>
                <c:pt idx="240">
                  <c:v>121391231.4550242</c:v>
                </c:pt>
                <c:pt idx="241">
                  <c:v>121440334.3218613</c:v>
                </c:pt>
                <c:pt idx="242">
                  <c:v>121466976.3818855</c:v>
                </c:pt>
                <c:pt idx="243">
                  <c:v>121536670.18819891</c:v>
                </c:pt>
                <c:pt idx="244">
                  <c:v>121749629.4273372</c:v>
                </c:pt>
                <c:pt idx="245">
                  <c:v>121791616.51016009</c:v>
                </c:pt>
                <c:pt idx="246">
                  <c:v>121936400.1124118</c:v>
                </c:pt>
                <c:pt idx="247">
                  <c:v>122167936.04033211</c:v>
                </c:pt>
                <c:pt idx="248">
                  <c:v>122230432.6173549</c:v>
                </c:pt>
                <c:pt idx="249">
                  <c:v>122234382.1378369</c:v>
                </c:pt>
                <c:pt idx="250">
                  <c:v>122544515.24355149</c:v>
                </c:pt>
                <c:pt idx="251">
                  <c:v>122739494.8858732</c:v>
                </c:pt>
                <c:pt idx="252">
                  <c:v>122775416.1921058</c:v>
                </c:pt>
                <c:pt idx="253">
                  <c:v>122796834.53743111</c:v>
                </c:pt>
                <c:pt idx="254">
                  <c:v>122803144.19347429</c:v>
                </c:pt>
                <c:pt idx="255">
                  <c:v>122865200.2267279</c:v>
                </c:pt>
                <c:pt idx="256">
                  <c:v>122899105.9651843</c:v>
                </c:pt>
                <c:pt idx="257">
                  <c:v>123287001.65350729</c:v>
                </c:pt>
                <c:pt idx="258">
                  <c:v>123316379.3719008</c:v>
                </c:pt>
                <c:pt idx="259">
                  <c:v>123457624.7740324</c:v>
                </c:pt>
                <c:pt idx="260">
                  <c:v>123546766.8953301</c:v>
                </c:pt>
                <c:pt idx="261">
                  <c:v>123625970.7527869</c:v>
                </c:pt>
                <c:pt idx="262">
                  <c:v>123856833.7041551</c:v>
                </c:pt>
                <c:pt idx="263">
                  <c:v>123991602.34493759</c:v>
                </c:pt>
                <c:pt idx="264">
                  <c:v>124082056.1277675</c:v>
                </c:pt>
                <c:pt idx="265">
                  <c:v>124084296.11089811</c:v>
                </c:pt>
                <c:pt idx="266">
                  <c:v>124217652.61377069</c:v>
                </c:pt>
                <c:pt idx="267">
                  <c:v>124690732.31675661</c:v>
                </c:pt>
                <c:pt idx="268">
                  <c:v>124757990.6214525</c:v>
                </c:pt>
                <c:pt idx="269">
                  <c:v>124782748.825516</c:v>
                </c:pt>
                <c:pt idx="270">
                  <c:v>125728216.8175984</c:v>
                </c:pt>
                <c:pt idx="271">
                  <c:v>125810865.9998498</c:v>
                </c:pt>
                <c:pt idx="272">
                  <c:v>125989094.05288309</c:v>
                </c:pt>
                <c:pt idx="273">
                  <c:v>125990362.5796299</c:v>
                </c:pt>
                <c:pt idx="274">
                  <c:v>126143385.0235322</c:v>
                </c:pt>
                <c:pt idx="275">
                  <c:v>126314088.03801858</c:v>
                </c:pt>
                <c:pt idx="276">
                  <c:v>126419474.2457654</c:v>
                </c:pt>
                <c:pt idx="277">
                  <c:v>126472365.89611629</c:v>
                </c:pt>
                <c:pt idx="278">
                  <c:v>126493117.40476641</c:v>
                </c:pt>
                <c:pt idx="279">
                  <c:v>126588322.78215531</c:v>
                </c:pt>
                <c:pt idx="280">
                  <c:v>126606106.58737022</c:v>
                </c:pt>
                <c:pt idx="281">
                  <c:v>126620460.4913325</c:v>
                </c:pt>
                <c:pt idx="282">
                  <c:v>126652542.98485461</c:v>
                </c:pt>
                <c:pt idx="283">
                  <c:v>126775501.1511845</c:v>
                </c:pt>
                <c:pt idx="284">
                  <c:v>127187823.13930871</c:v>
                </c:pt>
                <c:pt idx="285">
                  <c:v>127216032.08371699</c:v>
                </c:pt>
                <c:pt idx="286">
                  <c:v>127253886.05752441</c:v>
                </c:pt>
                <c:pt idx="287">
                  <c:v>127689380.9172332</c:v>
                </c:pt>
                <c:pt idx="288">
                  <c:v>127839968.42689931</c:v>
                </c:pt>
                <c:pt idx="289">
                  <c:v>128649153.29821749</c:v>
                </c:pt>
                <c:pt idx="290">
                  <c:v>128969967.5624138</c:v>
                </c:pt>
                <c:pt idx="291">
                  <c:v>129123059.08593871</c:v>
                </c:pt>
                <c:pt idx="292">
                  <c:v>129184885.7489215</c:v>
                </c:pt>
                <c:pt idx="293">
                  <c:v>129367417.43553509</c:v>
                </c:pt>
                <c:pt idx="294">
                  <c:v>129552623.76512079</c:v>
                </c:pt>
                <c:pt idx="295">
                  <c:v>129667452.80502641</c:v>
                </c:pt>
                <c:pt idx="296">
                  <c:v>129874077.4316985</c:v>
                </c:pt>
                <c:pt idx="297">
                  <c:v>129930902.04356779</c:v>
                </c:pt>
                <c:pt idx="298">
                  <c:v>129937565.47461639</c:v>
                </c:pt>
                <c:pt idx="299">
                  <c:v>130299704.59227151</c:v>
                </c:pt>
                <c:pt idx="300">
                  <c:v>130357532.66702831</c:v>
                </c:pt>
                <c:pt idx="301">
                  <c:v>130378029.9356918</c:v>
                </c:pt>
                <c:pt idx="302">
                  <c:v>130416890.62026811</c:v>
                </c:pt>
                <c:pt idx="303">
                  <c:v>130551998.66394229</c:v>
                </c:pt>
                <c:pt idx="304">
                  <c:v>130568550.7444829</c:v>
                </c:pt>
                <c:pt idx="305">
                  <c:v>130587036.43557189</c:v>
                </c:pt>
                <c:pt idx="306">
                  <c:v>130819305.9554553</c:v>
                </c:pt>
                <c:pt idx="307">
                  <c:v>130932874.2402412</c:v>
                </c:pt>
                <c:pt idx="308">
                  <c:v>131043171.0625633</c:v>
                </c:pt>
                <c:pt idx="309">
                  <c:v>131216956.4846863</c:v>
                </c:pt>
                <c:pt idx="310">
                  <c:v>131300867.18525961</c:v>
                </c:pt>
                <c:pt idx="311">
                  <c:v>131377279.7267461</c:v>
                </c:pt>
                <c:pt idx="312">
                  <c:v>131434549.64501929</c:v>
                </c:pt>
                <c:pt idx="313">
                  <c:v>131539408.299477</c:v>
                </c:pt>
                <c:pt idx="314">
                  <c:v>131698293.2538147</c:v>
                </c:pt>
                <c:pt idx="315">
                  <c:v>132061117.0300526</c:v>
                </c:pt>
                <c:pt idx="316">
                  <c:v>132101552.27175571</c:v>
                </c:pt>
                <c:pt idx="317">
                  <c:v>132764777.6051375</c:v>
                </c:pt>
                <c:pt idx="318">
                  <c:v>132776774.60297079</c:v>
                </c:pt>
                <c:pt idx="319">
                  <c:v>133071947.854498</c:v>
                </c:pt>
                <c:pt idx="320">
                  <c:v>133791365.2601929</c:v>
                </c:pt>
                <c:pt idx="321">
                  <c:v>133824885.65608951</c:v>
                </c:pt>
                <c:pt idx="322">
                  <c:v>133953302.3788541</c:v>
                </c:pt>
                <c:pt idx="323">
                  <c:v>134048942.8888564</c:v>
                </c:pt>
                <c:pt idx="324">
                  <c:v>134278822.5844453</c:v>
                </c:pt>
                <c:pt idx="325">
                  <c:v>134547824.72099251</c:v>
                </c:pt>
                <c:pt idx="326">
                  <c:v>134611356.67085749</c:v>
                </c:pt>
                <c:pt idx="327">
                  <c:v>134631387.7784988</c:v>
                </c:pt>
                <c:pt idx="328">
                  <c:v>134981395.1359365</c:v>
                </c:pt>
                <c:pt idx="329">
                  <c:v>135091938.39371049</c:v>
                </c:pt>
                <c:pt idx="330">
                  <c:v>135497817.83452669</c:v>
                </c:pt>
                <c:pt idx="331">
                  <c:v>135534431.8045626</c:v>
                </c:pt>
                <c:pt idx="332">
                  <c:v>135898538.47704259</c:v>
                </c:pt>
                <c:pt idx="333">
                  <c:v>136801382.13331151</c:v>
                </c:pt>
                <c:pt idx="334">
                  <c:v>137189395.3705633</c:v>
                </c:pt>
                <c:pt idx="335">
                  <c:v>137273764.55574602</c:v>
                </c:pt>
                <c:pt idx="336">
                  <c:v>137314071.86243761</c:v>
                </c:pt>
                <c:pt idx="337">
                  <c:v>137326410.15216339</c:v>
                </c:pt>
                <c:pt idx="338">
                  <c:v>137349495.7688536</c:v>
                </c:pt>
                <c:pt idx="339">
                  <c:v>137612681.8547411</c:v>
                </c:pt>
                <c:pt idx="340">
                  <c:v>137735143.83042198</c:v>
                </c:pt>
                <c:pt idx="341">
                  <c:v>137882595.95119581</c:v>
                </c:pt>
                <c:pt idx="342">
                  <c:v>138024215.19131529</c:v>
                </c:pt>
                <c:pt idx="343">
                  <c:v>138403639.17727482</c:v>
                </c:pt>
                <c:pt idx="344">
                  <c:v>138522980.6801635</c:v>
                </c:pt>
                <c:pt idx="345">
                  <c:v>138631541.80731189</c:v>
                </c:pt>
                <c:pt idx="346">
                  <c:v>138665539.63575831</c:v>
                </c:pt>
                <c:pt idx="347">
                  <c:v>138671660.86409751</c:v>
                </c:pt>
                <c:pt idx="348">
                  <c:v>138674469.34072042</c:v>
                </c:pt>
                <c:pt idx="349">
                  <c:v>138782760.0833891</c:v>
                </c:pt>
                <c:pt idx="350">
                  <c:v>138855471.6039677</c:v>
                </c:pt>
                <c:pt idx="351">
                  <c:v>139099402.48171198</c:v>
                </c:pt>
                <c:pt idx="352">
                  <c:v>139261063.75579941</c:v>
                </c:pt>
                <c:pt idx="353">
                  <c:v>139313633.57934141</c:v>
                </c:pt>
                <c:pt idx="354">
                  <c:v>139365239.47299939</c:v>
                </c:pt>
                <c:pt idx="355">
                  <c:v>139456185.28336918</c:v>
                </c:pt>
                <c:pt idx="356">
                  <c:v>139630307.24032161</c:v>
                </c:pt>
                <c:pt idx="357">
                  <c:v>139804980.46504751</c:v>
                </c:pt>
                <c:pt idx="358">
                  <c:v>139903558.93810031</c:v>
                </c:pt>
                <c:pt idx="359">
                  <c:v>139958878.6004135</c:v>
                </c:pt>
                <c:pt idx="360">
                  <c:v>139990036.34213769</c:v>
                </c:pt>
                <c:pt idx="361">
                  <c:v>140086334.86917669</c:v>
                </c:pt>
                <c:pt idx="362">
                  <c:v>140154010.95700651</c:v>
                </c:pt>
                <c:pt idx="363">
                  <c:v>140969564.01304901</c:v>
                </c:pt>
                <c:pt idx="364">
                  <c:v>141454129.66125369</c:v>
                </c:pt>
                <c:pt idx="365">
                  <c:v>141660548.78842652</c:v>
                </c:pt>
                <c:pt idx="366">
                  <c:v>141762387.28076071</c:v>
                </c:pt>
                <c:pt idx="367">
                  <c:v>141903724.63594002</c:v>
                </c:pt>
                <c:pt idx="368">
                  <c:v>142451039.06688991</c:v>
                </c:pt>
                <c:pt idx="369">
                  <c:v>142563291.48974541</c:v>
                </c:pt>
                <c:pt idx="370">
                  <c:v>142710794.11760449</c:v>
                </c:pt>
                <c:pt idx="371">
                  <c:v>142756867.42600301</c:v>
                </c:pt>
                <c:pt idx="372">
                  <c:v>143425319.53440881</c:v>
                </c:pt>
                <c:pt idx="373">
                  <c:v>143719035.7243771</c:v>
                </c:pt>
                <c:pt idx="374">
                  <c:v>143732043.85842779</c:v>
                </c:pt>
                <c:pt idx="375">
                  <c:v>143781499.48361039</c:v>
                </c:pt>
                <c:pt idx="376">
                  <c:v>143910081.30768669</c:v>
                </c:pt>
                <c:pt idx="377">
                  <c:v>144207282.05090919</c:v>
                </c:pt>
                <c:pt idx="378">
                  <c:v>144719209.96651572</c:v>
                </c:pt>
                <c:pt idx="379">
                  <c:v>144784825.77897549</c:v>
                </c:pt>
                <c:pt idx="380">
                  <c:v>144815761.9772383</c:v>
                </c:pt>
                <c:pt idx="381">
                  <c:v>145103178.5012483</c:v>
                </c:pt>
                <c:pt idx="382">
                  <c:v>146112265.78734639</c:v>
                </c:pt>
                <c:pt idx="383">
                  <c:v>146145476.97299701</c:v>
                </c:pt>
                <c:pt idx="384">
                  <c:v>146255874.29378349</c:v>
                </c:pt>
                <c:pt idx="385">
                  <c:v>146385690.40989429</c:v>
                </c:pt>
                <c:pt idx="386">
                  <c:v>147256394.880077</c:v>
                </c:pt>
                <c:pt idx="387">
                  <c:v>147653555.3805401</c:v>
                </c:pt>
                <c:pt idx="388">
                  <c:v>147781089.21503079</c:v>
                </c:pt>
                <c:pt idx="389">
                  <c:v>148427815.05625969</c:v>
                </c:pt>
                <c:pt idx="390">
                  <c:v>148628455.55177131</c:v>
                </c:pt>
                <c:pt idx="391">
                  <c:v>148802569.2787905</c:v>
                </c:pt>
                <c:pt idx="392">
                  <c:v>148847215.75051069</c:v>
                </c:pt>
                <c:pt idx="393">
                  <c:v>149047059.77567708</c:v>
                </c:pt>
                <c:pt idx="394">
                  <c:v>149673319.10928351</c:v>
                </c:pt>
                <c:pt idx="395">
                  <c:v>150829718.6670056</c:v>
                </c:pt>
                <c:pt idx="396">
                  <c:v>150949154.1362713</c:v>
                </c:pt>
                <c:pt idx="397">
                  <c:v>151163086.41266519</c:v>
                </c:pt>
                <c:pt idx="398">
                  <c:v>151426306.58141291</c:v>
                </c:pt>
                <c:pt idx="399">
                  <c:v>151568750.57962599</c:v>
                </c:pt>
                <c:pt idx="400">
                  <c:v>151657771.1354683</c:v>
                </c:pt>
                <c:pt idx="401">
                  <c:v>151681313.93446091</c:v>
                </c:pt>
                <c:pt idx="402">
                  <c:v>151757795.6546306</c:v>
                </c:pt>
                <c:pt idx="403">
                  <c:v>152340315.8613255</c:v>
                </c:pt>
                <c:pt idx="404">
                  <c:v>152883950.74166539</c:v>
                </c:pt>
                <c:pt idx="405">
                  <c:v>153077504.51485991</c:v>
                </c:pt>
                <c:pt idx="406">
                  <c:v>153135578.59692609</c:v>
                </c:pt>
                <c:pt idx="407">
                  <c:v>153653875.43862501</c:v>
                </c:pt>
                <c:pt idx="408">
                  <c:v>153929914.53876859</c:v>
                </c:pt>
                <c:pt idx="409">
                  <c:v>154030206.55444121</c:v>
                </c:pt>
                <c:pt idx="410">
                  <c:v>154099482.62664711</c:v>
                </c:pt>
                <c:pt idx="411">
                  <c:v>154229909.62698328</c:v>
                </c:pt>
                <c:pt idx="412">
                  <c:v>154459954.2068527</c:v>
                </c:pt>
                <c:pt idx="413">
                  <c:v>154755994.0678834</c:v>
                </c:pt>
                <c:pt idx="414">
                  <c:v>155182252.30072099</c:v>
                </c:pt>
                <c:pt idx="415">
                  <c:v>155929809.51437891</c:v>
                </c:pt>
                <c:pt idx="416">
                  <c:v>156073630.17549351</c:v>
                </c:pt>
                <c:pt idx="417">
                  <c:v>156272800.39686969</c:v>
                </c:pt>
                <c:pt idx="418">
                  <c:v>156342427.6199607</c:v>
                </c:pt>
                <c:pt idx="419">
                  <c:v>156524330.24981248</c:v>
                </c:pt>
                <c:pt idx="420">
                  <c:v>156553466.8504796</c:v>
                </c:pt>
                <c:pt idx="421">
                  <c:v>156564134.63086841</c:v>
                </c:pt>
                <c:pt idx="422">
                  <c:v>156599087.05911732</c:v>
                </c:pt>
                <c:pt idx="423">
                  <c:v>157327969.8556233</c:v>
                </c:pt>
                <c:pt idx="424">
                  <c:v>157337744.25808948</c:v>
                </c:pt>
                <c:pt idx="425">
                  <c:v>157421410.5695987</c:v>
                </c:pt>
                <c:pt idx="426">
                  <c:v>157432054.0946942</c:v>
                </c:pt>
                <c:pt idx="427">
                  <c:v>157662512.1360485</c:v>
                </c:pt>
                <c:pt idx="428">
                  <c:v>157738725.30903751</c:v>
                </c:pt>
                <c:pt idx="429">
                  <c:v>157938505.2257987</c:v>
                </c:pt>
                <c:pt idx="430">
                  <c:v>157970331.32889211</c:v>
                </c:pt>
                <c:pt idx="431">
                  <c:v>158174643.14653841</c:v>
                </c:pt>
                <c:pt idx="432">
                  <c:v>158272126.8025108</c:v>
                </c:pt>
                <c:pt idx="433">
                  <c:v>158739209.2416791</c:v>
                </c:pt>
                <c:pt idx="434">
                  <c:v>158763360.3346459</c:v>
                </c:pt>
                <c:pt idx="435">
                  <c:v>159189989.9639819</c:v>
                </c:pt>
                <c:pt idx="436">
                  <c:v>159376092.8967362</c:v>
                </c:pt>
                <c:pt idx="437">
                  <c:v>159513364.2369945</c:v>
                </c:pt>
                <c:pt idx="438">
                  <c:v>159546863.01929438</c:v>
                </c:pt>
                <c:pt idx="439">
                  <c:v>159562184.04514289</c:v>
                </c:pt>
                <c:pt idx="440">
                  <c:v>159682895.85260719</c:v>
                </c:pt>
                <c:pt idx="441">
                  <c:v>159689888.79481331</c:v>
                </c:pt>
                <c:pt idx="442">
                  <c:v>160271321.96701819</c:v>
                </c:pt>
                <c:pt idx="443">
                  <c:v>160606792.26702219</c:v>
                </c:pt>
                <c:pt idx="444">
                  <c:v>160736087.77840352</c:v>
                </c:pt>
                <c:pt idx="445">
                  <c:v>160796821.74219978</c:v>
                </c:pt>
                <c:pt idx="446">
                  <c:v>161107338.0148924</c:v>
                </c:pt>
                <c:pt idx="447">
                  <c:v>161191050.64478561</c:v>
                </c:pt>
                <c:pt idx="448">
                  <c:v>161215586.00412729</c:v>
                </c:pt>
                <c:pt idx="449">
                  <c:v>161795837.52647811</c:v>
                </c:pt>
                <c:pt idx="450">
                  <c:v>161932754.71097308</c:v>
                </c:pt>
                <c:pt idx="451">
                  <c:v>162016208.5884012</c:v>
                </c:pt>
                <c:pt idx="452">
                  <c:v>162102739.29913399</c:v>
                </c:pt>
                <c:pt idx="453">
                  <c:v>163041083.26101071</c:v>
                </c:pt>
                <c:pt idx="454">
                  <c:v>163143440.99769452</c:v>
                </c:pt>
                <c:pt idx="455">
                  <c:v>164050924.57394791</c:v>
                </c:pt>
                <c:pt idx="456">
                  <c:v>164101688.00499821</c:v>
                </c:pt>
                <c:pt idx="457">
                  <c:v>164184428.4722212</c:v>
                </c:pt>
                <c:pt idx="458">
                  <c:v>164224941.3411845</c:v>
                </c:pt>
                <c:pt idx="459">
                  <c:v>164507992.20293832</c:v>
                </c:pt>
                <c:pt idx="460">
                  <c:v>164682394.73624411</c:v>
                </c:pt>
                <c:pt idx="461">
                  <c:v>164759087.73104629</c:v>
                </c:pt>
                <c:pt idx="462">
                  <c:v>164947731.13032269</c:v>
                </c:pt>
                <c:pt idx="463">
                  <c:v>164998430.92951691</c:v>
                </c:pt>
                <c:pt idx="464">
                  <c:v>165127690.7657541</c:v>
                </c:pt>
                <c:pt idx="465">
                  <c:v>165461718.35606009</c:v>
                </c:pt>
                <c:pt idx="466">
                  <c:v>165707782.3309058</c:v>
                </c:pt>
                <c:pt idx="467">
                  <c:v>166918458.97337091</c:v>
                </c:pt>
                <c:pt idx="468">
                  <c:v>166930313.1273019</c:v>
                </c:pt>
                <c:pt idx="469">
                  <c:v>167726264.02051759</c:v>
                </c:pt>
                <c:pt idx="470">
                  <c:v>168175484.5324994</c:v>
                </c:pt>
                <c:pt idx="471">
                  <c:v>168893606.57187849</c:v>
                </c:pt>
                <c:pt idx="472">
                  <c:v>168982042.7028417</c:v>
                </c:pt>
                <c:pt idx="473">
                  <c:v>169059523.12584859</c:v>
                </c:pt>
                <c:pt idx="474">
                  <c:v>169140563.44943732</c:v>
                </c:pt>
                <c:pt idx="475">
                  <c:v>169245378.87566179</c:v>
                </c:pt>
                <c:pt idx="476">
                  <c:v>169439232.20901918</c:v>
                </c:pt>
                <c:pt idx="477">
                  <c:v>169521376.91752949</c:v>
                </c:pt>
                <c:pt idx="478">
                  <c:v>169634875.23738497</c:v>
                </c:pt>
                <c:pt idx="479">
                  <c:v>169750838.17285508</c:v>
                </c:pt>
                <c:pt idx="480">
                  <c:v>169864212.62784681</c:v>
                </c:pt>
                <c:pt idx="481">
                  <c:v>169903140.3538588</c:v>
                </c:pt>
                <c:pt idx="482">
                  <c:v>170063731.2500239</c:v>
                </c:pt>
                <c:pt idx="483">
                  <c:v>170334596.623034</c:v>
                </c:pt>
                <c:pt idx="484">
                  <c:v>170387949.2349948</c:v>
                </c:pt>
                <c:pt idx="485">
                  <c:v>170558255.80357578</c:v>
                </c:pt>
                <c:pt idx="486">
                  <c:v>170679175.7545028</c:v>
                </c:pt>
                <c:pt idx="487">
                  <c:v>170724868.13819739</c:v>
                </c:pt>
                <c:pt idx="488">
                  <c:v>171012447.57330272</c:v>
                </c:pt>
                <c:pt idx="489">
                  <c:v>171219320.29609472</c:v>
                </c:pt>
                <c:pt idx="490">
                  <c:v>171246474.5796133</c:v>
                </c:pt>
                <c:pt idx="491">
                  <c:v>171250487.8210493</c:v>
                </c:pt>
                <c:pt idx="492">
                  <c:v>171347526.91912511</c:v>
                </c:pt>
                <c:pt idx="493">
                  <c:v>171481924.65063187</c:v>
                </c:pt>
                <c:pt idx="494">
                  <c:v>171520061.935644</c:v>
                </c:pt>
                <c:pt idx="495">
                  <c:v>171533620.78905842</c:v>
                </c:pt>
                <c:pt idx="496">
                  <c:v>171575299.87538022</c:v>
                </c:pt>
                <c:pt idx="497">
                  <c:v>171579007.4105401</c:v>
                </c:pt>
                <c:pt idx="498">
                  <c:v>171606764.38409311</c:v>
                </c:pt>
                <c:pt idx="499">
                  <c:v>171770956.99836689</c:v>
                </c:pt>
                <c:pt idx="500">
                  <c:v>171774972.96139351</c:v>
                </c:pt>
                <c:pt idx="501">
                  <c:v>171801315.97939551</c:v>
                </c:pt>
                <c:pt idx="502">
                  <c:v>171903422.84355381</c:v>
                </c:pt>
                <c:pt idx="503">
                  <c:v>172105505.14173552</c:v>
                </c:pt>
                <c:pt idx="504">
                  <c:v>172634616.81879443</c:v>
                </c:pt>
                <c:pt idx="505">
                  <c:v>172904268.1276134</c:v>
                </c:pt>
                <c:pt idx="506">
                  <c:v>173073362.19323412</c:v>
                </c:pt>
                <c:pt idx="507">
                  <c:v>173335509.1286957</c:v>
                </c:pt>
                <c:pt idx="508">
                  <c:v>173353721.66770178</c:v>
                </c:pt>
                <c:pt idx="509">
                  <c:v>173523986.2853069</c:v>
                </c:pt>
                <c:pt idx="510">
                  <c:v>173600464.5729391</c:v>
                </c:pt>
                <c:pt idx="511">
                  <c:v>173644969.50912389</c:v>
                </c:pt>
                <c:pt idx="512">
                  <c:v>173679588.727653</c:v>
                </c:pt>
                <c:pt idx="513">
                  <c:v>173696782.11490741</c:v>
                </c:pt>
                <c:pt idx="514">
                  <c:v>173857614.695236</c:v>
                </c:pt>
                <c:pt idx="515">
                  <c:v>174315516.2621246</c:v>
                </c:pt>
                <c:pt idx="516">
                  <c:v>174408945.44177809</c:v>
                </c:pt>
                <c:pt idx="517">
                  <c:v>174527229.17624441</c:v>
                </c:pt>
                <c:pt idx="518">
                  <c:v>174575019.68869269</c:v>
                </c:pt>
                <c:pt idx="519">
                  <c:v>174611446.81673691</c:v>
                </c:pt>
                <c:pt idx="520">
                  <c:v>174614186.0324496</c:v>
                </c:pt>
                <c:pt idx="521">
                  <c:v>174743956.0730364</c:v>
                </c:pt>
                <c:pt idx="522">
                  <c:v>174744918.99848041</c:v>
                </c:pt>
                <c:pt idx="523">
                  <c:v>174745593.93077302</c:v>
                </c:pt>
                <c:pt idx="524">
                  <c:v>174952757.11335149</c:v>
                </c:pt>
                <c:pt idx="525">
                  <c:v>175093226.57913989</c:v>
                </c:pt>
                <c:pt idx="526">
                  <c:v>175253393.106116</c:v>
                </c:pt>
                <c:pt idx="527">
                  <c:v>175256535.87777591</c:v>
                </c:pt>
                <c:pt idx="528">
                  <c:v>175289763.4446896</c:v>
                </c:pt>
                <c:pt idx="529">
                  <c:v>175402202.29148251</c:v>
                </c:pt>
                <c:pt idx="530">
                  <c:v>175477263.0049392</c:v>
                </c:pt>
                <c:pt idx="531">
                  <c:v>175489164.92093509</c:v>
                </c:pt>
                <c:pt idx="532">
                  <c:v>175568748.87335259</c:v>
                </c:pt>
                <c:pt idx="533">
                  <c:v>175875224.50606</c:v>
                </c:pt>
                <c:pt idx="534">
                  <c:v>175884717.42677331</c:v>
                </c:pt>
                <c:pt idx="535">
                  <c:v>175917025.6297977</c:v>
                </c:pt>
                <c:pt idx="536">
                  <c:v>175981265.46313471</c:v>
                </c:pt>
                <c:pt idx="537">
                  <c:v>176010832.9468168</c:v>
                </c:pt>
                <c:pt idx="538">
                  <c:v>176042153.24729159</c:v>
                </c:pt>
                <c:pt idx="539">
                  <c:v>176408595.04849058</c:v>
                </c:pt>
                <c:pt idx="540">
                  <c:v>176421217.58499601</c:v>
                </c:pt>
                <c:pt idx="541">
                  <c:v>176424423.4743177</c:v>
                </c:pt>
                <c:pt idx="542">
                  <c:v>176436552.26851821</c:v>
                </c:pt>
                <c:pt idx="543">
                  <c:v>176519834.50548279</c:v>
                </c:pt>
                <c:pt idx="544">
                  <c:v>176566083.5501132</c:v>
                </c:pt>
                <c:pt idx="545">
                  <c:v>176686232.81171948</c:v>
                </c:pt>
                <c:pt idx="546">
                  <c:v>176712165.80097079</c:v>
                </c:pt>
                <c:pt idx="547">
                  <c:v>176722600.76279831</c:v>
                </c:pt>
                <c:pt idx="548">
                  <c:v>176732088.66373178</c:v>
                </c:pt>
                <c:pt idx="549">
                  <c:v>176830834.92289719</c:v>
                </c:pt>
                <c:pt idx="550">
                  <c:v>177013418.13111317</c:v>
                </c:pt>
                <c:pt idx="551">
                  <c:v>177033665.6657244</c:v>
                </c:pt>
                <c:pt idx="552">
                  <c:v>177197423.1786924</c:v>
                </c:pt>
                <c:pt idx="553">
                  <c:v>177290387.6963397</c:v>
                </c:pt>
                <c:pt idx="554">
                  <c:v>177414069.75718689</c:v>
                </c:pt>
                <c:pt idx="555">
                  <c:v>177445940.74280089</c:v>
                </c:pt>
                <c:pt idx="556">
                  <c:v>177557733.09699017</c:v>
                </c:pt>
                <c:pt idx="557">
                  <c:v>177778146.84197301</c:v>
                </c:pt>
                <c:pt idx="558">
                  <c:v>177813977.01165038</c:v>
                </c:pt>
                <c:pt idx="559">
                  <c:v>177820621.3012853</c:v>
                </c:pt>
                <c:pt idx="560">
                  <c:v>177843307.21424219</c:v>
                </c:pt>
                <c:pt idx="561">
                  <c:v>177889078.48073059</c:v>
                </c:pt>
                <c:pt idx="562">
                  <c:v>177911586.32981551</c:v>
                </c:pt>
                <c:pt idx="563">
                  <c:v>177993561.80049792</c:v>
                </c:pt>
                <c:pt idx="564">
                  <c:v>178066304.49809259</c:v>
                </c:pt>
                <c:pt idx="565">
                  <c:v>178111062.34831131</c:v>
                </c:pt>
                <c:pt idx="566">
                  <c:v>178113744.87316561</c:v>
                </c:pt>
                <c:pt idx="567">
                  <c:v>178125796.48127478</c:v>
                </c:pt>
                <c:pt idx="568">
                  <c:v>178309294.11170581</c:v>
                </c:pt>
                <c:pt idx="569">
                  <c:v>178393671.0076513</c:v>
                </c:pt>
                <c:pt idx="570">
                  <c:v>178825922.97946441</c:v>
                </c:pt>
                <c:pt idx="571">
                  <c:v>179041407.67239928</c:v>
                </c:pt>
                <c:pt idx="572">
                  <c:v>179123602.3074773</c:v>
                </c:pt>
                <c:pt idx="573">
                  <c:v>179658199.06016082</c:v>
                </c:pt>
                <c:pt idx="574">
                  <c:v>179963390.1339094</c:v>
                </c:pt>
                <c:pt idx="575">
                  <c:v>180178624.89622959</c:v>
                </c:pt>
                <c:pt idx="576">
                  <c:v>180203202.10863489</c:v>
                </c:pt>
                <c:pt idx="577">
                  <c:v>180331906.60551429</c:v>
                </c:pt>
                <c:pt idx="578">
                  <c:v>180468994.6432302</c:v>
                </c:pt>
                <c:pt idx="579">
                  <c:v>180482445.25204721</c:v>
                </c:pt>
                <c:pt idx="580">
                  <c:v>180552130.40208599</c:v>
                </c:pt>
                <c:pt idx="581">
                  <c:v>180557317.4590593</c:v>
                </c:pt>
                <c:pt idx="582">
                  <c:v>180655637.98458141</c:v>
                </c:pt>
                <c:pt idx="583">
                  <c:v>180712768.28724429</c:v>
                </c:pt>
                <c:pt idx="584">
                  <c:v>180860389.08034438</c:v>
                </c:pt>
                <c:pt idx="585">
                  <c:v>180866679.31187439</c:v>
                </c:pt>
                <c:pt idx="586">
                  <c:v>180939347.9976078</c:v>
                </c:pt>
                <c:pt idx="587">
                  <c:v>180953696.44422311</c:v>
                </c:pt>
                <c:pt idx="588">
                  <c:v>180958320.78178188</c:v>
                </c:pt>
                <c:pt idx="589">
                  <c:v>181128315.13717151</c:v>
                </c:pt>
                <c:pt idx="590">
                  <c:v>181372762.11152831</c:v>
                </c:pt>
                <c:pt idx="591">
                  <c:v>181464832.56345999</c:v>
                </c:pt>
                <c:pt idx="592">
                  <c:v>181719665.13139302</c:v>
                </c:pt>
                <c:pt idx="593">
                  <c:v>181800040.43625662</c:v>
                </c:pt>
                <c:pt idx="594">
                  <c:v>182077681.83631438</c:v>
                </c:pt>
                <c:pt idx="595">
                  <c:v>182163969.84675461</c:v>
                </c:pt>
                <c:pt idx="596">
                  <c:v>182438692.77800468</c:v>
                </c:pt>
                <c:pt idx="597">
                  <c:v>182774467.81961578</c:v>
                </c:pt>
                <c:pt idx="598">
                  <c:v>182806888.84971619</c:v>
                </c:pt>
                <c:pt idx="599">
                  <c:v>183318355.30013028</c:v>
                </c:pt>
                <c:pt idx="600">
                  <c:v>183510061.2517876</c:v>
                </c:pt>
                <c:pt idx="601">
                  <c:v>183510841.87680638</c:v>
                </c:pt>
                <c:pt idx="602">
                  <c:v>183856705.88469401</c:v>
                </c:pt>
                <c:pt idx="603">
                  <c:v>183877754.94432941</c:v>
                </c:pt>
                <c:pt idx="604">
                  <c:v>183980501.52159989</c:v>
                </c:pt>
                <c:pt idx="605">
                  <c:v>184058231.32052121</c:v>
                </c:pt>
                <c:pt idx="606">
                  <c:v>184106875.98286599</c:v>
                </c:pt>
                <c:pt idx="607">
                  <c:v>184413995.6064229</c:v>
                </c:pt>
                <c:pt idx="608">
                  <c:v>184447324.16204271</c:v>
                </c:pt>
                <c:pt idx="609">
                  <c:v>184702538.20046878</c:v>
                </c:pt>
                <c:pt idx="610">
                  <c:v>184739537.68950951</c:v>
                </c:pt>
                <c:pt idx="611">
                  <c:v>184896378.5691897</c:v>
                </c:pt>
                <c:pt idx="612">
                  <c:v>185138290.9046545</c:v>
                </c:pt>
                <c:pt idx="613">
                  <c:v>185219497.1340619</c:v>
                </c:pt>
                <c:pt idx="614">
                  <c:v>185296552.80571839</c:v>
                </c:pt>
                <c:pt idx="615">
                  <c:v>185305643.32435709</c:v>
                </c:pt>
                <c:pt idx="616">
                  <c:v>185533153.51456219</c:v>
                </c:pt>
                <c:pt idx="617">
                  <c:v>186028044.25020298</c:v>
                </c:pt>
                <c:pt idx="618">
                  <c:v>186231705.02499551</c:v>
                </c:pt>
                <c:pt idx="619">
                  <c:v>186260828.76238191</c:v>
                </c:pt>
                <c:pt idx="620">
                  <c:v>186672237.2543385</c:v>
                </c:pt>
                <c:pt idx="621">
                  <c:v>186673608.78745028</c:v>
                </c:pt>
                <c:pt idx="622">
                  <c:v>186694096.58413279</c:v>
                </c:pt>
                <c:pt idx="623">
                  <c:v>186772209.42013279</c:v>
                </c:pt>
                <c:pt idx="624">
                  <c:v>186802106.08631492</c:v>
                </c:pt>
                <c:pt idx="625">
                  <c:v>186891183.34049541</c:v>
                </c:pt>
                <c:pt idx="626">
                  <c:v>186910801.6053136</c:v>
                </c:pt>
                <c:pt idx="627">
                  <c:v>187150455.32024458</c:v>
                </c:pt>
                <c:pt idx="628">
                  <c:v>187156942.12249899</c:v>
                </c:pt>
                <c:pt idx="629">
                  <c:v>187206953.75296992</c:v>
                </c:pt>
                <c:pt idx="630">
                  <c:v>187374345.20714602</c:v>
                </c:pt>
                <c:pt idx="631">
                  <c:v>187403758.84180281</c:v>
                </c:pt>
                <c:pt idx="632">
                  <c:v>187457525.68519038</c:v>
                </c:pt>
                <c:pt idx="633">
                  <c:v>187553080.14888239</c:v>
                </c:pt>
                <c:pt idx="634">
                  <c:v>188431118.76425838</c:v>
                </c:pt>
                <c:pt idx="635">
                  <c:v>188434766.1665177</c:v>
                </c:pt>
                <c:pt idx="636">
                  <c:v>188519953.46523911</c:v>
                </c:pt>
                <c:pt idx="637">
                  <c:v>188623447.3892847</c:v>
                </c:pt>
                <c:pt idx="638">
                  <c:v>188675428.05025861</c:v>
                </c:pt>
                <c:pt idx="639">
                  <c:v>188781968.22514638</c:v>
                </c:pt>
                <c:pt idx="640">
                  <c:v>188848696.16685998</c:v>
                </c:pt>
                <c:pt idx="641">
                  <c:v>189175874.73898971</c:v>
                </c:pt>
                <c:pt idx="642">
                  <c:v>189191187.58621562</c:v>
                </c:pt>
                <c:pt idx="643">
                  <c:v>189296650.3125138</c:v>
                </c:pt>
                <c:pt idx="644">
                  <c:v>189457166.77377889</c:v>
                </c:pt>
                <c:pt idx="645">
                  <c:v>190076508.56994578</c:v>
                </c:pt>
                <c:pt idx="646">
                  <c:v>190264312.35396761</c:v>
                </c:pt>
                <c:pt idx="647">
                  <c:v>190485836.26387981</c:v>
                </c:pt>
                <c:pt idx="648">
                  <c:v>190814104.4437665</c:v>
                </c:pt>
                <c:pt idx="649">
                  <c:v>190896150.4158347</c:v>
                </c:pt>
                <c:pt idx="650">
                  <c:v>191036509.0104419</c:v>
                </c:pt>
                <c:pt idx="651">
                  <c:v>191050703.2992709</c:v>
                </c:pt>
                <c:pt idx="652">
                  <c:v>191127551.74515218</c:v>
                </c:pt>
                <c:pt idx="653">
                  <c:v>191182395.16697818</c:v>
                </c:pt>
                <c:pt idx="654">
                  <c:v>191304267.16747528</c:v>
                </c:pt>
                <c:pt idx="655">
                  <c:v>191331834.17205071</c:v>
                </c:pt>
                <c:pt idx="656">
                  <c:v>191388789.436755</c:v>
                </c:pt>
                <c:pt idx="657">
                  <c:v>191402805.9252961</c:v>
                </c:pt>
                <c:pt idx="658">
                  <c:v>191458825.2846396</c:v>
                </c:pt>
                <c:pt idx="659">
                  <c:v>191677001.6178233</c:v>
                </c:pt>
                <c:pt idx="660">
                  <c:v>192196076.0328981</c:v>
                </c:pt>
                <c:pt idx="661">
                  <c:v>192245000.50221142</c:v>
                </c:pt>
                <c:pt idx="662">
                  <c:v>192316662.78464419</c:v>
                </c:pt>
                <c:pt idx="663">
                  <c:v>192550950.9246895</c:v>
                </c:pt>
                <c:pt idx="664">
                  <c:v>192570629.37232977</c:v>
                </c:pt>
                <c:pt idx="665">
                  <c:v>192621226.6456871</c:v>
                </c:pt>
                <c:pt idx="666">
                  <c:v>192865258.02273691</c:v>
                </c:pt>
                <c:pt idx="667">
                  <c:v>192920525.1497733</c:v>
                </c:pt>
                <c:pt idx="668">
                  <c:v>193026710.77891922</c:v>
                </c:pt>
                <c:pt idx="669">
                  <c:v>193391401.8844814</c:v>
                </c:pt>
                <c:pt idx="670">
                  <c:v>193629319.24752152</c:v>
                </c:pt>
                <c:pt idx="671">
                  <c:v>193667544.4988935</c:v>
                </c:pt>
                <c:pt idx="672">
                  <c:v>193669549.0863694</c:v>
                </c:pt>
                <c:pt idx="673">
                  <c:v>193737641.71674779</c:v>
                </c:pt>
                <c:pt idx="674">
                  <c:v>193847845.645215</c:v>
                </c:pt>
                <c:pt idx="675">
                  <c:v>193872692.5979979</c:v>
                </c:pt>
                <c:pt idx="676">
                  <c:v>193927831.61577049</c:v>
                </c:pt>
                <c:pt idx="677">
                  <c:v>193971007.67327961</c:v>
                </c:pt>
                <c:pt idx="678">
                  <c:v>194329920.09956798</c:v>
                </c:pt>
                <c:pt idx="679">
                  <c:v>194365385.48439249</c:v>
                </c:pt>
                <c:pt idx="680">
                  <c:v>194474540.03150141</c:v>
                </c:pt>
                <c:pt idx="681">
                  <c:v>195013433.30869251</c:v>
                </c:pt>
                <c:pt idx="682">
                  <c:v>195211438.08849892</c:v>
                </c:pt>
                <c:pt idx="683">
                  <c:v>195338258.70234618</c:v>
                </c:pt>
                <c:pt idx="684">
                  <c:v>195418254.3188338</c:v>
                </c:pt>
                <c:pt idx="685">
                  <c:v>195460143.60265508</c:v>
                </c:pt>
                <c:pt idx="686">
                  <c:v>195494182.26109833</c:v>
                </c:pt>
                <c:pt idx="687">
                  <c:v>195733188.61000761</c:v>
                </c:pt>
                <c:pt idx="688">
                  <c:v>195827343.8149969</c:v>
                </c:pt>
                <c:pt idx="689">
                  <c:v>195927917.7382817</c:v>
                </c:pt>
                <c:pt idx="690">
                  <c:v>196155024.1128425</c:v>
                </c:pt>
                <c:pt idx="691">
                  <c:v>196260911.27323219</c:v>
                </c:pt>
                <c:pt idx="692">
                  <c:v>196506346.2574634</c:v>
                </c:pt>
                <c:pt idx="693">
                  <c:v>196785388.35710818</c:v>
                </c:pt>
                <c:pt idx="694">
                  <c:v>196803179.89303592</c:v>
                </c:pt>
                <c:pt idx="695">
                  <c:v>196872833.74719849</c:v>
                </c:pt>
                <c:pt idx="696">
                  <c:v>197113205.9029178</c:v>
                </c:pt>
                <c:pt idx="697">
                  <c:v>197125412.05915862</c:v>
                </c:pt>
                <c:pt idx="698">
                  <c:v>197760579.18094268</c:v>
                </c:pt>
                <c:pt idx="699">
                  <c:v>197769388.95383132</c:v>
                </c:pt>
                <c:pt idx="700">
                  <c:v>197850226.229772</c:v>
                </c:pt>
                <c:pt idx="701">
                  <c:v>197887239.22854221</c:v>
                </c:pt>
                <c:pt idx="702">
                  <c:v>198287996.40438831</c:v>
                </c:pt>
                <c:pt idx="703">
                  <c:v>198421820.2788187</c:v>
                </c:pt>
                <c:pt idx="704">
                  <c:v>198630291.26475102</c:v>
                </c:pt>
                <c:pt idx="705">
                  <c:v>198771296.65265271</c:v>
                </c:pt>
                <c:pt idx="706">
                  <c:v>198851359.26542491</c:v>
                </c:pt>
                <c:pt idx="707">
                  <c:v>198945975.11989808</c:v>
                </c:pt>
                <c:pt idx="708">
                  <c:v>199160787.3500967</c:v>
                </c:pt>
                <c:pt idx="709">
                  <c:v>199407698.91121471</c:v>
                </c:pt>
                <c:pt idx="710">
                  <c:v>199522869.85737699</c:v>
                </c:pt>
                <c:pt idx="711">
                  <c:v>199586026.72151652</c:v>
                </c:pt>
                <c:pt idx="712">
                  <c:v>199812767.06342581</c:v>
                </c:pt>
                <c:pt idx="713">
                  <c:v>199883974.79321581</c:v>
                </c:pt>
                <c:pt idx="714">
                  <c:v>199939521.5314385</c:v>
                </c:pt>
                <c:pt idx="715">
                  <c:v>199980567.58388302</c:v>
                </c:pt>
                <c:pt idx="716">
                  <c:v>200170287.738325</c:v>
                </c:pt>
                <c:pt idx="717">
                  <c:v>200437952.88953051</c:v>
                </c:pt>
                <c:pt idx="718">
                  <c:v>200899069.79998559</c:v>
                </c:pt>
                <c:pt idx="719">
                  <c:v>201281118.80678809</c:v>
                </c:pt>
                <c:pt idx="720">
                  <c:v>201799737.93738878</c:v>
                </c:pt>
                <c:pt idx="721">
                  <c:v>201957626.100465</c:v>
                </c:pt>
                <c:pt idx="722">
                  <c:v>201978349.3424412</c:v>
                </c:pt>
                <c:pt idx="723">
                  <c:v>202051670.30462709</c:v>
                </c:pt>
                <c:pt idx="724">
                  <c:v>202057300.79795361</c:v>
                </c:pt>
                <c:pt idx="725">
                  <c:v>202091234.61420098</c:v>
                </c:pt>
                <c:pt idx="726">
                  <c:v>203028194.20433751</c:v>
                </c:pt>
                <c:pt idx="727">
                  <c:v>203366230.44210359</c:v>
                </c:pt>
                <c:pt idx="728">
                  <c:v>203495339.40832961</c:v>
                </c:pt>
                <c:pt idx="729">
                  <c:v>203538380.57337862</c:v>
                </c:pt>
                <c:pt idx="730">
                  <c:v>203798799.8026861</c:v>
                </c:pt>
                <c:pt idx="731">
                  <c:v>204437148.40312341</c:v>
                </c:pt>
                <c:pt idx="732">
                  <c:v>204461256.75880459</c:v>
                </c:pt>
                <c:pt idx="733">
                  <c:v>205091883.50881052</c:v>
                </c:pt>
                <c:pt idx="734">
                  <c:v>205174820.57693291</c:v>
                </c:pt>
                <c:pt idx="735">
                  <c:v>205206221.18111852</c:v>
                </c:pt>
                <c:pt idx="736">
                  <c:v>205472624.5952543</c:v>
                </c:pt>
                <c:pt idx="737">
                  <c:v>205625970.1426264</c:v>
                </c:pt>
                <c:pt idx="738">
                  <c:v>205767891.73624229</c:v>
                </c:pt>
                <c:pt idx="739">
                  <c:v>205778106.87240273</c:v>
                </c:pt>
                <c:pt idx="740">
                  <c:v>205908001.79195809</c:v>
                </c:pt>
                <c:pt idx="741">
                  <c:v>205980666.55148229</c:v>
                </c:pt>
                <c:pt idx="742">
                  <c:v>206371259.0082517</c:v>
                </c:pt>
                <c:pt idx="743">
                  <c:v>206435125.38053781</c:v>
                </c:pt>
                <c:pt idx="744">
                  <c:v>206446432.4835414</c:v>
                </c:pt>
                <c:pt idx="745">
                  <c:v>206672299.0846414</c:v>
                </c:pt>
                <c:pt idx="746">
                  <c:v>206705768.01812139</c:v>
                </c:pt>
                <c:pt idx="747">
                  <c:v>206782306.83297729</c:v>
                </c:pt>
                <c:pt idx="748">
                  <c:v>206877898.8750644</c:v>
                </c:pt>
                <c:pt idx="749">
                  <c:v>207150938.8382287</c:v>
                </c:pt>
                <c:pt idx="750">
                  <c:v>207202608.1863097</c:v>
                </c:pt>
                <c:pt idx="751">
                  <c:v>207929043.45726421</c:v>
                </c:pt>
                <c:pt idx="752">
                  <c:v>207958305.89193332</c:v>
                </c:pt>
                <c:pt idx="753">
                  <c:v>207964196.59340829</c:v>
                </c:pt>
                <c:pt idx="754">
                  <c:v>207967573.38553771</c:v>
                </c:pt>
                <c:pt idx="755">
                  <c:v>208036803.1523912</c:v>
                </c:pt>
                <c:pt idx="756">
                  <c:v>208062179.3597742</c:v>
                </c:pt>
                <c:pt idx="757">
                  <c:v>208511340.52292871</c:v>
                </c:pt>
                <c:pt idx="758">
                  <c:v>208737130.95845711</c:v>
                </c:pt>
                <c:pt idx="759">
                  <c:v>208913722.90234411</c:v>
                </c:pt>
                <c:pt idx="760">
                  <c:v>208988822.73197871</c:v>
                </c:pt>
                <c:pt idx="761">
                  <c:v>209027510.6268037</c:v>
                </c:pt>
                <c:pt idx="762">
                  <c:v>209063716.33038971</c:v>
                </c:pt>
                <c:pt idx="763">
                  <c:v>209152348.0015853</c:v>
                </c:pt>
                <c:pt idx="764">
                  <c:v>209180963.12275058</c:v>
                </c:pt>
                <c:pt idx="765">
                  <c:v>209506546.34407321</c:v>
                </c:pt>
                <c:pt idx="766">
                  <c:v>209600808.94898939</c:v>
                </c:pt>
                <c:pt idx="767">
                  <c:v>209901428.2553646</c:v>
                </c:pt>
                <c:pt idx="768">
                  <c:v>210066039.64694288</c:v>
                </c:pt>
                <c:pt idx="769">
                  <c:v>210422009.59070969</c:v>
                </c:pt>
                <c:pt idx="770">
                  <c:v>210915943.77701122</c:v>
                </c:pt>
                <c:pt idx="771">
                  <c:v>210944735.61322939</c:v>
                </c:pt>
                <c:pt idx="772">
                  <c:v>211327102.07559568</c:v>
                </c:pt>
                <c:pt idx="773">
                  <c:v>211377603.9980011</c:v>
                </c:pt>
                <c:pt idx="774">
                  <c:v>211380270.88468221</c:v>
                </c:pt>
                <c:pt idx="775">
                  <c:v>211389752.12881228</c:v>
                </c:pt>
                <c:pt idx="776">
                  <c:v>211630314.55609819</c:v>
                </c:pt>
                <c:pt idx="777">
                  <c:v>212464519.53576189</c:v>
                </c:pt>
                <c:pt idx="778">
                  <c:v>213249544.51298159</c:v>
                </c:pt>
                <c:pt idx="779">
                  <c:v>213698803.64189449</c:v>
                </c:pt>
                <c:pt idx="780">
                  <c:v>213721270.55336362</c:v>
                </c:pt>
                <c:pt idx="781">
                  <c:v>213811071.8284215</c:v>
                </c:pt>
                <c:pt idx="782">
                  <c:v>213845362.35752249</c:v>
                </c:pt>
                <c:pt idx="783">
                  <c:v>213930640.40744379</c:v>
                </c:pt>
                <c:pt idx="784">
                  <c:v>214090177.77722239</c:v>
                </c:pt>
                <c:pt idx="785">
                  <c:v>214297894.45264488</c:v>
                </c:pt>
                <c:pt idx="786">
                  <c:v>214978654.69354028</c:v>
                </c:pt>
                <c:pt idx="787">
                  <c:v>215376454.78685752</c:v>
                </c:pt>
                <c:pt idx="788">
                  <c:v>216140780.93519649</c:v>
                </c:pt>
                <c:pt idx="789">
                  <c:v>216732277.52195129</c:v>
                </c:pt>
                <c:pt idx="790">
                  <c:v>216912034.74635398</c:v>
                </c:pt>
                <c:pt idx="791">
                  <c:v>217053671.35817438</c:v>
                </c:pt>
                <c:pt idx="792">
                  <c:v>217338237.79934493</c:v>
                </c:pt>
                <c:pt idx="793">
                  <c:v>217496125.53699711</c:v>
                </c:pt>
                <c:pt idx="794">
                  <c:v>217706236.18986911</c:v>
                </c:pt>
                <c:pt idx="795">
                  <c:v>217858598.4232209</c:v>
                </c:pt>
                <c:pt idx="796">
                  <c:v>218606251.80701661</c:v>
                </c:pt>
                <c:pt idx="797">
                  <c:v>218680170.26736349</c:v>
                </c:pt>
                <c:pt idx="798">
                  <c:v>218699255.03388822</c:v>
                </c:pt>
                <c:pt idx="799">
                  <c:v>219372548.93560719</c:v>
                </c:pt>
                <c:pt idx="800">
                  <c:v>219448876.74933651</c:v>
                </c:pt>
                <c:pt idx="801">
                  <c:v>219601425.77587381</c:v>
                </c:pt>
                <c:pt idx="802">
                  <c:v>219647431.7178835</c:v>
                </c:pt>
                <c:pt idx="803">
                  <c:v>219658821.75720811</c:v>
                </c:pt>
                <c:pt idx="804">
                  <c:v>219861496.10833371</c:v>
                </c:pt>
                <c:pt idx="805">
                  <c:v>220331798.21060139</c:v>
                </c:pt>
                <c:pt idx="806">
                  <c:v>221335204.61492419</c:v>
                </c:pt>
                <c:pt idx="807">
                  <c:v>221394916.03902751</c:v>
                </c:pt>
                <c:pt idx="808">
                  <c:v>221731037.90549561</c:v>
                </c:pt>
                <c:pt idx="809">
                  <c:v>221804698.96854469</c:v>
                </c:pt>
                <c:pt idx="810">
                  <c:v>221888277.05529499</c:v>
                </c:pt>
                <c:pt idx="811">
                  <c:v>222269115.51878542</c:v>
                </c:pt>
                <c:pt idx="812">
                  <c:v>223203250.93738601</c:v>
                </c:pt>
                <c:pt idx="813">
                  <c:v>223309430.6035628</c:v>
                </c:pt>
                <c:pt idx="814">
                  <c:v>224159958.05678409</c:v>
                </c:pt>
                <c:pt idx="815">
                  <c:v>224555336.28896272</c:v>
                </c:pt>
                <c:pt idx="816">
                  <c:v>224688730.55879289</c:v>
                </c:pt>
                <c:pt idx="817">
                  <c:v>225073644.51603708</c:v>
                </c:pt>
                <c:pt idx="818">
                  <c:v>225563941.14892629</c:v>
                </c:pt>
                <c:pt idx="819">
                  <c:v>226158890.2700491</c:v>
                </c:pt>
                <c:pt idx="820">
                  <c:v>226593480.09136268</c:v>
                </c:pt>
                <c:pt idx="821">
                  <c:v>226961919.29145569</c:v>
                </c:pt>
                <c:pt idx="822">
                  <c:v>227808882.5359793</c:v>
                </c:pt>
                <c:pt idx="823">
                  <c:v>227952342.2158671</c:v>
                </c:pt>
                <c:pt idx="824">
                  <c:v>228091423.39524019</c:v>
                </c:pt>
                <c:pt idx="825">
                  <c:v>228931515.90566629</c:v>
                </c:pt>
                <c:pt idx="826">
                  <c:v>228999239.2884005</c:v>
                </c:pt>
                <c:pt idx="827">
                  <c:v>229122416.73136941</c:v>
                </c:pt>
                <c:pt idx="828">
                  <c:v>229343214.7341637</c:v>
                </c:pt>
                <c:pt idx="829">
                  <c:v>229784422.9489027</c:v>
                </c:pt>
                <c:pt idx="830">
                  <c:v>231404267.440786</c:v>
                </c:pt>
                <c:pt idx="831">
                  <c:v>231757091.53929731</c:v>
                </c:pt>
                <c:pt idx="832">
                  <c:v>233238287.38403773</c:v>
                </c:pt>
                <c:pt idx="833">
                  <c:v>233364478.18079668</c:v>
                </c:pt>
                <c:pt idx="834">
                  <c:v>233430744.16960481</c:v>
                </c:pt>
                <c:pt idx="835">
                  <c:v>233458898.62285233</c:v>
                </c:pt>
                <c:pt idx="836">
                  <c:v>233553636.5096435</c:v>
                </c:pt>
                <c:pt idx="837">
                  <c:v>233677225.23268852</c:v>
                </c:pt>
                <c:pt idx="838">
                  <c:v>233906394.27995881</c:v>
                </c:pt>
                <c:pt idx="839">
                  <c:v>234490285.94103879</c:v>
                </c:pt>
                <c:pt idx="840">
                  <c:v>235119284.17403901</c:v>
                </c:pt>
                <c:pt idx="841">
                  <c:v>235268307.3758612</c:v>
                </c:pt>
                <c:pt idx="842">
                  <c:v>235557607.18728021</c:v>
                </c:pt>
                <c:pt idx="843">
                  <c:v>236220134.15745068</c:v>
                </c:pt>
                <c:pt idx="844">
                  <c:v>236995264.45867407</c:v>
                </c:pt>
                <c:pt idx="845">
                  <c:v>237585416.89579579</c:v>
                </c:pt>
                <c:pt idx="846">
                  <c:v>238284880.8631514</c:v>
                </c:pt>
                <c:pt idx="847">
                  <c:v>238384330.44029352</c:v>
                </c:pt>
                <c:pt idx="848">
                  <c:v>238411379.94832289</c:v>
                </c:pt>
                <c:pt idx="849">
                  <c:v>238556228.3870168</c:v>
                </c:pt>
                <c:pt idx="850">
                  <c:v>238560366.31688979</c:v>
                </c:pt>
                <c:pt idx="851">
                  <c:v>238594600.06733268</c:v>
                </c:pt>
                <c:pt idx="852">
                  <c:v>238719096.06443581</c:v>
                </c:pt>
                <c:pt idx="853">
                  <c:v>238962878.62840319</c:v>
                </c:pt>
                <c:pt idx="854">
                  <c:v>239275928.62125042</c:v>
                </c:pt>
                <c:pt idx="855">
                  <c:v>239534727.16030928</c:v>
                </c:pt>
                <c:pt idx="856">
                  <c:v>239536786.98287922</c:v>
                </c:pt>
                <c:pt idx="857">
                  <c:v>239801996.20279652</c:v>
                </c:pt>
                <c:pt idx="858">
                  <c:v>240135624.45143729</c:v>
                </c:pt>
                <c:pt idx="859">
                  <c:v>240364906.8546938</c:v>
                </c:pt>
                <c:pt idx="860">
                  <c:v>240474955.5191558</c:v>
                </c:pt>
                <c:pt idx="861">
                  <c:v>240495524.51631421</c:v>
                </c:pt>
                <c:pt idx="862">
                  <c:v>241135624.05055332</c:v>
                </c:pt>
                <c:pt idx="863">
                  <c:v>241161492.2035735</c:v>
                </c:pt>
                <c:pt idx="864">
                  <c:v>241210190.79016408</c:v>
                </c:pt>
                <c:pt idx="865">
                  <c:v>241515062.5136759</c:v>
                </c:pt>
                <c:pt idx="866">
                  <c:v>241677892.56525138</c:v>
                </c:pt>
                <c:pt idx="867">
                  <c:v>241859613.3191869</c:v>
                </c:pt>
                <c:pt idx="868">
                  <c:v>242226012.42351359</c:v>
                </c:pt>
                <c:pt idx="869">
                  <c:v>242452334.89830419</c:v>
                </c:pt>
                <c:pt idx="870">
                  <c:v>242521387.0391039</c:v>
                </c:pt>
                <c:pt idx="871">
                  <c:v>242564197.40683982</c:v>
                </c:pt>
                <c:pt idx="872">
                  <c:v>242731193.64646199</c:v>
                </c:pt>
                <c:pt idx="873">
                  <c:v>243026045.95707881</c:v>
                </c:pt>
                <c:pt idx="874">
                  <c:v>244168953.25739661</c:v>
                </c:pt>
                <c:pt idx="875">
                  <c:v>244201149.10253671</c:v>
                </c:pt>
                <c:pt idx="876">
                  <c:v>244715753.04521579</c:v>
                </c:pt>
                <c:pt idx="877">
                  <c:v>244784799.2765716</c:v>
                </c:pt>
                <c:pt idx="878">
                  <c:v>245116377.41526631</c:v>
                </c:pt>
                <c:pt idx="879">
                  <c:v>245189240.21386158</c:v>
                </c:pt>
                <c:pt idx="880">
                  <c:v>245734936.8520425</c:v>
                </c:pt>
                <c:pt idx="881">
                  <c:v>245822952.4811174</c:v>
                </c:pt>
                <c:pt idx="882">
                  <c:v>245930007.1086823</c:v>
                </c:pt>
                <c:pt idx="883">
                  <c:v>246174320.86294299</c:v>
                </c:pt>
                <c:pt idx="884">
                  <c:v>246438768.1722728</c:v>
                </c:pt>
                <c:pt idx="885">
                  <c:v>247212514.5474382</c:v>
                </c:pt>
                <c:pt idx="886">
                  <c:v>247635681.7668134</c:v>
                </c:pt>
                <c:pt idx="887">
                  <c:v>247982283.44434339</c:v>
                </c:pt>
                <c:pt idx="888">
                  <c:v>248116298.0738976</c:v>
                </c:pt>
                <c:pt idx="889">
                  <c:v>248120473.85939229</c:v>
                </c:pt>
                <c:pt idx="890">
                  <c:v>248359630.83245972</c:v>
                </c:pt>
                <c:pt idx="891">
                  <c:v>248585710.5984962</c:v>
                </c:pt>
                <c:pt idx="892">
                  <c:v>248895181.72226143</c:v>
                </c:pt>
                <c:pt idx="893">
                  <c:v>249210366.8018268</c:v>
                </c:pt>
                <c:pt idx="894">
                  <c:v>249721631.1687941</c:v>
                </c:pt>
                <c:pt idx="895">
                  <c:v>251486831.02455431</c:v>
                </c:pt>
                <c:pt idx="896">
                  <c:v>251809907.5036726</c:v>
                </c:pt>
                <c:pt idx="897">
                  <c:v>251882657.88872731</c:v>
                </c:pt>
                <c:pt idx="898">
                  <c:v>252007590.14077061</c:v>
                </c:pt>
                <c:pt idx="899">
                  <c:v>252050795.10656849</c:v>
                </c:pt>
                <c:pt idx="900">
                  <c:v>252508242.00040871</c:v>
                </c:pt>
                <c:pt idx="901">
                  <c:v>253047209.53019992</c:v>
                </c:pt>
                <c:pt idx="902">
                  <c:v>253510364.90791199</c:v>
                </c:pt>
                <c:pt idx="903">
                  <c:v>253636429.08041072</c:v>
                </c:pt>
                <c:pt idx="904">
                  <c:v>253838078.6992307</c:v>
                </c:pt>
                <c:pt idx="905">
                  <c:v>253857159.47709447</c:v>
                </c:pt>
                <c:pt idx="906">
                  <c:v>254318295.08676571</c:v>
                </c:pt>
                <c:pt idx="907">
                  <c:v>254321061.59530571</c:v>
                </c:pt>
                <c:pt idx="908">
                  <c:v>255254664.88497519</c:v>
                </c:pt>
                <c:pt idx="909">
                  <c:v>256209521.18989462</c:v>
                </c:pt>
                <c:pt idx="910">
                  <c:v>257025157.676662</c:v>
                </c:pt>
                <c:pt idx="911">
                  <c:v>257327570.3807618</c:v>
                </c:pt>
                <c:pt idx="912">
                  <c:v>257718429.47776479</c:v>
                </c:pt>
                <c:pt idx="913">
                  <c:v>258044610.41266418</c:v>
                </c:pt>
                <c:pt idx="914">
                  <c:v>258130950.664693</c:v>
                </c:pt>
                <c:pt idx="915">
                  <c:v>258433304.9532797</c:v>
                </c:pt>
                <c:pt idx="916">
                  <c:v>258990897.5183897</c:v>
                </c:pt>
                <c:pt idx="917">
                  <c:v>259353048.72653371</c:v>
                </c:pt>
                <c:pt idx="918">
                  <c:v>259394468.78654</c:v>
                </c:pt>
                <c:pt idx="919">
                  <c:v>260631367.4891642</c:v>
                </c:pt>
                <c:pt idx="920">
                  <c:v>260694676.52961189</c:v>
                </c:pt>
                <c:pt idx="921">
                  <c:v>260996465.78933871</c:v>
                </c:pt>
                <c:pt idx="922">
                  <c:v>261105803.9894338</c:v>
                </c:pt>
                <c:pt idx="923">
                  <c:v>261163586.80614221</c:v>
                </c:pt>
                <c:pt idx="924">
                  <c:v>262249682.456958</c:v>
                </c:pt>
                <c:pt idx="925">
                  <c:v>262365091.58226138</c:v>
                </c:pt>
                <c:pt idx="926">
                  <c:v>262527405.57568228</c:v>
                </c:pt>
                <c:pt idx="927">
                  <c:v>262696359.03971091</c:v>
                </c:pt>
                <c:pt idx="928">
                  <c:v>262861748.21043509</c:v>
                </c:pt>
                <c:pt idx="929">
                  <c:v>263164902.58104959</c:v>
                </c:pt>
                <c:pt idx="930">
                  <c:v>264084944.47190621</c:v>
                </c:pt>
                <c:pt idx="931">
                  <c:v>264237112.04308531</c:v>
                </c:pt>
                <c:pt idx="932">
                  <c:v>266196571.54872009</c:v>
                </c:pt>
                <c:pt idx="933">
                  <c:v>267104681.30672932</c:v>
                </c:pt>
                <c:pt idx="934">
                  <c:v>267339586.35864538</c:v>
                </c:pt>
                <c:pt idx="935">
                  <c:v>269124790.9384256</c:v>
                </c:pt>
                <c:pt idx="936">
                  <c:v>269425658.74797106</c:v>
                </c:pt>
                <c:pt idx="937">
                  <c:v>269729001.52800143</c:v>
                </c:pt>
                <c:pt idx="938">
                  <c:v>270164242.6826852</c:v>
                </c:pt>
                <c:pt idx="939">
                  <c:v>270984654.2673465</c:v>
                </c:pt>
                <c:pt idx="940">
                  <c:v>273339284.0677017</c:v>
                </c:pt>
                <c:pt idx="941">
                  <c:v>273488869.17672628</c:v>
                </c:pt>
                <c:pt idx="942">
                  <c:v>273704329.3622027</c:v>
                </c:pt>
                <c:pt idx="943">
                  <c:v>274317408.86174548</c:v>
                </c:pt>
                <c:pt idx="944">
                  <c:v>275248223.11306411</c:v>
                </c:pt>
                <c:pt idx="945">
                  <c:v>275360766.54207271</c:v>
                </c:pt>
                <c:pt idx="946">
                  <c:v>276398857.56513637</c:v>
                </c:pt>
                <c:pt idx="947">
                  <c:v>276804672.60451931</c:v>
                </c:pt>
                <c:pt idx="948">
                  <c:v>277452784.26312822</c:v>
                </c:pt>
                <c:pt idx="949">
                  <c:v>277544670.59446472</c:v>
                </c:pt>
                <c:pt idx="950">
                  <c:v>277687506.59221888</c:v>
                </c:pt>
                <c:pt idx="951">
                  <c:v>278648853.185139</c:v>
                </c:pt>
                <c:pt idx="952">
                  <c:v>279408791.23087597</c:v>
                </c:pt>
                <c:pt idx="953">
                  <c:v>281203444.2060985</c:v>
                </c:pt>
                <c:pt idx="954">
                  <c:v>283333273.56152916</c:v>
                </c:pt>
                <c:pt idx="955">
                  <c:v>284743070.7149424</c:v>
                </c:pt>
                <c:pt idx="956">
                  <c:v>285848219.15164769</c:v>
                </c:pt>
                <c:pt idx="957">
                  <c:v>287354381.28494763</c:v>
                </c:pt>
                <c:pt idx="958">
                  <c:v>288242177.41949379</c:v>
                </c:pt>
                <c:pt idx="959">
                  <c:v>288312501.85504133</c:v>
                </c:pt>
                <c:pt idx="960">
                  <c:v>288639296.79230261</c:v>
                </c:pt>
                <c:pt idx="961">
                  <c:v>289188790.87278998</c:v>
                </c:pt>
                <c:pt idx="962">
                  <c:v>292459139.28400111</c:v>
                </c:pt>
                <c:pt idx="963">
                  <c:v>292931855.11955029</c:v>
                </c:pt>
                <c:pt idx="964">
                  <c:v>294200056.29083663</c:v>
                </c:pt>
                <c:pt idx="965">
                  <c:v>296077421.98885161</c:v>
                </c:pt>
                <c:pt idx="966">
                  <c:v>296239218.3864274</c:v>
                </c:pt>
                <c:pt idx="967">
                  <c:v>296881847.72199523</c:v>
                </c:pt>
                <c:pt idx="968">
                  <c:v>297646814.56839329</c:v>
                </c:pt>
                <c:pt idx="969">
                  <c:v>299720429.98892069</c:v>
                </c:pt>
                <c:pt idx="970">
                  <c:v>300670834.2221067</c:v>
                </c:pt>
                <c:pt idx="971">
                  <c:v>301274839.03586948</c:v>
                </c:pt>
                <c:pt idx="972">
                  <c:v>301796936.49225307</c:v>
                </c:pt>
                <c:pt idx="973">
                  <c:v>303625802.84714299</c:v>
                </c:pt>
                <c:pt idx="974">
                  <c:v>304593395.60479569</c:v>
                </c:pt>
                <c:pt idx="975">
                  <c:v>306337462.88608378</c:v>
                </c:pt>
                <c:pt idx="976">
                  <c:v>306499285.58421254</c:v>
                </c:pt>
                <c:pt idx="977">
                  <c:v>306858549.55493671</c:v>
                </c:pt>
                <c:pt idx="978">
                  <c:v>308079578.31867319</c:v>
                </c:pt>
                <c:pt idx="979">
                  <c:v>308945747.79909778</c:v>
                </c:pt>
                <c:pt idx="980">
                  <c:v>309247849.78982341</c:v>
                </c:pt>
                <c:pt idx="981">
                  <c:v>309536518.71080953</c:v>
                </c:pt>
                <c:pt idx="982">
                  <c:v>311068318.71222532</c:v>
                </c:pt>
                <c:pt idx="983">
                  <c:v>311515753.74810493</c:v>
                </c:pt>
                <c:pt idx="984">
                  <c:v>314882897.44569421</c:v>
                </c:pt>
                <c:pt idx="985">
                  <c:v>319050647.9145686</c:v>
                </c:pt>
                <c:pt idx="986">
                  <c:v>321429794.51112098</c:v>
                </c:pt>
                <c:pt idx="987">
                  <c:v>321535763.55781305</c:v>
                </c:pt>
                <c:pt idx="988">
                  <c:v>322191093.98145759</c:v>
                </c:pt>
                <c:pt idx="989">
                  <c:v>325505829.04861301</c:v>
                </c:pt>
                <c:pt idx="990">
                  <c:v>329863393.50334322</c:v>
                </c:pt>
                <c:pt idx="991">
                  <c:v>330623774.79787439</c:v>
                </c:pt>
                <c:pt idx="992">
                  <c:v>332759220.38449061</c:v>
                </c:pt>
                <c:pt idx="993">
                  <c:v>332799113.27486539</c:v>
                </c:pt>
                <c:pt idx="994">
                  <c:v>334467493.5765819</c:v>
                </c:pt>
                <c:pt idx="995">
                  <c:v>334468270.02398717</c:v>
                </c:pt>
                <c:pt idx="996">
                  <c:v>353830246.74431098</c:v>
                </c:pt>
                <c:pt idx="997">
                  <c:v>359257868.303707</c:v>
                </c:pt>
                <c:pt idx="998">
                  <c:v>362529999.30543226</c:v>
                </c:pt>
                <c:pt idx="999">
                  <c:v>363814499.19167036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57772325.903541602</c:v>
                </c:pt>
                <c:pt idx="1">
                  <c:v>59305708.629878901</c:v>
                </c:pt>
                <c:pt idx="2">
                  <c:v>59927370.076823801</c:v>
                </c:pt>
                <c:pt idx="3">
                  <c:v>61890583.877978504</c:v>
                </c:pt>
                <c:pt idx="4">
                  <c:v>62407505.165978804</c:v>
                </c:pt>
                <c:pt idx="5">
                  <c:v>62610593.870785803</c:v>
                </c:pt>
                <c:pt idx="6">
                  <c:v>63210975.066628203</c:v>
                </c:pt>
                <c:pt idx="7">
                  <c:v>63494309.025795296</c:v>
                </c:pt>
                <c:pt idx="8">
                  <c:v>63879709.647283204</c:v>
                </c:pt>
                <c:pt idx="9">
                  <c:v>63917150.953427397</c:v>
                </c:pt>
                <c:pt idx="10">
                  <c:v>64321284.010965601</c:v>
                </c:pt>
                <c:pt idx="11">
                  <c:v>64582961.321285397</c:v>
                </c:pt>
                <c:pt idx="12">
                  <c:v>64828248.492660202</c:v>
                </c:pt>
                <c:pt idx="13">
                  <c:v>65451339.080924198</c:v>
                </c:pt>
                <c:pt idx="14">
                  <c:v>65592467.456261799</c:v>
                </c:pt>
                <c:pt idx="15">
                  <c:v>65633439.024322003</c:v>
                </c:pt>
                <c:pt idx="16">
                  <c:v>65671248.112796701</c:v>
                </c:pt>
                <c:pt idx="17">
                  <c:v>65676897.386148296</c:v>
                </c:pt>
                <c:pt idx="18">
                  <c:v>65996284.477448799</c:v>
                </c:pt>
                <c:pt idx="19">
                  <c:v>66040261.025146395</c:v>
                </c:pt>
                <c:pt idx="20">
                  <c:v>66149347.517417803</c:v>
                </c:pt>
                <c:pt idx="21">
                  <c:v>66261243.411488697</c:v>
                </c:pt>
                <c:pt idx="22">
                  <c:v>66566055.020557106</c:v>
                </c:pt>
                <c:pt idx="23">
                  <c:v>66798928.889221303</c:v>
                </c:pt>
                <c:pt idx="24">
                  <c:v>67396914.128428102</c:v>
                </c:pt>
                <c:pt idx="25">
                  <c:v>67598545.081588209</c:v>
                </c:pt>
                <c:pt idx="26">
                  <c:v>67621506.8215909</c:v>
                </c:pt>
                <c:pt idx="27">
                  <c:v>67924547.255139604</c:v>
                </c:pt>
                <c:pt idx="28">
                  <c:v>67925345.615386501</c:v>
                </c:pt>
                <c:pt idx="29">
                  <c:v>68034624.970232993</c:v>
                </c:pt>
                <c:pt idx="30">
                  <c:v>68549337.352476507</c:v>
                </c:pt>
                <c:pt idx="31">
                  <c:v>68563834.815338701</c:v>
                </c:pt>
                <c:pt idx="32">
                  <c:v>68580411.486180499</c:v>
                </c:pt>
                <c:pt idx="33">
                  <c:v>68889018.685723603</c:v>
                </c:pt>
                <c:pt idx="34">
                  <c:v>69033498.347067103</c:v>
                </c:pt>
                <c:pt idx="35">
                  <c:v>69060836.95338729</c:v>
                </c:pt>
                <c:pt idx="36">
                  <c:v>69193099.326248005</c:v>
                </c:pt>
                <c:pt idx="37">
                  <c:v>69392787.776036501</c:v>
                </c:pt>
                <c:pt idx="38">
                  <c:v>69610786.957908496</c:v>
                </c:pt>
                <c:pt idx="39">
                  <c:v>69621287.176446408</c:v>
                </c:pt>
                <c:pt idx="40">
                  <c:v>69629593.069324702</c:v>
                </c:pt>
                <c:pt idx="41">
                  <c:v>69650376.491472006</c:v>
                </c:pt>
                <c:pt idx="42">
                  <c:v>69686399.978174403</c:v>
                </c:pt>
                <c:pt idx="43">
                  <c:v>69911128.946608603</c:v>
                </c:pt>
                <c:pt idx="44">
                  <c:v>70077251.668507203</c:v>
                </c:pt>
                <c:pt idx="45">
                  <c:v>70396094.259070009</c:v>
                </c:pt>
                <c:pt idx="46">
                  <c:v>70492407.012609899</c:v>
                </c:pt>
                <c:pt idx="47">
                  <c:v>70646233.3335637</c:v>
                </c:pt>
                <c:pt idx="48">
                  <c:v>70801276.500268698</c:v>
                </c:pt>
                <c:pt idx="49">
                  <c:v>70825774.491284102</c:v>
                </c:pt>
                <c:pt idx="50">
                  <c:v>71026847.054482594</c:v>
                </c:pt>
                <c:pt idx="51">
                  <c:v>71314821.699167296</c:v>
                </c:pt>
                <c:pt idx="52">
                  <c:v>71433534.327940807</c:v>
                </c:pt>
                <c:pt idx="53">
                  <c:v>71456102.978237703</c:v>
                </c:pt>
                <c:pt idx="54">
                  <c:v>71561584.118192703</c:v>
                </c:pt>
                <c:pt idx="55">
                  <c:v>71618474.808605999</c:v>
                </c:pt>
                <c:pt idx="56">
                  <c:v>71711311.551707596</c:v>
                </c:pt>
                <c:pt idx="57">
                  <c:v>71803505.943432197</c:v>
                </c:pt>
                <c:pt idx="58">
                  <c:v>71854723.965132996</c:v>
                </c:pt>
                <c:pt idx="59">
                  <c:v>71980119.868527889</c:v>
                </c:pt>
                <c:pt idx="60">
                  <c:v>72054773.484691903</c:v>
                </c:pt>
                <c:pt idx="61">
                  <c:v>72059955.181515306</c:v>
                </c:pt>
                <c:pt idx="62">
                  <c:v>72081968.444640398</c:v>
                </c:pt>
                <c:pt idx="63">
                  <c:v>72182546.111450002</c:v>
                </c:pt>
                <c:pt idx="64">
                  <c:v>72654335.595071003</c:v>
                </c:pt>
                <c:pt idx="65">
                  <c:v>72666001.705543607</c:v>
                </c:pt>
                <c:pt idx="66">
                  <c:v>72766681.458325505</c:v>
                </c:pt>
                <c:pt idx="67">
                  <c:v>72996304.8245406</c:v>
                </c:pt>
                <c:pt idx="68">
                  <c:v>73009800.902843297</c:v>
                </c:pt>
                <c:pt idx="69">
                  <c:v>73123225.268950701</c:v>
                </c:pt>
                <c:pt idx="70">
                  <c:v>73275310.341342509</c:v>
                </c:pt>
                <c:pt idx="71">
                  <c:v>73294471.791209698</c:v>
                </c:pt>
                <c:pt idx="72">
                  <c:v>73331239.189870209</c:v>
                </c:pt>
                <c:pt idx="73">
                  <c:v>73553128.667975605</c:v>
                </c:pt>
                <c:pt idx="74">
                  <c:v>73785316.166469604</c:v>
                </c:pt>
                <c:pt idx="75">
                  <c:v>73867852.289612591</c:v>
                </c:pt>
                <c:pt idx="76">
                  <c:v>73894156.325514302</c:v>
                </c:pt>
                <c:pt idx="77">
                  <c:v>73933107.224563196</c:v>
                </c:pt>
                <c:pt idx="78">
                  <c:v>73970983.570519209</c:v>
                </c:pt>
                <c:pt idx="79">
                  <c:v>74116696.951619402</c:v>
                </c:pt>
                <c:pt idx="80">
                  <c:v>74248072.796138108</c:v>
                </c:pt>
                <c:pt idx="81">
                  <c:v>74504280.539420694</c:v>
                </c:pt>
                <c:pt idx="82">
                  <c:v>74623089.762251601</c:v>
                </c:pt>
                <c:pt idx="83">
                  <c:v>74635260.933526009</c:v>
                </c:pt>
                <c:pt idx="84">
                  <c:v>74724742.551755607</c:v>
                </c:pt>
                <c:pt idx="85">
                  <c:v>74899082.978424489</c:v>
                </c:pt>
                <c:pt idx="86">
                  <c:v>75007165.089522704</c:v>
                </c:pt>
                <c:pt idx="87">
                  <c:v>75211663.992697701</c:v>
                </c:pt>
                <c:pt idx="88">
                  <c:v>75246435.9472038</c:v>
                </c:pt>
                <c:pt idx="89">
                  <c:v>75282821.515979499</c:v>
                </c:pt>
                <c:pt idx="90">
                  <c:v>75748288.139515609</c:v>
                </c:pt>
                <c:pt idx="91">
                  <c:v>75764355.5798022</c:v>
                </c:pt>
                <c:pt idx="92">
                  <c:v>75804670.059138402</c:v>
                </c:pt>
                <c:pt idx="93">
                  <c:v>76132819.852654606</c:v>
                </c:pt>
                <c:pt idx="94">
                  <c:v>76419575.788329393</c:v>
                </c:pt>
                <c:pt idx="95">
                  <c:v>76420256.849464506</c:v>
                </c:pt>
                <c:pt idx="96">
                  <c:v>76478626.28181389</c:v>
                </c:pt>
                <c:pt idx="97">
                  <c:v>76595396.115950495</c:v>
                </c:pt>
                <c:pt idx="98">
                  <c:v>76641470.886135206</c:v>
                </c:pt>
                <c:pt idx="99">
                  <c:v>76653668.022597596</c:v>
                </c:pt>
                <c:pt idx="100">
                  <c:v>76779693.659364805</c:v>
                </c:pt>
                <c:pt idx="101">
                  <c:v>77287254.015844405</c:v>
                </c:pt>
                <c:pt idx="102">
                  <c:v>77429203.395634294</c:v>
                </c:pt>
                <c:pt idx="103">
                  <c:v>77708075.70073539</c:v>
                </c:pt>
                <c:pt idx="104">
                  <c:v>77736540.816201195</c:v>
                </c:pt>
                <c:pt idx="105">
                  <c:v>77748691.158423603</c:v>
                </c:pt>
                <c:pt idx="106">
                  <c:v>77827743.232309401</c:v>
                </c:pt>
                <c:pt idx="107">
                  <c:v>77869194.932836905</c:v>
                </c:pt>
                <c:pt idx="108">
                  <c:v>77918219.049118698</c:v>
                </c:pt>
                <c:pt idx="109">
                  <c:v>78257887.990660608</c:v>
                </c:pt>
                <c:pt idx="110">
                  <c:v>78370003.023674995</c:v>
                </c:pt>
                <c:pt idx="111">
                  <c:v>78380329.765955999</c:v>
                </c:pt>
                <c:pt idx="112">
                  <c:v>78388111.321395993</c:v>
                </c:pt>
                <c:pt idx="113">
                  <c:v>78434411.962660909</c:v>
                </c:pt>
                <c:pt idx="114">
                  <c:v>78450681.122389004</c:v>
                </c:pt>
                <c:pt idx="115">
                  <c:v>78492416.200001195</c:v>
                </c:pt>
                <c:pt idx="116">
                  <c:v>78512172.602611303</c:v>
                </c:pt>
                <c:pt idx="117">
                  <c:v>78582457.682869107</c:v>
                </c:pt>
                <c:pt idx="118">
                  <c:v>78637653.076342195</c:v>
                </c:pt>
                <c:pt idx="119">
                  <c:v>78656244.378896803</c:v>
                </c:pt>
                <c:pt idx="120">
                  <c:v>78718440.522121906</c:v>
                </c:pt>
                <c:pt idx="121">
                  <c:v>78737180.039426506</c:v>
                </c:pt>
                <c:pt idx="122">
                  <c:v>78775868.551954597</c:v>
                </c:pt>
                <c:pt idx="123">
                  <c:v>78874717.382252797</c:v>
                </c:pt>
                <c:pt idx="124">
                  <c:v>78957960.422756806</c:v>
                </c:pt>
                <c:pt idx="125">
                  <c:v>79059479.729061991</c:v>
                </c:pt>
                <c:pt idx="126">
                  <c:v>79062880.606654704</c:v>
                </c:pt>
                <c:pt idx="127">
                  <c:v>79171781.601857096</c:v>
                </c:pt>
                <c:pt idx="128">
                  <c:v>79203807.722479805</c:v>
                </c:pt>
                <c:pt idx="129">
                  <c:v>79224674.676228702</c:v>
                </c:pt>
                <c:pt idx="130">
                  <c:v>79232526.468280792</c:v>
                </c:pt>
                <c:pt idx="131">
                  <c:v>79235252.260555595</c:v>
                </c:pt>
                <c:pt idx="132">
                  <c:v>79315331.664533705</c:v>
                </c:pt>
                <c:pt idx="133">
                  <c:v>79361924.901735693</c:v>
                </c:pt>
                <c:pt idx="134">
                  <c:v>79577101.548989698</c:v>
                </c:pt>
                <c:pt idx="135">
                  <c:v>79659400.844796106</c:v>
                </c:pt>
                <c:pt idx="136">
                  <c:v>79744297.155374303</c:v>
                </c:pt>
                <c:pt idx="137">
                  <c:v>79889465.985700101</c:v>
                </c:pt>
                <c:pt idx="138">
                  <c:v>79895594.321742803</c:v>
                </c:pt>
                <c:pt idx="139">
                  <c:v>80165449.996404603</c:v>
                </c:pt>
                <c:pt idx="140">
                  <c:v>80217680.049494594</c:v>
                </c:pt>
                <c:pt idx="141">
                  <c:v>80296694.3186827</c:v>
                </c:pt>
                <c:pt idx="142">
                  <c:v>80363516.451601595</c:v>
                </c:pt>
                <c:pt idx="143">
                  <c:v>80602289.090886295</c:v>
                </c:pt>
                <c:pt idx="144">
                  <c:v>80615347.0105858</c:v>
                </c:pt>
                <c:pt idx="145">
                  <c:v>80680284.837302297</c:v>
                </c:pt>
                <c:pt idx="146">
                  <c:v>80717211.339899495</c:v>
                </c:pt>
                <c:pt idx="147">
                  <c:v>80802007.450093508</c:v>
                </c:pt>
                <c:pt idx="148">
                  <c:v>80990841.057432398</c:v>
                </c:pt>
                <c:pt idx="149">
                  <c:v>80993927.7518958</c:v>
                </c:pt>
                <c:pt idx="150">
                  <c:v>81019516.900290906</c:v>
                </c:pt>
                <c:pt idx="151">
                  <c:v>81027509.308186397</c:v>
                </c:pt>
                <c:pt idx="152">
                  <c:v>81160373.844464302</c:v>
                </c:pt>
                <c:pt idx="153">
                  <c:v>81198172.913142502</c:v>
                </c:pt>
                <c:pt idx="154">
                  <c:v>81469375.902885899</c:v>
                </c:pt>
                <c:pt idx="155">
                  <c:v>81726297.695714697</c:v>
                </c:pt>
                <c:pt idx="156">
                  <c:v>81864141.425008208</c:v>
                </c:pt>
                <c:pt idx="157">
                  <c:v>81927893.095890701</c:v>
                </c:pt>
                <c:pt idx="158">
                  <c:v>81975673.259583101</c:v>
                </c:pt>
                <c:pt idx="159">
                  <c:v>81979462.625304699</c:v>
                </c:pt>
                <c:pt idx="160">
                  <c:v>82030820.151839197</c:v>
                </c:pt>
                <c:pt idx="161">
                  <c:v>82163444.869399995</c:v>
                </c:pt>
                <c:pt idx="162">
                  <c:v>82277526.102665797</c:v>
                </c:pt>
                <c:pt idx="163">
                  <c:v>82468788.337226391</c:v>
                </c:pt>
                <c:pt idx="164">
                  <c:v>82513462.801583409</c:v>
                </c:pt>
                <c:pt idx="165">
                  <c:v>82534889.829910696</c:v>
                </c:pt>
                <c:pt idx="166">
                  <c:v>82653690.8409134</c:v>
                </c:pt>
                <c:pt idx="167">
                  <c:v>82840301.211144298</c:v>
                </c:pt>
                <c:pt idx="168">
                  <c:v>82936570.015698701</c:v>
                </c:pt>
                <c:pt idx="169">
                  <c:v>83208097.200637594</c:v>
                </c:pt>
                <c:pt idx="170">
                  <c:v>83217898.096906096</c:v>
                </c:pt>
                <c:pt idx="171">
                  <c:v>83267506.549531296</c:v>
                </c:pt>
                <c:pt idx="172">
                  <c:v>83292537.704401597</c:v>
                </c:pt>
                <c:pt idx="173">
                  <c:v>83375981.985444307</c:v>
                </c:pt>
                <c:pt idx="174">
                  <c:v>83475993.918620199</c:v>
                </c:pt>
                <c:pt idx="175">
                  <c:v>83662905.342467695</c:v>
                </c:pt>
                <c:pt idx="176">
                  <c:v>84076252.610991105</c:v>
                </c:pt>
                <c:pt idx="177">
                  <c:v>84076369.16334179</c:v>
                </c:pt>
                <c:pt idx="178">
                  <c:v>84131934.987471193</c:v>
                </c:pt>
                <c:pt idx="179">
                  <c:v>84138251.012030303</c:v>
                </c:pt>
                <c:pt idx="180">
                  <c:v>84267670.205313399</c:v>
                </c:pt>
                <c:pt idx="181">
                  <c:v>84289846.615766004</c:v>
                </c:pt>
                <c:pt idx="182">
                  <c:v>84355584.766481489</c:v>
                </c:pt>
                <c:pt idx="183">
                  <c:v>84366673.689607799</c:v>
                </c:pt>
                <c:pt idx="184">
                  <c:v>84503776.226658493</c:v>
                </c:pt>
                <c:pt idx="185">
                  <c:v>84590568.783360898</c:v>
                </c:pt>
                <c:pt idx="186">
                  <c:v>84718909.076163799</c:v>
                </c:pt>
                <c:pt idx="187">
                  <c:v>84790557.578381196</c:v>
                </c:pt>
                <c:pt idx="188">
                  <c:v>84882271.1484337</c:v>
                </c:pt>
                <c:pt idx="189">
                  <c:v>85013971.126248702</c:v>
                </c:pt>
                <c:pt idx="190">
                  <c:v>85017877.585892901</c:v>
                </c:pt>
                <c:pt idx="191">
                  <c:v>85074053.300902694</c:v>
                </c:pt>
                <c:pt idx="192">
                  <c:v>85085413.489528701</c:v>
                </c:pt>
                <c:pt idx="193">
                  <c:v>85373751.7033858</c:v>
                </c:pt>
                <c:pt idx="194">
                  <c:v>85439431.187400803</c:v>
                </c:pt>
                <c:pt idx="195">
                  <c:v>85515240.991732508</c:v>
                </c:pt>
                <c:pt idx="196">
                  <c:v>85585303.346243203</c:v>
                </c:pt>
                <c:pt idx="197">
                  <c:v>85603184.695890397</c:v>
                </c:pt>
                <c:pt idx="198">
                  <c:v>85761334.357682794</c:v>
                </c:pt>
                <c:pt idx="199">
                  <c:v>85808888.1876847</c:v>
                </c:pt>
                <c:pt idx="200">
                  <c:v>85841038.844785199</c:v>
                </c:pt>
                <c:pt idx="201">
                  <c:v>85904708.998633206</c:v>
                </c:pt>
                <c:pt idx="202">
                  <c:v>85916721.894257903</c:v>
                </c:pt>
                <c:pt idx="203">
                  <c:v>85987567.180702895</c:v>
                </c:pt>
                <c:pt idx="204">
                  <c:v>86027599.851439998</c:v>
                </c:pt>
                <c:pt idx="205">
                  <c:v>86144521.153391808</c:v>
                </c:pt>
                <c:pt idx="206">
                  <c:v>86180975.686310798</c:v>
                </c:pt>
                <c:pt idx="207">
                  <c:v>86223683.870119303</c:v>
                </c:pt>
                <c:pt idx="208">
                  <c:v>86232886.563312396</c:v>
                </c:pt>
                <c:pt idx="209">
                  <c:v>86243004.982682094</c:v>
                </c:pt>
                <c:pt idx="210">
                  <c:v>86250462.650333896</c:v>
                </c:pt>
                <c:pt idx="211">
                  <c:v>86356968.155518293</c:v>
                </c:pt>
                <c:pt idx="212">
                  <c:v>86487122.96863851</c:v>
                </c:pt>
                <c:pt idx="213">
                  <c:v>86564831.545486301</c:v>
                </c:pt>
                <c:pt idx="214">
                  <c:v>86624542.209772199</c:v>
                </c:pt>
                <c:pt idx="215">
                  <c:v>86742044.128763899</c:v>
                </c:pt>
                <c:pt idx="216">
                  <c:v>86777515.503392905</c:v>
                </c:pt>
                <c:pt idx="217">
                  <c:v>86798149.601363704</c:v>
                </c:pt>
                <c:pt idx="218">
                  <c:v>86885401.602029905</c:v>
                </c:pt>
                <c:pt idx="219">
                  <c:v>86904206.630709097</c:v>
                </c:pt>
                <c:pt idx="220">
                  <c:v>86934626.540156394</c:v>
                </c:pt>
                <c:pt idx="221">
                  <c:v>86938103.619810298</c:v>
                </c:pt>
                <c:pt idx="222">
                  <c:v>87121574.012753606</c:v>
                </c:pt>
                <c:pt idx="223">
                  <c:v>87415725.975623503</c:v>
                </c:pt>
                <c:pt idx="224">
                  <c:v>87417335.050792009</c:v>
                </c:pt>
                <c:pt idx="225">
                  <c:v>87664547.493349597</c:v>
                </c:pt>
                <c:pt idx="226">
                  <c:v>87848372.8969502</c:v>
                </c:pt>
                <c:pt idx="227">
                  <c:v>88035438.908443213</c:v>
                </c:pt>
                <c:pt idx="228">
                  <c:v>88044532.837078303</c:v>
                </c:pt>
                <c:pt idx="229">
                  <c:v>88126614.158000693</c:v>
                </c:pt>
                <c:pt idx="230">
                  <c:v>88168513.406436399</c:v>
                </c:pt>
                <c:pt idx="231">
                  <c:v>88357007.162269592</c:v>
                </c:pt>
                <c:pt idx="232">
                  <c:v>88419719.266795397</c:v>
                </c:pt>
                <c:pt idx="233">
                  <c:v>88558665.035302103</c:v>
                </c:pt>
                <c:pt idx="234">
                  <c:v>88582462.197919905</c:v>
                </c:pt>
                <c:pt idx="235">
                  <c:v>88611544.248076603</c:v>
                </c:pt>
                <c:pt idx="236">
                  <c:v>88628522.584788412</c:v>
                </c:pt>
                <c:pt idx="237">
                  <c:v>88671147.096176907</c:v>
                </c:pt>
                <c:pt idx="238">
                  <c:v>88729078.539863706</c:v>
                </c:pt>
                <c:pt idx="239">
                  <c:v>88827925.15072009</c:v>
                </c:pt>
                <c:pt idx="240">
                  <c:v>88897604.884641901</c:v>
                </c:pt>
                <c:pt idx="241">
                  <c:v>89101256.449513495</c:v>
                </c:pt>
                <c:pt idx="242">
                  <c:v>89156726.205388799</c:v>
                </c:pt>
                <c:pt idx="243">
                  <c:v>89217222.4918046</c:v>
                </c:pt>
                <c:pt idx="244">
                  <c:v>89223623.156096697</c:v>
                </c:pt>
                <c:pt idx="245">
                  <c:v>89224581.9219542</c:v>
                </c:pt>
                <c:pt idx="246">
                  <c:v>89250001.799444705</c:v>
                </c:pt>
                <c:pt idx="247">
                  <c:v>89314437.498639002</c:v>
                </c:pt>
                <c:pt idx="248">
                  <c:v>89459788.583499193</c:v>
                </c:pt>
                <c:pt idx="249">
                  <c:v>89477203.657770306</c:v>
                </c:pt>
                <c:pt idx="250">
                  <c:v>89548957.565354601</c:v>
                </c:pt>
                <c:pt idx="251">
                  <c:v>89680958.275082305</c:v>
                </c:pt>
                <c:pt idx="252">
                  <c:v>89767163.638816297</c:v>
                </c:pt>
                <c:pt idx="253">
                  <c:v>89851580.179592311</c:v>
                </c:pt>
                <c:pt idx="254">
                  <c:v>89911071.529022604</c:v>
                </c:pt>
                <c:pt idx="255">
                  <c:v>89917563.487417802</c:v>
                </c:pt>
                <c:pt idx="256">
                  <c:v>89937586.554781705</c:v>
                </c:pt>
                <c:pt idx="257">
                  <c:v>90079280.539876997</c:v>
                </c:pt>
                <c:pt idx="258">
                  <c:v>90103941.066848993</c:v>
                </c:pt>
                <c:pt idx="259">
                  <c:v>90198140.645228893</c:v>
                </c:pt>
                <c:pt idx="260">
                  <c:v>90350990.726173908</c:v>
                </c:pt>
                <c:pt idx="261">
                  <c:v>90353989.15761739</c:v>
                </c:pt>
                <c:pt idx="262">
                  <c:v>90400794.927247494</c:v>
                </c:pt>
                <c:pt idx="263">
                  <c:v>90405501.420278996</c:v>
                </c:pt>
                <c:pt idx="264">
                  <c:v>90454844.153506994</c:v>
                </c:pt>
                <c:pt idx="265">
                  <c:v>90474769.136194497</c:v>
                </c:pt>
                <c:pt idx="266">
                  <c:v>90479651.790142402</c:v>
                </c:pt>
                <c:pt idx="267">
                  <c:v>90490363.839016795</c:v>
                </c:pt>
                <c:pt idx="268">
                  <c:v>90606219.548376605</c:v>
                </c:pt>
                <c:pt idx="269">
                  <c:v>90616004.000614494</c:v>
                </c:pt>
                <c:pt idx="270">
                  <c:v>90664900.914690793</c:v>
                </c:pt>
                <c:pt idx="271">
                  <c:v>90679793.134920806</c:v>
                </c:pt>
                <c:pt idx="272">
                  <c:v>90702041.855501205</c:v>
                </c:pt>
                <c:pt idx="273">
                  <c:v>90702477.7262014</c:v>
                </c:pt>
                <c:pt idx="274">
                  <c:v>90755800.331504002</c:v>
                </c:pt>
                <c:pt idx="275">
                  <c:v>90886688.672709405</c:v>
                </c:pt>
                <c:pt idx="276">
                  <c:v>91035655.3522636</c:v>
                </c:pt>
                <c:pt idx="277">
                  <c:v>91084391.129700199</c:v>
                </c:pt>
                <c:pt idx="278">
                  <c:v>91270146.181640297</c:v>
                </c:pt>
                <c:pt idx="279">
                  <c:v>91310315.184902802</c:v>
                </c:pt>
                <c:pt idx="280">
                  <c:v>91334582.851585403</c:v>
                </c:pt>
                <c:pt idx="281">
                  <c:v>91388700.149837404</c:v>
                </c:pt>
                <c:pt idx="282">
                  <c:v>91527734.944343299</c:v>
                </c:pt>
                <c:pt idx="283">
                  <c:v>91578271.890095204</c:v>
                </c:pt>
                <c:pt idx="284">
                  <c:v>91607645.151240796</c:v>
                </c:pt>
                <c:pt idx="285">
                  <c:v>91641962.08371</c:v>
                </c:pt>
                <c:pt idx="286">
                  <c:v>91642041.756950498</c:v>
                </c:pt>
                <c:pt idx="287">
                  <c:v>91750503.839447305</c:v>
                </c:pt>
                <c:pt idx="288">
                  <c:v>91826163.936379001</c:v>
                </c:pt>
                <c:pt idx="289">
                  <c:v>91880586.049753308</c:v>
                </c:pt>
                <c:pt idx="290">
                  <c:v>91928138.854897603</c:v>
                </c:pt>
                <c:pt idx="291">
                  <c:v>91978172.177510709</c:v>
                </c:pt>
                <c:pt idx="292">
                  <c:v>92028635.927984297</c:v>
                </c:pt>
                <c:pt idx="293">
                  <c:v>92175140.898415506</c:v>
                </c:pt>
                <c:pt idx="294">
                  <c:v>92188521.350808099</c:v>
                </c:pt>
                <c:pt idx="295">
                  <c:v>92212546.726409301</c:v>
                </c:pt>
                <c:pt idx="296">
                  <c:v>92306480.311961502</c:v>
                </c:pt>
                <c:pt idx="297">
                  <c:v>92397329.572485</c:v>
                </c:pt>
                <c:pt idx="298">
                  <c:v>92489667.064208299</c:v>
                </c:pt>
                <c:pt idx="299">
                  <c:v>92508222.170957103</c:v>
                </c:pt>
                <c:pt idx="300">
                  <c:v>92512331.393401697</c:v>
                </c:pt>
                <c:pt idx="301">
                  <c:v>92517520.176815495</c:v>
                </c:pt>
                <c:pt idx="302">
                  <c:v>92607994.927897602</c:v>
                </c:pt>
                <c:pt idx="303">
                  <c:v>92623886.8717971</c:v>
                </c:pt>
                <c:pt idx="304">
                  <c:v>92668118.918277293</c:v>
                </c:pt>
                <c:pt idx="305">
                  <c:v>92876266.408773705</c:v>
                </c:pt>
                <c:pt idx="306">
                  <c:v>93057279.869651496</c:v>
                </c:pt>
                <c:pt idx="307">
                  <c:v>93079200.626151606</c:v>
                </c:pt>
                <c:pt idx="308">
                  <c:v>93106956.989270896</c:v>
                </c:pt>
                <c:pt idx="309">
                  <c:v>93241028.293962091</c:v>
                </c:pt>
                <c:pt idx="310">
                  <c:v>93271380.97462061</c:v>
                </c:pt>
                <c:pt idx="311">
                  <c:v>93647064.596134603</c:v>
                </c:pt>
                <c:pt idx="312">
                  <c:v>93664476.633221</c:v>
                </c:pt>
                <c:pt idx="313">
                  <c:v>93673115.075030908</c:v>
                </c:pt>
                <c:pt idx="314">
                  <c:v>93926929.788973704</c:v>
                </c:pt>
                <c:pt idx="315">
                  <c:v>94005530.98352921</c:v>
                </c:pt>
                <c:pt idx="316">
                  <c:v>94012045.202613696</c:v>
                </c:pt>
                <c:pt idx="317">
                  <c:v>94045287.405752093</c:v>
                </c:pt>
                <c:pt idx="318">
                  <c:v>94170283.991887599</c:v>
                </c:pt>
                <c:pt idx="319">
                  <c:v>94182207.738768294</c:v>
                </c:pt>
                <c:pt idx="320">
                  <c:v>94235843.258704603</c:v>
                </c:pt>
                <c:pt idx="321">
                  <c:v>94248345.917445391</c:v>
                </c:pt>
                <c:pt idx="322">
                  <c:v>94274906.1542622</c:v>
                </c:pt>
                <c:pt idx="323">
                  <c:v>94327440.798847705</c:v>
                </c:pt>
                <c:pt idx="324">
                  <c:v>94327584.692602202</c:v>
                </c:pt>
                <c:pt idx="325">
                  <c:v>94360478.492988303</c:v>
                </c:pt>
                <c:pt idx="326">
                  <c:v>94369926.005718097</c:v>
                </c:pt>
                <c:pt idx="327">
                  <c:v>94446352.225722909</c:v>
                </c:pt>
                <c:pt idx="328">
                  <c:v>94549844.268024504</c:v>
                </c:pt>
                <c:pt idx="329">
                  <c:v>94896475.730220795</c:v>
                </c:pt>
                <c:pt idx="330">
                  <c:v>95010667.685305104</c:v>
                </c:pt>
                <c:pt idx="331">
                  <c:v>95025406.678823099</c:v>
                </c:pt>
                <c:pt idx="332">
                  <c:v>95030918.117201596</c:v>
                </c:pt>
                <c:pt idx="333">
                  <c:v>95156384.983128905</c:v>
                </c:pt>
                <c:pt idx="334">
                  <c:v>95240431.097297907</c:v>
                </c:pt>
                <c:pt idx="335">
                  <c:v>95407693.236181706</c:v>
                </c:pt>
                <c:pt idx="336">
                  <c:v>95464698.763357908</c:v>
                </c:pt>
                <c:pt idx="337">
                  <c:v>95525686.841000199</c:v>
                </c:pt>
                <c:pt idx="338">
                  <c:v>95646119.129349604</c:v>
                </c:pt>
                <c:pt idx="339">
                  <c:v>95669297.853722602</c:v>
                </c:pt>
                <c:pt idx="340">
                  <c:v>95706720.107362702</c:v>
                </c:pt>
                <c:pt idx="341">
                  <c:v>95709520.238958403</c:v>
                </c:pt>
                <c:pt idx="342">
                  <c:v>95809528.418295607</c:v>
                </c:pt>
                <c:pt idx="343">
                  <c:v>95959482.528925404</c:v>
                </c:pt>
                <c:pt idx="344">
                  <c:v>96001428.110385299</c:v>
                </c:pt>
                <c:pt idx="345">
                  <c:v>96057142.436133206</c:v>
                </c:pt>
                <c:pt idx="346">
                  <c:v>96123394.327133894</c:v>
                </c:pt>
                <c:pt idx="347">
                  <c:v>96185065.982107311</c:v>
                </c:pt>
                <c:pt idx="348">
                  <c:v>96192933.530239195</c:v>
                </c:pt>
                <c:pt idx="349">
                  <c:v>96198465.081539392</c:v>
                </c:pt>
                <c:pt idx="350">
                  <c:v>96249553.014813811</c:v>
                </c:pt>
                <c:pt idx="351">
                  <c:v>96255410.909116894</c:v>
                </c:pt>
                <c:pt idx="352">
                  <c:v>96329873.093413398</c:v>
                </c:pt>
                <c:pt idx="353">
                  <c:v>96376281.456889704</c:v>
                </c:pt>
                <c:pt idx="354">
                  <c:v>96551623.008673802</c:v>
                </c:pt>
                <c:pt idx="355">
                  <c:v>96562098.458487198</c:v>
                </c:pt>
                <c:pt idx="356">
                  <c:v>96598490.511070997</c:v>
                </c:pt>
                <c:pt idx="357">
                  <c:v>96611018.931573898</c:v>
                </c:pt>
                <c:pt idx="358">
                  <c:v>96646969.652475297</c:v>
                </c:pt>
                <c:pt idx="359">
                  <c:v>96653566.678228706</c:v>
                </c:pt>
                <c:pt idx="360">
                  <c:v>96698051.313105196</c:v>
                </c:pt>
                <c:pt idx="361">
                  <c:v>96762404.874221697</c:v>
                </c:pt>
                <c:pt idx="362">
                  <c:v>96786185.945762694</c:v>
                </c:pt>
                <c:pt idx="363">
                  <c:v>96797917.227003902</c:v>
                </c:pt>
                <c:pt idx="364">
                  <c:v>96854808.251053497</c:v>
                </c:pt>
                <c:pt idx="365">
                  <c:v>96857365.984179497</c:v>
                </c:pt>
                <c:pt idx="366">
                  <c:v>96917333.112873703</c:v>
                </c:pt>
                <c:pt idx="367">
                  <c:v>96936975.775476992</c:v>
                </c:pt>
                <c:pt idx="368">
                  <c:v>96938293.113139197</c:v>
                </c:pt>
                <c:pt idx="369">
                  <c:v>96939556.810531005</c:v>
                </c:pt>
                <c:pt idx="370">
                  <c:v>97322957.995676503</c:v>
                </c:pt>
                <c:pt idx="371">
                  <c:v>97324416.089216292</c:v>
                </c:pt>
                <c:pt idx="372">
                  <c:v>97325577.329374194</c:v>
                </c:pt>
                <c:pt idx="373">
                  <c:v>97354960.395596594</c:v>
                </c:pt>
                <c:pt idx="374">
                  <c:v>97489041.837751999</c:v>
                </c:pt>
                <c:pt idx="375">
                  <c:v>97874848.569980398</c:v>
                </c:pt>
                <c:pt idx="376">
                  <c:v>97896616.753712103</c:v>
                </c:pt>
                <c:pt idx="377">
                  <c:v>98128360.596510798</c:v>
                </c:pt>
                <c:pt idx="378">
                  <c:v>98139124.244124711</c:v>
                </c:pt>
                <c:pt idx="379">
                  <c:v>98187926.172599807</c:v>
                </c:pt>
                <c:pt idx="380">
                  <c:v>98209526.780994996</c:v>
                </c:pt>
                <c:pt idx="381">
                  <c:v>98244880.548270494</c:v>
                </c:pt>
                <c:pt idx="382">
                  <c:v>98374040.729957208</c:v>
                </c:pt>
                <c:pt idx="383">
                  <c:v>98477071.399706602</c:v>
                </c:pt>
                <c:pt idx="384">
                  <c:v>98849646.890976012</c:v>
                </c:pt>
                <c:pt idx="385">
                  <c:v>98891743.651129097</c:v>
                </c:pt>
                <c:pt idx="386">
                  <c:v>98961280.453845397</c:v>
                </c:pt>
                <c:pt idx="387">
                  <c:v>99199205.204458594</c:v>
                </c:pt>
                <c:pt idx="388">
                  <c:v>99224631.021157101</c:v>
                </c:pt>
                <c:pt idx="389">
                  <c:v>99227670.3241954</c:v>
                </c:pt>
                <c:pt idx="390">
                  <c:v>99248580.937756702</c:v>
                </c:pt>
                <c:pt idx="391">
                  <c:v>99500004.753272906</c:v>
                </c:pt>
                <c:pt idx="392">
                  <c:v>99512068.897103205</c:v>
                </c:pt>
                <c:pt idx="393">
                  <c:v>99662817.507353902</c:v>
                </c:pt>
                <c:pt idx="394">
                  <c:v>99669950.706733793</c:v>
                </c:pt>
                <c:pt idx="395">
                  <c:v>99726868.489307791</c:v>
                </c:pt>
                <c:pt idx="396">
                  <c:v>99761232.855872899</c:v>
                </c:pt>
                <c:pt idx="397">
                  <c:v>99916658.327232003</c:v>
                </c:pt>
                <c:pt idx="398">
                  <c:v>100332197.68153089</c:v>
                </c:pt>
                <c:pt idx="399">
                  <c:v>100401501.5453988</c:v>
                </c:pt>
                <c:pt idx="400">
                  <c:v>100420797.6344333</c:v>
                </c:pt>
                <c:pt idx="401">
                  <c:v>100442104.2532953</c:v>
                </c:pt>
                <c:pt idx="402">
                  <c:v>100581179.620712</c:v>
                </c:pt>
                <c:pt idx="403">
                  <c:v>100624179.30293539</c:v>
                </c:pt>
                <c:pt idx="404">
                  <c:v>100674295.66382261</c:v>
                </c:pt>
                <c:pt idx="405">
                  <c:v>100676039.9412823</c:v>
                </c:pt>
                <c:pt idx="406">
                  <c:v>100720398.3335225</c:v>
                </c:pt>
                <c:pt idx="407">
                  <c:v>100758498.7875472</c:v>
                </c:pt>
                <c:pt idx="408">
                  <c:v>100770964.9315535</c:v>
                </c:pt>
                <c:pt idx="409">
                  <c:v>101037178.38344529</c:v>
                </c:pt>
                <c:pt idx="410">
                  <c:v>101078993.9418197</c:v>
                </c:pt>
                <c:pt idx="411">
                  <c:v>101373593.091437</c:v>
                </c:pt>
                <c:pt idx="412">
                  <c:v>101536524.0270776</c:v>
                </c:pt>
                <c:pt idx="413">
                  <c:v>101718353.3886715</c:v>
                </c:pt>
                <c:pt idx="414">
                  <c:v>101847162.1220316</c:v>
                </c:pt>
                <c:pt idx="415">
                  <c:v>102420177.8997833</c:v>
                </c:pt>
                <c:pt idx="416">
                  <c:v>102434277.11343241</c:v>
                </c:pt>
                <c:pt idx="417">
                  <c:v>102533143.55627531</c:v>
                </c:pt>
                <c:pt idx="418">
                  <c:v>102723871.0215178</c:v>
                </c:pt>
                <c:pt idx="419">
                  <c:v>102790769.041025</c:v>
                </c:pt>
                <c:pt idx="420">
                  <c:v>102834459.8299132</c:v>
                </c:pt>
                <c:pt idx="421">
                  <c:v>102917576.48056349</c:v>
                </c:pt>
                <c:pt idx="422">
                  <c:v>103048821.2979212</c:v>
                </c:pt>
                <c:pt idx="423">
                  <c:v>103081594.0128973</c:v>
                </c:pt>
                <c:pt idx="424">
                  <c:v>103093722.9185154</c:v>
                </c:pt>
                <c:pt idx="425">
                  <c:v>103098951.6446435</c:v>
                </c:pt>
                <c:pt idx="426">
                  <c:v>103251562.2001127</c:v>
                </c:pt>
                <c:pt idx="427">
                  <c:v>103450582.32598871</c:v>
                </c:pt>
                <c:pt idx="428">
                  <c:v>103547350.4819598</c:v>
                </c:pt>
                <c:pt idx="429">
                  <c:v>103615934.5636986</c:v>
                </c:pt>
                <c:pt idx="430">
                  <c:v>103650651.6181778</c:v>
                </c:pt>
                <c:pt idx="431">
                  <c:v>103651283.30723891</c:v>
                </c:pt>
                <c:pt idx="432">
                  <c:v>103718886.4889026</c:v>
                </c:pt>
                <c:pt idx="433">
                  <c:v>103758746.7711622</c:v>
                </c:pt>
                <c:pt idx="434">
                  <c:v>103792457.3748558</c:v>
                </c:pt>
                <c:pt idx="435">
                  <c:v>103952727.6728614</c:v>
                </c:pt>
                <c:pt idx="436">
                  <c:v>103959572.4995524</c:v>
                </c:pt>
                <c:pt idx="437">
                  <c:v>103986600.1432908</c:v>
                </c:pt>
                <c:pt idx="438">
                  <c:v>104003354.6109295</c:v>
                </c:pt>
                <c:pt idx="439">
                  <c:v>104019731.55616531</c:v>
                </c:pt>
                <c:pt idx="440">
                  <c:v>104131925.6317679</c:v>
                </c:pt>
                <c:pt idx="441">
                  <c:v>104163331.2875561</c:v>
                </c:pt>
                <c:pt idx="442">
                  <c:v>104243196.94235</c:v>
                </c:pt>
                <c:pt idx="443">
                  <c:v>104384289.77951349</c:v>
                </c:pt>
                <c:pt idx="444">
                  <c:v>104457810.5889709</c:v>
                </c:pt>
                <c:pt idx="445">
                  <c:v>104495886.26392271</c:v>
                </c:pt>
                <c:pt idx="446">
                  <c:v>104521840.7546667</c:v>
                </c:pt>
                <c:pt idx="447">
                  <c:v>104593105.3190594</c:v>
                </c:pt>
                <c:pt idx="448">
                  <c:v>104618006.33062559</c:v>
                </c:pt>
                <c:pt idx="449">
                  <c:v>104680667.2799838</c:v>
                </c:pt>
                <c:pt idx="450">
                  <c:v>104789543.0539991</c:v>
                </c:pt>
                <c:pt idx="451">
                  <c:v>104795054.2835816</c:v>
                </c:pt>
                <c:pt idx="452">
                  <c:v>104812925.1749294</c:v>
                </c:pt>
                <c:pt idx="453">
                  <c:v>104822804.27631859</c:v>
                </c:pt>
                <c:pt idx="454">
                  <c:v>104952558.6360454</c:v>
                </c:pt>
                <c:pt idx="455">
                  <c:v>105457793.95201801</c:v>
                </c:pt>
                <c:pt idx="456">
                  <c:v>105673352.24092449</c:v>
                </c:pt>
                <c:pt idx="457">
                  <c:v>105717433.1705246</c:v>
                </c:pt>
                <c:pt idx="458">
                  <c:v>105721658.54908541</c:v>
                </c:pt>
                <c:pt idx="459">
                  <c:v>105895258.49450511</c:v>
                </c:pt>
                <c:pt idx="460">
                  <c:v>106151364.35782251</c:v>
                </c:pt>
                <c:pt idx="461">
                  <c:v>106155430.5073382</c:v>
                </c:pt>
                <c:pt idx="462">
                  <c:v>106833420.36337189</c:v>
                </c:pt>
                <c:pt idx="463">
                  <c:v>106878133.97551329</c:v>
                </c:pt>
                <c:pt idx="464">
                  <c:v>106920941.7117696</c:v>
                </c:pt>
                <c:pt idx="465">
                  <c:v>106986667.2272096</c:v>
                </c:pt>
                <c:pt idx="466">
                  <c:v>107042400.59994161</c:v>
                </c:pt>
                <c:pt idx="467">
                  <c:v>107290947.42912209</c:v>
                </c:pt>
                <c:pt idx="468">
                  <c:v>107294849.9127934</c:v>
                </c:pt>
                <c:pt idx="469">
                  <c:v>107570738.5420375</c:v>
                </c:pt>
                <c:pt idx="470">
                  <c:v>107773677.6628556</c:v>
                </c:pt>
                <c:pt idx="471">
                  <c:v>107826376.94194651</c:v>
                </c:pt>
                <c:pt idx="472">
                  <c:v>107934820.5520318</c:v>
                </c:pt>
                <c:pt idx="473">
                  <c:v>107962066.84741241</c:v>
                </c:pt>
                <c:pt idx="474">
                  <c:v>108009395.7204096</c:v>
                </c:pt>
                <c:pt idx="475">
                  <c:v>108041279.1411864</c:v>
                </c:pt>
                <c:pt idx="476">
                  <c:v>108198313.09394421</c:v>
                </c:pt>
                <c:pt idx="477">
                  <c:v>108279697.7247265</c:v>
                </c:pt>
                <c:pt idx="478">
                  <c:v>108309381.88869511</c:v>
                </c:pt>
                <c:pt idx="479">
                  <c:v>108408910.6252256</c:v>
                </c:pt>
                <c:pt idx="480">
                  <c:v>108451293.39031219</c:v>
                </c:pt>
                <c:pt idx="481">
                  <c:v>108460791.1275728</c:v>
                </c:pt>
                <c:pt idx="482">
                  <c:v>108816814.9712605</c:v>
                </c:pt>
                <c:pt idx="483">
                  <c:v>108828506.5537373</c:v>
                </c:pt>
                <c:pt idx="484">
                  <c:v>108860424.3035378</c:v>
                </c:pt>
                <c:pt idx="485">
                  <c:v>108880902.5430254</c:v>
                </c:pt>
                <c:pt idx="486">
                  <c:v>108951104.52030981</c:v>
                </c:pt>
                <c:pt idx="487">
                  <c:v>108953319.09630421</c:v>
                </c:pt>
                <c:pt idx="488">
                  <c:v>109085346.46231599</c:v>
                </c:pt>
                <c:pt idx="489">
                  <c:v>109109843.8622452</c:v>
                </c:pt>
                <c:pt idx="490">
                  <c:v>109198299.76299611</c:v>
                </c:pt>
                <c:pt idx="491">
                  <c:v>109272400.0419175</c:v>
                </c:pt>
                <c:pt idx="492">
                  <c:v>109330270.0057673</c:v>
                </c:pt>
                <c:pt idx="493">
                  <c:v>109348346.846313</c:v>
                </c:pt>
                <c:pt idx="494">
                  <c:v>109355464.76186791</c:v>
                </c:pt>
                <c:pt idx="495">
                  <c:v>109358349.3147161</c:v>
                </c:pt>
                <c:pt idx="496">
                  <c:v>109375769.91770039</c:v>
                </c:pt>
                <c:pt idx="497">
                  <c:v>109557944.29912929</c:v>
                </c:pt>
                <c:pt idx="498">
                  <c:v>109559641.67678919</c:v>
                </c:pt>
                <c:pt idx="499">
                  <c:v>109720060.8432724</c:v>
                </c:pt>
                <c:pt idx="500">
                  <c:v>109751041.6101955</c:v>
                </c:pt>
                <c:pt idx="501">
                  <c:v>109785308.5824492</c:v>
                </c:pt>
                <c:pt idx="502">
                  <c:v>109866889.45063689</c:v>
                </c:pt>
                <c:pt idx="503">
                  <c:v>109938632.1903639</c:v>
                </c:pt>
                <c:pt idx="504">
                  <c:v>109976711.56803329</c:v>
                </c:pt>
                <c:pt idx="505">
                  <c:v>109977793.8420455</c:v>
                </c:pt>
                <c:pt idx="506">
                  <c:v>110000368.35222611</c:v>
                </c:pt>
                <c:pt idx="507">
                  <c:v>110064282.6619364</c:v>
                </c:pt>
                <c:pt idx="508">
                  <c:v>110081459.27555111</c:v>
                </c:pt>
                <c:pt idx="509">
                  <c:v>110179094.2114366</c:v>
                </c:pt>
                <c:pt idx="510">
                  <c:v>110229804.4756854</c:v>
                </c:pt>
                <c:pt idx="511">
                  <c:v>110240336.9674677</c:v>
                </c:pt>
                <c:pt idx="512">
                  <c:v>110290646.79592219</c:v>
                </c:pt>
                <c:pt idx="513">
                  <c:v>110365129.13481739</c:v>
                </c:pt>
                <c:pt idx="514">
                  <c:v>110472187.0695691</c:v>
                </c:pt>
                <c:pt idx="515">
                  <c:v>110489112.77875319</c:v>
                </c:pt>
                <c:pt idx="516">
                  <c:v>110532451.8986273</c:v>
                </c:pt>
                <c:pt idx="517">
                  <c:v>110547032.79357469</c:v>
                </c:pt>
                <c:pt idx="518">
                  <c:v>110595958.50671479</c:v>
                </c:pt>
                <c:pt idx="519">
                  <c:v>110653554.3974396</c:v>
                </c:pt>
                <c:pt idx="520">
                  <c:v>110668635.50125091</c:v>
                </c:pt>
                <c:pt idx="521">
                  <c:v>110752294.66185239</c:v>
                </c:pt>
                <c:pt idx="522">
                  <c:v>110983098.4114901</c:v>
                </c:pt>
                <c:pt idx="523">
                  <c:v>111052461.24846709</c:v>
                </c:pt>
                <c:pt idx="524">
                  <c:v>111100634.20666021</c:v>
                </c:pt>
                <c:pt idx="525">
                  <c:v>111112591.13203731</c:v>
                </c:pt>
                <c:pt idx="526">
                  <c:v>111116248.37240669</c:v>
                </c:pt>
                <c:pt idx="527">
                  <c:v>111131290.54939261</c:v>
                </c:pt>
                <c:pt idx="528">
                  <c:v>111167171.7417413</c:v>
                </c:pt>
                <c:pt idx="529">
                  <c:v>111248109.2158245</c:v>
                </c:pt>
                <c:pt idx="530">
                  <c:v>111340997.59646781</c:v>
                </c:pt>
                <c:pt idx="531">
                  <c:v>111480506.60070699</c:v>
                </c:pt>
                <c:pt idx="532">
                  <c:v>111517882.8232768</c:v>
                </c:pt>
                <c:pt idx="533">
                  <c:v>111565578.195244</c:v>
                </c:pt>
                <c:pt idx="534">
                  <c:v>111650590.2136793</c:v>
                </c:pt>
                <c:pt idx="535">
                  <c:v>111746380.68773299</c:v>
                </c:pt>
                <c:pt idx="536">
                  <c:v>111757624.7667453</c:v>
                </c:pt>
                <c:pt idx="537">
                  <c:v>111758424.7181935</c:v>
                </c:pt>
                <c:pt idx="538">
                  <c:v>111783040.3046405</c:v>
                </c:pt>
                <c:pt idx="539">
                  <c:v>111812040.47275209</c:v>
                </c:pt>
                <c:pt idx="540">
                  <c:v>111827485.83738649</c:v>
                </c:pt>
                <c:pt idx="541">
                  <c:v>111922558.04277101</c:v>
                </c:pt>
                <c:pt idx="542">
                  <c:v>111929155.97774491</c:v>
                </c:pt>
                <c:pt idx="543">
                  <c:v>111962690.33596599</c:v>
                </c:pt>
                <c:pt idx="544">
                  <c:v>112003120.95823839</c:v>
                </c:pt>
                <c:pt idx="545">
                  <c:v>112015681.3702455</c:v>
                </c:pt>
                <c:pt idx="546">
                  <c:v>112041055.8117601</c:v>
                </c:pt>
                <c:pt idx="547">
                  <c:v>112115958.78898349</c:v>
                </c:pt>
                <c:pt idx="548">
                  <c:v>112124342.9227723</c:v>
                </c:pt>
                <c:pt idx="549">
                  <c:v>112182700.36015859</c:v>
                </c:pt>
                <c:pt idx="550">
                  <c:v>112245599.21250111</c:v>
                </c:pt>
                <c:pt idx="551">
                  <c:v>112378595.503405</c:v>
                </c:pt>
                <c:pt idx="552">
                  <c:v>112432027.39736681</c:v>
                </c:pt>
                <c:pt idx="553">
                  <c:v>112445080.39009279</c:v>
                </c:pt>
                <c:pt idx="554">
                  <c:v>112574087.3694787</c:v>
                </c:pt>
                <c:pt idx="555">
                  <c:v>112576364.0111368</c:v>
                </c:pt>
                <c:pt idx="556">
                  <c:v>112601555.4133577</c:v>
                </c:pt>
                <c:pt idx="557">
                  <c:v>112601982.5983005</c:v>
                </c:pt>
                <c:pt idx="558">
                  <c:v>112651204.75905019</c:v>
                </c:pt>
                <c:pt idx="559">
                  <c:v>112756232.9894606</c:v>
                </c:pt>
                <c:pt idx="560">
                  <c:v>112769925.9122314</c:v>
                </c:pt>
                <c:pt idx="561">
                  <c:v>112790792.8996681</c:v>
                </c:pt>
                <c:pt idx="562">
                  <c:v>112878219.3875207</c:v>
                </c:pt>
                <c:pt idx="563">
                  <c:v>112958213.58518291</c:v>
                </c:pt>
                <c:pt idx="564">
                  <c:v>112961172.6518686</c:v>
                </c:pt>
                <c:pt idx="565">
                  <c:v>113047166.00448841</c:v>
                </c:pt>
                <c:pt idx="566">
                  <c:v>113062063.32116491</c:v>
                </c:pt>
                <c:pt idx="567">
                  <c:v>113082535.98398539</c:v>
                </c:pt>
                <c:pt idx="568">
                  <c:v>113097434.75687811</c:v>
                </c:pt>
                <c:pt idx="569">
                  <c:v>113152044.7228868</c:v>
                </c:pt>
                <c:pt idx="570">
                  <c:v>113249576.39893959</c:v>
                </c:pt>
                <c:pt idx="571">
                  <c:v>113269655.08735311</c:v>
                </c:pt>
                <c:pt idx="572">
                  <c:v>113298691.7496261</c:v>
                </c:pt>
                <c:pt idx="573">
                  <c:v>113398477.8188993</c:v>
                </c:pt>
                <c:pt idx="574">
                  <c:v>113447384.7108089</c:v>
                </c:pt>
                <c:pt idx="575">
                  <c:v>113514849.4678593</c:v>
                </c:pt>
                <c:pt idx="576">
                  <c:v>113525396.0093019</c:v>
                </c:pt>
                <c:pt idx="577">
                  <c:v>113539079.8630093</c:v>
                </c:pt>
                <c:pt idx="578">
                  <c:v>113590484.054207</c:v>
                </c:pt>
                <c:pt idx="579">
                  <c:v>113613525.2140141</c:v>
                </c:pt>
                <c:pt idx="580">
                  <c:v>113706180.0219997</c:v>
                </c:pt>
                <c:pt idx="581">
                  <c:v>113744374.80991191</c:v>
                </c:pt>
                <c:pt idx="582">
                  <c:v>113748664.7479817</c:v>
                </c:pt>
                <c:pt idx="583">
                  <c:v>113799566.65011939</c:v>
                </c:pt>
                <c:pt idx="584">
                  <c:v>113843865.8927096</c:v>
                </c:pt>
                <c:pt idx="585">
                  <c:v>113992803.01590949</c:v>
                </c:pt>
                <c:pt idx="586">
                  <c:v>114081859.49754539</c:v>
                </c:pt>
                <c:pt idx="587">
                  <c:v>114152550.62324801</c:v>
                </c:pt>
                <c:pt idx="588">
                  <c:v>114180568.2439498</c:v>
                </c:pt>
                <c:pt idx="589">
                  <c:v>114223572.82896611</c:v>
                </c:pt>
                <c:pt idx="590">
                  <c:v>114226750.5281084</c:v>
                </c:pt>
                <c:pt idx="591">
                  <c:v>114237058.8355092</c:v>
                </c:pt>
                <c:pt idx="592">
                  <c:v>114250132.90481889</c:v>
                </c:pt>
                <c:pt idx="593">
                  <c:v>114386787.578291</c:v>
                </c:pt>
                <c:pt idx="594">
                  <c:v>114431735.98621529</c:v>
                </c:pt>
                <c:pt idx="595">
                  <c:v>114436077.5292735</c:v>
                </c:pt>
                <c:pt idx="596">
                  <c:v>114458999.7180409</c:v>
                </c:pt>
                <c:pt idx="597">
                  <c:v>114506389.14188701</c:v>
                </c:pt>
                <c:pt idx="598">
                  <c:v>114542018.45927329</c:v>
                </c:pt>
                <c:pt idx="599">
                  <c:v>114601914.06357411</c:v>
                </c:pt>
                <c:pt idx="600">
                  <c:v>114614059.2311817</c:v>
                </c:pt>
                <c:pt idx="601">
                  <c:v>114656808.20990601</c:v>
                </c:pt>
                <c:pt idx="602">
                  <c:v>114789877.6158208</c:v>
                </c:pt>
                <c:pt idx="603">
                  <c:v>114837182.043935</c:v>
                </c:pt>
                <c:pt idx="604">
                  <c:v>114839826.08455651</c:v>
                </c:pt>
                <c:pt idx="605">
                  <c:v>114985937.3330636</c:v>
                </c:pt>
                <c:pt idx="606">
                  <c:v>115006075.95092919</c:v>
                </c:pt>
                <c:pt idx="607">
                  <c:v>115230449.8117325</c:v>
                </c:pt>
                <c:pt idx="608">
                  <c:v>115319342.66339639</c:v>
                </c:pt>
                <c:pt idx="609">
                  <c:v>115353436.28881019</c:v>
                </c:pt>
                <c:pt idx="610">
                  <c:v>115507084.813639</c:v>
                </c:pt>
                <c:pt idx="611">
                  <c:v>115582864.452758</c:v>
                </c:pt>
                <c:pt idx="612">
                  <c:v>115644373.6456148</c:v>
                </c:pt>
                <c:pt idx="613">
                  <c:v>115948986.1737165</c:v>
                </c:pt>
                <c:pt idx="614">
                  <c:v>115956769.2184235</c:v>
                </c:pt>
                <c:pt idx="615">
                  <c:v>115992223.7640228</c:v>
                </c:pt>
                <c:pt idx="616">
                  <c:v>115998035.5324883</c:v>
                </c:pt>
                <c:pt idx="617">
                  <c:v>116061437.96176019</c:v>
                </c:pt>
                <c:pt idx="618">
                  <c:v>116072257.0539698</c:v>
                </c:pt>
                <c:pt idx="619">
                  <c:v>116091491.1415408</c:v>
                </c:pt>
                <c:pt idx="620">
                  <c:v>116134497.41601899</c:v>
                </c:pt>
                <c:pt idx="621">
                  <c:v>116191426.44720949</c:v>
                </c:pt>
                <c:pt idx="622">
                  <c:v>116197194.724997</c:v>
                </c:pt>
                <c:pt idx="623">
                  <c:v>116280369.27679819</c:v>
                </c:pt>
                <c:pt idx="624">
                  <c:v>116312237.73536851</c:v>
                </c:pt>
                <c:pt idx="625">
                  <c:v>116363115.4442379</c:v>
                </c:pt>
                <c:pt idx="626">
                  <c:v>116366478.1908685</c:v>
                </c:pt>
                <c:pt idx="627">
                  <c:v>116375980.145473</c:v>
                </c:pt>
                <c:pt idx="628">
                  <c:v>116397312.3818444</c:v>
                </c:pt>
                <c:pt idx="629">
                  <c:v>116438585.0738778</c:v>
                </c:pt>
                <c:pt idx="630">
                  <c:v>116549119.04935309</c:v>
                </c:pt>
                <c:pt idx="631">
                  <c:v>116577210.6275332</c:v>
                </c:pt>
                <c:pt idx="632">
                  <c:v>116588509.42137121</c:v>
                </c:pt>
                <c:pt idx="633">
                  <c:v>116744860.0146158</c:v>
                </c:pt>
                <c:pt idx="634">
                  <c:v>116770892.4489179</c:v>
                </c:pt>
                <c:pt idx="635">
                  <c:v>116785853.03781649</c:v>
                </c:pt>
                <c:pt idx="636">
                  <c:v>116833781.60787609</c:v>
                </c:pt>
                <c:pt idx="637">
                  <c:v>116852010.1948867</c:v>
                </c:pt>
                <c:pt idx="638">
                  <c:v>116892224.55588689</c:v>
                </c:pt>
                <c:pt idx="639">
                  <c:v>116916195.1682274</c:v>
                </c:pt>
                <c:pt idx="640">
                  <c:v>117021801.77851459</c:v>
                </c:pt>
                <c:pt idx="641">
                  <c:v>117087567.9131178</c:v>
                </c:pt>
                <c:pt idx="642">
                  <c:v>117125974.6747133</c:v>
                </c:pt>
                <c:pt idx="643">
                  <c:v>117128321.8467482</c:v>
                </c:pt>
                <c:pt idx="644">
                  <c:v>117169560.4399589</c:v>
                </c:pt>
                <c:pt idx="645">
                  <c:v>117188564.4505111</c:v>
                </c:pt>
                <c:pt idx="646">
                  <c:v>117274893.35218599</c:v>
                </c:pt>
                <c:pt idx="647">
                  <c:v>117452622.22275069</c:v>
                </c:pt>
                <c:pt idx="648">
                  <c:v>117554377.2370434</c:v>
                </c:pt>
                <c:pt idx="649">
                  <c:v>117706389.08366239</c:v>
                </c:pt>
                <c:pt idx="650">
                  <c:v>117753606.5565919</c:v>
                </c:pt>
                <c:pt idx="651">
                  <c:v>117840612.75152209</c:v>
                </c:pt>
                <c:pt idx="652">
                  <c:v>117857565.96166781</c:v>
                </c:pt>
                <c:pt idx="653">
                  <c:v>118019165.54186501</c:v>
                </c:pt>
                <c:pt idx="654">
                  <c:v>118074774.9318158</c:v>
                </c:pt>
                <c:pt idx="655">
                  <c:v>118103704.3138206</c:v>
                </c:pt>
                <c:pt idx="656">
                  <c:v>118142298.033959</c:v>
                </c:pt>
                <c:pt idx="657">
                  <c:v>118146164.6502357</c:v>
                </c:pt>
                <c:pt idx="658">
                  <c:v>118190810.35027909</c:v>
                </c:pt>
                <c:pt idx="659">
                  <c:v>118269655.79147519</c:v>
                </c:pt>
                <c:pt idx="660">
                  <c:v>118577182.926636</c:v>
                </c:pt>
                <c:pt idx="661">
                  <c:v>118657174.8295095</c:v>
                </c:pt>
                <c:pt idx="662">
                  <c:v>118734284.76696511</c:v>
                </c:pt>
                <c:pt idx="663">
                  <c:v>118796810.28368419</c:v>
                </c:pt>
                <c:pt idx="664">
                  <c:v>118845264.4926945</c:v>
                </c:pt>
                <c:pt idx="665">
                  <c:v>118845587.0497697</c:v>
                </c:pt>
                <c:pt idx="666">
                  <c:v>118872377.70958619</c:v>
                </c:pt>
                <c:pt idx="667">
                  <c:v>118966159.6181369</c:v>
                </c:pt>
                <c:pt idx="668">
                  <c:v>119174738.68308669</c:v>
                </c:pt>
                <c:pt idx="669">
                  <c:v>119206707.0452363</c:v>
                </c:pt>
                <c:pt idx="670">
                  <c:v>119210898.54509491</c:v>
                </c:pt>
                <c:pt idx="671">
                  <c:v>119317423.9342249</c:v>
                </c:pt>
                <c:pt idx="672">
                  <c:v>119324077.30176181</c:v>
                </c:pt>
                <c:pt idx="673">
                  <c:v>119336989.71204589</c:v>
                </c:pt>
                <c:pt idx="674">
                  <c:v>119392794.8622895</c:v>
                </c:pt>
                <c:pt idx="675">
                  <c:v>119406723.3219948</c:v>
                </c:pt>
                <c:pt idx="676">
                  <c:v>119433818.3865301</c:v>
                </c:pt>
                <c:pt idx="677">
                  <c:v>119511804.682327</c:v>
                </c:pt>
                <c:pt idx="678">
                  <c:v>119539333.7548534</c:v>
                </c:pt>
                <c:pt idx="679">
                  <c:v>119552825.01310709</c:v>
                </c:pt>
                <c:pt idx="680">
                  <c:v>119556268.1827963</c:v>
                </c:pt>
                <c:pt idx="681">
                  <c:v>119572221.1910558</c:v>
                </c:pt>
                <c:pt idx="682">
                  <c:v>119593512.9903872</c:v>
                </c:pt>
                <c:pt idx="683">
                  <c:v>119643836.60590321</c:v>
                </c:pt>
                <c:pt idx="684">
                  <c:v>119974403.794348</c:v>
                </c:pt>
                <c:pt idx="685">
                  <c:v>120115193.474067</c:v>
                </c:pt>
                <c:pt idx="686">
                  <c:v>120173052.2465542</c:v>
                </c:pt>
                <c:pt idx="687">
                  <c:v>120215571.7666779</c:v>
                </c:pt>
                <c:pt idx="688">
                  <c:v>120217701.1213209</c:v>
                </c:pt>
                <c:pt idx="689">
                  <c:v>120427254.91339311</c:v>
                </c:pt>
                <c:pt idx="690">
                  <c:v>120503813.9359228</c:v>
                </c:pt>
                <c:pt idx="691">
                  <c:v>120844877.4273231</c:v>
                </c:pt>
                <c:pt idx="692">
                  <c:v>120927820.73059699</c:v>
                </c:pt>
                <c:pt idx="693">
                  <c:v>120950763.3789463</c:v>
                </c:pt>
                <c:pt idx="694">
                  <c:v>120995456.449202</c:v>
                </c:pt>
                <c:pt idx="695">
                  <c:v>121164175.8896195</c:v>
                </c:pt>
                <c:pt idx="696">
                  <c:v>121198268.3961129</c:v>
                </c:pt>
                <c:pt idx="697">
                  <c:v>121209679.10627639</c:v>
                </c:pt>
                <c:pt idx="698">
                  <c:v>121294383.6246005</c:v>
                </c:pt>
                <c:pt idx="699">
                  <c:v>121449095.18609101</c:v>
                </c:pt>
                <c:pt idx="700">
                  <c:v>121519229.41257639</c:v>
                </c:pt>
                <c:pt idx="701">
                  <c:v>121579630.2657744</c:v>
                </c:pt>
                <c:pt idx="702">
                  <c:v>121617936.19303651</c:v>
                </c:pt>
                <c:pt idx="703">
                  <c:v>121710057.6119384</c:v>
                </c:pt>
                <c:pt idx="704">
                  <c:v>121848013.907702</c:v>
                </c:pt>
                <c:pt idx="705">
                  <c:v>121929920.5486823</c:v>
                </c:pt>
                <c:pt idx="706">
                  <c:v>121992743.88630471</c:v>
                </c:pt>
                <c:pt idx="707">
                  <c:v>122083373.9470723</c:v>
                </c:pt>
                <c:pt idx="708">
                  <c:v>122187800.85128669</c:v>
                </c:pt>
                <c:pt idx="709">
                  <c:v>122204580.8044464</c:v>
                </c:pt>
                <c:pt idx="710">
                  <c:v>122206347.1143195</c:v>
                </c:pt>
                <c:pt idx="711">
                  <c:v>122231214.0913984</c:v>
                </c:pt>
                <c:pt idx="712">
                  <c:v>122305468.5504185</c:v>
                </c:pt>
                <c:pt idx="713">
                  <c:v>122337846.50308889</c:v>
                </c:pt>
                <c:pt idx="714">
                  <c:v>122464514.79742409</c:v>
                </c:pt>
                <c:pt idx="715">
                  <c:v>122832734.0049448</c:v>
                </c:pt>
                <c:pt idx="716">
                  <c:v>122846642.5919192</c:v>
                </c:pt>
                <c:pt idx="717">
                  <c:v>122893075.9964924</c:v>
                </c:pt>
                <c:pt idx="718">
                  <c:v>123040731.97858599</c:v>
                </c:pt>
                <c:pt idx="719">
                  <c:v>123073957.04717579</c:v>
                </c:pt>
                <c:pt idx="720">
                  <c:v>123166550.16277251</c:v>
                </c:pt>
                <c:pt idx="721">
                  <c:v>123187280.45594239</c:v>
                </c:pt>
                <c:pt idx="722">
                  <c:v>123205826.8131624</c:v>
                </c:pt>
                <c:pt idx="723">
                  <c:v>123367452.0714463</c:v>
                </c:pt>
                <c:pt idx="724">
                  <c:v>123653314.95813601</c:v>
                </c:pt>
                <c:pt idx="725">
                  <c:v>123670788.6070953</c:v>
                </c:pt>
                <c:pt idx="726">
                  <c:v>123707182.28436801</c:v>
                </c:pt>
                <c:pt idx="727">
                  <c:v>123726711.4127405</c:v>
                </c:pt>
                <c:pt idx="728">
                  <c:v>123735051.3904527</c:v>
                </c:pt>
                <c:pt idx="729">
                  <c:v>123763255.011352</c:v>
                </c:pt>
                <c:pt idx="730">
                  <c:v>123789649.4906165</c:v>
                </c:pt>
                <c:pt idx="731">
                  <c:v>123806656.26775751</c:v>
                </c:pt>
                <c:pt idx="732">
                  <c:v>123951496.839063</c:v>
                </c:pt>
                <c:pt idx="733">
                  <c:v>123976569.697227</c:v>
                </c:pt>
                <c:pt idx="734">
                  <c:v>124015871.5462386</c:v>
                </c:pt>
                <c:pt idx="735">
                  <c:v>124051164.33815609</c:v>
                </c:pt>
                <c:pt idx="736">
                  <c:v>124151041.27946021</c:v>
                </c:pt>
                <c:pt idx="737">
                  <c:v>124198144.86492759</c:v>
                </c:pt>
                <c:pt idx="738">
                  <c:v>124223157.8738258</c:v>
                </c:pt>
                <c:pt idx="739">
                  <c:v>124269982.5640543</c:v>
                </c:pt>
                <c:pt idx="740">
                  <c:v>124314227.0703461</c:v>
                </c:pt>
                <c:pt idx="741">
                  <c:v>124332532.23443308</c:v>
                </c:pt>
                <c:pt idx="742">
                  <c:v>124355337.051439</c:v>
                </c:pt>
                <c:pt idx="743">
                  <c:v>124386860.17947569</c:v>
                </c:pt>
                <c:pt idx="744">
                  <c:v>124405049.2232769</c:v>
                </c:pt>
                <c:pt idx="745">
                  <c:v>124585705.5270016</c:v>
                </c:pt>
                <c:pt idx="746">
                  <c:v>124676881.52243251</c:v>
                </c:pt>
                <c:pt idx="747">
                  <c:v>124723680.5941063</c:v>
                </c:pt>
                <c:pt idx="748">
                  <c:v>124753949.7395954</c:v>
                </c:pt>
                <c:pt idx="749">
                  <c:v>124779299.81452709</c:v>
                </c:pt>
                <c:pt idx="750">
                  <c:v>124781725.04290441</c:v>
                </c:pt>
                <c:pt idx="751">
                  <c:v>125092760.3616104</c:v>
                </c:pt>
                <c:pt idx="752">
                  <c:v>125162742.35766211</c:v>
                </c:pt>
                <c:pt idx="753">
                  <c:v>125184198.5164288</c:v>
                </c:pt>
                <c:pt idx="754">
                  <c:v>125402252.4282093</c:v>
                </c:pt>
                <c:pt idx="755">
                  <c:v>125538133.29860909</c:v>
                </c:pt>
                <c:pt idx="756">
                  <c:v>125552818.5129537</c:v>
                </c:pt>
                <c:pt idx="757">
                  <c:v>125610107.2830935</c:v>
                </c:pt>
                <c:pt idx="758">
                  <c:v>125646703.3406077</c:v>
                </c:pt>
                <c:pt idx="759">
                  <c:v>125684774.39583181</c:v>
                </c:pt>
                <c:pt idx="760">
                  <c:v>125716147.99807081</c:v>
                </c:pt>
                <c:pt idx="761">
                  <c:v>125818581.16326791</c:v>
                </c:pt>
                <c:pt idx="762">
                  <c:v>125842317.61424489</c:v>
                </c:pt>
                <c:pt idx="763">
                  <c:v>126008054.06435199</c:v>
                </c:pt>
                <c:pt idx="764">
                  <c:v>126270356.5219591</c:v>
                </c:pt>
                <c:pt idx="765">
                  <c:v>126333874.1753554</c:v>
                </c:pt>
                <c:pt idx="766">
                  <c:v>126628093.6946639</c:v>
                </c:pt>
                <c:pt idx="767">
                  <c:v>126653419.47160611</c:v>
                </c:pt>
                <c:pt idx="768">
                  <c:v>126844190.9579846</c:v>
                </c:pt>
                <c:pt idx="769">
                  <c:v>126949189.4592135</c:v>
                </c:pt>
                <c:pt idx="770">
                  <c:v>127073350.20286441</c:v>
                </c:pt>
                <c:pt idx="771">
                  <c:v>127117690.31778429</c:v>
                </c:pt>
                <c:pt idx="772">
                  <c:v>127210810.6917368</c:v>
                </c:pt>
                <c:pt idx="773">
                  <c:v>127230430.22196519</c:v>
                </c:pt>
                <c:pt idx="774">
                  <c:v>127250525.0408233</c:v>
                </c:pt>
                <c:pt idx="775">
                  <c:v>127258809.11756259</c:v>
                </c:pt>
                <c:pt idx="776">
                  <c:v>127266745.87366211</c:v>
                </c:pt>
                <c:pt idx="777">
                  <c:v>127493412.4137142</c:v>
                </c:pt>
                <c:pt idx="778">
                  <c:v>127510170.2918438</c:v>
                </c:pt>
                <c:pt idx="779">
                  <c:v>127581050.7863061</c:v>
                </c:pt>
                <c:pt idx="780">
                  <c:v>127610698.6146906</c:v>
                </c:pt>
                <c:pt idx="781">
                  <c:v>127870723.245865</c:v>
                </c:pt>
                <c:pt idx="782">
                  <c:v>127915650.7018021</c:v>
                </c:pt>
                <c:pt idx="783">
                  <c:v>128023137.30464931</c:v>
                </c:pt>
                <c:pt idx="784">
                  <c:v>128078963.8189759</c:v>
                </c:pt>
                <c:pt idx="785">
                  <c:v>128428948.15647659</c:v>
                </c:pt>
                <c:pt idx="786">
                  <c:v>128434050.24207671</c:v>
                </c:pt>
                <c:pt idx="787">
                  <c:v>128456692.06664459</c:v>
                </c:pt>
                <c:pt idx="788">
                  <c:v>128460378.3050065</c:v>
                </c:pt>
                <c:pt idx="789">
                  <c:v>128528875.6814799</c:v>
                </c:pt>
                <c:pt idx="790">
                  <c:v>128638609.2709571</c:v>
                </c:pt>
                <c:pt idx="791">
                  <c:v>128664660.64202011</c:v>
                </c:pt>
                <c:pt idx="792">
                  <c:v>128697117.40358761</c:v>
                </c:pt>
                <c:pt idx="793">
                  <c:v>128707434.36728391</c:v>
                </c:pt>
                <c:pt idx="794">
                  <c:v>128713603.27819681</c:v>
                </c:pt>
                <c:pt idx="795">
                  <c:v>128807551.61885579</c:v>
                </c:pt>
                <c:pt idx="796">
                  <c:v>128896816.60692911</c:v>
                </c:pt>
                <c:pt idx="797">
                  <c:v>129104326.88763919</c:v>
                </c:pt>
                <c:pt idx="798">
                  <c:v>129247858.20352919</c:v>
                </c:pt>
                <c:pt idx="799">
                  <c:v>129249090.60224169</c:v>
                </c:pt>
                <c:pt idx="800">
                  <c:v>129362242.8181762</c:v>
                </c:pt>
                <c:pt idx="801">
                  <c:v>129544999.8418912</c:v>
                </c:pt>
                <c:pt idx="802">
                  <c:v>129606857.34459619</c:v>
                </c:pt>
                <c:pt idx="803">
                  <c:v>129722661.4869566</c:v>
                </c:pt>
                <c:pt idx="804">
                  <c:v>129768469.0543834</c:v>
                </c:pt>
                <c:pt idx="805">
                  <c:v>129800851.6208318</c:v>
                </c:pt>
                <c:pt idx="806">
                  <c:v>129847890.829881</c:v>
                </c:pt>
                <c:pt idx="807">
                  <c:v>129856476.1668787</c:v>
                </c:pt>
                <c:pt idx="808">
                  <c:v>129990412.470186</c:v>
                </c:pt>
                <c:pt idx="809">
                  <c:v>130219989.23332189</c:v>
                </c:pt>
                <c:pt idx="810">
                  <c:v>130664312.8405547</c:v>
                </c:pt>
                <c:pt idx="811">
                  <c:v>130785604.4746736</c:v>
                </c:pt>
                <c:pt idx="812">
                  <c:v>131063272.3972794</c:v>
                </c:pt>
                <c:pt idx="813">
                  <c:v>131123459.1638923</c:v>
                </c:pt>
                <c:pt idx="814">
                  <c:v>131495597.6117885</c:v>
                </c:pt>
                <c:pt idx="815">
                  <c:v>131671470.6259118</c:v>
                </c:pt>
                <c:pt idx="816">
                  <c:v>131819158.59584421</c:v>
                </c:pt>
                <c:pt idx="817">
                  <c:v>132604757.4016469</c:v>
                </c:pt>
                <c:pt idx="818">
                  <c:v>132721759.15786961</c:v>
                </c:pt>
                <c:pt idx="819">
                  <c:v>133021389.82885179</c:v>
                </c:pt>
                <c:pt idx="820">
                  <c:v>133163319.9220067</c:v>
                </c:pt>
                <c:pt idx="821">
                  <c:v>133255164.06270671</c:v>
                </c:pt>
                <c:pt idx="822">
                  <c:v>133407695.46985421</c:v>
                </c:pt>
                <c:pt idx="823">
                  <c:v>133797530.77924231</c:v>
                </c:pt>
                <c:pt idx="824">
                  <c:v>133827741.60184361</c:v>
                </c:pt>
                <c:pt idx="825">
                  <c:v>133911973.5704059</c:v>
                </c:pt>
                <c:pt idx="826">
                  <c:v>133986779.0256405</c:v>
                </c:pt>
                <c:pt idx="827">
                  <c:v>133999765.16973411</c:v>
                </c:pt>
                <c:pt idx="828">
                  <c:v>134084787.8569496</c:v>
                </c:pt>
                <c:pt idx="829">
                  <c:v>134401654.8490833</c:v>
                </c:pt>
                <c:pt idx="830">
                  <c:v>134471966.99898601</c:v>
                </c:pt>
                <c:pt idx="831">
                  <c:v>134484767.0821293</c:v>
                </c:pt>
                <c:pt idx="832">
                  <c:v>134678849.1731036</c:v>
                </c:pt>
                <c:pt idx="833">
                  <c:v>134776651.94352889</c:v>
                </c:pt>
                <c:pt idx="834">
                  <c:v>134793380.1413635</c:v>
                </c:pt>
                <c:pt idx="835">
                  <c:v>134826732.73017991</c:v>
                </c:pt>
                <c:pt idx="836">
                  <c:v>135132702.07676309</c:v>
                </c:pt>
                <c:pt idx="837">
                  <c:v>135196966.50834268</c:v>
                </c:pt>
                <c:pt idx="838">
                  <c:v>135334826.42141199</c:v>
                </c:pt>
                <c:pt idx="839">
                  <c:v>135354242.68504071</c:v>
                </c:pt>
                <c:pt idx="840">
                  <c:v>135750738.7723622</c:v>
                </c:pt>
                <c:pt idx="841">
                  <c:v>136223197.6791628</c:v>
                </c:pt>
                <c:pt idx="842">
                  <c:v>136303298.00540659</c:v>
                </c:pt>
                <c:pt idx="843">
                  <c:v>136387654.84619239</c:v>
                </c:pt>
                <c:pt idx="844">
                  <c:v>136399727.3469469</c:v>
                </c:pt>
                <c:pt idx="845">
                  <c:v>136635399.71935052</c:v>
                </c:pt>
                <c:pt idx="846">
                  <c:v>136746910.06405061</c:v>
                </c:pt>
                <c:pt idx="847">
                  <c:v>136927312.86830759</c:v>
                </c:pt>
                <c:pt idx="848">
                  <c:v>136960576.274266</c:v>
                </c:pt>
                <c:pt idx="849">
                  <c:v>136987558.096912</c:v>
                </c:pt>
                <c:pt idx="850">
                  <c:v>137067272.80077338</c:v>
                </c:pt>
                <c:pt idx="851">
                  <c:v>137206161.14070332</c:v>
                </c:pt>
                <c:pt idx="852">
                  <c:v>137332445.67226541</c:v>
                </c:pt>
                <c:pt idx="853">
                  <c:v>137386005.446536</c:v>
                </c:pt>
                <c:pt idx="854">
                  <c:v>137489751.13335812</c:v>
                </c:pt>
                <c:pt idx="855">
                  <c:v>137715222.02295241</c:v>
                </c:pt>
                <c:pt idx="856">
                  <c:v>137725105.64943868</c:v>
                </c:pt>
                <c:pt idx="857">
                  <c:v>137738010.7194941</c:v>
                </c:pt>
                <c:pt idx="858">
                  <c:v>137764240.0296883</c:v>
                </c:pt>
                <c:pt idx="859">
                  <c:v>137875400.75155529</c:v>
                </c:pt>
                <c:pt idx="860">
                  <c:v>138051768.35008311</c:v>
                </c:pt>
                <c:pt idx="861">
                  <c:v>138102413.07545811</c:v>
                </c:pt>
                <c:pt idx="862">
                  <c:v>138153756.39675829</c:v>
                </c:pt>
                <c:pt idx="863">
                  <c:v>138402919.36862379</c:v>
                </c:pt>
                <c:pt idx="864">
                  <c:v>138429607.5322943</c:v>
                </c:pt>
                <c:pt idx="865">
                  <c:v>138824448.74491709</c:v>
                </c:pt>
                <c:pt idx="866">
                  <c:v>138927758.77347779</c:v>
                </c:pt>
                <c:pt idx="867">
                  <c:v>138958825.96540409</c:v>
                </c:pt>
                <c:pt idx="868">
                  <c:v>139038771.00825012</c:v>
                </c:pt>
                <c:pt idx="869">
                  <c:v>139053621.82283968</c:v>
                </c:pt>
                <c:pt idx="870">
                  <c:v>139756428.01954681</c:v>
                </c:pt>
                <c:pt idx="871">
                  <c:v>139861682.18660241</c:v>
                </c:pt>
                <c:pt idx="872">
                  <c:v>140046331.948477</c:v>
                </c:pt>
                <c:pt idx="873">
                  <c:v>140099953.98032111</c:v>
                </c:pt>
                <c:pt idx="874">
                  <c:v>140218434.1351147</c:v>
                </c:pt>
                <c:pt idx="875">
                  <c:v>140222940.96988839</c:v>
                </c:pt>
                <c:pt idx="876">
                  <c:v>140250008.11481178</c:v>
                </c:pt>
                <c:pt idx="877">
                  <c:v>140284293.29127711</c:v>
                </c:pt>
                <c:pt idx="878">
                  <c:v>140767865.87044609</c:v>
                </c:pt>
                <c:pt idx="879">
                  <c:v>140849468.94308031</c:v>
                </c:pt>
                <c:pt idx="880">
                  <c:v>141129338.13204381</c:v>
                </c:pt>
                <c:pt idx="881">
                  <c:v>141230028.24384609</c:v>
                </c:pt>
                <c:pt idx="882">
                  <c:v>141383239.53902289</c:v>
                </c:pt>
                <c:pt idx="883">
                  <c:v>141588636.9226684</c:v>
                </c:pt>
                <c:pt idx="884">
                  <c:v>141648759.4923062</c:v>
                </c:pt>
                <c:pt idx="885">
                  <c:v>141940518.58874059</c:v>
                </c:pt>
                <c:pt idx="886">
                  <c:v>142226808.5390487</c:v>
                </c:pt>
                <c:pt idx="887">
                  <c:v>142436745.6684798</c:v>
                </c:pt>
                <c:pt idx="888">
                  <c:v>142568997.71371731</c:v>
                </c:pt>
                <c:pt idx="889">
                  <c:v>142603435.75195491</c:v>
                </c:pt>
                <c:pt idx="890">
                  <c:v>142609788.27635568</c:v>
                </c:pt>
                <c:pt idx="891">
                  <c:v>142701355.88130051</c:v>
                </c:pt>
                <c:pt idx="892">
                  <c:v>143010348.46471828</c:v>
                </c:pt>
                <c:pt idx="893">
                  <c:v>143020622.6174596</c:v>
                </c:pt>
                <c:pt idx="894">
                  <c:v>143082017.3184053</c:v>
                </c:pt>
                <c:pt idx="895">
                  <c:v>143225241.0027371</c:v>
                </c:pt>
                <c:pt idx="896">
                  <c:v>143296319.80833021</c:v>
                </c:pt>
                <c:pt idx="897">
                  <c:v>143387344.53667629</c:v>
                </c:pt>
                <c:pt idx="898">
                  <c:v>143437874.0972347</c:v>
                </c:pt>
                <c:pt idx="899">
                  <c:v>143565775.27191219</c:v>
                </c:pt>
                <c:pt idx="900">
                  <c:v>143570850.35305792</c:v>
                </c:pt>
                <c:pt idx="901">
                  <c:v>143710823.4410058</c:v>
                </c:pt>
                <c:pt idx="902">
                  <c:v>143753214.7748566</c:v>
                </c:pt>
                <c:pt idx="903">
                  <c:v>143813184.66810191</c:v>
                </c:pt>
                <c:pt idx="904">
                  <c:v>143945891.23333549</c:v>
                </c:pt>
                <c:pt idx="905">
                  <c:v>144102504.12323838</c:v>
                </c:pt>
                <c:pt idx="906">
                  <c:v>144346510.39253038</c:v>
                </c:pt>
                <c:pt idx="907">
                  <c:v>144400609.20044428</c:v>
                </c:pt>
                <c:pt idx="908">
                  <c:v>144517520.52426058</c:v>
                </c:pt>
                <c:pt idx="909">
                  <c:v>144519000.7401371</c:v>
                </c:pt>
                <c:pt idx="910">
                  <c:v>145085553.43428189</c:v>
                </c:pt>
                <c:pt idx="911">
                  <c:v>145139634.10653669</c:v>
                </c:pt>
                <c:pt idx="912">
                  <c:v>145311104.2561954</c:v>
                </c:pt>
                <c:pt idx="913">
                  <c:v>145442898.58217752</c:v>
                </c:pt>
                <c:pt idx="914">
                  <c:v>145459366.26807189</c:v>
                </c:pt>
                <c:pt idx="915">
                  <c:v>145477369.41458941</c:v>
                </c:pt>
                <c:pt idx="916">
                  <c:v>145731728.6726082</c:v>
                </c:pt>
                <c:pt idx="917">
                  <c:v>145803116.41473049</c:v>
                </c:pt>
                <c:pt idx="918">
                  <c:v>145884950.79362679</c:v>
                </c:pt>
                <c:pt idx="919">
                  <c:v>146115715.23392349</c:v>
                </c:pt>
                <c:pt idx="920">
                  <c:v>146205365.6725764</c:v>
                </c:pt>
                <c:pt idx="921">
                  <c:v>146264995.68957102</c:v>
                </c:pt>
                <c:pt idx="922">
                  <c:v>146610528.66615868</c:v>
                </c:pt>
                <c:pt idx="923">
                  <c:v>146802310.7626754</c:v>
                </c:pt>
                <c:pt idx="924">
                  <c:v>146824439.95834771</c:v>
                </c:pt>
                <c:pt idx="925">
                  <c:v>147067631.89393228</c:v>
                </c:pt>
                <c:pt idx="926">
                  <c:v>147625668.4750447</c:v>
                </c:pt>
                <c:pt idx="927">
                  <c:v>147905445.3279838</c:v>
                </c:pt>
                <c:pt idx="928">
                  <c:v>147968199.3276453</c:v>
                </c:pt>
                <c:pt idx="929">
                  <c:v>148003150.93384379</c:v>
                </c:pt>
                <c:pt idx="930">
                  <c:v>148514817.63393569</c:v>
                </c:pt>
                <c:pt idx="931">
                  <c:v>148546106.61122632</c:v>
                </c:pt>
                <c:pt idx="932">
                  <c:v>148694825.43596292</c:v>
                </c:pt>
                <c:pt idx="933">
                  <c:v>148871592.19648769</c:v>
                </c:pt>
                <c:pt idx="934">
                  <c:v>149149385.50957331</c:v>
                </c:pt>
                <c:pt idx="935">
                  <c:v>149237217.56917271</c:v>
                </c:pt>
                <c:pt idx="936">
                  <c:v>150082392.634473</c:v>
                </c:pt>
                <c:pt idx="937">
                  <c:v>150249220.6914615</c:v>
                </c:pt>
                <c:pt idx="938">
                  <c:v>150698709.92277378</c:v>
                </c:pt>
                <c:pt idx="939">
                  <c:v>151455892.96502548</c:v>
                </c:pt>
                <c:pt idx="940">
                  <c:v>151791441.01400161</c:v>
                </c:pt>
                <c:pt idx="941">
                  <c:v>152117652.55120438</c:v>
                </c:pt>
                <c:pt idx="942">
                  <c:v>152151171.8102892</c:v>
                </c:pt>
                <c:pt idx="943">
                  <c:v>152307817.34241492</c:v>
                </c:pt>
                <c:pt idx="944">
                  <c:v>152348105.20778698</c:v>
                </c:pt>
                <c:pt idx="945">
                  <c:v>152432043.37028211</c:v>
                </c:pt>
                <c:pt idx="946">
                  <c:v>152991342.8103922</c:v>
                </c:pt>
                <c:pt idx="947">
                  <c:v>153678062.09780711</c:v>
                </c:pt>
                <c:pt idx="948">
                  <c:v>153722132.86173809</c:v>
                </c:pt>
                <c:pt idx="949">
                  <c:v>153748547.87468338</c:v>
                </c:pt>
                <c:pt idx="950">
                  <c:v>154143945.67620981</c:v>
                </c:pt>
                <c:pt idx="951">
                  <c:v>154471164.1503787</c:v>
                </c:pt>
                <c:pt idx="952">
                  <c:v>155239375.13760829</c:v>
                </c:pt>
                <c:pt idx="953">
                  <c:v>155577390.3867158</c:v>
                </c:pt>
                <c:pt idx="954">
                  <c:v>155873251.2441172</c:v>
                </c:pt>
                <c:pt idx="955">
                  <c:v>156371212.61920732</c:v>
                </c:pt>
                <c:pt idx="956">
                  <c:v>156724347.52040651</c:v>
                </c:pt>
                <c:pt idx="957">
                  <c:v>157998237.03343731</c:v>
                </c:pt>
                <c:pt idx="958">
                  <c:v>158276239.0236218</c:v>
                </c:pt>
                <c:pt idx="959">
                  <c:v>159238880.32156777</c:v>
                </c:pt>
                <c:pt idx="960">
                  <c:v>159563959.09735239</c:v>
                </c:pt>
                <c:pt idx="961">
                  <c:v>159579655.3574954</c:v>
                </c:pt>
                <c:pt idx="962">
                  <c:v>159702729.2143048</c:v>
                </c:pt>
                <c:pt idx="963">
                  <c:v>159734464.95277789</c:v>
                </c:pt>
                <c:pt idx="964">
                  <c:v>160017152.78024539</c:v>
                </c:pt>
                <c:pt idx="965">
                  <c:v>160569150.37625819</c:v>
                </c:pt>
                <c:pt idx="966">
                  <c:v>160766408.1909751</c:v>
                </c:pt>
                <c:pt idx="967">
                  <c:v>161737001.36710981</c:v>
                </c:pt>
                <c:pt idx="968">
                  <c:v>161908396.5549202</c:v>
                </c:pt>
                <c:pt idx="969">
                  <c:v>162018861.96835548</c:v>
                </c:pt>
                <c:pt idx="970">
                  <c:v>163242823.591977</c:v>
                </c:pt>
                <c:pt idx="971">
                  <c:v>164258452.0533185</c:v>
                </c:pt>
                <c:pt idx="972">
                  <c:v>165295493.73600471</c:v>
                </c:pt>
                <c:pt idx="973">
                  <c:v>165593748.28024131</c:v>
                </c:pt>
                <c:pt idx="974">
                  <c:v>165648925.74135548</c:v>
                </c:pt>
                <c:pt idx="975">
                  <c:v>165753577.16954851</c:v>
                </c:pt>
                <c:pt idx="976">
                  <c:v>165865075.88901109</c:v>
                </c:pt>
                <c:pt idx="977">
                  <c:v>166176108.78125581</c:v>
                </c:pt>
                <c:pt idx="978">
                  <c:v>166516031.5637652</c:v>
                </c:pt>
                <c:pt idx="979">
                  <c:v>166948172.52360481</c:v>
                </c:pt>
                <c:pt idx="980">
                  <c:v>167694292.46550581</c:v>
                </c:pt>
                <c:pt idx="981">
                  <c:v>168299283.82116351</c:v>
                </c:pt>
                <c:pt idx="982">
                  <c:v>168530266.75993589</c:v>
                </c:pt>
                <c:pt idx="983">
                  <c:v>169013947.10817799</c:v>
                </c:pt>
                <c:pt idx="984">
                  <c:v>169668300.71106419</c:v>
                </c:pt>
                <c:pt idx="985">
                  <c:v>170432565.33920801</c:v>
                </c:pt>
                <c:pt idx="986">
                  <c:v>171002989.65855628</c:v>
                </c:pt>
                <c:pt idx="987">
                  <c:v>171762090.18431512</c:v>
                </c:pt>
                <c:pt idx="988">
                  <c:v>172655159.2130616</c:v>
                </c:pt>
                <c:pt idx="989">
                  <c:v>172984211.260584</c:v>
                </c:pt>
                <c:pt idx="990">
                  <c:v>173924404.2663132</c:v>
                </c:pt>
                <c:pt idx="991">
                  <c:v>175037906.22619331</c:v>
                </c:pt>
                <c:pt idx="992">
                  <c:v>176663592.3885808</c:v>
                </c:pt>
                <c:pt idx="993">
                  <c:v>177163596.27536899</c:v>
                </c:pt>
                <c:pt idx="994">
                  <c:v>178235774.79293612</c:v>
                </c:pt>
                <c:pt idx="995">
                  <c:v>178815831.98749459</c:v>
                </c:pt>
                <c:pt idx="996">
                  <c:v>185617927.2323544</c:v>
                </c:pt>
                <c:pt idx="997">
                  <c:v>189150008.83748001</c:v>
                </c:pt>
                <c:pt idx="998">
                  <c:v>189855429.1285305</c:v>
                </c:pt>
                <c:pt idx="999">
                  <c:v>190410513.21195748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Storm Protection Plan Life-Cycle NPV</a:t>
            </a:r>
            <a:r>
              <a:rPr lang="en-US" sz="1600" b="1" baseline="0"/>
              <a:t> Distribution</a:t>
            </a:r>
            <a:endParaRPr lang="en-US" sz="1600" b="1"/>
          </a:p>
        </c:rich>
      </c:tx>
      <c:layout>
        <c:manualLayout>
          <c:xMode val="edge"/>
          <c:yMode val="edge"/>
          <c:x val="0.28621133557783374"/>
          <c:y val="1.8181818181818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1715776456066"/>
          <c:y val="8.1208621649566534E-2"/>
          <c:w val="0.78173442764419143"/>
          <c:h val="0.79743100294281399"/>
        </c:manualLayout>
      </c:layou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56849476.524484098</c:v>
                </c:pt>
                <c:pt idx="1">
                  <c:v>57401956.866757303</c:v>
                </c:pt>
                <c:pt idx="2">
                  <c:v>57704941.100739405</c:v>
                </c:pt>
                <c:pt idx="3">
                  <c:v>60886052.453240693</c:v>
                </c:pt>
                <c:pt idx="4">
                  <c:v>61639169.877238497</c:v>
                </c:pt>
                <c:pt idx="5">
                  <c:v>62773818.684973605</c:v>
                </c:pt>
                <c:pt idx="6">
                  <c:v>64331305.345879301</c:v>
                </c:pt>
                <c:pt idx="7">
                  <c:v>65083867.411642507</c:v>
                </c:pt>
                <c:pt idx="8">
                  <c:v>65636147.590985507</c:v>
                </c:pt>
                <c:pt idx="9">
                  <c:v>65669345.538946502</c:v>
                </c:pt>
                <c:pt idx="10">
                  <c:v>65852528.237943798</c:v>
                </c:pt>
                <c:pt idx="11">
                  <c:v>67521454.730292603</c:v>
                </c:pt>
                <c:pt idx="12">
                  <c:v>67655245.195253104</c:v>
                </c:pt>
                <c:pt idx="13">
                  <c:v>67930443.101000696</c:v>
                </c:pt>
                <c:pt idx="14">
                  <c:v>67999174.072200999</c:v>
                </c:pt>
                <c:pt idx="15">
                  <c:v>68365166.435788199</c:v>
                </c:pt>
                <c:pt idx="16">
                  <c:v>68850439.614717007</c:v>
                </c:pt>
                <c:pt idx="17">
                  <c:v>69369295.265409797</c:v>
                </c:pt>
                <c:pt idx="18">
                  <c:v>71285250.728963003</c:v>
                </c:pt>
                <c:pt idx="19">
                  <c:v>71574338.657420307</c:v>
                </c:pt>
                <c:pt idx="20">
                  <c:v>71756513.135530695</c:v>
                </c:pt>
                <c:pt idx="21">
                  <c:v>71789450.268621802</c:v>
                </c:pt>
                <c:pt idx="22">
                  <c:v>71845621.416323602</c:v>
                </c:pt>
                <c:pt idx="23">
                  <c:v>71972269.4035355</c:v>
                </c:pt>
                <c:pt idx="24">
                  <c:v>72345376.880203694</c:v>
                </c:pt>
                <c:pt idx="25">
                  <c:v>72459395.300470203</c:v>
                </c:pt>
                <c:pt idx="26">
                  <c:v>72546426.943937197</c:v>
                </c:pt>
                <c:pt idx="27">
                  <c:v>72959291.4991723</c:v>
                </c:pt>
                <c:pt idx="28">
                  <c:v>72982185.446640491</c:v>
                </c:pt>
                <c:pt idx="29">
                  <c:v>73069831.4018628</c:v>
                </c:pt>
                <c:pt idx="30">
                  <c:v>73308748.766099304</c:v>
                </c:pt>
                <c:pt idx="31">
                  <c:v>73550011.3924409</c:v>
                </c:pt>
                <c:pt idx="32">
                  <c:v>73655060.380074605</c:v>
                </c:pt>
                <c:pt idx="33">
                  <c:v>73760797.099528298</c:v>
                </c:pt>
                <c:pt idx="34">
                  <c:v>73787699.793813705</c:v>
                </c:pt>
                <c:pt idx="35">
                  <c:v>73959789.161548302</c:v>
                </c:pt>
                <c:pt idx="36">
                  <c:v>74264769.020564407</c:v>
                </c:pt>
                <c:pt idx="37">
                  <c:v>74536852.014104396</c:v>
                </c:pt>
                <c:pt idx="38">
                  <c:v>75132308.942364007</c:v>
                </c:pt>
                <c:pt idx="39">
                  <c:v>75253435.095931098</c:v>
                </c:pt>
                <c:pt idx="40">
                  <c:v>75328694.767424896</c:v>
                </c:pt>
                <c:pt idx="41">
                  <c:v>75489966.571333498</c:v>
                </c:pt>
                <c:pt idx="42">
                  <c:v>75514111.493619293</c:v>
                </c:pt>
                <c:pt idx="43">
                  <c:v>75578032.717131302</c:v>
                </c:pt>
                <c:pt idx="44">
                  <c:v>75806707.89025569</c:v>
                </c:pt>
                <c:pt idx="45">
                  <c:v>76467813.970141113</c:v>
                </c:pt>
                <c:pt idx="46">
                  <c:v>76491293.144686103</c:v>
                </c:pt>
                <c:pt idx="47">
                  <c:v>76677431.831881493</c:v>
                </c:pt>
                <c:pt idx="48">
                  <c:v>76744569.804217607</c:v>
                </c:pt>
                <c:pt idx="49">
                  <c:v>76855788.825365499</c:v>
                </c:pt>
                <c:pt idx="50">
                  <c:v>76899974.480513796</c:v>
                </c:pt>
                <c:pt idx="51">
                  <c:v>76962840.942501009</c:v>
                </c:pt>
                <c:pt idx="52">
                  <c:v>77469780.330101103</c:v>
                </c:pt>
                <c:pt idx="53">
                  <c:v>77527094.906416386</c:v>
                </c:pt>
                <c:pt idx="54">
                  <c:v>77753396.262595087</c:v>
                </c:pt>
                <c:pt idx="55">
                  <c:v>78380398.721149206</c:v>
                </c:pt>
                <c:pt idx="56">
                  <c:v>78668480.599332809</c:v>
                </c:pt>
                <c:pt idx="57">
                  <c:v>79700331.30182749</c:v>
                </c:pt>
                <c:pt idx="58">
                  <c:v>79790412.151189595</c:v>
                </c:pt>
                <c:pt idx="59">
                  <c:v>80458222.020924509</c:v>
                </c:pt>
                <c:pt idx="60">
                  <c:v>80680105.826907396</c:v>
                </c:pt>
                <c:pt idx="61">
                  <c:v>80737747.117065609</c:v>
                </c:pt>
                <c:pt idx="62">
                  <c:v>80812390.298487395</c:v>
                </c:pt>
                <c:pt idx="63">
                  <c:v>81119151.984130412</c:v>
                </c:pt>
                <c:pt idx="64">
                  <c:v>81172693.804053396</c:v>
                </c:pt>
                <c:pt idx="65">
                  <c:v>81415556.693222001</c:v>
                </c:pt>
                <c:pt idx="66">
                  <c:v>81672806.918523699</c:v>
                </c:pt>
                <c:pt idx="67">
                  <c:v>82254877.889698505</c:v>
                </c:pt>
                <c:pt idx="68">
                  <c:v>82356971.692464396</c:v>
                </c:pt>
                <c:pt idx="69">
                  <c:v>82658943.967506111</c:v>
                </c:pt>
                <c:pt idx="70">
                  <c:v>83080284.070207894</c:v>
                </c:pt>
                <c:pt idx="71">
                  <c:v>83999668.583834201</c:v>
                </c:pt>
                <c:pt idx="72">
                  <c:v>84222406.865070596</c:v>
                </c:pt>
                <c:pt idx="73">
                  <c:v>84451986.19164151</c:v>
                </c:pt>
                <c:pt idx="74">
                  <c:v>84459537.541885898</c:v>
                </c:pt>
                <c:pt idx="75">
                  <c:v>84992700.829442203</c:v>
                </c:pt>
                <c:pt idx="76">
                  <c:v>84993267.655346498</c:v>
                </c:pt>
                <c:pt idx="77">
                  <c:v>85250915.034221098</c:v>
                </c:pt>
                <c:pt idx="78">
                  <c:v>85334562.5376129</c:v>
                </c:pt>
                <c:pt idx="79">
                  <c:v>85685134.017255202</c:v>
                </c:pt>
                <c:pt idx="80">
                  <c:v>85890787.5474004</c:v>
                </c:pt>
                <c:pt idx="81">
                  <c:v>86001986.168051794</c:v>
                </c:pt>
                <c:pt idx="82">
                  <c:v>86361723.9904183</c:v>
                </c:pt>
                <c:pt idx="83">
                  <c:v>86569703.434629202</c:v>
                </c:pt>
                <c:pt idx="84">
                  <c:v>86812912.201173395</c:v>
                </c:pt>
                <c:pt idx="85">
                  <c:v>86824380.803765595</c:v>
                </c:pt>
                <c:pt idx="86">
                  <c:v>86999190.190809995</c:v>
                </c:pt>
                <c:pt idx="87">
                  <c:v>87333232.920155197</c:v>
                </c:pt>
                <c:pt idx="88">
                  <c:v>87672238.630053103</c:v>
                </c:pt>
                <c:pt idx="89">
                  <c:v>88336088.509271398</c:v>
                </c:pt>
                <c:pt idx="90">
                  <c:v>88795844.089810699</c:v>
                </c:pt>
                <c:pt idx="91">
                  <c:v>88931554.115962908</c:v>
                </c:pt>
                <c:pt idx="92">
                  <c:v>89905819.171196193</c:v>
                </c:pt>
                <c:pt idx="93">
                  <c:v>90027557.069475397</c:v>
                </c:pt>
                <c:pt idx="94">
                  <c:v>90140257.242072105</c:v>
                </c:pt>
                <c:pt idx="95">
                  <c:v>90384862.269765198</c:v>
                </c:pt>
                <c:pt idx="96">
                  <c:v>91358748.330145597</c:v>
                </c:pt>
                <c:pt idx="97">
                  <c:v>91419225.649997205</c:v>
                </c:pt>
                <c:pt idx="98">
                  <c:v>91459967.947253197</c:v>
                </c:pt>
                <c:pt idx="99">
                  <c:v>92167618.528225392</c:v>
                </c:pt>
                <c:pt idx="100">
                  <c:v>92178016.7549624</c:v>
                </c:pt>
                <c:pt idx="101">
                  <c:v>92477690.310752988</c:v>
                </c:pt>
                <c:pt idx="102">
                  <c:v>92536289.151678294</c:v>
                </c:pt>
                <c:pt idx="103">
                  <c:v>93119136.017398298</c:v>
                </c:pt>
                <c:pt idx="104">
                  <c:v>93437696.204689294</c:v>
                </c:pt>
                <c:pt idx="105">
                  <c:v>93453091.254833102</c:v>
                </c:pt>
                <c:pt idx="106">
                  <c:v>93783121.371001303</c:v>
                </c:pt>
                <c:pt idx="107">
                  <c:v>93809212.263726905</c:v>
                </c:pt>
                <c:pt idx="108">
                  <c:v>93916503.841013402</c:v>
                </c:pt>
                <c:pt idx="109">
                  <c:v>94435639.653984502</c:v>
                </c:pt>
                <c:pt idx="110">
                  <c:v>94447926.566642702</c:v>
                </c:pt>
                <c:pt idx="111">
                  <c:v>94993404.060720697</c:v>
                </c:pt>
                <c:pt idx="112">
                  <c:v>95344903.146149799</c:v>
                </c:pt>
                <c:pt idx="113">
                  <c:v>95416380.904528201</c:v>
                </c:pt>
                <c:pt idx="114">
                  <c:v>95569878.347261295</c:v>
                </c:pt>
                <c:pt idx="115">
                  <c:v>96370493.712179214</c:v>
                </c:pt>
                <c:pt idx="116">
                  <c:v>96527868.834144205</c:v>
                </c:pt>
                <c:pt idx="117">
                  <c:v>96594718.410843611</c:v>
                </c:pt>
                <c:pt idx="118">
                  <c:v>96646009.183095008</c:v>
                </c:pt>
                <c:pt idx="119">
                  <c:v>97324082.533668995</c:v>
                </c:pt>
                <c:pt idx="120">
                  <c:v>97431150.100654602</c:v>
                </c:pt>
                <c:pt idx="121">
                  <c:v>97748038.209533095</c:v>
                </c:pt>
                <c:pt idx="122">
                  <c:v>97822567.582111299</c:v>
                </c:pt>
                <c:pt idx="123">
                  <c:v>97894362.013817906</c:v>
                </c:pt>
                <c:pt idx="124">
                  <c:v>98704640.981499195</c:v>
                </c:pt>
                <c:pt idx="125">
                  <c:v>98808004.080143601</c:v>
                </c:pt>
                <c:pt idx="126">
                  <c:v>98839803.977011696</c:v>
                </c:pt>
                <c:pt idx="127">
                  <c:v>98964654.257707804</c:v>
                </c:pt>
                <c:pt idx="128">
                  <c:v>99093751.431933507</c:v>
                </c:pt>
                <c:pt idx="129">
                  <c:v>99303521.110999092</c:v>
                </c:pt>
                <c:pt idx="130">
                  <c:v>99356778.861012489</c:v>
                </c:pt>
                <c:pt idx="131">
                  <c:v>99397457.404878899</c:v>
                </c:pt>
                <c:pt idx="132">
                  <c:v>99725815.435668305</c:v>
                </c:pt>
                <c:pt idx="133">
                  <c:v>99933737.745675504</c:v>
                </c:pt>
                <c:pt idx="134">
                  <c:v>100166264.94904511</c:v>
                </c:pt>
                <c:pt idx="135">
                  <c:v>100305411.5202893</c:v>
                </c:pt>
                <c:pt idx="136">
                  <c:v>100406487.4342</c:v>
                </c:pt>
                <c:pt idx="137">
                  <c:v>100463932.1676088</c:v>
                </c:pt>
                <c:pt idx="138">
                  <c:v>100813727.50070271</c:v>
                </c:pt>
                <c:pt idx="139">
                  <c:v>101032928.9345444</c:v>
                </c:pt>
                <c:pt idx="140">
                  <c:v>101330363.37747911</c:v>
                </c:pt>
                <c:pt idx="141">
                  <c:v>101360668.1042634</c:v>
                </c:pt>
                <c:pt idx="142">
                  <c:v>102005601.7890306</c:v>
                </c:pt>
                <c:pt idx="143">
                  <c:v>102434387.949479</c:v>
                </c:pt>
                <c:pt idx="144">
                  <c:v>102499518.5688158</c:v>
                </c:pt>
                <c:pt idx="145">
                  <c:v>103109225.69730981</c:v>
                </c:pt>
                <c:pt idx="146">
                  <c:v>103200814.7068091</c:v>
                </c:pt>
                <c:pt idx="147">
                  <c:v>103390593.00701249</c:v>
                </c:pt>
                <c:pt idx="148">
                  <c:v>103818969.18709931</c:v>
                </c:pt>
                <c:pt idx="149">
                  <c:v>103963072.76714011</c:v>
                </c:pt>
                <c:pt idx="150">
                  <c:v>104036808.5830043</c:v>
                </c:pt>
                <c:pt idx="151">
                  <c:v>104086594.7906251</c:v>
                </c:pt>
                <c:pt idx="152">
                  <c:v>104104804.633342</c:v>
                </c:pt>
                <c:pt idx="153">
                  <c:v>105248953.27495551</c:v>
                </c:pt>
                <c:pt idx="154">
                  <c:v>105493013.3801378</c:v>
                </c:pt>
                <c:pt idx="155">
                  <c:v>105519652.62112039</c:v>
                </c:pt>
                <c:pt idx="156">
                  <c:v>105788609.15302239</c:v>
                </c:pt>
                <c:pt idx="157">
                  <c:v>106193998.6044516</c:v>
                </c:pt>
                <c:pt idx="158">
                  <c:v>106566605.31782261</c:v>
                </c:pt>
                <c:pt idx="159">
                  <c:v>106578056.0645995</c:v>
                </c:pt>
                <c:pt idx="160">
                  <c:v>106926686.09709431</c:v>
                </c:pt>
                <c:pt idx="161">
                  <c:v>107104037.9604387</c:v>
                </c:pt>
                <c:pt idx="162">
                  <c:v>107862173.92540929</c:v>
                </c:pt>
                <c:pt idx="163">
                  <c:v>107961491.4571877</c:v>
                </c:pt>
                <c:pt idx="164">
                  <c:v>108417505.9235514</c:v>
                </c:pt>
                <c:pt idx="165">
                  <c:v>108508611.77510229</c:v>
                </c:pt>
                <c:pt idx="166">
                  <c:v>108683965.650911</c:v>
                </c:pt>
                <c:pt idx="167">
                  <c:v>108727203.76157111</c:v>
                </c:pt>
                <c:pt idx="168">
                  <c:v>109100816.4578788</c:v>
                </c:pt>
                <c:pt idx="169">
                  <c:v>109121398.77729431</c:v>
                </c:pt>
                <c:pt idx="170">
                  <c:v>109197898.37759319</c:v>
                </c:pt>
                <c:pt idx="171">
                  <c:v>109943529.97290459</c:v>
                </c:pt>
                <c:pt idx="172">
                  <c:v>110314635.7112992</c:v>
                </c:pt>
                <c:pt idx="173">
                  <c:v>110539800.47482879</c:v>
                </c:pt>
                <c:pt idx="174">
                  <c:v>110609444.0885855</c:v>
                </c:pt>
                <c:pt idx="175">
                  <c:v>110632185.9670763</c:v>
                </c:pt>
                <c:pt idx="176">
                  <c:v>110919234.3456095</c:v>
                </c:pt>
                <c:pt idx="177">
                  <c:v>110953331.70838729</c:v>
                </c:pt>
                <c:pt idx="178">
                  <c:v>111003255.65310949</c:v>
                </c:pt>
                <c:pt idx="179">
                  <c:v>111119731.07221021</c:v>
                </c:pt>
                <c:pt idx="180">
                  <c:v>111126679.3198694</c:v>
                </c:pt>
                <c:pt idx="181">
                  <c:v>111362455.06094721</c:v>
                </c:pt>
                <c:pt idx="182">
                  <c:v>111440995.46551299</c:v>
                </c:pt>
                <c:pt idx="183">
                  <c:v>111585346.9558787</c:v>
                </c:pt>
                <c:pt idx="184">
                  <c:v>111704945.38603911</c:v>
                </c:pt>
                <c:pt idx="185">
                  <c:v>112047044.1028825</c:v>
                </c:pt>
                <c:pt idx="186">
                  <c:v>112099936.2785182</c:v>
                </c:pt>
                <c:pt idx="187">
                  <c:v>112340237.6851653</c:v>
                </c:pt>
                <c:pt idx="188">
                  <c:v>112701451.5967409</c:v>
                </c:pt>
                <c:pt idx="189">
                  <c:v>112832329.0441364</c:v>
                </c:pt>
                <c:pt idx="190">
                  <c:v>112902781.6321086</c:v>
                </c:pt>
                <c:pt idx="191">
                  <c:v>112985901.3146152</c:v>
                </c:pt>
                <c:pt idx="192">
                  <c:v>113197581.6216621</c:v>
                </c:pt>
                <c:pt idx="193">
                  <c:v>113236952.9889642</c:v>
                </c:pt>
                <c:pt idx="194">
                  <c:v>113265013.40343341</c:v>
                </c:pt>
                <c:pt idx="195">
                  <c:v>113648038.9046201</c:v>
                </c:pt>
                <c:pt idx="196">
                  <c:v>113668890.9698192</c:v>
                </c:pt>
                <c:pt idx="197">
                  <c:v>113915261.1149129</c:v>
                </c:pt>
                <c:pt idx="198">
                  <c:v>113930208.7111899</c:v>
                </c:pt>
                <c:pt idx="199">
                  <c:v>113930702.51092359</c:v>
                </c:pt>
                <c:pt idx="200">
                  <c:v>114369185.7154779</c:v>
                </c:pt>
                <c:pt idx="201">
                  <c:v>114407793.8251012</c:v>
                </c:pt>
                <c:pt idx="202">
                  <c:v>114761725.63254589</c:v>
                </c:pt>
                <c:pt idx="203">
                  <c:v>114824782.75488849</c:v>
                </c:pt>
                <c:pt idx="204">
                  <c:v>114909704.6763294</c:v>
                </c:pt>
                <c:pt idx="205">
                  <c:v>115259350.92033009</c:v>
                </c:pt>
                <c:pt idx="206">
                  <c:v>115259836.17193589</c:v>
                </c:pt>
                <c:pt idx="207">
                  <c:v>115705545.43733449</c:v>
                </c:pt>
                <c:pt idx="208">
                  <c:v>115995172.8452711</c:v>
                </c:pt>
                <c:pt idx="209">
                  <c:v>116062626.7293323</c:v>
                </c:pt>
                <c:pt idx="210">
                  <c:v>116078697.5743849</c:v>
                </c:pt>
                <c:pt idx="211">
                  <c:v>116485454.3762092</c:v>
                </c:pt>
                <c:pt idx="212">
                  <c:v>116509198.479449</c:v>
                </c:pt>
                <c:pt idx="213">
                  <c:v>116628361.6717215</c:v>
                </c:pt>
                <c:pt idx="214">
                  <c:v>116687540.8324026</c:v>
                </c:pt>
                <c:pt idx="215">
                  <c:v>116707443.04245099</c:v>
                </c:pt>
                <c:pt idx="216">
                  <c:v>116711689.417036</c:v>
                </c:pt>
                <c:pt idx="217">
                  <c:v>117145837.1616357</c:v>
                </c:pt>
                <c:pt idx="218">
                  <c:v>117183004.4608966</c:v>
                </c:pt>
                <c:pt idx="219">
                  <c:v>117303954.5098004</c:v>
                </c:pt>
                <c:pt idx="220">
                  <c:v>117655642.11315289</c:v>
                </c:pt>
                <c:pt idx="221">
                  <c:v>117898421.4436159</c:v>
                </c:pt>
                <c:pt idx="222">
                  <c:v>118394069.05181789</c:v>
                </c:pt>
                <c:pt idx="223">
                  <c:v>118670763.1534411</c:v>
                </c:pt>
                <c:pt idx="224">
                  <c:v>118791328.0795933</c:v>
                </c:pt>
                <c:pt idx="225">
                  <c:v>118923040.31420779</c:v>
                </c:pt>
                <c:pt idx="226">
                  <c:v>119105795.93519449</c:v>
                </c:pt>
                <c:pt idx="227">
                  <c:v>119179655.13955161</c:v>
                </c:pt>
                <c:pt idx="228">
                  <c:v>119368704.3840072</c:v>
                </c:pt>
                <c:pt idx="229">
                  <c:v>119559007.6703074</c:v>
                </c:pt>
                <c:pt idx="230">
                  <c:v>119715070.4800652</c:v>
                </c:pt>
                <c:pt idx="231">
                  <c:v>119807246.9320025</c:v>
                </c:pt>
                <c:pt idx="232">
                  <c:v>120009467.9211573</c:v>
                </c:pt>
                <c:pt idx="233">
                  <c:v>120066969.44909459</c:v>
                </c:pt>
                <c:pt idx="234">
                  <c:v>120289645.34901971</c:v>
                </c:pt>
                <c:pt idx="235">
                  <c:v>120640118.8373926</c:v>
                </c:pt>
                <c:pt idx="236">
                  <c:v>120757456.5291421</c:v>
                </c:pt>
                <c:pt idx="237">
                  <c:v>120799430.334959</c:v>
                </c:pt>
                <c:pt idx="238">
                  <c:v>120977998.27029121</c:v>
                </c:pt>
                <c:pt idx="239">
                  <c:v>121369806.95226011</c:v>
                </c:pt>
                <c:pt idx="240">
                  <c:v>121391231.4550242</c:v>
                </c:pt>
                <c:pt idx="241">
                  <c:v>121440334.3218613</c:v>
                </c:pt>
                <c:pt idx="242">
                  <c:v>121466976.3818855</c:v>
                </c:pt>
                <c:pt idx="243">
                  <c:v>121536670.18819891</c:v>
                </c:pt>
                <c:pt idx="244">
                  <c:v>121749629.4273372</c:v>
                </c:pt>
                <c:pt idx="245">
                  <c:v>121791616.51016009</c:v>
                </c:pt>
                <c:pt idx="246">
                  <c:v>121936400.1124118</c:v>
                </c:pt>
                <c:pt idx="247">
                  <c:v>122167936.04033211</c:v>
                </c:pt>
                <c:pt idx="248">
                  <c:v>122230432.6173549</c:v>
                </c:pt>
                <c:pt idx="249">
                  <c:v>122234382.1378369</c:v>
                </c:pt>
                <c:pt idx="250">
                  <c:v>122544515.24355149</c:v>
                </c:pt>
                <c:pt idx="251">
                  <c:v>122739494.8858732</c:v>
                </c:pt>
                <c:pt idx="252">
                  <c:v>122775416.1921058</c:v>
                </c:pt>
                <c:pt idx="253">
                  <c:v>122796834.53743111</c:v>
                </c:pt>
                <c:pt idx="254">
                  <c:v>122803144.19347429</c:v>
                </c:pt>
                <c:pt idx="255">
                  <c:v>122865200.2267279</c:v>
                </c:pt>
                <c:pt idx="256">
                  <c:v>122899105.9651843</c:v>
                </c:pt>
                <c:pt idx="257">
                  <c:v>123287001.65350729</c:v>
                </c:pt>
                <c:pt idx="258">
                  <c:v>123316379.3719008</c:v>
                </c:pt>
                <c:pt idx="259">
                  <c:v>123457624.7740324</c:v>
                </c:pt>
                <c:pt idx="260">
                  <c:v>123546766.8953301</c:v>
                </c:pt>
                <c:pt idx="261">
                  <c:v>123625970.7527869</c:v>
                </c:pt>
                <c:pt idx="262">
                  <c:v>123856833.7041551</c:v>
                </c:pt>
                <c:pt idx="263">
                  <c:v>123991602.34493759</c:v>
                </c:pt>
                <c:pt idx="264">
                  <c:v>124082056.1277675</c:v>
                </c:pt>
                <c:pt idx="265">
                  <c:v>124084296.11089811</c:v>
                </c:pt>
                <c:pt idx="266">
                  <c:v>124217652.61377069</c:v>
                </c:pt>
                <c:pt idx="267">
                  <c:v>124690732.31675661</c:v>
                </c:pt>
                <c:pt idx="268">
                  <c:v>124757990.6214525</c:v>
                </c:pt>
                <c:pt idx="269">
                  <c:v>124782748.825516</c:v>
                </c:pt>
                <c:pt idx="270">
                  <c:v>125728216.8175984</c:v>
                </c:pt>
                <c:pt idx="271">
                  <c:v>125810865.9998498</c:v>
                </c:pt>
                <c:pt idx="272">
                  <c:v>125989094.05288309</c:v>
                </c:pt>
                <c:pt idx="273">
                  <c:v>125990362.5796299</c:v>
                </c:pt>
                <c:pt idx="274">
                  <c:v>126143385.0235322</c:v>
                </c:pt>
                <c:pt idx="275">
                  <c:v>126314088.03801858</c:v>
                </c:pt>
                <c:pt idx="276">
                  <c:v>126419474.2457654</c:v>
                </c:pt>
                <c:pt idx="277">
                  <c:v>126472365.89611629</c:v>
                </c:pt>
                <c:pt idx="278">
                  <c:v>126493117.40476641</c:v>
                </c:pt>
                <c:pt idx="279">
                  <c:v>126588322.78215531</c:v>
                </c:pt>
                <c:pt idx="280">
                  <c:v>126606106.58737022</c:v>
                </c:pt>
                <c:pt idx="281">
                  <c:v>126620460.4913325</c:v>
                </c:pt>
                <c:pt idx="282">
                  <c:v>126652542.98485461</c:v>
                </c:pt>
                <c:pt idx="283">
                  <c:v>126775501.1511845</c:v>
                </c:pt>
                <c:pt idx="284">
                  <c:v>127187823.13930871</c:v>
                </c:pt>
                <c:pt idx="285">
                  <c:v>127216032.08371699</c:v>
                </c:pt>
                <c:pt idx="286">
                  <c:v>127253886.05752441</c:v>
                </c:pt>
                <c:pt idx="287">
                  <c:v>127689380.9172332</c:v>
                </c:pt>
                <c:pt idx="288">
                  <c:v>127839968.42689931</c:v>
                </c:pt>
                <c:pt idx="289">
                  <c:v>128649153.29821749</c:v>
                </c:pt>
                <c:pt idx="290">
                  <c:v>128969967.5624138</c:v>
                </c:pt>
                <c:pt idx="291">
                  <c:v>129123059.08593871</c:v>
                </c:pt>
                <c:pt idx="292">
                  <c:v>129184885.7489215</c:v>
                </c:pt>
                <c:pt idx="293">
                  <c:v>129367417.43553509</c:v>
                </c:pt>
                <c:pt idx="294">
                  <c:v>129552623.76512079</c:v>
                </c:pt>
                <c:pt idx="295">
                  <c:v>129667452.80502641</c:v>
                </c:pt>
                <c:pt idx="296">
                  <c:v>129874077.4316985</c:v>
                </c:pt>
                <c:pt idx="297">
                  <c:v>129930902.04356779</c:v>
                </c:pt>
                <c:pt idx="298">
                  <c:v>129937565.47461639</c:v>
                </c:pt>
                <c:pt idx="299">
                  <c:v>130299704.59227151</c:v>
                </c:pt>
                <c:pt idx="300">
                  <c:v>130357532.66702831</c:v>
                </c:pt>
                <c:pt idx="301">
                  <c:v>130378029.9356918</c:v>
                </c:pt>
                <c:pt idx="302">
                  <c:v>130416890.62026811</c:v>
                </c:pt>
                <c:pt idx="303">
                  <c:v>130551998.66394229</c:v>
                </c:pt>
                <c:pt idx="304">
                  <c:v>130568550.7444829</c:v>
                </c:pt>
                <c:pt idx="305">
                  <c:v>130587036.43557189</c:v>
                </c:pt>
                <c:pt idx="306">
                  <c:v>130819305.9554553</c:v>
                </c:pt>
                <c:pt idx="307">
                  <c:v>130932874.2402412</c:v>
                </c:pt>
                <c:pt idx="308">
                  <c:v>131043171.0625633</c:v>
                </c:pt>
                <c:pt idx="309">
                  <c:v>131216956.4846863</c:v>
                </c:pt>
                <c:pt idx="310">
                  <c:v>131300867.18525961</c:v>
                </c:pt>
                <c:pt idx="311">
                  <c:v>131377279.7267461</c:v>
                </c:pt>
                <c:pt idx="312">
                  <c:v>131434549.64501929</c:v>
                </c:pt>
                <c:pt idx="313">
                  <c:v>131539408.299477</c:v>
                </c:pt>
                <c:pt idx="314">
                  <c:v>131698293.2538147</c:v>
                </c:pt>
                <c:pt idx="315">
                  <c:v>132061117.0300526</c:v>
                </c:pt>
                <c:pt idx="316">
                  <c:v>132101552.27175571</c:v>
                </c:pt>
                <c:pt idx="317">
                  <c:v>132764777.6051375</c:v>
                </c:pt>
                <c:pt idx="318">
                  <c:v>132776774.60297079</c:v>
                </c:pt>
                <c:pt idx="319">
                  <c:v>133071947.854498</c:v>
                </c:pt>
                <c:pt idx="320">
                  <c:v>133791365.2601929</c:v>
                </c:pt>
                <c:pt idx="321">
                  <c:v>133824885.65608951</c:v>
                </c:pt>
                <c:pt idx="322">
                  <c:v>133953302.3788541</c:v>
                </c:pt>
                <c:pt idx="323">
                  <c:v>134048942.8888564</c:v>
                </c:pt>
                <c:pt idx="324">
                  <c:v>134278822.5844453</c:v>
                </c:pt>
                <c:pt idx="325">
                  <c:v>134547824.72099251</c:v>
                </c:pt>
                <c:pt idx="326">
                  <c:v>134611356.67085749</c:v>
                </c:pt>
                <c:pt idx="327">
                  <c:v>134631387.7784988</c:v>
                </c:pt>
                <c:pt idx="328">
                  <c:v>134981395.1359365</c:v>
                </c:pt>
                <c:pt idx="329">
                  <c:v>135091938.39371049</c:v>
                </c:pt>
                <c:pt idx="330">
                  <c:v>135497817.83452669</c:v>
                </c:pt>
                <c:pt idx="331">
                  <c:v>135534431.8045626</c:v>
                </c:pt>
                <c:pt idx="332">
                  <c:v>135898538.47704259</c:v>
                </c:pt>
                <c:pt idx="333">
                  <c:v>136801382.13331151</c:v>
                </c:pt>
                <c:pt idx="334">
                  <c:v>137189395.3705633</c:v>
                </c:pt>
                <c:pt idx="335">
                  <c:v>137273764.55574602</c:v>
                </c:pt>
                <c:pt idx="336">
                  <c:v>137314071.86243761</c:v>
                </c:pt>
                <c:pt idx="337">
                  <c:v>137326410.15216339</c:v>
                </c:pt>
                <c:pt idx="338">
                  <c:v>137349495.7688536</c:v>
                </c:pt>
                <c:pt idx="339">
                  <c:v>137612681.8547411</c:v>
                </c:pt>
                <c:pt idx="340">
                  <c:v>137735143.83042198</c:v>
                </c:pt>
                <c:pt idx="341">
                  <c:v>137882595.95119581</c:v>
                </c:pt>
                <c:pt idx="342">
                  <c:v>138024215.19131529</c:v>
                </c:pt>
                <c:pt idx="343">
                  <c:v>138403639.17727482</c:v>
                </c:pt>
                <c:pt idx="344">
                  <c:v>138522980.6801635</c:v>
                </c:pt>
                <c:pt idx="345">
                  <c:v>138631541.80731189</c:v>
                </c:pt>
                <c:pt idx="346">
                  <c:v>138665539.63575831</c:v>
                </c:pt>
                <c:pt idx="347">
                  <c:v>138671660.86409751</c:v>
                </c:pt>
                <c:pt idx="348">
                  <c:v>138674469.34072042</c:v>
                </c:pt>
                <c:pt idx="349">
                  <c:v>138782760.0833891</c:v>
                </c:pt>
                <c:pt idx="350">
                  <c:v>138855471.6039677</c:v>
                </c:pt>
                <c:pt idx="351">
                  <c:v>139099402.48171198</c:v>
                </c:pt>
                <c:pt idx="352">
                  <c:v>139261063.75579941</c:v>
                </c:pt>
                <c:pt idx="353">
                  <c:v>139313633.57934141</c:v>
                </c:pt>
                <c:pt idx="354">
                  <c:v>139365239.47299939</c:v>
                </c:pt>
                <c:pt idx="355">
                  <c:v>139456185.28336918</c:v>
                </c:pt>
                <c:pt idx="356">
                  <c:v>139630307.24032161</c:v>
                </c:pt>
                <c:pt idx="357">
                  <c:v>139804980.46504751</c:v>
                </c:pt>
                <c:pt idx="358">
                  <c:v>139903558.93810031</c:v>
                </c:pt>
                <c:pt idx="359">
                  <c:v>139958878.6004135</c:v>
                </c:pt>
                <c:pt idx="360">
                  <c:v>139990036.34213769</c:v>
                </c:pt>
                <c:pt idx="361">
                  <c:v>140086334.86917669</c:v>
                </c:pt>
                <c:pt idx="362">
                  <c:v>140154010.95700651</c:v>
                </c:pt>
                <c:pt idx="363">
                  <c:v>140969564.01304901</c:v>
                </c:pt>
                <c:pt idx="364">
                  <c:v>141454129.66125369</c:v>
                </c:pt>
                <c:pt idx="365">
                  <c:v>141660548.78842652</c:v>
                </c:pt>
                <c:pt idx="366">
                  <c:v>141762387.28076071</c:v>
                </c:pt>
                <c:pt idx="367">
                  <c:v>141903724.63594002</c:v>
                </c:pt>
                <c:pt idx="368">
                  <c:v>142451039.06688991</c:v>
                </c:pt>
                <c:pt idx="369">
                  <c:v>142563291.48974541</c:v>
                </c:pt>
                <c:pt idx="370">
                  <c:v>142710794.11760449</c:v>
                </c:pt>
                <c:pt idx="371">
                  <c:v>142756867.42600301</c:v>
                </c:pt>
                <c:pt idx="372">
                  <c:v>143425319.53440881</c:v>
                </c:pt>
                <c:pt idx="373">
                  <c:v>143719035.7243771</c:v>
                </c:pt>
                <c:pt idx="374">
                  <c:v>143732043.85842779</c:v>
                </c:pt>
                <c:pt idx="375">
                  <c:v>143781499.48361039</c:v>
                </c:pt>
                <c:pt idx="376">
                  <c:v>143910081.30768669</c:v>
                </c:pt>
                <c:pt idx="377">
                  <c:v>144207282.05090919</c:v>
                </c:pt>
                <c:pt idx="378">
                  <c:v>144719209.96651572</c:v>
                </c:pt>
                <c:pt idx="379">
                  <c:v>144784825.77897549</c:v>
                </c:pt>
                <c:pt idx="380">
                  <c:v>144815761.9772383</c:v>
                </c:pt>
                <c:pt idx="381">
                  <c:v>145103178.5012483</c:v>
                </c:pt>
                <c:pt idx="382">
                  <c:v>146112265.78734639</c:v>
                </c:pt>
                <c:pt idx="383">
                  <c:v>146145476.97299701</c:v>
                </c:pt>
                <c:pt idx="384">
                  <c:v>146255874.29378349</c:v>
                </c:pt>
                <c:pt idx="385">
                  <c:v>146385690.40989429</c:v>
                </c:pt>
                <c:pt idx="386">
                  <c:v>147256394.880077</c:v>
                </c:pt>
                <c:pt idx="387">
                  <c:v>147653555.3805401</c:v>
                </c:pt>
                <c:pt idx="388">
                  <c:v>147781089.21503079</c:v>
                </c:pt>
                <c:pt idx="389">
                  <c:v>148427815.05625969</c:v>
                </c:pt>
                <c:pt idx="390">
                  <c:v>148628455.55177131</c:v>
                </c:pt>
                <c:pt idx="391">
                  <c:v>148802569.2787905</c:v>
                </c:pt>
                <c:pt idx="392">
                  <c:v>148847215.75051069</c:v>
                </c:pt>
                <c:pt idx="393">
                  <c:v>149047059.77567708</c:v>
                </c:pt>
                <c:pt idx="394">
                  <c:v>149673319.10928351</c:v>
                </c:pt>
                <c:pt idx="395">
                  <c:v>150829718.6670056</c:v>
                </c:pt>
                <c:pt idx="396">
                  <c:v>150949154.1362713</c:v>
                </c:pt>
                <c:pt idx="397">
                  <c:v>151163086.41266519</c:v>
                </c:pt>
                <c:pt idx="398">
                  <c:v>151426306.58141291</c:v>
                </c:pt>
                <c:pt idx="399">
                  <c:v>151568750.57962599</c:v>
                </c:pt>
                <c:pt idx="400">
                  <c:v>151657771.1354683</c:v>
                </c:pt>
                <c:pt idx="401">
                  <c:v>151681313.93446091</c:v>
                </c:pt>
                <c:pt idx="402">
                  <c:v>151757795.6546306</c:v>
                </c:pt>
                <c:pt idx="403">
                  <c:v>152340315.8613255</c:v>
                </c:pt>
                <c:pt idx="404">
                  <c:v>152883950.74166539</c:v>
                </c:pt>
                <c:pt idx="405">
                  <c:v>153077504.51485991</c:v>
                </c:pt>
                <c:pt idx="406">
                  <c:v>153135578.59692609</c:v>
                </c:pt>
                <c:pt idx="407">
                  <c:v>153653875.43862501</c:v>
                </c:pt>
                <c:pt idx="408">
                  <c:v>153929914.53876859</c:v>
                </c:pt>
                <c:pt idx="409">
                  <c:v>154030206.55444121</c:v>
                </c:pt>
                <c:pt idx="410">
                  <c:v>154099482.62664711</c:v>
                </c:pt>
                <c:pt idx="411">
                  <c:v>154229909.62698328</c:v>
                </c:pt>
                <c:pt idx="412">
                  <c:v>154459954.2068527</c:v>
                </c:pt>
                <c:pt idx="413">
                  <c:v>154755994.0678834</c:v>
                </c:pt>
                <c:pt idx="414">
                  <c:v>155182252.30072099</c:v>
                </c:pt>
                <c:pt idx="415">
                  <c:v>155929809.51437891</c:v>
                </c:pt>
                <c:pt idx="416">
                  <c:v>156073630.17549351</c:v>
                </c:pt>
                <c:pt idx="417">
                  <c:v>156272800.39686969</c:v>
                </c:pt>
                <c:pt idx="418">
                  <c:v>156342427.6199607</c:v>
                </c:pt>
                <c:pt idx="419">
                  <c:v>156524330.24981248</c:v>
                </c:pt>
                <c:pt idx="420">
                  <c:v>156553466.8504796</c:v>
                </c:pt>
                <c:pt idx="421">
                  <c:v>156564134.63086841</c:v>
                </c:pt>
                <c:pt idx="422">
                  <c:v>156599087.05911732</c:v>
                </c:pt>
                <c:pt idx="423">
                  <c:v>157327969.8556233</c:v>
                </c:pt>
                <c:pt idx="424">
                  <c:v>157337744.25808948</c:v>
                </c:pt>
                <c:pt idx="425">
                  <c:v>157421410.5695987</c:v>
                </c:pt>
                <c:pt idx="426">
                  <c:v>157432054.0946942</c:v>
                </c:pt>
                <c:pt idx="427">
                  <c:v>157662512.1360485</c:v>
                </c:pt>
                <c:pt idx="428">
                  <c:v>157738725.30903751</c:v>
                </c:pt>
                <c:pt idx="429">
                  <c:v>157938505.2257987</c:v>
                </c:pt>
                <c:pt idx="430">
                  <c:v>157970331.32889211</c:v>
                </c:pt>
                <c:pt idx="431">
                  <c:v>158174643.14653841</c:v>
                </c:pt>
                <c:pt idx="432">
                  <c:v>158272126.8025108</c:v>
                </c:pt>
                <c:pt idx="433">
                  <c:v>158739209.2416791</c:v>
                </c:pt>
                <c:pt idx="434">
                  <c:v>158763360.3346459</c:v>
                </c:pt>
                <c:pt idx="435">
                  <c:v>159189989.9639819</c:v>
                </c:pt>
                <c:pt idx="436">
                  <c:v>159376092.8967362</c:v>
                </c:pt>
                <c:pt idx="437">
                  <c:v>159513364.2369945</c:v>
                </c:pt>
                <c:pt idx="438">
                  <c:v>159546863.01929438</c:v>
                </c:pt>
                <c:pt idx="439">
                  <c:v>159562184.04514289</c:v>
                </c:pt>
                <c:pt idx="440">
                  <c:v>159682895.85260719</c:v>
                </c:pt>
                <c:pt idx="441">
                  <c:v>159689888.79481331</c:v>
                </c:pt>
                <c:pt idx="442">
                  <c:v>160271321.96701819</c:v>
                </c:pt>
                <c:pt idx="443">
                  <c:v>160606792.26702219</c:v>
                </c:pt>
                <c:pt idx="444">
                  <c:v>160736087.77840352</c:v>
                </c:pt>
                <c:pt idx="445">
                  <c:v>160796821.74219978</c:v>
                </c:pt>
                <c:pt idx="446">
                  <c:v>161107338.0148924</c:v>
                </c:pt>
                <c:pt idx="447">
                  <c:v>161191050.64478561</c:v>
                </c:pt>
                <c:pt idx="448">
                  <c:v>161215586.00412729</c:v>
                </c:pt>
                <c:pt idx="449">
                  <c:v>161795837.52647811</c:v>
                </c:pt>
                <c:pt idx="450">
                  <c:v>161932754.71097308</c:v>
                </c:pt>
                <c:pt idx="451">
                  <c:v>162016208.5884012</c:v>
                </c:pt>
                <c:pt idx="452">
                  <c:v>162102739.29913399</c:v>
                </c:pt>
                <c:pt idx="453">
                  <c:v>163041083.26101071</c:v>
                </c:pt>
                <c:pt idx="454">
                  <c:v>163143440.99769452</c:v>
                </c:pt>
                <c:pt idx="455">
                  <c:v>164050924.57394791</c:v>
                </c:pt>
                <c:pt idx="456">
                  <c:v>164101688.00499821</c:v>
                </c:pt>
                <c:pt idx="457">
                  <c:v>164184428.4722212</c:v>
                </c:pt>
                <c:pt idx="458">
                  <c:v>164224941.3411845</c:v>
                </c:pt>
                <c:pt idx="459">
                  <c:v>164507992.20293832</c:v>
                </c:pt>
                <c:pt idx="460">
                  <c:v>164682394.73624411</c:v>
                </c:pt>
                <c:pt idx="461">
                  <c:v>164759087.73104629</c:v>
                </c:pt>
                <c:pt idx="462">
                  <c:v>164947731.13032269</c:v>
                </c:pt>
                <c:pt idx="463">
                  <c:v>164998430.92951691</c:v>
                </c:pt>
                <c:pt idx="464">
                  <c:v>165127690.7657541</c:v>
                </c:pt>
                <c:pt idx="465">
                  <c:v>165461718.35606009</c:v>
                </c:pt>
                <c:pt idx="466">
                  <c:v>165707782.3309058</c:v>
                </c:pt>
                <c:pt idx="467">
                  <c:v>166918458.97337091</c:v>
                </c:pt>
                <c:pt idx="468">
                  <c:v>166930313.1273019</c:v>
                </c:pt>
                <c:pt idx="469">
                  <c:v>167726264.02051759</c:v>
                </c:pt>
                <c:pt idx="470">
                  <c:v>168175484.5324994</c:v>
                </c:pt>
                <c:pt idx="471">
                  <c:v>168893606.57187849</c:v>
                </c:pt>
                <c:pt idx="472">
                  <c:v>168982042.7028417</c:v>
                </c:pt>
                <c:pt idx="473">
                  <c:v>169059523.12584859</c:v>
                </c:pt>
                <c:pt idx="474">
                  <c:v>169140563.44943732</c:v>
                </c:pt>
                <c:pt idx="475">
                  <c:v>169245378.87566179</c:v>
                </c:pt>
                <c:pt idx="476">
                  <c:v>169439232.20901918</c:v>
                </c:pt>
                <c:pt idx="477">
                  <c:v>169521376.91752949</c:v>
                </c:pt>
                <c:pt idx="478">
                  <c:v>169634875.23738497</c:v>
                </c:pt>
                <c:pt idx="479">
                  <c:v>169750838.17285508</c:v>
                </c:pt>
                <c:pt idx="480">
                  <c:v>169864212.62784681</c:v>
                </c:pt>
                <c:pt idx="481">
                  <c:v>169903140.3538588</c:v>
                </c:pt>
                <c:pt idx="482">
                  <c:v>170063731.2500239</c:v>
                </c:pt>
                <c:pt idx="483">
                  <c:v>170334596.623034</c:v>
                </c:pt>
                <c:pt idx="484">
                  <c:v>170387949.2349948</c:v>
                </c:pt>
                <c:pt idx="485">
                  <c:v>170558255.80357578</c:v>
                </c:pt>
                <c:pt idx="486">
                  <c:v>170679175.7545028</c:v>
                </c:pt>
                <c:pt idx="487">
                  <c:v>170724868.13819739</c:v>
                </c:pt>
                <c:pt idx="488">
                  <c:v>171012447.57330272</c:v>
                </c:pt>
                <c:pt idx="489">
                  <c:v>171219320.29609472</c:v>
                </c:pt>
                <c:pt idx="490">
                  <c:v>171246474.5796133</c:v>
                </c:pt>
                <c:pt idx="491">
                  <c:v>171250487.8210493</c:v>
                </c:pt>
                <c:pt idx="492">
                  <c:v>171347526.91912511</c:v>
                </c:pt>
                <c:pt idx="493">
                  <c:v>171481924.65063187</c:v>
                </c:pt>
                <c:pt idx="494">
                  <c:v>171520061.935644</c:v>
                </c:pt>
                <c:pt idx="495">
                  <c:v>171533620.78905842</c:v>
                </c:pt>
                <c:pt idx="496">
                  <c:v>171575299.87538022</c:v>
                </c:pt>
                <c:pt idx="497">
                  <c:v>171579007.4105401</c:v>
                </c:pt>
                <c:pt idx="498">
                  <c:v>171606764.38409311</c:v>
                </c:pt>
                <c:pt idx="499">
                  <c:v>171770956.99836689</c:v>
                </c:pt>
                <c:pt idx="500">
                  <c:v>171774972.96139351</c:v>
                </c:pt>
                <c:pt idx="501">
                  <c:v>171801315.97939551</c:v>
                </c:pt>
                <c:pt idx="502">
                  <c:v>171903422.84355381</c:v>
                </c:pt>
                <c:pt idx="503">
                  <c:v>172105505.14173552</c:v>
                </c:pt>
                <c:pt idx="504">
                  <c:v>172634616.81879443</c:v>
                </c:pt>
                <c:pt idx="505">
                  <c:v>172904268.1276134</c:v>
                </c:pt>
                <c:pt idx="506">
                  <c:v>173073362.19323412</c:v>
                </c:pt>
                <c:pt idx="507">
                  <c:v>173335509.1286957</c:v>
                </c:pt>
                <c:pt idx="508">
                  <c:v>173353721.66770178</c:v>
                </c:pt>
                <c:pt idx="509">
                  <c:v>173523986.2853069</c:v>
                </c:pt>
                <c:pt idx="510">
                  <c:v>173600464.5729391</c:v>
                </c:pt>
                <c:pt idx="511">
                  <c:v>173644969.50912389</c:v>
                </c:pt>
                <c:pt idx="512">
                  <c:v>173679588.727653</c:v>
                </c:pt>
                <c:pt idx="513">
                  <c:v>173696782.11490741</c:v>
                </c:pt>
                <c:pt idx="514">
                  <c:v>173857614.695236</c:v>
                </c:pt>
                <c:pt idx="515">
                  <c:v>174315516.2621246</c:v>
                </c:pt>
                <c:pt idx="516">
                  <c:v>174408945.44177809</c:v>
                </c:pt>
                <c:pt idx="517">
                  <c:v>174527229.17624441</c:v>
                </c:pt>
                <c:pt idx="518">
                  <c:v>174575019.68869269</c:v>
                </c:pt>
                <c:pt idx="519">
                  <c:v>174611446.81673691</c:v>
                </c:pt>
                <c:pt idx="520">
                  <c:v>174614186.0324496</c:v>
                </c:pt>
                <c:pt idx="521">
                  <c:v>174743956.0730364</c:v>
                </c:pt>
                <c:pt idx="522">
                  <c:v>174744918.99848041</c:v>
                </c:pt>
                <c:pt idx="523">
                  <c:v>174745593.93077302</c:v>
                </c:pt>
                <c:pt idx="524">
                  <c:v>174952757.11335149</c:v>
                </c:pt>
                <c:pt idx="525">
                  <c:v>175093226.57913989</c:v>
                </c:pt>
                <c:pt idx="526">
                  <c:v>175253393.106116</c:v>
                </c:pt>
                <c:pt idx="527">
                  <c:v>175256535.87777591</c:v>
                </c:pt>
                <c:pt idx="528">
                  <c:v>175289763.4446896</c:v>
                </c:pt>
                <c:pt idx="529">
                  <c:v>175402202.29148251</c:v>
                </c:pt>
                <c:pt idx="530">
                  <c:v>175477263.0049392</c:v>
                </c:pt>
                <c:pt idx="531">
                  <c:v>175489164.92093509</c:v>
                </c:pt>
                <c:pt idx="532">
                  <c:v>175568748.87335259</c:v>
                </c:pt>
                <c:pt idx="533">
                  <c:v>175875224.50606</c:v>
                </c:pt>
                <c:pt idx="534">
                  <c:v>175884717.42677331</c:v>
                </c:pt>
                <c:pt idx="535">
                  <c:v>175917025.6297977</c:v>
                </c:pt>
                <c:pt idx="536">
                  <c:v>175981265.46313471</c:v>
                </c:pt>
                <c:pt idx="537">
                  <c:v>176010832.9468168</c:v>
                </c:pt>
                <c:pt idx="538">
                  <c:v>176042153.24729159</c:v>
                </c:pt>
                <c:pt idx="539">
                  <c:v>176408595.04849058</c:v>
                </c:pt>
                <c:pt idx="540">
                  <c:v>176421217.58499601</c:v>
                </c:pt>
                <c:pt idx="541">
                  <c:v>176424423.4743177</c:v>
                </c:pt>
                <c:pt idx="542">
                  <c:v>176436552.26851821</c:v>
                </c:pt>
                <c:pt idx="543">
                  <c:v>176519834.50548279</c:v>
                </c:pt>
                <c:pt idx="544">
                  <c:v>176566083.5501132</c:v>
                </c:pt>
                <c:pt idx="545">
                  <c:v>176686232.81171948</c:v>
                </c:pt>
                <c:pt idx="546">
                  <c:v>176712165.80097079</c:v>
                </c:pt>
                <c:pt idx="547">
                  <c:v>176722600.76279831</c:v>
                </c:pt>
                <c:pt idx="548">
                  <c:v>176732088.66373178</c:v>
                </c:pt>
                <c:pt idx="549">
                  <c:v>176830834.92289719</c:v>
                </c:pt>
                <c:pt idx="550">
                  <c:v>177013418.13111317</c:v>
                </c:pt>
                <c:pt idx="551">
                  <c:v>177033665.6657244</c:v>
                </c:pt>
                <c:pt idx="552">
                  <c:v>177197423.1786924</c:v>
                </c:pt>
                <c:pt idx="553">
                  <c:v>177290387.6963397</c:v>
                </c:pt>
                <c:pt idx="554">
                  <c:v>177414069.75718689</c:v>
                </c:pt>
                <c:pt idx="555">
                  <c:v>177445940.74280089</c:v>
                </c:pt>
                <c:pt idx="556">
                  <c:v>177557733.09699017</c:v>
                </c:pt>
                <c:pt idx="557">
                  <c:v>177778146.84197301</c:v>
                </c:pt>
                <c:pt idx="558">
                  <c:v>177813977.01165038</c:v>
                </c:pt>
                <c:pt idx="559">
                  <c:v>177820621.3012853</c:v>
                </c:pt>
                <c:pt idx="560">
                  <c:v>177843307.21424219</c:v>
                </c:pt>
                <c:pt idx="561">
                  <c:v>177889078.48073059</c:v>
                </c:pt>
                <c:pt idx="562">
                  <c:v>177911586.32981551</c:v>
                </c:pt>
                <c:pt idx="563">
                  <c:v>177993561.80049792</c:v>
                </c:pt>
                <c:pt idx="564">
                  <c:v>178066304.49809259</c:v>
                </c:pt>
                <c:pt idx="565">
                  <c:v>178111062.34831131</c:v>
                </c:pt>
                <c:pt idx="566">
                  <c:v>178113744.87316561</c:v>
                </c:pt>
                <c:pt idx="567">
                  <c:v>178125796.48127478</c:v>
                </c:pt>
                <c:pt idx="568">
                  <c:v>178309294.11170581</c:v>
                </c:pt>
                <c:pt idx="569">
                  <c:v>178393671.0076513</c:v>
                </c:pt>
                <c:pt idx="570">
                  <c:v>178825922.97946441</c:v>
                </c:pt>
                <c:pt idx="571">
                  <c:v>179041407.67239928</c:v>
                </c:pt>
                <c:pt idx="572">
                  <c:v>179123602.3074773</c:v>
                </c:pt>
                <c:pt idx="573">
                  <c:v>179658199.06016082</c:v>
                </c:pt>
                <c:pt idx="574">
                  <c:v>179963390.1339094</c:v>
                </c:pt>
                <c:pt idx="575">
                  <c:v>180178624.89622959</c:v>
                </c:pt>
                <c:pt idx="576">
                  <c:v>180203202.10863489</c:v>
                </c:pt>
                <c:pt idx="577">
                  <c:v>180331906.60551429</c:v>
                </c:pt>
                <c:pt idx="578">
                  <c:v>180468994.6432302</c:v>
                </c:pt>
                <c:pt idx="579">
                  <c:v>180482445.25204721</c:v>
                </c:pt>
                <c:pt idx="580">
                  <c:v>180552130.40208599</c:v>
                </c:pt>
                <c:pt idx="581">
                  <c:v>180557317.4590593</c:v>
                </c:pt>
                <c:pt idx="582">
                  <c:v>180655637.98458141</c:v>
                </c:pt>
                <c:pt idx="583">
                  <c:v>180712768.28724429</c:v>
                </c:pt>
                <c:pt idx="584">
                  <c:v>180860389.08034438</c:v>
                </c:pt>
                <c:pt idx="585">
                  <c:v>180866679.31187439</c:v>
                </c:pt>
                <c:pt idx="586">
                  <c:v>180939347.9976078</c:v>
                </c:pt>
                <c:pt idx="587">
                  <c:v>180953696.44422311</c:v>
                </c:pt>
                <c:pt idx="588">
                  <c:v>180958320.78178188</c:v>
                </c:pt>
                <c:pt idx="589">
                  <c:v>181128315.13717151</c:v>
                </c:pt>
                <c:pt idx="590">
                  <c:v>181372762.11152831</c:v>
                </c:pt>
                <c:pt idx="591">
                  <c:v>181464832.56345999</c:v>
                </c:pt>
                <c:pt idx="592">
                  <c:v>181719665.13139302</c:v>
                </c:pt>
                <c:pt idx="593">
                  <c:v>181800040.43625662</c:v>
                </c:pt>
                <c:pt idx="594">
                  <c:v>182077681.83631438</c:v>
                </c:pt>
                <c:pt idx="595">
                  <c:v>182163969.84675461</c:v>
                </c:pt>
                <c:pt idx="596">
                  <c:v>182438692.77800468</c:v>
                </c:pt>
                <c:pt idx="597">
                  <c:v>182774467.81961578</c:v>
                </c:pt>
                <c:pt idx="598">
                  <c:v>182806888.84971619</c:v>
                </c:pt>
                <c:pt idx="599">
                  <c:v>183318355.30013028</c:v>
                </c:pt>
                <c:pt idx="600">
                  <c:v>183510061.2517876</c:v>
                </c:pt>
                <c:pt idx="601">
                  <c:v>183510841.87680638</c:v>
                </c:pt>
                <c:pt idx="602">
                  <c:v>183856705.88469401</c:v>
                </c:pt>
                <c:pt idx="603">
                  <c:v>183877754.94432941</c:v>
                </c:pt>
                <c:pt idx="604">
                  <c:v>183980501.52159989</c:v>
                </c:pt>
                <c:pt idx="605">
                  <c:v>184058231.32052121</c:v>
                </c:pt>
                <c:pt idx="606">
                  <c:v>184106875.98286599</c:v>
                </c:pt>
                <c:pt idx="607">
                  <c:v>184413995.6064229</c:v>
                </c:pt>
                <c:pt idx="608">
                  <c:v>184447324.16204271</c:v>
                </c:pt>
                <c:pt idx="609">
                  <c:v>184702538.20046878</c:v>
                </c:pt>
                <c:pt idx="610">
                  <c:v>184739537.68950951</c:v>
                </c:pt>
                <c:pt idx="611">
                  <c:v>184896378.5691897</c:v>
                </c:pt>
                <c:pt idx="612">
                  <c:v>185138290.9046545</c:v>
                </c:pt>
                <c:pt idx="613">
                  <c:v>185219497.1340619</c:v>
                </c:pt>
                <c:pt idx="614">
                  <c:v>185296552.80571839</c:v>
                </c:pt>
                <c:pt idx="615">
                  <c:v>185305643.32435709</c:v>
                </c:pt>
                <c:pt idx="616">
                  <c:v>185533153.51456219</c:v>
                </c:pt>
                <c:pt idx="617">
                  <c:v>186028044.25020298</c:v>
                </c:pt>
                <c:pt idx="618">
                  <c:v>186231705.02499551</c:v>
                </c:pt>
                <c:pt idx="619">
                  <c:v>186260828.76238191</c:v>
                </c:pt>
                <c:pt idx="620">
                  <c:v>186672237.2543385</c:v>
                </c:pt>
                <c:pt idx="621">
                  <c:v>186673608.78745028</c:v>
                </c:pt>
                <c:pt idx="622">
                  <c:v>186694096.58413279</c:v>
                </c:pt>
                <c:pt idx="623">
                  <c:v>186772209.42013279</c:v>
                </c:pt>
                <c:pt idx="624">
                  <c:v>186802106.08631492</c:v>
                </c:pt>
                <c:pt idx="625">
                  <c:v>186891183.34049541</c:v>
                </c:pt>
                <c:pt idx="626">
                  <c:v>186910801.6053136</c:v>
                </c:pt>
                <c:pt idx="627">
                  <c:v>187150455.32024458</c:v>
                </c:pt>
                <c:pt idx="628">
                  <c:v>187156942.12249899</c:v>
                </c:pt>
                <c:pt idx="629">
                  <c:v>187206953.75296992</c:v>
                </c:pt>
                <c:pt idx="630">
                  <c:v>187374345.20714602</c:v>
                </c:pt>
                <c:pt idx="631">
                  <c:v>187403758.84180281</c:v>
                </c:pt>
                <c:pt idx="632">
                  <c:v>187457525.68519038</c:v>
                </c:pt>
                <c:pt idx="633">
                  <c:v>187553080.14888239</c:v>
                </c:pt>
                <c:pt idx="634">
                  <c:v>188431118.76425838</c:v>
                </c:pt>
                <c:pt idx="635">
                  <c:v>188434766.1665177</c:v>
                </c:pt>
                <c:pt idx="636">
                  <c:v>188519953.46523911</c:v>
                </c:pt>
                <c:pt idx="637">
                  <c:v>188623447.3892847</c:v>
                </c:pt>
                <c:pt idx="638">
                  <c:v>188675428.05025861</c:v>
                </c:pt>
                <c:pt idx="639">
                  <c:v>188781968.22514638</c:v>
                </c:pt>
                <c:pt idx="640">
                  <c:v>188848696.16685998</c:v>
                </c:pt>
                <c:pt idx="641">
                  <c:v>189175874.73898971</c:v>
                </c:pt>
                <c:pt idx="642">
                  <c:v>189191187.58621562</c:v>
                </c:pt>
                <c:pt idx="643">
                  <c:v>189296650.3125138</c:v>
                </c:pt>
                <c:pt idx="644">
                  <c:v>189457166.77377889</c:v>
                </c:pt>
                <c:pt idx="645">
                  <c:v>190076508.56994578</c:v>
                </c:pt>
                <c:pt idx="646">
                  <c:v>190264312.35396761</c:v>
                </c:pt>
                <c:pt idx="647">
                  <c:v>190485836.26387981</c:v>
                </c:pt>
                <c:pt idx="648">
                  <c:v>190814104.4437665</c:v>
                </c:pt>
                <c:pt idx="649">
                  <c:v>190896150.4158347</c:v>
                </c:pt>
                <c:pt idx="650">
                  <c:v>191036509.0104419</c:v>
                </c:pt>
                <c:pt idx="651">
                  <c:v>191050703.2992709</c:v>
                </c:pt>
                <c:pt idx="652">
                  <c:v>191127551.74515218</c:v>
                </c:pt>
                <c:pt idx="653">
                  <c:v>191182395.16697818</c:v>
                </c:pt>
                <c:pt idx="654">
                  <c:v>191304267.16747528</c:v>
                </c:pt>
                <c:pt idx="655">
                  <c:v>191331834.17205071</c:v>
                </c:pt>
                <c:pt idx="656">
                  <c:v>191388789.436755</c:v>
                </c:pt>
                <c:pt idx="657">
                  <c:v>191402805.9252961</c:v>
                </c:pt>
                <c:pt idx="658">
                  <c:v>191458825.2846396</c:v>
                </c:pt>
                <c:pt idx="659">
                  <c:v>191677001.6178233</c:v>
                </c:pt>
                <c:pt idx="660">
                  <c:v>192196076.0328981</c:v>
                </c:pt>
                <c:pt idx="661">
                  <c:v>192245000.50221142</c:v>
                </c:pt>
                <c:pt idx="662">
                  <c:v>192316662.78464419</c:v>
                </c:pt>
                <c:pt idx="663">
                  <c:v>192550950.9246895</c:v>
                </c:pt>
                <c:pt idx="664">
                  <c:v>192570629.37232977</c:v>
                </c:pt>
                <c:pt idx="665">
                  <c:v>192621226.6456871</c:v>
                </c:pt>
                <c:pt idx="666">
                  <c:v>192865258.02273691</c:v>
                </c:pt>
                <c:pt idx="667">
                  <c:v>192920525.1497733</c:v>
                </c:pt>
                <c:pt idx="668">
                  <c:v>193026710.77891922</c:v>
                </c:pt>
                <c:pt idx="669">
                  <c:v>193391401.8844814</c:v>
                </c:pt>
                <c:pt idx="670">
                  <c:v>193629319.24752152</c:v>
                </c:pt>
                <c:pt idx="671">
                  <c:v>193667544.4988935</c:v>
                </c:pt>
                <c:pt idx="672">
                  <c:v>193669549.0863694</c:v>
                </c:pt>
                <c:pt idx="673">
                  <c:v>193737641.71674779</c:v>
                </c:pt>
                <c:pt idx="674">
                  <c:v>193847845.645215</c:v>
                </c:pt>
                <c:pt idx="675">
                  <c:v>193872692.5979979</c:v>
                </c:pt>
                <c:pt idx="676">
                  <c:v>193927831.61577049</c:v>
                </c:pt>
                <c:pt idx="677">
                  <c:v>193971007.67327961</c:v>
                </c:pt>
                <c:pt idx="678">
                  <c:v>194329920.09956798</c:v>
                </c:pt>
                <c:pt idx="679">
                  <c:v>194365385.48439249</c:v>
                </c:pt>
                <c:pt idx="680">
                  <c:v>194474540.03150141</c:v>
                </c:pt>
                <c:pt idx="681">
                  <c:v>195013433.30869251</c:v>
                </c:pt>
                <c:pt idx="682">
                  <c:v>195211438.08849892</c:v>
                </c:pt>
                <c:pt idx="683">
                  <c:v>195338258.70234618</c:v>
                </c:pt>
                <c:pt idx="684">
                  <c:v>195418254.3188338</c:v>
                </c:pt>
                <c:pt idx="685">
                  <c:v>195460143.60265508</c:v>
                </c:pt>
                <c:pt idx="686">
                  <c:v>195494182.26109833</c:v>
                </c:pt>
                <c:pt idx="687">
                  <c:v>195733188.61000761</c:v>
                </c:pt>
                <c:pt idx="688">
                  <c:v>195827343.8149969</c:v>
                </c:pt>
                <c:pt idx="689">
                  <c:v>195927917.7382817</c:v>
                </c:pt>
                <c:pt idx="690">
                  <c:v>196155024.1128425</c:v>
                </c:pt>
                <c:pt idx="691">
                  <c:v>196260911.27323219</c:v>
                </c:pt>
                <c:pt idx="692">
                  <c:v>196506346.2574634</c:v>
                </c:pt>
                <c:pt idx="693">
                  <c:v>196785388.35710818</c:v>
                </c:pt>
                <c:pt idx="694">
                  <c:v>196803179.89303592</c:v>
                </c:pt>
                <c:pt idx="695">
                  <c:v>196872833.74719849</c:v>
                </c:pt>
                <c:pt idx="696">
                  <c:v>197113205.9029178</c:v>
                </c:pt>
                <c:pt idx="697">
                  <c:v>197125412.05915862</c:v>
                </c:pt>
                <c:pt idx="698">
                  <c:v>197760579.18094268</c:v>
                </c:pt>
                <c:pt idx="699">
                  <c:v>197769388.95383132</c:v>
                </c:pt>
                <c:pt idx="700">
                  <c:v>197850226.229772</c:v>
                </c:pt>
                <c:pt idx="701">
                  <c:v>197887239.22854221</c:v>
                </c:pt>
                <c:pt idx="702">
                  <c:v>198287996.40438831</c:v>
                </c:pt>
                <c:pt idx="703">
                  <c:v>198421820.2788187</c:v>
                </c:pt>
                <c:pt idx="704">
                  <c:v>198630291.26475102</c:v>
                </c:pt>
                <c:pt idx="705">
                  <c:v>198771296.65265271</c:v>
                </c:pt>
                <c:pt idx="706">
                  <c:v>198851359.26542491</c:v>
                </c:pt>
                <c:pt idx="707">
                  <c:v>198945975.11989808</c:v>
                </c:pt>
                <c:pt idx="708">
                  <c:v>199160787.3500967</c:v>
                </c:pt>
                <c:pt idx="709">
                  <c:v>199407698.91121471</c:v>
                </c:pt>
                <c:pt idx="710">
                  <c:v>199522869.85737699</c:v>
                </c:pt>
                <c:pt idx="711">
                  <c:v>199586026.72151652</c:v>
                </c:pt>
                <c:pt idx="712">
                  <c:v>199812767.06342581</c:v>
                </c:pt>
                <c:pt idx="713">
                  <c:v>199883974.79321581</c:v>
                </c:pt>
                <c:pt idx="714">
                  <c:v>199939521.5314385</c:v>
                </c:pt>
                <c:pt idx="715">
                  <c:v>199980567.58388302</c:v>
                </c:pt>
                <c:pt idx="716">
                  <c:v>200170287.738325</c:v>
                </c:pt>
                <c:pt idx="717">
                  <c:v>200437952.88953051</c:v>
                </c:pt>
                <c:pt idx="718">
                  <c:v>200899069.79998559</c:v>
                </c:pt>
                <c:pt idx="719">
                  <c:v>201281118.80678809</c:v>
                </c:pt>
                <c:pt idx="720">
                  <c:v>201799737.93738878</c:v>
                </c:pt>
                <c:pt idx="721">
                  <c:v>201957626.100465</c:v>
                </c:pt>
                <c:pt idx="722">
                  <c:v>201978349.3424412</c:v>
                </c:pt>
                <c:pt idx="723">
                  <c:v>202051670.30462709</c:v>
                </c:pt>
                <c:pt idx="724">
                  <c:v>202057300.79795361</c:v>
                </c:pt>
                <c:pt idx="725">
                  <c:v>202091234.61420098</c:v>
                </c:pt>
                <c:pt idx="726">
                  <c:v>203028194.20433751</c:v>
                </c:pt>
                <c:pt idx="727">
                  <c:v>203366230.44210359</c:v>
                </c:pt>
                <c:pt idx="728">
                  <c:v>203495339.40832961</c:v>
                </c:pt>
                <c:pt idx="729">
                  <c:v>203538380.57337862</c:v>
                </c:pt>
                <c:pt idx="730">
                  <c:v>203798799.8026861</c:v>
                </c:pt>
                <c:pt idx="731">
                  <c:v>204437148.40312341</c:v>
                </c:pt>
                <c:pt idx="732">
                  <c:v>204461256.75880459</c:v>
                </c:pt>
                <c:pt idx="733">
                  <c:v>205091883.50881052</c:v>
                </c:pt>
                <c:pt idx="734">
                  <c:v>205174820.57693291</c:v>
                </c:pt>
                <c:pt idx="735">
                  <c:v>205206221.18111852</c:v>
                </c:pt>
                <c:pt idx="736">
                  <c:v>205472624.5952543</c:v>
                </c:pt>
                <c:pt idx="737">
                  <c:v>205625970.1426264</c:v>
                </c:pt>
                <c:pt idx="738">
                  <c:v>205767891.73624229</c:v>
                </c:pt>
                <c:pt idx="739">
                  <c:v>205778106.87240273</c:v>
                </c:pt>
                <c:pt idx="740">
                  <c:v>205908001.79195809</c:v>
                </c:pt>
                <c:pt idx="741">
                  <c:v>205980666.55148229</c:v>
                </c:pt>
                <c:pt idx="742">
                  <c:v>206371259.0082517</c:v>
                </c:pt>
                <c:pt idx="743">
                  <c:v>206435125.38053781</c:v>
                </c:pt>
                <c:pt idx="744">
                  <c:v>206446432.4835414</c:v>
                </c:pt>
                <c:pt idx="745">
                  <c:v>206672299.0846414</c:v>
                </c:pt>
                <c:pt idx="746">
                  <c:v>206705768.01812139</c:v>
                </c:pt>
                <c:pt idx="747">
                  <c:v>206782306.83297729</c:v>
                </c:pt>
                <c:pt idx="748">
                  <c:v>206877898.8750644</c:v>
                </c:pt>
                <c:pt idx="749">
                  <c:v>207150938.8382287</c:v>
                </c:pt>
                <c:pt idx="750">
                  <c:v>207202608.1863097</c:v>
                </c:pt>
                <c:pt idx="751">
                  <c:v>207929043.45726421</c:v>
                </c:pt>
                <c:pt idx="752">
                  <c:v>207958305.89193332</c:v>
                </c:pt>
                <c:pt idx="753">
                  <c:v>207964196.59340829</c:v>
                </c:pt>
                <c:pt idx="754">
                  <c:v>207967573.38553771</c:v>
                </c:pt>
                <c:pt idx="755">
                  <c:v>208036803.1523912</c:v>
                </c:pt>
                <c:pt idx="756">
                  <c:v>208062179.3597742</c:v>
                </c:pt>
                <c:pt idx="757">
                  <c:v>208511340.52292871</c:v>
                </c:pt>
                <c:pt idx="758">
                  <c:v>208737130.95845711</c:v>
                </c:pt>
                <c:pt idx="759">
                  <c:v>208913722.90234411</c:v>
                </c:pt>
                <c:pt idx="760">
                  <c:v>208988822.73197871</c:v>
                </c:pt>
                <c:pt idx="761">
                  <c:v>209027510.6268037</c:v>
                </c:pt>
                <c:pt idx="762">
                  <c:v>209063716.33038971</c:v>
                </c:pt>
                <c:pt idx="763">
                  <c:v>209152348.0015853</c:v>
                </c:pt>
                <c:pt idx="764">
                  <c:v>209180963.12275058</c:v>
                </c:pt>
                <c:pt idx="765">
                  <c:v>209506546.34407321</c:v>
                </c:pt>
                <c:pt idx="766">
                  <c:v>209600808.94898939</c:v>
                </c:pt>
                <c:pt idx="767">
                  <c:v>209901428.2553646</c:v>
                </c:pt>
                <c:pt idx="768">
                  <c:v>210066039.64694288</c:v>
                </c:pt>
                <c:pt idx="769">
                  <c:v>210422009.59070969</c:v>
                </c:pt>
                <c:pt idx="770">
                  <c:v>210915943.77701122</c:v>
                </c:pt>
                <c:pt idx="771">
                  <c:v>210944735.61322939</c:v>
                </c:pt>
                <c:pt idx="772">
                  <c:v>211327102.07559568</c:v>
                </c:pt>
                <c:pt idx="773">
                  <c:v>211377603.9980011</c:v>
                </c:pt>
                <c:pt idx="774">
                  <c:v>211380270.88468221</c:v>
                </c:pt>
                <c:pt idx="775">
                  <c:v>211389752.12881228</c:v>
                </c:pt>
                <c:pt idx="776">
                  <c:v>211630314.55609819</c:v>
                </c:pt>
                <c:pt idx="777">
                  <c:v>212464519.53576189</c:v>
                </c:pt>
                <c:pt idx="778">
                  <c:v>213249544.51298159</c:v>
                </c:pt>
                <c:pt idx="779">
                  <c:v>213698803.64189449</c:v>
                </c:pt>
                <c:pt idx="780">
                  <c:v>213721270.55336362</c:v>
                </c:pt>
                <c:pt idx="781">
                  <c:v>213811071.8284215</c:v>
                </c:pt>
                <c:pt idx="782">
                  <c:v>213845362.35752249</c:v>
                </c:pt>
                <c:pt idx="783">
                  <c:v>213930640.40744379</c:v>
                </c:pt>
                <c:pt idx="784">
                  <c:v>214090177.77722239</c:v>
                </c:pt>
                <c:pt idx="785">
                  <c:v>214297894.45264488</c:v>
                </c:pt>
                <c:pt idx="786">
                  <c:v>214978654.69354028</c:v>
                </c:pt>
                <c:pt idx="787">
                  <c:v>215376454.78685752</c:v>
                </c:pt>
                <c:pt idx="788">
                  <c:v>216140780.93519649</c:v>
                </c:pt>
                <c:pt idx="789">
                  <c:v>216732277.52195129</c:v>
                </c:pt>
                <c:pt idx="790">
                  <c:v>216912034.74635398</c:v>
                </c:pt>
                <c:pt idx="791">
                  <c:v>217053671.35817438</c:v>
                </c:pt>
                <c:pt idx="792">
                  <c:v>217338237.79934493</c:v>
                </c:pt>
                <c:pt idx="793">
                  <c:v>217496125.53699711</c:v>
                </c:pt>
                <c:pt idx="794">
                  <c:v>217706236.18986911</c:v>
                </c:pt>
                <c:pt idx="795">
                  <c:v>217858598.4232209</c:v>
                </c:pt>
                <c:pt idx="796">
                  <c:v>218606251.80701661</c:v>
                </c:pt>
                <c:pt idx="797">
                  <c:v>218680170.26736349</c:v>
                </c:pt>
                <c:pt idx="798">
                  <c:v>218699255.03388822</c:v>
                </c:pt>
                <c:pt idx="799">
                  <c:v>219372548.93560719</c:v>
                </c:pt>
                <c:pt idx="800">
                  <c:v>219448876.74933651</c:v>
                </c:pt>
                <c:pt idx="801">
                  <c:v>219601425.77587381</c:v>
                </c:pt>
                <c:pt idx="802">
                  <c:v>219647431.7178835</c:v>
                </c:pt>
                <c:pt idx="803">
                  <c:v>219658821.75720811</c:v>
                </c:pt>
                <c:pt idx="804">
                  <c:v>219861496.10833371</c:v>
                </c:pt>
                <c:pt idx="805">
                  <c:v>220331798.21060139</c:v>
                </c:pt>
                <c:pt idx="806">
                  <c:v>221335204.61492419</c:v>
                </c:pt>
                <c:pt idx="807">
                  <c:v>221394916.03902751</c:v>
                </c:pt>
                <c:pt idx="808">
                  <c:v>221731037.90549561</c:v>
                </c:pt>
                <c:pt idx="809">
                  <c:v>221804698.96854469</c:v>
                </c:pt>
                <c:pt idx="810">
                  <c:v>221888277.05529499</c:v>
                </c:pt>
                <c:pt idx="811">
                  <c:v>222269115.51878542</c:v>
                </c:pt>
                <c:pt idx="812">
                  <c:v>223203250.93738601</c:v>
                </c:pt>
                <c:pt idx="813">
                  <c:v>223309430.6035628</c:v>
                </c:pt>
                <c:pt idx="814">
                  <c:v>224159958.05678409</c:v>
                </c:pt>
                <c:pt idx="815">
                  <c:v>224555336.28896272</c:v>
                </c:pt>
                <c:pt idx="816">
                  <c:v>224688730.55879289</c:v>
                </c:pt>
                <c:pt idx="817">
                  <c:v>225073644.51603708</c:v>
                </c:pt>
                <c:pt idx="818">
                  <c:v>225563941.14892629</c:v>
                </c:pt>
                <c:pt idx="819">
                  <c:v>226158890.2700491</c:v>
                </c:pt>
                <c:pt idx="820">
                  <c:v>226593480.09136268</c:v>
                </c:pt>
                <c:pt idx="821">
                  <c:v>226961919.29145569</c:v>
                </c:pt>
                <c:pt idx="822">
                  <c:v>227808882.5359793</c:v>
                </c:pt>
                <c:pt idx="823">
                  <c:v>227952342.2158671</c:v>
                </c:pt>
                <c:pt idx="824">
                  <c:v>228091423.39524019</c:v>
                </c:pt>
                <c:pt idx="825">
                  <c:v>228931515.90566629</c:v>
                </c:pt>
                <c:pt idx="826">
                  <c:v>228999239.2884005</c:v>
                </c:pt>
                <c:pt idx="827">
                  <c:v>229122416.73136941</c:v>
                </c:pt>
                <c:pt idx="828">
                  <c:v>229343214.7341637</c:v>
                </c:pt>
                <c:pt idx="829">
                  <c:v>229784422.9489027</c:v>
                </c:pt>
                <c:pt idx="830">
                  <c:v>231404267.440786</c:v>
                </c:pt>
                <c:pt idx="831">
                  <c:v>231757091.53929731</c:v>
                </c:pt>
                <c:pt idx="832">
                  <c:v>233238287.38403773</c:v>
                </c:pt>
                <c:pt idx="833">
                  <c:v>233364478.18079668</c:v>
                </c:pt>
                <c:pt idx="834">
                  <c:v>233430744.16960481</c:v>
                </c:pt>
                <c:pt idx="835">
                  <c:v>233458898.62285233</c:v>
                </c:pt>
                <c:pt idx="836">
                  <c:v>233553636.5096435</c:v>
                </c:pt>
                <c:pt idx="837">
                  <c:v>233677225.23268852</c:v>
                </c:pt>
                <c:pt idx="838">
                  <c:v>233906394.27995881</c:v>
                </c:pt>
                <c:pt idx="839">
                  <c:v>234490285.94103879</c:v>
                </c:pt>
                <c:pt idx="840">
                  <c:v>235119284.17403901</c:v>
                </c:pt>
                <c:pt idx="841">
                  <c:v>235268307.3758612</c:v>
                </c:pt>
                <c:pt idx="842">
                  <c:v>235557607.18728021</c:v>
                </c:pt>
                <c:pt idx="843">
                  <c:v>236220134.15745068</c:v>
                </c:pt>
                <c:pt idx="844">
                  <c:v>236995264.45867407</c:v>
                </c:pt>
                <c:pt idx="845">
                  <c:v>237585416.89579579</c:v>
                </c:pt>
                <c:pt idx="846">
                  <c:v>238284880.8631514</c:v>
                </c:pt>
                <c:pt idx="847">
                  <c:v>238384330.44029352</c:v>
                </c:pt>
                <c:pt idx="848">
                  <c:v>238411379.94832289</c:v>
                </c:pt>
                <c:pt idx="849">
                  <c:v>238556228.3870168</c:v>
                </c:pt>
                <c:pt idx="850">
                  <c:v>238560366.31688979</c:v>
                </c:pt>
                <c:pt idx="851">
                  <c:v>238594600.06733268</c:v>
                </c:pt>
                <c:pt idx="852">
                  <c:v>238719096.06443581</c:v>
                </c:pt>
                <c:pt idx="853">
                  <c:v>238962878.62840319</c:v>
                </c:pt>
                <c:pt idx="854">
                  <c:v>239275928.62125042</c:v>
                </c:pt>
                <c:pt idx="855">
                  <c:v>239534727.16030928</c:v>
                </c:pt>
                <c:pt idx="856">
                  <c:v>239536786.98287922</c:v>
                </c:pt>
                <c:pt idx="857">
                  <c:v>239801996.20279652</c:v>
                </c:pt>
                <c:pt idx="858">
                  <c:v>240135624.45143729</c:v>
                </c:pt>
                <c:pt idx="859">
                  <c:v>240364906.8546938</c:v>
                </c:pt>
                <c:pt idx="860">
                  <c:v>240474955.5191558</c:v>
                </c:pt>
                <c:pt idx="861">
                  <c:v>240495524.51631421</c:v>
                </c:pt>
                <c:pt idx="862">
                  <c:v>241135624.05055332</c:v>
                </c:pt>
                <c:pt idx="863">
                  <c:v>241161492.2035735</c:v>
                </c:pt>
                <c:pt idx="864">
                  <c:v>241210190.79016408</c:v>
                </c:pt>
                <c:pt idx="865">
                  <c:v>241515062.5136759</c:v>
                </c:pt>
                <c:pt idx="866">
                  <c:v>241677892.56525138</c:v>
                </c:pt>
                <c:pt idx="867">
                  <c:v>241859613.3191869</c:v>
                </c:pt>
                <c:pt idx="868">
                  <c:v>242226012.42351359</c:v>
                </c:pt>
                <c:pt idx="869">
                  <c:v>242452334.89830419</c:v>
                </c:pt>
                <c:pt idx="870">
                  <c:v>242521387.0391039</c:v>
                </c:pt>
                <c:pt idx="871">
                  <c:v>242564197.40683982</c:v>
                </c:pt>
                <c:pt idx="872">
                  <c:v>242731193.64646199</c:v>
                </c:pt>
                <c:pt idx="873">
                  <c:v>243026045.95707881</c:v>
                </c:pt>
                <c:pt idx="874">
                  <c:v>244168953.25739661</c:v>
                </c:pt>
                <c:pt idx="875">
                  <c:v>244201149.10253671</c:v>
                </c:pt>
                <c:pt idx="876">
                  <c:v>244715753.04521579</c:v>
                </c:pt>
                <c:pt idx="877">
                  <c:v>244784799.2765716</c:v>
                </c:pt>
                <c:pt idx="878">
                  <c:v>245116377.41526631</c:v>
                </c:pt>
                <c:pt idx="879">
                  <c:v>245189240.21386158</c:v>
                </c:pt>
                <c:pt idx="880">
                  <c:v>245734936.8520425</c:v>
                </c:pt>
                <c:pt idx="881">
                  <c:v>245822952.4811174</c:v>
                </c:pt>
                <c:pt idx="882">
                  <c:v>245930007.1086823</c:v>
                </c:pt>
                <c:pt idx="883">
                  <c:v>246174320.86294299</c:v>
                </c:pt>
                <c:pt idx="884">
                  <c:v>246438768.1722728</c:v>
                </c:pt>
                <c:pt idx="885">
                  <c:v>247212514.5474382</c:v>
                </c:pt>
                <c:pt idx="886">
                  <c:v>247635681.7668134</c:v>
                </c:pt>
                <c:pt idx="887">
                  <c:v>247982283.44434339</c:v>
                </c:pt>
                <c:pt idx="888">
                  <c:v>248116298.0738976</c:v>
                </c:pt>
                <c:pt idx="889">
                  <c:v>248120473.85939229</c:v>
                </c:pt>
                <c:pt idx="890">
                  <c:v>248359630.83245972</c:v>
                </c:pt>
                <c:pt idx="891">
                  <c:v>248585710.5984962</c:v>
                </c:pt>
                <c:pt idx="892">
                  <c:v>248895181.72226143</c:v>
                </c:pt>
                <c:pt idx="893">
                  <c:v>249210366.8018268</c:v>
                </c:pt>
                <c:pt idx="894">
                  <c:v>249721631.1687941</c:v>
                </c:pt>
                <c:pt idx="895">
                  <c:v>251486831.02455431</c:v>
                </c:pt>
                <c:pt idx="896">
                  <c:v>251809907.5036726</c:v>
                </c:pt>
                <c:pt idx="897">
                  <c:v>251882657.88872731</c:v>
                </c:pt>
                <c:pt idx="898">
                  <c:v>252007590.14077061</c:v>
                </c:pt>
                <c:pt idx="899">
                  <c:v>252050795.10656849</c:v>
                </c:pt>
                <c:pt idx="900">
                  <c:v>252508242.00040871</c:v>
                </c:pt>
                <c:pt idx="901">
                  <c:v>253047209.53019992</c:v>
                </c:pt>
                <c:pt idx="902">
                  <c:v>253510364.90791199</c:v>
                </c:pt>
                <c:pt idx="903">
                  <c:v>253636429.08041072</c:v>
                </c:pt>
                <c:pt idx="904">
                  <c:v>253838078.6992307</c:v>
                </c:pt>
                <c:pt idx="905">
                  <c:v>253857159.47709447</c:v>
                </c:pt>
                <c:pt idx="906">
                  <c:v>254318295.08676571</c:v>
                </c:pt>
                <c:pt idx="907">
                  <c:v>254321061.59530571</c:v>
                </c:pt>
                <c:pt idx="908">
                  <c:v>255254664.88497519</c:v>
                </c:pt>
                <c:pt idx="909">
                  <c:v>256209521.18989462</c:v>
                </c:pt>
                <c:pt idx="910">
                  <c:v>257025157.676662</c:v>
                </c:pt>
                <c:pt idx="911">
                  <c:v>257327570.3807618</c:v>
                </c:pt>
                <c:pt idx="912">
                  <c:v>257718429.47776479</c:v>
                </c:pt>
                <c:pt idx="913">
                  <c:v>258044610.41266418</c:v>
                </c:pt>
                <c:pt idx="914">
                  <c:v>258130950.664693</c:v>
                </c:pt>
                <c:pt idx="915">
                  <c:v>258433304.9532797</c:v>
                </c:pt>
                <c:pt idx="916">
                  <c:v>258990897.5183897</c:v>
                </c:pt>
                <c:pt idx="917">
                  <c:v>259353048.72653371</c:v>
                </c:pt>
                <c:pt idx="918">
                  <c:v>259394468.78654</c:v>
                </c:pt>
                <c:pt idx="919">
                  <c:v>260631367.4891642</c:v>
                </c:pt>
                <c:pt idx="920">
                  <c:v>260694676.52961189</c:v>
                </c:pt>
                <c:pt idx="921">
                  <c:v>260996465.78933871</c:v>
                </c:pt>
                <c:pt idx="922">
                  <c:v>261105803.9894338</c:v>
                </c:pt>
                <c:pt idx="923">
                  <c:v>261163586.80614221</c:v>
                </c:pt>
                <c:pt idx="924">
                  <c:v>262249682.456958</c:v>
                </c:pt>
                <c:pt idx="925">
                  <c:v>262365091.58226138</c:v>
                </c:pt>
                <c:pt idx="926">
                  <c:v>262527405.57568228</c:v>
                </c:pt>
                <c:pt idx="927">
                  <c:v>262696359.03971091</c:v>
                </c:pt>
                <c:pt idx="928">
                  <c:v>262861748.21043509</c:v>
                </c:pt>
                <c:pt idx="929">
                  <c:v>263164902.58104959</c:v>
                </c:pt>
                <c:pt idx="930">
                  <c:v>264084944.47190621</c:v>
                </c:pt>
                <c:pt idx="931">
                  <c:v>264237112.04308531</c:v>
                </c:pt>
                <c:pt idx="932">
                  <c:v>266196571.54872009</c:v>
                </c:pt>
                <c:pt idx="933">
                  <c:v>267104681.30672932</c:v>
                </c:pt>
                <c:pt idx="934">
                  <c:v>267339586.35864538</c:v>
                </c:pt>
                <c:pt idx="935">
                  <c:v>269124790.9384256</c:v>
                </c:pt>
                <c:pt idx="936">
                  <c:v>269425658.74797106</c:v>
                </c:pt>
                <c:pt idx="937">
                  <c:v>269729001.52800143</c:v>
                </c:pt>
                <c:pt idx="938">
                  <c:v>270164242.6826852</c:v>
                </c:pt>
                <c:pt idx="939">
                  <c:v>270984654.2673465</c:v>
                </c:pt>
                <c:pt idx="940">
                  <c:v>273339284.0677017</c:v>
                </c:pt>
                <c:pt idx="941">
                  <c:v>273488869.17672628</c:v>
                </c:pt>
                <c:pt idx="942">
                  <c:v>273704329.3622027</c:v>
                </c:pt>
                <c:pt idx="943">
                  <c:v>274317408.86174548</c:v>
                </c:pt>
                <c:pt idx="944">
                  <c:v>275248223.11306411</c:v>
                </c:pt>
                <c:pt idx="945">
                  <c:v>275360766.54207271</c:v>
                </c:pt>
                <c:pt idx="946">
                  <c:v>276398857.56513637</c:v>
                </c:pt>
                <c:pt idx="947">
                  <c:v>276804672.60451931</c:v>
                </c:pt>
                <c:pt idx="948">
                  <c:v>277452784.26312822</c:v>
                </c:pt>
                <c:pt idx="949">
                  <c:v>277544670.59446472</c:v>
                </c:pt>
                <c:pt idx="950">
                  <c:v>277687506.59221888</c:v>
                </c:pt>
                <c:pt idx="951">
                  <c:v>278648853.185139</c:v>
                </c:pt>
                <c:pt idx="952">
                  <c:v>279408791.23087597</c:v>
                </c:pt>
                <c:pt idx="953">
                  <c:v>281203444.2060985</c:v>
                </c:pt>
                <c:pt idx="954">
                  <c:v>283333273.56152916</c:v>
                </c:pt>
                <c:pt idx="955">
                  <c:v>284743070.7149424</c:v>
                </c:pt>
                <c:pt idx="956">
                  <c:v>285848219.15164769</c:v>
                </c:pt>
                <c:pt idx="957">
                  <c:v>287354381.28494763</c:v>
                </c:pt>
                <c:pt idx="958">
                  <c:v>288242177.41949379</c:v>
                </c:pt>
                <c:pt idx="959">
                  <c:v>288312501.85504133</c:v>
                </c:pt>
                <c:pt idx="960">
                  <c:v>288639296.79230261</c:v>
                </c:pt>
                <c:pt idx="961">
                  <c:v>289188790.87278998</c:v>
                </c:pt>
                <c:pt idx="962">
                  <c:v>292459139.28400111</c:v>
                </c:pt>
                <c:pt idx="963">
                  <c:v>292931855.11955029</c:v>
                </c:pt>
                <c:pt idx="964">
                  <c:v>294200056.29083663</c:v>
                </c:pt>
                <c:pt idx="965">
                  <c:v>296077421.98885161</c:v>
                </c:pt>
                <c:pt idx="966">
                  <c:v>296239218.3864274</c:v>
                </c:pt>
                <c:pt idx="967">
                  <c:v>296881847.72199523</c:v>
                </c:pt>
                <c:pt idx="968">
                  <c:v>297646814.56839329</c:v>
                </c:pt>
                <c:pt idx="969">
                  <c:v>299720429.98892069</c:v>
                </c:pt>
                <c:pt idx="970">
                  <c:v>300670834.2221067</c:v>
                </c:pt>
                <c:pt idx="971">
                  <c:v>301274839.03586948</c:v>
                </c:pt>
                <c:pt idx="972">
                  <c:v>301796936.49225307</c:v>
                </c:pt>
                <c:pt idx="973">
                  <c:v>303625802.84714299</c:v>
                </c:pt>
                <c:pt idx="974">
                  <c:v>304593395.60479569</c:v>
                </c:pt>
                <c:pt idx="975">
                  <c:v>306337462.88608378</c:v>
                </c:pt>
                <c:pt idx="976">
                  <c:v>306499285.58421254</c:v>
                </c:pt>
                <c:pt idx="977">
                  <c:v>306858549.55493671</c:v>
                </c:pt>
                <c:pt idx="978">
                  <c:v>308079578.31867319</c:v>
                </c:pt>
                <c:pt idx="979">
                  <c:v>308945747.79909778</c:v>
                </c:pt>
                <c:pt idx="980">
                  <c:v>309247849.78982341</c:v>
                </c:pt>
                <c:pt idx="981">
                  <c:v>309536518.71080953</c:v>
                </c:pt>
                <c:pt idx="982">
                  <c:v>311068318.71222532</c:v>
                </c:pt>
                <c:pt idx="983">
                  <c:v>311515753.74810493</c:v>
                </c:pt>
                <c:pt idx="984">
                  <c:v>314882897.44569421</c:v>
                </c:pt>
                <c:pt idx="985">
                  <c:v>319050647.9145686</c:v>
                </c:pt>
                <c:pt idx="986">
                  <c:v>321429794.51112098</c:v>
                </c:pt>
                <c:pt idx="987">
                  <c:v>321535763.55781305</c:v>
                </c:pt>
                <c:pt idx="988">
                  <c:v>322191093.98145759</c:v>
                </c:pt>
                <c:pt idx="989">
                  <c:v>325505829.04861301</c:v>
                </c:pt>
                <c:pt idx="990">
                  <c:v>329863393.50334322</c:v>
                </c:pt>
                <c:pt idx="991">
                  <c:v>330623774.79787439</c:v>
                </c:pt>
                <c:pt idx="992">
                  <c:v>332759220.38449061</c:v>
                </c:pt>
                <c:pt idx="993">
                  <c:v>332799113.27486539</c:v>
                </c:pt>
                <c:pt idx="994">
                  <c:v>334467493.5765819</c:v>
                </c:pt>
                <c:pt idx="995">
                  <c:v>334468270.02398717</c:v>
                </c:pt>
                <c:pt idx="996">
                  <c:v>353830246.74431098</c:v>
                </c:pt>
                <c:pt idx="997">
                  <c:v>359257868.303707</c:v>
                </c:pt>
                <c:pt idx="998">
                  <c:v>362529999.30543226</c:v>
                </c:pt>
                <c:pt idx="999">
                  <c:v>363814499.19167036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9-487A-AE61-874EAEC576CA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57772325.903541602</c:v>
                </c:pt>
                <c:pt idx="1">
                  <c:v>59305708.629878901</c:v>
                </c:pt>
                <c:pt idx="2">
                  <c:v>59927370.076823801</c:v>
                </c:pt>
                <c:pt idx="3">
                  <c:v>61890583.877978504</c:v>
                </c:pt>
                <c:pt idx="4">
                  <c:v>62407505.165978804</c:v>
                </c:pt>
                <c:pt idx="5">
                  <c:v>62610593.870785803</c:v>
                </c:pt>
                <c:pt idx="6">
                  <c:v>63210975.066628203</c:v>
                </c:pt>
                <c:pt idx="7">
                  <c:v>63494309.025795296</c:v>
                </c:pt>
                <c:pt idx="8">
                  <c:v>63879709.647283204</c:v>
                </c:pt>
                <c:pt idx="9">
                  <c:v>63917150.953427397</c:v>
                </c:pt>
                <c:pt idx="10">
                  <c:v>64321284.010965601</c:v>
                </c:pt>
                <c:pt idx="11">
                  <c:v>64582961.321285397</c:v>
                </c:pt>
                <c:pt idx="12">
                  <c:v>64828248.492660202</c:v>
                </c:pt>
                <c:pt idx="13">
                  <c:v>65451339.080924198</c:v>
                </c:pt>
                <c:pt idx="14">
                  <c:v>65592467.456261799</c:v>
                </c:pt>
                <c:pt idx="15">
                  <c:v>65633439.024322003</c:v>
                </c:pt>
                <c:pt idx="16">
                  <c:v>65671248.112796701</c:v>
                </c:pt>
                <c:pt idx="17">
                  <c:v>65676897.386148296</c:v>
                </c:pt>
                <c:pt idx="18">
                  <c:v>65996284.477448799</c:v>
                </c:pt>
                <c:pt idx="19">
                  <c:v>66040261.025146395</c:v>
                </c:pt>
                <c:pt idx="20">
                  <c:v>66149347.517417803</c:v>
                </c:pt>
                <c:pt idx="21">
                  <c:v>66261243.411488697</c:v>
                </c:pt>
                <c:pt idx="22">
                  <c:v>66566055.020557106</c:v>
                </c:pt>
                <c:pt idx="23">
                  <c:v>66798928.889221303</c:v>
                </c:pt>
                <c:pt idx="24">
                  <c:v>67396914.128428102</c:v>
                </c:pt>
                <c:pt idx="25">
                  <c:v>67598545.081588209</c:v>
                </c:pt>
                <c:pt idx="26">
                  <c:v>67621506.8215909</c:v>
                </c:pt>
                <c:pt idx="27">
                  <c:v>67924547.255139604</c:v>
                </c:pt>
                <c:pt idx="28">
                  <c:v>67925345.615386501</c:v>
                </c:pt>
                <c:pt idx="29">
                  <c:v>68034624.970232993</c:v>
                </c:pt>
                <c:pt idx="30">
                  <c:v>68549337.352476507</c:v>
                </c:pt>
                <c:pt idx="31">
                  <c:v>68563834.815338701</c:v>
                </c:pt>
                <c:pt idx="32">
                  <c:v>68580411.486180499</c:v>
                </c:pt>
                <c:pt idx="33">
                  <c:v>68889018.685723603</c:v>
                </c:pt>
                <c:pt idx="34">
                  <c:v>69033498.347067103</c:v>
                </c:pt>
                <c:pt idx="35">
                  <c:v>69060836.95338729</c:v>
                </c:pt>
                <c:pt idx="36">
                  <c:v>69193099.326248005</c:v>
                </c:pt>
                <c:pt idx="37">
                  <c:v>69392787.776036501</c:v>
                </c:pt>
                <c:pt idx="38">
                  <c:v>69610786.957908496</c:v>
                </c:pt>
                <c:pt idx="39">
                  <c:v>69621287.176446408</c:v>
                </c:pt>
                <c:pt idx="40">
                  <c:v>69629593.069324702</c:v>
                </c:pt>
                <c:pt idx="41">
                  <c:v>69650376.491472006</c:v>
                </c:pt>
                <c:pt idx="42">
                  <c:v>69686399.978174403</c:v>
                </c:pt>
                <c:pt idx="43">
                  <c:v>69911128.946608603</c:v>
                </c:pt>
                <c:pt idx="44">
                  <c:v>70077251.668507203</c:v>
                </c:pt>
                <c:pt idx="45">
                  <c:v>70396094.259070009</c:v>
                </c:pt>
                <c:pt idx="46">
                  <c:v>70492407.012609899</c:v>
                </c:pt>
                <c:pt idx="47">
                  <c:v>70646233.3335637</c:v>
                </c:pt>
                <c:pt idx="48">
                  <c:v>70801276.500268698</c:v>
                </c:pt>
                <c:pt idx="49">
                  <c:v>70825774.491284102</c:v>
                </c:pt>
                <c:pt idx="50">
                  <c:v>71026847.054482594</c:v>
                </c:pt>
                <c:pt idx="51">
                  <c:v>71314821.699167296</c:v>
                </c:pt>
                <c:pt idx="52">
                  <c:v>71433534.327940807</c:v>
                </c:pt>
                <c:pt idx="53">
                  <c:v>71456102.978237703</c:v>
                </c:pt>
                <c:pt idx="54">
                  <c:v>71561584.118192703</c:v>
                </c:pt>
                <c:pt idx="55">
                  <c:v>71618474.808605999</c:v>
                </c:pt>
                <c:pt idx="56">
                  <c:v>71711311.551707596</c:v>
                </c:pt>
                <c:pt idx="57">
                  <c:v>71803505.943432197</c:v>
                </c:pt>
                <c:pt idx="58">
                  <c:v>71854723.965132996</c:v>
                </c:pt>
                <c:pt idx="59">
                  <c:v>71980119.868527889</c:v>
                </c:pt>
                <c:pt idx="60">
                  <c:v>72054773.484691903</c:v>
                </c:pt>
                <c:pt idx="61">
                  <c:v>72059955.181515306</c:v>
                </c:pt>
                <c:pt idx="62">
                  <c:v>72081968.444640398</c:v>
                </c:pt>
                <c:pt idx="63">
                  <c:v>72182546.111450002</c:v>
                </c:pt>
                <c:pt idx="64">
                  <c:v>72654335.595071003</c:v>
                </c:pt>
                <c:pt idx="65">
                  <c:v>72666001.705543607</c:v>
                </c:pt>
                <c:pt idx="66">
                  <c:v>72766681.458325505</c:v>
                </c:pt>
                <c:pt idx="67">
                  <c:v>72996304.8245406</c:v>
                </c:pt>
                <c:pt idx="68">
                  <c:v>73009800.902843297</c:v>
                </c:pt>
                <c:pt idx="69">
                  <c:v>73123225.268950701</c:v>
                </c:pt>
                <c:pt idx="70">
                  <c:v>73275310.341342509</c:v>
                </c:pt>
                <c:pt idx="71">
                  <c:v>73294471.791209698</c:v>
                </c:pt>
                <c:pt idx="72">
                  <c:v>73331239.189870209</c:v>
                </c:pt>
                <c:pt idx="73">
                  <c:v>73553128.667975605</c:v>
                </c:pt>
                <c:pt idx="74">
                  <c:v>73785316.166469604</c:v>
                </c:pt>
                <c:pt idx="75">
                  <c:v>73867852.289612591</c:v>
                </c:pt>
                <c:pt idx="76">
                  <c:v>73894156.325514302</c:v>
                </c:pt>
                <c:pt idx="77">
                  <c:v>73933107.224563196</c:v>
                </c:pt>
                <c:pt idx="78">
                  <c:v>73970983.570519209</c:v>
                </c:pt>
                <c:pt idx="79">
                  <c:v>74116696.951619402</c:v>
                </c:pt>
                <c:pt idx="80">
                  <c:v>74248072.796138108</c:v>
                </c:pt>
                <c:pt idx="81">
                  <c:v>74504280.539420694</c:v>
                </c:pt>
                <c:pt idx="82">
                  <c:v>74623089.762251601</c:v>
                </c:pt>
                <c:pt idx="83">
                  <c:v>74635260.933526009</c:v>
                </c:pt>
                <c:pt idx="84">
                  <c:v>74724742.551755607</c:v>
                </c:pt>
                <c:pt idx="85">
                  <c:v>74899082.978424489</c:v>
                </c:pt>
                <c:pt idx="86">
                  <c:v>75007165.089522704</c:v>
                </c:pt>
                <c:pt idx="87">
                  <c:v>75211663.992697701</c:v>
                </c:pt>
                <c:pt idx="88">
                  <c:v>75246435.9472038</c:v>
                </c:pt>
                <c:pt idx="89">
                  <c:v>75282821.515979499</c:v>
                </c:pt>
                <c:pt idx="90">
                  <c:v>75748288.139515609</c:v>
                </c:pt>
                <c:pt idx="91">
                  <c:v>75764355.5798022</c:v>
                </c:pt>
                <c:pt idx="92">
                  <c:v>75804670.059138402</c:v>
                </c:pt>
                <c:pt idx="93">
                  <c:v>76132819.852654606</c:v>
                </c:pt>
                <c:pt idx="94">
                  <c:v>76419575.788329393</c:v>
                </c:pt>
                <c:pt idx="95">
                  <c:v>76420256.849464506</c:v>
                </c:pt>
                <c:pt idx="96">
                  <c:v>76478626.28181389</c:v>
                </c:pt>
                <c:pt idx="97">
                  <c:v>76595396.115950495</c:v>
                </c:pt>
                <c:pt idx="98">
                  <c:v>76641470.886135206</c:v>
                </c:pt>
                <c:pt idx="99">
                  <c:v>76653668.022597596</c:v>
                </c:pt>
                <c:pt idx="100">
                  <c:v>76779693.659364805</c:v>
                </c:pt>
                <c:pt idx="101">
                  <c:v>77287254.015844405</c:v>
                </c:pt>
                <c:pt idx="102">
                  <c:v>77429203.395634294</c:v>
                </c:pt>
                <c:pt idx="103">
                  <c:v>77708075.70073539</c:v>
                </c:pt>
                <c:pt idx="104">
                  <c:v>77736540.816201195</c:v>
                </c:pt>
                <c:pt idx="105">
                  <c:v>77748691.158423603</c:v>
                </c:pt>
                <c:pt idx="106">
                  <c:v>77827743.232309401</c:v>
                </c:pt>
                <c:pt idx="107">
                  <c:v>77869194.932836905</c:v>
                </c:pt>
                <c:pt idx="108">
                  <c:v>77918219.049118698</c:v>
                </c:pt>
                <c:pt idx="109">
                  <c:v>78257887.990660608</c:v>
                </c:pt>
                <c:pt idx="110">
                  <c:v>78370003.023674995</c:v>
                </c:pt>
                <c:pt idx="111">
                  <c:v>78380329.765955999</c:v>
                </c:pt>
                <c:pt idx="112">
                  <c:v>78388111.321395993</c:v>
                </c:pt>
                <c:pt idx="113">
                  <c:v>78434411.962660909</c:v>
                </c:pt>
                <c:pt idx="114">
                  <c:v>78450681.122389004</c:v>
                </c:pt>
                <c:pt idx="115">
                  <c:v>78492416.200001195</c:v>
                </c:pt>
                <c:pt idx="116">
                  <c:v>78512172.602611303</c:v>
                </c:pt>
                <c:pt idx="117">
                  <c:v>78582457.682869107</c:v>
                </c:pt>
                <c:pt idx="118">
                  <c:v>78637653.076342195</c:v>
                </c:pt>
                <c:pt idx="119">
                  <c:v>78656244.378896803</c:v>
                </c:pt>
                <c:pt idx="120">
                  <c:v>78718440.522121906</c:v>
                </c:pt>
                <c:pt idx="121">
                  <c:v>78737180.039426506</c:v>
                </c:pt>
                <c:pt idx="122">
                  <c:v>78775868.551954597</c:v>
                </c:pt>
                <c:pt idx="123">
                  <c:v>78874717.382252797</c:v>
                </c:pt>
                <c:pt idx="124">
                  <c:v>78957960.422756806</c:v>
                </c:pt>
                <c:pt idx="125">
                  <c:v>79059479.729061991</c:v>
                </c:pt>
                <c:pt idx="126">
                  <c:v>79062880.606654704</c:v>
                </c:pt>
                <c:pt idx="127">
                  <c:v>79171781.601857096</c:v>
                </c:pt>
                <c:pt idx="128">
                  <c:v>79203807.722479805</c:v>
                </c:pt>
                <c:pt idx="129">
                  <c:v>79224674.676228702</c:v>
                </c:pt>
                <c:pt idx="130">
                  <c:v>79232526.468280792</c:v>
                </c:pt>
                <c:pt idx="131">
                  <c:v>79235252.260555595</c:v>
                </c:pt>
                <c:pt idx="132">
                  <c:v>79315331.664533705</c:v>
                </c:pt>
                <c:pt idx="133">
                  <c:v>79361924.901735693</c:v>
                </c:pt>
                <c:pt idx="134">
                  <c:v>79577101.548989698</c:v>
                </c:pt>
                <c:pt idx="135">
                  <c:v>79659400.844796106</c:v>
                </c:pt>
                <c:pt idx="136">
                  <c:v>79744297.155374303</c:v>
                </c:pt>
                <c:pt idx="137">
                  <c:v>79889465.985700101</c:v>
                </c:pt>
                <c:pt idx="138">
                  <c:v>79895594.321742803</c:v>
                </c:pt>
                <c:pt idx="139">
                  <c:v>80165449.996404603</c:v>
                </c:pt>
                <c:pt idx="140">
                  <c:v>80217680.049494594</c:v>
                </c:pt>
                <c:pt idx="141">
                  <c:v>80296694.3186827</c:v>
                </c:pt>
                <c:pt idx="142">
                  <c:v>80363516.451601595</c:v>
                </c:pt>
                <c:pt idx="143">
                  <c:v>80602289.090886295</c:v>
                </c:pt>
                <c:pt idx="144">
                  <c:v>80615347.0105858</c:v>
                </c:pt>
                <c:pt idx="145">
                  <c:v>80680284.837302297</c:v>
                </c:pt>
                <c:pt idx="146">
                  <c:v>80717211.339899495</c:v>
                </c:pt>
                <c:pt idx="147">
                  <c:v>80802007.450093508</c:v>
                </c:pt>
                <c:pt idx="148">
                  <c:v>80990841.057432398</c:v>
                </c:pt>
                <c:pt idx="149">
                  <c:v>80993927.7518958</c:v>
                </c:pt>
                <c:pt idx="150">
                  <c:v>81019516.900290906</c:v>
                </c:pt>
                <c:pt idx="151">
                  <c:v>81027509.308186397</c:v>
                </c:pt>
                <c:pt idx="152">
                  <c:v>81160373.844464302</c:v>
                </c:pt>
                <c:pt idx="153">
                  <c:v>81198172.913142502</c:v>
                </c:pt>
                <c:pt idx="154">
                  <c:v>81469375.902885899</c:v>
                </c:pt>
                <c:pt idx="155">
                  <c:v>81726297.695714697</c:v>
                </c:pt>
                <c:pt idx="156">
                  <c:v>81864141.425008208</c:v>
                </c:pt>
                <c:pt idx="157">
                  <c:v>81927893.095890701</c:v>
                </c:pt>
                <c:pt idx="158">
                  <c:v>81975673.259583101</c:v>
                </c:pt>
                <c:pt idx="159">
                  <c:v>81979462.625304699</c:v>
                </c:pt>
                <c:pt idx="160">
                  <c:v>82030820.151839197</c:v>
                </c:pt>
                <c:pt idx="161">
                  <c:v>82163444.869399995</c:v>
                </c:pt>
                <c:pt idx="162">
                  <c:v>82277526.102665797</c:v>
                </c:pt>
                <c:pt idx="163">
                  <c:v>82468788.337226391</c:v>
                </c:pt>
                <c:pt idx="164">
                  <c:v>82513462.801583409</c:v>
                </c:pt>
                <c:pt idx="165">
                  <c:v>82534889.829910696</c:v>
                </c:pt>
                <c:pt idx="166">
                  <c:v>82653690.8409134</c:v>
                </c:pt>
                <c:pt idx="167">
                  <c:v>82840301.211144298</c:v>
                </c:pt>
                <c:pt idx="168">
                  <c:v>82936570.015698701</c:v>
                </c:pt>
                <c:pt idx="169">
                  <c:v>83208097.200637594</c:v>
                </c:pt>
                <c:pt idx="170">
                  <c:v>83217898.096906096</c:v>
                </c:pt>
                <c:pt idx="171">
                  <c:v>83267506.549531296</c:v>
                </c:pt>
                <c:pt idx="172">
                  <c:v>83292537.704401597</c:v>
                </c:pt>
                <c:pt idx="173">
                  <c:v>83375981.985444307</c:v>
                </c:pt>
                <c:pt idx="174">
                  <c:v>83475993.918620199</c:v>
                </c:pt>
                <c:pt idx="175">
                  <c:v>83662905.342467695</c:v>
                </c:pt>
                <c:pt idx="176">
                  <c:v>84076252.610991105</c:v>
                </c:pt>
                <c:pt idx="177">
                  <c:v>84076369.16334179</c:v>
                </c:pt>
                <c:pt idx="178">
                  <c:v>84131934.987471193</c:v>
                </c:pt>
                <c:pt idx="179">
                  <c:v>84138251.012030303</c:v>
                </c:pt>
                <c:pt idx="180">
                  <c:v>84267670.205313399</c:v>
                </c:pt>
                <c:pt idx="181">
                  <c:v>84289846.615766004</c:v>
                </c:pt>
                <c:pt idx="182">
                  <c:v>84355584.766481489</c:v>
                </c:pt>
                <c:pt idx="183">
                  <c:v>84366673.689607799</c:v>
                </c:pt>
                <c:pt idx="184">
                  <c:v>84503776.226658493</c:v>
                </c:pt>
                <c:pt idx="185">
                  <c:v>84590568.783360898</c:v>
                </c:pt>
                <c:pt idx="186">
                  <c:v>84718909.076163799</c:v>
                </c:pt>
                <c:pt idx="187">
                  <c:v>84790557.578381196</c:v>
                </c:pt>
                <c:pt idx="188">
                  <c:v>84882271.1484337</c:v>
                </c:pt>
                <c:pt idx="189">
                  <c:v>85013971.126248702</c:v>
                </c:pt>
                <c:pt idx="190">
                  <c:v>85017877.585892901</c:v>
                </c:pt>
                <c:pt idx="191">
                  <c:v>85074053.300902694</c:v>
                </c:pt>
                <c:pt idx="192">
                  <c:v>85085413.489528701</c:v>
                </c:pt>
                <c:pt idx="193">
                  <c:v>85373751.7033858</c:v>
                </c:pt>
                <c:pt idx="194">
                  <c:v>85439431.187400803</c:v>
                </c:pt>
                <c:pt idx="195">
                  <c:v>85515240.991732508</c:v>
                </c:pt>
                <c:pt idx="196">
                  <c:v>85585303.346243203</c:v>
                </c:pt>
                <c:pt idx="197">
                  <c:v>85603184.695890397</c:v>
                </c:pt>
                <c:pt idx="198">
                  <c:v>85761334.357682794</c:v>
                </c:pt>
                <c:pt idx="199">
                  <c:v>85808888.1876847</c:v>
                </c:pt>
                <c:pt idx="200">
                  <c:v>85841038.844785199</c:v>
                </c:pt>
                <c:pt idx="201">
                  <c:v>85904708.998633206</c:v>
                </c:pt>
                <c:pt idx="202">
                  <c:v>85916721.894257903</c:v>
                </c:pt>
                <c:pt idx="203">
                  <c:v>85987567.180702895</c:v>
                </c:pt>
                <c:pt idx="204">
                  <c:v>86027599.851439998</c:v>
                </c:pt>
                <c:pt idx="205">
                  <c:v>86144521.153391808</c:v>
                </c:pt>
                <c:pt idx="206">
                  <c:v>86180975.686310798</c:v>
                </c:pt>
                <c:pt idx="207">
                  <c:v>86223683.870119303</c:v>
                </c:pt>
                <c:pt idx="208">
                  <c:v>86232886.563312396</c:v>
                </c:pt>
                <c:pt idx="209">
                  <c:v>86243004.982682094</c:v>
                </c:pt>
                <c:pt idx="210">
                  <c:v>86250462.650333896</c:v>
                </c:pt>
                <c:pt idx="211">
                  <c:v>86356968.155518293</c:v>
                </c:pt>
                <c:pt idx="212">
                  <c:v>86487122.96863851</c:v>
                </c:pt>
                <c:pt idx="213">
                  <c:v>86564831.545486301</c:v>
                </c:pt>
                <c:pt idx="214">
                  <c:v>86624542.209772199</c:v>
                </c:pt>
                <c:pt idx="215">
                  <c:v>86742044.128763899</c:v>
                </c:pt>
                <c:pt idx="216">
                  <c:v>86777515.503392905</c:v>
                </c:pt>
                <c:pt idx="217">
                  <c:v>86798149.601363704</c:v>
                </c:pt>
                <c:pt idx="218">
                  <c:v>86885401.602029905</c:v>
                </c:pt>
                <c:pt idx="219">
                  <c:v>86904206.630709097</c:v>
                </c:pt>
                <c:pt idx="220">
                  <c:v>86934626.540156394</c:v>
                </c:pt>
                <c:pt idx="221">
                  <c:v>86938103.619810298</c:v>
                </c:pt>
                <c:pt idx="222">
                  <c:v>87121574.012753606</c:v>
                </c:pt>
                <c:pt idx="223">
                  <c:v>87415725.975623503</c:v>
                </c:pt>
                <c:pt idx="224">
                  <c:v>87417335.050792009</c:v>
                </c:pt>
                <c:pt idx="225">
                  <c:v>87664547.493349597</c:v>
                </c:pt>
                <c:pt idx="226">
                  <c:v>87848372.8969502</c:v>
                </c:pt>
                <c:pt idx="227">
                  <c:v>88035438.908443213</c:v>
                </c:pt>
                <c:pt idx="228">
                  <c:v>88044532.837078303</c:v>
                </c:pt>
                <c:pt idx="229">
                  <c:v>88126614.158000693</c:v>
                </c:pt>
                <c:pt idx="230">
                  <c:v>88168513.406436399</c:v>
                </c:pt>
                <c:pt idx="231">
                  <c:v>88357007.162269592</c:v>
                </c:pt>
                <c:pt idx="232">
                  <c:v>88419719.266795397</c:v>
                </c:pt>
                <c:pt idx="233">
                  <c:v>88558665.035302103</c:v>
                </c:pt>
                <c:pt idx="234">
                  <c:v>88582462.197919905</c:v>
                </c:pt>
                <c:pt idx="235">
                  <c:v>88611544.248076603</c:v>
                </c:pt>
                <c:pt idx="236">
                  <c:v>88628522.584788412</c:v>
                </c:pt>
                <c:pt idx="237">
                  <c:v>88671147.096176907</c:v>
                </c:pt>
                <c:pt idx="238">
                  <c:v>88729078.539863706</c:v>
                </c:pt>
                <c:pt idx="239">
                  <c:v>88827925.15072009</c:v>
                </c:pt>
                <c:pt idx="240">
                  <c:v>88897604.884641901</c:v>
                </c:pt>
                <c:pt idx="241">
                  <c:v>89101256.449513495</c:v>
                </c:pt>
                <c:pt idx="242">
                  <c:v>89156726.205388799</c:v>
                </c:pt>
                <c:pt idx="243">
                  <c:v>89217222.4918046</c:v>
                </c:pt>
                <c:pt idx="244">
                  <c:v>89223623.156096697</c:v>
                </c:pt>
                <c:pt idx="245">
                  <c:v>89224581.9219542</c:v>
                </c:pt>
                <c:pt idx="246">
                  <c:v>89250001.799444705</c:v>
                </c:pt>
                <c:pt idx="247">
                  <c:v>89314437.498639002</c:v>
                </c:pt>
                <c:pt idx="248">
                  <c:v>89459788.583499193</c:v>
                </c:pt>
                <c:pt idx="249">
                  <c:v>89477203.657770306</c:v>
                </c:pt>
                <c:pt idx="250">
                  <c:v>89548957.565354601</c:v>
                </c:pt>
                <c:pt idx="251">
                  <c:v>89680958.275082305</c:v>
                </c:pt>
                <c:pt idx="252">
                  <c:v>89767163.638816297</c:v>
                </c:pt>
                <c:pt idx="253">
                  <c:v>89851580.179592311</c:v>
                </c:pt>
                <c:pt idx="254">
                  <c:v>89911071.529022604</c:v>
                </c:pt>
                <c:pt idx="255">
                  <c:v>89917563.487417802</c:v>
                </c:pt>
                <c:pt idx="256">
                  <c:v>89937586.554781705</c:v>
                </c:pt>
                <c:pt idx="257">
                  <c:v>90079280.539876997</c:v>
                </c:pt>
                <c:pt idx="258">
                  <c:v>90103941.066848993</c:v>
                </c:pt>
                <c:pt idx="259">
                  <c:v>90198140.645228893</c:v>
                </c:pt>
                <c:pt idx="260">
                  <c:v>90350990.726173908</c:v>
                </c:pt>
                <c:pt idx="261">
                  <c:v>90353989.15761739</c:v>
                </c:pt>
                <c:pt idx="262">
                  <c:v>90400794.927247494</c:v>
                </c:pt>
                <c:pt idx="263">
                  <c:v>90405501.420278996</c:v>
                </c:pt>
                <c:pt idx="264">
                  <c:v>90454844.153506994</c:v>
                </c:pt>
                <c:pt idx="265">
                  <c:v>90474769.136194497</c:v>
                </c:pt>
                <c:pt idx="266">
                  <c:v>90479651.790142402</c:v>
                </c:pt>
                <c:pt idx="267">
                  <c:v>90490363.839016795</c:v>
                </c:pt>
                <c:pt idx="268">
                  <c:v>90606219.548376605</c:v>
                </c:pt>
                <c:pt idx="269">
                  <c:v>90616004.000614494</c:v>
                </c:pt>
                <c:pt idx="270">
                  <c:v>90664900.914690793</c:v>
                </c:pt>
                <c:pt idx="271">
                  <c:v>90679793.134920806</c:v>
                </c:pt>
                <c:pt idx="272">
                  <c:v>90702041.855501205</c:v>
                </c:pt>
                <c:pt idx="273">
                  <c:v>90702477.7262014</c:v>
                </c:pt>
                <c:pt idx="274">
                  <c:v>90755800.331504002</c:v>
                </c:pt>
                <c:pt idx="275">
                  <c:v>90886688.672709405</c:v>
                </c:pt>
                <c:pt idx="276">
                  <c:v>91035655.3522636</c:v>
                </c:pt>
                <c:pt idx="277">
                  <c:v>91084391.129700199</c:v>
                </c:pt>
                <c:pt idx="278">
                  <c:v>91270146.181640297</c:v>
                </c:pt>
                <c:pt idx="279">
                  <c:v>91310315.184902802</c:v>
                </c:pt>
                <c:pt idx="280">
                  <c:v>91334582.851585403</c:v>
                </c:pt>
                <c:pt idx="281">
                  <c:v>91388700.149837404</c:v>
                </c:pt>
                <c:pt idx="282">
                  <c:v>91527734.944343299</c:v>
                </c:pt>
                <c:pt idx="283">
                  <c:v>91578271.890095204</c:v>
                </c:pt>
                <c:pt idx="284">
                  <c:v>91607645.151240796</c:v>
                </c:pt>
                <c:pt idx="285">
                  <c:v>91641962.08371</c:v>
                </c:pt>
                <c:pt idx="286">
                  <c:v>91642041.756950498</c:v>
                </c:pt>
                <c:pt idx="287">
                  <c:v>91750503.839447305</c:v>
                </c:pt>
                <c:pt idx="288">
                  <c:v>91826163.936379001</c:v>
                </c:pt>
                <c:pt idx="289">
                  <c:v>91880586.049753308</c:v>
                </c:pt>
                <c:pt idx="290">
                  <c:v>91928138.854897603</c:v>
                </c:pt>
                <c:pt idx="291">
                  <c:v>91978172.177510709</c:v>
                </c:pt>
                <c:pt idx="292">
                  <c:v>92028635.927984297</c:v>
                </c:pt>
                <c:pt idx="293">
                  <c:v>92175140.898415506</c:v>
                </c:pt>
                <c:pt idx="294">
                  <c:v>92188521.350808099</c:v>
                </c:pt>
                <c:pt idx="295">
                  <c:v>92212546.726409301</c:v>
                </c:pt>
                <c:pt idx="296">
                  <c:v>92306480.311961502</c:v>
                </c:pt>
                <c:pt idx="297">
                  <c:v>92397329.572485</c:v>
                </c:pt>
                <c:pt idx="298">
                  <c:v>92489667.064208299</c:v>
                </c:pt>
                <c:pt idx="299">
                  <c:v>92508222.170957103</c:v>
                </c:pt>
                <c:pt idx="300">
                  <c:v>92512331.393401697</c:v>
                </c:pt>
                <c:pt idx="301">
                  <c:v>92517520.176815495</c:v>
                </c:pt>
                <c:pt idx="302">
                  <c:v>92607994.927897602</c:v>
                </c:pt>
                <c:pt idx="303">
                  <c:v>92623886.8717971</c:v>
                </c:pt>
                <c:pt idx="304">
                  <c:v>92668118.918277293</c:v>
                </c:pt>
                <c:pt idx="305">
                  <c:v>92876266.408773705</c:v>
                </c:pt>
                <c:pt idx="306">
                  <c:v>93057279.869651496</c:v>
                </c:pt>
                <c:pt idx="307">
                  <c:v>93079200.626151606</c:v>
                </c:pt>
                <c:pt idx="308">
                  <c:v>93106956.989270896</c:v>
                </c:pt>
                <c:pt idx="309">
                  <c:v>93241028.293962091</c:v>
                </c:pt>
                <c:pt idx="310">
                  <c:v>93271380.97462061</c:v>
                </c:pt>
                <c:pt idx="311">
                  <c:v>93647064.596134603</c:v>
                </c:pt>
                <c:pt idx="312">
                  <c:v>93664476.633221</c:v>
                </c:pt>
                <c:pt idx="313">
                  <c:v>93673115.075030908</c:v>
                </c:pt>
                <c:pt idx="314">
                  <c:v>93926929.788973704</c:v>
                </c:pt>
                <c:pt idx="315">
                  <c:v>94005530.98352921</c:v>
                </c:pt>
                <c:pt idx="316">
                  <c:v>94012045.202613696</c:v>
                </c:pt>
                <c:pt idx="317">
                  <c:v>94045287.405752093</c:v>
                </c:pt>
                <c:pt idx="318">
                  <c:v>94170283.991887599</c:v>
                </c:pt>
                <c:pt idx="319">
                  <c:v>94182207.738768294</c:v>
                </c:pt>
                <c:pt idx="320">
                  <c:v>94235843.258704603</c:v>
                </c:pt>
                <c:pt idx="321">
                  <c:v>94248345.917445391</c:v>
                </c:pt>
                <c:pt idx="322">
                  <c:v>94274906.1542622</c:v>
                </c:pt>
                <c:pt idx="323">
                  <c:v>94327440.798847705</c:v>
                </c:pt>
                <c:pt idx="324">
                  <c:v>94327584.692602202</c:v>
                </c:pt>
                <c:pt idx="325">
                  <c:v>94360478.492988303</c:v>
                </c:pt>
                <c:pt idx="326">
                  <c:v>94369926.005718097</c:v>
                </c:pt>
                <c:pt idx="327">
                  <c:v>94446352.225722909</c:v>
                </c:pt>
                <c:pt idx="328">
                  <c:v>94549844.268024504</c:v>
                </c:pt>
                <c:pt idx="329">
                  <c:v>94896475.730220795</c:v>
                </c:pt>
                <c:pt idx="330">
                  <c:v>95010667.685305104</c:v>
                </c:pt>
                <c:pt idx="331">
                  <c:v>95025406.678823099</c:v>
                </c:pt>
                <c:pt idx="332">
                  <c:v>95030918.117201596</c:v>
                </c:pt>
                <c:pt idx="333">
                  <c:v>95156384.983128905</c:v>
                </c:pt>
                <c:pt idx="334">
                  <c:v>95240431.097297907</c:v>
                </c:pt>
                <c:pt idx="335">
                  <c:v>95407693.236181706</c:v>
                </c:pt>
                <c:pt idx="336">
                  <c:v>95464698.763357908</c:v>
                </c:pt>
                <c:pt idx="337">
                  <c:v>95525686.841000199</c:v>
                </c:pt>
                <c:pt idx="338">
                  <c:v>95646119.129349604</c:v>
                </c:pt>
                <c:pt idx="339">
                  <c:v>95669297.853722602</c:v>
                </c:pt>
                <c:pt idx="340">
                  <c:v>95706720.107362702</c:v>
                </c:pt>
                <c:pt idx="341">
                  <c:v>95709520.238958403</c:v>
                </c:pt>
                <c:pt idx="342">
                  <c:v>95809528.418295607</c:v>
                </c:pt>
                <c:pt idx="343">
                  <c:v>95959482.528925404</c:v>
                </c:pt>
                <c:pt idx="344">
                  <c:v>96001428.110385299</c:v>
                </c:pt>
                <c:pt idx="345">
                  <c:v>96057142.436133206</c:v>
                </c:pt>
                <c:pt idx="346">
                  <c:v>96123394.327133894</c:v>
                </c:pt>
                <c:pt idx="347">
                  <c:v>96185065.982107311</c:v>
                </c:pt>
                <c:pt idx="348">
                  <c:v>96192933.530239195</c:v>
                </c:pt>
                <c:pt idx="349">
                  <c:v>96198465.081539392</c:v>
                </c:pt>
                <c:pt idx="350">
                  <c:v>96249553.014813811</c:v>
                </c:pt>
                <c:pt idx="351">
                  <c:v>96255410.909116894</c:v>
                </c:pt>
                <c:pt idx="352">
                  <c:v>96329873.093413398</c:v>
                </c:pt>
                <c:pt idx="353">
                  <c:v>96376281.456889704</c:v>
                </c:pt>
                <c:pt idx="354">
                  <c:v>96551623.008673802</c:v>
                </c:pt>
                <c:pt idx="355">
                  <c:v>96562098.458487198</c:v>
                </c:pt>
                <c:pt idx="356">
                  <c:v>96598490.511070997</c:v>
                </c:pt>
                <c:pt idx="357">
                  <c:v>96611018.931573898</c:v>
                </c:pt>
                <c:pt idx="358">
                  <c:v>96646969.652475297</c:v>
                </c:pt>
                <c:pt idx="359">
                  <c:v>96653566.678228706</c:v>
                </c:pt>
                <c:pt idx="360">
                  <c:v>96698051.313105196</c:v>
                </c:pt>
                <c:pt idx="361">
                  <c:v>96762404.874221697</c:v>
                </c:pt>
                <c:pt idx="362">
                  <c:v>96786185.945762694</c:v>
                </c:pt>
                <c:pt idx="363">
                  <c:v>96797917.227003902</c:v>
                </c:pt>
                <c:pt idx="364">
                  <c:v>96854808.251053497</c:v>
                </c:pt>
                <c:pt idx="365">
                  <c:v>96857365.984179497</c:v>
                </c:pt>
                <c:pt idx="366">
                  <c:v>96917333.112873703</c:v>
                </c:pt>
                <c:pt idx="367">
                  <c:v>96936975.775476992</c:v>
                </c:pt>
                <c:pt idx="368">
                  <c:v>96938293.113139197</c:v>
                </c:pt>
                <c:pt idx="369">
                  <c:v>96939556.810531005</c:v>
                </c:pt>
                <c:pt idx="370">
                  <c:v>97322957.995676503</c:v>
                </c:pt>
                <c:pt idx="371">
                  <c:v>97324416.089216292</c:v>
                </c:pt>
                <c:pt idx="372">
                  <c:v>97325577.329374194</c:v>
                </c:pt>
                <c:pt idx="373">
                  <c:v>97354960.395596594</c:v>
                </c:pt>
                <c:pt idx="374">
                  <c:v>97489041.837751999</c:v>
                </c:pt>
                <c:pt idx="375">
                  <c:v>97874848.569980398</c:v>
                </c:pt>
                <c:pt idx="376">
                  <c:v>97896616.753712103</c:v>
                </c:pt>
                <c:pt idx="377">
                  <c:v>98128360.596510798</c:v>
                </c:pt>
                <c:pt idx="378">
                  <c:v>98139124.244124711</c:v>
                </c:pt>
                <c:pt idx="379">
                  <c:v>98187926.172599807</c:v>
                </c:pt>
                <c:pt idx="380">
                  <c:v>98209526.780994996</c:v>
                </c:pt>
                <c:pt idx="381">
                  <c:v>98244880.548270494</c:v>
                </c:pt>
                <c:pt idx="382">
                  <c:v>98374040.729957208</c:v>
                </c:pt>
                <c:pt idx="383">
                  <c:v>98477071.399706602</c:v>
                </c:pt>
                <c:pt idx="384">
                  <c:v>98849646.890976012</c:v>
                </c:pt>
                <c:pt idx="385">
                  <c:v>98891743.651129097</c:v>
                </c:pt>
                <c:pt idx="386">
                  <c:v>98961280.453845397</c:v>
                </c:pt>
                <c:pt idx="387">
                  <c:v>99199205.204458594</c:v>
                </c:pt>
                <c:pt idx="388">
                  <c:v>99224631.021157101</c:v>
                </c:pt>
                <c:pt idx="389">
                  <c:v>99227670.3241954</c:v>
                </c:pt>
                <c:pt idx="390">
                  <c:v>99248580.937756702</c:v>
                </c:pt>
                <c:pt idx="391">
                  <c:v>99500004.753272906</c:v>
                </c:pt>
                <c:pt idx="392">
                  <c:v>99512068.897103205</c:v>
                </c:pt>
                <c:pt idx="393">
                  <c:v>99662817.507353902</c:v>
                </c:pt>
                <c:pt idx="394">
                  <c:v>99669950.706733793</c:v>
                </c:pt>
                <c:pt idx="395">
                  <c:v>99726868.489307791</c:v>
                </c:pt>
                <c:pt idx="396">
                  <c:v>99761232.855872899</c:v>
                </c:pt>
                <c:pt idx="397">
                  <c:v>99916658.327232003</c:v>
                </c:pt>
                <c:pt idx="398">
                  <c:v>100332197.68153089</c:v>
                </c:pt>
                <c:pt idx="399">
                  <c:v>100401501.5453988</c:v>
                </c:pt>
                <c:pt idx="400">
                  <c:v>100420797.6344333</c:v>
                </c:pt>
                <c:pt idx="401">
                  <c:v>100442104.2532953</c:v>
                </c:pt>
                <c:pt idx="402">
                  <c:v>100581179.620712</c:v>
                </c:pt>
                <c:pt idx="403">
                  <c:v>100624179.30293539</c:v>
                </c:pt>
                <c:pt idx="404">
                  <c:v>100674295.66382261</c:v>
                </c:pt>
                <c:pt idx="405">
                  <c:v>100676039.9412823</c:v>
                </c:pt>
                <c:pt idx="406">
                  <c:v>100720398.3335225</c:v>
                </c:pt>
                <c:pt idx="407">
                  <c:v>100758498.7875472</c:v>
                </c:pt>
                <c:pt idx="408">
                  <c:v>100770964.9315535</c:v>
                </c:pt>
                <c:pt idx="409">
                  <c:v>101037178.38344529</c:v>
                </c:pt>
                <c:pt idx="410">
                  <c:v>101078993.9418197</c:v>
                </c:pt>
                <c:pt idx="411">
                  <c:v>101373593.091437</c:v>
                </c:pt>
                <c:pt idx="412">
                  <c:v>101536524.0270776</c:v>
                </c:pt>
                <c:pt idx="413">
                  <c:v>101718353.3886715</c:v>
                </c:pt>
                <c:pt idx="414">
                  <c:v>101847162.1220316</c:v>
                </c:pt>
                <c:pt idx="415">
                  <c:v>102420177.8997833</c:v>
                </c:pt>
                <c:pt idx="416">
                  <c:v>102434277.11343241</c:v>
                </c:pt>
                <c:pt idx="417">
                  <c:v>102533143.55627531</c:v>
                </c:pt>
                <c:pt idx="418">
                  <c:v>102723871.0215178</c:v>
                </c:pt>
                <c:pt idx="419">
                  <c:v>102790769.041025</c:v>
                </c:pt>
                <c:pt idx="420">
                  <c:v>102834459.8299132</c:v>
                </c:pt>
                <c:pt idx="421">
                  <c:v>102917576.48056349</c:v>
                </c:pt>
                <c:pt idx="422">
                  <c:v>103048821.2979212</c:v>
                </c:pt>
                <c:pt idx="423">
                  <c:v>103081594.0128973</c:v>
                </c:pt>
                <c:pt idx="424">
                  <c:v>103093722.9185154</c:v>
                </c:pt>
                <c:pt idx="425">
                  <c:v>103098951.6446435</c:v>
                </c:pt>
                <c:pt idx="426">
                  <c:v>103251562.2001127</c:v>
                </c:pt>
                <c:pt idx="427">
                  <c:v>103450582.32598871</c:v>
                </c:pt>
                <c:pt idx="428">
                  <c:v>103547350.4819598</c:v>
                </c:pt>
                <c:pt idx="429">
                  <c:v>103615934.5636986</c:v>
                </c:pt>
                <c:pt idx="430">
                  <c:v>103650651.6181778</c:v>
                </c:pt>
                <c:pt idx="431">
                  <c:v>103651283.30723891</c:v>
                </c:pt>
                <c:pt idx="432">
                  <c:v>103718886.4889026</c:v>
                </c:pt>
                <c:pt idx="433">
                  <c:v>103758746.7711622</c:v>
                </c:pt>
                <c:pt idx="434">
                  <c:v>103792457.3748558</c:v>
                </c:pt>
                <c:pt idx="435">
                  <c:v>103952727.6728614</c:v>
                </c:pt>
                <c:pt idx="436">
                  <c:v>103959572.4995524</c:v>
                </c:pt>
                <c:pt idx="437">
                  <c:v>103986600.1432908</c:v>
                </c:pt>
                <c:pt idx="438">
                  <c:v>104003354.6109295</c:v>
                </c:pt>
                <c:pt idx="439">
                  <c:v>104019731.55616531</c:v>
                </c:pt>
                <c:pt idx="440">
                  <c:v>104131925.6317679</c:v>
                </c:pt>
                <c:pt idx="441">
                  <c:v>104163331.2875561</c:v>
                </c:pt>
                <c:pt idx="442">
                  <c:v>104243196.94235</c:v>
                </c:pt>
                <c:pt idx="443">
                  <c:v>104384289.77951349</c:v>
                </c:pt>
                <c:pt idx="444">
                  <c:v>104457810.5889709</c:v>
                </c:pt>
                <c:pt idx="445">
                  <c:v>104495886.26392271</c:v>
                </c:pt>
                <c:pt idx="446">
                  <c:v>104521840.7546667</c:v>
                </c:pt>
                <c:pt idx="447">
                  <c:v>104593105.3190594</c:v>
                </c:pt>
                <c:pt idx="448">
                  <c:v>104618006.33062559</c:v>
                </c:pt>
                <c:pt idx="449">
                  <c:v>104680667.2799838</c:v>
                </c:pt>
                <c:pt idx="450">
                  <c:v>104789543.0539991</c:v>
                </c:pt>
                <c:pt idx="451">
                  <c:v>104795054.2835816</c:v>
                </c:pt>
                <c:pt idx="452">
                  <c:v>104812925.1749294</c:v>
                </c:pt>
                <c:pt idx="453">
                  <c:v>104822804.27631859</c:v>
                </c:pt>
                <c:pt idx="454">
                  <c:v>104952558.6360454</c:v>
                </c:pt>
                <c:pt idx="455">
                  <c:v>105457793.95201801</c:v>
                </c:pt>
                <c:pt idx="456">
                  <c:v>105673352.24092449</c:v>
                </c:pt>
                <c:pt idx="457">
                  <c:v>105717433.1705246</c:v>
                </c:pt>
                <c:pt idx="458">
                  <c:v>105721658.54908541</c:v>
                </c:pt>
                <c:pt idx="459">
                  <c:v>105895258.49450511</c:v>
                </c:pt>
                <c:pt idx="460">
                  <c:v>106151364.35782251</c:v>
                </c:pt>
                <c:pt idx="461">
                  <c:v>106155430.5073382</c:v>
                </c:pt>
                <c:pt idx="462">
                  <c:v>106833420.36337189</c:v>
                </c:pt>
                <c:pt idx="463">
                  <c:v>106878133.97551329</c:v>
                </c:pt>
                <c:pt idx="464">
                  <c:v>106920941.7117696</c:v>
                </c:pt>
                <c:pt idx="465">
                  <c:v>106986667.2272096</c:v>
                </c:pt>
                <c:pt idx="466">
                  <c:v>107042400.59994161</c:v>
                </c:pt>
                <c:pt idx="467">
                  <c:v>107290947.42912209</c:v>
                </c:pt>
                <c:pt idx="468">
                  <c:v>107294849.9127934</c:v>
                </c:pt>
                <c:pt idx="469">
                  <c:v>107570738.5420375</c:v>
                </c:pt>
                <c:pt idx="470">
                  <c:v>107773677.6628556</c:v>
                </c:pt>
                <c:pt idx="471">
                  <c:v>107826376.94194651</c:v>
                </c:pt>
                <c:pt idx="472">
                  <c:v>107934820.5520318</c:v>
                </c:pt>
                <c:pt idx="473">
                  <c:v>107962066.84741241</c:v>
                </c:pt>
                <c:pt idx="474">
                  <c:v>108009395.7204096</c:v>
                </c:pt>
                <c:pt idx="475">
                  <c:v>108041279.1411864</c:v>
                </c:pt>
                <c:pt idx="476">
                  <c:v>108198313.09394421</c:v>
                </c:pt>
                <c:pt idx="477">
                  <c:v>108279697.7247265</c:v>
                </c:pt>
                <c:pt idx="478">
                  <c:v>108309381.88869511</c:v>
                </c:pt>
                <c:pt idx="479">
                  <c:v>108408910.6252256</c:v>
                </c:pt>
                <c:pt idx="480">
                  <c:v>108451293.39031219</c:v>
                </c:pt>
                <c:pt idx="481">
                  <c:v>108460791.1275728</c:v>
                </c:pt>
                <c:pt idx="482">
                  <c:v>108816814.9712605</c:v>
                </c:pt>
                <c:pt idx="483">
                  <c:v>108828506.5537373</c:v>
                </c:pt>
                <c:pt idx="484">
                  <c:v>108860424.3035378</c:v>
                </c:pt>
                <c:pt idx="485">
                  <c:v>108880902.5430254</c:v>
                </c:pt>
                <c:pt idx="486">
                  <c:v>108951104.52030981</c:v>
                </c:pt>
                <c:pt idx="487">
                  <c:v>108953319.09630421</c:v>
                </c:pt>
                <c:pt idx="488">
                  <c:v>109085346.46231599</c:v>
                </c:pt>
                <c:pt idx="489">
                  <c:v>109109843.8622452</c:v>
                </c:pt>
                <c:pt idx="490">
                  <c:v>109198299.76299611</c:v>
                </c:pt>
                <c:pt idx="491">
                  <c:v>109272400.0419175</c:v>
                </c:pt>
                <c:pt idx="492">
                  <c:v>109330270.0057673</c:v>
                </c:pt>
                <c:pt idx="493">
                  <c:v>109348346.846313</c:v>
                </c:pt>
                <c:pt idx="494">
                  <c:v>109355464.76186791</c:v>
                </c:pt>
                <c:pt idx="495">
                  <c:v>109358349.3147161</c:v>
                </c:pt>
                <c:pt idx="496">
                  <c:v>109375769.91770039</c:v>
                </c:pt>
                <c:pt idx="497">
                  <c:v>109557944.29912929</c:v>
                </c:pt>
                <c:pt idx="498">
                  <c:v>109559641.67678919</c:v>
                </c:pt>
                <c:pt idx="499">
                  <c:v>109720060.8432724</c:v>
                </c:pt>
                <c:pt idx="500">
                  <c:v>109751041.6101955</c:v>
                </c:pt>
                <c:pt idx="501">
                  <c:v>109785308.5824492</c:v>
                </c:pt>
                <c:pt idx="502">
                  <c:v>109866889.45063689</c:v>
                </c:pt>
                <c:pt idx="503">
                  <c:v>109938632.1903639</c:v>
                </c:pt>
                <c:pt idx="504">
                  <c:v>109976711.56803329</c:v>
                </c:pt>
                <c:pt idx="505">
                  <c:v>109977793.8420455</c:v>
                </c:pt>
                <c:pt idx="506">
                  <c:v>110000368.35222611</c:v>
                </c:pt>
                <c:pt idx="507">
                  <c:v>110064282.6619364</c:v>
                </c:pt>
                <c:pt idx="508">
                  <c:v>110081459.27555111</c:v>
                </c:pt>
                <c:pt idx="509">
                  <c:v>110179094.2114366</c:v>
                </c:pt>
                <c:pt idx="510">
                  <c:v>110229804.4756854</c:v>
                </c:pt>
                <c:pt idx="511">
                  <c:v>110240336.9674677</c:v>
                </c:pt>
                <c:pt idx="512">
                  <c:v>110290646.79592219</c:v>
                </c:pt>
                <c:pt idx="513">
                  <c:v>110365129.13481739</c:v>
                </c:pt>
                <c:pt idx="514">
                  <c:v>110472187.0695691</c:v>
                </c:pt>
                <c:pt idx="515">
                  <c:v>110489112.77875319</c:v>
                </c:pt>
                <c:pt idx="516">
                  <c:v>110532451.8986273</c:v>
                </c:pt>
                <c:pt idx="517">
                  <c:v>110547032.79357469</c:v>
                </c:pt>
                <c:pt idx="518">
                  <c:v>110595958.50671479</c:v>
                </c:pt>
                <c:pt idx="519">
                  <c:v>110653554.3974396</c:v>
                </c:pt>
                <c:pt idx="520">
                  <c:v>110668635.50125091</c:v>
                </c:pt>
                <c:pt idx="521">
                  <c:v>110752294.66185239</c:v>
                </c:pt>
                <c:pt idx="522">
                  <c:v>110983098.4114901</c:v>
                </c:pt>
                <c:pt idx="523">
                  <c:v>111052461.24846709</c:v>
                </c:pt>
                <c:pt idx="524">
                  <c:v>111100634.20666021</c:v>
                </c:pt>
                <c:pt idx="525">
                  <c:v>111112591.13203731</c:v>
                </c:pt>
                <c:pt idx="526">
                  <c:v>111116248.37240669</c:v>
                </c:pt>
                <c:pt idx="527">
                  <c:v>111131290.54939261</c:v>
                </c:pt>
                <c:pt idx="528">
                  <c:v>111167171.7417413</c:v>
                </c:pt>
                <c:pt idx="529">
                  <c:v>111248109.2158245</c:v>
                </c:pt>
                <c:pt idx="530">
                  <c:v>111340997.59646781</c:v>
                </c:pt>
                <c:pt idx="531">
                  <c:v>111480506.60070699</c:v>
                </c:pt>
                <c:pt idx="532">
                  <c:v>111517882.8232768</c:v>
                </c:pt>
                <c:pt idx="533">
                  <c:v>111565578.195244</c:v>
                </c:pt>
                <c:pt idx="534">
                  <c:v>111650590.2136793</c:v>
                </c:pt>
                <c:pt idx="535">
                  <c:v>111746380.68773299</c:v>
                </c:pt>
                <c:pt idx="536">
                  <c:v>111757624.7667453</c:v>
                </c:pt>
                <c:pt idx="537">
                  <c:v>111758424.7181935</c:v>
                </c:pt>
                <c:pt idx="538">
                  <c:v>111783040.3046405</c:v>
                </c:pt>
                <c:pt idx="539">
                  <c:v>111812040.47275209</c:v>
                </c:pt>
                <c:pt idx="540">
                  <c:v>111827485.83738649</c:v>
                </c:pt>
                <c:pt idx="541">
                  <c:v>111922558.04277101</c:v>
                </c:pt>
                <c:pt idx="542">
                  <c:v>111929155.97774491</c:v>
                </c:pt>
                <c:pt idx="543">
                  <c:v>111962690.33596599</c:v>
                </c:pt>
                <c:pt idx="544">
                  <c:v>112003120.95823839</c:v>
                </c:pt>
                <c:pt idx="545">
                  <c:v>112015681.3702455</c:v>
                </c:pt>
                <c:pt idx="546">
                  <c:v>112041055.8117601</c:v>
                </c:pt>
                <c:pt idx="547">
                  <c:v>112115958.78898349</c:v>
                </c:pt>
                <c:pt idx="548">
                  <c:v>112124342.9227723</c:v>
                </c:pt>
                <c:pt idx="549">
                  <c:v>112182700.36015859</c:v>
                </c:pt>
                <c:pt idx="550">
                  <c:v>112245599.21250111</c:v>
                </c:pt>
                <c:pt idx="551">
                  <c:v>112378595.503405</c:v>
                </c:pt>
                <c:pt idx="552">
                  <c:v>112432027.39736681</c:v>
                </c:pt>
                <c:pt idx="553">
                  <c:v>112445080.39009279</c:v>
                </c:pt>
                <c:pt idx="554">
                  <c:v>112574087.3694787</c:v>
                </c:pt>
                <c:pt idx="555">
                  <c:v>112576364.0111368</c:v>
                </c:pt>
                <c:pt idx="556">
                  <c:v>112601555.4133577</c:v>
                </c:pt>
                <c:pt idx="557">
                  <c:v>112601982.5983005</c:v>
                </c:pt>
                <c:pt idx="558">
                  <c:v>112651204.75905019</c:v>
                </c:pt>
                <c:pt idx="559">
                  <c:v>112756232.9894606</c:v>
                </c:pt>
                <c:pt idx="560">
                  <c:v>112769925.9122314</c:v>
                </c:pt>
                <c:pt idx="561">
                  <c:v>112790792.8996681</c:v>
                </c:pt>
                <c:pt idx="562">
                  <c:v>112878219.3875207</c:v>
                </c:pt>
                <c:pt idx="563">
                  <c:v>112958213.58518291</c:v>
                </c:pt>
                <c:pt idx="564">
                  <c:v>112961172.6518686</c:v>
                </c:pt>
                <c:pt idx="565">
                  <c:v>113047166.00448841</c:v>
                </c:pt>
                <c:pt idx="566">
                  <c:v>113062063.32116491</c:v>
                </c:pt>
                <c:pt idx="567">
                  <c:v>113082535.98398539</c:v>
                </c:pt>
                <c:pt idx="568">
                  <c:v>113097434.75687811</c:v>
                </c:pt>
                <c:pt idx="569">
                  <c:v>113152044.7228868</c:v>
                </c:pt>
                <c:pt idx="570">
                  <c:v>113249576.39893959</c:v>
                </c:pt>
                <c:pt idx="571">
                  <c:v>113269655.08735311</c:v>
                </c:pt>
                <c:pt idx="572">
                  <c:v>113298691.7496261</c:v>
                </c:pt>
                <c:pt idx="573">
                  <c:v>113398477.8188993</c:v>
                </c:pt>
                <c:pt idx="574">
                  <c:v>113447384.7108089</c:v>
                </c:pt>
                <c:pt idx="575">
                  <c:v>113514849.4678593</c:v>
                </c:pt>
                <c:pt idx="576">
                  <c:v>113525396.0093019</c:v>
                </c:pt>
                <c:pt idx="577">
                  <c:v>113539079.8630093</c:v>
                </c:pt>
                <c:pt idx="578">
                  <c:v>113590484.054207</c:v>
                </c:pt>
                <c:pt idx="579">
                  <c:v>113613525.2140141</c:v>
                </c:pt>
                <c:pt idx="580">
                  <c:v>113706180.0219997</c:v>
                </c:pt>
                <c:pt idx="581">
                  <c:v>113744374.80991191</c:v>
                </c:pt>
                <c:pt idx="582">
                  <c:v>113748664.7479817</c:v>
                </c:pt>
                <c:pt idx="583">
                  <c:v>113799566.65011939</c:v>
                </c:pt>
                <c:pt idx="584">
                  <c:v>113843865.8927096</c:v>
                </c:pt>
                <c:pt idx="585">
                  <c:v>113992803.01590949</c:v>
                </c:pt>
                <c:pt idx="586">
                  <c:v>114081859.49754539</c:v>
                </c:pt>
                <c:pt idx="587">
                  <c:v>114152550.62324801</c:v>
                </c:pt>
                <c:pt idx="588">
                  <c:v>114180568.2439498</c:v>
                </c:pt>
                <c:pt idx="589">
                  <c:v>114223572.82896611</c:v>
                </c:pt>
                <c:pt idx="590">
                  <c:v>114226750.5281084</c:v>
                </c:pt>
                <c:pt idx="591">
                  <c:v>114237058.8355092</c:v>
                </c:pt>
                <c:pt idx="592">
                  <c:v>114250132.90481889</c:v>
                </c:pt>
                <c:pt idx="593">
                  <c:v>114386787.578291</c:v>
                </c:pt>
                <c:pt idx="594">
                  <c:v>114431735.98621529</c:v>
                </c:pt>
                <c:pt idx="595">
                  <c:v>114436077.5292735</c:v>
                </c:pt>
                <c:pt idx="596">
                  <c:v>114458999.7180409</c:v>
                </c:pt>
                <c:pt idx="597">
                  <c:v>114506389.14188701</c:v>
                </c:pt>
                <c:pt idx="598">
                  <c:v>114542018.45927329</c:v>
                </c:pt>
                <c:pt idx="599">
                  <c:v>114601914.06357411</c:v>
                </c:pt>
                <c:pt idx="600">
                  <c:v>114614059.2311817</c:v>
                </c:pt>
                <c:pt idx="601">
                  <c:v>114656808.20990601</c:v>
                </c:pt>
                <c:pt idx="602">
                  <c:v>114789877.6158208</c:v>
                </c:pt>
                <c:pt idx="603">
                  <c:v>114837182.043935</c:v>
                </c:pt>
                <c:pt idx="604">
                  <c:v>114839826.08455651</c:v>
                </c:pt>
                <c:pt idx="605">
                  <c:v>114985937.3330636</c:v>
                </c:pt>
                <c:pt idx="606">
                  <c:v>115006075.95092919</c:v>
                </c:pt>
                <c:pt idx="607">
                  <c:v>115230449.8117325</c:v>
                </c:pt>
                <c:pt idx="608">
                  <c:v>115319342.66339639</c:v>
                </c:pt>
                <c:pt idx="609">
                  <c:v>115353436.28881019</c:v>
                </c:pt>
                <c:pt idx="610">
                  <c:v>115507084.813639</c:v>
                </c:pt>
                <c:pt idx="611">
                  <c:v>115582864.452758</c:v>
                </c:pt>
                <c:pt idx="612">
                  <c:v>115644373.6456148</c:v>
                </c:pt>
                <c:pt idx="613">
                  <c:v>115948986.1737165</c:v>
                </c:pt>
                <c:pt idx="614">
                  <c:v>115956769.2184235</c:v>
                </c:pt>
                <c:pt idx="615">
                  <c:v>115992223.7640228</c:v>
                </c:pt>
                <c:pt idx="616">
                  <c:v>115998035.5324883</c:v>
                </c:pt>
                <c:pt idx="617">
                  <c:v>116061437.96176019</c:v>
                </c:pt>
                <c:pt idx="618">
                  <c:v>116072257.0539698</c:v>
                </c:pt>
                <c:pt idx="619">
                  <c:v>116091491.1415408</c:v>
                </c:pt>
                <c:pt idx="620">
                  <c:v>116134497.41601899</c:v>
                </c:pt>
                <c:pt idx="621">
                  <c:v>116191426.44720949</c:v>
                </c:pt>
                <c:pt idx="622">
                  <c:v>116197194.724997</c:v>
                </c:pt>
                <c:pt idx="623">
                  <c:v>116280369.27679819</c:v>
                </c:pt>
                <c:pt idx="624">
                  <c:v>116312237.73536851</c:v>
                </c:pt>
                <c:pt idx="625">
                  <c:v>116363115.4442379</c:v>
                </c:pt>
                <c:pt idx="626">
                  <c:v>116366478.1908685</c:v>
                </c:pt>
                <c:pt idx="627">
                  <c:v>116375980.145473</c:v>
                </c:pt>
                <c:pt idx="628">
                  <c:v>116397312.3818444</c:v>
                </c:pt>
                <c:pt idx="629">
                  <c:v>116438585.0738778</c:v>
                </c:pt>
                <c:pt idx="630">
                  <c:v>116549119.04935309</c:v>
                </c:pt>
                <c:pt idx="631">
                  <c:v>116577210.6275332</c:v>
                </c:pt>
                <c:pt idx="632">
                  <c:v>116588509.42137121</c:v>
                </c:pt>
                <c:pt idx="633">
                  <c:v>116744860.0146158</c:v>
                </c:pt>
                <c:pt idx="634">
                  <c:v>116770892.4489179</c:v>
                </c:pt>
                <c:pt idx="635">
                  <c:v>116785853.03781649</c:v>
                </c:pt>
                <c:pt idx="636">
                  <c:v>116833781.60787609</c:v>
                </c:pt>
                <c:pt idx="637">
                  <c:v>116852010.1948867</c:v>
                </c:pt>
                <c:pt idx="638">
                  <c:v>116892224.55588689</c:v>
                </c:pt>
                <c:pt idx="639">
                  <c:v>116916195.1682274</c:v>
                </c:pt>
                <c:pt idx="640">
                  <c:v>117021801.77851459</c:v>
                </c:pt>
                <c:pt idx="641">
                  <c:v>117087567.9131178</c:v>
                </c:pt>
                <c:pt idx="642">
                  <c:v>117125974.6747133</c:v>
                </c:pt>
                <c:pt idx="643">
                  <c:v>117128321.8467482</c:v>
                </c:pt>
                <c:pt idx="644">
                  <c:v>117169560.4399589</c:v>
                </c:pt>
                <c:pt idx="645">
                  <c:v>117188564.4505111</c:v>
                </c:pt>
                <c:pt idx="646">
                  <c:v>117274893.35218599</c:v>
                </c:pt>
                <c:pt idx="647">
                  <c:v>117452622.22275069</c:v>
                </c:pt>
                <c:pt idx="648">
                  <c:v>117554377.2370434</c:v>
                </c:pt>
                <c:pt idx="649">
                  <c:v>117706389.08366239</c:v>
                </c:pt>
                <c:pt idx="650">
                  <c:v>117753606.5565919</c:v>
                </c:pt>
                <c:pt idx="651">
                  <c:v>117840612.75152209</c:v>
                </c:pt>
                <c:pt idx="652">
                  <c:v>117857565.96166781</c:v>
                </c:pt>
                <c:pt idx="653">
                  <c:v>118019165.54186501</c:v>
                </c:pt>
                <c:pt idx="654">
                  <c:v>118074774.9318158</c:v>
                </c:pt>
                <c:pt idx="655">
                  <c:v>118103704.3138206</c:v>
                </c:pt>
                <c:pt idx="656">
                  <c:v>118142298.033959</c:v>
                </c:pt>
                <c:pt idx="657">
                  <c:v>118146164.6502357</c:v>
                </c:pt>
                <c:pt idx="658">
                  <c:v>118190810.35027909</c:v>
                </c:pt>
                <c:pt idx="659">
                  <c:v>118269655.79147519</c:v>
                </c:pt>
                <c:pt idx="660">
                  <c:v>118577182.926636</c:v>
                </c:pt>
                <c:pt idx="661">
                  <c:v>118657174.8295095</c:v>
                </c:pt>
                <c:pt idx="662">
                  <c:v>118734284.76696511</c:v>
                </c:pt>
                <c:pt idx="663">
                  <c:v>118796810.28368419</c:v>
                </c:pt>
                <c:pt idx="664">
                  <c:v>118845264.4926945</c:v>
                </c:pt>
                <c:pt idx="665">
                  <c:v>118845587.0497697</c:v>
                </c:pt>
                <c:pt idx="666">
                  <c:v>118872377.70958619</c:v>
                </c:pt>
                <c:pt idx="667">
                  <c:v>118966159.6181369</c:v>
                </c:pt>
                <c:pt idx="668">
                  <c:v>119174738.68308669</c:v>
                </c:pt>
                <c:pt idx="669">
                  <c:v>119206707.0452363</c:v>
                </c:pt>
                <c:pt idx="670">
                  <c:v>119210898.54509491</c:v>
                </c:pt>
                <c:pt idx="671">
                  <c:v>119317423.9342249</c:v>
                </c:pt>
                <c:pt idx="672">
                  <c:v>119324077.30176181</c:v>
                </c:pt>
                <c:pt idx="673">
                  <c:v>119336989.71204589</c:v>
                </c:pt>
                <c:pt idx="674">
                  <c:v>119392794.8622895</c:v>
                </c:pt>
                <c:pt idx="675">
                  <c:v>119406723.3219948</c:v>
                </c:pt>
                <c:pt idx="676">
                  <c:v>119433818.3865301</c:v>
                </c:pt>
                <c:pt idx="677">
                  <c:v>119511804.682327</c:v>
                </c:pt>
                <c:pt idx="678">
                  <c:v>119539333.7548534</c:v>
                </c:pt>
                <c:pt idx="679">
                  <c:v>119552825.01310709</c:v>
                </c:pt>
                <c:pt idx="680">
                  <c:v>119556268.1827963</c:v>
                </c:pt>
                <c:pt idx="681">
                  <c:v>119572221.1910558</c:v>
                </c:pt>
                <c:pt idx="682">
                  <c:v>119593512.9903872</c:v>
                </c:pt>
                <c:pt idx="683">
                  <c:v>119643836.60590321</c:v>
                </c:pt>
                <c:pt idx="684">
                  <c:v>119974403.794348</c:v>
                </c:pt>
                <c:pt idx="685">
                  <c:v>120115193.474067</c:v>
                </c:pt>
                <c:pt idx="686">
                  <c:v>120173052.2465542</c:v>
                </c:pt>
                <c:pt idx="687">
                  <c:v>120215571.7666779</c:v>
                </c:pt>
                <c:pt idx="688">
                  <c:v>120217701.1213209</c:v>
                </c:pt>
                <c:pt idx="689">
                  <c:v>120427254.91339311</c:v>
                </c:pt>
                <c:pt idx="690">
                  <c:v>120503813.9359228</c:v>
                </c:pt>
                <c:pt idx="691">
                  <c:v>120844877.4273231</c:v>
                </c:pt>
                <c:pt idx="692">
                  <c:v>120927820.73059699</c:v>
                </c:pt>
                <c:pt idx="693">
                  <c:v>120950763.3789463</c:v>
                </c:pt>
                <c:pt idx="694">
                  <c:v>120995456.449202</c:v>
                </c:pt>
                <c:pt idx="695">
                  <c:v>121164175.8896195</c:v>
                </c:pt>
                <c:pt idx="696">
                  <c:v>121198268.3961129</c:v>
                </c:pt>
                <c:pt idx="697">
                  <c:v>121209679.10627639</c:v>
                </c:pt>
                <c:pt idx="698">
                  <c:v>121294383.6246005</c:v>
                </c:pt>
                <c:pt idx="699">
                  <c:v>121449095.18609101</c:v>
                </c:pt>
                <c:pt idx="700">
                  <c:v>121519229.41257639</c:v>
                </c:pt>
                <c:pt idx="701">
                  <c:v>121579630.2657744</c:v>
                </c:pt>
                <c:pt idx="702">
                  <c:v>121617936.19303651</c:v>
                </c:pt>
                <c:pt idx="703">
                  <c:v>121710057.6119384</c:v>
                </c:pt>
                <c:pt idx="704">
                  <c:v>121848013.907702</c:v>
                </c:pt>
                <c:pt idx="705">
                  <c:v>121929920.5486823</c:v>
                </c:pt>
                <c:pt idx="706">
                  <c:v>121992743.88630471</c:v>
                </c:pt>
                <c:pt idx="707">
                  <c:v>122083373.9470723</c:v>
                </c:pt>
                <c:pt idx="708">
                  <c:v>122187800.85128669</c:v>
                </c:pt>
                <c:pt idx="709">
                  <c:v>122204580.8044464</c:v>
                </c:pt>
                <c:pt idx="710">
                  <c:v>122206347.1143195</c:v>
                </c:pt>
                <c:pt idx="711">
                  <c:v>122231214.0913984</c:v>
                </c:pt>
                <c:pt idx="712">
                  <c:v>122305468.5504185</c:v>
                </c:pt>
                <c:pt idx="713">
                  <c:v>122337846.50308889</c:v>
                </c:pt>
                <c:pt idx="714">
                  <c:v>122464514.79742409</c:v>
                </c:pt>
                <c:pt idx="715">
                  <c:v>122832734.0049448</c:v>
                </c:pt>
                <c:pt idx="716">
                  <c:v>122846642.5919192</c:v>
                </c:pt>
                <c:pt idx="717">
                  <c:v>122893075.9964924</c:v>
                </c:pt>
                <c:pt idx="718">
                  <c:v>123040731.97858599</c:v>
                </c:pt>
                <c:pt idx="719">
                  <c:v>123073957.04717579</c:v>
                </c:pt>
                <c:pt idx="720">
                  <c:v>123166550.16277251</c:v>
                </c:pt>
                <c:pt idx="721">
                  <c:v>123187280.45594239</c:v>
                </c:pt>
                <c:pt idx="722">
                  <c:v>123205826.8131624</c:v>
                </c:pt>
                <c:pt idx="723">
                  <c:v>123367452.0714463</c:v>
                </c:pt>
                <c:pt idx="724">
                  <c:v>123653314.95813601</c:v>
                </c:pt>
                <c:pt idx="725">
                  <c:v>123670788.6070953</c:v>
                </c:pt>
                <c:pt idx="726">
                  <c:v>123707182.28436801</c:v>
                </c:pt>
                <c:pt idx="727">
                  <c:v>123726711.4127405</c:v>
                </c:pt>
                <c:pt idx="728">
                  <c:v>123735051.3904527</c:v>
                </c:pt>
                <c:pt idx="729">
                  <c:v>123763255.011352</c:v>
                </c:pt>
                <c:pt idx="730">
                  <c:v>123789649.4906165</c:v>
                </c:pt>
                <c:pt idx="731">
                  <c:v>123806656.26775751</c:v>
                </c:pt>
                <c:pt idx="732">
                  <c:v>123951496.839063</c:v>
                </c:pt>
                <c:pt idx="733">
                  <c:v>123976569.697227</c:v>
                </c:pt>
                <c:pt idx="734">
                  <c:v>124015871.5462386</c:v>
                </c:pt>
                <c:pt idx="735">
                  <c:v>124051164.33815609</c:v>
                </c:pt>
                <c:pt idx="736">
                  <c:v>124151041.27946021</c:v>
                </c:pt>
                <c:pt idx="737">
                  <c:v>124198144.86492759</c:v>
                </c:pt>
                <c:pt idx="738">
                  <c:v>124223157.8738258</c:v>
                </c:pt>
                <c:pt idx="739">
                  <c:v>124269982.5640543</c:v>
                </c:pt>
                <c:pt idx="740">
                  <c:v>124314227.0703461</c:v>
                </c:pt>
                <c:pt idx="741">
                  <c:v>124332532.23443308</c:v>
                </c:pt>
                <c:pt idx="742">
                  <c:v>124355337.051439</c:v>
                </c:pt>
                <c:pt idx="743">
                  <c:v>124386860.17947569</c:v>
                </c:pt>
                <c:pt idx="744">
                  <c:v>124405049.2232769</c:v>
                </c:pt>
                <c:pt idx="745">
                  <c:v>124585705.5270016</c:v>
                </c:pt>
                <c:pt idx="746">
                  <c:v>124676881.52243251</c:v>
                </c:pt>
                <c:pt idx="747">
                  <c:v>124723680.5941063</c:v>
                </c:pt>
                <c:pt idx="748">
                  <c:v>124753949.7395954</c:v>
                </c:pt>
                <c:pt idx="749">
                  <c:v>124779299.81452709</c:v>
                </c:pt>
                <c:pt idx="750">
                  <c:v>124781725.04290441</c:v>
                </c:pt>
                <c:pt idx="751">
                  <c:v>125092760.3616104</c:v>
                </c:pt>
                <c:pt idx="752">
                  <c:v>125162742.35766211</c:v>
                </c:pt>
                <c:pt idx="753">
                  <c:v>125184198.5164288</c:v>
                </c:pt>
                <c:pt idx="754">
                  <c:v>125402252.4282093</c:v>
                </c:pt>
                <c:pt idx="755">
                  <c:v>125538133.29860909</c:v>
                </c:pt>
                <c:pt idx="756">
                  <c:v>125552818.5129537</c:v>
                </c:pt>
                <c:pt idx="757">
                  <c:v>125610107.2830935</c:v>
                </c:pt>
                <c:pt idx="758">
                  <c:v>125646703.3406077</c:v>
                </c:pt>
                <c:pt idx="759">
                  <c:v>125684774.39583181</c:v>
                </c:pt>
                <c:pt idx="760">
                  <c:v>125716147.99807081</c:v>
                </c:pt>
                <c:pt idx="761">
                  <c:v>125818581.16326791</c:v>
                </c:pt>
                <c:pt idx="762">
                  <c:v>125842317.61424489</c:v>
                </c:pt>
                <c:pt idx="763">
                  <c:v>126008054.06435199</c:v>
                </c:pt>
                <c:pt idx="764">
                  <c:v>126270356.5219591</c:v>
                </c:pt>
                <c:pt idx="765">
                  <c:v>126333874.1753554</c:v>
                </c:pt>
                <c:pt idx="766">
                  <c:v>126628093.6946639</c:v>
                </c:pt>
                <c:pt idx="767">
                  <c:v>126653419.47160611</c:v>
                </c:pt>
                <c:pt idx="768">
                  <c:v>126844190.9579846</c:v>
                </c:pt>
                <c:pt idx="769">
                  <c:v>126949189.4592135</c:v>
                </c:pt>
                <c:pt idx="770">
                  <c:v>127073350.20286441</c:v>
                </c:pt>
                <c:pt idx="771">
                  <c:v>127117690.31778429</c:v>
                </c:pt>
                <c:pt idx="772">
                  <c:v>127210810.6917368</c:v>
                </c:pt>
                <c:pt idx="773">
                  <c:v>127230430.22196519</c:v>
                </c:pt>
                <c:pt idx="774">
                  <c:v>127250525.0408233</c:v>
                </c:pt>
                <c:pt idx="775">
                  <c:v>127258809.11756259</c:v>
                </c:pt>
                <c:pt idx="776">
                  <c:v>127266745.87366211</c:v>
                </c:pt>
                <c:pt idx="777">
                  <c:v>127493412.4137142</c:v>
                </c:pt>
                <c:pt idx="778">
                  <c:v>127510170.2918438</c:v>
                </c:pt>
                <c:pt idx="779">
                  <c:v>127581050.7863061</c:v>
                </c:pt>
                <c:pt idx="780">
                  <c:v>127610698.6146906</c:v>
                </c:pt>
                <c:pt idx="781">
                  <c:v>127870723.245865</c:v>
                </c:pt>
                <c:pt idx="782">
                  <c:v>127915650.7018021</c:v>
                </c:pt>
                <c:pt idx="783">
                  <c:v>128023137.30464931</c:v>
                </c:pt>
                <c:pt idx="784">
                  <c:v>128078963.8189759</c:v>
                </c:pt>
                <c:pt idx="785">
                  <c:v>128428948.15647659</c:v>
                </c:pt>
                <c:pt idx="786">
                  <c:v>128434050.24207671</c:v>
                </c:pt>
                <c:pt idx="787">
                  <c:v>128456692.06664459</c:v>
                </c:pt>
                <c:pt idx="788">
                  <c:v>128460378.3050065</c:v>
                </c:pt>
                <c:pt idx="789">
                  <c:v>128528875.6814799</c:v>
                </c:pt>
                <c:pt idx="790">
                  <c:v>128638609.2709571</c:v>
                </c:pt>
                <c:pt idx="791">
                  <c:v>128664660.64202011</c:v>
                </c:pt>
                <c:pt idx="792">
                  <c:v>128697117.40358761</c:v>
                </c:pt>
                <c:pt idx="793">
                  <c:v>128707434.36728391</c:v>
                </c:pt>
                <c:pt idx="794">
                  <c:v>128713603.27819681</c:v>
                </c:pt>
                <c:pt idx="795">
                  <c:v>128807551.61885579</c:v>
                </c:pt>
                <c:pt idx="796">
                  <c:v>128896816.60692911</c:v>
                </c:pt>
                <c:pt idx="797">
                  <c:v>129104326.88763919</c:v>
                </c:pt>
                <c:pt idx="798">
                  <c:v>129247858.20352919</c:v>
                </c:pt>
                <c:pt idx="799">
                  <c:v>129249090.60224169</c:v>
                </c:pt>
                <c:pt idx="800">
                  <c:v>129362242.8181762</c:v>
                </c:pt>
                <c:pt idx="801">
                  <c:v>129544999.8418912</c:v>
                </c:pt>
                <c:pt idx="802">
                  <c:v>129606857.34459619</c:v>
                </c:pt>
                <c:pt idx="803">
                  <c:v>129722661.4869566</c:v>
                </c:pt>
                <c:pt idx="804">
                  <c:v>129768469.0543834</c:v>
                </c:pt>
                <c:pt idx="805">
                  <c:v>129800851.6208318</c:v>
                </c:pt>
                <c:pt idx="806">
                  <c:v>129847890.829881</c:v>
                </c:pt>
                <c:pt idx="807">
                  <c:v>129856476.1668787</c:v>
                </c:pt>
                <c:pt idx="808">
                  <c:v>129990412.470186</c:v>
                </c:pt>
                <c:pt idx="809">
                  <c:v>130219989.23332189</c:v>
                </c:pt>
                <c:pt idx="810">
                  <c:v>130664312.8405547</c:v>
                </c:pt>
                <c:pt idx="811">
                  <c:v>130785604.4746736</c:v>
                </c:pt>
                <c:pt idx="812">
                  <c:v>131063272.3972794</c:v>
                </c:pt>
                <c:pt idx="813">
                  <c:v>131123459.1638923</c:v>
                </c:pt>
                <c:pt idx="814">
                  <c:v>131495597.6117885</c:v>
                </c:pt>
                <c:pt idx="815">
                  <c:v>131671470.6259118</c:v>
                </c:pt>
                <c:pt idx="816">
                  <c:v>131819158.59584421</c:v>
                </c:pt>
                <c:pt idx="817">
                  <c:v>132604757.4016469</c:v>
                </c:pt>
                <c:pt idx="818">
                  <c:v>132721759.15786961</c:v>
                </c:pt>
                <c:pt idx="819">
                  <c:v>133021389.82885179</c:v>
                </c:pt>
                <c:pt idx="820">
                  <c:v>133163319.9220067</c:v>
                </c:pt>
                <c:pt idx="821">
                  <c:v>133255164.06270671</c:v>
                </c:pt>
                <c:pt idx="822">
                  <c:v>133407695.46985421</c:v>
                </c:pt>
                <c:pt idx="823">
                  <c:v>133797530.77924231</c:v>
                </c:pt>
                <c:pt idx="824">
                  <c:v>133827741.60184361</c:v>
                </c:pt>
                <c:pt idx="825">
                  <c:v>133911973.5704059</c:v>
                </c:pt>
                <c:pt idx="826">
                  <c:v>133986779.0256405</c:v>
                </c:pt>
                <c:pt idx="827">
                  <c:v>133999765.16973411</c:v>
                </c:pt>
                <c:pt idx="828">
                  <c:v>134084787.8569496</c:v>
                </c:pt>
                <c:pt idx="829">
                  <c:v>134401654.8490833</c:v>
                </c:pt>
                <c:pt idx="830">
                  <c:v>134471966.99898601</c:v>
                </c:pt>
                <c:pt idx="831">
                  <c:v>134484767.0821293</c:v>
                </c:pt>
                <c:pt idx="832">
                  <c:v>134678849.1731036</c:v>
                </c:pt>
                <c:pt idx="833">
                  <c:v>134776651.94352889</c:v>
                </c:pt>
                <c:pt idx="834">
                  <c:v>134793380.1413635</c:v>
                </c:pt>
                <c:pt idx="835">
                  <c:v>134826732.73017991</c:v>
                </c:pt>
                <c:pt idx="836">
                  <c:v>135132702.07676309</c:v>
                </c:pt>
                <c:pt idx="837">
                  <c:v>135196966.50834268</c:v>
                </c:pt>
                <c:pt idx="838">
                  <c:v>135334826.42141199</c:v>
                </c:pt>
                <c:pt idx="839">
                  <c:v>135354242.68504071</c:v>
                </c:pt>
                <c:pt idx="840">
                  <c:v>135750738.7723622</c:v>
                </c:pt>
                <c:pt idx="841">
                  <c:v>136223197.6791628</c:v>
                </c:pt>
                <c:pt idx="842">
                  <c:v>136303298.00540659</c:v>
                </c:pt>
                <c:pt idx="843">
                  <c:v>136387654.84619239</c:v>
                </c:pt>
                <c:pt idx="844">
                  <c:v>136399727.3469469</c:v>
                </c:pt>
                <c:pt idx="845">
                  <c:v>136635399.71935052</c:v>
                </c:pt>
                <c:pt idx="846">
                  <c:v>136746910.06405061</c:v>
                </c:pt>
                <c:pt idx="847">
                  <c:v>136927312.86830759</c:v>
                </c:pt>
                <c:pt idx="848">
                  <c:v>136960576.274266</c:v>
                </c:pt>
                <c:pt idx="849">
                  <c:v>136987558.096912</c:v>
                </c:pt>
                <c:pt idx="850">
                  <c:v>137067272.80077338</c:v>
                </c:pt>
                <c:pt idx="851">
                  <c:v>137206161.14070332</c:v>
                </c:pt>
                <c:pt idx="852">
                  <c:v>137332445.67226541</c:v>
                </c:pt>
                <c:pt idx="853">
                  <c:v>137386005.446536</c:v>
                </c:pt>
                <c:pt idx="854">
                  <c:v>137489751.13335812</c:v>
                </c:pt>
                <c:pt idx="855">
                  <c:v>137715222.02295241</c:v>
                </c:pt>
                <c:pt idx="856">
                  <c:v>137725105.64943868</c:v>
                </c:pt>
                <c:pt idx="857">
                  <c:v>137738010.7194941</c:v>
                </c:pt>
                <c:pt idx="858">
                  <c:v>137764240.0296883</c:v>
                </c:pt>
                <c:pt idx="859">
                  <c:v>137875400.75155529</c:v>
                </c:pt>
                <c:pt idx="860">
                  <c:v>138051768.35008311</c:v>
                </c:pt>
                <c:pt idx="861">
                  <c:v>138102413.07545811</c:v>
                </c:pt>
                <c:pt idx="862">
                  <c:v>138153756.39675829</c:v>
                </c:pt>
                <c:pt idx="863">
                  <c:v>138402919.36862379</c:v>
                </c:pt>
                <c:pt idx="864">
                  <c:v>138429607.5322943</c:v>
                </c:pt>
                <c:pt idx="865">
                  <c:v>138824448.74491709</c:v>
                </c:pt>
                <c:pt idx="866">
                  <c:v>138927758.77347779</c:v>
                </c:pt>
                <c:pt idx="867">
                  <c:v>138958825.96540409</c:v>
                </c:pt>
                <c:pt idx="868">
                  <c:v>139038771.00825012</c:v>
                </c:pt>
                <c:pt idx="869">
                  <c:v>139053621.82283968</c:v>
                </c:pt>
                <c:pt idx="870">
                  <c:v>139756428.01954681</c:v>
                </c:pt>
                <c:pt idx="871">
                  <c:v>139861682.18660241</c:v>
                </c:pt>
                <c:pt idx="872">
                  <c:v>140046331.948477</c:v>
                </c:pt>
                <c:pt idx="873">
                  <c:v>140099953.98032111</c:v>
                </c:pt>
                <c:pt idx="874">
                  <c:v>140218434.1351147</c:v>
                </c:pt>
                <c:pt idx="875">
                  <c:v>140222940.96988839</c:v>
                </c:pt>
                <c:pt idx="876">
                  <c:v>140250008.11481178</c:v>
                </c:pt>
                <c:pt idx="877">
                  <c:v>140284293.29127711</c:v>
                </c:pt>
                <c:pt idx="878">
                  <c:v>140767865.87044609</c:v>
                </c:pt>
                <c:pt idx="879">
                  <c:v>140849468.94308031</c:v>
                </c:pt>
                <c:pt idx="880">
                  <c:v>141129338.13204381</c:v>
                </c:pt>
                <c:pt idx="881">
                  <c:v>141230028.24384609</c:v>
                </c:pt>
                <c:pt idx="882">
                  <c:v>141383239.53902289</c:v>
                </c:pt>
                <c:pt idx="883">
                  <c:v>141588636.9226684</c:v>
                </c:pt>
                <c:pt idx="884">
                  <c:v>141648759.4923062</c:v>
                </c:pt>
                <c:pt idx="885">
                  <c:v>141940518.58874059</c:v>
                </c:pt>
                <c:pt idx="886">
                  <c:v>142226808.5390487</c:v>
                </c:pt>
                <c:pt idx="887">
                  <c:v>142436745.6684798</c:v>
                </c:pt>
                <c:pt idx="888">
                  <c:v>142568997.71371731</c:v>
                </c:pt>
                <c:pt idx="889">
                  <c:v>142603435.75195491</c:v>
                </c:pt>
                <c:pt idx="890">
                  <c:v>142609788.27635568</c:v>
                </c:pt>
                <c:pt idx="891">
                  <c:v>142701355.88130051</c:v>
                </c:pt>
                <c:pt idx="892">
                  <c:v>143010348.46471828</c:v>
                </c:pt>
                <c:pt idx="893">
                  <c:v>143020622.6174596</c:v>
                </c:pt>
                <c:pt idx="894">
                  <c:v>143082017.3184053</c:v>
                </c:pt>
                <c:pt idx="895">
                  <c:v>143225241.0027371</c:v>
                </c:pt>
                <c:pt idx="896">
                  <c:v>143296319.80833021</c:v>
                </c:pt>
                <c:pt idx="897">
                  <c:v>143387344.53667629</c:v>
                </c:pt>
                <c:pt idx="898">
                  <c:v>143437874.0972347</c:v>
                </c:pt>
                <c:pt idx="899">
                  <c:v>143565775.27191219</c:v>
                </c:pt>
                <c:pt idx="900">
                  <c:v>143570850.35305792</c:v>
                </c:pt>
                <c:pt idx="901">
                  <c:v>143710823.4410058</c:v>
                </c:pt>
                <c:pt idx="902">
                  <c:v>143753214.7748566</c:v>
                </c:pt>
                <c:pt idx="903">
                  <c:v>143813184.66810191</c:v>
                </c:pt>
                <c:pt idx="904">
                  <c:v>143945891.23333549</c:v>
                </c:pt>
                <c:pt idx="905">
                  <c:v>144102504.12323838</c:v>
                </c:pt>
                <c:pt idx="906">
                  <c:v>144346510.39253038</c:v>
                </c:pt>
                <c:pt idx="907">
                  <c:v>144400609.20044428</c:v>
                </c:pt>
                <c:pt idx="908">
                  <c:v>144517520.52426058</c:v>
                </c:pt>
                <c:pt idx="909">
                  <c:v>144519000.7401371</c:v>
                </c:pt>
                <c:pt idx="910">
                  <c:v>145085553.43428189</c:v>
                </c:pt>
                <c:pt idx="911">
                  <c:v>145139634.10653669</c:v>
                </c:pt>
                <c:pt idx="912">
                  <c:v>145311104.2561954</c:v>
                </c:pt>
                <c:pt idx="913">
                  <c:v>145442898.58217752</c:v>
                </c:pt>
                <c:pt idx="914">
                  <c:v>145459366.26807189</c:v>
                </c:pt>
                <c:pt idx="915">
                  <c:v>145477369.41458941</c:v>
                </c:pt>
                <c:pt idx="916">
                  <c:v>145731728.6726082</c:v>
                </c:pt>
                <c:pt idx="917">
                  <c:v>145803116.41473049</c:v>
                </c:pt>
                <c:pt idx="918">
                  <c:v>145884950.79362679</c:v>
                </c:pt>
                <c:pt idx="919">
                  <c:v>146115715.23392349</c:v>
                </c:pt>
                <c:pt idx="920">
                  <c:v>146205365.6725764</c:v>
                </c:pt>
                <c:pt idx="921">
                  <c:v>146264995.68957102</c:v>
                </c:pt>
                <c:pt idx="922">
                  <c:v>146610528.66615868</c:v>
                </c:pt>
                <c:pt idx="923">
                  <c:v>146802310.7626754</c:v>
                </c:pt>
                <c:pt idx="924">
                  <c:v>146824439.95834771</c:v>
                </c:pt>
                <c:pt idx="925">
                  <c:v>147067631.89393228</c:v>
                </c:pt>
                <c:pt idx="926">
                  <c:v>147625668.4750447</c:v>
                </c:pt>
                <c:pt idx="927">
                  <c:v>147905445.3279838</c:v>
                </c:pt>
                <c:pt idx="928">
                  <c:v>147968199.3276453</c:v>
                </c:pt>
                <c:pt idx="929">
                  <c:v>148003150.93384379</c:v>
                </c:pt>
                <c:pt idx="930">
                  <c:v>148514817.63393569</c:v>
                </c:pt>
                <c:pt idx="931">
                  <c:v>148546106.61122632</c:v>
                </c:pt>
                <c:pt idx="932">
                  <c:v>148694825.43596292</c:v>
                </c:pt>
                <c:pt idx="933">
                  <c:v>148871592.19648769</c:v>
                </c:pt>
                <c:pt idx="934">
                  <c:v>149149385.50957331</c:v>
                </c:pt>
                <c:pt idx="935">
                  <c:v>149237217.56917271</c:v>
                </c:pt>
                <c:pt idx="936">
                  <c:v>150082392.634473</c:v>
                </c:pt>
                <c:pt idx="937">
                  <c:v>150249220.6914615</c:v>
                </c:pt>
                <c:pt idx="938">
                  <c:v>150698709.92277378</c:v>
                </c:pt>
                <c:pt idx="939">
                  <c:v>151455892.96502548</c:v>
                </c:pt>
                <c:pt idx="940">
                  <c:v>151791441.01400161</c:v>
                </c:pt>
                <c:pt idx="941">
                  <c:v>152117652.55120438</c:v>
                </c:pt>
                <c:pt idx="942">
                  <c:v>152151171.8102892</c:v>
                </c:pt>
                <c:pt idx="943">
                  <c:v>152307817.34241492</c:v>
                </c:pt>
                <c:pt idx="944">
                  <c:v>152348105.20778698</c:v>
                </c:pt>
                <c:pt idx="945">
                  <c:v>152432043.37028211</c:v>
                </c:pt>
                <c:pt idx="946">
                  <c:v>152991342.8103922</c:v>
                </c:pt>
                <c:pt idx="947">
                  <c:v>153678062.09780711</c:v>
                </c:pt>
                <c:pt idx="948">
                  <c:v>153722132.86173809</c:v>
                </c:pt>
                <c:pt idx="949">
                  <c:v>153748547.87468338</c:v>
                </c:pt>
                <c:pt idx="950">
                  <c:v>154143945.67620981</c:v>
                </c:pt>
                <c:pt idx="951">
                  <c:v>154471164.1503787</c:v>
                </c:pt>
                <c:pt idx="952">
                  <c:v>155239375.13760829</c:v>
                </c:pt>
                <c:pt idx="953">
                  <c:v>155577390.3867158</c:v>
                </c:pt>
                <c:pt idx="954">
                  <c:v>155873251.2441172</c:v>
                </c:pt>
                <c:pt idx="955">
                  <c:v>156371212.61920732</c:v>
                </c:pt>
                <c:pt idx="956">
                  <c:v>156724347.52040651</c:v>
                </c:pt>
                <c:pt idx="957">
                  <c:v>157998237.03343731</c:v>
                </c:pt>
                <c:pt idx="958">
                  <c:v>158276239.0236218</c:v>
                </c:pt>
                <c:pt idx="959">
                  <c:v>159238880.32156777</c:v>
                </c:pt>
                <c:pt idx="960">
                  <c:v>159563959.09735239</c:v>
                </c:pt>
                <c:pt idx="961">
                  <c:v>159579655.3574954</c:v>
                </c:pt>
                <c:pt idx="962">
                  <c:v>159702729.2143048</c:v>
                </c:pt>
                <c:pt idx="963">
                  <c:v>159734464.95277789</c:v>
                </c:pt>
                <c:pt idx="964">
                  <c:v>160017152.78024539</c:v>
                </c:pt>
                <c:pt idx="965">
                  <c:v>160569150.37625819</c:v>
                </c:pt>
                <c:pt idx="966">
                  <c:v>160766408.1909751</c:v>
                </c:pt>
                <c:pt idx="967">
                  <c:v>161737001.36710981</c:v>
                </c:pt>
                <c:pt idx="968">
                  <c:v>161908396.5549202</c:v>
                </c:pt>
                <c:pt idx="969">
                  <c:v>162018861.96835548</c:v>
                </c:pt>
                <c:pt idx="970">
                  <c:v>163242823.591977</c:v>
                </c:pt>
                <c:pt idx="971">
                  <c:v>164258452.0533185</c:v>
                </c:pt>
                <c:pt idx="972">
                  <c:v>165295493.73600471</c:v>
                </c:pt>
                <c:pt idx="973">
                  <c:v>165593748.28024131</c:v>
                </c:pt>
                <c:pt idx="974">
                  <c:v>165648925.74135548</c:v>
                </c:pt>
                <c:pt idx="975">
                  <c:v>165753577.16954851</c:v>
                </c:pt>
                <c:pt idx="976">
                  <c:v>165865075.88901109</c:v>
                </c:pt>
                <c:pt idx="977">
                  <c:v>166176108.78125581</c:v>
                </c:pt>
                <c:pt idx="978">
                  <c:v>166516031.5637652</c:v>
                </c:pt>
                <c:pt idx="979">
                  <c:v>166948172.52360481</c:v>
                </c:pt>
                <c:pt idx="980">
                  <c:v>167694292.46550581</c:v>
                </c:pt>
                <c:pt idx="981">
                  <c:v>168299283.82116351</c:v>
                </c:pt>
                <c:pt idx="982">
                  <c:v>168530266.75993589</c:v>
                </c:pt>
                <c:pt idx="983">
                  <c:v>169013947.10817799</c:v>
                </c:pt>
                <c:pt idx="984">
                  <c:v>169668300.71106419</c:v>
                </c:pt>
                <c:pt idx="985">
                  <c:v>170432565.33920801</c:v>
                </c:pt>
                <c:pt idx="986">
                  <c:v>171002989.65855628</c:v>
                </c:pt>
                <c:pt idx="987">
                  <c:v>171762090.18431512</c:v>
                </c:pt>
                <c:pt idx="988">
                  <c:v>172655159.2130616</c:v>
                </c:pt>
                <c:pt idx="989">
                  <c:v>172984211.260584</c:v>
                </c:pt>
                <c:pt idx="990">
                  <c:v>173924404.2663132</c:v>
                </c:pt>
                <c:pt idx="991">
                  <c:v>175037906.22619331</c:v>
                </c:pt>
                <c:pt idx="992">
                  <c:v>176663592.3885808</c:v>
                </c:pt>
                <c:pt idx="993">
                  <c:v>177163596.27536899</c:v>
                </c:pt>
                <c:pt idx="994">
                  <c:v>178235774.79293612</c:v>
                </c:pt>
                <c:pt idx="995">
                  <c:v>178815831.98749459</c:v>
                </c:pt>
                <c:pt idx="996">
                  <c:v>185617927.2323544</c:v>
                </c:pt>
                <c:pt idx="997">
                  <c:v>189150008.83748001</c:v>
                </c:pt>
                <c:pt idx="998">
                  <c:v>189855429.1285305</c:v>
                </c:pt>
                <c:pt idx="999">
                  <c:v>190410513.21195748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9-487A-AE61-874EAEC5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P-Values'!$J$38:$J$47</c:f>
              <c:numCache>
                <c:formatCode>#,##0</c:formatCode>
                <c:ptCount val="10"/>
                <c:pt idx="0">
                  <c:v>1703902.2812936497</c:v>
                </c:pt>
                <c:pt idx="1">
                  <c:v>1760491.8110576496</c:v>
                </c:pt>
                <c:pt idx="2">
                  <c:v>1874177.4996992201</c:v>
                </c:pt>
                <c:pt idx="3">
                  <c:v>1995746.14564058</c:v>
                </c:pt>
                <c:pt idx="4">
                  <c:v>2087056.0521535696</c:v>
                </c:pt>
                <c:pt idx="5">
                  <c:v>2139301.1146289106</c:v>
                </c:pt>
                <c:pt idx="6">
                  <c:v>2334923.2192291399</c:v>
                </c:pt>
                <c:pt idx="7">
                  <c:v>2498041.5975434398</c:v>
                </c:pt>
                <c:pt idx="8">
                  <c:v>2718417.0774020003</c:v>
                </c:pt>
                <c:pt idx="9">
                  <c:v>3065260.8151794206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P-Values'!$K$37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P-Values'!$K$38:$K$47</c:f>
              <c:numCache>
                <c:formatCode>General</c:formatCode>
                <c:ptCount val="10"/>
                <c:pt idx="0">
                  <c:v>85195.114064682493</c:v>
                </c:pt>
                <c:pt idx="1">
                  <c:v>85195.114064682493</c:v>
                </c:pt>
                <c:pt idx="2">
                  <c:v>85195.114064682493</c:v>
                </c:pt>
                <c:pt idx="3">
                  <c:v>85195.114064682493</c:v>
                </c:pt>
                <c:pt idx="4">
                  <c:v>85195.114064682493</c:v>
                </c:pt>
                <c:pt idx="5">
                  <c:v>85195.114064682493</c:v>
                </c:pt>
                <c:pt idx="6">
                  <c:v>85195.114064682493</c:v>
                </c:pt>
                <c:pt idx="7">
                  <c:v>85195.114064682493</c:v>
                </c:pt>
                <c:pt idx="8">
                  <c:v>85195.114064682493</c:v>
                </c:pt>
                <c:pt idx="9">
                  <c:v>85195.114064682493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P-Values'!$L$37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318F49-0742-41AD-8F14-38363703ED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F018684-EDFF-4775-BAA0-FAC0A3C717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82783E5-38B8-4AAE-89F8-E8981DD7BB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DC62D8-207F-409D-BC2A-FFE6DC9CF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C35472-3B28-458D-B420-9120CCE0D7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76DA444-22C5-4C74-81DD-A4B99632E9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52A20AC-2100-4D08-AD98-05259D976C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113DB98-1F0A-4FBD-85DD-0B12FEFBD7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EAB1B9A-6868-4961-88F0-1D8F9272D9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8D62683-89C4-4F1D-9351-D8E52D20B4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P-Values'!$L$38:$L$47</c:f>
              <c:numCache>
                <c:formatCode>#,##0</c:formatCode>
                <c:ptCount val="10"/>
                <c:pt idx="0">
                  <c:v>2307955.3905326556</c:v>
                </c:pt>
                <c:pt idx="1">
                  <c:v>2383677.606118436</c:v>
                </c:pt>
                <c:pt idx="2">
                  <c:v>2528003.1428720858</c:v>
                </c:pt>
                <c:pt idx="3">
                  <c:v>2652165.7798514152</c:v>
                </c:pt>
                <c:pt idx="4">
                  <c:v>2757924.9697435154</c:v>
                </c:pt>
                <c:pt idx="5">
                  <c:v>2872628.226735475</c:v>
                </c:pt>
                <c:pt idx="6">
                  <c:v>3118077.5724599757</c:v>
                </c:pt>
                <c:pt idx="7">
                  <c:v>3386842.2464190852</c:v>
                </c:pt>
                <c:pt idx="8">
                  <c:v>3663007.6877290653</c:v>
                </c:pt>
                <c:pt idx="9">
                  <c:v>4066204.2039482147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P-Values'!$Q$38:$Q$47</c15:f>
                <c15:dlblRangeCache>
                  <c:ptCount val="10"/>
                  <c:pt idx="0">
                    <c:v>2,478, 55.2%</c:v>
                  </c:pt>
                  <c:pt idx="1">
                    <c:v>2,554, 55.2%</c:v>
                  </c:pt>
                  <c:pt idx="2">
                    <c:v>2,698, 55.3%</c:v>
                  </c:pt>
                  <c:pt idx="3">
                    <c:v>2,822, 55%</c:v>
                  </c:pt>
                  <c:pt idx="4">
                    <c:v>2,928, 55%</c:v>
                  </c:pt>
                  <c:pt idx="5">
                    <c:v>3,043, 55.4%</c:v>
                  </c:pt>
                  <c:pt idx="6">
                    <c:v>3,288, 55.4%</c:v>
                  </c:pt>
                  <c:pt idx="7">
                    <c:v>3,557, 55.9%</c:v>
                  </c:pt>
                  <c:pt idx="8">
                    <c:v>3,833, 55.9%</c:v>
                  </c:pt>
                  <c:pt idx="9">
                    <c:v>4,236, 55.7%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P-Values'!$M$37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P-Values'!$M$38:$M$47</c:f>
              <c:numCache>
                <c:formatCode>General</c:formatCode>
                <c:ptCount val="10"/>
                <c:pt idx="0">
                  <c:v>85195.114064682493</c:v>
                </c:pt>
                <c:pt idx="1">
                  <c:v>85195.114064682493</c:v>
                </c:pt>
                <c:pt idx="2">
                  <c:v>85195.114064682493</c:v>
                </c:pt>
                <c:pt idx="3">
                  <c:v>85195.114064682493</c:v>
                </c:pt>
                <c:pt idx="4">
                  <c:v>85195.114064682493</c:v>
                </c:pt>
                <c:pt idx="5">
                  <c:v>85195.114064682493</c:v>
                </c:pt>
                <c:pt idx="6">
                  <c:v>85195.114064682493</c:v>
                </c:pt>
                <c:pt idx="7">
                  <c:v>85195.114064682493</c:v>
                </c:pt>
                <c:pt idx="8">
                  <c:v>85195.114064682493</c:v>
                </c:pt>
                <c:pt idx="9">
                  <c:v>85195.114064682493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P-Values'!$N$38:$N$47</c:f>
              <c:numCache>
                <c:formatCode>#,##0</c:formatCode>
                <c:ptCount val="10"/>
                <c:pt idx="0">
                  <c:v>4182247.8999556699</c:v>
                </c:pt>
                <c:pt idx="1">
                  <c:v>4314559.6453054501</c:v>
                </c:pt>
                <c:pt idx="2">
                  <c:v>4572570.8707006704</c:v>
                </c:pt>
                <c:pt idx="3">
                  <c:v>4818302.1536213597</c:v>
                </c:pt>
                <c:pt idx="4">
                  <c:v>5015371.2500264496</c:v>
                </c:pt>
                <c:pt idx="5">
                  <c:v>5182319.5694937501</c:v>
                </c:pt>
                <c:pt idx="6">
                  <c:v>5623391.0198184801</c:v>
                </c:pt>
                <c:pt idx="7">
                  <c:v>6055274.0720918896</c:v>
                </c:pt>
                <c:pt idx="8">
                  <c:v>6551814.9932604302</c:v>
                </c:pt>
                <c:pt idx="9">
                  <c:v>7301855.2472569998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Customer Minutes</a:t>
                </a:r>
                <a:r>
                  <a:rPr lang="en-US" sz="1600" b="0" baseline="0"/>
                  <a:t> Interrupted (Thousand CMI)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8582942913732623"/>
              <c:y val="0.9413294771011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6829517512420169"/>
          <c:y val="0.68994012273359628"/>
          <c:w val="0.3433826168454826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"$"#,##0</c:formatCode>
                <c:ptCount val="10"/>
                <c:pt idx="0">
                  <c:v>52570234.216439098</c:v>
                </c:pt>
                <c:pt idx="1">
                  <c:v>54538431.982868314</c:v>
                </c:pt>
                <c:pt idx="2">
                  <c:v>58227550.761623994</c:v>
                </c:pt>
                <c:pt idx="3">
                  <c:v>62047010.906280592</c:v>
                </c:pt>
                <c:pt idx="4">
                  <c:v>64104067.710108608</c:v>
                </c:pt>
                <c:pt idx="5">
                  <c:v>66372417.891428977</c:v>
                </c:pt>
                <c:pt idx="6">
                  <c:v>72244147.204311222</c:v>
                </c:pt>
                <c:pt idx="7">
                  <c:v>79584557.983309209</c:v>
                </c:pt>
                <c:pt idx="8">
                  <c:v>84125867.281278491</c:v>
                </c:pt>
                <c:pt idx="9">
                  <c:v>93398278.991771996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P-Values'!$K$53:$K$62</c:f>
              <c:numCache>
                <c:formatCode>"$"#,##0</c:formatCode>
                <c:ptCount val="10"/>
                <c:pt idx="0">
                  <c:v>1051404.6843287819</c:v>
                </c:pt>
                <c:pt idx="1">
                  <c:v>1051404.6843287819</c:v>
                </c:pt>
                <c:pt idx="2">
                  <c:v>1051404.6843287819</c:v>
                </c:pt>
                <c:pt idx="3">
                  <c:v>1051404.6843287819</c:v>
                </c:pt>
                <c:pt idx="4">
                  <c:v>1051404.6843287819</c:v>
                </c:pt>
                <c:pt idx="5">
                  <c:v>1051404.6843287819</c:v>
                </c:pt>
                <c:pt idx="6">
                  <c:v>1051404.6843287819</c:v>
                </c:pt>
                <c:pt idx="7">
                  <c:v>1051404.6843287819</c:v>
                </c:pt>
                <c:pt idx="8">
                  <c:v>1051404.6843287819</c:v>
                </c:pt>
                <c:pt idx="9">
                  <c:v>1051404.6843287819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F320C73-A53F-449C-AC0D-2099E3D3E1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84FC36E-FE99-414B-B621-2310F746DF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A19AB1-8999-4C8D-9B86-A4AF28CF3E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762C68D-414A-48F6-93BC-0C1EA053E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9B6146-76CE-4660-A370-DC548B16C8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22AE6FE-E3A2-4252-BCEA-885A06F7BE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300731F-8691-4553-81A8-E87938D730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82E6DE-CBE9-47D8-87EC-C7A1BEBB7F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1C58A7F-D08F-4C5B-8826-A021B6B050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6B3B600-7438-4784-B186-40882CB9B2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P-Values'!$L$53:$L$62</c:f>
              <c:numCache>
                <c:formatCode>"$"#,##0</c:formatCode>
                <c:ptCount val="10"/>
                <c:pt idx="0">
                  <c:v>82888287.113330543</c:v>
                </c:pt>
                <c:pt idx="1">
                  <c:v>85087111.169786334</c:v>
                </c:pt>
                <c:pt idx="2">
                  <c:v>89868831.204575643</c:v>
                </c:pt>
                <c:pt idx="3">
                  <c:v>94155763.227974042</c:v>
                </c:pt>
                <c:pt idx="4">
                  <c:v>97399532.60670504</c:v>
                </c:pt>
                <c:pt idx="5">
                  <c:v>102299758.71299866</c:v>
                </c:pt>
                <c:pt idx="6">
                  <c:v>111047196.34854043</c:v>
                </c:pt>
                <c:pt idx="7">
                  <c:v>121089387.38391244</c:v>
                </c:pt>
                <c:pt idx="8">
                  <c:v>129656161.84863514</c:v>
                </c:pt>
                <c:pt idx="9">
                  <c:v>143112912.7448976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$83,058, 61.1%</c:v>
                  </c:pt>
                  <c:pt idx="1">
                    <c:v>$85,257, 60.9%</c:v>
                  </c:pt>
                  <c:pt idx="2">
                    <c:v>$90,039, 60.6%</c:v>
                  </c:pt>
                  <c:pt idx="3">
                    <c:v>$94,326, 60.2%</c:v>
                  </c:pt>
                  <c:pt idx="4">
                    <c:v>$97,569, 60.2%</c:v>
                  </c:pt>
                  <c:pt idx="5">
                    <c:v>$102,470, 60.6%</c:v>
                  </c:pt>
                  <c:pt idx="6">
                    <c:v>$111,217, 60.5%</c:v>
                  </c:pt>
                  <c:pt idx="7">
                    <c:v>$121,259, 60.3%</c:v>
                  </c:pt>
                  <c:pt idx="8">
                    <c:v>$129,826, 60.6%</c:v>
                  </c:pt>
                  <c:pt idx="9">
                    <c:v>$143,283, 60.5%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P-Values'!$M$53:$M$62</c:f>
              <c:numCache>
                <c:formatCode>"$"#,##0</c:formatCode>
                <c:ptCount val="10"/>
                <c:pt idx="0">
                  <c:v>1051404.6843287819</c:v>
                </c:pt>
                <c:pt idx="1">
                  <c:v>1051404.6843287819</c:v>
                </c:pt>
                <c:pt idx="2">
                  <c:v>1051404.6843287819</c:v>
                </c:pt>
                <c:pt idx="3">
                  <c:v>1051404.6843287819</c:v>
                </c:pt>
                <c:pt idx="4">
                  <c:v>1051404.6843287819</c:v>
                </c:pt>
                <c:pt idx="5">
                  <c:v>1051404.6843287819</c:v>
                </c:pt>
                <c:pt idx="6">
                  <c:v>1051404.6843287819</c:v>
                </c:pt>
                <c:pt idx="7">
                  <c:v>1051404.6843287819</c:v>
                </c:pt>
                <c:pt idx="8">
                  <c:v>1051404.6843287819</c:v>
                </c:pt>
                <c:pt idx="9">
                  <c:v>1051404.6843287819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P-Values'!$N$53:$N$62</c:f>
              <c:numCache>
                <c:formatCode>"$"#,##0</c:formatCode>
                <c:ptCount val="10"/>
                <c:pt idx="0">
                  <c:v>135628911.557899</c:v>
                </c:pt>
                <c:pt idx="1">
                  <c:v>139795933.380784</c:v>
                </c:pt>
                <c:pt idx="2">
                  <c:v>148266772.19432899</c:v>
                </c:pt>
                <c:pt idx="3">
                  <c:v>156373164.36238399</c:v>
                </c:pt>
                <c:pt idx="4">
                  <c:v>161673990.544943</c:v>
                </c:pt>
                <c:pt idx="5">
                  <c:v>168842566.83255699</c:v>
                </c:pt>
                <c:pt idx="6">
                  <c:v>183461733.780981</c:v>
                </c:pt>
                <c:pt idx="7">
                  <c:v>200844335.59535101</c:v>
                </c:pt>
                <c:pt idx="8">
                  <c:v>213952419.35804299</c:v>
                </c:pt>
                <c:pt idx="9">
                  <c:v>236681581.96479899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4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($000 NPV)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8868475333240533"/>
          <c:y val="0.72126182435174335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25521373.837236401</c:v>
                </c:pt>
                <c:pt idx="1">
                  <c:v>26084507.609736197</c:v>
                </c:pt>
                <c:pt idx="2">
                  <c:v>26729047.166743599</c:v>
                </c:pt>
                <c:pt idx="3">
                  <c:v>27104675.107059896</c:v>
                </c:pt>
                <c:pt idx="4">
                  <c:v>27579667.861853503</c:v>
                </c:pt>
                <c:pt idx="5">
                  <c:v>28227562.215059597</c:v>
                </c:pt>
                <c:pt idx="6">
                  <c:v>28770929.8086305</c:v>
                </c:pt>
                <c:pt idx="7">
                  <c:v>29681131.351034604</c:v>
                </c:pt>
                <c:pt idx="8">
                  <c:v>30289510.303003807</c:v>
                </c:pt>
                <c:pt idx="9">
                  <c:v>31453377.477356296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127606.86918618201</c:v>
                </c:pt>
                <c:pt idx="1">
                  <c:v>127606.86918618201</c:v>
                </c:pt>
                <c:pt idx="2">
                  <c:v>127606.86918618201</c:v>
                </c:pt>
                <c:pt idx="3">
                  <c:v>127606.86918618201</c:v>
                </c:pt>
                <c:pt idx="4">
                  <c:v>127606.86918618201</c:v>
                </c:pt>
                <c:pt idx="5">
                  <c:v>127606.86918618201</c:v>
                </c:pt>
                <c:pt idx="6">
                  <c:v>127606.86918618201</c:v>
                </c:pt>
                <c:pt idx="7">
                  <c:v>127606.86918618201</c:v>
                </c:pt>
                <c:pt idx="8">
                  <c:v>127606.86918618201</c:v>
                </c:pt>
                <c:pt idx="9">
                  <c:v>127606.86918618201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A5E2DB5-3987-43EE-B6F5-F8B1734DAE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885673B-B0DB-44A1-A742-676F1B9BFB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F948D97-871B-4078-9FAA-CAB47AEB11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4A7BE6F-5A13-444E-A6B2-DFB3566BE6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2AFF008-DB5A-45B7-B7B7-DF86625978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9B11DD8-4140-443B-90D6-701DB7CCA5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179EED-0905-484B-ABC8-060B2C737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1A027B1-D05B-4682-AFDC-F0D3313017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D258E47-5965-46CE-BDE6-8CDC79DF7E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4BB808A-7C9C-4054-A5A2-C92103FECB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10160018.984732334</c:v>
                </c:pt>
                <c:pt idx="1">
                  <c:v>10325782.700195238</c:v>
                </c:pt>
                <c:pt idx="2">
                  <c:v>10535694.037317537</c:v>
                </c:pt>
                <c:pt idx="3">
                  <c:v>10732831.272597536</c:v>
                </c:pt>
                <c:pt idx="4">
                  <c:v>10869131.188803434</c:v>
                </c:pt>
                <c:pt idx="5">
                  <c:v>11103131.217483137</c:v>
                </c:pt>
                <c:pt idx="6">
                  <c:v>11329039.548310433</c:v>
                </c:pt>
                <c:pt idx="7">
                  <c:v>11543544.915283531</c:v>
                </c:pt>
                <c:pt idx="8">
                  <c:v>11837980.099015933</c:v>
                </c:pt>
                <c:pt idx="9">
                  <c:v>12214872.74494094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$10,330, 28.3%</c:v>
                  </c:pt>
                  <c:pt idx="1">
                    <c:v>$10,496, 28.2%</c:v>
                  </c:pt>
                  <c:pt idx="2">
                    <c:v>$10,706, 28.1%</c:v>
                  </c:pt>
                  <c:pt idx="3">
                    <c:v>$10,903, 28.2%</c:v>
                  </c:pt>
                  <c:pt idx="4">
                    <c:v>$11,039, 28.1%</c:v>
                  </c:pt>
                  <c:pt idx="5">
                    <c:v>$11,273, 28.1%</c:v>
                  </c:pt>
                  <c:pt idx="6">
                    <c:v>$11,499, 28.1%</c:v>
                  </c:pt>
                  <c:pt idx="7">
                    <c:v>$11,713, 27.9%</c:v>
                  </c:pt>
                  <c:pt idx="8">
                    <c:v>$12,008, 28%</c:v>
                  </c:pt>
                  <c:pt idx="9">
                    <c:v>$12,385, 27.9%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127606.86918618201</c:v>
                </c:pt>
                <c:pt idx="1">
                  <c:v>127606.86918618201</c:v>
                </c:pt>
                <c:pt idx="2">
                  <c:v>127606.86918618201</c:v>
                </c:pt>
                <c:pt idx="3">
                  <c:v>127606.86918618201</c:v>
                </c:pt>
                <c:pt idx="4">
                  <c:v>127606.86918618201</c:v>
                </c:pt>
                <c:pt idx="5">
                  <c:v>127606.86918618201</c:v>
                </c:pt>
                <c:pt idx="6">
                  <c:v>127606.86918618201</c:v>
                </c:pt>
                <c:pt idx="7">
                  <c:v>127606.86918618201</c:v>
                </c:pt>
                <c:pt idx="8">
                  <c:v>127606.86918618201</c:v>
                </c:pt>
                <c:pt idx="9">
                  <c:v>127606.86918618201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35851783.050098099</c:v>
                </c:pt>
                <c:pt idx="1">
                  <c:v>36580680.538060799</c:v>
                </c:pt>
                <c:pt idx="2">
                  <c:v>37435131.4321905</c:v>
                </c:pt>
                <c:pt idx="3">
                  <c:v>38007896.607786797</c:v>
                </c:pt>
                <c:pt idx="4">
                  <c:v>38619189.278786302</c:v>
                </c:pt>
                <c:pt idx="5">
                  <c:v>39501083.660672098</c:v>
                </c:pt>
                <c:pt idx="6">
                  <c:v>40270359.585070297</c:v>
                </c:pt>
                <c:pt idx="7">
                  <c:v>41395066.4944475</c:v>
                </c:pt>
                <c:pt idx="8">
                  <c:v>42297880.630149104</c:v>
                </c:pt>
                <c:pt idx="9">
                  <c:v>43838640.450426601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40000000"/>
          <c:min val="2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 i="0" u="none" strike="noStrike" baseline="0">
                    <a:effectLst/>
                  </a:rPr>
                  <a:t>50 Year NPV Storm Restoration Cost ($000</a:t>
                </a:r>
                <a:r>
                  <a:rPr lang="en-US" sz="1600" b="0"/>
                  <a:t>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1789415069317642"/>
          <c:y val="7.149617557425271E-2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8533487518028"/>
          <c:y val="5.4663587027960869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10916795.504016105</c:v>
                </c:pt>
                <c:pt idx="1">
                  <c:v>12152383.359627195</c:v>
                </c:pt>
                <c:pt idx="2">
                  <c:v>10591130.727065504</c:v>
                </c:pt>
                <c:pt idx="3">
                  <c:v>9255959.2479285002</c:v>
                </c:pt>
                <c:pt idx="4">
                  <c:v>11359382.500531204</c:v>
                </c:pt>
                <c:pt idx="5">
                  <c:v>10772702.431293197</c:v>
                </c:pt>
                <c:pt idx="6">
                  <c:v>10055228.413442802</c:v>
                </c:pt>
                <c:pt idx="7">
                  <c:v>9625427.3325617984</c:v>
                </c:pt>
                <c:pt idx="8">
                  <c:v>11706956.661782101</c:v>
                </c:pt>
                <c:pt idx="9">
                  <c:v>12031651.415417802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82803398.929833397</c:v>
                </c:pt>
                <c:pt idx="1">
                  <c:v>84002656.564670086</c:v>
                </c:pt>
                <c:pt idx="2">
                  <c:v>89320539.888566211</c:v>
                </c:pt>
                <c:pt idx="3">
                  <c:v>95186173.320125103</c:v>
                </c:pt>
                <c:pt idx="4">
                  <c:v>97045486.325481206</c:v>
                </c:pt>
                <c:pt idx="5">
                  <c:v>102504455.04984298</c:v>
                </c:pt>
                <c:pt idx="6">
                  <c:v>111459366.49400251</c:v>
                </c:pt>
                <c:pt idx="7">
                  <c:v>122532160.81109549</c:v>
                </c:pt>
                <c:pt idx="8">
                  <c:v>128974129.2413919</c:v>
                </c:pt>
                <c:pt idx="9">
                  <c:v>143283302.97302699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31610718</c:v>
                </c:pt>
                <c:pt idx="1">
                  <c:v>31610718</c:v>
                </c:pt>
                <c:pt idx="2">
                  <c:v>31610718</c:v>
                </c:pt>
                <c:pt idx="3">
                  <c:v>31610718</c:v>
                </c:pt>
                <c:pt idx="4">
                  <c:v>31610718</c:v>
                </c:pt>
                <c:pt idx="5">
                  <c:v>31610718</c:v>
                </c:pt>
                <c:pt idx="6">
                  <c:v>31610718</c:v>
                </c:pt>
                <c:pt idx="7">
                  <c:v>31610718</c:v>
                </c:pt>
                <c:pt idx="8">
                  <c:v>31610718</c:v>
                </c:pt>
                <c:pt idx="9">
                  <c:v>31610718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88717215295012"/>
          <c:y val="0.68849578618472052"/>
          <c:w val="0.26190138241641708"/>
          <c:h val="0.1391036043577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</a:t>
            </a: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P-Values'!$R$89:$R$98</c:f>
              <c:numCache>
                <c:formatCode>General</c:formatCode>
                <c:ptCount val="10"/>
                <c:pt idx="0">
                  <c:v>12.7547658252224</c:v>
                </c:pt>
                <c:pt idx="1">
                  <c:v>12.376616461054052</c:v>
                </c:pt>
                <c:pt idx="2">
                  <c:v>11.714644106269935</c:v>
                </c:pt>
                <c:pt idx="3">
                  <c:v>11.199323560142178</c:v>
                </c:pt>
                <c:pt idx="4">
                  <c:v>10.794848185387263</c:v>
                </c:pt>
                <c:pt idx="5">
                  <c:v>10.387948173453992</c:v>
                </c:pt>
                <c:pt idx="6">
                  <c:v>9.6125976949918464</c:v>
                </c:pt>
                <c:pt idx="7">
                  <c:v>8.8863233500117591</c:v>
                </c:pt>
                <c:pt idx="8">
                  <c:v>8.2461353331542337</c:v>
                </c:pt>
                <c:pt idx="9">
                  <c:v>7.4613509758351952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Distribtuion </a:t>
            </a:r>
          </a:p>
          <a:p>
            <a:pPr>
              <a:defRPr sz="1800" b="1"/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P-Values'!$S$89:$S$98</c:f>
              <c:numCache>
                <c:formatCode>General</c:formatCode>
                <c:ptCount val="10"/>
                <c:pt idx="0">
                  <c:v>8.3498937114170069</c:v>
                </c:pt>
                <c:pt idx="1">
                  <c:v>7.6185661083287108</c:v>
                </c:pt>
                <c:pt idx="2">
                  <c:v>7.7896675476687562</c:v>
                </c:pt>
                <c:pt idx="3">
                  <c:v>7.9200408030393019</c:v>
                </c:pt>
                <c:pt idx="4">
                  <c:v>6.9156952483050018</c:v>
                </c:pt>
                <c:pt idx="5">
                  <c:v>6.8478111052508739</c:v>
                </c:pt>
                <c:pt idx="6">
                  <c:v>6.5548732399612204</c:v>
                </c:pt>
                <c:pt idx="7">
                  <c:v>6.1804480940563167</c:v>
                </c:pt>
                <c:pt idx="8">
                  <c:v>5.1921980903359364</c:v>
                </c:pt>
                <c:pt idx="9">
                  <c:v>4.6214163046475134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62109476.433849514</c:v>
                </c:pt>
                <c:pt idx="1">
                  <c:v>64544321.924297273</c:v>
                </c:pt>
                <c:pt idx="2">
                  <c:v>68300952.615631714</c:v>
                </c:pt>
                <c:pt idx="3">
                  <c:v>72831414.568053603</c:v>
                </c:pt>
                <c:pt idx="4">
                  <c:v>76794150.826012403</c:v>
                </c:pt>
                <c:pt idx="5">
                  <c:v>81666439.481136188</c:v>
                </c:pt>
                <c:pt idx="6">
                  <c:v>89903876.907445312</c:v>
                </c:pt>
                <c:pt idx="7">
                  <c:v>100546870.1436573</c:v>
                </c:pt>
                <c:pt idx="8">
                  <c:v>109070367.90317401</c:v>
                </c:pt>
                <c:pt idx="9">
                  <c:v>123704236.38844484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($Billions)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13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D7BBDF-57DD-4488-B043-8FC98356ED0A}">
  <sheetPr>
    <tabColor theme="8" tint="0.59999389629810485"/>
  </sheetPr>
  <sheetViews>
    <sheetView zoomScale="137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tabSelected="1" zoomScale="13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zoomScale="181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zoomScale="166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zoomScale="85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85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85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85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14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2147" cy="628650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0.65033</cdr:x>
      <cdr:y>0.60245</cdr:y>
    </cdr:from>
    <cdr:to>
      <cdr:x>0.85881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5629472" y="3785708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2883" cy="6278157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CFA8195-FF92-46B0-973D-9E64906A8F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0.69771</cdr:x>
      <cdr:y>0.60245</cdr:y>
    </cdr:from>
    <cdr:to>
      <cdr:x>0.90619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6041571" y="3787321"/>
          <a:ext cx="1805214" cy="1514929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0.46593</cdr:x>
      <cdr:y>0.47905</cdr:y>
    </cdr:from>
    <cdr:to>
      <cdr:x>0.50262</cdr:x>
      <cdr:y>0.47905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4032250" y="3007179"/>
          <a:ext cx="317500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0.48428</cdr:x>
      <cdr:y>0.43714</cdr:y>
    </cdr:from>
    <cdr:to>
      <cdr:x>0.51006</cdr:x>
      <cdr:y>0.43728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4191000" y="2744107"/>
          <a:ext cx="223157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0.49686</cdr:x>
      <cdr:y>0.40173</cdr:y>
    </cdr:from>
    <cdr:to>
      <cdr:x>0.51939</cdr:x>
      <cdr:y>0.40173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4299857" y="2521857"/>
          <a:ext cx="195036" cy="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0.36416</cdr:y>
    </cdr:from>
    <cdr:to>
      <cdr:x>0.52358</cdr:x>
      <cdr:y>0.36431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4445907" y="2286000"/>
          <a:ext cx="85272" cy="9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0.52987</cdr:x>
      <cdr:y>0.31936</cdr:y>
    </cdr:from>
    <cdr:to>
      <cdr:x>0.53621</cdr:x>
      <cdr:y>0.31936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4585607" y="2004786"/>
          <a:ext cx="5486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</cdr:x>
      <cdr:y>0.11922</cdr:y>
    </cdr:from>
    <cdr:to>
      <cdr:x>0.66405</cdr:x>
      <cdr:y>0.11936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 flipV="1">
          <a:off x="4967514" y="748393"/>
          <a:ext cx="779236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0.56562</cdr:x>
      <cdr:y>0.15968</cdr:y>
    </cdr:from>
    <cdr:to>
      <cdr:x>0.62474</cdr:x>
      <cdr:y>0.15968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 flipV="1">
          <a:off x="4894943" y="1002393"/>
          <a:ext cx="51162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0.55577</cdr:x>
      <cdr:y>0.19884</cdr:y>
    </cdr:from>
    <cdr:to>
      <cdr:x>0.59591</cdr:x>
      <cdr:y>0.19942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4809672" y="1248229"/>
          <a:ext cx="347435" cy="36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0.5457</cdr:x>
      <cdr:y>0.24061</cdr:y>
    </cdr:from>
    <cdr:to>
      <cdr:x>0.5718</cdr:x>
      <cdr:y>0.24075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 flipV="1">
          <a:off x="4722585" y="1510393"/>
          <a:ext cx="225879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0.54099</cdr:x>
      <cdr:y>0.27312</cdr:y>
    </cdr:from>
    <cdr:to>
      <cdr:x>0.55398</cdr:x>
      <cdr:y>0.27341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4681764" y="1714500"/>
          <a:ext cx="112486" cy="18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0.42243</cdr:x>
      <cdr:y>0.09827</cdr:y>
    </cdr:from>
    <cdr:to>
      <cdr:x>0.74266</cdr:x>
      <cdr:y>0.50939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655786" y="616857"/>
          <a:ext cx="2771321" cy="2580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38442" cy="627184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045" cy="62830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2147" cy="628650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214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W1004"/>
  <sheetViews>
    <sheetView zoomScale="90" zoomScaleNormal="90" workbookViewId="0">
      <selection sqref="A1:T1001"/>
    </sheetView>
  </sheetViews>
  <sheetFormatPr defaultRowHeight="15" x14ac:dyDescent="0.25"/>
  <cols>
    <col min="2" max="2" width="10.140625" customWidth="1"/>
    <col min="3" max="3" width="22.28515625" bestFit="1" customWidth="1"/>
    <col min="4" max="4" width="43.140625" customWidth="1"/>
    <col min="5" max="5" width="32.85546875" bestFit="1" customWidth="1"/>
    <col min="6" max="6" width="27.140625" bestFit="1" customWidth="1"/>
    <col min="7" max="7" width="26.42578125" bestFit="1" customWidth="1"/>
    <col min="8" max="8" width="23.7109375" bestFit="1" customWidth="1"/>
    <col min="9" max="9" width="30" bestFit="1" customWidth="1"/>
    <col min="10" max="10" width="30.140625" bestFit="1" customWidth="1"/>
    <col min="11" max="11" width="27.5703125" bestFit="1" customWidth="1"/>
    <col min="12" max="15" width="27.5703125" customWidth="1"/>
    <col min="16" max="16" width="28.140625" bestFit="1" customWidth="1"/>
    <col min="17" max="17" width="10.85546875" bestFit="1" customWidth="1"/>
    <col min="18" max="18" width="17" bestFit="1" customWidth="1"/>
    <col min="19" max="19" width="17.28515625" bestFit="1" customWidth="1"/>
    <col min="20" max="20" width="21.85546875" customWidth="1"/>
    <col min="21" max="21" width="25.7109375" bestFit="1" customWidth="1"/>
  </cols>
  <sheetData>
    <row r="1" spans="1:23" x14ac:dyDescent="0.25">
      <c r="A1" s="30" t="s">
        <v>0</v>
      </c>
      <c r="B1" s="30" t="s">
        <v>3</v>
      </c>
      <c r="C1" s="30" t="s">
        <v>4</v>
      </c>
      <c r="D1" s="30" t="s">
        <v>5</v>
      </c>
      <c r="E1" s="30" t="s">
        <v>6</v>
      </c>
      <c r="F1" s="30" t="s">
        <v>7</v>
      </c>
      <c r="G1" s="30" t="s">
        <v>8</v>
      </c>
      <c r="H1" s="30" t="s">
        <v>9</v>
      </c>
      <c r="I1" s="30" t="s">
        <v>10</v>
      </c>
      <c r="J1" s="30" t="s">
        <v>11</v>
      </c>
      <c r="K1" s="30" t="s">
        <v>12</v>
      </c>
      <c r="L1" s="30" t="s">
        <v>834</v>
      </c>
      <c r="M1" s="30" t="s">
        <v>835</v>
      </c>
      <c r="N1" s="30" t="s">
        <v>18</v>
      </c>
      <c r="O1" s="30" t="s">
        <v>19</v>
      </c>
      <c r="P1" s="30" t="s">
        <v>13</v>
      </c>
      <c r="Q1" s="30" t="s">
        <v>14</v>
      </c>
      <c r="R1" s="30" t="s">
        <v>15</v>
      </c>
      <c r="S1" s="30" t="s">
        <v>16</v>
      </c>
      <c r="T1" s="30" t="s">
        <v>17</v>
      </c>
      <c r="U1" t="s">
        <v>19</v>
      </c>
    </row>
    <row r="2" spans="1:23" x14ac:dyDescent="0.25">
      <c r="A2" s="30" t="s">
        <v>836</v>
      </c>
      <c r="B2" s="30">
        <v>663</v>
      </c>
      <c r="C2" s="30">
        <v>1199570.7630314</v>
      </c>
      <c r="D2" s="30">
        <v>38975707.699520998</v>
      </c>
      <c r="E2" s="30">
        <v>17873768.8249631</v>
      </c>
      <c r="F2" s="30">
        <v>56849476.524484202</v>
      </c>
      <c r="G2" s="30">
        <v>31610718</v>
      </c>
      <c r="H2" s="30">
        <v>448994.14129056397</v>
      </c>
      <c r="I2" s="30">
        <v>14437881.6830671</v>
      </c>
      <c r="J2" s="30">
        <v>11723726.2204745</v>
      </c>
      <c r="K2" s="30">
        <v>26161607.903541699</v>
      </c>
      <c r="L2" s="30" t="s">
        <v>837</v>
      </c>
      <c r="M2" s="30" t="s">
        <v>838</v>
      </c>
      <c r="N2" s="30">
        <v>1</v>
      </c>
      <c r="O2" s="30">
        <v>1E-3</v>
      </c>
      <c r="P2" s="30">
        <v>750576.62174084096</v>
      </c>
      <c r="Q2" s="30">
        <v>24537826.016453799</v>
      </c>
      <c r="R2" s="30">
        <v>6150042.6044886298</v>
      </c>
      <c r="S2" s="30">
        <v>30687868.620942499</v>
      </c>
      <c r="T2" s="30">
        <v>0</v>
      </c>
      <c r="U2">
        <v>0.39300000000000002</v>
      </c>
      <c r="V2">
        <f t="shared" ref="V2:V65" si="0">500-RANK(F2,$F$2:$F$501)+1</f>
        <v>1</v>
      </c>
      <c r="W2">
        <f t="shared" ref="W2:W65" si="1">500-RANK(P2,$P$2:$P$501)+1</f>
        <v>9</v>
      </c>
    </row>
    <row r="3" spans="1:23" x14ac:dyDescent="0.25">
      <c r="A3" s="30" t="s">
        <v>836</v>
      </c>
      <c r="B3" s="30">
        <v>508</v>
      </c>
      <c r="C3" s="30">
        <v>1035117.88510522</v>
      </c>
      <c r="D3" s="30">
        <v>33625179.194316998</v>
      </c>
      <c r="E3" s="30">
        <v>23776777.672440302</v>
      </c>
      <c r="F3" s="30">
        <v>57401956.8667574</v>
      </c>
      <c r="G3" s="30">
        <v>31610718</v>
      </c>
      <c r="H3" s="30">
        <v>367767.304787962</v>
      </c>
      <c r="I3" s="30">
        <v>11976323.200088801</v>
      </c>
      <c r="J3" s="30">
        <v>16340328.876735</v>
      </c>
      <c r="K3" s="30">
        <v>28316652.076823901</v>
      </c>
      <c r="L3" s="30" t="s">
        <v>837</v>
      </c>
      <c r="M3" s="30" t="s">
        <v>838</v>
      </c>
      <c r="N3" s="30">
        <v>2</v>
      </c>
      <c r="O3" s="30">
        <v>2E-3</v>
      </c>
      <c r="P3" s="30">
        <v>667350.58031726303</v>
      </c>
      <c r="Q3" s="30">
        <v>21648855.994228099</v>
      </c>
      <c r="R3" s="30">
        <v>7436448.7957052998</v>
      </c>
      <c r="S3" s="30">
        <v>29085304.789933398</v>
      </c>
      <c r="T3" s="30">
        <v>0</v>
      </c>
      <c r="U3">
        <v>0.68500000000000005</v>
      </c>
      <c r="V3">
        <f t="shared" si="0"/>
        <v>2</v>
      </c>
      <c r="W3">
        <f t="shared" si="1"/>
        <v>1</v>
      </c>
    </row>
    <row r="4" spans="1:23" x14ac:dyDescent="0.25">
      <c r="A4" s="30" t="s">
        <v>836</v>
      </c>
      <c r="B4" s="30">
        <v>196</v>
      </c>
      <c r="C4" s="30">
        <v>1126384.27788677</v>
      </c>
      <c r="D4" s="30">
        <v>36606888.591467701</v>
      </c>
      <c r="E4" s="30">
        <v>21098052.5092717</v>
      </c>
      <c r="F4" s="30">
        <v>57704941.100739397</v>
      </c>
      <c r="G4" s="30">
        <v>31610718</v>
      </c>
      <c r="H4" s="30">
        <v>413064.79711881001</v>
      </c>
      <c r="I4" s="30">
        <v>13287793.742168499</v>
      </c>
      <c r="J4" s="30">
        <v>14407196.8877104</v>
      </c>
      <c r="K4" s="30">
        <v>27694990.629879002</v>
      </c>
      <c r="L4" s="30" t="s">
        <v>837</v>
      </c>
      <c r="M4" s="30" t="s">
        <v>838</v>
      </c>
      <c r="N4" s="30">
        <v>3</v>
      </c>
      <c r="O4" s="30">
        <v>3.0000000000000001E-3</v>
      </c>
      <c r="P4" s="30">
        <v>713319.48076796497</v>
      </c>
      <c r="Q4" s="30">
        <v>23319094.849299099</v>
      </c>
      <c r="R4" s="30">
        <v>6690855.62156126</v>
      </c>
      <c r="S4" s="30">
        <v>30009950.470860299</v>
      </c>
      <c r="T4" s="30">
        <v>0</v>
      </c>
      <c r="U4">
        <v>2.5000000000000001E-2</v>
      </c>
      <c r="V4">
        <f t="shared" si="0"/>
        <v>3</v>
      </c>
      <c r="W4">
        <f t="shared" si="1"/>
        <v>2</v>
      </c>
    </row>
    <row r="5" spans="1:23" x14ac:dyDescent="0.25">
      <c r="A5" s="30" t="s">
        <v>836</v>
      </c>
      <c r="B5" s="30">
        <v>426</v>
      </c>
      <c r="C5" s="30">
        <v>1145228.59680937</v>
      </c>
      <c r="D5" s="30">
        <v>37059261.048474498</v>
      </c>
      <c r="E5" s="30">
        <v>23826791.404766198</v>
      </c>
      <c r="F5" s="30">
        <v>60886052.4532407</v>
      </c>
      <c r="G5" s="30">
        <v>31610718</v>
      </c>
      <c r="H5" s="30">
        <v>416673.22846345999</v>
      </c>
      <c r="I5" s="30">
        <v>13459300.582735199</v>
      </c>
      <c r="J5" s="30">
        <v>16820565.2952433</v>
      </c>
      <c r="K5" s="30">
        <v>30279865.877978601</v>
      </c>
      <c r="L5" s="30" t="s">
        <v>837</v>
      </c>
      <c r="M5" s="30" t="s">
        <v>838</v>
      </c>
      <c r="N5" s="30">
        <v>4</v>
      </c>
      <c r="O5" s="30">
        <v>4.0000000000000001E-3</v>
      </c>
      <c r="P5" s="30">
        <v>728555.36834591802</v>
      </c>
      <c r="Q5" s="30">
        <v>23599960.465739202</v>
      </c>
      <c r="R5" s="30">
        <v>7006226.1095228</v>
      </c>
      <c r="S5" s="30">
        <v>30606186.575261999</v>
      </c>
      <c r="T5" s="30">
        <v>0</v>
      </c>
      <c r="U5">
        <v>0.40400000000000003</v>
      </c>
      <c r="V5">
        <f t="shared" si="0"/>
        <v>4</v>
      </c>
      <c r="W5">
        <f t="shared" si="1"/>
        <v>5</v>
      </c>
    </row>
    <row r="6" spans="1:23" x14ac:dyDescent="0.25">
      <c r="A6" s="30" t="s">
        <v>836</v>
      </c>
      <c r="B6" s="30">
        <v>589</v>
      </c>
      <c r="C6" s="30">
        <v>1145781.8953778101</v>
      </c>
      <c r="D6" s="30">
        <v>37079669.138636</v>
      </c>
      <c r="E6" s="30">
        <v>24559500.7386025</v>
      </c>
      <c r="F6" s="30">
        <v>61639169.877238601</v>
      </c>
      <c r="G6" s="30">
        <v>31610718</v>
      </c>
      <c r="H6" s="30">
        <v>415565.00011110399</v>
      </c>
      <c r="I6" s="30">
        <v>13406627.0730616</v>
      </c>
      <c r="J6" s="30">
        <v>17390160.0929172</v>
      </c>
      <c r="K6" s="30">
        <v>30796787.165978901</v>
      </c>
      <c r="L6" s="30" t="s">
        <v>837</v>
      </c>
      <c r="M6" s="30" t="s">
        <v>838</v>
      </c>
      <c r="N6" s="30">
        <v>5</v>
      </c>
      <c r="O6" s="30">
        <v>5.0000000000000001E-3</v>
      </c>
      <c r="P6" s="30">
        <v>730216.89526670601</v>
      </c>
      <c r="Q6" s="30">
        <v>23673042.0655743</v>
      </c>
      <c r="R6" s="30">
        <v>7169340.6456853002</v>
      </c>
      <c r="S6" s="30">
        <v>30842382.7112596</v>
      </c>
      <c r="T6" s="30">
        <v>0</v>
      </c>
      <c r="U6">
        <v>0.04</v>
      </c>
      <c r="V6">
        <f t="shared" si="0"/>
        <v>5</v>
      </c>
      <c r="W6">
        <f t="shared" si="1"/>
        <v>6</v>
      </c>
    </row>
    <row r="7" spans="1:23" x14ac:dyDescent="0.25">
      <c r="A7" s="30" t="s">
        <v>836</v>
      </c>
      <c r="B7" s="30">
        <v>873</v>
      </c>
      <c r="C7" s="30">
        <v>1208014.7060843699</v>
      </c>
      <c r="D7" s="30">
        <v>39115802.932807803</v>
      </c>
      <c r="E7" s="30">
        <v>23658015.752165802</v>
      </c>
      <c r="F7" s="30">
        <v>62773818.684973702</v>
      </c>
      <c r="G7" s="30">
        <v>31610718</v>
      </c>
      <c r="H7" s="30">
        <v>444933.07277273497</v>
      </c>
      <c r="I7" s="30">
        <v>14244861.236149</v>
      </c>
      <c r="J7" s="30">
        <v>16755014.634636801</v>
      </c>
      <c r="K7" s="30">
        <v>30999875.870785899</v>
      </c>
      <c r="L7" s="30" t="s">
        <v>837</v>
      </c>
      <c r="M7" s="30" t="s">
        <v>838</v>
      </c>
      <c r="N7" s="30">
        <v>6</v>
      </c>
      <c r="O7" s="30">
        <v>6.0000000000000001E-3</v>
      </c>
      <c r="P7" s="30">
        <v>763081.63331163698</v>
      </c>
      <c r="Q7" s="30">
        <v>24870941.696658801</v>
      </c>
      <c r="R7" s="30">
        <v>6903001.1175289704</v>
      </c>
      <c r="S7" s="30">
        <v>31773942.814187799</v>
      </c>
      <c r="T7" s="30">
        <v>0</v>
      </c>
      <c r="U7">
        <v>0.85499999999999998</v>
      </c>
      <c r="V7">
        <f t="shared" si="0"/>
        <v>6</v>
      </c>
      <c r="W7">
        <f t="shared" si="1"/>
        <v>11</v>
      </c>
    </row>
    <row r="8" spans="1:23" x14ac:dyDescent="0.25">
      <c r="A8" s="30" t="s">
        <v>836</v>
      </c>
      <c r="B8" s="30">
        <v>112</v>
      </c>
      <c r="C8" s="30">
        <v>1161218.4011647899</v>
      </c>
      <c r="D8" s="30">
        <v>37648371.130854398</v>
      </c>
      <c r="E8" s="30">
        <v>26682934.2150249</v>
      </c>
      <c r="F8" s="30">
        <v>64331305.345879398</v>
      </c>
      <c r="G8" s="30">
        <v>31610718</v>
      </c>
      <c r="H8" s="30">
        <v>415846.43924058898</v>
      </c>
      <c r="I8" s="30">
        <v>13420003.726598701</v>
      </c>
      <c r="J8" s="30">
        <v>18848987.920684502</v>
      </c>
      <c r="K8" s="30">
        <v>32268991.647283301</v>
      </c>
      <c r="L8" s="30" t="s">
        <v>837</v>
      </c>
      <c r="M8" s="30" t="s">
        <v>838</v>
      </c>
      <c r="N8" s="30">
        <v>7</v>
      </c>
      <c r="O8" s="30">
        <v>7.0000000000000001E-3</v>
      </c>
      <c r="P8" s="30">
        <v>745371.96192420996</v>
      </c>
      <c r="Q8" s="30">
        <v>24228367.404255599</v>
      </c>
      <c r="R8" s="30">
        <v>7833946.2943403795</v>
      </c>
      <c r="S8" s="30">
        <v>32062313.698596001</v>
      </c>
      <c r="T8" s="30">
        <v>0</v>
      </c>
      <c r="U8">
        <v>0.28899999999999998</v>
      </c>
      <c r="V8">
        <f t="shared" si="0"/>
        <v>7</v>
      </c>
      <c r="W8">
        <f t="shared" si="1"/>
        <v>8</v>
      </c>
    </row>
    <row r="9" spans="1:23" x14ac:dyDescent="0.25">
      <c r="A9" s="30" t="s">
        <v>836</v>
      </c>
      <c r="B9" s="30">
        <v>928</v>
      </c>
      <c r="C9" s="30">
        <v>1095162.77631723</v>
      </c>
      <c r="D9" s="30">
        <v>35608204.213915303</v>
      </c>
      <c r="E9" s="30">
        <v>29475663.1977272</v>
      </c>
      <c r="F9" s="30">
        <v>65083867.411642499</v>
      </c>
      <c r="G9" s="30">
        <v>31610718</v>
      </c>
      <c r="H9" s="30">
        <v>376515.330918063</v>
      </c>
      <c r="I9" s="30">
        <v>12392112.2728096</v>
      </c>
      <c r="J9" s="30">
        <v>20318453.738155998</v>
      </c>
      <c r="K9" s="30">
        <v>32710566.010965701</v>
      </c>
      <c r="L9" s="30" t="s">
        <v>837</v>
      </c>
      <c r="M9" s="30" t="s">
        <v>838</v>
      </c>
      <c r="N9" s="30">
        <v>8</v>
      </c>
      <c r="O9" s="30">
        <v>8.0000000000000002E-3</v>
      </c>
      <c r="P9" s="30">
        <v>718647.445399174</v>
      </c>
      <c r="Q9" s="30">
        <v>23216091.9411056</v>
      </c>
      <c r="R9" s="30">
        <v>9157209.4595711604</v>
      </c>
      <c r="S9" s="30">
        <v>32373301.400676802</v>
      </c>
      <c r="T9" s="30">
        <v>0</v>
      </c>
      <c r="U9">
        <v>0.11899999999999999</v>
      </c>
      <c r="V9">
        <f t="shared" si="0"/>
        <v>8</v>
      </c>
      <c r="W9">
        <f t="shared" si="1"/>
        <v>4</v>
      </c>
    </row>
    <row r="10" spans="1:23" x14ac:dyDescent="0.25">
      <c r="A10" s="30" t="s">
        <v>836</v>
      </c>
      <c r="B10" s="30">
        <v>921</v>
      </c>
      <c r="C10" s="30">
        <v>1247536.8793490401</v>
      </c>
      <c r="D10" s="30">
        <v>40503548.867454402</v>
      </c>
      <c r="E10" s="30">
        <v>25132598.723531101</v>
      </c>
      <c r="F10" s="30">
        <v>65636147.590985604</v>
      </c>
      <c r="G10" s="30">
        <v>31610718</v>
      </c>
      <c r="H10" s="30">
        <v>452311.05270186701</v>
      </c>
      <c r="I10" s="30">
        <v>14595532.7348007</v>
      </c>
      <c r="J10" s="30">
        <v>17288058.290994599</v>
      </c>
      <c r="K10" s="30">
        <v>31883591.0257953</v>
      </c>
      <c r="L10" s="30" t="s">
        <v>837</v>
      </c>
      <c r="M10" s="30" t="s">
        <v>838</v>
      </c>
      <c r="N10" s="30">
        <v>9</v>
      </c>
      <c r="O10" s="30">
        <v>8.9999999999999993E-3</v>
      </c>
      <c r="P10" s="30">
        <v>795225.82664717804</v>
      </c>
      <c r="Q10" s="30">
        <v>25908016.132653698</v>
      </c>
      <c r="R10" s="30">
        <v>7844540.4325364996</v>
      </c>
      <c r="S10" s="30">
        <v>33752556.565190203</v>
      </c>
      <c r="T10" s="30">
        <v>0</v>
      </c>
      <c r="U10">
        <v>0.28399999999999997</v>
      </c>
      <c r="V10">
        <f t="shared" si="0"/>
        <v>9</v>
      </c>
      <c r="W10">
        <f t="shared" si="1"/>
        <v>18</v>
      </c>
    </row>
    <row r="11" spans="1:23" x14ac:dyDescent="0.25">
      <c r="A11" s="30" t="s">
        <v>836</v>
      </c>
      <c r="B11" s="30">
        <v>5</v>
      </c>
      <c r="C11" s="30">
        <v>1263065.08624727</v>
      </c>
      <c r="D11" s="30">
        <v>41006995.622155003</v>
      </c>
      <c r="E11" s="30">
        <v>24662349.916791499</v>
      </c>
      <c r="F11" s="30">
        <v>65669345.538946599</v>
      </c>
      <c r="G11" s="30">
        <v>31610718</v>
      </c>
      <c r="H11" s="30">
        <v>457452.68485264498</v>
      </c>
      <c r="I11" s="30">
        <v>14839911.8018553</v>
      </c>
      <c r="J11" s="30">
        <v>16760345.264772899</v>
      </c>
      <c r="K11" s="30">
        <v>31600257.0666283</v>
      </c>
      <c r="L11" s="30" t="s">
        <v>837</v>
      </c>
      <c r="M11" s="30" t="s">
        <v>838</v>
      </c>
      <c r="N11" s="30">
        <v>10</v>
      </c>
      <c r="O11" s="30">
        <v>0.01</v>
      </c>
      <c r="P11" s="30">
        <v>805612.40139463102</v>
      </c>
      <c r="Q11" s="30">
        <v>26167083.8202997</v>
      </c>
      <c r="R11" s="30">
        <v>7902004.6520185899</v>
      </c>
      <c r="S11" s="30">
        <v>34069088.472318299</v>
      </c>
      <c r="T11" s="30">
        <v>0</v>
      </c>
      <c r="U11">
        <v>0.46400000000000002</v>
      </c>
      <c r="V11">
        <f t="shared" si="0"/>
        <v>10</v>
      </c>
      <c r="W11">
        <f t="shared" si="1"/>
        <v>20</v>
      </c>
    </row>
    <row r="12" spans="1:23" x14ac:dyDescent="0.25">
      <c r="A12" s="30" t="s">
        <v>836</v>
      </c>
      <c r="B12" s="30">
        <v>560</v>
      </c>
      <c r="C12" s="30">
        <v>1096883.5997315301</v>
      </c>
      <c r="D12" s="30">
        <v>35391599.4145476</v>
      </c>
      <c r="E12" s="30">
        <v>30460928.823396198</v>
      </c>
      <c r="F12" s="30">
        <v>65852528.237943903</v>
      </c>
      <c r="G12" s="30">
        <v>31610718</v>
      </c>
      <c r="H12" s="30">
        <v>380757.54130996601</v>
      </c>
      <c r="I12" s="30">
        <v>12593742.2975608</v>
      </c>
      <c r="J12" s="30">
        <v>21835800.727585599</v>
      </c>
      <c r="K12" s="30">
        <v>34429543.025146402</v>
      </c>
      <c r="L12" s="30" t="s">
        <v>837</v>
      </c>
      <c r="M12" s="30" t="s">
        <v>838</v>
      </c>
      <c r="N12" s="30">
        <v>11</v>
      </c>
      <c r="O12" s="30">
        <v>1.0999999999999999E-2</v>
      </c>
      <c r="P12" s="30">
        <v>716126.05842157104</v>
      </c>
      <c r="Q12" s="30">
        <v>22797857.1169868</v>
      </c>
      <c r="R12" s="30">
        <v>8625128.0958106406</v>
      </c>
      <c r="S12" s="30">
        <v>31422985.2127975</v>
      </c>
      <c r="T12" s="30">
        <v>0</v>
      </c>
      <c r="U12">
        <v>0.97699999999999998</v>
      </c>
      <c r="V12">
        <f t="shared" si="0"/>
        <v>11</v>
      </c>
      <c r="W12">
        <f t="shared" si="1"/>
        <v>3</v>
      </c>
    </row>
    <row r="13" spans="1:23" x14ac:dyDescent="0.25">
      <c r="A13" s="30" t="s">
        <v>836</v>
      </c>
      <c r="B13" s="30">
        <v>948</v>
      </c>
      <c r="C13" s="30">
        <v>1266642.97203608</v>
      </c>
      <c r="D13" s="30">
        <v>41106145.860001303</v>
      </c>
      <c r="E13" s="30">
        <v>26415308.8702913</v>
      </c>
      <c r="F13" s="30">
        <v>67521454.730292499</v>
      </c>
      <c r="G13" s="30">
        <v>31610718</v>
      </c>
      <c r="H13" s="30">
        <v>456111.27800201502</v>
      </c>
      <c r="I13" s="30">
        <v>14776155.441018</v>
      </c>
      <c r="J13" s="30">
        <v>18196087.8802674</v>
      </c>
      <c r="K13" s="30">
        <v>32972243.321285501</v>
      </c>
      <c r="L13" s="30" t="s">
        <v>837</v>
      </c>
      <c r="M13" s="30" t="s">
        <v>838</v>
      </c>
      <c r="N13" s="30">
        <v>12</v>
      </c>
      <c r="O13" s="30">
        <v>1.2E-2</v>
      </c>
      <c r="P13" s="30">
        <v>810531.69403407106</v>
      </c>
      <c r="Q13" s="30">
        <v>26329990.418983199</v>
      </c>
      <c r="R13" s="30">
        <v>8219220.9900238803</v>
      </c>
      <c r="S13" s="30">
        <v>34549211.409006998</v>
      </c>
      <c r="T13" s="30">
        <v>0</v>
      </c>
      <c r="U13">
        <v>0.67300000000000004</v>
      </c>
      <c r="V13">
        <f t="shared" si="0"/>
        <v>12</v>
      </c>
      <c r="W13">
        <f t="shared" si="1"/>
        <v>22</v>
      </c>
    </row>
    <row r="14" spans="1:23" x14ac:dyDescent="0.25">
      <c r="A14" s="30" t="s">
        <v>836</v>
      </c>
      <c r="B14" s="30">
        <v>405</v>
      </c>
      <c r="C14" s="30">
        <v>1186753.9411240099</v>
      </c>
      <c r="D14" s="30">
        <v>38550488.470192097</v>
      </c>
      <c r="E14" s="30">
        <v>29104756.725060999</v>
      </c>
      <c r="F14" s="30">
        <v>67655245.195253193</v>
      </c>
      <c r="G14" s="30">
        <v>31610718</v>
      </c>
      <c r="H14" s="30">
        <v>419329.32934553898</v>
      </c>
      <c r="I14" s="30">
        <v>13585543.6581889</v>
      </c>
      <c r="J14" s="30">
        <v>20396205.798072901</v>
      </c>
      <c r="K14" s="30">
        <v>33981749.456261799</v>
      </c>
      <c r="L14" s="30" t="s">
        <v>837</v>
      </c>
      <c r="M14" s="30" t="s">
        <v>838</v>
      </c>
      <c r="N14" s="30">
        <v>13</v>
      </c>
      <c r="O14" s="30">
        <v>1.2999999999999999E-2</v>
      </c>
      <c r="P14" s="30">
        <v>767424.61177848</v>
      </c>
      <c r="Q14" s="30">
        <v>24964944.812003199</v>
      </c>
      <c r="R14" s="30">
        <v>8708550.9269880597</v>
      </c>
      <c r="S14" s="30">
        <v>33673495.738991298</v>
      </c>
      <c r="T14" s="30">
        <v>0</v>
      </c>
      <c r="U14">
        <v>0.16200000000000001</v>
      </c>
      <c r="V14">
        <f t="shared" si="0"/>
        <v>13</v>
      </c>
      <c r="W14">
        <f t="shared" si="1"/>
        <v>13</v>
      </c>
    </row>
    <row r="15" spans="1:23" x14ac:dyDescent="0.25">
      <c r="A15" s="30" t="s">
        <v>836</v>
      </c>
      <c r="B15" s="30">
        <v>967</v>
      </c>
      <c r="C15" s="30">
        <v>1208424.9729280199</v>
      </c>
      <c r="D15" s="30">
        <v>39203934.3344585</v>
      </c>
      <c r="E15" s="30">
        <v>28726508.7665422</v>
      </c>
      <c r="F15" s="30">
        <v>67930443.101000801</v>
      </c>
      <c r="G15" s="30">
        <v>31610718</v>
      </c>
      <c r="H15" s="30">
        <v>426227.20217407501</v>
      </c>
      <c r="I15" s="30">
        <v>13913395.9193126</v>
      </c>
      <c r="J15" s="30">
        <v>19927225.161611602</v>
      </c>
      <c r="K15" s="30">
        <v>33840621.080924198</v>
      </c>
      <c r="L15" s="30" t="s">
        <v>837</v>
      </c>
      <c r="M15" s="30" t="s">
        <v>838</v>
      </c>
      <c r="N15" s="30">
        <v>14</v>
      </c>
      <c r="O15" s="30">
        <v>1.4E-2</v>
      </c>
      <c r="P15" s="30">
        <v>782197.77075394802</v>
      </c>
      <c r="Q15" s="30">
        <v>25290538.4151459</v>
      </c>
      <c r="R15" s="30">
        <v>8799283.60493063</v>
      </c>
      <c r="S15" s="30">
        <v>34089822.020076498</v>
      </c>
      <c r="T15" s="30">
        <v>0</v>
      </c>
      <c r="U15">
        <v>0.57599999999999996</v>
      </c>
      <c r="V15">
        <f t="shared" si="0"/>
        <v>14</v>
      </c>
      <c r="W15">
        <f t="shared" si="1"/>
        <v>17</v>
      </c>
    </row>
    <row r="16" spans="1:23" x14ac:dyDescent="0.25">
      <c r="A16" s="30" t="s">
        <v>836</v>
      </c>
      <c r="B16" s="30">
        <v>253</v>
      </c>
      <c r="C16" s="30">
        <v>1297103.7315770099</v>
      </c>
      <c r="D16" s="30">
        <v>42075720.573859103</v>
      </c>
      <c r="E16" s="30">
        <v>25923453.498341899</v>
      </c>
      <c r="F16" s="30">
        <v>67999174.072200999</v>
      </c>
      <c r="G16" s="30">
        <v>31610718</v>
      </c>
      <c r="H16" s="30">
        <v>471184.614532671</v>
      </c>
      <c r="I16" s="30">
        <v>15208702.639495799</v>
      </c>
      <c r="J16" s="30">
        <v>18008827.853164401</v>
      </c>
      <c r="K16" s="30">
        <v>33217530.492660198</v>
      </c>
      <c r="L16" s="30" t="s">
        <v>837</v>
      </c>
      <c r="M16" s="30" t="s">
        <v>838</v>
      </c>
      <c r="N16" s="30">
        <v>15</v>
      </c>
      <c r="O16" s="30">
        <v>1.4999999999999999E-2</v>
      </c>
      <c r="P16" s="30">
        <v>825919.11704434</v>
      </c>
      <c r="Q16" s="30">
        <v>26867017.934363302</v>
      </c>
      <c r="R16" s="30">
        <v>7914625.6451774398</v>
      </c>
      <c r="S16" s="30">
        <v>34781643.5795407</v>
      </c>
      <c r="T16" s="30">
        <v>0</v>
      </c>
      <c r="U16">
        <v>0.83299999999999996</v>
      </c>
      <c r="V16">
        <f t="shared" si="0"/>
        <v>15</v>
      </c>
      <c r="W16">
        <f t="shared" si="1"/>
        <v>27</v>
      </c>
    </row>
    <row r="17" spans="1:23" x14ac:dyDescent="0.25">
      <c r="A17" s="30" t="s">
        <v>836</v>
      </c>
      <c r="B17" s="30">
        <v>238</v>
      </c>
      <c r="C17" s="30">
        <v>1200665.4344321899</v>
      </c>
      <c r="D17" s="30">
        <v>39069932.882167898</v>
      </c>
      <c r="E17" s="30">
        <v>29295233.553620301</v>
      </c>
      <c r="F17" s="30">
        <v>68365166.435788199</v>
      </c>
      <c r="G17" s="30">
        <v>31610718</v>
      </c>
      <c r="H17" s="30">
        <v>422968.98528268002</v>
      </c>
      <c r="I17" s="30">
        <v>13758534.5871848</v>
      </c>
      <c r="J17" s="30">
        <v>20264186.437137201</v>
      </c>
      <c r="K17" s="30">
        <v>34022721.0243221</v>
      </c>
      <c r="L17" s="30" t="s">
        <v>837</v>
      </c>
      <c r="M17" s="30" t="s">
        <v>838</v>
      </c>
      <c r="N17" s="30">
        <v>16</v>
      </c>
      <c r="O17" s="30">
        <v>1.6E-2</v>
      </c>
      <c r="P17" s="30">
        <v>777696.44914951595</v>
      </c>
      <c r="Q17" s="30">
        <v>25311398.294983</v>
      </c>
      <c r="R17" s="30">
        <v>9031047.1164830793</v>
      </c>
      <c r="S17" s="30">
        <v>34342445.411466099</v>
      </c>
      <c r="T17" s="30">
        <v>0</v>
      </c>
      <c r="U17">
        <v>0.439</v>
      </c>
      <c r="V17">
        <f t="shared" si="0"/>
        <v>16</v>
      </c>
      <c r="W17">
        <f t="shared" si="1"/>
        <v>15</v>
      </c>
    </row>
    <row r="18" spans="1:23" x14ac:dyDescent="0.25">
      <c r="A18" s="30" t="s">
        <v>836</v>
      </c>
      <c r="B18" s="30">
        <v>377</v>
      </c>
      <c r="C18" s="30">
        <v>1441618.5260942101</v>
      </c>
      <c r="D18" s="30">
        <v>46786358.256403498</v>
      </c>
      <c r="E18" s="30">
        <v>22064081.358313501</v>
      </c>
      <c r="F18" s="30">
        <v>68850439.614717007</v>
      </c>
      <c r="G18" s="30">
        <v>31610718</v>
      </c>
      <c r="H18" s="30">
        <v>541111.79846443899</v>
      </c>
      <c r="I18" s="30">
        <v>17275134.861871399</v>
      </c>
      <c r="J18" s="30">
        <v>15031298.091556</v>
      </c>
      <c r="K18" s="30">
        <v>32306432.9534274</v>
      </c>
      <c r="L18" s="30" t="s">
        <v>837</v>
      </c>
      <c r="M18" s="30" t="s">
        <v>838</v>
      </c>
      <c r="N18" s="30">
        <v>17</v>
      </c>
      <c r="O18" s="30">
        <v>1.7000000000000001E-2</v>
      </c>
      <c r="P18" s="30">
        <v>900506.72762977297</v>
      </c>
      <c r="Q18" s="30">
        <v>29511223.394532099</v>
      </c>
      <c r="R18" s="30">
        <v>7032783.2667574696</v>
      </c>
      <c r="S18" s="30">
        <v>36544006.661289498</v>
      </c>
      <c r="T18" s="30">
        <v>0</v>
      </c>
      <c r="U18">
        <v>0.41599999999999998</v>
      </c>
      <c r="V18">
        <f t="shared" si="0"/>
        <v>17</v>
      </c>
      <c r="W18">
        <f t="shared" si="1"/>
        <v>52</v>
      </c>
    </row>
    <row r="19" spans="1:23" x14ac:dyDescent="0.25">
      <c r="A19" s="30" t="s">
        <v>836</v>
      </c>
      <c r="B19" s="30">
        <v>916</v>
      </c>
      <c r="C19" s="30">
        <v>1123532.6559913701</v>
      </c>
      <c r="D19" s="30">
        <v>36317023.0293006</v>
      </c>
      <c r="E19" s="30">
        <v>33052272.236109201</v>
      </c>
      <c r="F19" s="30">
        <v>69369295.265409797</v>
      </c>
      <c r="G19" s="30">
        <v>31610718</v>
      </c>
      <c r="H19" s="30">
        <v>383705.46153308603</v>
      </c>
      <c r="I19" s="30">
        <v>12733855.392537501</v>
      </c>
      <c r="J19" s="30">
        <v>23580772.222849</v>
      </c>
      <c r="K19" s="30">
        <v>36314627.615386598</v>
      </c>
      <c r="L19" s="30" t="s">
        <v>837</v>
      </c>
      <c r="M19" s="30" t="s">
        <v>838</v>
      </c>
      <c r="N19" s="30">
        <v>18</v>
      </c>
      <c r="O19" s="30">
        <v>1.7999999999999999E-2</v>
      </c>
      <c r="P19" s="30">
        <v>739827.19445829303</v>
      </c>
      <c r="Q19" s="30">
        <v>23583167.636762999</v>
      </c>
      <c r="R19" s="30">
        <v>9471500.0132601894</v>
      </c>
      <c r="S19" s="30">
        <v>33054667.6500232</v>
      </c>
      <c r="T19" s="30">
        <v>0</v>
      </c>
      <c r="U19">
        <v>0.48199999999999998</v>
      </c>
      <c r="V19">
        <f t="shared" si="0"/>
        <v>18</v>
      </c>
      <c r="W19">
        <f t="shared" si="1"/>
        <v>7</v>
      </c>
    </row>
    <row r="20" spans="1:23" x14ac:dyDescent="0.25">
      <c r="A20" s="30" t="s">
        <v>836</v>
      </c>
      <c r="B20" s="30">
        <v>941</v>
      </c>
      <c r="C20" s="30">
        <v>1225516.9932607601</v>
      </c>
      <c r="D20" s="30">
        <v>39529219.127772197</v>
      </c>
      <c r="E20" s="30">
        <v>31756031.601190802</v>
      </c>
      <c r="F20" s="30">
        <v>71285250.728963003</v>
      </c>
      <c r="G20" s="30">
        <v>31610718</v>
      </c>
      <c r="H20" s="30">
        <v>430138.62667442497</v>
      </c>
      <c r="I20" s="30">
        <v>14099303.8649259</v>
      </c>
      <c r="J20" s="30">
        <v>22870389.621254601</v>
      </c>
      <c r="K20" s="30">
        <v>36969693.486180604</v>
      </c>
      <c r="L20" s="30" t="s">
        <v>837</v>
      </c>
      <c r="M20" s="30" t="s">
        <v>838</v>
      </c>
      <c r="N20" s="30">
        <v>19</v>
      </c>
      <c r="O20" s="30">
        <v>1.9E-2</v>
      </c>
      <c r="P20" s="30">
        <v>795378.36658634199</v>
      </c>
      <c r="Q20" s="30">
        <v>25429915.262846202</v>
      </c>
      <c r="R20" s="30">
        <v>8885641.9799361695</v>
      </c>
      <c r="S20" s="30">
        <v>34315557.242782399</v>
      </c>
      <c r="T20" s="30">
        <v>0</v>
      </c>
      <c r="U20">
        <v>0.92200000000000004</v>
      </c>
      <c r="V20">
        <f t="shared" si="0"/>
        <v>19</v>
      </c>
      <c r="W20">
        <f t="shared" si="1"/>
        <v>19</v>
      </c>
    </row>
    <row r="21" spans="1:23" x14ac:dyDescent="0.25">
      <c r="A21" s="30" t="s">
        <v>836</v>
      </c>
      <c r="B21" s="30">
        <v>86</v>
      </c>
      <c r="C21" s="30">
        <v>1250321.2388211801</v>
      </c>
      <c r="D21" s="30">
        <v>40433979.592972003</v>
      </c>
      <c r="E21" s="30">
        <v>31140359.064448301</v>
      </c>
      <c r="F21" s="30">
        <v>71574338.657420307</v>
      </c>
      <c r="G21" s="30">
        <v>31610718</v>
      </c>
      <c r="H21" s="30">
        <v>437039.35387212801</v>
      </c>
      <c r="I21" s="30">
        <v>14427291.7927122</v>
      </c>
      <c r="J21" s="30">
        <v>21886537.4624274</v>
      </c>
      <c r="K21" s="30">
        <v>36313829.255139597</v>
      </c>
      <c r="L21" s="30" t="s">
        <v>837</v>
      </c>
      <c r="M21" s="30" t="s">
        <v>838</v>
      </c>
      <c r="N21" s="30">
        <v>20</v>
      </c>
      <c r="O21" s="30">
        <v>0.02</v>
      </c>
      <c r="P21" s="30">
        <v>813281.88494905201</v>
      </c>
      <c r="Q21" s="30">
        <v>26006687.800259799</v>
      </c>
      <c r="R21" s="30">
        <v>9253821.6020208895</v>
      </c>
      <c r="S21" s="30">
        <v>35260509.402280599</v>
      </c>
      <c r="T21" s="30">
        <v>0</v>
      </c>
      <c r="U21">
        <v>0.54600000000000004</v>
      </c>
      <c r="V21">
        <f t="shared" si="0"/>
        <v>20</v>
      </c>
      <c r="W21">
        <f t="shared" si="1"/>
        <v>23</v>
      </c>
    </row>
    <row r="22" spans="1:23" x14ac:dyDescent="0.25">
      <c r="A22" s="30" t="s">
        <v>836</v>
      </c>
      <c r="B22" s="30">
        <v>950</v>
      </c>
      <c r="C22" s="30">
        <v>1454096.21912948</v>
      </c>
      <c r="D22" s="30">
        <v>47215065.293747596</v>
      </c>
      <c r="E22" s="30">
        <v>24541447.841783099</v>
      </c>
      <c r="F22" s="30">
        <v>71756513.1355308</v>
      </c>
      <c r="G22" s="30">
        <v>31610718</v>
      </c>
      <c r="H22" s="30">
        <v>540312.40002256201</v>
      </c>
      <c r="I22" s="30">
        <v>17237139.875123601</v>
      </c>
      <c r="J22" s="30">
        <v>16823390.2376731</v>
      </c>
      <c r="K22" s="30">
        <v>34060530.112796798</v>
      </c>
      <c r="L22" s="30" t="s">
        <v>837</v>
      </c>
      <c r="M22" s="30" t="s">
        <v>838</v>
      </c>
      <c r="N22" s="30">
        <v>21</v>
      </c>
      <c r="O22" s="30">
        <v>2.1000000000000001E-2</v>
      </c>
      <c r="P22" s="30">
        <v>913783.81910692004</v>
      </c>
      <c r="Q22" s="30">
        <v>29977925.418623898</v>
      </c>
      <c r="R22" s="30">
        <v>7718057.6041099997</v>
      </c>
      <c r="S22" s="30">
        <v>37695983.022734001</v>
      </c>
      <c r="T22" s="30">
        <v>0</v>
      </c>
      <c r="U22">
        <v>0.372</v>
      </c>
      <c r="V22">
        <f t="shared" si="0"/>
        <v>21</v>
      </c>
      <c r="W22">
        <f t="shared" si="1"/>
        <v>55</v>
      </c>
    </row>
    <row r="23" spans="1:23" x14ac:dyDescent="0.25">
      <c r="A23" s="30" t="s">
        <v>836</v>
      </c>
      <c r="B23" s="30">
        <v>114</v>
      </c>
      <c r="C23" s="30">
        <v>1467019.9843842399</v>
      </c>
      <c r="D23" s="30">
        <v>47579538.795360602</v>
      </c>
      <c r="E23" s="30">
        <v>24209911.4732612</v>
      </c>
      <c r="F23" s="30">
        <v>71789450.268621802</v>
      </c>
      <c r="G23" s="30">
        <v>31610718</v>
      </c>
      <c r="H23" s="30">
        <v>545226.641559824</v>
      </c>
      <c r="I23" s="30">
        <v>17470711.186127499</v>
      </c>
      <c r="J23" s="30">
        <v>16595468.200020799</v>
      </c>
      <c r="K23" s="30">
        <v>34066179.386148401</v>
      </c>
      <c r="L23" s="30" t="s">
        <v>837</v>
      </c>
      <c r="M23" s="30" t="s">
        <v>838</v>
      </c>
      <c r="N23" s="30">
        <v>22</v>
      </c>
      <c r="O23" s="30">
        <v>2.1999999999999999E-2</v>
      </c>
      <c r="P23" s="30">
        <v>921793.34282441903</v>
      </c>
      <c r="Q23" s="30">
        <v>30108827.6092331</v>
      </c>
      <c r="R23" s="30">
        <v>7614443.2732403297</v>
      </c>
      <c r="S23" s="30">
        <v>37723270.882473402</v>
      </c>
      <c r="T23" s="30">
        <v>0</v>
      </c>
      <c r="U23">
        <v>0.61099999999999999</v>
      </c>
      <c r="V23">
        <f t="shared" si="0"/>
        <v>22</v>
      </c>
      <c r="W23">
        <f t="shared" si="1"/>
        <v>57</v>
      </c>
    </row>
    <row r="24" spans="1:23" x14ac:dyDescent="0.25">
      <c r="A24" s="30" t="s">
        <v>836</v>
      </c>
      <c r="B24" s="30">
        <v>953</v>
      </c>
      <c r="C24" s="30">
        <v>1449736.0456048199</v>
      </c>
      <c r="D24" s="30">
        <v>47063281.089437596</v>
      </c>
      <c r="E24" s="30">
        <v>24782340.326885998</v>
      </c>
      <c r="F24" s="30">
        <v>71845621.416323707</v>
      </c>
      <c r="G24" s="30">
        <v>31610718</v>
      </c>
      <c r="H24" s="30">
        <v>540231.20438333205</v>
      </c>
      <c r="I24" s="30">
        <v>17233280.6891721</v>
      </c>
      <c r="J24" s="30">
        <v>17152285.788276698</v>
      </c>
      <c r="K24" s="30">
        <v>34385566.477448903</v>
      </c>
      <c r="L24" s="30" t="s">
        <v>837</v>
      </c>
      <c r="M24" s="30" t="s">
        <v>838</v>
      </c>
      <c r="N24" s="30">
        <v>23</v>
      </c>
      <c r="O24" s="30">
        <v>2.3E-2</v>
      </c>
      <c r="P24" s="30">
        <v>909504.84122149495</v>
      </c>
      <c r="Q24" s="30">
        <v>29830000.4002655</v>
      </c>
      <c r="R24" s="30">
        <v>7630054.5386093203</v>
      </c>
      <c r="S24" s="30">
        <v>37460054.938874803</v>
      </c>
      <c r="T24" s="30">
        <v>0</v>
      </c>
      <c r="U24">
        <v>0.92600000000000005</v>
      </c>
      <c r="V24">
        <f t="shared" si="0"/>
        <v>23</v>
      </c>
      <c r="W24">
        <f t="shared" si="1"/>
        <v>53</v>
      </c>
    </row>
    <row r="25" spans="1:23" x14ac:dyDescent="0.25">
      <c r="A25" s="30" t="s">
        <v>836</v>
      </c>
      <c r="B25" s="30">
        <v>398</v>
      </c>
      <c r="C25" s="30">
        <v>1459328.1795121201</v>
      </c>
      <c r="D25" s="30">
        <v>47288477.273040697</v>
      </c>
      <c r="E25" s="30">
        <v>24683792.130494799</v>
      </c>
      <c r="F25" s="30">
        <v>71972269.4035355</v>
      </c>
      <c r="G25" s="30">
        <v>31610718</v>
      </c>
      <c r="H25" s="30">
        <v>543075.102970924</v>
      </c>
      <c r="I25" s="30">
        <v>17368449.690620098</v>
      </c>
      <c r="J25" s="30">
        <v>17170179.826797701</v>
      </c>
      <c r="K25" s="30">
        <v>34538629.5174179</v>
      </c>
      <c r="L25" s="30" t="s">
        <v>837</v>
      </c>
      <c r="M25" s="30" t="s">
        <v>838</v>
      </c>
      <c r="N25" s="30">
        <v>24</v>
      </c>
      <c r="O25" s="30">
        <v>2.4E-2</v>
      </c>
      <c r="P25" s="30">
        <v>916253.07654119795</v>
      </c>
      <c r="Q25" s="30">
        <v>29920027.582420502</v>
      </c>
      <c r="R25" s="30">
        <v>7513612.3036970496</v>
      </c>
      <c r="S25" s="30">
        <v>37433639.8861176</v>
      </c>
      <c r="T25" s="30">
        <v>0</v>
      </c>
      <c r="U25">
        <v>0.10299999999999999</v>
      </c>
      <c r="V25">
        <f t="shared" si="0"/>
        <v>24</v>
      </c>
      <c r="W25">
        <f t="shared" si="1"/>
        <v>56</v>
      </c>
    </row>
    <row r="26" spans="1:23" x14ac:dyDescent="0.25">
      <c r="A26" s="30" t="s">
        <v>836</v>
      </c>
      <c r="B26" s="30">
        <v>104</v>
      </c>
      <c r="C26" s="30">
        <v>1522663.6602408099</v>
      </c>
      <c r="D26" s="30">
        <v>49373531.889401197</v>
      </c>
      <c r="E26" s="30">
        <v>22971844.9908025</v>
      </c>
      <c r="F26" s="30">
        <v>72345376.880203694</v>
      </c>
      <c r="G26" s="30">
        <v>31610718</v>
      </c>
      <c r="H26" s="30">
        <v>589894.27829837101</v>
      </c>
      <c r="I26" s="30">
        <v>18713428.994179901</v>
      </c>
      <c r="J26" s="30">
        <v>15937096.4173088</v>
      </c>
      <c r="K26" s="30">
        <v>34650525.411488801</v>
      </c>
      <c r="L26" s="30" t="s">
        <v>837</v>
      </c>
      <c r="M26" s="30" t="s">
        <v>838</v>
      </c>
      <c r="N26" s="30">
        <v>25</v>
      </c>
      <c r="O26" s="30">
        <v>2.5000000000000001E-2</v>
      </c>
      <c r="P26" s="30">
        <v>932769.38194244297</v>
      </c>
      <c r="Q26" s="30">
        <v>30660102.8952212</v>
      </c>
      <c r="R26" s="30">
        <v>7034748.5734936697</v>
      </c>
      <c r="S26" s="30">
        <v>37694851.468714803</v>
      </c>
      <c r="T26" s="30">
        <v>0</v>
      </c>
      <c r="U26">
        <v>0.28799999999999998</v>
      </c>
      <c r="V26">
        <f t="shared" si="0"/>
        <v>25</v>
      </c>
      <c r="W26">
        <f t="shared" si="1"/>
        <v>61</v>
      </c>
    </row>
    <row r="27" spans="1:23" x14ac:dyDescent="0.25">
      <c r="A27" s="30" t="s">
        <v>836</v>
      </c>
      <c r="B27" s="30">
        <v>720</v>
      </c>
      <c r="C27" s="30">
        <v>1508039.11123107</v>
      </c>
      <c r="D27" s="30">
        <v>48871524.707902402</v>
      </c>
      <c r="E27" s="30">
        <v>23587870.592567801</v>
      </c>
      <c r="F27" s="30">
        <v>72459395.300470293</v>
      </c>
      <c r="G27" s="30">
        <v>31610718</v>
      </c>
      <c r="H27" s="30">
        <v>585789.48846474499</v>
      </c>
      <c r="I27" s="30">
        <v>18518330.496158201</v>
      </c>
      <c r="J27" s="30">
        <v>16669880.3930631</v>
      </c>
      <c r="K27" s="30">
        <v>35188210.8892214</v>
      </c>
      <c r="L27" s="30" t="s">
        <v>837</v>
      </c>
      <c r="M27" s="30" t="s">
        <v>838</v>
      </c>
      <c r="N27" s="30">
        <v>26</v>
      </c>
      <c r="O27" s="30">
        <v>2.5999999999999999E-2</v>
      </c>
      <c r="P27" s="30">
        <v>922249.622766327</v>
      </c>
      <c r="Q27" s="30">
        <v>30353194.2117441</v>
      </c>
      <c r="R27" s="30">
        <v>6917990.1995046502</v>
      </c>
      <c r="S27" s="30">
        <v>37271184.411248803</v>
      </c>
      <c r="T27" s="30">
        <v>0</v>
      </c>
      <c r="U27">
        <v>0.59</v>
      </c>
      <c r="V27">
        <f t="shared" si="0"/>
        <v>26</v>
      </c>
      <c r="W27">
        <f t="shared" si="1"/>
        <v>58</v>
      </c>
    </row>
    <row r="28" spans="1:23" x14ac:dyDescent="0.25">
      <c r="A28" s="30" t="s">
        <v>836</v>
      </c>
      <c r="B28" s="30">
        <v>340</v>
      </c>
      <c r="C28" s="30">
        <v>1138927.20811222</v>
      </c>
      <c r="D28" s="30">
        <v>36876062.4157672</v>
      </c>
      <c r="E28" s="30">
        <v>35670364.528169997</v>
      </c>
      <c r="F28" s="30">
        <v>72546426.943937302</v>
      </c>
      <c r="G28" s="30">
        <v>31610718</v>
      </c>
      <c r="H28" s="30">
        <v>382934.13390683802</v>
      </c>
      <c r="I28" s="30">
        <v>12697194.596866401</v>
      </c>
      <c r="J28" s="30">
        <v>25378487.381308001</v>
      </c>
      <c r="K28" s="30">
        <v>38075681.978174403</v>
      </c>
      <c r="L28" s="30" t="s">
        <v>837</v>
      </c>
      <c r="M28" s="30" t="s">
        <v>838</v>
      </c>
      <c r="N28" s="30">
        <v>27</v>
      </c>
      <c r="O28" s="30">
        <v>2.7E-2</v>
      </c>
      <c r="P28" s="30">
        <v>755993.07420538506</v>
      </c>
      <c r="Q28" s="30">
        <v>24178867.818900801</v>
      </c>
      <c r="R28" s="30">
        <v>10291877.146862</v>
      </c>
      <c r="S28" s="30">
        <v>34470744.965762801</v>
      </c>
      <c r="T28" s="30">
        <v>0</v>
      </c>
      <c r="U28">
        <v>0.38800000000000001</v>
      </c>
      <c r="V28">
        <f t="shared" si="0"/>
        <v>27</v>
      </c>
      <c r="W28">
        <f t="shared" si="1"/>
        <v>10</v>
      </c>
    </row>
    <row r="29" spans="1:23" x14ac:dyDescent="0.25">
      <c r="A29" s="30" t="s">
        <v>836</v>
      </c>
      <c r="B29" s="30">
        <v>835</v>
      </c>
      <c r="C29" s="30">
        <v>1241508.09201909</v>
      </c>
      <c r="D29" s="30">
        <v>40209128.663882203</v>
      </c>
      <c r="E29" s="30">
        <v>32750162.8352901</v>
      </c>
      <c r="F29" s="30">
        <v>72959291.499172404</v>
      </c>
      <c r="G29" s="30">
        <v>31610718</v>
      </c>
      <c r="H29" s="30">
        <v>433191.49222544202</v>
      </c>
      <c r="I29" s="30">
        <v>14244404.956042999</v>
      </c>
      <c r="J29" s="30">
        <v>23178375.391024102</v>
      </c>
      <c r="K29" s="30">
        <v>37422780.347067103</v>
      </c>
      <c r="L29" s="30" t="s">
        <v>837</v>
      </c>
      <c r="M29" s="30" t="s">
        <v>838</v>
      </c>
      <c r="N29" s="30">
        <v>28</v>
      </c>
      <c r="O29" s="30">
        <v>2.8000000000000001E-2</v>
      </c>
      <c r="P29" s="30">
        <v>808316.59979364998</v>
      </c>
      <c r="Q29" s="30">
        <v>25964723.707839198</v>
      </c>
      <c r="R29" s="30">
        <v>9571787.4442660809</v>
      </c>
      <c r="S29" s="30">
        <v>35536511.152105302</v>
      </c>
      <c r="T29" s="30">
        <v>0</v>
      </c>
      <c r="U29">
        <v>0.92800000000000005</v>
      </c>
      <c r="V29">
        <f t="shared" si="0"/>
        <v>28</v>
      </c>
      <c r="W29">
        <f t="shared" si="1"/>
        <v>21</v>
      </c>
    </row>
    <row r="30" spans="1:23" x14ac:dyDescent="0.25">
      <c r="A30" s="30" t="s">
        <v>836</v>
      </c>
      <c r="B30" s="30">
        <v>945</v>
      </c>
      <c r="C30" s="30">
        <v>1466276.33836341</v>
      </c>
      <c r="D30" s="30">
        <v>47563515.100803301</v>
      </c>
      <c r="E30" s="30">
        <v>25418670.345837198</v>
      </c>
      <c r="F30" s="30">
        <v>72982185.446640506</v>
      </c>
      <c r="G30" s="30">
        <v>31610718</v>
      </c>
      <c r="H30" s="30">
        <v>542723.74663685099</v>
      </c>
      <c r="I30" s="30">
        <v>17351749.9091876</v>
      </c>
      <c r="J30" s="30">
        <v>17603587.111369502</v>
      </c>
      <c r="K30" s="30">
        <v>34955337.020557098</v>
      </c>
      <c r="L30" s="30" t="s">
        <v>837</v>
      </c>
      <c r="M30" s="30" t="s">
        <v>838</v>
      </c>
      <c r="N30" s="30">
        <v>29</v>
      </c>
      <c r="O30" s="30">
        <v>2.9000000000000001E-2</v>
      </c>
      <c r="P30" s="30">
        <v>923552.59172656399</v>
      </c>
      <c r="Q30" s="30">
        <v>30211765.1916156</v>
      </c>
      <c r="R30" s="30">
        <v>7815083.2344677299</v>
      </c>
      <c r="S30" s="30">
        <v>38026848.426083401</v>
      </c>
      <c r="T30" s="30">
        <v>0</v>
      </c>
      <c r="U30">
        <v>0.65400000000000003</v>
      </c>
      <c r="V30">
        <f t="shared" si="0"/>
        <v>29</v>
      </c>
      <c r="W30">
        <f t="shared" si="1"/>
        <v>59</v>
      </c>
    </row>
    <row r="31" spans="1:23" x14ac:dyDescent="0.25">
      <c r="A31" s="30" t="s">
        <v>836</v>
      </c>
      <c r="B31" s="30">
        <v>800</v>
      </c>
      <c r="C31" s="30">
        <v>1305199.25917185</v>
      </c>
      <c r="D31" s="30">
        <v>42448774.3350567</v>
      </c>
      <c r="E31" s="30">
        <v>30621057.0668061</v>
      </c>
      <c r="F31" s="30">
        <v>73069831.401862904</v>
      </c>
      <c r="G31" s="30">
        <v>31610718</v>
      </c>
      <c r="H31" s="30">
        <v>460278.78407481802</v>
      </c>
      <c r="I31" s="30">
        <v>14974234.8088433</v>
      </c>
      <c r="J31" s="30">
        <v>21013592.272744901</v>
      </c>
      <c r="K31" s="30">
        <v>35987827.081588201</v>
      </c>
      <c r="L31" s="30" t="s">
        <v>837</v>
      </c>
      <c r="M31" s="30" t="s">
        <v>838</v>
      </c>
      <c r="N31" s="30">
        <v>30</v>
      </c>
      <c r="O31" s="30">
        <v>0.03</v>
      </c>
      <c r="P31" s="30">
        <v>844920.47509703401</v>
      </c>
      <c r="Q31" s="30">
        <v>27474539.5262134</v>
      </c>
      <c r="R31" s="30">
        <v>9607464.7940612193</v>
      </c>
      <c r="S31" s="30">
        <v>37082004.320274599</v>
      </c>
      <c r="T31" s="30">
        <v>0</v>
      </c>
      <c r="U31">
        <v>0.254</v>
      </c>
      <c r="V31">
        <f t="shared" si="0"/>
        <v>30</v>
      </c>
      <c r="W31">
        <f t="shared" si="1"/>
        <v>36</v>
      </c>
    </row>
    <row r="32" spans="1:23" x14ac:dyDescent="0.25">
      <c r="A32" s="30" t="s">
        <v>836</v>
      </c>
      <c r="B32" s="30">
        <v>500</v>
      </c>
      <c r="C32" s="30">
        <v>1295013.8581542899</v>
      </c>
      <c r="D32" s="30">
        <v>41829286.899888203</v>
      </c>
      <c r="E32" s="30">
        <v>31479461.866211101</v>
      </c>
      <c r="F32" s="30">
        <v>73308748.766099304</v>
      </c>
      <c r="G32" s="30">
        <v>31610718</v>
      </c>
      <c r="H32" s="30">
        <v>460447.44711139298</v>
      </c>
      <c r="I32" s="30">
        <v>14982251.274104901</v>
      </c>
      <c r="J32" s="30">
        <v>22600130.052143101</v>
      </c>
      <c r="K32" s="30">
        <v>37582381.326247998</v>
      </c>
      <c r="L32" s="30" t="s">
        <v>837</v>
      </c>
      <c r="M32" s="30" t="s">
        <v>838</v>
      </c>
      <c r="N32" s="30">
        <v>31</v>
      </c>
      <c r="O32" s="30">
        <v>3.1E-2</v>
      </c>
      <c r="P32" s="30">
        <v>834566.41104290297</v>
      </c>
      <c r="Q32" s="30">
        <v>26847035.625783298</v>
      </c>
      <c r="R32" s="30">
        <v>8879331.8140679803</v>
      </c>
      <c r="S32" s="30">
        <v>35726367.439851202</v>
      </c>
      <c r="T32" s="30">
        <v>0</v>
      </c>
      <c r="U32">
        <v>0.112</v>
      </c>
      <c r="V32">
        <f t="shared" si="0"/>
        <v>31</v>
      </c>
      <c r="W32">
        <f t="shared" si="1"/>
        <v>32</v>
      </c>
    </row>
    <row r="33" spans="1:23" x14ac:dyDescent="0.25">
      <c r="A33" s="30" t="s">
        <v>836</v>
      </c>
      <c r="B33" s="30">
        <v>419</v>
      </c>
      <c r="C33" s="30">
        <v>1150179.5607651901</v>
      </c>
      <c r="D33" s="30">
        <v>37217666.555959702</v>
      </c>
      <c r="E33" s="30">
        <v>36332344.836481199</v>
      </c>
      <c r="F33" s="30">
        <v>73550011.392441005</v>
      </c>
      <c r="G33" s="30">
        <v>31610718</v>
      </c>
      <c r="H33" s="30">
        <v>386704.18769259501</v>
      </c>
      <c r="I33" s="30">
        <v>12876383.2669018</v>
      </c>
      <c r="J33" s="30">
        <v>25908992.992168199</v>
      </c>
      <c r="K33" s="30">
        <v>38785376.259070002</v>
      </c>
      <c r="L33" s="30" t="s">
        <v>837</v>
      </c>
      <c r="M33" s="30" t="s">
        <v>838</v>
      </c>
      <c r="N33" s="30">
        <v>32</v>
      </c>
      <c r="O33" s="30">
        <v>3.2000000000000001E-2</v>
      </c>
      <c r="P33" s="30">
        <v>763475.37307260395</v>
      </c>
      <c r="Q33" s="30">
        <v>24341283.289057899</v>
      </c>
      <c r="R33" s="30">
        <v>10423351.844312999</v>
      </c>
      <c r="S33" s="30">
        <v>34764635.133370899</v>
      </c>
      <c r="T33" s="30">
        <v>0</v>
      </c>
      <c r="U33">
        <v>0.99199999999999999</v>
      </c>
      <c r="V33">
        <f t="shared" si="0"/>
        <v>32</v>
      </c>
      <c r="W33">
        <f t="shared" si="1"/>
        <v>12</v>
      </c>
    </row>
    <row r="34" spans="1:23" x14ac:dyDescent="0.25">
      <c r="A34" s="30" t="s">
        <v>836</v>
      </c>
      <c r="B34" s="30">
        <v>203</v>
      </c>
      <c r="C34" s="30">
        <v>1261893.5528085199</v>
      </c>
      <c r="D34" s="30">
        <v>40923431.089436904</v>
      </c>
      <c r="E34" s="30">
        <v>32731629.290637702</v>
      </c>
      <c r="F34" s="30">
        <v>73655060.380074695</v>
      </c>
      <c r="G34" s="30">
        <v>31610718</v>
      </c>
      <c r="H34" s="30">
        <v>437895.18369666202</v>
      </c>
      <c r="I34" s="30">
        <v>14467968.933344601</v>
      </c>
      <c r="J34" s="30">
        <v>22810331.752379</v>
      </c>
      <c r="K34" s="30">
        <v>37278300.685723603</v>
      </c>
      <c r="L34" s="30" t="s">
        <v>837</v>
      </c>
      <c r="M34" s="30" t="s">
        <v>838</v>
      </c>
      <c r="N34" s="30">
        <v>33</v>
      </c>
      <c r="O34" s="30">
        <v>3.3000000000000002E-2</v>
      </c>
      <c r="P34" s="30">
        <v>823998.36911186599</v>
      </c>
      <c r="Q34" s="30">
        <v>26455462.156092301</v>
      </c>
      <c r="R34" s="30">
        <v>9921297.5382587705</v>
      </c>
      <c r="S34" s="30">
        <v>36376759.694351003</v>
      </c>
      <c r="T34" s="30">
        <v>0</v>
      </c>
      <c r="U34">
        <v>0.63500000000000001</v>
      </c>
      <c r="V34">
        <f t="shared" si="0"/>
        <v>33</v>
      </c>
      <c r="W34">
        <f t="shared" si="1"/>
        <v>24</v>
      </c>
    </row>
    <row r="35" spans="1:23" x14ac:dyDescent="0.25">
      <c r="A35" s="30" t="s">
        <v>836</v>
      </c>
      <c r="B35" s="30">
        <v>123</v>
      </c>
      <c r="C35" s="30">
        <v>1265545.2056833</v>
      </c>
      <c r="D35" s="30">
        <v>40890509.656613097</v>
      </c>
      <c r="E35" s="30">
        <v>32870287.442915201</v>
      </c>
      <c r="F35" s="30">
        <v>73760797.099528402</v>
      </c>
      <c r="G35" s="30">
        <v>31610718</v>
      </c>
      <c r="H35" s="30">
        <v>439362.43119468697</v>
      </c>
      <c r="I35" s="30">
        <v>14537706.4338484</v>
      </c>
      <c r="J35" s="30">
        <v>23244363.342188101</v>
      </c>
      <c r="K35" s="30">
        <v>37782069.776036598</v>
      </c>
      <c r="L35" s="30" t="s">
        <v>837</v>
      </c>
      <c r="M35" s="30" t="s">
        <v>838</v>
      </c>
      <c r="N35" s="30">
        <v>34</v>
      </c>
      <c r="O35" s="30">
        <v>3.4000000000000002E-2</v>
      </c>
      <c r="P35" s="30">
        <v>826182.77448861802</v>
      </c>
      <c r="Q35" s="30">
        <v>26352803.2227646</v>
      </c>
      <c r="R35" s="30">
        <v>9625924.1007271707</v>
      </c>
      <c r="S35" s="30">
        <v>35978727.323491797</v>
      </c>
      <c r="T35" s="30">
        <v>0</v>
      </c>
      <c r="U35">
        <v>0.40500000000000003</v>
      </c>
      <c r="V35">
        <f t="shared" si="0"/>
        <v>34</v>
      </c>
      <c r="W35">
        <f t="shared" si="1"/>
        <v>28</v>
      </c>
    </row>
    <row r="36" spans="1:23" x14ac:dyDescent="0.25">
      <c r="A36" s="30" t="s">
        <v>836</v>
      </c>
      <c r="B36" s="30">
        <v>485</v>
      </c>
      <c r="C36" s="30">
        <v>1295012.65477409</v>
      </c>
      <c r="D36" s="30">
        <v>41839831.053138196</v>
      </c>
      <c r="E36" s="30">
        <v>31947868.740675502</v>
      </c>
      <c r="F36" s="30">
        <v>73787699.793813705</v>
      </c>
      <c r="G36" s="30">
        <v>31610718</v>
      </c>
      <c r="H36" s="30">
        <v>460976.93609963299</v>
      </c>
      <c r="I36" s="30">
        <v>15007417.606733801</v>
      </c>
      <c r="J36" s="30">
        <v>23003151.569712602</v>
      </c>
      <c r="K36" s="30">
        <v>38010569.176446401</v>
      </c>
      <c r="L36" s="30" t="s">
        <v>837</v>
      </c>
      <c r="M36" s="30" t="s">
        <v>838</v>
      </c>
      <c r="N36" s="30">
        <v>35</v>
      </c>
      <c r="O36" s="30">
        <v>3.5000000000000003E-2</v>
      </c>
      <c r="P36" s="30">
        <v>834035.71867446299</v>
      </c>
      <c r="Q36" s="30">
        <v>26832413.446404401</v>
      </c>
      <c r="R36" s="30">
        <v>8944717.1709629092</v>
      </c>
      <c r="S36" s="30">
        <v>35777130.617367297</v>
      </c>
      <c r="T36" s="30">
        <v>0</v>
      </c>
      <c r="U36">
        <v>0.59899999999999998</v>
      </c>
      <c r="V36">
        <f t="shared" si="0"/>
        <v>35</v>
      </c>
      <c r="W36">
        <f t="shared" si="1"/>
        <v>31</v>
      </c>
    </row>
    <row r="37" spans="1:23" x14ac:dyDescent="0.25">
      <c r="A37" s="30" t="s">
        <v>836</v>
      </c>
      <c r="B37" s="30">
        <v>359</v>
      </c>
      <c r="C37" s="30">
        <v>1177434.4610741299</v>
      </c>
      <c r="D37" s="30">
        <v>37986218.356977202</v>
      </c>
      <c r="E37" s="30">
        <v>35973570.8045711</v>
      </c>
      <c r="F37" s="30">
        <v>73959789.161548302</v>
      </c>
      <c r="G37" s="30">
        <v>31610718</v>
      </c>
      <c r="H37" s="30">
        <v>395613.46322033799</v>
      </c>
      <c r="I37" s="30">
        <v>13299836.4385319</v>
      </c>
      <c r="J37" s="30">
        <v>25581852.574078001</v>
      </c>
      <c r="K37" s="30">
        <v>38881689.012610003</v>
      </c>
      <c r="L37" s="30" t="s">
        <v>837</v>
      </c>
      <c r="M37" s="30" t="s">
        <v>838</v>
      </c>
      <c r="N37" s="30">
        <v>36</v>
      </c>
      <c r="O37" s="30">
        <v>3.5999999999999997E-2</v>
      </c>
      <c r="P37" s="30">
        <v>781820.997853801</v>
      </c>
      <c r="Q37" s="30">
        <v>24686381.9184452</v>
      </c>
      <c r="R37" s="30">
        <v>10391718.230493</v>
      </c>
      <c r="S37" s="30">
        <v>35078100.148938298</v>
      </c>
      <c r="T37" s="30">
        <v>0</v>
      </c>
      <c r="U37">
        <v>0.96899999999999997</v>
      </c>
      <c r="V37">
        <f t="shared" si="0"/>
        <v>36</v>
      </c>
      <c r="W37">
        <f t="shared" si="1"/>
        <v>16</v>
      </c>
    </row>
    <row r="38" spans="1:23" x14ac:dyDescent="0.25">
      <c r="A38" s="30" t="s">
        <v>836</v>
      </c>
      <c r="B38" s="30">
        <v>691</v>
      </c>
      <c r="C38" s="30">
        <v>1327668.7700945199</v>
      </c>
      <c r="D38" s="30">
        <v>43031051.755615301</v>
      </c>
      <c r="E38" s="30">
        <v>31233717.264949098</v>
      </c>
      <c r="F38" s="30">
        <v>74264769.020564407</v>
      </c>
      <c r="G38" s="30">
        <v>31610718</v>
      </c>
      <c r="H38" s="30">
        <v>472440.09644806501</v>
      </c>
      <c r="I38" s="30">
        <v>15268375.0334343</v>
      </c>
      <c r="J38" s="30">
        <v>22181743.919953</v>
      </c>
      <c r="K38" s="30">
        <v>37450118.953387402</v>
      </c>
      <c r="L38" s="30" t="s">
        <v>837</v>
      </c>
      <c r="M38" s="30" t="s">
        <v>838</v>
      </c>
      <c r="N38" s="30">
        <v>37</v>
      </c>
      <c r="O38" s="30">
        <v>3.6999999999999998E-2</v>
      </c>
      <c r="P38" s="30">
        <v>855228.67364645505</v>
      </c>
      <c r="Q38" s="30">
        <v>27762676.722180899</v>
      </c>
      <c r="R38" s="30">
        <v>9051973.3449961208</v>
      </c>
      <c r="S38" s="30">
        <v>36814650.067176998</v>
      </c>
      <c r="T38" s="30">
        <v>0</v>
      </c>
      <c r="U38">
        <v>0.69299999999999995</v>
      </c>
      <c r="V38">
        <f t="shared" si="0"/>
        <v>37</v>
      </c>
      <c r="W38">
        <f t="shared" si="1"/>
        <v>39</v>
      </c>
    </row>
    <row r="39" spans="1:23" x14ac:dyDescent="0.25">
      <c r="A39" s="30" t="s">
        <v>836</v>
      </c>
      <c r="B39" s="30">
        <v>62</v>
      </c>
      <c r="C39" s="30">
        <v>1488778.53284017</v>
      </c>
      <c r="D39" s="30">
        <v>48247571.343952999</v>
      </c>
      <c r="E39" s="30">
        <v>26289280.670151401</v>
      </c>
      <c r="F39" s="30">
        <v>74536852.014104396</v>
      </c>
      <c r="G39" s="30">
        <v>31610718</v>
      </c>
      <c r="H39" s="30">
        <v>548513.01048609102</v>
      </c>
      <c r="I39" s="30">
        <v>17626910.569639798</v>
      </c>
      <c r="J39" s="30">
        <v>18159285.5587883</v>
      </c>
      <c r="K39" s="30">
        <v>35786196.128428198</v>
      </c>
      <c r="L39" s="30" t="s">
        <v>837</v>
      </c>
      <c r="M39" s="30" t="s">
        <v>838</v>
      </c>
      <c r="N39" s="30">
        <v>38</v>
      </c>
      <c r="O39" s="30">
        <v>3.7999999999999999E-2</v>
      </c>
      <c r="P39" s="30">
        <v>940265.52235408104</v>
      </c>
      <c r="Q39" s="30">
        <v>30620660.7743131</v>
      </c>
      <c r="R39" s="30">
        <v>8129995.1113631204</v>
      </c>
      <c r="S39" s="30">
        <v>38750655.885676198</v>
      </c>
      <c r="T39" s="30">
        <v>0</v>
      </c>
      <c r="U39">
        <v>0.17299999999999999</v>
      </c>
      <c r="V39">
        <f t="shared" si="0"/>
        <v>38</v>
      </c>
      <c r="W39">
        <f t="shared" si="1"/>
        <v>63</v>
      </c>
    </row>
    <row r="40" spans="1:23" x14ac:dyDescent="0.25">
      <c r="A40" s="30" t="s">
        <v>836</v>
      </c>
      <c r="B40" s="30">
        <v>831</v>
      </c>
      <c r="C40" s="30">
        <v>1270671.2770294601</v>
      </c>
      <c r="D40" s="30">
        <v>41172340.690755002</v>
      </c>
      <c r="E40" s="30">
        <v>33959968.251608998</v>
      </c>
      <c r="F40" s="30">
        <v>75132308.942364097</v>
      </c>
      <c r="G40" s="30">
        <v>31610718</v>
      </c>
      <c r="H40" s="30">
        <v>438631.701388054</v>
      </c>
      <c r="I40" s="30">
        <v>14502975.231153</v>
      </c>
      <c r="J40" s="30">
        <v>23797435.715455599</v>
      </c>
      <c r="K40" s="30">
        <v>38300410.9466087</v>
      </c>
      <c r="L40" s="30" t="s">
        <v>837</v>
      </c>
      <c r="M40" s="30" t="s">
        <v>838</v>
      </c>
      <c r="N40" s="30">
        <v>39</v>
      </c>
      <c r="O40" s="30">
        <v>3.9E-2</v>
      </c>
      <c r="P40" s="30">
        <v>832039.57564141497</v>
      </c>
      <c r="Q40" s="30">
        <v>26669365.459601901</v>
      </c>
      <c r="R40" s="30">
        <v>10162532.5361534</v>
      </c>
      <c r="S40" s="30">
        <v>36831897.9957553</v>
      </c>
      <c r="T40" s="30">
        <v>0</v>
      </c>
      <c r="U40">
        <v>0.57099999999999995</v>
      </c>
      <c r="V40">
        <f t="shared" si="0"/>
        <v>39</v>
      </c>
      <c r="W40">
        <f t="shared" si="1"/>
        <v>30</v>
      </c>
    </row>
    <row r="41" spans="1:23" x14ac:dyDescent="0.25">
      <c r="A41" s="30" t="s">
        <v>836</v>
      </c>
      <c r="B41" s="30">
        <v>127</v>
      </c>
      <c r="C41" s="30">
        <v>1259107.12961004</v>
      </c>
      <c r="D41" s="30">
        <v>40851465.370632999</v>
      </c>
      <c r="E41" s="30">
        <v>34401969.725298099</v>
      </c>
      <c r="F41" s="30">
        <v>75253435.095931098</v>
      </c>
      <c r="G41" s="30">
        <v>31610718</v>
      </c>
      <c r="H41" s="30">
        <v>434028.30924078898</v>
      </c>
      <c r="I41" s="30">
        <v>14284178.427872401</v>
      </c>
      <c r="J41" s="30">
        <v>24182355.240634799</v>
      </c>
      <c r="K41" s="30">
        <v>38466533.6685073</v>
      </c>
      <c r="L41" s="30" t="s">
        <v>837</v>
      </c>
      <c r="M41" s="30" t="s">
        <v>838</v>
      </c>
      <c r="N41" s="30">
        <v>40</v>
      </c>
      <c r="O41" s="30">
        <v>0.04</v>
      </c>
      <c r="P41" s="30">
        <v>825078.820369252</v>
      </c>
      <c r="Q41" s="30">
        <v>26567286.942760501</v>
      </c>
      <c r="R41" s="30">
        <v>10219614.4846632</v>
      </c>
      <c r="S41" s="30">
        <v>36786901.427423798</v>
      </c>
      <c r="T41" s="30">
        <v>0</v>
      </c>
      <c r="U41">
        <v>0.16</v>
      </c>
      <c r="V41">
        <f t="shared" si="0"/>
        <v>40</v>
      </c>
      <c r="W41">
        <f t="shared" si="1"/>
        <v>25</v>
      </c>
    </row>
    <row r="42" spans="1:23" x14ac:dyDescent="0.25">
      <c r="A42" s="30" t="s">
        <v>836</v>
      </c>
      <c r="B42" s="30">
        <v>446</v>
      </c>
      <c r="C42" s="30">
        <v>1168137.29767533</v>
      </c>
      <c r="D42" s="30">
        <v>37735747.006846197</v>
      </c>
      <c r="E42" s="30">
        <v>37592947.760578699</v>
      </c>
      <c r="F42" s="30">
        <v>75328694.767425001</v>
      </c>
      <c r="G42" s="30">
        <v>31610718</v>
      </c>
      <c r="H42" s="30">
        <v>390936.20371216699</v>
      </c>
      <c r="I42" s="30">
        <v>13077528.7585073</v>
      </c>
      <c r="J42" s="30">
        <v>26873337.359685399</v>
      </c>
      <c r="K42" s="30">
        <v>39950866.118192799</v>
      </c>
      <c r="L42" s="30" t="s">
        <v>837</v>
      </c>
      <c r="M42" s="30" t="s">
        <v>838</v>
      </c>
      <c r="N42" s="30">
        <v>41</v>
      </c>
      <c r="O42" s="30">
        <v>4.1000000000000002E-2</v>
      </c>
      <c r="P42" s="30">
        <v>777201.09396316903</v>
      </c>
      <c r="Q42" s="30">
        <v>24658218.2483388</v>
      </c>
      <c r="R42" s="30">
        <v>10719610.400893301</v>
      </c>
      <c r="S42" s="30">
        <v>35377828.649232097</v>
      </c>
      <c r="T42" s="30">
        <v>0</v>
      </c>
      <c r="U42">
        <v>0.625</v>
      </c>
      <c r="V42">
        <f t="shared" si="0"/>
        <v>41</v>
      </c>
      <c r="W42">
        <f t="shared" si="1"/>
        <v>14</v>
      </c>
    </row>
    <row r="43" spans="1:23" x14ac:dyDescent="0.25">
      <c r="A43" s="30" t="s">
        <v>836</v>
      </c>
      <c r="B43" s="30">
        <v>515</v>
      </c>
      <c r="C43" s="30">
        <v>1485994.9198002799</v>
      </c>
      <c r="D43" s="30">
        <v>48214508.402309999</v>
      </c>
      <c r="E43" s="30">
        <v>27275458.169023499</v>
      </c>
      <c r="F43" s="30">
        <v>75489966.571333602</v>
      </c>
      <c r="G43" s="30">
        <v>31610718</v>
      </c>
      <c r="H43" s="30">
        <v>546027.04491331195</v>
      </c>
      <c r="I43" s="30">
        <v>17508753.9357947</v>
      </c>
      <c r="J43" s="30">
        <v>18915153.034438301</v>
      </c>
      <c r="K43" s="30">
        <v>36423906.970233001</v>
      </c>
      <c r="L43" s="30" t="s">
        <v>837</v>
      </c>
      <c r="M43" s="30" t="s">
        <v>838</v>
      </c>
      <c r="N43" s="30">
        <v>42</v>
      </c>
      <c r="O43" s="30">
        <v>4.2000000000000003E-2</v>
      </c>
      <c r="P43" s="30">
        <v>939967.87488697399</v>
      </c>
      <c r="Q43" s="30">
        <v>30705754.466515299</v>
      </c>
      <c r="R43" s="30">
        <v>8360305.1345852399</v>
      </c>
      <c r="S43" s="30">
        <v>39066059.601100497</v>
      </c>
      <c r="T43" s="30">
        <v>0</v>
      </c>
      <c r="U43">
        <v>0.94899999999999995</v>
      </c>
      <c r="V43">
        <f t="shared" si="0"/>
        <v>42</v>
      </c>
      <c r="W43">
        <f t="shared" si="1"/>
        <v>62</v>
      </c>
    </row>
    <row r="44" spans="1:23" x14ac:dyDescent="0.25">
      <c r="A44" s="30" t="s">
        <v>836</v>
      </c>
      <c r="B44" s="30">
        <v>519</v>
      </c>
      <c r="C44" s="30">
        <v>1336942.6893031001</v>
      </c>
      <c r="D44" s="30">
        <v>43269703.818115696</v>
      </c>
      <c r="E44" s="30">
        <v>32244407.6755036</v>
      </c>
      <c r="F44" s="30">
        <v>75514111.493619293</v>
      </c>
      <c r="G44" s="30">
        <v>31610718</v>
      </c>
      <c r="H44" s="30">
        <v>469982.94349477399</v>
      </c>
      <c r="I44" s="30">
        <v>15435468.3930544</v>
      </c>
      <c r="J44" s="30">
        <v>22604190.098417599</v>
      </c>
      <c r="K44" s="30">
        <v>38039658.491471998</v>
      </c>
      <c r="L44" s="30" t="s">
        <v>837</v>
      </c>
      <c r="M44" s="30" t="s">
        <v>838</v>
      </c>
      <c r="N44" s="30">
        <v>43</v>
      </c>
      <c r="O44" s="30">
        <v>4.2999999999999997E-2</v>
      </c>
      <c r="P44" s="30">
        <v>866959.74580833199</v>
      </c>
      <c r="Q44" s="30">
        <v>27834235.4250613</v>
      </c>
      <c r="R44" s="30">
        <v>9640217.5770859309</v>
      </c>
      <c r="S44" s="30">
        <v>37474453.002147302</v>
      </c>
      <c r="T44" s="30">
        <v>0</v>
      </c>
      <c r="U44">
        <v>0.59699999999999998</v>
      </c>
      <c r="V44">
        <f t="shared" si="0"/>
        <v>43</v>
      </c>
      <c r="W44">
        <f t="shared" si="1"/>
        <v>46</v>
      </c>
    </row>
    <row r="45" spans="1:23" x14ac:dyDescent="0.25">
      <c r="A45" s="30" t="s">
        <v>836</v>
      </c>
      <c r="B45" s="30">
        <v>13</v>
      </c>
      <c r="C45" s="30">
        <v>1335085.8387771701</v>
      </c>
      <c r="D45" s="30">
        <v>43248081.964238398</v>
      </c>
      <c r="E45" s="30">
        <v>32329950.7528929</v>
      </c>
      <c r="F45" s="30">
        <v>75578032.717131302</v>
      </c>
      <c r="G45" s="30">
        <v>31610718</v>
      </c>
      <c r="H45" s="30">
        <v>469972.263875523</v>
      </c>
      <c r="I45" s="30">
        <v>15434960.7963783</v>
      </c>
      <c r="J45" s="30">
        <v>22565108.1615302</v>
      </c>
      <c r="K45" s="30">
        <v>38000068.957908601</v>
      </c>
      <c r="L45" s="30" t="s">
        <v>837</v>
      </c>
      <c r="M45" s="30" t="s">
        <v>838</v>
      </c>
      <c r="N45" s="30">
        <v>44</v>
      </c>
      <c r="O45" s="30">
        <v>4.3999999999999997E-2</v>
      </c>
      <c r="P45" s="30">
        <v>865113.57490164798</v>
      </c>
      <c r="Q45" s="30">
        <v>27813121.167860001</v>
      </c>
      <c r="R45" s="30">
        <v>9764842.5913627092</v>
      </c>
      <c r="S45" s="30">
        <v>37577963.759222701</v>
      </c>
      <c r="T45" s="30">
        <v>0</v>
      </c>
      <c r="U45">
        <v>0.41</v>
      </c>
      <c r="V45">
        <f t="shared" si="0"/>
        <v>44</v>
      </c>
      <c r="W45">
        <f t="shared" si="1"/>
        <v>45</v>
      </c>
    </row>
    <row r="46" spans="1:23" x14ac:dyDescent="0.25">
      <c r="A46" s="30" t="s">
        <v>836</v>
      </c>
      <c r="B46" s="30">
        <v>250</v>
      </c>
      <c r="C46" s="30">
        <v>1546827.98399584</v>
      </c>
      <c r="D46" s="30">
        <v>50097393.704500198</v>
      </c>
      <c r="E46" s="30">
        <v>25709314.185755499</v>
      </c>
      <c r="F46" s="30">
        <v>75806707.890255794</v>
      </c>
      <c r="G46" s="30">
        <v>31610718</v>
      </c>
      <c r="H46" s="30">
        <v>593325.51033751597</v>
      </c>
      <c r="I46" s="30">
        <v>18876513.645120401</v>
      </c>
      <c r="J46" s="30">
        <v>18076603.1702183</v>
      </c>
      <c r="K46" s="30">
        <v>36953116.815338798</v>
      </c>
      <c r="L46" s="30" t="s">
        <v>837</v>
      </c>
      <c r="M46" s="30" t="s">
        <v>838</v>
      </c>
      <c r="N46" s="30">
        <v>45</v>
      </c>
      <c r="O46" s="30">
        <v>4.4999999999999998E-2</v>
      </c>
      <c r="P46" s="30">
        <v>953502.47365833004</v>
      </c>
      <c r="Q46" s="30">
        <v>31220880.059379701</v>
      </c>
      <c r="R46" s="30">
        <v>7632711.0155372396</v>
      </c>
      <c r="S46" s="30">
        <v>38853591.074917004</v>
      </c>
      <c r="T46" s="30">
        <v>0</v>
      </c>
      <c r="U46">
        <v>5.8000000000000003E-2</v>
      </c>
      <c r="V46">
        <f t="shared" si="0"/>
        <v>45</v>
      </c>
      <c r="W46">
        <f t="shared" si="1"/>
        <v>64</v>
      </c>
    </row>
    <row r="47" spans="1:23" x14ac:dyDescent="0.25">
      <c r="A47" s="30" t="s">
        <v>836</v>
      </c>
      <c r="B47" s="30">
        <v>549</v>
      </c>
      <c r="C47" s="30">
        <v>1269743.65642822</v>
      </c>
      <c r="D47" s="30">
        <v>40955687.613995202</v>
      </c>
      <c r="E47" s="30">
        <v>35512126.356145903</v>
      </c>
      <c r="F47" s="30">
        <v>76467813.970141098</v>
      </c>
      <c r="G47" s="30">
        <v>31610718</v>
      </c>
      <c r="H47" s="30">
        <v>437876.40488891402</v>
      </c>
      <c r="I47" s="30">
        <v>14467076.386506701</v>
      </c>
      <c r="J47" s="30">
        <v>25540680.4220993</v>
      </c>
      <c r="K47" s="30">
        <v>40007756.808605999</v>
      </c>
      <c r="L47" s="30" t="s">
        <v>837</v>
      </c>
      <c r="M47" s="30" t="s">
        <v>838</v>
      </c>
      <c r="N47" s="30">
        <v>46</v>
      </c>
      <c r="O47" s="30">
        <v>4.5999999999999999E-2</v>
      </c>
      <c r="P47" s="30">
        <v>831867.25153931195</v>
      </c>
      <c r="Q47" s="30">
        <v>26488611.227488499</v>
      </c>
      <c r="R47" s="30">
        <v>9971445.9340465199</v>
      </c>
      <c r="S47" s="30">
        <v>36460057.161535002</v>
      </c>
      <c r="T47" s="30">
        <v>0</v>
      </c>
      <c r="U47">
        <v>0.13</v>
      </c>
      <c r="V47">
        <f t="shared" si="0"/>
        <v>46</v>
      </c>
      <c r="W47">
        <f t="shared" si="1"/>
        <v>29</v>
      </c>
    </row>
    <row r="48" spans="1:23" x14ac:dyDescent="0.25">
      <c r="A48" s="30" t="s">
        <v>836</v>
      </c>
      <c r="B48" s="30">
        <v>966</v>
      </c>
      <c r="C48" s="30">
        <v>1642925.60187801</v>
      </c>
      <c r="D48" s="30">
        <v>53251641.276218899</v>
      </c>
      <c r="E48" s="30">
        <v>23239651.868467201</v>
      </c>
      <c r="F48" s="30">
        <v>76491293.144686103</v>
      </c>
      <c r="G48" s="30">
        <v>31610718</v>
      </c>
      <c r="H48" s="30">
        <v>625092.35020994197</v>
      </c>
      <c r="I48" s="30">
        <v>19725635.707020201</v>
      </c>
      <c r="J48" s="30">
        <v>16285153.1145707</v>
      </c>
      <c r="K48" s="30">
        <v>36010788.821590997</v>
      </c>
      <c r="L48" s="30" t="s">
        <v>837</v>
      </c>
      <c r="M48" s="30" t="s">
        <v>838</v>
      </c>
      <c r="N48" s="30">
        <v>47</v>
      </c>
      <c r="O48" s="30">
        <v>4.7E-2</v>
      </c>
      <c r="P48" s="30">
        <v>1017833.25166807</v>
      </c>
      <c r="Q48" s="30">
        <v>33526005.569198601</v>
      </c>
      <c r="R48" s="30">
        <v>6954498.7538964599</v>
      </c>
      <c r="S48" s="30">
        <v>40480504.323095001</v>
      </c>
      <c r="T48" s="30">
        <v>0</v>
      </c>
      <c r="U48">
        <v>0.20499999999999999</v>
      </c>
      <c r="V48">
        <f t="shared" si="0"/>
        <v>47</v>
      </c>
      <c r="W48">
        <f t="shared" si="1"/>
        <v>74</v>
      </c>
    </row>
    <row r="49" spans="1:23" x14ac:dyDescent="0.25">
      <c r="A49" s="30" t="s">
        <v>836</v>
      </c>
      <c r="B49" s="30">
        <v>428</v>
      </c>
      <c r="C49" s="30">
        <v>1543863.73891093</v>
      </c>
      <c r="D49" s="30">
        <v>50217492.8575285</v>
      </c>
      <c r="E49" s="30">
        <v>26459938.974353001</v>
      </c>
      <c r="F49" s="30">
        <v>76677431.831881493</v>
      </c>
      <c r="G49" s="30">
        <v>31610718</v>
      </c>
      <c r="H49" s="30">
        <v>589706.48059285898</v>
      </c>
      <c r="I49" s="30">
        <v>18704503.068185601</v>
      </c>
      <c r="J49" s="30">
        <v>18234116.284290899</v>
      </c>
      <c r="K49" s="30">
        <v>36938619.3524765</v>
      </c>
      <c r="L49" s="30" t="s">
        <v>837</v>
      </c>
      <c r="M49" s="30" t="s">
        <v>838</v>
      </c>
      <c r="N49" s="30">
        <v>48</v>
      </c>
      <c r="O49" s="30">
        <v>4.8000000000000001E-2</v>
      </c>
      <c r="P49" s="30">
        <v>954157.25831807498</v>
      </c>
      <c r="Q49" s="30">
        <v>31512989.789342899</v>
      </c>
      <c r="R49" s="30">
        <v>8225822.6900620703</v>
      </c>
      <c r="S49" s="30">
        <v>39738812.479404896</v>
      </c>
      <c r="T49" s="30">
        <v>0</v>
      </c>
      <c r="U49">
        <v>0.95</v>
      </c>
      <c r="V49">
        <f t="shared" si="0"/>
        <v>48</v>
      </c>
      <c r="W49">
        <f t="shared" si="1"/>
        <v>65</v>
      </c>
    </row>
    <row r="50" spans="1:23" x14ac:dyDescent="0.25">
      <c r="A50" s="30" t="s">
        <v>836</v>
      </c>
      <c r="B50" s="30">
        <v>719</v>
      </c>
      <c r="C50" s="30">
        <v>1274903.50610986</v>
      </c>
      <c r="D50" s="30">
        <v>41207945.886169799</v>
      </c>
      <c r="E50" s="30">
        <v>35536623.918047801</v>
      </c>
      <c r="F50" s="30">
        <v>76744569.804217696</v>
      </c>
      <c r="G50" s="30">
        <v>31610718</v>
      </c>
      <c r="H50" s="30">
        <v>438310.46081840899</v>
      </c>
      <c r="I50" s="30">
        <v>14487706.836136101</v>
      </c>
      <c r="J50" s="30">
        <v>25357678.142101601</v>
      </c>
      <c r="K50" s="30">
        <v>39845384.978237703</v>
      </c>
      <c r="L50" s="30" t="s">
        <v>837</v>
      </c>
      <c r="M50" s="30" t="s">
        <v>838</v>
      </c>
      <c r="N50" s="30">
        <v>49</v>
      </c>
      <c r="O50" s="30">
        <v>4.9000000000000002E-2</v>
      </c>
      <c r="P50" s="30">
        <v>836593.04529145604</v>
      </c>
      <c r="Q50" s="30">
        <v>26720239.0500337</v>
      </c>
      <c r="R50" s="30">
        <v>10178945.7759462</v>
      </c>
      <c r="S50" s="30">
        <v>36899184.825979903</v>
      </c>
      <c r="T50" s="30">
        <v>0</v>
      </c>
      <c r="U50">
        <v>0.47099999999999997</v>
      </c>
      <c r="V50">
        <f t="shared" si="0"/>
        <v>49</v>
      </c>
      <c r="W50">
        <f t="shared" si="1"/>
        <v>33</v>
      </c>
    </row>
    <row r="51" spans="1:23" x14ac:dyDescent="0.25">
      <c r="A51" s="30" t="s">
        <v>836</v>
      </c>
      <c r="B51" s="30">
        <v>128</v>
      </c>
      <c r="C51" s="30">
        <v>1321745.8148806901</v>
      </c>
      <c r="D51" s="30">
        <v>42696360.009686299</v>
      </c>
      <c r="E51" s="30">
        <v>34159428.8156792</v>
      </c>
      <c r="F51" s="30">
        <v>76855788.825365603</v>
      </c>
      <c r="G51" s="30">
        <v>31610718</v>
      </c>
      <c r="H51" s="30">
        <v>465208.87089996098</v>
      </c>
      <c r="I51" s="30">
        <v>15208559.238031499</v>
      </c>
      <c r="J51" s="30">
        <v>24495544.461135801</v>
      </c>
      <c r="K51" s="30">
        <v>39704103.699167296</v>
      </c>
      <c r="L51" s="30" t="s">
        <v>837</v>
      </c>
      <c r="M51" s="30" t="s">
        <v>838</v>
      </c>
      <c r="N51" s="30">
        <v>50</v>
      </c>
      <c r="O51" s="30">
        <v>0.05</v>
      </c>
      <c r="P51" s="30">
        <v>856536.94398072897</v>
      </c>
      <c r="Q51" s="30">
        <v>27487800.7716548</v>
      </c>
      <c r="R51" s="30">
        <v>9663884.3545434605</v>
      </c>
      <c r="S51" s="30">
        <v>37151685.126198299</v>
      </c>
      <c r="T51" s="30">
        <v>0</v>
      </c>
      <c r="U51">
        <v>0.43099999999999999</v>
      </c>
      <c r="V51">
        <f t="shared" si="0"/>
        <v>50</v>
      </c>
      <c r="W51">
        <f t="shared" si="1"/>
        <v>40</v>
      </c>
    </row>
    <row r="52" spans="1:23" x14ac:dyDescent="0.25">
      <c r="A52" s="30" t="s">
        <v>836</v>
      </c>
      <c r="B52" s="30">
        <v>860</v>
      </c>
      <c r="C52" s="30">
        <v>1350692.6422443199</v>
      </c>
      <c r="D52" s="30">
        <v>43599047.636741497</v>
      </c>
      <c r="E52" s="30">
        <v>33300926.8437723</v>
      </c>
      <c r="F52" s="30">
        <v>76899974.480513796</v>
      </c>
      <c r="G52" s="30">
        <v>31610718</v>
      </c>
      <c r="H52" s="30">
        <v>473756.10289090499</v>
      </c>
      <c r="I52" s="30">
        <v>15614804.671114501</v>
      </c>
      <c r="J52" s="30">
        <v>23575753.829154201</v>
      </c>
      <c r="K52" s="30">
        <v>39190558.500268698</v>
      </c>
      <c r="L52" s="30" t="s">
        <v>837</v>
      </c>
      <c r="M52" s="30" t="s">
        <v>838</v>
      </c>
      <c r="N52" s="30">
        <v>51</v>
      </c>
      <c r="O52" s="30">
        <v>5.0999999999999997E-2</v>
      </c>
      <c r="P52" s="30">
        <v>876936.53935342003</v>
      </c>
      <c r="Q52" s="30">
        <v>27984242.965626899</v>
      </c>
      <c r="R52" s="30">
        <v>9725173.0146180708</v>
      </c>
      <c r="S52" s="30">
        <v>37709415.980245002</v>
      </c>
      <c r="T52" s="30">
        <v>0</v>
      </c>
      <c r="U52">
        <v>0.67200000000000004</v>
      </c>
      <c r="V52">
        <f t="shared" si="0"/>
        <v>51</v>
      </c>
      <c r="W52">
        <f t="shared" si="1"/>
        <v>47</v>
      </c>
    </row>
    <row r="53" spans="1:23" x14ac:dyDescent="0.25">
      <c r="A53" s="30" t="s">
        <v>836</v>
      </c>
      <c r="B53" s="30">
        <v>310</v>
      </c>
      <c r="C53" s="30">
        <v>1258586.1125902201</v>
      </c>
      <c r="D53" s="30">
        <v>40650435.0008552</v>
      </c>
      <c r="E53" s="30">
        <v>36312405.941645801</v>
      </c>
      <c r="F53" s="30">
        <v>76962840.942501098</v>
      </c>
      <c r="G53" s="30">
        <v>31610718</v>
      </c>
      <c r="H53" s="30">
        <v>432846.71049928799</v>
      </c>
      <c r="I53" s="30">
        <v>14228017.662260801</v>
      </c>
      <c r="J53" s="30">
        <v>26216037.822431099</v>
      </c>
      <c r="K53" s="30">
        <v>40444055.484691903</v>
      </c>
      <c r="L53" s="30" t="s">
        <v>837</v>
      </c>
      <c r="M53" s="30" t="s">
        <v>838</v>
      </c>
      <c r="N53" s="30">
        <v>52</v>
      </c>
      <c r="O53" s="30">
        <v>5.1999999999999998E-2</v>
      </c>
      <c r="P53" s="30">
        <v>825739.40209093597</v>
      </c>
      <c r="Q53" s="30">
        <v>26422417.338594399</v>
      </c>
      <c r="R53" s="30">
        <v>10096368.119214701</v>
      </c>
      <c r="S53" s="30">
        <v>36518785.457809202</v>
      </c>
      <c r="T53" s="30">
        <v>0</v>
      </c>
      <c r="U53">
        <v>0.42799999999999999</v>
      </c>
      <c r="V53">
        <f t="shared" si="0"/>
        <v>52</v>
      </c>
      <c r="W53">
        <f t="shared" si="1"/>
        <v>26</v>
      </c>
    </row>
    <row r="54" spans="1:23" x14ac:dyDescent="0.25">
      <c r="A54" s="30" t="s">
        <v>836</v>
      </c>
      <c r="B54" s="30">
        <v>980</v>
      </c>
      <c r="C54" s="30">
        <v>1305579.1998393501</v>
      </c>
      <c r="D54" s="30">
        <v>42250374.446304202</v>
      </c>
      <c r="E54" s="30">
        <v>35219405.883796901</v>
      </c>
      <c r="F54" s="30">
        <v>77469780.330101103</v>
      </c>
      <c r="G54" s="30">
        <v>31610718</v>
      </c>
      <c r="H54" s="30">
        <v>458207.27584359201</v>
      </c>
      <c r="I54" s="30">
        <v>14875777.114069</v>
      </c>
      <c r="J54" s="30">
        <v>25368228.851064</v>
      </c>
      <c r="K54" s="30">
        <v>40244005.965132996</v>
      </c>
      <c r="L54" s="30" t="s">
        <v>837</v>
      </c>
      <c r="M54" s="30" t="s">
        <v>838</v>
      </c>
      <c r="N54" s="30">
        <v>53</v>
      </c>
      <c r="O54" s="30">
        <v>5.2999999999999999E-2</v>
      </c>
      <c r="P54" s="30">
        <v>847371.92399575701</v>
      </c>
      <c r="Q54" s="30">
        <v>27374597.332235102</v>
      </c>
      <c r="R54" s="30">
        <v>9851177.03273293</v>
      </c>
      <c r="S54" s="30">
        <v>37225774.364968099</v>
      </c>
      <c r="T54" s="30">
        <v>0</v>
      </c>
      <c r="U54">
        <v>0.77500000000000002</v>
      </c>
      <c r="V54">
        <f t="shared" si="0"/>
        <v>53</v>
      </c>
      <c r="W54">
        <f t="shared" si="1"/>
        <v>37</v>
      </c>
    </row>
    <row r="55" spans="1:23" x14ac:dyDescent="0.25">
      <c r="A55" s="30" t="s">
        <v>836</v>
      </c>
      <c r="B55" s="30">
        <v>451</v>
      </c>
      <c r="C55" s="30">
        <v>1282698.65863005</v>
      </c>
      <c r="D55" s="30">
        <v>41505072.438717797</v>
      </c>
      <c r="E55" s="30">
        <v>36022022.467698596</v>
      </c>
      <c r="F55" s="30">
        <v>77527094.906416401</v>
      </c>
      <c r="G55" s="30">
        <v>31610718</v>
      </c>
      <c r="H55" s="30">
        <v>440160.198367459</v>
      </c>
      <c r="I55" s="30">
        <v>14575623.8872352</v>
      </c>
      <c r="J55" s="30">
        <v>25524969.664472401</v>
      </c>
      <c r="K55" s="30">
        <v>40100593.5517077</v>
      </c>
      <c r="L55" s="30" t="s">
        <v>837</v>
      </c>
      <c r="M55" s="30" t="s">
        <v>838</v>
      </c>
      <c r="N55" s="30">
        <v>54</v>
      </c>
      <c r="O55" s="30">
        <v>5.3999999999999999E-2</v>
      </c>
      <c r="P55" s="30">
        <v>842538.46026259498</v>
      </c>
      <c r="Q55" s="30">
        <v>26929448.551482599</v>
      </c>
      <c r="R55" s="30">
        <v>10497052.8032261</v>
      </c>
      <c r="S55" s="30">
        <v>37426501.354708701</v>
      </c>
      <c r="T55" s="30">
        <v>0</v>
      </c>
      <c r="U55">
        <v>0.86699999999999999</v>
      </c>
      <c r="V55">
        <f t="shared" si="0"/>
        <v>54</v>
      </c>
      <c r="W55">
        <f t="shared" si="1"/>
        <v>35</v>
      </c>
    </row>
    <row r="56" spans="1:23" x14ac:dyDescent="0.25">
      <c r="A56" s="30" t="s">
        <v>836</v>
      </c>
      <c r="B56" s="30">
        <v>57</v>
      </c>
      <c r="C56" s="30">
        <v>1276583.1939241099</v>
      </c>
      <c r="D56" s="30">
        <v>41325182.405217797</v>
      </c>
      <c r="E56" s="30">
        <v>36428213.857377298</v>
      </c>
      <c r="F56" s="30">
        <v>77753396.262595206</v>
      </c>
      <c r="G56" s="30">
        <v>31610718</v>
      </c>
      <c r="H56" s="30">
        <v>438203.72178292001</v>
      </c>
      <c r="I56" s="30">
        <v>14482633.586019</v>
      </c>
      <c r="J56" s="30">
        <v>25886768.282508899</v>
      </c>
      <c r="K56" s="30">
        <v>40369401.868527897</v>
      </c>
      <c r="L56" s="30" t="s">
        <v>837</v>
      </c>
      <c r="M56" s="30" t="s">
        <v>838</v>
      </c>
      <c r="N56" s="30">
        <v>55</v>
      </c>
      <c r="O56" s="30">
        <v>5.5E-2</v>
      </c>
      <c r="P56" s="30">
        <v>838379.47214119695</v>
      </c>
      <c r="Q56" s="30">
        <v>26842548.819198798</v>
      </c>
      <c r="R56" s="30">
        <v>10541445.574868301</v>
      </c>
      <c r="S56" s="30">
        <v>37383994.394067198</v>
      </c>
      <c r="T56" s="30">
        <v>0</v>
      </c>
      <c r="U56">
        <v>0.96499999999999997</v>
      </c>
      <c r="V56">
        <f t="shared" si="0"/>
        <v>55</v>
      </c>
      <c r="W56">
        <f t="shared" si="1"/>
        <v>34</v>
      </c>
    </row>
    <row r="57" spans="1:23" x14ac:dyDescent="0.25">
      <c r="A57" s="30" t="s">
        <v>836</v>
      </c>
      <c r="B57" s="30">
        <v>25</v>
      </c>
      <c r="C57" s="30">
        <v>1292694.3793566599</v>
      </c>
      <c r="D57" s="30">
        <v>41836168.691085003</v>
      </c>
      <c r="E57" s="30">
        <v>36544230.030064203</v>
      </c>
      <c r="F57" s="30">
        <v>78380398.721149206</v>
      </c>
      <c r="G57" s="30">
        <v>31610718</v>
      </c>
      <c r="H57" s="30">
        <v>440671.25612213399</v>
      </c>
      <c r="I57" s="30">
        <v>14599914.193043901</v>
      </c>
      <c r="J57" s="30">
        <v>25849322.9884714</v>
      </c>
      <c r="K57" s="30">
        <v>40449237.181515403</v>
      </c>
      <c r="L57" s="30" t="s">
        <v>837</v>
      </c>
      <c r="M57" s="30" t="s">
        <v>838</v>
      </c>
      <c r="N57" s="30">
        <v>56</v>
      </c>
      <c r="O57" s="30">
        <v>5.6000000000000001E-2</v>
      </c>
      <c r="P57" s="30">
        <v>852023.12323452998</v>
      </c>
      <c r="Q57" s="30">
        <v>27236254.498041</v>
      </c>
      <c r="R57" s="30">
        <v>10694907.041592799</v>
      </c>
      <c r="S57" s="30">
        <v>37931161.539633803</v>
      </c>
      <c r="T57" s="30">
        <v>0</v>
      </c>
      <c r="U57">
        <v>0.53300000000000003</v>
      </c>
      <c r="V57">
        <f t="shared" si="0"/>
        <v>56</v>
      </c>
      <c r="W57">
        <f t="shared" si="1"/>
        <v>38</v>
      </c>
    </row>
    <row r="58" spans="1:23" x14ac:dyDescent="0.25">
      <c r="A58" s="30" t="s">
        <v>836</v>
      </c>
      <c r="B58" s="30">
        <v>771</v>
      </c>
      <c r="C58" s="30">
        <v>1348568.9079086699</v>
      </c>
      <c r="D58" s="30">
        <v>43564487.714240402</v>
      </c>
      <c r="E58" s="30">
        <v>35103992.8850924</v>
      </c>
      <c r="F58" s="30">
        <v>78668480.599332795</v>
      </c>
      <c r="G58" s="30">
        <v>31610718</v>
      </c>
      <c r="H58" s="30">
        <v>470043.97478770401</v>
      </c>
      <c r="I58" s="30">
        <v>15438369.1782506</v>
      </c>
      <c r="J58" s="30">
        <v>25032881.266389798</v>
      </c>
      <c r="K58" s="30">
        <v>40471250.444640398</v>
      </c>
      <c r="L58" s="30" t="s">
        <v>837</v>
      </c>
      <c r="M58" s="30" t="s">
        <v>838</v>
      </c>
      <c r="N58" s="30">
        <v>57</v>
      </c>
      <c r="O58" s="30">
        <v>5.7000000000000002E-2</v>
      </c>
      <c r="P58" s="30">
        <v>878524.93312097294</v>
      </c>
      <c r="Q58" s="30">
        <v>28126118.535989799</v>
      </c>
      <c r="R58" s="30">
        <v>10071111.618702499</v>
      </c>
      <c r="S58" s="30">
        <v>38197230.154692397</v>
      </c>
      <c r="T58" s="30">
        <v>0</v>
      </c>
      <c r="U58">
        <v>0.27300000000000002</v>
      </c>
      <c r="V58">
        <f t="shared" si="0"/>
        <v>57</v>
      </c>
      <c r="W58">
        <f t="shared" si="1"/>
        <v>48</v>
      </c>
    </row>
    <row r="59" spans="1:23" x14ac:dyDescent="0.25">
      <c r="A59" s="30" t="s">
        <v>836</v>
      </c>
      <c r="B59" s="30">
        <v>571</v>
      </c>
      <c r="C59" s="30">
        <v>1301078.7087115201</v>
      </c>
      <c r="D59" s="30">
        <v>42043345.1251738</v>
      </c>
      <c r="E59" s="30">
        <v>37656986.176653698</v>
      </c>
      <c r="F59" s="30">
        <v>79700331.301827505</v>
      </c>
      <c r="G59" s="30">
        <v>31610718</v>
      </c>
      <c r="H59" s="30">
        <v>442150.10693177697</v>
      </c>
      <c r="I59" s="30">
        <v>14670203.1928354</v>
      </c>
      <c r="J59" s="30">
        <v>26842304.076115299</v>
      </c>
      <c r="K59" s="30">
        <v>41512507.268950701</v>
      </c>
      <c r="L59" s="30" t="s">
        <v>837</v>
      </c>
      <c r="M59" s="30" t="s">
        <v>838</v>
      </c>
      <c r="N59" s="30">
        <v>58</v>
      </c>
      <c r="O59" s="30">
        <v>5.8000000000000003E-2</v>
      </c>
      <c r="P59" s="30">
        <v>858928.60177974403</v>
      </c>
      <c r="Q59" s="30">
        <v>27373141.932338402</v>
      </c>
      <c r="R59" s="30">
        <v>10814682.1005383</v>
      </c>
      <c r="S59" s="30">
        <v>38187824.032876797</v>
      </c>
      <c r="T59" s="30">
        <v>0</v>
      </c>
      <c r="U59">
        <v>0.73499999999999999</v>
      </c>
      <c r="V59">
        <f t="shared" si="0"/>
        <v>58</v>
      </c>
      <c r="W59">
        <f t="shared" si="1"/>
        <v>42</v>
      </c>
    </row>
    <row r="60" spans="1:23" x14ac:dyDescent="0.25">
      <c r="A60" s="30" t="s">
        <v>836</v>
      </c>
      <c r="B60" s="30">
        <v>584</v>
      </c>
      <c r="C60" s="30">
        <v>1513836.3625213599</v>
      </c>
      <c r="D60" s="30">
        <v>49056573.692788102</v>
      </c>
      <c r="E60" s="30">
        <v>30733838.458401501</v>
      </c>
      <c r="F60" s="30">
        <v>79790412.1511897</v>
      </c>
      <c r="G60" s="30">
        <v>31610718</v>
      </c>
      <c r="H60" s="30">
        <v>551677.07523731096</v>
      </c>
      <c r="I60" s="30">
        <v>17777296.900152899</v>
      </c>
      <c r="J60" s="30">
        <v>21638832.154329699</v>
      </c>
      <c r="K60" s="30">
        <v>39416129.054482602</v>
      </c>
      <c r="L60" s="30" t="s">
        <v>837</v>
      </c>
      <c r="M60" s="30" t="s">
        <v>838</v>
      </c>
      <c r="N60" s="30">
        <v>59</v>
      </c>
      <c r="O60" s="30">
        <v>5.8999999999999997E-2</v>
      </c>
      <c r="P60" s="30">
        <v>962159.28728405305</v>
      </c>
      <c r="Q60" s="30">
        <v>31279276.792635199</v>
      </c>
      <c r="R60" s="30">
        <v>9095006.3040718194</v>
      </c>
      <c r="S60" s="30">
        <v>40374283.096707098</v>
      </c>
      <c r="T60" s="30">
        <v>0</v>
      </c>
      <c r="U60">
        <v>0.33200000000000002</v>
      </c>
      <c r="V60">
        <f t="shared" si="0"/>
        <v>59</v>
      </c>
      <c r="W60">
        <f t="shared" si="1"/>
        <v>66</v>
      </c>
    </row>
    <row r="61" spans="1:23" x14ac:dyDescent="0.25">
      <c r="A61" s="30" t="s">
        <v>836</v>
      </c>
      <c r="B61" s="30">
        <v>623</v>
      </c>
      <c r="C61" s="30">
        <v>1360629.9968647</v>
      </c>
      <c r="D61" s="30">
        <v>44009892.6735553</v>
      </c>
      <c r="E61" s="30">
        <v>36448329.347369201</v>
      </c>
      <c r="F61" s="30">
        <v>80458222.020924494</v>
      </c>
      <c r="G61" s="30">
        <v>31610718</v>
      </c>
      <c r="H61" s="30">
        <v>472414.69604027597</v>
      </c>
      <c r="I61" s="30">
        <v>15551048.310277199</v>
      </c>
      <c r="J61" s="30">
        <v>25848034.592566099</v>
      </c>
      <c r="K61" s="30">
        <v>41399082.902843401</v>
      </c>
      <c r="L61" s="30" t="s">
        <v>837</v>
      </c>
      <c r="M61" s="30" t="s">
        <v>838</v>
      </c>
      <c r="N61" s="30">
        <v>60</v>
      </c>
      <c r="O61" s="30">
        <v>0.06</v>
      </c>
      <c r="P61" s="30">
        <v>888215.30082442705</v>
      </c>
      <c r="Q61" s="30">
        <v>28458844.363278002</v>
      </c>
      <c r="R61" s="30">
        <v>10600294.754803</v>
      </c>
      <c r="S61" s="30">
        <v>39059139.1180811</v>
      </c>
      <c r="T61" s="30">
        <v>0</v>
      </c>
      <c r="U61">
        <v>0.82899999999999996</v>
      </c>
      <c r="V61">
        <f t="shared" si="0"/>
        <v>60</v>
      </c>
      <c r="W61">
        <f t="shared" si="1"/>
        <v>51</v>
      </c>
    </row>
    <row r="62" spans="1:23" x14ac:dyDescent="0.25">
      <c r="A62" s="30" t="s">
        <v>836</v>
      </c>
      <c r="B62" s="30">
        <v>922</v>
      </c>
      <c r="C62" s="30">
        <v>1396248.10352271</v>
      </c>
      <c r="D62" s="30">
        <v>45204497.646139301</v>
      </c>
      <c r="E62" s="30">
        <v>35475608.180768102</v>
      </c>
      <c r="F62" s="30">
        <v>80680105.826907501</v>
      </c>
      <c r="G62" s="30">
        <v>31610718</v>
      </c>
      <c r="H62" s="30">
        <v>486345.33088981098</v>
      </c>
      <c r="I62" s="30">
        <v>15929283.4999288</v>
      </c>
      <c r="J62" s="30">
        <v>25114334.095142201</v>
      </c>
      <c r="K62" s="30">
        <v>41043617.5950711</v>
      </c>
      <c r="L62" s="30" t="s">
        <v>837</v>
      </c>
      <c r="M62" s="30" t="s">
        <v>838</v>
      </c>
      <c r="N62" s="30">
        <v>61</v>
      </c>
      <c r="O62" s="30">
        <v>6.0999999999999999E-2</v>
      </c>
      <c r="P62" s="30">
        <v>909902.77263290598</v>
      </c>
      <c r="Q62" s="30">
        <v>29275214.146210399</v>
      </c>
      <c r="R62" s="30">
        <v>10361274.0856259</v>
      </c>
      <c r="S62" s="30">
        <v>39636488.231836401</v>
      </c>
      <c r="T62" s="30">
        <v>0</v>
      </c>
      <c r="U62">
        <v>2.9000000000000001E-2</v>
      </c>
      <c r="V62">
        <f t="shared" si="0"/>
        <v>61</v>
      </c>
      <c r="W62">
        <f t="shared" si="1"/>
        <v>54</v>
      </c>
    </row>
    <row r="63" spans="1:23" x14ac:dyDescent="0.25">
      <c r="A63" s="30" t="s">
        <v>836</v>
      </c>
      <c r="B63" s="30">
        <v>352</v>
      </c>
      <c r="C63" s="30">
        <v>1348782.7535550699</v>
      </c>
      <c r="D63" s="30">
        <v>43518599.796516299</v>
      </c>
      <c r="E63" s="30">
        <v>37219147.320549302</v>
      </c>
      <c r="F63" s="30">
        <v>80737747.117065594</v>
      </c>
      <c r="G63" s="30">
        <v>31610718</v>
      </c>
      <c r="H63" s="30">
        <v>468509.22600453702</v>
      </c>
      <c r="I63" s="30">
        <v>15365423.377229599</v>
      </c>
      <c r="J63" s="30">
        <v>26918014.948284701</v>
      </c>
      <c r="K63" s="30">
        <v>42283438.325514302</v>
      </c>
      <c r="L63" s="30" t="s">
        <v>837</v>
      </c>
      <c r="M63" s="30" t="s">
        <v>838</v>
      </c>
      <c r="N63" s="30">
        <v>62</v>
      </c>
      <c r="O63" s="30">
        <v>6.2E-2</v>
      </c>
      <c r="P63" s="30">
        <v>880273.52755054203</v>
      </c>
      <c r="Q63" s="30">
        <v>28153176.419286601</v>
      </c>
      <c r="R63" s="30">
        <v>10301132.372264599</v>
      </c>
      <c r="S63" s="30">
        <v>38454308.791551203</v>
      </c>
      <c r="T63" s="30">
        <v>0</v>
      </c>
      <c r="U63">
        <v>7.3999999999999996E-2</v>
      </c>
      <c r="V63">
        <f t="shared" si="0"/>
        <v>62</v>
      </c>
      <c r="W63">
        <f t="shared" si="1"/>
        <v>49</v>
      </c>
    </row>
    <row r="64" spans="1:23" x14ac:dyDescent="0.25">
      <c r="A64" s="30" t="s">
        <v>836</v>
      </c>
      <c r="B64" s="30">
        <v>899</v>
      </c>
      <c r="C64" s="30">
        <v>1305429.1220900801</v>
      </c>
      <c r="D64" s="30">
        <v>42193201.019701101</v>
      </c>
      <c r="E64" s="30">
        <v>38619189.278786302</v>
      </c>
      <c r="F64" s="30">
        <v>80812390.298487499</v>
      </c>
      <c r="G64" s="30">
        <v>31610718</v>
      </c>
      <c r="H64" s="30">
        <v>442360.62187224103</v>
      </c>
      <c r="I64" s="30">
        <v>14680208.8570375</v>
      </c>
      <c r="J64" s="30">
        <v>27576925.432575099</v>
      </c>
      <c r="K64" s="30">
        <v>42257134.289612703</v>
      </c>
      <c r="L64" s="30" t="s">
        <v>837</v>
      </c>
      <c r="M64" s="30" t="s">
        <v>838</v>
      </c>
      <c r="N64" s="30">
        <v>63</v>
      </c>
      <c r="O64" s="30">
        <v>6.3E-2</v>
      </c>
      <c r="P64" s="30">
        <v>863068.50021784299</v>
      </c>
      <c r="Q64" s="30">
        <v>27512992.162663601</v>
      </c>
      <c r="R64" s="30">
        <v>11042263.846211201</v>
      </c>
      <c r="S64" s="30">
        <v>38555256.008874796</v>
      </c>
      <c r="T64" s="30">
        <v>0</v>
      </c>
      <c r="U64">
        <v>0.72799999999999998</v>
      </c>
      <c r="V64">
        <f t="shared" si="0"/>
        <v>63</v>
      </c>
      <c r="W64">
        <f t="shared" si="1"/>
        <v>44</v>
      </c>
    </row>
    <row r="65" spans="1:23" x14ac:dyDescent="0.25">
      <c r="A65" s="30" t="s">
        <v>836</v>
      </c>
      <c r="B65" s="30">
        <v>396</v>
      </c>
      <c r="C65" s="30">
        <v>1357983.8755266699</v>
      </c>
      <c r="D65" s="30">
        <v>43810125.003538102</v>
      </c>
      <c r="E65" s="30">
        <v>37309026.980592303</v>
      </c>
      <c r="F65" s="30">
        <v>81119151.984130502</v>
      </c>
      <c r="G65" s="30">
        <v>31610718</v>
      </c>
      <c r="H65" s="30">
        <v>470004.38187970099</v>
      </c>
      <c r="I65" s="30">
        <v>15436487.348194299</v>
      </c>
      <c r="J65" s="30">
        <v>26885901.876368899</v>
      </c>
      <c r="K65" s="30">
        <v>42322389.224563196</v>
      </c>
      <c r="L65" s="30" t="s">
        <v>837</v>
      </c>
      <c r="M65" s="30" t="s">
        <v>838</v>
      </c>
      <c r="N65" s="30">
        <v>64</v>
      </c>
      <c r="O65" s="30">
        <v>6.4000000000000001E-2</v>
      </c>
      <c r="P65" s="30">
        <v>887979.49364697596</v>
      </c>
      <c r="Q65" s="30">
        <v>28373637.6553437</v>
      </c>
      <c r="R65" s="30">
        <v>10423125.1042234</v>
      </c>
      <c r="S65" s="30">
        <v>38796762.759567298</v>
      </c>
      <c r="T65" s="30">
        <v>0</v>
      </c>
      <c r="U65">
        <v>0.875</v>
      </c>
      <c r="V65">
        <f t="shared" si="0"/>
        <v>64</v>
      </c>
      <c r="W65">
        <f t="shared" si="1"/>
        <v>50</v>
      </c>
    </row>
    <row r="66" spans="1:23" x14ac:dyDescent="0.25">
      <c r="A66" s="30" t="s">
        <v>836</v>
      </c>
      <c r="B66" s="30">
        <v>574</v>
      </c>
      <c r="C66" s="30">
        <v>1517781.39573184</v>
      </c>
      <c r="D66" s="30">
        <v>49138464.014501102</v>
      </c>
      <c r="E66" s="30">
        <v>32034229.789552301</v>
      </c>
      <c r="F66" s="30">
        <v>81172693.8040535</v>
      </c>
      <c r="G66" s="30">
        <v>31610718</v>
      </c>
      <c r="H66" s="30">
        <v>551769.73721895297</v>
      </c>
      <c r="I66" s="30">
        <v>17781701.075317699</v>
      </c>
      <c r="J66" s="30">
        <v>22790127.036132298</v>
      </c>
      <c r="K66" s="30">
        <v>40571828.111450098</v>
      </c>
      <c r="L66" s="30" t="s">
        <v>837</v>
      </c>
      <c r="M66" s="30" t="s">
        <v>838</v>
      </c>
      <c r="N66" s="30">
        <v>65</v>
      </c>
      <c r="O66" s="30">
        <v>6.5000000000000002E-2</v>
      </c>
      <c r="P66" s="30">
        <v>966011.65851289104</v>
      </c>
      <c r="Q66" s="30">
        <v>31356762.939183399</v>
      </c>
      <c r="R66" s="30">
        <v>9244102.7534199804</v>
      </c>
      <c r="S66" s="30">
        <v>40600865.692603298</v>
      </c>
      <c r="T66" s="30">
        <v>0</v>
      </c>
      <c r="U66">
        <v>0.36</v>
      </c>
      <c r="V66">
        <f t="shared" ref="V66:V129" si="2">500-RANK(F66,$F$2:$F$501)+1</f>
        <v>65</v>
      </c>
      <c r="W66">
        <f t="shared" ref="W66:W129" si="3">500-RANK(P66,$P$2:$P$501)+1</f>
        <v>67</v>
      </c>
    </row>
    <row r="67" spans="1:23" x14ac:dyDescent="0.25">
      <c r="A67" s="30" t="s">
        <v>836</v>
      </c>
      <c r="B67" s="30">
        <v>641</v>
      </c>
      <c r="C67" s="30">
        <v>1746792.2841242601</v>
      </c>
      <c r="D67" s="30">
        <v>56786587.434807099</v>
      </c>
      <c r="E67" s="30">
        <v>24628969.258414902</v>
      </c>
      <c r="F67" s="30">
        <v>81415556.693222106</v>
      </c>
      <c r="G67" s="30">
        <v>31610718</v>
      </c>
      <c r="H67" s="30">
        <v>675866.41658689396</v>
      </c>
      <c r="I67" s="30">
        <v>21400529.1707936</v>
      </c>
      <c r="J67" s="30">
        <v>16618345.8985311</v>
      </c>
      <c r="K67" s="30">
        <v>38018875.069324702</v>
      </c>
      <c r="L67" s="30" t="s">
        <v>837</v>
      </c>
      <c r="M67" s="30" t="s">
        <v>838</v>
      </c>
      <c r="N67" s="30">
        <v>66</v>
      </c>
      <c r="O67" s="30">
        <v>6.6000000000000003E-2</v>
      </c>
      <c r="P67" s="30">
        <v>1070925.86753737</v>
      </c>
      <c r="Q67" s="30">
        <v>35386058.264013499</v>
      </c>
      <c r="R67" s="30">
        <v>8010623.35988383</v>
      </c>
      <c r="S67" s="30">
        <v>43396681.623897403</v>
      </c>
      <c r="T67" s="30">
        <v>0</v>
      </c>
      <c r="U67">
        <v>0.498</v>
      </c>
      <c r="V67">
        <f t="shared" si="2"/>
        <v>66</v>
      </c>
      <c r="W67">
        <f t="shared" si="3"/>
        <v>92</v>
      </c>
    </row>
    <row r="68" spans="1:23" x14ac:dyDescent="0.25">
      <c r="A68" s="30" t="s">
        <v>836</v>
      </c>
      <c r="B68" s="30">
        <v>440</v>
      </c>
      <c r="C68" s="30">
        <v>1295295.22947862</v>
      </c>
      <c r="D68" s="30">
        <v>41896754.287308298</v>
      </c>
      <c r="E68" s="30">
        <v>39776052.631215401</v>
      </c>
      <c r="F68" s="30">
        <v>81672806.918523803</v>
      </c>
      <c r="G68" s="30">
        <v>31610718</v>
      </c>
      <c r="H68" s="30">
        <v>438133.79492203699</v>
      </c>
      <c r="I68" s="30">
        <v>14479309.9991649</v>
      </c>
      <c r="J68" s="30">
        <v>28545232.9343611</v>
      </c>
      <c r="K68" s="30">
        <v>43024542.933526099</v>
      </c>
      <c r="L68" s="30" t="s">
        <v>837</v>
      </c>
      <c r="M68" s="30" t="s">
        <v>838</v>
      </c>
      <c r="N68" s="30">
        <v>67</v>
      </c>
      <c r="O68" s="30">
        <v>6.7000000000000004E-2</v>
      </c>
      <c r="P68" s="30">
        <v>857161.43455658702</v>
      </c>
      <c r="Q68" s="30">
        <v>27417444.2881433</v>
      </c>
      <c r="R68" s="30">
        <v>11230819.6968542</v>
      </c>
      <c r="S68" s="30">
        <v>38648263.9849976</v>
      </c>
      <c r="T68" s="30">
        <v>0</v>
      </c>
      <c r="U68">
        <v>0.379</v>
      </c>
      <c r="V68">
        <f t="shared" si="2"/>
        <v>67</v>
      </c>
      <c r="W68">
        <f t="shared" si="3"/>
        <v>41</v>
      </c>
    </row>
    <row r="69" spans="1:23" x14ac:dyDescent="0.25">
      <c r="A69" s="30" t="s">
        <v>836</v>
      </c>
      <c r="B69" s="30">
        <v>76</v>
      </c>
      <c r="C69" s="30">
        <v>1750625.87097274</v>
      </c>
      <c r="D69" s="30">
        <v>56761316.287301801</v>
      </c>
      <c r="E69" s="30">
        <v>25493561.602396701</v>
      </c>
      <c r="F69" s="30">
        <v>82254877.889698595</v>
      </c>
      <c r="G69" s="30">
        <v>31610718</v>
      </c>
      <c r="H69" s="30">
        <v>676140.97962794499</v>
      </c>
      <c r="I69" s="30">
        <v>21413579.007470299</v>
      </c>
      <c r="J69" s="30">
        <v>17621936.326093402</v>
      </c>
      <c r="K69" s="30">
        <v>39035515.333563797</v>
      </c>
      <c r="L69" s="30" t="s">
        <v>837</v>
      </c>
      <c r="M69" s="30" t="s">
        <v>838</v>
      </c>
      <c r="N69" s="30">
        <v>68</v>
      </c>
      <c r="O69" s="30">
        <v>6.8000000000000005E-2</v>
      </c>
      <c r="P69" s="30">
        <v>1074484.8913447901</v>
      </c>
      <c r="Q69" s="30">
        <v>35347737.279831402</v>
      </c>
      <c r="R69" s="30">
        <v>7871625.2763032801</v>
      </c>
      <c r="S69" s="30">
        <v>43219362.556134701</v>
      </c>
      <c r="T69" s="30">
        <v>0</v>
      </c>
      <c r="U69">
        <v>0.437</v>
      </c>
      <c r="V69">
        <f t="shared" si="2"/>
        <v>68</v>
      </c>
      <c r="W69">
        <f t="shared" si="3"/>
        <v>93</v>
      </c>
    </row>
    <row r="70" spans="1:23" x14ac:dyDescent="0.25">
      <c r="A70" s="30" t="s">
        <v>836</v>
      </c>
      <c r="B70" s="30">
        <v>989</v>
      </c>
      <c r="C70" s="30">
        <v>1297135.1158714499</v>
      </c>
      <c r="D70" s="30">
        <v>41933143.089292198</v>
      </c>
      <c r="E70" s="30">
        <v>40423828.603172198</v>
      </c>
      <c r="F70" s="30">
        <v>82356971.692464501</v>
      </c>
      <c r="G70" s="30">
        <v>31610718</v>
      </c>
      <c r="H70" s="30">
        <v>438149.96301835199</v>
      </c>
      <c r="I70" s="30">
        <v>14480078.460263999</v>
      </c>
      <c r="J70" s="30">
        <v>29120867.5324337</v>
      </c>
      <c r="K70" s="30">
        <v>43600945.992697701</v>
      </c>
      <c r="L70" s="30" t="s">
        <v>837</v>
      </c>
      <c r="M70" s="30" t="s">
        <v>838</v>
      </c>
      <c r="N70" s="30">
        <v>69</v>
      </c>
      <c r="O70" s="30">
        <v>6.9000000000000006E-2</v>
      </c>
      <c r="P70" s="30">
        <v>858985.15285310603</v>
      </c>
      <c r="Q70" s="30">
        <v>27453064.629028201</v>
      </c>
      <c r="R70" s="30">
        <v>11302961.0707385</v>
      </c>
      <c r="S70" s="30">
        <v>38756025.6997668</v>
      </c>
      <c r="T70" s="30">
        <v>0</v>
      </c>
      <c r="U70">
        <v>0.496</v>
      </c>
      <c r="V70">
        <f t="shared" si="2"/>
        <v>69</v>
      </c>
      <c r="W70">
        <f t="shared" si="3"/>
        <v>43</v>
      </c>
    </row>
    <row r="71" spans="1:23" x14ac:dyDescent="0.25">
      <c r="A71" s="30" t="s">
        <v>836</v>
      </c>
      <c r="B71" s="30">
        <v>847</v>
      </c>
      <c r="C71" s="30">
        <v>1553733.98687826</v>
      </c>
      <c r="D71" s="30">
        <v>50217199.721794702</v>
      </c>
      <c r="E71" s="30">
        <v>32441744.245711401</v>
      </c>
      <c r="F71" s="30">
        <v>82658943.967506006</v>
      </c>
      <c r="G71" s="30">
        <v>31610718</v>
      </c>
      <c r="H71" s="30">
        <v>559672.49679895001</v>
      </c>
      <c r="I71" s="30">
        <v>18157315.074274201</v>
      </c>
      <c r="J71" s="30">
        <v>22897968.631269399</v>
      </c>
      <c r="K71" s="30">
        <v>41055283.7055436</v>
      </c>
      <c r="L71" s="30" t="s">
        <v>837</v>
      </c>
      <c r="M71" s="30" t="s">
        <v>838</v>
      </c>
      <c r="N71" s="30">
        <v>70</v>
      </c>
      <c r="O71" s="30">
        <v>7.0000000000000007E-2</v>
      </c>
      <c r="P71" s="30">
        <v>994061.49007931806</v>
      </c>
      <c r="Q71" s="30">
        <v>32059884.647520501</v>
      </c>
      <c r="R71" s="30">
        <v>9543775.6144419406</v>
      </c>
      <c r="S71" s="30">
        <v>41603660.261962399</v>
      </c>
      <c r="T71" s="30">
        <v>0</v>
      </c>
      <c r="U71">
        <v>0.65300000000000002</v>
      </c>
      <c r="V71">
        <f t="shared" si="2"/>
        <v>70</v>
      </c>
      <c r="W71">
        <f t="shared" si="3"/>
        <v>68</v>
      </c>
    </row>
    <row r="72" spans="1:23" x14ac:dyDescent="0.25">
      <c r="A72" s="30" t="s">
        <v>836</v>
      </c>
      <c r="B72" s="30">
        <v>708</v>
      </c>
      <c r="C72" s="30">
        <v>1686446.7137491601</v>
      </c>
      <c r="D72" s="30">
        <v>54755229.2378226</v>
      </c>
      <c r="E72" s="30">
        <v>28325054.832385302</v>
      </c>
      <c r="F72" s="30">
        <v>83080284.070208102</v>
      </c>
      <c r="G72" s="30">
        <v>31610718</v>
      </c>
      <c r="H72" s="30">
        <v>643456.23921274301</v>
      </c>
      <c r="I72" s="30">
        <v>20417705.373573098</v>
      </c>
      <c r="J72" s="30">
        <v>19775082.569859099</v>
      </c>
      <c r="K72" s="30">
        <v>40192787.943432197</v>
      </c>
      <c r="L72" s="30" t="s">
        <v>837</v>
      </c>
      <c r="M72" s="30" t="s">
        <v>838</v>
      </c>
      <c r="N72" s="30">
        <v>71</v>
      </c>
      <c r="O72" s="30">
        <v>7.0999999999999994E-2</v>
      </c>
      <c r="P72" s="30">
        <v>1042990.47453642</v>
      </c>
      <c r="Q72" s="30">
        <v>34337523.864249498</v>
      </c>
      <c r="R72" s="30">
        <v>8549972.2625262309</v>
      </c>
      <c r="S72" s="30">
        <v>42887496.126775801</v>
      </c>
      <c r="T72" s="30">
        <v>0</v>
      </c>
      <c r="U72">
        <v>0.13100000000000001</v>
      </c>
      <c r="V72">
        <f t="shared" si="2"/>
        <v>71</v>
      </c>
      <c r="W72">
        <f t="shared" si="3"/>
        <v>84</v>
      </c>
    </row>
    <row r="73" spans="1:23" x14ac:dyDescent="0.25">
      <c r="A73" s="30" t="s">
        <v>836</v>
      </c>
      <c r="B73" s="30">
        <v>38</v>
      </c>
      <c r="C73" s="30">
        <v>1555247.56516811</v>
      </c>
      <c r="D73" s="30">
        <v>50373929.9779585</v>
      </c>
      <c r="E73" s="30">
        <v>33625738.605875701</v>
      </c>
      <c r="F73" s="30">
        <v>83999668.583834305</v>
      </c>
      <c r="G73" s="30">
        <v>31610718</v>
      </c>
      <c r="H73" s="30">
        <v>558575.40991202905</v>
      </c>
      <c r="I73" s="30">
        <v>18105171.1125824</v>
      </c>
      <c r="J73" s="30">
        <v>23615350.077287801</v>
      </c>
      <c r="K73" s="30">
        <v>41720521.189870201</v>
      </c>
      <c r="L73" s="30" t="s">
        <v>837</v>
      </c>
      <c r="M73" s="30" t="s">
        <v>838</v>
      </c>
      <c r="N73" s="30">
        <v>72</v>
      </c>
      <c r="O73" s="30">
        <v>7.1999999999999995E-2</v>
      </c>
      <c r="P73" s="30">
        <v>996672.15525608405</v>
      </c>
      <c r="Q73" s="30">
        <v>32268758.8653761</v>
      </c>
      <c r="R73" s="30">
        <v>10010388.5285879</v>
      </c>
      <c r="S73" s="30">
        <v>42279147.393964097</v>
      </c>
      <c r="T73" s="30">
        <v>0</v>
      </c>
      <c r="U73">
        <v>0.85699999999999998</v>
      </c>
      <c r="V73">
        <f t="shared" si="2"/>
        <v>72</v>
      </c>
      <c r="W73">
        <f t="shared" si="3"/>
        <v>70</v>
      </c>
    </row>
    <row r="74" spans="1:23" x14ac:dyDescent="0.25">
      <c r="A74" s="30" t="s">
        <v>836</v>
      </c>
      <c r="B74" s="30">
        <v>593</v>
      </c>
      <c r="C74" s="30">
        <v>1632151.9450560401</v>
      </c>
      <c r="D74" s="30">
        <v>52858606.504612297</v>
      </c>
      <c r="E74" s="30">
        <v>31363800.3604583</v>
      </c>
      <c r="F74" s="30">
        <v>84222406.865070596</v>
      </c>
      <c r="G74" s="30">
        <v>31610718</v>
      </c>
      <c r="H74" s="30">
        <v>610978.353195659</v>
      </c>
      <c r="I74" s="30">
        <v>19715543.9650709</v>
      </c>
      <c r="J74" s="30">
        <v>21949048.376271602</v>
      </c>
      <c r="K74" s="30">
        <v>41664592.341342598</v>
      </c>
      <c r="L74" s="30" t="s">
        <v>837</v>
      </c>
      <c r="M74" s="30" t="s">
        <v>838</v>
      </c>
      <c r="N74" s="30">
        <v>73</v>
      </c>
      <c r="O74" s="30">
        <v>7.2999999999999995E-2</v>
      </c>
      <c r="P74" s="30">
        <v>1021173.59186038</v>
      </c>
      <c r="Q74" s="30">
        <v>33143062.5395413</v>
      </c>
      <c r="R74" s="30">
        <v>9414751.98418664</v>
      </c>
      <c r="S74" s="30">
        <v>42557814.523727901</v>
      </c>
      <c r="T74" s="30">
        <v>0</v>
      </c>
      <c r="U74">
        <v>1.0999999999999999E-2</v>
      </c>
      <c r="V74">
        <f t="shared" si="2"/>
        <v>73</v>
      </c>
      <c r="W74">
        <f t="shared" si="3"/>
        <v>78</v>
      </c>
    </row>
    <row r="75" spans="1:23" x14ac:dyDescent="0.25">
      <c r="A75" s="30" t="s">
        <v>836</v>
      </c>
      <c r="B75" s="30">
        <v>786</v>
      </c>
      <c r="C75" s="30">
        <v>1612559.52026051</v>
      </c>
      <c r="D75" s="30">
        <v>52260677.044477701</v>
      </c>
      <c r="E75" s="30">
        <v>32191309.147163801</v>
      </c>
      <c r="F75" s="30">
        <v>84451986.191641495</v>
      </c>
      <c r="G75" s="30">
        <v>31610718</v>
      </c>
      <c r="H75" s="30">
        <v>604289.07428708195</v>
      </c>
      <c r="I75" s="30">
        <v>19397606.063056901</v>
      </c>
      <c r="J75" s="30">
        <v>22776992.103412699</v>
      </c>
      <c r="K75" s="30">
        <v>42174598.166469701</v>
      </c>
      <c r="L75" s="30" t="s">
        <v>837</v>
      </c>
      <c r="M75" s="30" t="s">
        <v>838</v>
      </c>
      <c r="N75" s="30">
        <v>74</v>
      </c>
      <c r="O75" s="30">
        <v>7.3999999999999996E-2</v>
      </c>
      <c r="P75" s="30">
        <v>1008270.4459734299</v>
      </c>
      <c r="Q75" s="30">
        <v>32863070.9814207</v>
      </c>
      <c r="R75" s="30">
        <v>9414317.0437509995</v>
      </c>
      <c r="S75" s="30">
        <v>42277388.025171697</v>
      </c>
      <c r="T75" s="30">
        <v>0</v>
      </c>
      <c r="U75">
        <v>0.314</v>
      </c>
      <c r="V75">
        <f t="shared" si="2"/>
        <v>74</v>
      </c>
      <c r="W75">
        <f t="shared" si="3"/>
        <v>72</v>
      </c>
    </row>
    <row r="76" spans="1:23" x14ac:dyDescent="0.25">
      <c r="A76" s="30" t="s">
        <v>836</v>
      </c>
      <c r="B76" s="30">
        <v>666</v>
      </c>
      <c r="C76" s="30">
        <v>1774179.9141990801</v>
      </c>
      <c r="D76" s="30">
        <v>57659008.135729402</v>
      </c>
      <c r="E76" s="30">
        <v>26800529.406156499</v>
      </c>
      <c r="F76" s="30">
        <v>84459537.541885898</v>
      </c>
      <c r="G76" s="30">
        <v>31610718</v>
      </c>
      <c r="H76" s="30">
        <v>680242.59021542605</v>
      </c>
      <c r="I76" s="30">
        <v>21608526.397597902</v>
      </c>
      <c r="J76" s="30">
        <v>18214289.930342901</v>
      </c>
      <c r="K76" s="30">
        <v>39822816.327940799</v>
      </c>
      <c r="L76" s="30" t="s">
        <v>837</v>
      </c>
      <c r="M76" s="30" t="s">
        <v>838</v>
      </c>
      <c r="N76" s="30">
        <v>75</v>
      </c>
      <c r="O76" s="30">
        <v>7.4999999999999997E-2</v>
      </c>
      <c r="P76" s="30">
        <v>1093937.32398365</v>
      </c>
      <c r="Q76" s="30">
        <v>36050481.738131396</v>
      </c>
      <c r="R76" s="30">
        <v>8586239.4758136403</v>
      </c>
      <c r="S76" s="30">
        <v>44636721.213945098</v>
      </c>
      <c r="T76" s="30">
        <v>0</v>
      </c>
      <c r="U76">
        <v>0.88800000000000001</v>
      </c>
      <c r="V76">
        <f t="shared" si="2"/>
        <v>75</v>
      </c>
      <c r="W76">
        <f t="shared" si="3"/>
        <v>99</v>
      </c>
    </row>
    <row r="77" spans="1:23" x14ac:dyDescent="0.25">
      <c r="A77" s="30" t="s">
        <v>836</v>
      </c>
      <c r="B77" s="30">
        <v>332</v>
      </c>
      <c r="C77" s="30">
        <v>1930404.7361065201</v>
      </c>
      <c r="D77" s="30">
        <v>62643539.311450697</v>
      </c>
      <c r="E77" s="30">
        <v>22349161.517991502</v>
      </c>
      <c r="F77" s="30">
        <v>84992700.829442203</v>
      </c>
      <c r="G77" s="30">
        <v>31610718</v>
      </c>
      <c r="H77" s="30">
        <v>760238.78758969996</v>
      </c>
      <c r="I77" s="30">
        <v>23869652.978796601</v>
      </c>
      <c r="J77" s="30">
        <v>15345403.512487501</v>
      </c>
      <c r="K77" s="30">
        <v>39215056.491284102</v>
      </c>
      <c r="L77" s="30" t="s">
        <v>837</v>
      </c>
      <c r="M77" s="30" t="s">
        <v>838</v>
      </c>
      <c r="N77" s="30">
        <v>76</v>
      </c>
      <c r="O77" s="30">
        <v>7.5999999999999998E-2</v>
      </c>
      <c r="P77" s="30">
        <v>1170165.9485168201</v>
      </c>
      <c r="Q77" s="30">
        <v>38773886.332653999</v>
      </c>
      <c r="R77" s="30">
        <v>7003758.0055040503</v>
      </c>
      <c r="S77" s="30">
        <v>45777644.338157997</v>
      </c>
      <c r="T77" s="30">
        <v>0</v>
      </c>
      <c r="U77">
        <v>2.8000000000000001E-2</v>
      </c>
      <c r="V77">
        <f t="shared" si="2"/>
        <v>76</v>
      </c>
      <c r="W77">
        <f t="shared" si="3"/>
        <v>118</v>
      </c>
    </row>
    <row r="78" spans="1:23" x14ac:dyDescent="0.25">
      <c r="A78" s="30" t="s">
        <v>836</v>
      </c>
      <c r="B78" s="30">
        <v>629</v>
      </c>
      <c r="C78" s="30">
        <v>1709726.65708075</v>
      </c>
      <c r="D78" s="30">
        <v>55525648.728031702</v>
      </c>
      <c r="E78" s="30">
        <v>29467618.927314799</v>
      </c>
      <c r="F78" s="30">
        <v>84993267.655346498</v>
      </c>
      <c r="G78" s="30">
        <v>31610718</v>
      </c>
      <c r="H78" s="30">
        <v>649062.67831020802</v>
      </c>
      <c r="I78" s="30">
        <v>20684176.469901901</v>
      </c>
      <c r="J78" s="30">
        <v>20471786.988423601</v>
      </c>
      <c r="K78" s="30">
        <v>41155963.458325498</v>
      </c>
      <c r="L78" s="30" t="s">
        <v>837</v>
      </c>
      <c r="M78" s="30" t="s">
        <v>838</v>
      </c>
      <c r="N78" s="30">
        <v>77</v>
      </c>
      <c r="O78" s="30">
        <v>7.6999999999999999E-2</v>
      </c>
      <c r="P78" s="30">
        <v>1060663.9787705401</v>
      </c>
      <c r="Q78" s="30">
        <v>34841472.258129701</v>
      </c>
      <c r="R78" s="30">
        <v>8995831.9388912208</v>
      </c>
      <c r="S78" s="30">
        <v>43837304.197020903</v>
      </c>
      <c r="T78" s="30">
        <v>0</v>
      </c>
      <c r="U78">
        <v>0.879</v>
      </c>
      <c r="V78">
        <f t="shared" si="2"/>
        <v>77</v>
      </c>
      <c r="W78">
        <f t="shared" si="3"/>
        <v>89</v>
      </c>
    </row>
    <row r="79" spans="1:23" x14ac:dyDescent="0.25">
      <c r="A79" s="30" t="s">
        <v>836</v>
      </c>
      <c r="B79" s="30">
        <v>333</v>
      </c>
      <c r="C79" s="30">
        <v>1608448.47552768</v>
      </c>
      <c r="D79" s="30">
        <v>51978081.074712597</v>
      </c>
      <c r="E79" s="30">
        <v>33272833.959508501</v>
      </c>
      <c r="F79" s="30">
        <v>85250915.034221202</v>
      </c>
      <c r="G79" s="30">
        <v>31610718</v>
      </c>
      <c r="H79" s="30">
        <v>603481.49543746398</v>
      </c>
      <c r="I79" s="30">
        <v>19359222.265839402</v>
      </c>
      <c r="J79" s="30">
        <v>24037224.823683299</v>
      </c>
      <c r="K79" s="30">
        <v>43396447.089522697</v>
      </c>
      <c r="L79" s="30" t="s">
        <v>837</v>
      </c>
      <c r="M79" s="30" t="s">
        <v>838</v>
      </c>
      <c r="N79" s="30">
        <v>78</v>
      </c>
      <c r="O79" s="30">
        <v>7.8E-2</v>
      </c>
      <c r="P79" s="30">
        <v>1004966.98009022</v>
      </c>
      <c r="Q79" s="30">
        <v>32618858.808873199</v>
      </c>
      <c r="R79" s="30">
        <v>9235609.1358252503</v>
      </c>
      <c r="S79" s="30">
        <v>41854467.944698498</v>
      </c>
      <c r="T79" s="30">
        <v>0</v>
      </c>
      <c r="U79">
        <v>0.10100000000000001</v>
      </c>
      <c r="V79">
        <f t="shared" si="2"/>
        <v>78</v>
      </c>
      <c r="W79">
        <f t="shared" si="3"/>
        <v>71</v>
      </c>
    </row>
    <row r="80" spans="1:23" x14ac:dyDescent="0.25">
      <c r="A80" s="30" t="s">
        <v>836</v>
      </c>
      <c r="B80" s="30">
        <v>230</v>
      </c>
      <c r="C80" s="30">
        <v>1691645.6211393699</v>
      </c>
      <c r="D80" s="30">
        <v>54958704.883376397</v>
      </c>
      <c r="E80" s="30">
        <v>30375857.654236499</v>
      </c>
      <c r="F80" s="30">
        <v>85334562.537613094</v>
      </c>
      <c r="G80" s="30">
        <v>31610718</v>
      </c>
      <c r="H80" s="30">
        <v>642314.15216000099</v>
      </c>
      <c r="I80" s="30">
        <v>20363422.577709898</v>
      </c>
      <c r="J80" s="30">
        <v>21320331.213499799</v>
      </c>
      <c r="K80" s="30">
        <v>41683753.791209802</v>
      </c>
      <c r="L80" s="30" t="s">
        <v>837</v>
      </c>
      <c r="M80" s="30" t="s">
        <v>838</v>
      </c>
      <c r="N80" s="30">
        <v>79</v>
      </c>
      <c r="O80" s="30">
        <v>7.9000000000000001E-2</v>
      </c>
      <c r="P80" s="30">
        <v>1049331.4689793701</v>
      </c>
      <c r="Q80" s="30">
        <v>34595282.305666499</v>
      </c>
      <c r="R80" s="30">
        <v>9055526.4407367092</v>
      </c>
      <c r="S80" s="30">
        <v>43650808.746403202</v>
      </c>
      <c r="T80" s="30">
        <v>0</v>
      </c>
      <c r="U80">
        <v>0.70599999999999996</v>
      </c>
      <c r="V80">
        <f t="shared" si="2"/>
        <v>79</v>
      </c>
      <c r="W80">
        <f t="shared" si="3"/>
        <v>86</v>
      </c>
    </row>
    <row r="81" spans="1:23" x14ac:dyDescent="0.25">
      <c r="A81" s="30" t="s">
        <v>836</v>
      </c>
      <c r="B81" s="30">
        <v>371</v>
      </c>
      <c r="C81" s="30">
        <v>1420758.2617894099</v>
      </c>
      <c r="D81" s="30">
        <v>45957467.474601403</v>
      </c>
      <c r="E81" s="30">
        <v>39727666.542653799</v>
      </c>
      <c r="F81" s="30">
        <v>85685134.017255202</v>
      </c>
      <c r="G81" s="30">
        <v>31610718</v>
      </c>
      <c r="H81" s="30">
        <v>489603.53812491102</v>
      </c>
      <c r="I81" s="30">
        <v>16084144.3730981</v>
      </c>
      <c r="J81" s="30">
        <v>28437957.479556501</v>
      </c>
      <c r="K81" s="30">
        <v>44522101.852654703</v>
      </c>
      <c r="L81" s="30" t="s">
        <v>837</v>
      </c>
      <c r="M81" s="30" t="s">
        <v>838</v>
      </c>
      <c r="N81" s="30">
        <v>80</v>
      </c>
      <c r="O81" s="30">
        <v>0.08</v>
      </c>
      <c r="P81" s="30">
        <v>931154.72366450203</v>
      </c>
      <c r="Q81" s="30">
        <v>29873323.101503301</v>
      </c>
      <c r="R81" s="30">
        <v>11289709.063097199</v>
      </c>
      <c r="S81" s="30">
        <v>41163032.164600499</v>
      </c>
      <c r="T81" s="30">
        <v>0</v>
      </c>
      <c r="U81">
        <v>0.20599999999999999</v>
      </c>
      <c r="V81">
        <f t="shared" si="2"/>
        <v>80</v>
      </c>
      <c r="W81">
        <f t="shared" si="3"/>
        <v>60</v>
      </c>
    </row>
    <row r="82" spans="1:23" x14ac:dyDescent="0.25">
      <c r="A82" s="30" t="s">
        <v>836</v>
      </c>
      <c r="B82" s="30">
        <v>259</v>
      </c>
      <c r="C82" s="30">
        <v>1585805.8814513299</v>
      </c>
      <c r="D82" s="30">
        <v>51251523.302855901</v>
      </c>
      <c r="E82" s="30">
        <v>34639264.244544499</v>
      </c>
      <c r="F82" s="30">
        <v>85890787.547400504</v>
      </c>
      <c r="G82" s="30">
        <v>31610718</v>
      </c>
      <c r="H82" s="30">
        <v>566282.34623378702</v>
      </c>
      <c r="I82" s="30">
        <v>18471477.7352519</v>
      </c>
      <c r="J82" s="30">
        <v>24422084.804168802</v>
      </c>
      <c r="K82" s="30">
        <v>42893562.539420798</v>
      </c>
      <c r="L82" s="30" t="s">
        <v>837</v>
      </c>
      <c r="M82" s="30" t="s">
        <v>838</v>
      </c>
      <c r="N82" s="30">
        <v>81</v>
      </c>
      <c r="O82" s="30">
        <v>8.1000000000000003E-2</v>
      </c>
      <c r="P82" s="30">
        <v>1019523.53521754</v>
      </c>
      <c r="Q82" s="30">
        <v>32780045.567604002</v>
      </c>
      <c r="R82" s="30">
        <v>10217179.4403756</v>
      </c>
      <c r="S82" s="30">
        <v>42997225.007979698</v>
      </c>
      <c r="T82" s="30">
        <v>0</v>
      </c>
      <c r="U82">
        <v>0.78800000000000003</v>
      </c>
      <c r="V82">
        <f t="shared" si="2"/>
        <v>81</v>
      </c>
      <c r="W82">
        <f t="shared" si="3"/>
        <v>75</v>
      </c>
    </row>
    <row r="83" spans="1:23" x14ac:dyDescent="0.25">
      <c r="A83" s="30" t="s">
        <v>836</v>
      </c>
      <c r="B83" s="30">
        <v>731</v>
      </c>
      <c r="C83" s="30">
        <v>1621192.9199558799</v>
      </c>
      <c r="D83" s="30">
        <v>52708988.2180999</v>
      </c>
      <c r="E83" s="30">
        <v>33292997.949951898</v>
      </c>
      <c r="F83" s="30">
        <v>86001986.168051898</v>
      </c>
      <c r="G83" s="30">
        <v>31610718</v>
      </c>
      <c r="H83" s="30">
        <v>601628.64813667501</v>
      </c>
      <c r="I83" s="30">
        <v>19271157.4098786</v>
      </c>
      <c r="J83" s="30">
        <v>23089108.160640601</v>
      </c>
      <c r="K83" s="30">
        <v>42360265.570519298</v>
      </c>
      <c r="L83" s="30" t="s">
        <v>837</v>
      </c>
      <c r="M83" s="30" t="s">
        <v>838</v>
      </c>
      <c r="N83" s="30">
        <v>82</v>
      </c>
      <c r="O83" s="30">
        <v>8.2000000000000003E-2</v>
      </c>
      <c r="P83" s="30">
        <v>1019564.2718192</v>
      </c>
      <c r="Q83" s="30">
        <v>33437830.808221299</v>
      </c>
      <c r="R83" s="30">
        <v>10203889.789311299</v>
      </c>
      <c r="S83" s="30">
        <v>43641720.5975326</v>
      </c>
      <c r="T83" s="30">
        <v>0</v>
      </c>
      <c r="U83">
        <v>0.315</v>
      </c>
      <c r="V83">
        <f t="shared" si="2"/>
        <v>82</v>
      </c>
      <c r="W83">
        <f t="shared" si="3"/>
        <v>76</v>
      </c>
    </row>
    <row r="84" spans="1:23" x14ac:dyDescent="0.25">
      <c r="A84" s="30" t="s">
        <v>836</v>
      </c>
      <c r="B84" s="30">
        <v>334</v>
      </c>
      <c r="C84" s="30">
        <v>1551855.1200026399</v>
      </c>
      <c r="D84" s="30">
        <v>50109599.062732197</v>
      </c>
      <c r="E84" s="30">
        <v>36252124.927686103</v>
      </c>
      <c r="F84" s="30">
        <v>86361723.9904183</v>
      </c>
      <c r="G84" s="30">
        <v>31610718</v>
      </c>
      <c r="H84" s="30">
        <v>555264.47429325501</v>
      </c>
      <c r="I84" s="30">
        <v>17947804.087119099</v>
      </c>
      <c r="J84" s="30">
        <v>26246147.9720193</v>
      </c>
      <c r="K84" s="30">
        <v>44193952.059138499</v>
      </c>
      <c r="L84" s="30" t="s">
        <v>837</v>
      </c>
      <c r="M84" s="30" t="s">
        <v>838</v>
      </c>
      <c r="N84" s="30">
        <v>83</v>
      </c>
      <c r="O84" s="30">
        <v>8.3000000000000004E-2</v>
      </c>
      <c r="P84" s="30">
        <v>996590.64570938598</v>
      </c>
      <c r="Q84" s="30">
        <v>32161794.975613099</v>
      </c>
      <c r="R84" s="30">
        <v>10005976.9556667</v>
      </c>
      <c r="S84" s="30">
        <v>42167771.931279697</v>
      </c>
      <c r="T84" s="30">
        <v>0</v>
      </c>
      <c r="U84">
        <v>0.81100000000000005</v>
      </c>
      <c r="V84">
        <f t="shared" si="2"/>
        <v>83</v>
      </c>
      <c r="W84">
        <f t="shared" si="3"/>
        <v>69</v>
      </c>
    </row>
    <row r="85" spans="1:23" x14ac:dyDescent="0.25">
      <c r="A85" s="30" t="s">
        <v>836</v>
      </c>
      <c r="B85" s="30">
        <v>631</v>
      </c>
      <c r="C85" s="30">
        <v>1719970.58392663</v>
      </c>
      <c r="D85" s="30">
        <v>55752752.881223097</v>
      </c>
      <c r="E85" s="30">
        <v>30816950.553406101</v>
      </c>
      <c r="F85" s="30">
        <v>86569703.434629306</v>
      </c>
      <c r="G85" s="30">
        <v>31610718</v>
      </c>
      <c r="H85" s="30">
        <v>635139.853509648</v>
      </c>
      <c r="I85" s="30">
        <v>20203188.244931601</v>
      </c>
      <c r="J85" s="30">
        <v>21739222.423044</v>
      </c>
      <c r="K85" s="30">
        <v>41942410.667975597</v>
      </c>
      <c r="L85" s="30" t="s">
        <v>837</v>
      </c>
      <c r="M85" s="30" t="s">
        <v>838</v>
      </c>
      <c r="N85" s="30">
        <v>84</v>
      </c>
      <c r="O85" s="30">
        <v>8.4000000000000005E-2</v>
      </c>
      <c r="P85" s="30">
        <v>1084830.7304169801</v>
      </c>
      <c r="Q85" s="30">
        <v>35549564.636291496</v>
      </c>
      <c r="R85" s="30">
        <v>9077728.1303621009</v>
      </c>
      <c r="S85" s="30">
        <v>44627292.766653597</v>
      </c>
      <c r="T85" s="30">
        <v>0</v>
      </c>
      <c r="U85">
        <v>0.96199999999999997</v>
      </c>
      <c r="V85">
        <f t="shared" si="2"/>
        <v>84</v>
      </c>
      <c r="W85">
        <f t="shared" si="3"/>
        <v>96</v>
      </c>
    </row>
    <row r="86" spans="1:23" x14ac:dyDescent="0.25">
      <c r="A86" s="30" t="s">
        <v>836</v>
      </c>
      <c r="B86" s="30">
        <v>803</v>
      </c>
      <c r="C86" s="30">
        <v>1749682.56576706</v>
      </c>
      <c r="D86" s="30">
        <v>56764365.690786198</v>
      </c>
      <c r="E86" s="30">
        <v>30048546.510387201</v>
      </c>
      <c r="F86" s="30">
        <v>86812912.201173395</v>
      </c>
      <c r="G86" s="30">
        <v>31610718</v>
      </c>
      <c r="H86" s="30">
        <v>670425.81714104803</v>
      </c>
      <c r="I86" s="30">
        <v>21141940.345727101</v>
      </c>
      <c r="J86" s="30">
        <v>21364038.605892301</v>
      </c>
      <c r="K86" s="30">
        <v>42505978.951619498</v>
      </c>
      <c r="L86" s="30" t="s">
        <v>837</v>
      </c>
      <c r="M86" s="30" t="s">
        <v>838</v>
      </c>
      <c r="N86" s="30">
        <v>85</v>
      </c>
      <c r="O86" s="30">
        <v>8.5000000000000006E-2</v>
      </c>
      <c r="P86" s="30">
        <v>1079256.74862601</v>
      </c>
      <c r="Q86" s="30">
        <v>35622425.345059</v>
      </c>
      <c r="R86" s="30">
        <v>8684507.9044948295</v>
      </c>
      <c r="S86" s="30">
        <v>44306933.249553896</v>
      </c>
      <c r="T86" s="30">
        <v>0</v>
      </c>
      <c r="U86">
        <v>0.78</v>
      </c>
      <c r="V86">
        <f t="shared" si="2"/>
        <v>85</v>
      </c>
      <c r="W86">
        <f t="shared" si="3"/>
        <v>95</v>
      </c>
    </row>
    <row r="87" spans="1:23" x14ac:dyDescent="0.25">
      <c r="A87" s="30" t="s">
        <v>836</v>
      </c>
      <c r="B87" s="30">
        <v>251</v>
      </c>
      <c r="C87" s="30">
        <v>1643005.1467643001</v>
      </c>
      <c r="D87" s="30">
        <v>53126177.705557898</v>
      </c>
      <c r="E87" s="30">
        <v>33698203.098207697</v>
      </c>
      <c r="F87" s="30">
        <v>86824380.803765595</v>
      </c>
      <c r="G87" s="30">
        <v>31610718</v>
      </c>
      <c r="H87" s="30">
        <v>610927.15697603696</v>
      </c>
      <c r="I87" s="30">
        <v>19713110.635726999</v>
      </c>
      <c r="J87" s="30">
        <v>23922607.311476801</v>
      </c>
      <c r="K87" s="30">
        <v>43635717.9472038</v>
      </c>
      <c r="L87" s="30" t="s">
        <v>837</v>
      </c>
      <c r="M87" s="30" t="s">
        <v>838</v>
      </c>
      <c r="N87" s="30">
        <v>86</v>
      </c>
      <c r="O87" s="30">
        <v>8.5999999999999993E-2</v>
      </c>
      <c r="P87" s="30">
        <v>1032077.98978827</v>
      </c>
      <c r="Q87" s="30">
        <v>33413067.069830801</v>
      </c>
      <c r="R87" s="30">
        <v>9775595.7867309693</v>
      </c>
      <c r="S87" s="30">
        <v>43188662.856561698</v>
      </c>
      <c r="T87" s="30">
        <v>0</v>
      </c>
      <c r="U87">
        <v>0.11</v>
      </c>
      <c r="V87">
        <f t="shared" si="2"/>
        <v>86</v>
      </c>
      <c r="W87">
        <f t="shared" si="3"/>
        <v>82</v>
      </c>
    </row>
    <row r="88" spans="1:23" x14ac:dyDescent="0.25">
      <c r="A88" s="30" t="s">
        <v>836</v>
      </c>
      <c r="B88" s="30">
        <v>506</v>
      </c>
      <c r="C88" s="30">
        <v>1711371.0464045799</v>
      </c>
      <c r="D88" s="30">
        <v>55430641.388234504</v>
      </c>
      <c r="E88" s="30">
        <v>31568548.802575499</v>
      </c>
      <c r="F88" s="30">
        <v>86999190.190810099</v>
      </c>
      <c r="G88" s="30">
        <v>31610718</v>
      </c>
      <c r="H88" s="30">
        <v>632522.25733189599</v>
      </c>
      <c r="I88" s="30">
        <v>20078775.277786899</v>
      </c>
      <c r="J88" s="30">
        <v>22558579.518351201</v>
      </c>
      <c r="K88" s="30">
        <v>42637354.7961381</v>
      </c>
      <c r="L88" s="30" t="s">
        <v>837</v>
      </c>
      <c r="M88" s="30" t="s">
        <v>838</v>
      </c>
      <c r="N88" s="30">
        <v>87</v>
      </c>
      <c r="O88" s="30">
        <v>8.6999999999999994E-2</v>
      </c>
      <c r="P88" s="30">
        <v>1078848.7890726801</v>
      </c>
      <c r="Q88" s="30">
        <v>35351866.110447504</v>
      </c>
      <c r="R88" s="30">
        <v>9009969.2842243109</v>
      </c>
      <c r="S88" s="30">
        <v>44361835.394671902</v>
      </c>
      <c r="T88" s="30">
        <v>0</v>
      </c>
      <c r="U88">
        <v>0.76400000000000001</v>
      </c>
      <c r="V88">
        <f t="shared" si="2"/>
        <v>87</v>
      </c>
      <c r="W88">
        <f t="shared" si="3"/>
        <v>94</v>
      </c>
    </row>
    <row r="89" spans="1:23" x14ac:dyDescent="0.25">
      <c r="A89" s="30" t="s">
        <v>836</v>
      </c>
      <c r="B89" s="30">
        <v>822</v>
      </c>
      <c r="C89" s="30">
        <v>1588650.6116263899</v>
      </c>
      <c r="D89" s="30">
        <v>51414467.667159401</v>
      </c>
      <c r="E89" s="30">
        <v>35918765.252995797</v>
      </c>
      <c r="F89" s="30">
        <v>87333232.920155302</v>
      </c>
      <c r="G89" s="30">
        <v>31610718</v>
      </c>
      <c r="H89" s="30">
        <v>564102.41195228195</v>
      </c>
      <c r="I89" s="30">
        <v>18367866.6074364</v>
      </c>
      <c r="J89" s="30">
        <v>25304236.908543099</v>
      </c>
      <c r="K89" s="30">
        <v>43672103.515979499</v>
      </c>
      <c r="L89" s="30" t="s">
        <v>837</v>
      </c>
      <c r="M89" s="30" t="s">
        <v>838</v>
      </c>
      <c r="N89" s="30">
        <v>88</v>
      </c>
      <c r="O89" s="30">
        <v>8.7999999999999995E-2</v>
      </c>
      <c r="P89" s="30">
        <v>1024548.19967411</v>
      </c>
      <c r="Q89" s="30">
        <v>33046601.059723001</v>
      </c>
      <c r="R89" s="30">
        <v>10614528.3444527</v>
      </c>
      <c r="S89" s="30">
        <v>43661129.404175699</v>
      </c>
      <c r="T89" s="30">
        <v>0</v>
      </c>
      <c r="U89">
        <v>0.70699999999999996</v>
      </c>
      <c r="V89">
        <f t="shared" si="2"/>
        <v>88</v>
      </c>
      <c r="W89">
        <f t="shared" si="3"/>
        <v>80</v>
      </c>
    </row>
    <row r="90" spans="1:23" x14ac:dyDescent="0.25">
      <c r="A90" s="30" t="s">
        <v>836</v>
      </c>
      <c r="B90" s="30">
        <v>406</v>
      </c>
      <c r="C90" s="30">
        <v>1587603.1791940101</v>
      </c>
      <c r="D90" s="30">
        <v>51349013.913228698</v>
      </c>
      <c r="E90" s="30">
        <v>36323224.716824397</v>
      </c>
      <c r="F90" s="30">
        <v>87672238.630053207</v>
      </c>
      <c r="G90" s="30">
        <v>31610718</v>
      </c>
      <c r="H90" s="30">
        <v>564435.91524379398</v>
      </c>
      <c r="I90" s="30">
        <v>18383717.8431626</v>
      </c>
      <c r="J90" s="30">
        <v>25753852.296353001</v>
      </c>
      <c r="K90" s="30">
        <v>44137570.139515601</v>
      </c>
      <c r="L90" s="30" t="s">
        <v>837</v>
      </c>
      <c r="M90" s="30" t="s">
        <v>838</v>
      </c>
      <c r="N90" s="30">
        <v>89</v>
      </c>
      <c r="O90" s="30">
        <v>8.8999999999999996E-2</v>
      </c>
      <c r="P90" s="30">
        <v>1023167.26395022</v>
      </c>
      <c r="Q90" s="30">
        <v>32965296.070066102</v>
      </c>
      <c r="R90" s="30">
        <v>10569372.4204714</v>
      </c>
      <c r="S90" s="30">
        <v>43534668.490537599</v>
      </c>
      <c r="T90" s="30">
        <v>0</v>
      </c>
      <c r="U90">
        <v>0.13700000000000001</v>
      </c>
      <c r="V90">
        <f t="shared" si="2"/>
        <v>89</v>
      </c>
      <c r="W90">
        <f t="shared" si="3"/>
        <v>79</v>
      </c>
    </row>
    <row r="91" spans="1:23" x14ac:dyDescent="0.25">
      <c r="A91" s="30" t="s">
        <v>836</v>
      </c>
      <c r="B91" s="30">
        <v>204</v>
      </c>
      <c r="C91" s="30">
        <v>1943667.2544090301</v>
      </c>
      <c r="D91" s="30">
        <v>63107831.887741901</v>
      </c>
      <c r="E91" s="30">
        <v>25228256.621529501</v>
      </c>
      <c r="F91" s="30">
        <v>88336088.509271502</v>
      </c>
      <c r="G91" s="30">
        <v>31610718</v>
      </c>
      <c r="H91" s="30">
        <v>759882.24011343799</v>
      </c>
      <c r="I91" s="30">
        <v>23852706.465110999</v>
      </c>
      <c r="J91" s="30">
        <v>17532880.359429602</v>
      </c>
      <c r="K91" s="30">
        <v>41385586.824540697</v>
      </c>
      <c r="L91" s="30" t="s">
        <v>837</v>
      </c>
      <c r="M91" s="30" t="s">
        <v>838</v>
      </c>
      <c r="N91" s="30">
        <v>90</v>
      </c>
      <c r="O91" s="30">
        <v>0.09</v>
      </c>
      <c r="P91" s="30">
        <v>1183785.0142955901</v>
      </c>
      <c r="Q91" s="30">
        <v>39255125.422630899</v>
      </c>
      <c r="R91" s="30">
        <v>7695376.26209985</v>
      </c>
      <c r="S91" s="30">
        <v>46950501.684730798</v>
      </c>
      <c r="T91" s="30">
        <v>0</v>
      </c>
      <c r="U91">
        <v>0.218</v>
      </c>
      <c r="V91">
        <f t="shared" si="2"/>
        <v>90</v>
      </c>
      <c r="W91">
        <f t="shared" si="3"/>
        <v>119</v>
      </c>
    </row>
    <row r="92" spans="1:23" x14ac:dyDescent="0.25">
      <c r="A92" s="30" t="s">
        <v>836</v>
      </c>
      <c r="B92" s="30">
        <v>138</v>
      </c>
      <c r="C92" s="30">
        <v>1582455.03668926</v>
      </c>
      <c r="D92" s="30">
        <v>51148698.8744376</v>
      </c>
      <c r="E92" s="30">
        <v>37647145.215373099</v>
      </c>
      <c r="F92" s="30">
        <v>88795844.089810804</v>
      </c>
      <c r="G92" s="30">
        <v>31610718</v>
      </c>
      <c r="H92" s="30">
        <v>561894.19625017105</v>
      </c>
      <c r="I92" s="30">
        <v>18262911.2786006</v>
      </c>
      <c r="J92" s="30">
        <v>26906064.380764201</v>
      </c>
      <c r="K92" s="30">
        <v>45168975.659364901</v>
      </c>
      <c r="L92" s="30" t="s">
        <v>837</v>
      </c>
      <c r="M92" s="30" t="s">
        <v>838</v>
      </c>
      <c r="N92" s="30">
        <v>91</v>
      </c>
      <c r="O92" s="30">
        <v>9.0999999999999998E-2</v>
      </c>
      <c r="P92" s="30">
        <v>1020560.84043908</v>
      </c>
      <c r="Q92" s="30">
        <v>32885787.5958369</v>
      </c>
      <c r="R92" s="30">
        <v>10741080.834608899</v>
      </c>
      <c r="S92" s="30">
        <v>43626868.430445902</v>
      </c>
      <c r="T92" s="30">
        <v>0</v>
      </c>
      <c r="U92">
        <v>0.97199999999999998</v>
      </c>
      <c r="V92">
        <f t="shared" si="2"/>
        <v>91</v>
      </c>
      <c r="W92">
        <f t="shared" si="3"/>
        <v>77</v>
      </c>
    </row>
    <row r="93" spans="1:23" x14ac:dyDescent="0.25">
      <c r="A93" s="30" t="s">
        <v>836</v>
      </c>
      <c r="B93" s="30">
        <v>305</v>
      </c>
      <c r="C93" s="30">
        <v>1816335.5442192201</v>
      </c>
      <c r="D93" s="30">
        <v>58937632.354813203</v>
      </c>
      <c r="E93" s="30">
        <v>29993921.761149701</v>
      </c>
      <c r="F93" s="30">
        <v>88931554.115962997</v>
      </c>
      <c r="G93" s="30">
        <v>31610718</v>
      </c>
      <c r="H93" s="30">
        <v>692604.06485968397</v>
      </c>
      <c r="I93" s="30">
        <v>21912180.229466699</v>
      </c>
      <c r="J93" s="30">
        <v>21100191.532784902</v>
      </c>
      <c r="K93" s="30">
        <v>43012371.762251601</v>
      </c>
      <c r="L93" s="30" t="s">
        <v>837</v>
      </c>
      <c r="M93" s="30" t="s">
        <v>838</v>
      </c>
      <c r="N93" s="30">
        <v>92</v>
      </c>
      <c r="O93" s="30">
        <v>9.1999999999999998E-2</v>
      </c>
      <c r="P93" s="30">
        <v>1123731.4793595299</v>
      </c>
      <c r="Q93" s="30">
        <v>37025452.125346497</v>
      </c>
      <c r="R93" s="30">
        <v>8893730.2283648401</v>
      </c>
      <c r="S93" s="30">
        <v>45919182.353711396</v>
      </c>
      <c r="T93" s="30">
        <v>0</v>
      </c>
      <c r="U93">
        <v>0.18099999999999999</v>
      </c>
      <c r="V93">
        <f t="shared" si="2"/>
        <v>92</v>
      </c>
      <c r="W93">
        <f t="shared" si="3"/>
        <v>107</v>
      </c>
    </row>
    <row r="94" spans="1:23" x14ac:dyDescent="0.25">
      <c r="A94" s="30" t="s">
        <v>836</v>
      </c>
      <c r="B94" s="30">
        <v>987</v>
      </c>
      <c r="C94" s="30">
        <v>1568266.44210427</v>
      </c>
      <c r="D94" s="30">
        <v>50715302.1131249</v>
      </c>
      <c r="E94" s="30">
        <v>39190517.0580713</v>
      </c>
      <c r="F94" s="30">
        <v>89905819.171196297</v>
      </c>
      <c r="G94" s="30">
        <v>31610718</v>
      </c>
      <c r="H94" s="30">
        <v>554987.10297670495</v>
      </c>
      <c r="I94" s="30">
        <v>17934620.774587501</v>
      </c>
      <c r="J94" s="30">
        <v>28282404.4577219</v>
      </c>
      <c r="K94" s="30">
        <v>46217025.232309498</v>
      </c>
      <c r="L94" s="30" t="s">
        <v>837</v>
      </c>
      <c r="M94" s="30" t="s">
        <v>838</v>
      </c>
      <c r="N94" s="30">
        <v>93</v>
      </c>
      <c r="O94" s="30">
        <v>9.2999999999999999E-2</v>
      </c>
      <c r="P94" s="30">
        <v>1013279.33912757</v>
      </c>
      <c r="Q94" s="30">
        <v>32780681.338537399</v>
      </c>
      <c r="R94" s="30">
        <v>10908112.6003493</v>
      </c>
      <c r="S94" s="30">
        <v>43688793.938886799</v>
      </c>
      <c r="T94" s="30">
        <v>0</v>
      </c>
      <c r="U94">
        <v>0.40200000000000002</v>
      </c>
      <c r="V94">
        <f t="shared" si="2"/>
        <v>93</v>
      </c>
      <c r="W94">
        <f t="shared" si="3"/>
        <v>73</v>
      </c>
    </row>
    <row r="95" spans="1:23" x14ac:dyDescent="0.25">
      <c r="A95" s="30" t="s">
        <v>836</v>
      </c>
      <c r="B95" s="30">
        <v>363</v>
      </c>
      <c r="C95" s="30">
        <v>1660646.93545017</v>
      </c>
      <c r="D95" s="30">
        <v>53666021.2148467</v>
      </c>
      <c r="E95" s="30">
        <v>36361535.854628697</v>
      </c>
      <c r="F95" s="30">
        <v>90027557.069475397</v>
      </c>
      <c r="G95" s="30">
        <v>31610718</v>
      </c>
      <c r="H95" s="30">
        <v>612833.078865394</v>
      </c>
      <c r="I95" s="30">
        <v>19803698.098917998</v>
      </c>
      <c r="J95" s="30">
        <v>26014787.296716299</v>
      </c>
      <c r="K95" s="30">
        <v>45818485.395634301</v>
      </c>
      <c r="L95" s="30" t="s">
        <v>837</v>
      </c>
      <c r="M95" s="30" t="s">
        <v>838</v>
      </c>
      <c r="N95" s="30">
        <v>94</v>
      </c>
      <c r="O95" s="30">
        <v>9.4E-2</v>
      </c>
      <c r="P95" s="30">
        <v>1047813.85658478</v>
      </c>
      <c r="Q95" s="30">
        <v>33862323.115928598</v>
      </c>
      <c r="R95" s="30">
        <v>10346748.5579124</v>
      </c>
      <c r="S95" s="30">
        <v>44209071.673841</v>
      </c>
      <c r="T95" s="30">
        <v>0</v>
      </c>
      <c r="U95">
        <v>0.223</v>
      </c>
      <c r="V95">
        <f t="shared" si="2"/>
        <v>94</v>
      </c>
      <c r="W95">
        <f t="shared" si="3"/>
        <v>85</v>
      </c>
    </row>
    <row r="96" spans="1:23" x14ac:dyDescent="0.25">
      <c r="A96" s="30" t="s">
        <v>836</v>
      </c>
      <c r="B96" s="30">
        <v>764</v>
      </c>
      <c r="C96" s="30">
        <v>1590136.0839708699</v>
      </c>
      <c r="D96" s="30">
        <v>51398415.876053803</v>
      </c>
      <c r="E96" s="30">
        <v>38741841.366018303</v>
      </c>
      <c r="F96" s="30">
        <v>90140257.242072105</v>
      </c>
      <c r="G96" s="30">
        <v>31610718</v>
      </c>
      <c r="H96" s="30">
        <v>562529.62789444497</v>
      </c>
      <c r="I96" s="30">
        <v>18293113.009850699</v>
      </c>
      <c r="J96" s="30">
        <v>27804244.690884698</v>
      </c>
      <c r="K96" s="30">
        <v>46097357.700735502</v>
      </c>
      <c r="L96" s="30" t="s">
        <v>837</v>
      </c>
      <c r="M96" s="30" t="s">
        <v>838</v>
      </c>
      <c r="N96" s="30">
        <v>95</v>
      </c>
      <c r="O96" s="30">
        <v>9.5000000000000001E-2</v>
      </c>
      <c r="P96" s="30">
        <v>1027606.45607642</v>
      </c>
      <c r="Q96" s="30">
        <v>33105302.866202999</v>
      </c>
      <c r="R96" s="30">
        <v>10937596.6751335</v>
      </c>
      <c r="S96" s="30">
        <v>44042899.541336603</v>
      </c>
      <c r="T96" s="30">
        <v>0</v>
      </c>
      <c r="U96">
        <v>0.83699999999999997</v>
      </c>
      <c r="V96">
        <f t="shared" si="2"/>
        <v>95</v>
      </c>
      <c r="W96">
        <f t="shared" si="3"/>
        <v>81</v>
      </c>
    </row>
    <row r="97" spans="1:23" x14ac:dyDescent="0.25">
      <c r="A97" s="30" t="s">
        <v>836</v>
      </c>
      <c r="B97" s="30">
        <v>45</v>
      </c>
      <c r="C97" s="30">
        <v>1949116.1774742501</v>
      </c>
      <c r="D97" s="30">
        <v>63214568.235628597</v>
      </c>
      <c r="E97" s="30">
        <v>27170294.034136601</v>
      </c>
      <c r="F97" s="30">
        <v>90384862.269765303</v>
      </c>
      <c r="G97" s="30">
        <v>31610718</v>
      </c>
      <c r="H97" s="30">
        <v>759914.65752531204</v>
      </c>
      <c r="I97" s="30">
        <v>23854247.247616999</v>
      </c>
      <c r="J97" s="30">
        <v>19259777.304138601</v>
      </c>
      <c r="K97" s="30">
        <v>43114024.5517556</v>
      </c>
      <c r="L97" s="30" t="s">
        <v>837</v>
      </c>
      <c r="M97" s="30" t="s">
        <v>838</v>
      </c>
      <c r="N97" s="30">
        <v>96</v>
      </c>
      <c r="O97" s="30">
        <v>9.6000000000000002E-2</v>
      </c>
      <c r="P97" s="30">
        <v>1189201.51994894</v>
      </c>
      <c r="Q97" s="30">
        <v>39360320.988011599</v>
      </c>
      <c r="R97" s="30">
        <v>7910516.7299980903</v>
      </c>
      <c r="S97" s="30">
        <v>47270837.718009703</v>
      </c>
      <c r="T97" s="30">
        <v>0</v>
      </c>
      <c r="U97">
        <v>0.52700000000000002</v>
      </c>
      <c r="V97">
        <f t="shared" si="2"/>
        <v>96</v>
      </c>
      <c r="W97">
        <f t="shared" si="3"/>
        <v>120</v>
      </c>
    </row>
    <row r="98" spans="1:23" x14ac:dyDescent="0.25">
      <c r="A98" s="30" t="s">
        <v>836</v>
      </c>
      <c r="B98" s="30">
        <v>679</v>
      </c>
      <c r="C98" s="30">
        <v>1643024.60174805</v>
      </c>
      <c r="D98" s="30">
        <v>53203355.260287099</v>
      </c>
      <c r="E98" s="30">
        <v>38155393.069858499</v>
      </c>
      <c r="F98" s="30">
        <v>91358748.330145597</v>
      </c>
      <c r="G98" s="30">
        <v>31610718</v>
      </c>
      <c r="H98" s="30">
        <v>604933.79793923604</v>
      </c>
      <c r="I98" s="30">
        <v>19428249.4385457</v>
      </c>
      <c r="J98" s="30">
        <v>27453448.761455499</v>
      </c>
      <c r="K98" s="30">
        <v>46881698.200001203</v>
      </c>
      <c r="L98" s="30" t="s">
        <v>837</v>
      </c>
      <c r="M98" s="30" t="s">
        <v>838</v>
      </c>
      <c r="N98" s="30">
        <v>97</v>
      </c>
      <c r="O98" s="30">
        <v>9.7000000000000003E-2</v>
      </c>
      <c r="P98" s="30">
        <v>1038090.80380882</v>
      </c>
      <c r="Q98" s="30">
        <v>33775105.821741298</v>
      </c>
      <c r="R98" s="30">
        <v>10701944.308403</v>
      </c>
      <c r="S98" s="30">
        <v>44477050.130144402</v>
      </c>
      <c r="T98" s="30">
        <v>0</v>
      </c>
      <c r="U98">
        <v>0.26100000000000001</v>
      </c>
      <c r="V98">
        <f t="shared" si="2"/>
        <v>97</v>
      </c>
      <c r="W98">
        <f t="shared" si="3"/>
        <v>83</v>
      </c>
    </row>
    <row r="99" spans="1:23" x14ac:dyDescent="0.25">
      <c r="A99" s="30" t="s">
        <v>836</v>
      </c>
      <c r="B99" s="30">
        <v>235</v>
      </c>
      <c r="C99" s="30">
        <v>1970731.48732711</v>
      </c>
      <c r="D99" s="30">
        <v>63932568.633116797</v>
      </c>
      <c r="E99" s="30">
        <v>27486657.0168804</v>
      </c>
      <c r="F99" s="30">
        <v>91419225.649997294</v>
      </c>
      <c r="G99" s="30">
        <v>31610718</v>
      </c>
      <c r="H99" s="30">
        <v>764233.06032630196</v>
      </c>
      <c r="I99" s="30">
        <v>24059498.657427099</v>
      </c>
      <c r="J99" s="30">
        <v>19228866.320997398</v>
      </c>
      <c r="K99" s="30">
        <v>43288364.978424497</v>
      </c>
      <c r="L99" s="30" t="s">
        <v>837</v>
      </c>
      <c r="M99" s="30" t="s">
        <v>838</v>
      </c>
      <c r="N99" s="30">
        <v>98</v>
      </c>
      <c r="O99" s="30">
        <v>9.8000000000000004E-2</v>
      </c>
      <c r="P99" s="30">
        <v>1206498.4270007999</v>
      </c>
      <c r="Q99" s="30">
        <v>39873069.975689702</v>
      </c>
      <c r="R99" s="30">
        <v>8257790.6958830096</v>
      </c>
      <c r="S99" s="30">
        <v>48130860.6715727</v>
      </c>
      <c r="T99" s="30">
        <v>0</v>
      </c>
      <c r="U99">
        <v>0.64500000000000002</v>
      </c>
      <c r="V99">
        <f t="shared" si="2"/>
        <v>98</v>
      </c>
      <c r="W99">
        <f t="shared" si="3"/>
        <v>123</v>
      </c>
    </row>
    <row r="100" spans="1:23" x14ac:dyDescent="0.25">
      <c r="A100" s="30" t="s">
        <v>836</v>
      </c>
      <c r="B100" s="30">
        <v>119</v>
      </c>
      <c r="C100" s="30">
        <v>1675299.91971554</v>
      </c>
      <c r="D100" s="30">
        <v>54101535.673809797</v>
      </c>
      <c r="E100" s="30">
        <v>37358432.273443401</v>
      </c>
      <c r="F100" s="30">
        <v>91459967.947253406</v>
      </c>
      <c r="G100" s="30">
        <v>31610718</v>
      </c>
      <c r="H100" s="30">
        <v>616260.36282104102</v>
      </c>
      <c r="I100" s="30">
        <v>19966595.099530101</v>
      </c>
      <c r="J100" s="30">
        <v>26803016.666425899</v>
      </c>
      <c r="K100" s="30">
        <v>46769611.765955999</v>
      </c>
      <c r="L100" s="30" t="s">
        <v>837</v>
      </c>
      <c r="M100" s="30" t="s">
        <v>838</v>
      </c>
      <c r="N100" s="30">
        <v>99</v>
      </c>
      <c r="O100" s="30">
        <v>9.9000000000000005E-2</v>
      </c>
      <c r="P100" s="30">
        <v>1059039.5568945</v>
      </c>
      <c r="Q100" s="30">
        <v>34134940.574279703</v>
      </c>
      <c r="R100" s="30">
        <v>10555415.6070175</v>
      </c>
      <c r="S100" s="30">
        <v>44690356.181297302</v>
      </c>
      <c r="T100" s="30">
        <v>0</v>
      </c>
      <c r="U100">
        <v>0.83499999999999996</v>
      </c>
      <c r="V100">
        <f t="shared" si="2"/>
        <v>99</v>
      </c>
      <c r="W100">
        <f t="shared" si="3"/>
        <v>88</v>
      </c>
    </row>
    <row r="101" spans="1:23" x14ac:dyDescent="0.25">
      <c r="A101" s="30" t="s">
        <v>836</v>
      </c>
      <c r="B101" s="30">
        <v>221</v>
      </c>
      <c r="C101" s="30">
        <v>1671805.2222710401</v>
      </c>
      <c r="D101" s="30">
        <v>54111052.6796095</v>
      </c>
      <c r="E101" s="30">
        <v>38056565.8486159</v>
      </c>
      <c r="F101" s="30">
        <v>92167618.528225496</v>
      </c>
      <c r="G101" s="30">
        <v>31610718</v>
      </c>
      <c r="H101" s="30">
        <v>613713.37353880599</v>
      </c>
      <c r="I101" s="30">
        <v>19845538.040927298</v>
      </c>
      <c r="J101" s="30">
        <v>27181397.035414901</v>
      </c>
      <c r="K101" s="30">
        <v>47026935.076342203</v>
      </c>
      <c r="L101" s="30" t="s">
        <v>837</v>
      </c>
      <c r="M101" s="30" t="s">
        <v>838</v>
      </c>
      <c r="N101" s="30">
        <v>100</v>
      </c>
      <c r="O101" s="30">
        <v>0.1</v>
      </c>
      <c r="P101" s="30">
        <v>1058091.84873223</v>
      </c>
      <c r="Q101" s="30">
        <v>34265514.638682202</v>
      </c>
      <c r="R101" s="30">
        <v>10875168.8132009</v>
      </c>
      <c r="S101" s="30">
        <v>45140683.451883197</v>
      </c>
      <c r="T101" s="30">
        <v>0</v>
      </c>
      <c r="U101">
        <v>4.9000000000000002E-2</v>
      </c>
      <c r="V101">
        <f t="shared" si="2"/>
        <v>100</v>
      </c>
      <c r="W101">
        <f t="shared" si="3"/>
        <v>87</v>
      </c>
    </row>
    <row r="102" spans="1:23" x14ac:dyDescent="0.25">
      <c r="A102" s="30" t="s">
        <v>836</v>
      </c>
      <c r="B102" s="30">
        <v>845</v>
      </c>
      <c r="C102" s="30">
        <v>1748263.8161816199</v>
      </c>
      <c r="D102" s="30">
        <v>56559756.624445699</v>
      </c>
      <c r="E102" s="30">
        <v>35618260.1305167</v>
      </c>
      <c r="F102" s="30">
        <v>92178016.7549624</v>
      </c>
      <c r="G102" s="30">
        <v>31610718</v>
      </c>
      <c r="H102" s="30">
        <v>654526.64888632495</v>
      </c>
      <c r="I102" s="30">
        <v>20943876.1124762</v>
      </c>
      <c r="J102" s="30">
        <v>25703293.8781844</v>
      </c>
      <c r="K102" s="30">
        <v>46647169.9906606</v>
      </c>
      <c r="L102" s="30" t="s">
        <v>837</v>
      </c>
      <c r="M102" s="30" t="s">
        <v>838</v>
      </c>
      <c r="N102" s="30">
        <v>101</v>
      </c>
      <c r="O102" s="30">
        <v>0.10100000000000001</v>
      </c>
      <c r="P102" s="30">
        <v>1093737.1672952899</v>
      </c>
      <c r="Q102" s="30">
        <v>35615880.511969499</v>
      </c>
      <c r="R102" s="30">
        <v>9914966.2523322403</v>
      </c>
      <c r="S102" s="30">
        <v>45530846.764301799</v>
      </c>
      <c r="T102" s="30">
        <v>0</v>
      </c>
      <c r="U102">
        <v>0.95299999999999996</v>
      </c>
      <c r="V102">
        <f t="shared" si="2"/>
        <v>101</v>
      </c>
      <c r="W102">
        <f t="shared" si="3"/>
        <v>98</v>
      </c>
    </row>
    <row r="103" spans="1:23" x14ac:dyDescent="0.25">
      <c r="A103" s="30" t="s">
        <v>836</v>
      </c>
      <c r="B103" s="30">
        <v>490</v>
      </c>
      <c r="C103" s="30">
        <v>1762512.0150740501</v>
      </c>
      <c r="D103" s="30">
        <v>57133861.263991296</v>
      </c>
      <c r="E103" s="30">
        <v>35343829.046761699</v>
      </c>
      <c r="F103" s="30">
        <v>92477690.310753107</v>
      </c>
      <c r="G103" s="30">
        <v>31610718</v>
      </c>
      <c r="H103" s="30">
        <v>658129.69359754201</v>
      </c>
      <c r="I103" s="30">
        <v>21115126.929194</v>
      </c>
      <c r="J103" s="30">
        <v>25010695.887007199</v>
      </c>
      <c r="K103" s="30">
        <v>46125822.816201299</v>
      </c>
      <c r="L103" s="30" t="s">
        <v>837</v>
      </c>
      <c r="M103" s="30" t="s">
        <v>838</v>
      </c>
      <c r="N103" s="30">
        <v>102</v>
      </c>
      <c r="O103" s="30">
        <v>0.10199999999999999</v>
      </c>
      <c r="P103" s="30">
        <v>1104382.32147651</v>
      </c>
      <c r="Q103" s="30">
        <v>36018734.3347973</v>
      </c>
      <c r="R103" s="30">
        <v>10333133.1597545</v>
      </c>
      <c r="S103" s="30">
        <v>46351867.4945518</v>
      </c>
      <c r="T103" s="30">
        <v>0</v>
      </c>
      <c r="U103">
        <v>0.08</v>
      </c>
      <c r="V103">
        <f t="shared" si="2"/>
        <v>102</v>
      </c>
      <c r="W103">
        <f t="shared" si="3"/>
        <v>100</v>
      </c>
    </row>
    <row r="104" spans="1:23" x14ac:dyDescent="0.25">
      <c r="A104" s="30" t="s">
        <v>836</v>
      </c>
      <c r="B104" s="30">
        <v>779</v>
      </c>
      <c r="C104" s="30">
        <v>1763626.1088582701</v>
      </c>
      <c r="D104" s="30">
        <v>57172134.678520299</v>
      </c>
      <c r="E104" s="30">
        <v>35364154.473158002</v>
      </c>
      <c r="F104" s="30">
        <v>92536289.151678294</v>
      </c>
      <c r="G104" s="30">
        <v>31610718</v>
      </c>
      <c r="H104" s="30">
        <v>658383.06191139796</v>
      </c>
      <c r="I104" s="30">
        <v>21127169.391654499</v>
      </c>
      <c r="J104" s="30">
        <v>25010803.7667691</v>
      </c>
      <c r="K104" s="30">
        <v>46137973.158423603</v>
      </c>
      <c r="L104" s="30" t="s">
        <v>837</v>
      </c>
      <c r="M104" s="30" t="s">
        <v>838</v>
      </c>
      <c r="N104" s="30">
        <v>103</v>
      </c>
      <c r="O104" s="30">
        <v>0.10299999999999999</v>
      </c>
      <c r="P104" s="30">
        <v>1105243.0469468699</v>
      </c>
      <c r="Q104" s="30">
        <v>36044965.286865801</v>
      </c>
      <c r="R104" s="30">
        <v>10353350.7063889</v>
      </c>
      <c r="S104" s="30">
        <v>46398315.993254699</v>
      </c>
      <c r="T104" s="30">
        <v>0</v>
      </c>
      <c r="U104">
        <v>0.36199999999999999</v>
      </c>
      <c r="V104">
        <f t="shared" si="2"/>
        <v>103</v>
      </c>
      <c r="W104">
        <f t="shared" si="3"/>
        <v>101</v>
      </c>
    </row>
    <row r="105" spans="1:23" x14ac:dyDescent="0.25">
      <c r="A105" s="30" t="s">
        <v>836</v>
      </c>
      <c r="B105" s="30">
        <v>532</v>
      </c>
      <c r="C105" s="30">
        <v>1682265.0284893699</v>
      </c>
      <c r="D105" s="30">
        <v>54406030.920419097</v>
      </c>
      <c r="E105" s="30">
        <v>38713105.096979201</v>
      </c>
      <c r="F105" s="30">
        <v>93119136.017398298</v>
      </c>
      <c r="G105" s="30">
        <v>31610718</v>
      </c>
      <c r="H105" s="30">
        <v>615017.48912887694</v>
      </c>
      <c r="I105" s="30">
        <v>19907521.967798602</v>
      </c>
      <c r="J105" s="30">
        <v>27685567.7546812</v>
      </c>
      <c r="K105" s="30">
        <v>47593089.722479902</v>
      </c>
      <c r="L105" s="30" t="s">
        <v>837</v>
      </c>
      <c r="M105" s="30" t="s">
        <v>838</v>
      </c>
      <c r="N105" s="30">
        <v>104</v>
      </c>
      <c r="O105" s="30">
        <v>0.104</v>
      </c>
      <c r="P105" s="30">
        <v>1067247.5393604899</v>
      </c>
      <c r="Q105" s="30">
        <v>34498508.952620402</v>
      </c>
      <c r="R105" s="30">
        <v>11027537.3422979</v>
      </c>
      <c r="S105" s="30">
        <v>45526046.294918403</v>
      </c>
      <c r="T105" s="30">
        <v>0</v>
      </c>
      <c r="U105">
        <v>6.0000000000000001E-3</v>
      </c>
      <c r="V105">
        <f t="shared" si="2"/>
        <v>104</v>
      </c>
      <c r="W105">
        <f t="shared" si="3"/>
        <v>91</v>
      </c>
    </row>
    <row r="106" spans="1:23" x14ac:dyDescent="0.25">
      <c r="A106" s="30" t="s">
        <v>836</v>
      </c>
      <c r="B106" s="30">
        <v>976</v>
      </c>
      <c r="C106" s="30">
        <v>1770613.0962755</v>
      </c>
      <c r="D106" s="30">
        <v>57262926.863410197</v>
      </c>
      <c r="E106" s="30">
        <v>36174769.341279097</v>
      </c>
      <c r="F106" s="30">
        <v>93437696.204689398</v>
      </c>
      <c r="G106" s="30">
        <v>31610718</v>
      </c>
      <c r="H106" s="30">
        <v>646112.40247592505</v>
      </c>
      <c r="I106" s="30">
        <v>20724707.715978201</v>
      </c>
      <c r="J106" s="30">
        <v>26052685.605417799</v>
      </c>
      <c r="K106" s="30">
        <v>46777393.321396098</v>
      </c>
      <c r="L106" s="30" t="s">
        <v>837</v>
      </c>
      <c r="M106" s="30" t="s">
        <v>838</v>
      </c>
      <c r="N106" s="30">
        <v>105</v>
      </c>
      <c r="O106" s="30">
        <v>0.105</v>
      </c>
      <c r="P106" s="30">
        <v>1124500.69379958</v>
      </c>
      <c r="Q106" s="30">
        <v>36538219.147431903</v>
      </c>
      <c r="R106" s="30">
        <v>10122083.7358613</v>
      </c>
      <c r="S106" s="30">
        <v>46660302.883293301</v>
      </c>
      <c r="T106" s="30">
        <v>0</v>
      </c>
      <c r="U106">
        <v>0.46100000000000002</v>
      </c>
      <c r="V106">
        <f t="shared" si="2"/>
        <v>105</v>
      </c>
      <c r="W106">
        <f t="shared" si="3"/>
        <v>109</v>
      </c>
    </row>
    <row r="107" spans="1:23" x14ac:dyDescent="0.25">
      <c r="A107" s="30" t="s">
        <v>836</v>
      </c>
      <c r="B107" s="30">
        <v>962</v>
      </c>
      <c r="C107" s="30">
        <v>1775380.51935521</v>
      </c>
      <c r="D107" s="30">
        <v>57352944.202077299</v>
      </c>
      <c r="E107" s="30">
        <v>36100147.052755803</v>
      </c>
      <c r="F107" s="30">
        <v>93453091.254833207</v>
      </c>
      <c r="G107" s="30">
        <v>31610718</v>
      </c>
      <c r="H107" s="30">
        <v>647748.32610892795</v>
      </c>
      <c r="I107" s="30">
        <v>20802462.304303899</v>
      </c>
      <c r="J107" s="30">
        <v>26037500.818085101</v>
      </c>
      <c r="K107" s="30">
        <v>46839963.1223891</v>
      </c>
      <c r="L107" s="30" t="s">
        <v>837</v>
      </c>
      <c r="M107" s="30" t="s">
        <v>838</v>
      </c>
      <c r="N107" s="30">
        <v>106</v>
      </c>
      <c r="O107" s="30">
        <v>0.106</v>
      </c>
      <c r="P107" s="30">
        <v>1127632.1932462801</v>
      </c>
      <c r="Q107" s="30">
        <v>36550481.8977734</v>
      </c>
      <c r="R107" s="30">
        <v>10062646.234670701</v>
      </c>
      <c r="S107" s="30">
        <v>46613128.132444099</v>
      </c>
      <c r="T107" s="30">
        <v>0</v>
      </c>
      <c r="U107">
        <v>0.42499999999999999</v>
      </c>
      <c r="V107">
        <f t="shared" si="2"/>
        <v>106</v>
      </c>
      <c r="W107">
        <f t="shared" si="3"/>
        <v>110</v>
      </c>
    </row>
    <row r="108" spans="1:23" x14ac:dyDescent="0.25">
      <c r="A108" s="30" t="s">
        <v>836</v>
      </c>
      <c r="B108" s="30">
        <v>971</v>
      </c>
      <c r="C108" s="30">
        <v>1771095.2425357001</v>
      </c>
      <c r="D108" s="30">
        <v>57333921.035291903</v>
      </c>
      <c r="E108" s="30">
        <v>36449200.3357094</v>
      </c>
      <c r="F108" s="30">
        <v>93783121.371001393</v>
      </c>
      <c r="G108" s="30">
        <v>31610718</v>
      </c>
      <c r="H108" s="30">
        <v>658410.371473148</v>
      </c>
      <c r="I108" s="30">
        <v>21128467.4007353</v>
      </c>
      <c r="J108" s="30">
        <v>26036683.151219301</v>
      </c>
      <c r="K108" s="30">
        <v>47165150.551954702</v>
      </c>
      <c r="L108" s="30" t="s">
        <v>837</v>
      </c>
      <c r="M108" s="30" t="s">
        <v>838</v>
      </c>
      <c r="N108" s="30">
        <v>107</v>
      </c>
      <c r="O108" s="30">
        <v>0.107</v>
      </c>
      <c r="P108" s="30">
        <v>1112684.87106256</v>
      </c>
      <c r="Q108" s="30">
        <v>36205453.634556599</v>
      </c>
      <c r="R108" s="30">
        <v>10412517.184490001</v>
      </c>
      <c r="S108" s="30">
        <v>46617970.819046602</v>
      </c>
      <c r="T108" s="30">
        <v>0</v>
      </c>
      <c r="U108">
        <v>0.28699999999999998</v>
      </c>
      <c r="V108">
        <f t="shared" si="2"/>
        <v>107</v>
      </c>
      <c r="W108">
        <f t="shared" si="3"/>
        <v>106</v>
      </c>
    </row>
    <row r="109" spans="1:23" x14ac:dyDescent="0.25">
      <c r="A109" s="30" t="s">
        <v>836</v>
      </c>
      <c r="B109" s="30">
        <v>184</v>
      </c>
      <c r="C109" s="30">
        <v>1762948.6451438901</v>
      </c>
      <c r="D109" s="30">
        <v>56978042.410792403</v>
      </c>
      <c r="E109" s="30">
        <v>36831169.852934502</v>
      </c>
      <c r="F109" s="30">
        <v>93809212.263726905</v>
      </c>
      <c r="G109" s="30">
        <v>31610718</v>
      </c>
      <c r="H109" s="30">
        <v>657304.48747728695</v>
      </c>
      <c r="I109" s="30">
        <v>21075905.317090701</v>
      </c>
      <c r="J109" s="30">
        <v>26628708.347442999</v>
      </c>
      <c r="K109" s="30">
        <v>47704613.664533697</v>
      </c>
      <c r="L109" s="30" t="s">
        <v>837</v>
      </c>
      <c r="M109" s="30" t="s">
        <v>838</v>
      </c>
      <c r="N109" s="30">
        <v>108</v>
      </c>
      <c r="O109" s="30">
        <v>0.108</v>
      </c>
      <c r="P109" s="30">
        <v>1105644.1576666001</v>
      </c>
      <c r="Q109" s="30">
        <v>35902137.093701601</v>
      </c>
      <c r="R109" s="30">
        <v>10202461.505491501</v>
      </c>
      <c r="S109" s="30">
        <v>46104598.5991932</v>
      </c>
      <c r="T109" s="30">
        <v>0</v>
      </c>
      <c r="U109">
        <v>0.96399999999999997</v>
      </c>
      <c r="V109">
        <f t="shared" si="2"/>
        <v>108</v>
      </c>
      <c r="W109">
        <f t="shared" si="3"/>
        <v>102</v>
      </c>
    </row>
    <row r="110" spans="1:23" x14ac:dyDescent="0.25">
      <c r="A110" s="30" t="s">
        <v>836</v>
      </c>
      <c r="B110" s="30">
        <v>295</v>
      </c>
      <c r="C110" s="30">
        <v>1772200.36778003</v>
      </c>
      <c r="D110" s="30">
        <v>57255684.682453804</v>
      </c>
      <c r="E110" s="30">
        <v>36660819.158559598</v>
      </c>
      <c r="F110" s="30">
        <v>93916503.841013402</v>
      </c>
      <c r="G110" s="30">
        <v>31610718</v>
      </c>
      <c r="H110" s="30">
        <v>659710.09230048605</v>
      </c>
      <c r="I110" s="30">
        <v>21190242.446849499</v>
      </c>
      <c r="J110" s="30">
        <v>26431566.021431301</v>
      </c>
      <c r="K110" s="30">
        <v>47621808.4682808</v>
      </c>
      <c r="L110" s="30" t="s">
        <v>837</v>
      </c>
      <c r="M110" s="30" t="s">
        <v>838</v>
      </c>
      <c r="N110" s="30">
        <v>109</v>
      </c>
      <c r="O110" s="30">
        <v>0.109</v>
      </c>
      <c r="P110" s="30">
        <v>1112490.27547955</v>
      </c>
      <c r="Q110" s="30">
        <v>36065442.235604301</v>
      </c>
      <c r="R110" s="30">
        <v>10229253.1371282</v>
      </c>
      <c r="S110" s="30">
        <v>46294695.372732498</v>
      </c>
      <c r="T110" s="30">
        <v>0</v>
      </c>
      <c r="U110">
        <v>0.77100000000000002</v>
      </c>
      <c r="V110">
        <f t="shared" si="2"/>
        <v>109</v>
      </c>
      <c r="W110">
        <f t="shared" si="3"/>
        <v>105</v>
      </c>
    </row>
    <row r="111" spans="1:23" x14ac:dyDescent="0.25">
      <c r="A111" s="30" t="s">
        <v>836</v>
      </c>
      <c r="B111" s="30">
        <v>668</v>
      </c>
      <c r="C111" s="30">
        <v>1767821.0092645099</v>
      </c>
      <c r="D111" s="30">
        <v>57131594.0811617</v>
      </c>
      <c r="E111" s="30">
        <v>37304045.572822802</v>
      </c>
      <c r="F111" s="30">
        <v>94435639.653984502</v>
      </c>
      <c r="G111" s="30">
        <v>31610718</v>
      </c>
      <c r="H111" s="30">
        <v>658533.11409364198</v>
      </c>
      <c r="I111" s="30">
        <v>21134301.2928156</v>
      </c>
      <c r="J111" s="30">
        <v>26999277.8625587</v>
      </c>
      <c r="K111" s="30">
        <v>48133579.1553744</v>
      </c>
      <c r="L111" s="30" t="s">
        <v>837</v>
      </c>
      <c r="M111" s="30" t="s">
        <v>838</v>
      </c>
      <c r="N111" s="30">
        <v>110</v>
      </c>
      <c r="O111" s="30">
        <v>0.11</v>
      </c>
      <c r="P111" s="30">
        <v>1109287.89517087</v>
      </c>
      <c r="Q111" s="30">
        <v>35997292.788346</v>
      </c>
      <c r="R111" s="30">
        <v>10304767.7102641</v>
      </c>
      <c r="S111" s="30">
        <v>46302060.498610102</v>
      </c>
      <c r="T111" s="30">
        <v>0</v>
      </c>
      <c r="U111">
        <v>0.33</v>
      </c>
      <c r="V111">
        <f t="shared" si="2"/>
        <v>110</v>
      </c>
      <c r="W111">
        <f t="shared" si="3"/>
        <v>103</v>
      </c>
    </row>
    <row r="112" spans="1:23" x14ac:dyDescent="0.25">
      <c r="A112" s="30" t="s">
        <v>836</v>
      </c>
      <c r="B112" s="30">
        <v>516</v>
      </c>
      <c r="C112" s="30">
        <v>2004493.3080861601</v>
      </c>
      <c r="D112" s="30">
        <v>64976752.185120702</v>
      </c>
      <c r="E112" s="30">
        <v>29471174.381522</v>
      </c>
      <c r="F112" s="30">
        <v>94447926.566642702</v>
      </c>
      <c r="G112" s="30">
        <v>31610718</v>
      </c>
      <c r="H112" s="30">
        <v>771921.118735258</v>
      </c>
      <c r="I112" s="30">
        <v>24424908.022847701</v>
      </c>
      <c r="J112" s="30">
        <v>20605844.863287501</v>
      </c>
      <c r="K112" s="30">
        <v>45030752.886135198</v>
      </c>
      <c r="L112" s="30" t="s">
        <v>837</v>
      </c>
      <c r="M112" s="30" t="s">
        <v>838</v>
      </c>
      <c r="N112" s="30">
        <v>111</v>
      </c>
      <c r="O112" s="30">
        <v>0.111</v>
      </c>
      <c r="P112" s="30">
        <v>1232572.1893509</v>
      </c>
      <c r="Q112" s="30">
        <v>40551844.1622729</v>
      </c>
      <c r="R112" s="30">
        <v>8865329.5182345193</v>
      </c>
      <c r="S112" s="30">
        <v>49417173.680507399</v>
      </c>
      <c r="T112" s="30">
        <v>0</v>
      </c>
      <c r="U112">
        <v>0.47499999999999998</v>
      </c>
      <c r="V112">
        <f t="shared" si="2"/>
        <v>111</v>
      </c>
      <c r="W112">
        <f t="shared" si="3"/>
        <v>125</v>
      </c>
    </row>
    <row r="113" spans="1:23" x14ac:dyDescent="0.25">
      <c r="A113" s="30" t="s">
        <v>836</v>
      </c>
      <c r="B113" s="30">
        <v>568</v>
      </c>
      <c r="C113" s="30">
        <v>1831822.7002644001</v>
      </c>
      <c r="D113" s="30">
        <v>59167196.8455199</v>
      </c>
      <c r="E113" s="30">
        <v>35826207.215200797</v>
      </c>
      <c r="F113" s="30">
        <v>94993404.060720801</v>
      </c>
      <c r="G113" s="30">
        <v>31610718</v>
      </c>
      <c r="H113" s="30">
        <v>689181.94086709199</v>
      </c>
      <c r="I113" s="30">
        <v>22033409.024021801</v>
      </c>
      <c r="J113" s="30">
        <v>25932974.524967901</v>
      </c>
      <c r="K113" s="30">
        <v>47966383.548989698</v>
      </c>
      <c r="L113" s="30" t="s">
        <v>837</v>
      </c>
      <c r="M113" s="30" t="s">
        <v>838</v>
      </c>
      <c r="N113" s="30">
        <v>112</v>
      </c>
      <c r="O113" s="30">
        <v>0.112</v>
      </c>
      <c r="P113" s="30">
        <v>1142640.75939731</v>
      </c>
      <c r="Q113" s="30">
        <v>37133787.821498103</v>
      </c>
      <c r="R113" s="30">
        <v>9893232.6902329009</v>
      </c>
      <c r="S113" s="30">
        <v>47027020.511730999</v>
      </c>
      <c r="T113" s="30">
        <v>0</v>
      </c>
      <c r="U113">
        <v>2.3E-2</v>
      </c>
      <c r="V113">
        <f t="shared" si="2"/>
        <v>112</v>
      </c>
      <c r="W113">
        <f t="shared" si="3"/>
        <v>114</v>
      </c>
    </row>
    <row r="114" spans="1:23" x14ac:dyDescent="0.25">
      <c r="A114" s="30" t="s">
        <v>836</v>
      </c>
      <c r="B114" s="30">
        <v>455</v>
      </c>
      <c r="C114" s="30">
        <v>1785592.27090942</v>
      </c>
      <c r="D114" s="30">
        <v>57717148.311473601</v>
      </c>
      <c r="E114" s="30">
        <v>37627754.834676199</v>
      </c>
      <c r="F114" s="30">
        <v>95344903.146149799</v>
      </c>
      <c r="G114" s="30">
        <v>31610718</v>
      </c>
      <c r="H114" s="30">
        <v>661521.63213637797</v>
      </c>
      <c r="I114" s="30">
        <v>21276343.980768099</v>
      </c>
      <c r="J114" s="30">
        <v>27002404.004932001</v>
      </c>
      <c r="K114" s="30">
        <v>48278747.985700198</v>
      </c>
      <c r="L114" s="30" t="s">
        <v>837</v>
      </c>
      <c r="M114" s="30" t="s">
        <v>838</v>
      </c>
      <c r="N114" s="30">
        <v>113</v>
      </c>
      <c r="O114" s="30">
        <v>0.113</v>
      </c>
      <c r="P114" s="30">
        <v>1124070.6387730499</v>
      </c>
      <c r="Q114" s="30">
        <v>36440804.330705397</v>
      </c>
      <c r="R114" s="30">
        <v>10625350.829744101</v>
      </c>
      <c r="S114" s="30">
        <v>47066155.160449602</v>
      </c>
      <c r="T114" s="30">
        <v>0</v>
      </c>
      <c r="U114">
        <v>0.92500000000000004</v>
      </c>
      <c r="V114">
        <f t="shared" si="2"/>
        <v>113</v>
      </c>
      <c r="W114">
        <f t="shared" si="3"/>
        <v>108</v>
      </c>
    </row>
    <row r="115" spans="1:23" x14ac:dyDescent="0.25">
      <c r="A115" s="30" t="s">
        <v>836</v>
      </c>
      <c r="B115" s="30">
        <v>940</v>
      </c>
      <c r="C115" s="30">
        <v>1628778.33982782</v>
      </c>
      <c r="D115" s="30">
        <v>52728376.4447814</v>
      </c>
      <c r="E115" s="30">
        <v>42688004.4597468</v>
      </c>
      <c r="F115" s="30">
        <v>95416380.904528201</v>
      </c>
      <c r="G115" s="30">
        <v>31610718</v>
      </c>
      <c r="H115" s="30">
        <v>567615.62635381694</v>
      </c>
      <c r="I115" s="30">
        <v>18534847.8368656</v>
      </c>
      <c r="J115" s="30">
        <v>30456723.254020698</v>
      </c>
      <c r="K115" s="30">
        <v>48991571.090886399</v>
      </c>
      <c r="L115" s="30" t="s">
        <v>837</v>
      </c>
      <c r="M115" s="30" t="s">
        <v>838</v>
      </c>
      <c r="N115" s="30">
        <v>114</v>
      </c>
      <c r="O115" s="30">
        <v>0.114</v>
      </c>
      <c r="P115" s="30">
        <v>1061162.7134740001</v>
      </c>
      <c r="Q115" s="30">
        <v>34193528.607915699</v>
      </c>
      <c r="R115" s="30">
        <v>12231281.205726</v>
      </c>
      <c r="S115" s="30">
        <v>46424809.813641697</v>
      </c>
      <c r="T115" s="30">
        <v>0</v>
      </c>
      <c r="U115">
        <v>0.02</v>
      </c>
      <c r="V115">
        <f t="shared" si="2"/>
        <v>114</v>
      </c>
      <c r="W115">
        <f t="shared" si="3"/>
        <v>90</v>
      </c>
    </row>
    <row r="116" spans="1:23" x14ac:dyDescent="0.25">
      <c r="A116" s="30" t="s">
        <v>836</v>
      </c>
      <c r="B116" s="30">
        <v>632</v>
      </c>
      <c r="C116" s="30">
        <v>1798860.6366439101</v>
      </c>
      <c r="D116" s="30">
        <v>58224119.667146496</v>
      </c>
      <c r="E116" s="30">
        <v>37345758.680114798</v>
      </c>
      <c r="F116" s="30">
        <v>95569878.347261399</v>
      </c>
      <c r="G116" s="30">
        <v>31610718</v>
      </c>
      <c r="H116" s="30">
        <v>651948.46019858099</v>
      </c>
      <c r="I116" s="30">
        <v>21002092.464578699</v>
      </c>
      <c r="J116" s="30">
        <v>26558971.1372784</v>
      </c>
      <c r="K116" s="30">
        <v>47561063.6018572</v>
      </c>
      <c r="L116" s="30" t="s">
        <v>837</v>
      </c>
      <c r="M116" s="30" t="s">
        <v>838</v>
      </c>
      <c r="N116" s="30">
        <v>115</v>
      </c>
      <c r="O116" s="30">
        <v>0.115</v>
      </c>
      <c r="P116" s="30">
        <v>1146912.17644533</v>
      </c>
      <c r="Q116" s="30">
        <v>37222027.202567801</v>
      </c>
      <c r="R116" s="30">
        <v>10786787.542836299</v>
      </c>
      <c r="S116" s="30">
        <v>48008814.745404199</v>
      </c>
      <c r="T116" s="30">
        <v>0</v>
      </c>
      <c r="U116">
        <v>4.0000000000000001E-3</v>
      </c>
      <c r="V116">
        <f t="shared" si="2"/>
        <v>115</v>
      </c>
      <c r="W116">
        <f t="shared" si="3"/>
        <v>115</v>
      </c>
    </row>
    <row r="117" spans="1:23" x14ac:dyDescent="0.25">
      <c r="A117" s="30" t="s">
        <v>836</v>
      </c>
      <c r="B117" s="30">
        <v>240</v>
      </c>
      <c r="C117" s="30">
        <v>1852461.3137981701</v>
      </c>
      <c r="D117" s="30">
        <v>59822173.547142804</v>
      </c>
      <c r="E117" s="30">
        <v>36548320.165036403</v>
      </c>
      <c r="F117" s="30">
        <v>96370493.712179303</v>
      </c>
      <c r="G117" s="30">
        <v>31610718</v>
      </c>
      <c r="H117" s="30">
        <v>693849.933836665</v>
      </c>
      <c r="I117" s="30">
        <v>22255276.270349301</v>
      </c>
      <c r="J117" s="30">
        <v>26351685.7791453</v>
      </c>
      <c r="K117" s="30">
        <v>48606962.049494602</v>
      </c>
      <c r="L117" s="30" t="s">
        <v>837</v>
      </c>
      <c r="M117" s="30" t="s">
        <v>838</v>
      </c>
      <c r="N117" s="30">
        <v>116</v>
      </c>
      <c r="O117" s="30">
        <v>0.11600000000000001</v>
      </c>
      <c r="P117" s="30">
        <v>1158611.3799614999</v>
      </c>
      <c r="Q117" s="30">
        <v>37566897.276793502</v>
      </c>
      <c r="R117" s="30">
        <v>10196634.3858911</v>
      </c>
      <c r="S117" s="30">
        <v>47763531.662684597</v>
      </c>
      <c r="T117" s="30">
        <v>0</v>
      </c>
      <c r="U117">
        <v>0.74099999999999999</v>
      </c>
      <c r="V117">
        <f t="shared" si="2"/>
        <v>116</v>
      </c>
      <c r="W117">
        <f t="shared" si="3"/>
        <v>117</v>
      </c>
    </row>
    <row r="118" spans="1:23" x14ac:dyDescent="0.25">
      <c r="A118" s="30" t="s">
        <v>836</v>
      </c>
      <c r="B118" s="30">
        <v>504</v>
      </c>
      <c r="C118" s="30">
        <v>1793741.44127251</v>
      </c>
      <c r="D118" s="30">
        <v>58087450.999531701</v>
      </c>
      <c r="E118" s="30">
        <v>38440417.834612504</v>
      </c>
      <c r="F118" s="30">
        <v>96527868.834144205</v>
      </c>
      <c r="G118" s="30">
        <v>31610718</v>
      </c>
      <c r="H118" s="30">
        <v>662644.86881842196</v>
      </c>
      <c r="I118" s="30">
        <v>21329730.828444101</v>
      </c>
      <c r="J118" s="30">
        <v>27356245.490238599</v>
      </c>
      <c r="K118" s="30">
        <v>48685976.318682797</v>
      </c>
      <c r="L118" s="30" t="s">
        <v>837</v>
      </c>
      <c r="M118" s="30" t="s">
        <v>838</v>
      </c>
      <c r="N118" s="30">
        <v>117</v>
      </c>
      <c r="O118" s="30">
        <v>0.11700000000000001</v>
      </c>
      <c r="P118" s="30">
        <v>1131096.57245409</v>
      </c>
      <c r="Q118" s="30">
        <v>36757720.171087503</v>
      </c>
      <c r="R118" s="30">
        <v>11084172.3443738</v>
      </c>
      <c r="S118" s="30">
        <v>47841892.5154614</v>
      </c>
      <c r="T118" s="30">
        <v>0</v>
      </c>
      <c r="U118">
        <v>0.51100000000000001</v>
      </c>
      <c r="V118">
        <f t="shared" si="2"/>
        <v>117</v>
      </c>
      <c r="W118">
        <f t="shared" si="3"/>
        <v>111</v>
      </c>
    </row>
    <row r="119" spans="1:23" x14ac:dyDescent="0.25">
      <c r="A119" s="30" t="s">
        <v>836</v>
      </c>
      <c r="B119" s="30">
        <v>510</v>
      </c>
      <c r="C119" s="30">
        <v>1705058.93902301</v>
      </c>
      <c r="D119" s="30">
        <v>55241183.540949002</v>
      </c>
      <c r="E119" s="30">
        <v>41353534.869894601</v>
      </c>
      <c r="F119" s="30">
        <v>96594718.410843596</v>
      </c>
      <c r="G119" s="30">
        <v>31610718</v>
      </c>
      <c r="H119" s="30">
        <v>617500.27545551094</v>
      </c>
      <c r="I119" s="30">
        <v>20025527.4937496</v>
      </c>
      <c r="J119" s="30">
        <v>29391263.814436801</v>
      </c>
      <c r="K119" s="30">
        <v>49416791.308186397</v>
      </c>
      <c r="L119" s="30" t="s">
        <v>837</v>
      </c>
      <c r="M119" s="30" t="s">
        <v>838</v>
      </c>
      <c r="N119" s="30">
        <v>118</v>
      </c>
      <c r="O119" s="30">
        <v>0.11799999999999999</v>
      </c>
      <c r="P119" s="30">
        <v>1087558.6635675</v>
      </c>
      <c r="Q119" s="30">
        <v>35215656.047199398</v>
      </c>
      <c r="R119" s="30">
        <v>11962271.055457801</v>
      </c>
      <c r="S119" s="30">
        <v>47177927.102657199</v>
      </c>
      <c r="T119" s="30">
        <v>0</v>
      </c>
      <c r="U119">
        <v>0.48799999999999999</v>
      </c>
      <c r="V119">
        <f t="shared" si="2"/>
        <v>118</v>
      </c>
      <c r="W119">
        <f t="shared" si="3"/>
        <v>97</v>
      </c>
    </row>
    <row r="120" spans="1:23" x14ac:dyDescent="0.25">
      <c r="A120" s="30" t="s">
        <v>836</v>
      </c>
      <c r="B120" s="30">
        <v>983</v>
      </c>
      <c r="C120" s="30">
        <v>2171459.9109270298</v>
      </c>
      <c r="D120" s="30">
        <v>70481596.512870207</v>
      </c>
      <c r="E120" s="30">
        <v>26164412.670224801</v>
      </c>
      <c r="F120" s="30">
        <v>96646009.183095098</v>
      </c>
      <c r="G120" s="30">
        <v>31610718</v>
      </c>
      <c r="H120" s="30">
        <v>851120.22897139401</v>
      </c>
      <c r="I120" s="30">
        <v>26648149.472347599</v>
      </c>
      <c r="J120" s="30">
        <v>18219758.809466299</v>
      </c>
      <c r="K120" s="30">
        <v>44867908.281813897</v>
      </c>
      <c r="L120" s="30" t="s">
        <v>837</v>
      </c>
      <c r="M120" s="30" t="s">
        <v>838</v>
      </c>
      <c r="N120" s="30">
        <v>119</v>
      </c>
      <c r="O120" s="30">
        <v>0.11899999999999999</v>
      </c>
      <c r="P120" s="30">
        <v>1320339.68195564</v>
      </c>
      <c r="Q120" s="30">
        <v>43833447.040522501</v>
      </c>
      <c r="R120" s="30">
        <v>7944653.8607585104</v>
      </c>
      <c r="S120" s="30">
        <v>51778100.901281103</v>
      </c>
      <c r="T120" s="30">
        <v>0</v>
      </c>
      <c r="U120">
        <v>0.46200000000000002</v>
      </c>
      <c r="V120">
        <f t="shared" si="2"/>
        <v>119</v>
      </c>
      <c r="W120">
        <f t="shared" si="3"/>
        <v>138</v>
      </c>
    </row>
    <row r="121" spans="1:23" x14ac:dyDescent="0.25">
      <c r="A121" s="30" t="s">
        <v>836</v>
      </c>
      <c r="B121" s="30">
        <v>82</v>
      </c>
      <c r="C121" s="30">
        <v>1781167.1959484301</v>
      </c>
      <c r="D121" s="30">
        <v>57614876.376464799</v>
      </c>
      <c r="E121" s="30">
        <v>39709206.157204203</v>
      </c>
      <c r="F121" s="30">
        <v>97324082.533669204</v>
      </c>
      <c r="G121" s="30">
        <v>31610718</v>
      </c>
      <c r="H121" s="30">
        <v>643770.38390712906</v>
      </c>
      <c r="I121" s="30">
        <v>20613392.807388298</v>
      </c>
      <c r="J121" s="30">
        <v>28795406.092902601</v>
      </c>
      <c r="K121" s="30">
        <v>49408798.900291003</v>
      </c>
      <c r="L121" s="30" t="s">
        <v>837</v>
      </c>
      <c r="M121" s="30" t="s">
        <v>838</v>
      </c>
      <c r="N121" s="30">
        <v>120</v>
      </c>
      <c r="O121" s="30">
        <v>0.12</v>
      </c>
      <c r="P121" s="30">
        <v>1137396.8120413001</v>
      </c>
      <c r="Q121" s="30">
        <v>37001483.569076501</v>
      </c>
      <c r="R121" s="30">
        <v>10913800.064301601</v>
      </c>
      <c r="S121" s="30">
        <v>47915283.6333782</v>
      </c>
      <c r="T121" s="30">
        <v>0</v>
      </c>
      <c r="U121">
        <v>0.30099999999999999</v>
      </c>
      <c r="V121">
        <f t="shared" si="2"/>
        <v>120</v>
      </c>
      <c r="W121">
        <f t="shared" si="3"/>
        <v>112</v>
      </c>
    </row>
    <row r="122" spans="1:23" x14ac:dyDescent="0.25">
      <c r="A122" s="30" t="s">
        <v>836</v>
      </c>
      <c r="B122" s="30">
        <v>499</v>
      </c>
      <c r="C122" s="30">
        <v>1764414.58184646</v>
      </c>
      <c r="D122" s="30">
        <v>57133071.530815497</v>
      </c>
      <c r="E122" s="30">
        <v>40298078.569839098</v>
      </c>
      <c r="F122" s="30">
        <v>97431150.100654706</v>
      </c>
      <c r="G122" s="30">
        <v>31610718</v>
      </c>
      <c r="H122" s="30">
        <v>652819.80864777602</v>
      </c>
      <c r="I122" s="30">
        <v>20862750.895254102</v>
      </c>
      <c r="J122" s="30">
        <v>29252828.800460599</v>
      </c>
      <c r="K122" s="30">
        <v>50115579.695714697</v>
      </c>
      <c r="L122" s="30" t="s">
        <v>837</v>
      </c>
      <c r="M122" s="30" t="s">
        <v>838</v>
      </c>
      <c r="N122" s="30">
        <v>121</v>
      </c>
      <c r="O122" s="30">
        <v>0.121</v>
      </c>
      <c r="P122" s="30">
        <v>1111594.77319868</v>
      </c>
      <c r="Q122" s="30">
        <v>36270320.635561399</v>
      </c>
      <c r="R122" s="30">
        <v>11045249.7693785</v>
      </c>
      <c r="S122" s="30">
        <v>47315570.404939897</v>
      </c>
      <c r="T122" s="30">
        <v>0</v>
      </c>
      <c r="U122">
        <v>0.20899999999999999</v>
      </c>
      <c r="V122">
        <f t="shared" si="2"/>
        <v>121</v>
      </c>
      <c r="W122">
        <f t="shared" si="3"/>
        <v>104</v>
      </c>
    </row>
    <row r="123" spans="1:23" x14ac:dyDescent="0.25">
      <c r="A123" s="30" t="s">
        <v>836</v>
      </c>
      <c r="B123" s="30">
        <v>219</v>
      </c>
      <c r="C123" s="30">
        <v>2007790.99042427</v>
      </c>
      <c r="D123" s="30">
        <v>64905526.362564802</v>
      </c>
      <c r="E123" s="30">
        <v>32842511.846968301</v>
      </c>
      <c r="F123" s="30">
        <v>97748038.2095332</v>
      </c>
      <c r="G123" s="30">
        <v>31610718</v>
      </c>
      <c r="H123" s="30">
        <v>771890.33466103405</v>
      </c>
      <c r="I123" s="30">
        <v>24423444.872019701</v>
      </c>
      <c r="J123" s="30">
        <v>23861431.449723098</v>
      </c>
      <c r="K123" s="30">
        <v>48284876.321742803</v>
      </c>
      <c r="L123" s="30" t="s">
        <v>837</v>
      </c>
      <c r="M123" s="30" t="s">
        <v>838</v>
      </c>
      <c r="N123" s="30">
        <v>122</v>
      </c>
      <c r="O123" s="30">
        <v>0.122</v>
      </c>
      <c r="P123" s="30">
        <v>1235900.6557632301</v>
      </c>
      <c r="Q123" s="30">
        <v>40482081.490545101</v>
      </c>
      <c r="R123" s="30">
        <v>8981080.3972451799</v>
      </c>
      <c r="S123" s="30">
        <v>49463161.8877903</v>
      </c>
      <c r="T123" s="30">
        <v>0</v>
      </c>
      <c r="U123">
        <v>0.66700000000000004</v>
      </c>
      <c r="V123">
        <f t="shared" si="2"/>
        <v>122</v>
      </c>
      <c r="W123">
        <f t="shared" si="3"/>
        <v>126</v>
      </c>
    </row>
    <row r="124" spans="1:23" x14ac:dyDescent="0.25">
      <c r="A124" s="30" t="s">
        <v>836</v>
      </c>
      <c r="B124" s="30">
        <v>391</v>
      </c>
      <c r="C124" s="30">
        <v>2289143.3861611499</v>
      </c>
      <c r="D124" s="30">
        <v>74179174.580787301</v>
      </c>
      <c r="E124" s="30">
        <v>23643393.001324002</v>
      </c>
      <c r="F124" s="30">
        <v>97822567.582111493</v>
      </c>
      <c r="G124" s="30">
        <v>31610718</v>
      </c>
      <c r="H124" s="30">
        <v>923119.37296834996</v>
      </c>
      <c r="I124" s="30">
        <v>28869700.1317988</v>
      </c>
      <c r="J124" s="30">
        <v>16173249.8907988</v>
      </c>
      <c r="K124" s="30">
        <v>45042950.0225977</v>
      </c>
      <c r="L124" s="30" t="s">
        <v>837</v>
      </c>
      <c r="M124" s="30" t="s">
        <v>838</v>
      </c>
      <c r="N124" s="30">
        <v>123</v>
      </c>
      <c r="O124" s="30">
        <v>0.123</v>
      </c>
      <c r="P124" s="30">
        <v>1366024.0131927901</v>
      </c>
      <c r="Q124" s="30">
        <v>45309474.448988497</v>
      </c>
      <c r="R124" s="30">
        <v>7470143.1105252001</v>
      </c>
      <c r="S124" s="30">
        <v>52779617.5595138</v>
      </c>
      <c r="T124" s="30">
        <v>0</v>
      </c>
      <c r="U124">
        <v>0.14799999999999999</v>
      </c>
      <c r="V124">
        <f t="shared" si="2"/>
        <v>123</v>
      </c>
      <c r="W124">
        <f t="shared" si="3"/>
        <v>142</v>
      </c>
    </row>
    <row r="125" spans="1:23" x14ac:dyDescent="0.25">
      <c r="A125" s="30" t="s">
        <v>836</v>
      </c>
      <c r="B125" s="30">
        <v>106</v>
      </c>
      <c r="C125" s="30">
        <v>1804543.6536069501</v>
      </c>
      <c r="D125" s="30">
        <v>58418895.141803898</v>
      </c>
      <c r="E125" s="30">
        <v>39475466.872014001</v>
      </c>
      <c r="F125" s="30">
        <v>97894362.013817996</v>
      </c>
      <c r="G125" s="30">
        <v>31610718</v>
      </c>
      <c r="H125" s="30">
        <v>664364.60703160195</v>
      </c>
      <c r="I125" s="30">
        <v>21411469.0796046</v>
      </c>
      <c r="J125" s="30">
        <v>28138186.764859699</v>
      </c>
      <c r="K125" s="30">
        <v>49549655.844464399</v>
      </c>
      <c r="L125" s="30" t="s">
        <v>837</v>
      </c>
      <c r="M125" s="30" t="s">
        <v>838</v>
      </c>
      <c r="N125" s="30">
        <v>124</v>
      </c>
      <c r="O125" s="30">
        <v>0.124</v>
      </c>
      <c r="P125" s="30">
        <v>1140179.04657535</v>
      </c>
      <c r="Q125" s="30">
        <v>37007426.062199198</v>
      </c>
      <c r="R125" s="30">
        <v>11337280.1071542</v>
      </c>
      <c r="S125" s="30">
        <v>48344706.1693535</v>
      </c>
      <c r="T125" s="30">
        <v>0</v>
      </c>
      <c r="U125">
        <v>0.71199999999999997</v>
      </c>
      <c r="V125">
        <f t="shared" si="2"/>
        <v>124</v>
      </c>
      <c r="W125">
        <f t="shared" si="3"/>
        <v>113</v>
      </c>
    </row>
    <row r="126" spans="1:23" x14ac:dyDescent="0.25">
      <c r="A126" s="30" t="s">
        <v>836</v>
      </c>
      <c r="B126" s="30">
        <v>365</v>
      </c>
      <c r="C126" s="30">
        <v>2037145.72998947</v>
      </c>
      <c r="D126" s="30">
        <v>65940793.167393699</v>
      </c>
      <c r="E126" s="30">
        <v>32763847.8141055</v>
      </c>
      <c r="F126" s="30">
        <v>98704640.981499195</v>
      </c>
      <c r="G126" s="30">
        <v>31610718</v>
      </c>
      <c r="H126" s="30">
        <v>778968.47935269296</v>
      </c>
      <c r="I126" s="30">
        <v>24759865.359814301</v>
      </c>
      <c r="J126" s="30">
        <v>23288817.484981801</v>
      </c>
      <c r="K126" s="30">
        <v>48048682.844796099</v>
      </c>
      <c r="L126" s="30" t="s">
        <v>837</v>
      </c>
      <c r="M126" s="30" t="s">
        <v>838</v>
      </c>
      <c r="N126" s="30">
        <v>125</v>
      </c>
      <c r="O126" s="30">
        <v>0.125</v>
      </c>
      <c r="P126" s="30">
        <v>1258177.2506367799</v>
      </c>
      <c r="Q126" s="30">
        <v>41180927.807579398</v>
      </c>
      <c r="R126" s="30">
        <v>9475030.3291237392</v>
      </c>
      <c r="S126" s="30">
        <v>50655958.136703096</v>
      </c>
      <c r="T126" s="30">
        <v>0</v>
      </c>
      <c r="U126">
        <v>0.16400000000000001</v>
      </c>
      <c r="V126">
        <f t="shared" si="2"/>
        <v>125</v>
      </c>
      <c r="W126">
        <f t="shared" si="3"/>
        <v>128</v>
      </c>
    </row>
    <row r="127" spans="1:23" x14ac:dyDescent="0.25">
      <c r="A127" s="30" t="s">
        <v>836</v>
      </c>
      <c r="B127" s="30">
        <v>687</v>
      </c>
      <c r="C127" s="30">
        <v>2323720.1852201801</v>
      </c>
      <c r="D127" s="30">
        <v>75706758.610856995</v>
      </c>
      <c r="E127" s="30">
        <v>23101245.469286598</v>
      </c>
      <c r="F127" s="30">
        <v>98808004.080143601</v>
      </c>
      <c r="G127" s="30">
        <v>31610718</v>
      </c>
      <c r="H127" s="30">
        <v>907378.61718204105</v>
      </c>
      <c r="I127" s="30">
        <v>28393822.251367699</v>
      </c>
      <c r="J127" s="30">
        <v>15759815.328434501</v>
      </c>
      <c r="K127" s="30">
        <v>44153637.579802297</v>
      </c>
      <c r="L127" s="30" t="s">
        <v>837</v>
      </c>
      <c r="M127" s="30" t="s">
        <v>838</v>
      </c>
      <c r="N127" s="30">
        <v>126</v>
      </c>
      <c r="O127" s="30">
        <v>0.126</v>
      </c>
      <c r="P127" s="30">
        <v>1416341.56803814</v>
      </c>
      <c r="Q127" s="30">
        <v>47312936.359489202</v>
      </c>
      <c r="R127" s="30">
        <v>7341430.1408520797</v>
      </c>
      <c r="S127" s="30">
        <v>54654366.500341304</v>
      </c>
      <c r="T127" s="30">
        <v>0</v>
      </c>
      <c r="U127">
        <v>0.46800000000000003</v>
      </c>
      <c r="V127">
        <f t="shared" si="2"/>
        <v>126</v>
      </c>
      <c r="W127">
        <f t="shared" si="3"/>
        <v>153</v>
      </c>
    </row>
    <row r="128" spans="1:23" x14ac:dyDescent="0.25">
      <c r="A128" s="30" t="s">
        <v>836</v>
      </c>
      <c r="B128" s="30">
        <v>115</v>
      </c>
      <c r="C128" s="30">
        <v>2423837.7586582098</v>
      </c>
      <c r="D128" s="30">
        <v>78545930.565018699</v>
      </c>
      <c r="E128" s="30">
        <v>20293873.411993001</v>
      </c>
      <c r="F128" s="30">
        <v>98839803.9770118</v>
      </c>
      <c r="G128" s="30">
        <v>31610718</v>
      </c>
      <c r="H128" s="30">
        <v>992855.20628906495</v>
      </c>
      <c r="I128" s="30">
        <v>30785097.288030699</v>
      </c>
      <c r="J128" s="30">
        <v>14024441.5614338</v>
      </c>
      <c r="K128" s="30">
        <v>44809538.849464498</v>
      </c>
      <c r="L128" s="30" t="s">
        <v>837</v>
      </c>
      <c r="M128" s="30" t="s">
        <v>838</v>
      </c>
      <c r="N128" s="30">
        <v>127</v>
      </c>
      <c r="O128" s="30">
        <v>0.127</v>
      </c>
      <c r="P128" s="30">
        <v>1430982.5523691401</v>
      </c>
      <c r="Q128" s="30">
        <v>47760833.276988</v>
      </c>
      <c r="R128" s="30">
        <v>6269431.85055923</v>
      </c>
      <c r="S128" s="30">
        <v>54030265.127547197</v>
      </c>
      <c r="T128" s="30">
        <v>0</v>
      </c>
      <c r="U128">
        <v>0.109</v>
      </c>
      <c r="V128">
        <f t="shared" si="2"/>
        <v>127</v>
      </c>
      <c r="W128">
        <f t="shared" si="3"/>
        <v>156</v>
      </c>
    </row>
    <row r="129" spans="1:23" x14ac:dyDescent="0.25">
      <c r="A129" s="30" t="s">
        <v>836</v>
      </c>
      <c r="B129" s="30">
        <v>576</v>
      </c>
      <c r="C129" s="30">
        <v>1826533.64385049</v>
      </c>
      <c r="D129" s="30">
        <v>59015966.2624183</v>
      </c>
      <c r="E129" s="30">
        <v>39948687.995289497</v>
      </c>
      <c r="F129" s="30">
        <v>98964654.257707804</v>
      </c>
      <c r="G129" s="30">
        <v>31610718</v>
      </c>
      <c r="H129" s="30">
        <v>670002.37741008506</v>
      </c>
      <c r="I129" s="30">
        <v>21679429.3352121</v>
      </c>
      <c r="J129" s="30">
        <v>28573994.0897961</v>
      </c>
      <c r="K129" s="30">
        <v>50253423.4250082</v>
      </c>
      <c r="L129" s="30" t="s">
        <v>837</v>
      </c>
      <c r="M129" s="30" t="s">
        <v>838</v>
      </c>
      <c r="N129" s="30">
        <v>128</v>
      </c>
      <c r="O129" s="30">
        <v>0.128</v>
      </c>
      <c r="P129" s="30">
        <v>1156531.2664403999</v>
      </c>
      <c r="Q129" s="30">
        <v>37336536.927206203</v>
      </c>
      <c r="R129" s="30">
        <v>11374693.905493399</v>
      </c>
      <c r="S129" s="30">
        <v>48711230.832699597</v>
      </c>
      <c r="T129" s="30">
        <v>0</v>
      </c>
      <c r="U129">
        <v>0.16700000000000001</v>
      </c>
      <c r="V129">
        <f t="shared" si="2"/>
        <v>128</v>
      </c>
      <c r="W129">
        <f t="shared" si="3"/>
        <v>116</v>
      </c>
    </row>
    <row r="130" spans="1:23" x14ac:dyDescent="0.25">
      <c r="A130" s="30" t="s">
        <v>836</v>
      </c>
      <c r="B130" s="30">
        <v>265</v>
      </c>
      <c r="C130" s="30">
        <v>2261923.78072801</v>
      </c>
      <c r="D130" s="30">
        <v>73672043.208702907</v>
      </c>
      <c r="E130" s="30">
        <v>25421708.2232306</v>
      </c>
      <c r="F130" s="30">
        <v>99093751.431933507</v>
      </c>
      <c r="G130" s="30">
        <v>31610718</v>
      </c>
      <c r="H130" s="30">
        <v>873435.82285415195</v>
      </c>
      <c r="I130" s="30">
        <v>27477367.437979199</v>
      </c>
      <c r="J130" s="30">
        <v>17331490.350350201</v>
      </c>
      <c r="K130" s="30">
        <v>44808857.7883294</v>
      </c>
      <c r="L130" s="30" t="s">
        <v>837</v>
      </c>
      <c r="M130" s="30" t="s">
        <v>838</v>
      </c>
      <c r="N130" s="30">
        <v>129</v>
      </c>
      <c r="O130" s="30">
        <v>0.129</v>
      </c>
      <c r="P130" s="30">
        <v>1388487.9578738499</v>
      </c>
      <c r="Q130" s="30">
        <v>46194675.770723701</v>
      </c>
      <c r="R130" s="30">
        <v>8090217.87288043</v>
      </c>
      <c r="S130" s="30">
        <v>54284893.6436041</v>
      </c>
      <c r="T130" s="30">
        <v>0</v>
      </c>
      <c r="U130">
        <v>0.25</v>
      </c>
      <c r="V130">
        <f t="shared" ref="V130:V193" si="4">500-RANK(F130,$F$2:$F$501)+1</f>
        <v>129</v>
      </c>
      <c r="W130">
        <f t="shared" ref="W130:W193" si="5">500-RANK(P130,$P$2:$P$501)+1</f>
        <v>148</v>
      </c>
    </row>
    <row r="131" spans="1:23" x14ac:dyDescent="0.25">
      <c r="A131" s="30" t="s">
        <v>836</v>
      </c>
      <c r="B131" s="30">
        <v>892</v>
      </c>
      <c r="C131" s="30">
        <v>2291289.4706918001</v>
      </c>
      <c r="D131" s="30">
        <v>74201916.111586496</v>
      </c>
      <c r="E131" s="30">
        <v>25101604.9994126</v>
      </c>
      <c r="F131" s="30">
        <v>99303521.110999197</v>
      </c>
      <c r="G131" s="30">
        <v>31610718</v>
      </c>
      <c r="H131" s="30">
        <v>921828.94414889102</v>
      </c>
      <c r="I131" s="30">
        <v>28808366.7299233</v>
      </c>
      <c r="J131" s="30">
        <v>17450110.202913601</v>
      </c>
      <c r="K131" s="30">
        <v>46258476.932836898</v>
      </c>
      <c r="L131" s="30" t="s">
        <v>837</v>
      </c>
      <c r="M131" s="30" t="s">
        <v>838</v>
      </c>
      <c r="N131" s="30">
        <v>130</v>
      </c>
      <c r="O131" s="30">
        <v>0.13</v>
      </c>
      <c r="P131" s="30">
        <v>1369460.5265429099</v>
      </c>
      <c r="Q131" s="30">
        <v>45393549.381663203</v>
      </c>
      <c r="R131" s="30">
        <v>7651494.7964990297</v>
      </c>
      <c r="S131" s="30">
        <v>53045044.178162202</v>
      </c>
      <c r="T131" s="30">
        <v>0</v>
      </c>
      <c r="U131">
        <v>0.78200000000000003</v>
      </c>
      <c r="V131">
        <f t="shared" si="4"/>
        <v>130</v>
      </c>
      <c r="W131">
        <f t="shared" si="5"/>
        <v>143</v>
      </c>
    </row>
    <row r="132" spans="1:23" x14ac:dyDescent="0.25">
      <c r="A132" s="30" t="s">
        <v>836</v>
      </c>
      <c r="B132" s="30">
        <v>412</v>
      </c>
      <c r="C132" s="30">
        <v>2306072.5884316</v>
      </c>
      <c r="D132" s="30">
        <v>75051980.169976994</v>
      </c>
      <c r="E132" s="30">
        <v>24304798.691035502</v>
      </c>
      <c r="F132" s="30">
        <v>99356778.861012504</v>
      </c>
      <c r="G132" s="30">
        <v>31610718</v>
      </c>
      <c r="H132" s="30">
        <v>899388.66706164402</v>
      </c>
      <c r="I132" s="30">
        <v>28153277.592089199</v>
      </c>
      <c r="J132" s="30">
        <v>16831400.5238613</v>
      </c>
      <c r="K132" s="30">
        <v>44984678.115950502</v>
      </c>
      <c r="L132" s="30" t="s">
        <v>837</v>
      </c>
      <c r="M132" s="30" t="s">
        <v>838</v>
      </c>
      <c r="N132" s="30">
        <v>131</v>
      </c>
      <c r="O132" s="30">
        <v>0.13100000000000001</v>
      </c>
      <c r="P132" s="30">
        <v>1406683.9213699601</v>
      </c>
      <c r="Q132" s="30">
        <v>46898702.577887699</v>
      </c>
      <c r="R132" s="30">
        <v>7473398.1671741996</v>
      </c>
      <c r="S132" s="30">
        <v>54372100.745061897</v>
      </c>
      <c r="T132" s="30">
        <v>0</v>
      </c>
      <c r="U132">
        <v>0.105</v>
      </c>
      <c r="V132">
        <f t="shared" si="4"/>
        <v>131</v>
      </c>
      <c r="W132">
        <f t="shared" si="5"/>
        <v>150</v>
      </c>
    </row>
    <row r="133" spans="1:23" x14ac:dyDescent="0.25">
      <c r="A133" s="30" t="s">
        <v>836</v>
      </c>
      <c r="B133" s="30">
        <v>783</v>
      </c>
      <c r="C133" s="30">
        <v>2201435.8338258499</v>
      </c>
      <c r="D133" s="30">
        <v>71457748.202626601</v>
      </c>
      <c r="E133" s="30">
        <v>27939709.202252299</v>
      </c>
      <c r="F133" s="30">
        <v>99397457.404878899</v>
      </c>
      <c r="G133" s="30">
        <v>31610718</v>
      </c>
      <c r="H133" s="30">
        <v>857132.86171488301</v>
      </c>
      <c r="I133" s="30">
        <v>26933926.738652699</v>
      </c>
      <c r="J133" s="30">
        <v>19373574.310465999</v>
      </c>
      <c r="K133" s="30">
        <v>46307501.049118698</v>
      </c>
      <c r="L133" s="30" t="s">
        <v>837</v>
      </c>
      <c r="M133" s="30" t="s">
        <v>838</v>
      </c>
      <c r="N133" s="30">
        <v>132</v>
      </c>
      <c r="O133" s="30">
        <v>0.13200000000000001</v>
      </c>
      <c r="P133" s="30">
        <v>1344302.9721109699</v>
      </c>
      <c r="Q133" s="30">
        <v>44523821.463973798</v>
      </c>
      <c r="R133" s="30">
        <v>8566134.8917863294</v>
      </c>
      <c r="S133" s="30">
        <v>53089956.355760098</v>
      </c>
      <c r="T133" s="30">
        <v>0</v>
      </c>
      <c r="U133">
        <v>0.55300000000000005</v>
      </c>
      <c r="V133">
        <f t="shared" si="4"/>
        <v>132</v>
      </c>
      <c r="W133">
        <f t="shared" si="5"/>
        <v>140</v>
      </c>
    </row>
    <row r="134" spans="1:23" x14ac:dyDescent="0.25">
      <c r="A134" s="30" t="s">
        <v>836</v>
      </c>
      <c r="B134" s="30">
        <v>640</v>
      </c>
      <c r="C134" s="30">
        <v>1908457.6439489301</v>
      </c>
      <c r="D134" s="30">
        <v>61807821.963904202</v>
      </c>
      <c r="E134" s="30">
        <v>37917993.471764103</v>
      </c>
      <c r="F134" s="30">
        <v>99725815.435668305</v>
      </c>
      <c r="G134" s="30">
        <v>31610718</v>
      </c>
      <c r="H134" s="30">
        <v>711163.83950182796</v>
      </c>
      <c r="I134" s="30">
        <v>22794316.539257899</v>
      </c>
      <c r="J134" s="30">
        <v>27064341.363628</v>
      </c>
      <c r="K134" s="30">
        <v>49858657.902886003</v>
      </c>
      <c r="L134" s="30" t="s">
        <v>837</v>
      </c>
      <c r="M134" s="30" t="s">
        <v>838</v>
      </c>
      <c r="N134" s="30">
        <v>133</v>
      </c>
      <c r="O134" s="30">
        <v>0.13300000000000001</v>
      </c>
      <c r="P134" s="30">
        <v>1197293.8044471</v>
      </c>
      <c r="Q134" s="30">
        <v>39013505.424646199</v>
      </c>
      <c r="R134" s="30">
        <v>10853652.108136</v>
      </c>
      <c r="S134" s="30">
        <v>49867157.532782301</v>
      </c>
      <c r="T134" s="30">
        <v>0</v>
      </c>
      <c r="U134">
        <v>0.64100000000000001</v>
      </c>
      <c r="V134">
        <f t="shared" si="4"/>
        <v>133</v>
      </c>
      <c r="W134">
        <f t="shared" si="5"/>
        <v>121</v>
      </c>
    </row>
    <row r="135" spans="1:23" x14ac:dyDescent="0.25">
      <c r="A135" s="30" t="s">
        <v>836</v>
      </c>
      <c r="B135" s="30">
        <v>769</v>
      </c>
      <c r="C135" s="30">
        <v>2292103.6834420199</v>
      </c>
      <c r="D135" s="30">
        <v>74203069.071623206</v>
      </c>
      <c r="E135" s="30">
        <v>25730668.674052302</v>
      </c>
      <c r="F135" s="30">
        <v>99933737.745675594</v>
      </c>
      <c r="G135" s="30">
        <v>31610718</v>
      </c>
      <c r="H135" s="30">
        <v>921611.85252768698</v>
      </c>
      <c r="I135" s="30">
        <v>28798048.479550701</v>
      </c>
      <c r="J135" s="30">
        <v>18025645.483110201</v>
      </c>
      <c r="K135" s="30">
        <v>46823693.962660901</v>
      </c>
      <c r="L135" s="30" t="s">
        <v>837</v>
      </c>
      <c r="M135" s="30" t="s">
        <v>838</v>
      </c>
      <c r="N135" s="30">
        <v>134</v>
      </c>
      <c r="O135" s="30">
        <v>0.13400000000000001</v>
      </c>
      <c r="P135" s="30">
        <v>1370491.83091434</v>
      </c>
      <c r="Q135" s="30">
        <v>45405020.592072397</v>
      </c>
      <c r="R135" s="30">
        <v>7705023.1909421096</v>
      </c>
      <c r="S135" s="30">
        <v>53110043.783014603</v>
      </c>
      <c r="T135" s="30">
        <v>0</v>
      </c>
      <c r="U135">
        <v>2.7E-2</v>
      </c>
      <c r="V135">
        <f t="shared" si="4"/>
        <v>134</v>
      </c>
      <c r="W135">
        <f t="shared" si="5"/>
        <v>145</v>
      </c>
    </row>
    <row r="136" spans="1:23" x14ac:dyDescent="0.25">
      <c r="A136" s="30" t="s">
        <v>836</v>
      </c>
      <c r="B136" s="30">
        <v>952</v>
      </c>
      <c r="C136" s="30">
        <v>2204884.9667958799</v>
      </c>
      <c r="D136" s="30">
        <v>71549420.825597003</v>
      </c>
      <c r="E136" s="30">
        <v>28616844.1234481</v>
      </c>
      <c r="F136" s="30">
        <v>100166264.949045</v>
      </c>
      <c r="G136" s="30">
        <v>31610718</v>
      </c>
      <c r="H136" s="30">
        <v>857515.00626454502</v>
      </c>
      <c r="I136" s="30">
        <v>26952089.867750201</v>
      </c>
      <c r="J136" s="30">
        <v>19949364.734861098</v>
      </c>
      <c r="K136" s="30">
        <v>46901454.6026114</v>
      </c>
      <c r="L136" s="30" t="s">
        <v>837</v>
      </c>
      <c r="M136" s="30" t="s">
        <v>838</v>
      </c>
      <c r="N136" s="30">
        <v>135</v>
      </c>
      <c r="O136" s="30">
        <v>0.13500000000000001</v>
      </c>
      <c r="P136" s="30">
        <v>1347369.96053134</v>
      </c>
      <c r="Q136" s="30">
        <v>44597330.957846701</v>
      </c>
      <c r="R136" s="30">
        <v>8667479.3885869309</v>
      </c>
      <c r="S136" s="30">
        <v>53264810.346433602</v>
      </c>
      <c r="T136" s="30">
        <v>0</v>
      </c>
      <c r="U136">
        <v>0.68700000000000006</v>
      </c>
      <c r="V136">
        <f t="shared" si="4"/>
        <v>135</v>
      </c>
      <c r="W136">
        <f t="shared" si="5"/>
        <v>141</v>
      </c>
    </row>
    <row r="137" spans="1:23" x14ac:dyDescent="0.25">
      <c r="A137" s="30" t="s">
        <v>836</v>
      </c>
      <c r="B137" s="30">
        <v>567</v>
      </c>
      <c r="C137" s="30">
        <v>2030394.60803003</v>
      </c>
      <c r="D137" s="30">
        <v>65719789.677437998</v>
      </c>
      <c r="E137" s="30">
        <v>34585621.842851304</v>
      </c>
      <c r="F137" s="30">
        <v>100305411.520289</v>
      </c>
      <c r="G137" s="30">
        <v>31610718</v>
      </c>
      <c r="H137" s="30">
        <v>773865.29822909995</v>
      </c>
      <c r="I137" s="30">
        <v>24517313.849822301</v>
      </c>
      <c r="J137" s="30">
        <v>24865895.902073499</v>
      </c>
      <c r="K137" s="30">
        <v>49383209.751895897</v>
      </c>
      <c r="L137" s="30" t="s">
        <v>837</v>
      </c>
      <c r="M137" s="30" t="s">
        <v>838</v>
      </c>
      <c r="N137" s="30">
        <v>136</v>
      </c>
      <c r="O137" s="30">
        <v>0.13600000000000001</v>
      </c>
      <c r="P137" s="30">
        <v>1256529.3098009301</v>
      </c>
      <c r="Q137" s="30">
        <v>41202475.827615596</v>
      </c>
      <c r="R137" s="30">
        <v>9719725.9407777991</v>
      </c>
      <c r="S137" s="30">
        <v>50922201.768393397</v>
      </c>
      <c r="T137" s="30">
        <v>0</v>
      </c>
      <c r="U137">
        <v>0.28199999999999997</v>
      </c>
      <c r="V137">
        <f t="shared" si="4"/>
        <v>136</v>
      </c>
      <c r="W137">
        <f t="shared" si="5"/>
        <v>127</v>
      </c>
    </row>
    <row r="138" spans="1:23" x14ac:dyDescent="0.25">
      <c r="A138" s="30" t="s">
        <v>836</v>
      </c>
      <c r="B138" s="30">
        <v>73</v>
      </c>
      <c r="C138" s="30">
        <v>2451115.72178332</v>
      </c>
      <c r="D138" s="30">
        <v>79341265.538236901</v>
      </c>
      <c r="E138" s="30">
        <v>21065221.895963099</v>
      </c>
      <c r="F138" s="30">
        <v>100406487.4342</v>
      </c>
      <c r="G138" s="30">
        <v>31610718</v>
      </c>
      <c r="H138" s="30">
        <v>999965.00713871897</v>
      </c>
      <c r="I138" s="30">
        <v>31123022.376335502</v>
      </c>
      <c r="J138" s="30">
        <v>14553513.639508899</v>
      </c>
      <c r="K138" s="30">
        <v>45676536.015844397</v>
      </c>
      <c r="L138" s="30" t="s">
        <v>837</v>
      </c>
      <c r="M138" s="30" t="s">
        <v>838</v>
      </c>
      <c r="N138" s="30">
        <v>137</v>
      </c>
      <c r="O138" s="30">
        <v>0.13700000000000001</v>
      </c>
      <c r="P138" s="30">
        <v>1451150.7146445999</v>
      </c>
      <c r="Q138" s="30">
        <v>48218243.161901303</v>
      </c>
      <c r="R138" s="30">
        <v>6511708.2564542396</v>
      </c>
      <c r="S138" s="30">
        <v>54729951.418355599</v>
      </c>
      <c r="T138" s="30">
        <v>0</v>
      </c>
      <c r="U138">
        <v>0.186</v>
      </c>
      <c r="V138">
        <f t="shared" si="4"/>
        <v>137</v>
      </c>
      <c r="W138">
        <f t="shared" si="5"/>
        <v>165</v>
      </c>
    </row>
    <row r="139" spans="1:23" x14ac:dyDescent="0.25">
      <c r="A139" s="30" t="s">
        <v>836</v>
      </c>
      <c r="B139" s="30">
        <v>129</v>
      </c>
      <c r="C139" s="30">
        <v>2040063.5885948001</v>
      </c>
      <c r="D139" s="30">
        <v>66015748.764693499</v>
      </c>
      <c r="E139" s="30">
        <v>34448183.402915299</v>
      </c>
      <c r="F139" s="30">
        <v>100463932.16760799</v>
      </c>
      <c r="G139" s="30">
        <v>31610718</v>
      </c>
      <c r="H139" s="30">
        <v>777736.12076847104</v>
      </c>
      <c r="I139" s="30">
        <v>24701292.005623002</v>
      </c>
      <c r="J139" s="30">
        <v>24678831.0518094</v>
      </c>
      <c r="K139" s="30">
        <v>49380123.057432503</v>
      </c>
      <c r="L139" s="30" t="s">
        <v>837</v>
      </c>
      <c r="M139" s="30" t="s">
        <v>838</v>
      </c>
      <c r="N139" s="30">
        <v>138</v>
      </c>
      <c r="O139" s="30">
        <v>0.13800000000000001</v>
      </c>
      <c r="P139" s="30">
        <v>1262327.4678263201</v>
      </c>
      <c r="Q139" s="30">
        <v>41314456.759070501</v>
      </c>
      <c r="R139" s="30">
        <v>9769352.3511059098</v>
      </c>
      <c r="S139" s="30">
        <v>51083809.110176399</v>
      </c>
      <c r="T139" s="30">
        <v>0</v>
      </c>
      <c r="U139">
        <v>0.27200000000000002</v>
      </c>
      <c r="V139">
        <f t="shared" si="4"/>
        <v>138</v>
      </c>
      <c r="W139">
        <f t="shared" si="5"/>
        <v>129</v>
      </c>
    </row>
    <row r="140" spans="1:23" x14ac:dyDescent="0.25">
      <c r="A140" s="30" t="s">
        <v>836</v>
      </c>
      <c r="B140" s="30">
        <v>642</v>
      </c>
      <c r="C140" s="30">
        <v>2305159.3185517401</v>
      </c>
      <c r="D140" s="30">
        <v>74654232.474429801</v>
      </c>
      <c r="E140" s="30">
        <v>26159495.0262729</v>
      </c>
      <c r="F140" s="30">
        <v>100813727.50070199</v>
      </c>
      <c r="G140" s="30">
        <v>31610718</v>
      </c>
      <c r="H140" s="30">
        <v>923607.00591133605</v>
      </c>
      <c r="I140" s="30">
        <v>28892877.068650201</v>
      </c>
      <c r="J140" s="30">
        <v>18152649.310246602</v>
      </c>
      <c r="K140" s="30">
        <v>47045526.3788969</v>
      </c>
      <c r="L140" s="30" t="s">
        <v>837</v>
      </c>
      <c r="M140" s="30" t="s">
        <v>838</v>
      </c>
      <c r="N140" s="30">
        <v>139</v>
      </c>
      <c r="O140" s="30">
        <v>0.13900000000000001</v>
      </c>
      <c r="P140" s="30">
        <v>1381552.3126403999</v>
      </c>
      <c r="Q140" s="30">
        <v>45761355.405779503</v>
      </c>
      <c r="R140" s="30">
        <v>8006845.7160262903</v>
      </c>
      <c r="S140" s="30">
        <v>53768201.121805802</v>
      </c>
      <c r="T140" s="30">
        <v>0</v>
      </c>
      <c r="U140">
        <v>0.88700000000000001</v>
      </c>
      <c r="V140">
        <f t="shared" si="4"/>
        <v>139</v>
      </c>
      <c r="W140">
        <f t="shared" si="5"/>
        <v>147</v>
      </c>
    </row>
    <row r="141" spans="1:23" x14ac:dyDescent="0.25">
      <c r="A141" s="30" t="s">
        <v>836</v>
      </c>
      <c r="B141" s="30">
        <v>286</v>
      </c>
      <c r="C141" s="30">
        <v>2060609.1015658299</v>
      </c>
      <c r="D141" s="30">
        <v>66734417.734585002</v>
      </c>
      <c r="E141" s="30">
        <v>34298511.199959397</v>
      </c>
      <c r="F141" s="30">
        <v>101032928.934544</v>
      </c>
      <c r="G141" s="30">
        <v>31610718</v>
      </c>
      <c r="H141" s="30">
        <v>783191.03126960201</v>
      </c>
      <c r="I141" s="30">
        <v>24960561.0276068</v>
      </c>
      <c r="J141" s="30">
        <v>24230728.4224867</v>
      </c>
      <c r="K141" s="30">
        <v>49191289.450093597</v>
      </c>
      <c r="L141" s="30" t="s">
        <v>837</v>
      </c>
      <c r="M141" s="30" t="s">
        <v>838</v>
      </c>
      <c r="N141" s="30">
        <v>140</v>
      </c>
      <c r="O141" s="30">
        <v>0.14000000000000001</v>
      </c>
      <c r="P141" s="30">
        <v>1277418.07029622</v>
      </c>
      <c r="Q141" s="30">
        <v>41773856.706978098</v>
      </c>
      <c r="R141" s="30">
        <v>10067782.777472701</v>
      </c>
      <c r="S141" s="30">
        <v>51841639.484450802</v>
      </c>
      <c r="T141" s="30">
        <v>0</v>
      </c>
      <c r="U141">
        <v>0.38900000000000001</v>
      </c>
      <c r="V141">
        <f t="shared" si="4"/>
        <v>140</v>
      </c>
      <c r="W141">
        <f t="shared" si="5"/>
        <v>130</v>
      </c>
    </row>
    <row r="142" spans="1:23" x14ac:dyDescent="0.25">
      <c r="A142" s="30" t="s">
        <v>836</v>
      </c>
      <c r="B142" s="30">
        <v>421</v>
      </c>
      <c r="C142" s="30">
        <v>2297707.2235528501</v>
      </c>
      <c r="D142" s="30">
        <v>74501302.9977061</v>
      </c>
      <c r="E142" s="30">
        <v>26829060.379772998</v>
      </c>
      <c r="F142" s="30">
        <v>101330363.377479</v>
      </c>
      <c r="G142" s="30">
        <v>31610718</v>
      </c>
      <c r="H142" s="30">
        <v>920989.70914127806</v>
      </c>
      <c r="I142" s="30">
        <v>28768478.332195502</v>
      </c>
      <c r="J142" s="30">
        <v>18578764.090561301</v>
      </c>
      <c r="K142" s="30">
        <v>47347242.422756903</v>
      </c>
      <c r="L142" s="30" t="s">
        <v>837</v>
      </c>
      <c r="M142" s="30" t="s">
        <v>838</v>
      </c>
      <c r="N142" s="30">
        <v>141</v>
      </c>
      <c r="O142" s="30">
        <v>0.14099999999999999</v>
      </c>
      <c r="P142" s="30">
        <v>1376717.51441157</v>
      </c>
      <c r="Q142" s="30">
        <v>45732824.665510498</v>
      </c>
      <c r="R142" s="30">
        <v>8250296.2892116802</v>
      </c>
      <c r="S142" s="30">
        <v>53983120.954722203</v>
      </c>
      <c r="T142" s="30">
        <v>0</v>
      </c>
      <c r="U142">
        <v>0.93</v>
      </c>
      <c r="V142">
        <f t="shared" si="4"/>
        <v>141</v>
      </c>
      <c r="W142">
        <f t="shared" si="5"/>
        <v>146</v>
      </c>
    </row>
    <row r="143" spans="1:23" x14ac:dyDescent="0.25">
      <c r="A143" s="30" t="s">
        <v>836</v>
      </c>
      <c r="B143" s="30">
        <v>617</v>
      </c>
      <c r="C143" s="30">
        <v>1913631.5839105099</v>
      </c>
      <c r="D143" s="30">
        <v>61859584.443591297</v>
      </c>
      <c r="E143" s="30">
        <v>39501083.660672098</v>
      </c>
      <c r="F143" s="30">
        <v>101360668.10426299</v>
      </c>
      <c r="G143" s="30">
        <v>31610718</v>
      </c>
      <c r="H143" s="30">
        <v>711301.410773754</v>
      </c>
      <c r="I143" s="30">
        <v>22800855.229327701</v>
      </c>
      <c r="J143" s="30">
        <v>28524996.786371</v>
      </c>
      <c r="K143" s="30">
        <v>51325852.015698798</v>
      </c>
      <c r="L143" s="30" t="s">
        <v>837</v>
      </c>
      <c r="M143" s="30" t="s">
        <v>838</v>
      </c>
      <c r="N143" s="30">
        <v>142</v>
      </c>
      <c r="O143" s="30">
        <v>0.14199999999999999</v>
      </c>
      <c r="P143" s="30">
        <v>1202330.17313676</v>
      </c>
      <c r="Q143" s="30">
        <v>39058729.214263603</v>
      </c>
      <c r="R143" s="30">
        <v>10976086.874301</v>
      </c>
      <c r="S143" s="30">
        <v>50034816.088564597</v>
      </c>
      <c r="T143" s="30">
        <v>0</v>
      </c>
      <c r="U143">
        <v>0.68899999999999995</v>
      </c>
      <c r="V143">
        <f t="shared" si="4"/>
        <v>142</v>
      </c>
      <c r="W143">
        <f t="shared" si="5"/>
        <v>122</v>
      </c>
    </row>
    <row r="144" spans="1:23" x14ac:dyDescent="0.25">
      <c r="A144" s="30" t="s">
        <v>836</v>
      </c>
      <c r="B144" s="30">
        <v>591</v>
      </c>
      <c r="C144" s="30">
        <v>2234749.1442988701</v>
      </c>
      <c r="D144" s="30">
        <v>72461820.7660698</v>
      </c>
      <c r="E144" s="30">
        <v>29543781.022960801</v>
      </c>
      <c r="F144" s="30">
        <v>102005601.78903</v>
      </c>
      <c r="G144" s="30">
        <v>31610718</v>
      </c>
      <c r="H144" s="30">
        <v>864381.16718512401</v>
      </c>
      <c r="I144" s="30">
        <v>27278434.878597401</v>
      </c>
      <c r="J144" s="30">
        <v>20472772.0231383</v>
      </c>
      <c r="K144" s="30">
        <v>47751206.901735701</v>
      </c>
      <c r="L144" s="30" t="s">
        <v>837</v>
      </c>
      <c r="M144" s="30" t="s">
        <v>838</v>
      </c>
      <c r="N144" s="30">
        <v>143</v>
      </c>
      <c r="O144" s="30">
        <v>0.14299999999999999</v>
      </c>
      <c r="P144" s="30">
        <v>1370367.9771137401</v>
      </c>
      <c r="Q144" s="30">
        <v>45183385.887472302</v>
      </c>
      <c r="R144" s="30">
        <v>9071008.9998225495</v>
      </c>
      <c r="S144" s="30">
        <v>54254394.887294799</v>
      </c>
      <c r="T144" s="30">
        <v>0</v>
      </c>
      <c r="U144">
        <v>0.92900000000000005</v>
      </c>
      <c r="V144">
        <f t="shared" si="4"/>
        <v>143</v>
      </c>
      <c r="W144">
        <f t="shared" si="5"/>
        <v>144</v>
      </c>
    </row>
    <row r="145" spans="1:23" x14ac:dyDescent="0.25">
      <c r="A145" s="30" t="s">
        <v>836</v>
      </c>
      <c r="B145" s="30">
        <v>924</v>
      </c>
      <c r="C145" s="30">
        <v>2062402.98708332</v>
      </c>
      <c r="D145" s="30">
        <v>66689366.3630125</v>
      </c>
      <c r="E145" s="30">
        <v>35745021.586466499</v>
      </c>
      <c r="F145" s="30">
        <v>102434387.949479</v>
      </c>
      <c r="G145" s="30">
        <v>31610718</v>
      </c>
      <c r="H145" s="30">
        <v>782313.61643464002</v>
      </c>
      <c r="I145" s="30">
        <v>24918857.962801699</v>
      </c>
      <c r="J145" s="30">
        <v>25633868.9065983</v>
      </c>
      <c r="K145" s="30">
        <v>50552726.869400099</v>
      </c>
      <c r="L145" s="30" t="s">
        <v>837</v>
      </c>
      <c r="M145" s="30" t="s">
        <v>838</v>
      </c>
      <c r="N145" s="30">
        <v>144</v>
      </c>
      <c r="O145" s="30">
        <v>0.14399999999999999</v>
      </c>
      <c r="P145" s="30">
        <v>1280089.37064868</v>
      </c>
      <c r="Q145" s="30">
        <v>41770508.400210701</v>
      </c>
      <c r="R145" s="30">
        <v>10111152.679868201</v>
      </c>
      <c r="S145" s="30">
        <v>51881661.0800789</v>
      </c>
      <c r="T145" s="30">
        <v>0</v>
      </c>
      <c r="U145">
        <v>0.84799999999999998</v>
      </c>
      <c r="V145">
        <f t="shared" si="4"/>
        <v>144</v>
      </c>
      <c r="W145">
        <f t="shared" si="5"/>
        <v>131</v>
      </c>
    </row>
    <row r="146" spans="1:23" x14ac:dyDescent="0.25">
      <c r="A146" s="30" t="s">
        <v>836</v>
      </c>
      <c r="B146" s="30">
        <v>723</v>
      </c>
      <c r="C146" s="30">
        <v>2402248.7212713901</v>
      </c>
      <c r="D146" s="30">
        <v>77839039.160715804</v>
      </c>
      <c r="E146" s="30">
        <v>24660479.408100002</v>
      </c>
      <c r="F146" s="30">
        <v>102499518.56881499</v>
      </c>
      <c r="G146" s="30">
        <v>31610718</v>
      </c>
      <c r="H146" s="30">
        <v>968475.94044604502</v>
      </c>
      <c r="I146" s="30">
        <v>30183978.484482098</v>
      </c>
      <c r="J146" s="30">
        <v>17080020.897770699</v>
      </c>
      <c r="K146" s="30">
        <v>47263999.382252797</v>
      </c>
      <c r="L146" s="30" t="s">
        <v>837</v>
      </c>
      <c r="M146" s="30" t="s">
        <v>838</v>
      </c>
      <c r="N146" s="30">
        <v>145</v>
      </c>
      <c r="O146" s="30">
        <v>0.14499999999999999</v>
      </c>
      <c r="P146" s="30">
        <v>1433772.78082534</v>
      </c>
      <c r="Q146" s="30">
        <v>47655060.676233701</v>
      </c>
      <c r="R146" s="30">
        <v>7580458.5103293601</v>
      </c>
      <c r="S146" s="30">
        <v>55235519.186563</v>
      </c>
      <c r="T146" s="30">
        <v>0</v>
      </c>
      <c r="U146">
        <v>0.96799999999999997</v>
      </c>
      <c r="V146">
        <f t="shared" si="4"/>
        <v>145</v>
      </c>
      <c r="W146">
        <f t="shared" si="5"/>
        <v>158</v>
      </c>
    </row>
    <row r="147" spans="1:23" x14ac:dyDescent="0.25">
      <c r="A147" s="30" t="s">
        <v>836</v>
      </c>
      <c r="B147" s="30">
        <v>100</v>
      </c>
      <c r="C147" s="30">
        <v>2328708.52157709</v>
      </c>
      <c r="D147" s="30">
        <v>75849765.990294605</v>
      </c>
      <c r="E147" s="30">
        <v>27259459.707015201</v>
      </c>
      <c r="F147" s="30">
        <v>103109225.697309</v>
      </c>
      <c r="G147" s="30">
        <v>31610718</v>
      </c>
      <c r="H147" s="30">
        <v>904605.26008370996</v>
      </c>
      <c r="I147" s="30">
        <v>28262006.049736701</v>
      </c>
      <c r="J147" s="30">
        <v>19190156.556917999</v>
      </c>
      <c r="K147" s="30">
        <v>47452162.606654704</v>
      </c>
      <c r="L147" s="30" t="s">
        <v>837</v>
      </c>
      <c r="M147" s="30" t="s">
        <v>838</v>
      </c>
      <c r="N147" s="30">
        <v>146</v>
      </c>
      <c r="O147" s="30">
        <v>0.14599999999999999</v>
      </c>
      <c r="P147" s="30">
        <v>1424103.2614933799</v>
      </c>
      <c r="Q147" s="30">
        <v>47587759.940557897</v>
      </c>
      <c r="R147" s="30">
        <v>8069303.1500971904</v>
      </c>
      <c r="S147" s="30">
        <v>55657063.090655103</v>
      </c>
      <c r="T147" s="30">
        <v>0</v>
      </c>
      <c r="U147">
        <v>0.501</v>
      </c>
      <c r="V147">
        <f t="shared" si="4"/>
        <v>146</v>
      </c>
      <c r="W147">
        <f t="shared" si="5"/>
        <v>154</v>
      </c>
    </row>
    <row r="148" spans="1:23" x14ac:dyDescent="0.25">
      <c r="A148" s="30" t="s">
        <v>836</v>
      </c>
      <c r="B148" s="30">
        <v>241</v>
      </c>
      <c r="C148" s="30">
        <v>2484934.0301066302</v>
      </c>
      <c r="D148" s="30">
        <v>80450415.694683596</v>
      </c>
      <c r="E148" s="30">
        <v>22750399.0121255</v>
      </c>
      <c r="F148" s="30">
        <v>103200814.706809</v>
      </c>
      <c r="G148" s="30">
        <v>31610718</v>
      </c>
      <c r="H148" s="30">
        <v>1006396.27931297</v>
      </c>
      <c r="I148" s="30">
        <v>31428697.354208201</v>
      </c>
      <c r="J148" s="30">
        <v>15543042.3286609</v>
      </c>
      <c r="K148" s="30">
        <v>46971739.682869203</v>
      </c>
      <c r="L148" s="30" t="s">
        <v>837</v>
      </c>
      <c r="M148" s="30" t="s">
        <v>838</v>
      </c>
      <c r="N148" s="30">
        <v>147</v>
      </c>
      <c r="O148" s="30">
        <v>0.14699999999999999</v>
      </c>
      <c r="P148" s="30">
        <v>1478537.75079365</v>
      </c>
      <c r="Q148" s="30">
        <v>49021718.340475403</v>
      </c>
      <c r="R148" s="30">
        <v>7207356.6834646296</v>
      </c>
      <c r="S148" s="30">
        <v>56229075.023939997</v>
      </c>
      <c r="T148" s="30">
        <v>0</v>
      </c>
      <c r="U148">
        <v>0.748</v>
      </c>
      <c r="V148">
        <f t="shared" si="4"/>
        <v>147</v>
      </c>
      <c r="W148">
        <f t="shared" si="5"/>
        <v>175</v>
      </c>
    </row>
    <row r="149" spans="1:23" x14ac:dyDescent="0.25">
      <c r="A149" s="30" t="s">
        <v>836</v>
      </c>
      <c r="B149" s="30">
        <v>615</v>
      </c>
      <c r="C149" s="30">
        <v>2419190.02040279</v>
      </c>
      <c r="D149" s="30">
        <v>78421038.067363694</v>
      </c>
      <c r="E149" s="30">
        <v>24969554.9396488</v>
      </c>
      <c r="F149" s="30">
        <v>103390593.00701199</v>
      </c>
      <c r="G149" s="30">
        <v>31610718</v>
      </c>
      <c r="H149" s="30">
        <v>972328.74750436703</v>
      </c>
      <c r="I149" s="30">
        <v>30367100.3739607</v>
      </c>
      <c r="J149" s="30">
        <v>17081661.355101299</v>
      </c>
      <c r="K149" s="30">
        <v>47448761.729061998</v>
      </c>
      <c r="L149" s="30" t="s">
        <v>837</v>
      </c>
      <c r="M149" s="30" t="s">
        <v>838</v>
      </c>
      <c r="N149" s="30">
        <v>148</v>
      </c>
      <c r="O149" s="30">
        <v>0.14799999999999999</v>
      </c>
      <c r="P149" s="30">
        <v>1446861.27289843</v>
      </c>
      <c r="Q149" s="30">
        <v>48053937.693402901</v>
      </c>
      <c r="R149" s="30">
        <v>7887893.5845475104</v>
      </c>
      <c r="S149" s="30">
        <v>55941831.277950399</v>
      </c>
      <c r="T149" s="30">
        <v>0</v>
      </c>
      <c r="U149">
        <v>0.96099999999999997</v>
      </c>
      <c r="V149">
        <f t="shared" si="4"/>
        <v>148</v>
      </c>
      <c r="W149">
        <f t="shared" si="5"/>
        <v>162</v>
      </c>
    </row>
    <row r="150" spans="1:23" x14ac:dyDescent="0.25">
      <c r="A150" s="30" t="s">
        <v>836</v>
      </c>
      <c r="B150" s="30">
        <v>947</v>
      </c>
      <c r="C150" s="30">
        <v>2479894.2244468001</v>
      </c>
      <c r="D150" s="30">
        <v>80277681.381037802</v>
      </c>
      <c r="E150" s="30">
        <v>23541287.806061499</v>
      </c>
      <c r="F150" s="30">
        <v>103818969.18709899</v>
      </c>
      <c r="G150" s="30">
        <v>31610718</v>
      </c>
      <c r="H150" s="30">
        <v>1004471.26132236</v>
      </c>
      <c r="I150" s="30">
        <v>31337202.263386302</v>
      </c>
      <c r="J150" s="30">
        <v>16276754.4128424</v>
      </c>
      <c r="K150" s="30">
        <v>47613956.676228702</v>
      </c>
      <c r="L150" s="30" t="s">
        <v>837</v>
      </c>
      <c r="M150" s="30" t="s">
        <v>838</v>
      </c>
      <c r="N150" s="30">
        <v>149</v>
      </c>
      <c r="O150" s="30">
        <v>0.14899999999999999</v>
      </c>
      <c r="P150" s="30">
        <v>1475422.9631244401</v>
      </c>
      <c r="Q150" s="30">
        <v>48940479.1176515</v>
      </c>
      <c r="R150" s="30">
        <v>7264533.3932190798</v>
      </c>
      <c r="S150" s="30">
        <v>56205012.510870501</v>
      </c>
      <c r="T150" s="30">
        <v>0</v>
      </c>
      <c r="U150">
        <v>0.94399999999999995</v>
      </c>
      <c r="V150">
        <f t="shared" si="4"/>
        <v>149</v>
      </c>
      <c r="W150">
        <f t="shared" si="5"/>
        <v>174</v>
      </c>
    </row>
    <row r="151" spans="1:23" x14ac:dyDescent="0.25">
      <c r="A151" s="30" t="s">
        <v>836</v>
      </c>
      <c r="B151" s="30">
        <v>695</v>
      </c>
      <c r="C151" s="30">
        <v>2601819.2859230498</v>
      </c>
      <c r="D151" s="30">
        <v>83608434.472626403</v>
      </c>
      <c r="E151" s="30">
        <v>20354638.294513699</v>
      </c>
      <c r="F151" s="30">
        <v>103963072.76714</v>
      </c>
      <c r="G151" s="30">
        <v>31610718</v>
      </c>
      <c r="H151" s="30">
        <v>1074617.2374414899</v>
      </c>
      <c r="I151" s="30">
        <v>33349104.704763301</v>
      </c>
      <c r="J151" s="30">
        <v>13777357.334663199</v>
      </c>
      <c r="K151" s="30">
        <v>47126462.039426498</v>
      </c>
      <c r="L151" s="30" t="s">
        <v>837</v>
      </c>
      <c r="M151" s="30" t="s">
        <v>838</v>
      </c>
      <c r="N151" s="30">
        <v>150</v>
      </c>
      <c r="O151" s="30">
        <v>0.15</v>
      </c>
      <c r="P151" s="30">
        <v>1527202.0484815501</v>
      </c>
      <c r="Q151" s="30">
        <v>50259329.767862998</v>
      </c>
      <c r="R151" s="30">
        <v>6577280.9598505301</v>
      </c>
      <c r="S151" s="30">
        <v>56836610.7277136</v>
      </c>
      <c r="T151" s="30">
        <v>0</v>
      </c>
      <c r="U151">
        <v>0.84899999999999998</v>
      </c>
      <c r="V151">
        <f t="shared" si="4"/>
        <v>150</v>
      </c>
      <c r="W151">
        <f t="shared" si="5"/>
        <v>190</v>
      </c>
    </row>
    <row r="152" spans="1:23" x14ac:dyDescent="0.25">
      <c r="A152" s="30" t="s">
        <v>836</v>
      </c>
      <c r="B152" s="30">
        <v>846</v>
      </c>
      <c r="C152" s="30">
        <v>2476248.7738164701</v>
      </c>
      <c r="D152" s="30">
        <v>80217260.594337493</v>
      </c>
      <c r="E152" s="30">
        <v>23819547.988666799</v>
      </c>
      <c r="F152" s="30">
        <v>104036808.583004</v>
      </c>
      <c r="G152" s="30">
        <v>31610718</v>
      </c>
      <c r="H152" s="30">
        <v>1001594.18406902</v>
      </c>
      <c r="I152" s="30">
        <v>31200456.297436502</v>
      </c>
      <c r="J152" s="30">
        <v>16424077.963119101</v>
      </c>
      <c r="K152" s="30">
        <v>47624534.260555699</v>
      </c>
      <c r="L152" s="30" t="s">
        <v>837</v>
      </c>
      <c r="M152" s="30" t="s">
        <v>838</v>
      </c>
      <c r="N152" s="30">
        <v>151</v>
      </c>
      <c r="O152" s="30">
        <v>0.151</v>
      </c>
      <c r="P152" s="30">
        <v>1474654.5897474501</v>
      </c>
      <c r="Q152" s="30">
        <v>49016804.296900898</v>
      </c>
      <c r="R152" s="30">
        <v>7395470.0255477196</v>
      </c>
      <c r="S152" s="30">
        <v>56412274.322448596</v>
      </c>
      <c r="T152" s="30">
        <v>0</v>
      </c>
      <c r="U152">
        <v>0.59499999999999997</v>
      </c>
      <c r="V152">
        <f t="shared" si="4"/>
        <v>151</v>
      </c>
      <c r="W152">
        <f t="shared" si="5"/>
        <v>173</v>
      </c>
    </row>
    <row r="153" spans="1:23" x14ac:dyDescent="0.25">
      <c r="A153" s="30" t="s">
        <v>836</v>
      </c>
      <c r="B153" s="30">
        <v>654</v>
      </c>
      <c r="C153" s="30">
        <v>2062820.4546510901</v>
      </c>
      <c r="D153" s="30">
        <v>66765020.999228902</v>
      </c>
      <c r="E153" s="30">
        <v>37321573.791396201</v>
      </c>
      <c r="F153" s="30">
        <v>104086594.79062501</v>
      </c>
      <c r="G153" s="30">
        <v>31610718</v>
      </c>
      <c r="H153" s="30">
        <v>780295.55583544797</v>
      </c>
      <c r="I153" s="30">
        <v>24822940.605817001</v>
      </c>
      <c r="J153" s="30">
        <v>26833847.943714298</v>
      </c>
      <c r="K153" s="30">
        <v>51656788.5495314</v>
      </c>
      <c r="L153" s="30" t="s">
        <v>837</v>
      </c>
      <c r="M153" s="30" t="s">
        <v>838</v>
      </c>
      <c r="N153" s="30">
        <v>152</v>
      </c>
      <c r="O153" s="30">
        <v>0.152</v>
      </c>
      <c r="P153" s="30">
        <v>1282524.89881564</v>
      </c>
      <c r="Q153" s="30">
        <v>41942080.3934118</v>
      </c>
      <c r="R153" s="30">
        <v>10487725.8476819</v>
      </c>
      <c r="S153" s="30">
        <v>52429806.241093703</v>
      </c>
      <c r="T153" s="30">
        <v>0</v>
      </c>
      <c r="U153">
        <v>0.41699999999999998</v>
      </c>
      <c r="V153">
        <f t="shared" si="4"/>
        <v>152</v>
      </c>
      <c r="W153">
        <f t="shared" si="5"/>
        <v>132</v>
      </c>
    </row>
    <row r="154" spans="1:23" x14ac:dyDescent="0.25">
      <c r="A154" s="30" t="s">
        <v>836</v>
      </c>
      <c r="B154" s="30">
        <v>218</v>
      </c>
      <c r="C154" s="30">
        <v>1919035.8195901299</v>
      </c>
      <c r="D154" s="30">
        <v>62094562.6983428</v>
      </c>
      <c r="E154" s="30">
        <v>42010241.934999198</v>
      </c>
      <c r="F154" s="30">
        <v>104104804.633342</v>
      </c>
      <c r="G154" s="30">
        <v>31610718</v>
      </c>
      <c r="H154" s="30">
        <v>703918.22576734296</v>
      </c>
      <c r="I154" s="30">
        <v>22733816.880937401</v>
      </c>
      <c r="J154" s="30">
        <v>29945311.734828599</v>
      </c>
      <c r="K154" s="30">
        <v>52679128.615765996</v>
      </c>
      <c r="L154" s="30" t="s">
        <v>837</v>
      </c>
      <c r="M154" s="30" t="s">
        <v>838</v>
      </c>
      <c r="N154" s="30">
        <v>153</v>
      </c>
      <c r="O154" s="30">
        <v>0.153</v>
      </c>
      <c r="P154" s="30">
        <v>1215117.5938227801</v>
      </c>
      <c r="Q154" s="30">
        <v>39360745.817405298</v>
      </c>
      <c r="R154" s="30">
        <v>12064930.200170601</v>
      </c>
      <c r="S154" s="30">
        <v>51425676.017576002</v>
      </c>
      <c r="T154" s="30">
        <v>0</v>
      </c>
      <c r="U154">
        <v>0.50900000000000001</v>
      </c>
      <c r="V154">
        <f t="shared" si="4"/>
        <v>153</v>
      </c>
      <c r="W154">
        <f t="shared" si="5"/>
        <v>124</v>
      </c>
    </row>
    <row r="155" spans="1:23" x14ac:dyDescent="0.25">
      <c r="A155" s="30" t="s">
        <v>836</v>
      </c>
      <c r="B155" s="30">
        <v>404</v>
      </c>
      <c r="C155" s="30">
        <v>2538588.5434472701</v>
      </c>
      <c r="D155" s="30">
        <v>83268336.359859303</v>
      </c>
      <c r="E155" s="30">
        <v>21980616.915096201</v>
      </c>
      <c r="F155" s="30">
        <v>105248953.274955</v>
      </c>
      <c r="G155" s="30">
        <v>31610718</v>
      </c>
      <c r="H155" s="30">
        <v>1019781.44926766</v>
      </c>
      <c r="I155" s="30">
        <v>31667015.392123099</v>
      </c>
      <c r="J155" s="30">
        <v>15440707.129998799</v>
      </c>
      <c r="K155" s="30">
        <v>47107722.522122003</v>
      </c>
      <c r="L155" s="30" t="s">
        <v>837</v>
      </c>
      <c r="M155" s="30" t="s">
        <v>838</v>
      </c>
      <c r="N155" s="30">
        <v>154</v>
      </c>
      <c r="O155" s="30">
        <v>0.154</v>
      </c>
      <c r="P155" s="30">
        <v>1518807.0941796</v>
      </c>
      <c r="Q155" s="30">
        <v>51601320.967736103</v>
      </c>
      <c r="R155" s="30">
        <v>6539909.7850973997</v>
      </c>
      <c r="S155" s="30">
        <v>58141230.752833501</v>
      </c>
      <c r="T155" s="30">
        <v>0</v>
      </c>
      <c r="U155">
        <v>0.69699999999999995</v>
      </c>
      <c r="V155">
        <f t="shared" si="4"/>
        <v>154</v>
      </c>
      <c r="W155">
        <f t="shared" si="5"/>
        <v>185</v>
      </c>
    </row>
    <row r="156" spans="1:23" x14ac:dyDescent="0.25">
      <c r="A156" s="30" t="s">
        <v>836</v>
      </c>
      <c r="B156" s="30">
        <v>433</v>
      </c>
      <c r="C156" s="30">
        <v>2425604.3653368</v>
      </c>
      <c r="D156" s="30">
        <v>78615113.722251698</v>
      </c>
      <c r="E156" s="30">
        <v>26877899.657886099</v>
      </c>
      <c r="F156" s="30">
        <v>105493013.380137</v>
      </c>
      <c r="G156" s="30">
        <v>31610718</v>
      </c>
      <c r="H156" s="30">
        <v>972346.76298541599</v>
      </c>
      <c r="I156" s="30">
        <v>30367956.640282799</v>
      </c>
      <c r="J156" s="30">
        <v>18636672.370303001</v>
      </c>
      <c r="K156" s="30">
        <v>49004629.0105858</v>
      </c>
      <c r="L156" s="30" t="s">
        <v>837</v>
      </c>
      <c r="M156" s="30" t="s">
        <v>838</v>
      </c>
      <c r="N156" s="30">
        <v>155</v>
      </c>
      <c r="O156" s="30">
        <v>0.155</v>
      </c>
      <c r="P156" s="30">
        <v>1453257.60235138</v>
      </c>
      <c r="Q156" s="30">
        <v>48247157.081968904</v>
      </c>
      <c r="R156" s="30">
        <v>8241227.2875830904</v>
      </c>
      <c r="S156" s="30">
        <v>56488384.369552001</v>
      </c>
      <c r="T156" s="30">
        <v>0</v>
      </c>
      <c r="U156">
        <v>0.57799999999999996</v>
      </c>
      <c r="V156">
        <f t="shared" si="4"/>
        <v>155</v>
      </c>
      <c r="W156">
        <f t="shared" si="5"/>
        <v>168</v>
      </c>
    </row>
    <row r="157" spans="1:23" x14ac:dyDescent="0.25">
      <c r="A157" s="30" t="s">
        <v>836</v>
      </c>
      <c r="B157" s="30">
        <v>583</v>
      </c>
      <c r="C157" s="30">
        <v>2064391.26487314</v>
      </c>
      <c r="D157" s="30">
        <v>66783486.760234296</v>
      </c>
      <c r="E157" s="30">
        <v>38736165.860886097</v>
      </c>
      <c r="F157" s="30">
        <v>105519652.62112001</v>
      </c>
      <c r="G157" s="30">
        <v>31610718</v>
      </c>
      <c r="H157" s="30">
        <v>778234.97639613703</v>
      </c>
      <c r="I157" s="30">
        <v>24725002.3507642</v>
      </c>
      <c r="J157" s="30">
        <v>28030953.338843599</v>
      </c>
      <c r="K157" s="30">
        <v>52755955.689607799</v>
      </c>
      <c r="L157" s="30" t="s">
        <v>837</v>
      </c>
      <c r="M157" s="30" t="s">
        <v>838</v>
      </c>
      <c r="N157" s="30">
        <v>156</v>
      </c>
      <c r="O157" s="30">
        <v>0.156</v>
      </c>
      <c r="P157" s="30">
        <v>1286156.2884770001</v>
      </c>
      <c r="Q157" s="30">
        <v>42058484.409470104</v>
      </c>
      <c r="R157" s="30">
        <v>10705212.5220425</v>
      </c>
      <c r="S157" s="30">
        <v>52763696.931512602</v>
      </c>
      <c r="T157" s="30">
        <v>0</v>
      </c>
      <c r="U157">
        <v>0.7</v>
      </c>
      <c r="V157">
        <f t="shared" si="4"/>
        <v>156</v>
      </c>
      <c r="W157">
        <f t="shared" si="5"/>
        <v>133</v>
      </c>
    </row>
    <row r="158" spans="1:23" x14ac:dyDescent="0.25">
      <c r="A158" s="30" t="s">
        <v>836</v>
      </c>
      <c r="B158" s="30">
        <v>857</v>
      </c>
      <c r="C158" s="30">
        <v>2089926.9608745801</v>
      </c>
      <c r="D158" s="30">
        <v>67700847.695542395</v>
      </c>
      <c r="E158" s="30">
        <v>38087761.457479998</v>
      </c>
      <c r="F158" s="30">
        <v>105788609.15302201</v>
      </c>
      <c r="G158" s="30">
        <v>31610718</v>
      </c>
      <c r="H158" s="30">
        <v>785751.56970720401</v>
      </c>
      <c r="I158" s="30">
        <v>25082262.070425302</v>
      </c>
      <c r="J158" s="30">
        <v>26969925.272042401</v>
      </c>
      <c r="K158" s="30">
        <v>52052187.3424678</v>
      </c>
      <c r="L158" s="30" t="s">
        <v>837</v>
      </c>
      <c r="M158" s="30" t="s">
        <v>838</v>
      </c>
      <c r="N158" s="30">
        <v>157</v>
      </c>
      <c r="O158" s="30">
        <v>0.157</v>
      </c>
      <c r="P158" s="30">
        <v>1304175.3911673699</v>
      </c>
      <c r="Q158" s="30">
        <v>42618585.625117101</v>
      </c>
      <c r="R158" s="30">
        <v>11117836.1854375</v>
      </c>
      <c r="S158" s="30">
        <v>53736421.810554698</v>
      </c>
      <c r="T158" s="30">
        <v>0</v>
      </c>
      <c r="U158">
        <v>0.41299999999999998</v>
      </c>
      <c r="V158">
        <f t="shared" si="4"/>
        <v>157</v>
      </c>
      <c r="W158">
        <f t="shared" si="5"/>
        <v>134</v>
      </c>
    </row>
    <row r="159" spans="1:23" x14ac:dyDescent="0.25">
      <c r="A159" s="30" t="s">
        <v>836</v>
      </c>
      <c r="B159" s="30">
        <v>694</v>
      </c>
      <c r="C159" s="30">
        <v>2089994.11905307</v>
      </c>
      <c r="D159" s="30">
        <v>67649805.936883405</v>
      </c>
      <c r="E159" s="30">
        <v>38544192.667568199</v>
      </c>
      <c r="F159" s="30">
        <v>106193998.604451</v>
      </c>
      <c r="G159" s="30">
        <v>31610718</v>
      </c>
      <c r="H159" s="30">
        <v>784501.81234313105</v>
      </c>
      <c r="I159" s="30">
        <v>25022861.761394899</v>
      </c>
      <c r="J159" s="30">
        <v>27504671.2506354</v>
      </c>
      <c r="K159" s="30">
        <v>52527533.0120304</v>
      </c>
      <c r="L159" s="30" t="s">
        <v>837</v>
      </c>
      <c r="M159" s="30" t="s">
        <v>838</v>
      </c>
      <c r="N159" s="30">
        <v>158</v>
      </c>
      <c r="O159" s="30">
        <v>0.158</v>
      </c>
      <c r="P159" s="30">
        <v>1305492.3067099401</v>
      </c>
      <c r="Q159" s="30">
        <v>42626944.175488397</v>
      </c>
      <c r="R159" s="30">
        <v>11039521.4169327</v>
      </c>
      <c r="S159" s="30">
        <v>53666465.592421196</v>
      </c>
      <c r="T159" s="30">
        <v>0</v>
      </c>
      <c r="U159">
        <v>0.191</v>
      </c>
      <c r="V159">
        <f t="shared" si="4"/>
        <v>158</v>
      </c>
      <c r="W159">
        <f t="shared" si="5"/>
        <v>135</v>
      </c>
    </row>
    <row r="160" spans="1:23" x14ac:dyDescent="0.25">
      <c r="A160" s="30" t="s">
        <v>836</v>
      </c>
      <c r="B160" s="30">
        <v>784</v>
      </c>
      <c r="C160" s="30">
        <v>2571772.8781870799</v>
      </c>
      <c r="D160" s="30">
        <v>84522893.486762404</v>
      </c>
      <c r="E160" s="30">
        <v>22043711.831060201</v>
      </c>
      <c r="F160" s="30">
        <v>106566605.31782199</v>
      </c>
      <c r="G160" s="30">
        <v>31610718</v>
      </c>
      <c r="H160" s="30">
        <v>1026798.64388563</v>
      </c>
      <c r="I160" s="30">
        <v>32000538.955029499</v>
      </c>
      <c r="J160" s="30">
        <v>14758746.0686455</v>
      </c>
      <c r="K160" s="30">
        <v>46759285.023675002</v>
      </c>
      <c r="L160" s="30" t="s">
        <v>837</v>
      </c>
      <c r="M160" s="30" t="s">
        <v>838</v>
      </c>
      <c r="N160" s="30">
        <v>159</v>
      </c>
      <c r="O160" s="30">
        <v>0.159</v>
      </c>
      <c r="P160" s="30">
        <v>1544974.23430145</v>
      </c>
      <c r="Q160" s="30">
        <v>52522354.531732902</v>
      </c>
      <c r="R160" s="30">
        <v>7284965.7624146603</v>
      </c>
      <c r="S160" s="30">
        <v>59807320.294147603</v>
      </c>
      <c r="T160" s="30">
        <v>0</v>
      </c>
      <c r="U160">
        <v>0.55000000000000004</v>
      </c>
      <c r="V160">
        <f t="shared" si="4"/>
        <v>159</v>
      </c>
      <c r="W160">
        <f t="shared" si="5"/>
        <v>193</v>
      </c>
    </row>
    <row r="161" spans="1:23" x14ac:dyDescent="0.25">
      <c r="A161" s="30" t="s">
        <v>836</v>
      </c>
      <c r="B161" s="30">
        <v>379</v>
      </c>
      <c r="C161" s="30">
        <v>2436920.4618563098</v>
      </c>
      <c r="D161" s="30">
        <v>79123772.023843199</v>
      </c>
      <c r="E161" s="30">
        <v>27454284.0407563</v>
      </c>
      <c r="F161" s="30">
        <v>106578056.06459901</v>
      </c>
      <c r="G161" s="30">
        <v>31610718</v>
      </c>
      <c r="H161" s="30">
        <v>974135.884994052</v>
      </c>
      <c r="I161" s="30">
        <v>30452992.6666837</v>
      </c>
      <c r="J161" s="30">
        <v>18653500.673215799</v>
      </c>
      <c r="K161" s="30">
        <v>49106493.339899503</v>
      </c>
      <c r="L161" s="30" t="s">
        <v>837</v>
      </c>
      <c r="M161" s="30" t="s">
        <v>838</v>
      </c>
      <c r="N161" s="30">
        <v>160</v>
      </c>
      <c r="O161" s="30">
        <v>0.16</v>
      </c>
      <c r="P161" s="30">
        <v>1462784.57686226</v>
      </c>
      <c r="Q161" s="30">
        <v>48670779.357159398</v>
      </c>
      <c r="R161" s="30">
        <v>8800783.3675405309</v>
      </c>
      <c r="S161" s="30">
        <v>57471562.724699996</v>
      </c>
      <c r="T161" s="30">
        <v>0</v>
      </c>
      <c r="U161">
        <v>0.97399999999999998</v>
      </c>
      <c r="V161">
        <f t="shared" si="4"/>
        <v>160</v>
      </c>
      <c r="W161">
        <f t="shared" si="5"/>
        <v>169</v>
      </c>
    </row>
    <row r="162" spans="1:23" x14ac:dyDescent="0.25">
      <c r="A162" s="30" t="s">
        <v>836</v>
      </c>
      <c r="B162" s="30">
        <v>89</v>
      </c>
      <c r="C162" s="30">
        <v>2348491.95856386</v>
      </c>
      <c r="D162" s="30">
        <v>75838390.294317707</v>
      </c>
      <c r="E162" s="30">
        <v>31088295.802776601</v>
      </c>
      <c r="F162" s="30">
        <v>106926686.097094</v>
      </c>
      <c r="G162" s="30">
        <v>31610718</v>
      </c>
      <c r="H162" s="30">
        <v>934183.66780737601</v>
      </c>
      <c r="I162" s="30">
        <v>29395580.235837199</v>
      </c>
      <c r="J162" s="30">
        <v>22369683.749607101</v>
      </c>
      <c r="K162" s="30">
        <v>51765263.985444397</v>
      </c>
      <c r="L162" s="30" t="s">
        <v>837</v>
      </c>
      <c r="M162" s="30" t="s">
        <v>838</v>
      </c>
      <c r="N162" s="30">
        <v>161</v>
      </c>
      <c r="O162" s="30">
        <v>0.161</v>
      </c>
      <c r="P162" s="30">
        <v>1414308.2907564901</v>
      </c>
      <c r="Q162" s="30">
        <v>46442810.058480501</v>
      </c>
      <c r="R162" s="30">
        <v>8718612.0531694107</v>
      </c>
      <c r="S162" s="30">
        <v>55161422.111649901</v>
      </c>
      <c r="T162" s="30">
        <v>0</v>
      </c>
      <c r="U162">
        <v>0.89200000000000002</v>
      </c>
      <c r="V162">
        <f t="shared" si="4"/>
        <v>161</v>
      </c>
      <c r="W162">
        <f t="shared" si="5"/>
        <v>152</v>
      </c>
    </row>
    <row r="163" spans="1:23" x14ac:dyDescent="0.25">
      <c r="A163" s="30" t="s">
        <v>836</v>
      </c>
      <c r="B163" s="30">
        <v>865</v>
      </c>
      <c r="C163" s="30">
        <v>2623364.66446906</v>
      </c>
      <c r="D163" s="30">
        <v>84425518.151435897</v>
      </c>
      <c r="E163" s="30">
        <v>22678519.809002802</v>
      </c>
      <c r="F163" s="30">
        <v>107104037.960438</v>
      </c>
      <c r="G163" s="30">
        <v>31610718</v>
      </c>
      <c r="H163" s="30">
        <v>1078128.7414275</v>
      </c>
      <c r="I163" s="30">
        <v>33516004.6390437</v>
      </c>
      <c r="J163" s="30">
        <v>15236793.8125579</v>
      </c>
      <c r="K163" s="30">
        <v>48752798.451601699</v>
      </c>
      <c r="L163" s="30" t="s">
        <v>837</v>
      </c>
      <c r="M163" s="30" t="s">
        <v>838</v>
      </c>
      <c r="N163" s="30">
        <v>162</v>
      </c>
      <c r="O163" s="30">
        <v>0.16200000000000001</v>
      </c>
      <c r="P163" s="30">
        <v>1545235.92304155</v>
      </c>
      <c r="Q163" s="30">
        <v>50909513.512392104</v>
      </c>
      <c r="R163" s="30">
        <v>7441725.9964449201</v>
      </c>
      <c r="S163" s="30">
        <v>58351239.508837</v>
      </c>
      <c r="T163" s="30">
        <v>0</v>
      </c>
      <c r="U163">
        <v>0.90600000000000003</v>
      </c>
      <c r="V163">
        <f t="shared" si="4"/>
        <v>162</v>
      </c>
      <c r="W163">
        <f t="shared" si="5"/>
        <v>194</v>
      </c>
    </row>
    <row r="164" spans="1:23" x14ac:dyDescent="0.25">
      <c r="A164" s="30" t="s">
        <v>836</v>
      </c>
      <c r="B164" s="30">
        <v>740</v>
      </c>
      <c r="C164" s="30">
        <v>2448312.15259573</v>
      </c>
      <c r="D164" s="30">
        <v>79341576.945794895</v>
      </c>
      <c r="E164" s="30">
        <v>28520596.979614399</v>
      </c>
      <c r="F164" s="30">
        <v>107862173.925409</v>
      </c>
      <c r="G164" s="30">
        <v>31610718</v>
      </c>
      <c r="H164" s="30">
        <v>976706.46910993801</v>
      </c>
      <c r="I164" s="30">
        <v>30575171.175298098</v>
      </c>
      <c r="J164" s="30">
        <v>19789784.084284998</v>
      </c>
      <c r="K164" s="30">
        <v>50364955.259583101</v>
      </c>
      <c r="L164" s="30" t="s">
        <v>837</v>
      </c>
      <c r="M164" s="30" t="s">
        <v>838</v>
      </c>
      <c r="N164" s="30">
        <v>163</v>
      </c>
      <c r="O164" s="30">
        <v>0.16300000000000001</v>
      </c>
      <c r="P164" s="30">
        <v>1471605.6834857999</v>
      </c>
      <c r="Q164" s="30">
        <v>48766405.770496704</v>
      </c>
      <c r="R164" s="30">
        <v>8730812.8953294195</v>
      </c>
      <c r="S164" s="30">
        <v>57497218.665826298</v>
      </c>
      <c r="T164" s="30">
        <v>0</v>
      </c>
      <c r="U164">
        <v>0.26</v>
      </c>
      <c r="V164">
        <f t="shared" si="4"/>
        <v>163</v>
      </c>
      <c r="W164">
        <f t="shared" si="5"/>
        <v>171</v>
      </c>
    </row>
    <row r="165" spans="1:23" x14ac:dyDescent="0.25">
      <c r="A165" s="30" t="s">
        <v>836</v>
      </c>
      <c r="B165" s="30">
        <v>56</v>
      </c>
      <c r="C165" s="30">
        <v>2093715.6694733901</v>
      </c>
      <c r="D165" s="30">
        <v>67748721.695536494</v>
      </c>
      <c r="E165" s="30">
        <v>40212769.761651203</v>
      </c>
      <c r="F165" s="30">
        <v>107961491.457187</v>
      </c>
      <c r="G165" s="30">
        <v>31610718</v>
      </c>
      <c r="H165" s="30">
        <v>784881.40193132102</v>
      </c>
      <c r="I165" s="30">
        <v>25040903.454519901</v>
      </c>
      <c r="J165" s="30">
        <v>28933681.891723301</v>
      </c>
      <c r="K165" s="30">
        <v>53974585.346243203</v>
      </c>
      <c r="L165" s="30" t="s">
        <v>837</v>
      </c>
      <c r="M165" s="30" t="s">
        <v>838</v>
      </c>
      <c r="N165" s="30">
        <v>164</v>
      </c>
      <c r="O165" s="30">
        <v>0.16400000000000001</v>
      </c>
      <c r="P165" s="30">
        <v>1308834.26754207</v>
      </c>
      <c r="Q165" s="30">
        <v>42707818.241016597</v>
      </c>
      <c r="R165" s="30">
        <v>11279087.869927799</v>
      </c>
      <c r="S165" s="30">
        <v>53986906.110944502</v>
      </c>
      <c r="T165" s="30">
        <v>0</v>
      </c>
      <c r="U165">
        <v>0.84499999999999997</v>
      </c>
      <c r="V165">
        <f t="shared" si="4"/>
        <v>164</v>
      </c>
      <c r="W165">
        <f t="shared" si="5"/>
        <v>136</v>
      </c>
    </row>
    <row r="166" spans="1:23" x14ac:dyDescent="0.25">
      <c r="A166" s="30" t="s">
        <v>836</v>
      </c>
      <c r="B166" s="30">
        <v>134</v>
      </c>
      <c r="C166" s="30">
        <v>2675733.7457775702</v>
      </c>
      <c r="D166" s="30">
        <v>86747737.475909993</v>
      </c>
      <c r="E166" s="30">
        <v>21669768.447641399</v>
      </c>
      <c r="F166" s="30">
        <v>108417505.92355099</v>
      </c>
      <c r="G166" s="30">
        <v>31610718</v>
      </c>
      <c r="H166" s="30">
        <v>1089574.7985087</v>
      </c>
      <c r="I166" s="30">
        <v>33841078.014848903</v>
      </c>
      <c r="J166" s="30">
        <v>14713653.9815557</v>
      </c>
      <c r="K166" s="30">
        <v>48554731.9964047</v>
      </c>
      <c r="L166" s="30" t="s">
        <v>837</v>
      </c>
      <c r="M166" s="30" t="s">
        <v>838</v>
      </c>
      <c r="N166" s="30">
        <v>165</v>
      </c>
      <c r="O166" s="30">
        <v>0.16500000000000001</v>
      </c>
      <c r="P166" s="30">
        <v>1586158.9472688599</v>
      </c>
      <c r="Q166" s="30">
        <v>52906659.461061001</v>
      </c>
      <c r="R166" s="30">
        <v>6956114.4660856901</v>
      </c>
      <c r="S166" s="30">
        <v>59862773.927146703</v>
      </c>
      <c r="T166" s="30">
        <v>0</v>
      </c>
      <c r="U166">
        <v>7.1999999999999995E-2</v>
      </c>
      <c r="V166">
        <f t="shared" si="4"/>
        <v>165</v>
      </c>
      <c r="W166">
        <f t="shared" si="5"/>
        <v>208</v>
      </c>
    </row>
    <row r="167" spans="1:23" x14ac:dyDescent="0.25">
      <c r="A167" s="30" t="s">
        <v>836</v>
      </c>
      <c r="B167" s="30">
        <v>527</v>
      </c>
      <c r="C167" s="30">
        <v>2710046.7884784299</v>
      </c>
      <c r="D167" s="30">
        <v>87096079.237518996</v>
      </c>
      <c r="E167" s="30">
        <v>21412532.537583299</v>
      </c>
      <c r="F167" s="30">
        <v>108508611.775102</v>
      </c>
      <c r="G167" s="30">
        <v>31610718</v>
      </c>
      <c r="H167" s="30">
        <v>1120748.8548570101</v>
      </c>
      <c r="I167" s="30">
        <v>34700220.772625603</v>
      </c>
      <c r="J167" s="30">
        <v>14887234.1405169</v>
      </c>
      <c r="K167" s="30">
        <v>49587454.913142599</v>
      </c>
      <c r="L167" s="30" t="s">
        <v>837</v>
      </c>
      <c r="M167" s="30" t="s">
        <v>838</v>
      </c>
      <c r="N167" s="30">
        <v>166</v>
      </c>
      <c r="O167" s="30">
        <v>0.16600000000000001</v>
      </c>
      <c r="P167" s="30">
        <v>1589297.93362141</v>
      </c>
      <c r="Q167" s="30">
        <v>52395858.464893401</v>
      </c>
      <c r="R167" s="30">
        <v>6525298.3970663501</v>
      </c>
      <c r="S167" s="30">
        <v>58921156.861959703</v>
      </c>
      <c r="T167" s="30">
        <v>0</v>
      </c>
      <c r="U167">
        <v>0.313</v>
      </c>
      <c r="V167">
        <f t="shared" si="4"/>
        <v>166</v>
      </c>
      <c r="W167">
        <f t="shared" si="5"/>
        <v>212</v>
      </c>
    </row>
    <row r="168" spans="1:23" x14ac:dyDescent="0.25">
      <c r="A168" s="30" t="s">
        <v>836</v>
      </c>
      <c r="B168" s="30">
        <v>362</v>
      </c>
      <c r="C168" s="30">
        <v>2545111.5452707699</v>
      </c>
      <c r="D168" s="30">
        <v>82888913.059279203</v>
      </c>
      <c r="E168" s="30">
        <v>25795052.5916318</v>
      </c>
      <c r="F168" s="30">
        <v>108683965.650911</v>
      </c>
      <c r="G168" s="30">
        <v>31610718</v>
      </c>
      <c r="H168" s="30">
        <v>995836.763548446</v>
      </c>
      <c r="I168" s="30">
        <v>31059867.621948201</v>
      </c>
      <c r="J168" s="30">
        <v>18009699.2153541</v>
      </c>
      <c r="K168" s="30">
        <v>49069566.837302402</v>
      </c>
      <c r="L168" s="30" t="s">
        <v>837</v>
      </c>
      <c r="M168" s="30" t="s">
        <v>838</v>
      </c>
      <c r="N168" s="30">
        <v>167</v>
      </c>
      <c r="O168" s="30">
        <v>0.16700000000000001</v>
      </c>
      <c r="P168" s="30">
        <v>1549274.78172232</v>
      </c>
      <c r="Q168" s="30">
        <v>51829045.437330998</v>
      </c>
      <c r="R168" s="30">
        <v>7785353.3762777001</v>
      </c>
      <c r="S168" s="30">
        <v>59614398.813608803</v>
      </c>
      <c r="T168" s="30">
        <v>0</v>
      </c>
      <c r="U168">
        <v>0.69599999999999995</v>
      </c>
      <c r="V168">
        <f t="shared" si="4"/>
        <v>167</v>
      </c>
      <c r="W168">
        <f t="shared" si="5"/>
        <v>197</v>
      </c>
    </row>
    <row r="169" spans="1:23" x14ac:dyDescent="0.25">
      <c r="A169" s="30" t="s">
        <v>836</v>
      </c>
      <c r="B169" s="30">
        <v>30</v>
      </c>
      <c r="C169" s="30">
        <v>2362896.7450859901</v>
      </c>
      <c r="D169" s="30">
        <v>76421381.620669007</v>
      </c>
      <c r="E169" s="30">
        <v>32305822.140902098</v>
      </c>
      <c r="F169" s="30">
        <v>108727203.761571</v>
      </c>
      <c r="G169" s="30">
        <v>31610718</v>
      </c>
      <c r="H169" s="30">
        <v>935748.87785633502</v>
      </c>
      <c r="I169" s="30">
        <v>29469973.844771601</v>
      </c>
      <c r="J169" s="30">
        <v>22995560.7662195</v>
      </c>
      <c r="K169" s="30">
        <v>52465534.610991098</v>
      </c>
      <c r="L169" s="30" t="s">
        <v>837</v>
      </c>
      <c r="M169" s="30" t="s">
        <v>838</v>
      </c>
      <c r="N169" s="30">
        <v>168</v>
      </c>
      <c r="O169" s="30">
        <v>0.16800000000000001</v>
      </c>
      <c r="P169" s="30">
        <v>1427147.86722966</v>
      </c>
      <c r="Q169" s="30">
        <v>46951407.775897399</v>
      </c>
      <c r="R169" s="30">
        <v>9310261.3746825904</v>
      </c>
      <c r="S169" s="30">
        <v>56261669.150579996</v>
      </c>
      <c r="T169" s="30">
        <v>0</v>
      </c>
      <c r="U169">
        <v>0.222</v>
      </c>
      <c r="V169">
        <f t="shared" si="4"/>
        <v>168</v>
      </c>
      <c r="W169">
        <f t="shared" si="5"/>
        <v>155</v>
      </c>
    </row>
    <row r="170" spans="1:23" x14ac:dyDescent="0.25">
      <c r="A170" s="30" t="s">
        <v>836</v>
      </c>
      <c r="B170" s="30">
        <v>458</v>
      </c>
      <c r="C170" s="30">
        <v>2630852.2020700299</v>
      </c>
      <c r="D170" s="30">
        <v>84603286.485346794</v>
      </c>
      <c r="E170" s="30">
        <v>24497529.972532</v>
      </c>
      <c r="F170" s="30">
        <v>109100816.45787799</v>
      </c>
      <c r="G170" s="30">
        <v>31610718</v>
      </c>
      <c r="H170" s="30">
        <v>1078169.5829048499</v>
      </c>
      <c r="I170" s="30">
        <v>33517945.812943101</v>
      </c>
      <c r="J170" s="30">
        <v>16799229.2829476</v>
      </c>
      <c r="K170" s="30">
        <v>50317175.095890798</v>
      </c>
      <c r="L170" s="30" t="s">
        <v>837</v>
      </c>
      <c r="M170" s="30" t="s">
        <v>838</v>
      </c>
      <c r="N170" s="30">
        <v>169</v>
      </c>
      <c r="O170" s="30">
        <v>0.16900000000000001</v>
      </c>
      <c r="P170" s="30">
        <v>1552682.61916518</v>
      </c>
      <c r="Q170" s="30">
        <v>51085340.672403596</v>
      </c>
      <c r="R170" s="30">
        <v>7698300.68958438</v>
      </c>
      <c r="S170" s="30">
        <v>58783641.361988001</v>
      </c>
      <c r="T170" s="30">
        <v>0</v>
      </c>
      <c r="U170">
        <v>0.95599999999999996</v>
      </c>
      <c r="V170">
        <f t="shared" si="4"/>
        <v>169</v>
      </c>
      <c r="W170">
        <f t="shared" si="5"/>
        <v>199</v>
      </c>
    </row>
    <row r="171" spans="1:23" x14ac:dyDescent="0.25">
      <c r="A171" s="30" t="s">
        <v>836</v>
      </c>
      <c r="B171" s="30">
        <v>650</v>
      </c>
      <c r="C171" s="30">
        <v>2644052.4827906201</v>
      </c>
      <c r="D171" s="30">
        <v>84925215.599058002</v>
      </c>
      <c r="E171" s="30">
        <v>24196183.178236298</v>
      </c>
      <c r="F171" s="30">
        <v>109121398.777294</v>
      </c>
      <c r="G171" s="30">
        <v>31610718</v>
      </c>
      <c r="H171" s="30">
        <v>1082210.64951487</v>
      </c>
      <c r="I171" s="30">
        <v>33710015.579721801</v>
      </c>
      <c r="J171" s="30">
        <v>16658729.0455829</v>
      </c>
      <c r="K171" s="30">
        <v>50368744.625304699</v>
      </c>
      <c r="L171" s="30" t="s">
        <v>837</v>
      </c>
      <c r="M171" s="30" t="s">
        <v>838</v>
      </c>
      <c r="N171" s="30">
        <v>170</v>
      </c>
      <c r="O171" s="30">
        <v>0.17</v>
      </c>
      <c r="P171" s="30">
        <v>1561841.83327575</v>
      </c>
      <c r="Q171" s="30">
        <v>51215200.019336097</v>
      </c>
      <c r="R171" s="30">
        <v>7537454.1326533696</v>
      </c>
      <c r="S171" s="30">
        <v>58752654.151989497</v>
      </c>
      <c r="T171" s="30">
        <v>0</v>
      </c>
      <c r="U171">
        <v>0.442</v>
      </c>
      <c r="V171">
        <f t="shared" si="4"/>
        <v>170</v>
      </c>
      <c r="W171">
        <f t="shared" si="5"/>
        <v>202</v>
      </c>
    </row>
    <row r="172" spans="1:23" x14ac:dyDescent="0.25">
      <c r="A172" s="30" t="s">
        <v>836</v>
      </c>
      <c r="B172" s="30">
        <v>896</v>
      </c>
      <c r="C172" s="30">
        <v>2508752.7107932102</v>
      </c>
      <c r="D172" s="30">
        <v>81332353.268905193</v>
      </c>
      <c r="E172" s="30">
        <v>27865545.108688001</v>
      </c>
      <c r="F172" s="30">
        <v>109197898.377593</v>
      </c>
      <c r="G172" s="30">
        <v>31610718</v>
      </c>
      <c r="H172" s="30">
        <v>1005480.71285852</v>
      </c>
      <c r="I172" s="30">
        <v>31385180.963030402</v>
      </c>
      <c r="J172" s="30">
        <v>19281627.139635399</v>
      </c>
      <c r="K172" s="30">
        <v>50666808.102665797</v>
      </c>
      <c r="L172" s="30" t="s">
        <v>837</v>
      </c>
      <c r="M172" s="30" t="s">
        <v>838</v>
      </c>
      <c r="N172" s="30">
        <v>171</v>
      </c>
      <c r="O172" s="30">
        <v>0.17100000000000001</v>
      </c>
      <c r="P172" s="30">
        <v>1503271.99793469</v>
      </c>
      <c r="Q172" s="30">
        <v>49947172.305874698</v>
      </c>
      <c r="R172" s="30">
        <v>8583917.9690526891</v>
      </c>
      <c r="S172" s="30">
        <v>58531090.2749274</v>
      </c>
      <c r="T172" s="30">
        <v>0</v>
      </c>
      <c r="U172">
        <v>0.94</v>
      </c>
      <c r="V172">
        <f t="shared" si="4"/>
        <v>171</v>
      </c>
      <c r="W172">
        <f t="shared" si="5"/>
        <v>181</v>
      </c>
    </row>
    <row r="173" spans="1:23" x14ac:dyDescent="0.25">
      <c r="A173" s="30" t="s">
        <v>836</v>
      </c>
      <c r="B173" s="30">
        <v>491</v>
      </c>
      <c r="C173" s="30">
        <v>2099671.4518846301</v>
      </c>
      <c r="D173" s="30">
        <v>67993551.890357196</v>
      </c>
      <c r="E173" s="30">
        <v>41949978.082547396</v>
      </c>
      <c r="F173" s="30">
        <v>109943529.972904</v>
      </c>
      <c r="G173" s="30">
        <v>31610718</v>
      </c>
      <c r="H173" s="30">
        <v>783531.74311000004</v>
      </c>
      <c r="I173" s="30">
        <v>24976754.881863501</v>
      </c>
      <c r="J173" s="30">
        <v>30154571.246900398</v>
      </c>
      <c r="K173" s="30">
        <v>55131326.128763899</v>
      </c>
      <c r="L173" s="30" t="s">
        <v>837</v>
      </c>
      <c r="M173" s="30" t="s">
        <v>838</v>
      </c>
      <c r="N173" s="30">
        <v>172</v>
      </c>
      <c r="O173" s="30">
        <v>0.17199999999999999</v>
      </c>
      <c r="P173" s="30">
        <v>1316139.70877463</v>
      </c>
      <c r="Q173" s="30">
        <v>43016797.008493699</v>
      </c>
      <c r="R173" s="30">
        <v>11795406.835647</v>
      </c>
      <c r="S173" s="30">
        <v>54812203.844140701</v>
      </c>
      <c r="T173" s="30">
        <v>0</v>
      </c>
      <c r="U173">
        <v>0.47</v>
      </c>
      <c r="V173">
        <f t="shared" si="4"/>
        <v>172</v>
      </c>
      <c r="W173">
        <f t="shared" si="5"/>
        <v>137</v>
      </c>
    </row>
    <row r="174" spans="1:23" x14ac:dyDescent="0.25">
      <c r="A174" s="30" t="s">
        <v>836</v>
      </c>
      <c r="B174" s="30">
        <v>701</v>
      </c>
      <c r="C174" s="30">
        <v>2385392.17490198</v>
      </c>
      <c r="D174" s="30">
        <v>77184003.255704895</v>
      </c>
      <c r="E174" s="30">
        <v>33130632.455594301</v>
      </c>
      <c r="F174" s="30">
        <v>110314635.711299</v>
      </c>
      <c r="G174" s="30">
        <v>31610718</v>
      </c>
      <c r="H174" s="30">
        <v>939556.18777707301</v>
      </c>
      <c r="I174" s="30">
        <v>29650933.279272798</v>
      </c>
      <c r="J174" s="30">
        <v>23328917.5040881</v>
      </c>
      <c r="K174" s="30">
        <v>52979850.783361003</v>
      </c>
      <c r="L174" s="30" t="s">
        <v>837</v>
      </c>
      <c r="M174" s="30" t="s">
        <v>838</v>
      </c>
      <c r="N174" s="30">
        <v>173</v>
      </c>
      <c r="O174" s="30">
        <v>0.17299999999999999</v>
      </c>
      <c r="P174" s="30">
        <v>1445835.9871249101</v>
      </c>
      <c r="Q174" s="30">
        <v>47533069.976432003</v>
      </c>
      <c r="R174" s="30">
        <v>9801714.9515062291</v>
      </c>
      <c r="S174" s="30">
        <v>57334784.927938297</v>
      </c>
      <c r="T174" s="30">
        <v>0</v>
      </c>
      <c r="U174">
        <v>0.98799999999999999</v>
      </c>
      <c r="V174">
        <f t="shared" si="4"/>
        <v>173</v>
      </c>
      <c r="W174">
        <f t="shared" si="5"/>
        <v>161</v>
      </c>
    </row>
    <row r="175" spans="1:23" x14ac:dyDescent="0.25">
      <c r="A175" s="30" t="s">
        <v>836</v>
      </c>
      <c r="B175" s="30">
        <v>79</v>
      </c>
      <c r="C175" s="30">
        <v>2127947.03361953</v>
      </c>
      <c r="D175" s="30">
        <v>68846361.258076996</v>
      </c>
      <c r="E175" s="30">
        <v>41693439.216751799</v>
      </c>
      <c r="F175" s="30">
        <v>110539800.474828</v>
      </c>
      <c r="G175" s="30">
        <v>31610718</v>
      </c>
      <c r="H175" s="30">
        <v>791524.05906126602</v>
      </c>
      <c r="I175" s="30">
        <v>25356625.44796</v>
      </c>
      <c r="J175" s="30">
        <v>29810172.055432901</v>
      </c>
      <c r="K175" s="30">
        <v>55166797.503392898</v>
      </c>
      <c r="L175" s="30" t="s">
        <v>837</v>
      </c>
      <c r="M175" s="30" t="s">
        <v>838</v>
      </c>
      <c r="N175" s="30">
        <v>174</v>
      </c>
      <c r="O175" s="30">
        <v>0.17399999999999999</v>
      </c>
      <c r="P175" s="30">
        <v>1336422.9745582601</v>
      </c>
      <c r="Q175" s="30">
        <v>43489735.810116902</v>
      </c>
      <c r="R175" s="30">
        <v>11883267.1613189</v>
      </c>
      <c r="S175" s="30">
        <v>55373002.9714358</v>
      </c>
      <c r="T175" s="30">
        <v>0</v>
      </c>
      <c r="U175">
        <v>0.53500000000000003</v>
      </c>
      <c r="V175">
        <f t="shared" si="4"/>
        <v>174</v>
      </c>
      <c r="W175">
        <f t="shared" si="5"/>
        <v>139</v>
      </c>
    </row>
    <row r="176" spans="1:23" x14ac:dyDescent="0.25">
      <c r="A176" s="30" t="s">
        <v>836</v>
      </c>
      <c r="B176" s="30">
        <v>327</v>
      </c>
      <c r="C176" s="30">
        <v>2378398.7626228002</v>
      </c>
      <c r="D176" s="30">
        <v>76800732.546671003</v>
      </c>
      <c r="E176" s="30">
        <v>33808711.5419145</v>
      </c>
      <c r="F176" s="30">
        <v>110609444.088585</v>
      </c>
      <c r="G176" s="30">
        <v>31610718</v>
      </c>
      <c r="H176" s="30">
        <v>938611.87047235796</v>
      </c>
      <c r="I176" s="30">
        <v>29606050.3753305</v>
      </c>
      <c r="J176" s="30">
        <v>24298472.616402</v>
      </c>
      <c r="K176" s="30">
        <v>53904522.991732597</v>
      </c>
      <c r="L176" s="30" t="s">
        <v>837</v>
      </c>
      <c r="M176" s="30" t="s">
        <v>838</v>
      </c>
      <c r="N176" s="30">
        <v>175</v>
      </c>
      <c r="O176" s="30">
        <v>0.17499999999999999</v>
      </c>
      <c r="P176" s="30">
        <v>1439786.89215045</v>
      </c>
      <c r="Q176" s="30">
        <v>47194682.171340503</v>
      </c>
      <c r="R176" s="30">
        <v>9510238.9255124107</v>
      </c>
      <c r="S176" s="30">
        <v>56704921.096852899</v>
      </c>
      <c r="T176" s="30">
        <v>0</v>
      </c>
      <c r="U176">
        <v>0.77</v>
      </c>
      <c r="V176">
        <f t="shared" si="4"/>
        <v>175</v>
      </c>
      <c r="W176">
        <f t="shared" si="5"/>
        <v>159</v>
      </c>
    </row>
    <row r="177" spans="1:23" x14ac:dyDescent="0.25">
      <c r="A177" s="30" t="s">
        <v>836</v>
      </c>
      <c r="B177" s="30">
        <v>726</v>
      </c>
      <c r="C177" s="30">
        <v>2389998.7377538402</v>
      </c>
      <c r="D177" s="30">
        <v>77226054.777100801</v>
      </c>
      <c r="E177" s="30">
        <v>33406131.1899755</v>
      </c>
      <c r="F177" s="30">
        <v>110632185.967076</v>
      </c>
      <c r="G177" s="30">
        <v>31610718</v>
      </c>
      <c r="H177" s="30">
        <v>941652.20901938796</v>
      </c>
      <c r="I177" s="30">
        <v>29750556.0645485</v>
      </c>
      <c r="J177" s="30">
        <v>23724139.424980201</v>
      </c>
      <c r="K177" s="30">
        <v>53474695.489528701</v>
      </c>
      <c r="L177" s="30" t="s">
        <v>837</v>
      </c>
      <c r="M177" s="30" t="s">
        <v>838</v>
      </c>
      <c r="N177" s="30">
        <v>176</v>
      </c>
      <c r="O177" s="30">
        <v>0.17599999999999999</v>
      </c>
      <c r="P177" s="30">
        <v>1448346.52873445</v>
      </c>
      <c r="Q177" s="30">
        <v>47475498.712552197</v>
      </c>
      <c r="R177" s="30">
        <v>9681991.7649953496</v>
      </c>
      <c r="S177" s="30">
        <v>57157490.477547601</v>
      </c>
      <c r="T177" s="30">
        <v>0</v>
      </c>
      <c r="U177">
        <v>0.311</v>
      </c>
      <c r="V177">
        <f t="shared" si="4"/>
        <v>176</v>
      </c>
      <c r="W177">
        <f t="shared" si="5"/>
        <v>164</v>
      </c>
    </row>
    <row r="178" spans="1:23" x14ac:dyDescent="0.25">
      <c r="A178" s="30" t="s">
        <v>836</v>
      </c>
      <c r="B178" s="30">
        <v>227</v>
      </c>
      <c r="C178" s="30">
        <v>2282271.9888418899</v>
      </c>
      <c r="D178" s="30">
        <v>73845364.547271103</v>
      </c>
      <c r="E178" s="30">
        <v>37073869.798338398</v>
      </c>
      <c r="F178" s="30">
        <v>110919234.34560899</v>
      </c>
      <c r="G178" s="30">
        <v>31610718</v>
      </c>
      <c r="H178" s="30">
        <v>870996.40047704196</v>
      </c>
      <c r="I178" s="30">
        <v>27592853.4314656</v>
      </c>
      <c r="J178" s="30">
        <v>26637467.413319599</v>
      </c>
      <c r="K178" s="30">
        <v>54230320.844785199</v>
      </c>
      <c r="L178" s="30" t="s">
        <v>837</v>
      </c>
      <c r="M178" s="30" t="s">
        <v>838</v>
      </c>
      <c r="N178" s="30">
        <v>177</v>
      </c>
      <c r="O178" s="30">
        <v>0.17699999999999999</v>
      </c>
      <c r="P178" s="30">
        <v>1411275.58836485</v>
      </c>
      <c r="Q178" s="30">
        <v>46252511.115805499</v>
      </c>
      <c r="R178" s="30">
        <v>10436402.385018701</v>
      </c>
      <c r="S178" s="30">
        <v>56688913.500824302</v>
      </c>
      <c r="T178" s="30">
        <v>0</v>
      </c>
      <c r="U178">
        <v>0.97599999999999998</v>
      </c>
      <c r="V178">
        <f t="shared" si="4"/>
        <v>177</v>
      </c>
      <c r="W178">
        <f t="shared" si="5"/>
        <v>151</v>
      </c>
    </row>
    <row r="179" spans="1:23" x14ac:dyDescent="0.25">
      <c r="A179" s="30" t="s">
        <v>836</v>
      </c>
      <c r="B179" s="30">
        <v>61</v>
      </c>
      <c r="C179" s="30">
        <v>2675600.0855497499</v>
      </c>
      <c r="D179" s="30">
        <v>86638524.218672693</v>
      </c>
      <c r="E179" s="30">
        <v>24314807.4897146</v>
      </c>
      <c r="F179" s="30">
        <v>110953331.708387</v>
      </c>
      <c r="G179" s="30">
        <v>31610718</v>
      </c>
      <c r="H179" s="30">
        <v>1086961.3864887001</v>
      </c>
      <c r="I179" s="30">
        <v>33716863.918517798</v>
      </c>
      <c r="J179" s="30">
        <v>17141206.4187086</v>
      </c>
      <c r="K179" s="30">
        <v>50858070.337226398</v>
      </c>
      <c r="L179" s="30" t="s">
        <v>837</v>
      </c>
      <c r="M179" s="30" t="s">
        <v>838</v>
      </c>
      <c r="N179" s="30">
        <v>178</v>
      </c>
      <c r="O179" s="30">
        <v>0.17799999999999999</v>
      </c>
      <c r="P179" s="30">
        <v>1588638.6990610501</v>
      </c>
      <c r="Q179" s="30">
        <v>52921660.300154902</v>
      </c>
      <c r="R179" s="30">
        <v>7173601.0710060298</v>
      </c>
      <c r="S179" s="30">
        <v>60095261.371160902</v>
      </c>
      <c r="T179" s="30">
        <v>0</v>
      </c>
      <c r="U179">
        <v>0.68200000000000005</v>
      </c>
      <c r="V179">
        <f t="shared" si="4"/>
        <v>178</v>
      </c>
      <c r="W179">
        <f t="shared" si="5"/>
        <v>210</v>
      </c>
    </row>
    <row r="180" spans="1:23" x14ac:dyDescent="0.25">
      <c r="A180" s="30" t="s">
        <v>836</v>
      </c>
      <c r="B180" s="30">
        <v>136</v>
      </c>
      <c r="C180" s="30">
        <v>2392896.47911995</v>
      </c>
      <c r="D180" s="30">
        <v>77430931.658675298</v>
      </c>
      <c r="E180" s="30">
        <v>33572323.9944342</v>
      </c>
      <c r="F180" s="30">
        <v>111003255.653109</v>
      </c>
      <c r="G180" s="30">
        <v>31610718</v>
      </c>
      <c r="H180" s="30">
        <v>941193.570584398</v>
      </c>
      <c r="I180" s="30">
        <v>29728757.2213852</v>
      </c>
      <c r="J180" s="30">
        <v>23542795.927048501</v>
      </c>
      <c r="K180" s="30">
        <v>53271553.1484337</v>
      </c>
      <c r="L180" s="30" t="s">
        <v>837</v>
      </c>
      <c r="M180" s="30" t="s">
        <v>838</v>
      </c>
      <c r="N180" s="30">
        <v>179</v>
      </c>
      <c r="O180" s="30">
        <v>0.17899999999999999</v>
      </c>
      <c r="P180" s="30">
        <v>1451702.9085355501</v>
      </c>
      <c r="Q180" s="30">
        <v>47702174.437290102</v>
      </c>
      <c r="R180" s="30">
        <v>10029528.067385601</v>
      </c>
      <c r="S180" s="30">
        <v>57731702.504675798</v>
      </c>
      <c r="T180" s="30">
        <v>0</v>
      </c>
      <c r="U180">
        <v>0.93700000000000006</v>
      </c>
      <c r="V180">
        <f t="shared" si="4"/>
        <v>179</v>
      </c>
      <c r="W180">
        <f t="shared" si="5"/>
        <v>166</v>
      </c>
    </row>
    <row r="181" spans="1:23" x14ac:dyDescent="0.25">
      <c r="A181" s="30" t="s">
        <v>836</v>
      </c>
      <c r="B181" s="30">
        <v>378</v>
      </c>
      <c r="C181" s="30">
        <v>2734757.2171806502</v>
      </c>
      <c r="D181" s="30">
        <v>87919559.449277803</v>
      </c>
      <c r="E181" s="30">
        <v>23200171.622932401</v>
      </c>
      <c r="F181" s="30">
        <v>111119731.07221</v>
      </c>
      <c r="G181" s="30">
        <v>31610718</v>
      </c>
      <c r="H181" s="30">
        <v>1124732.20431663</v>
      </c>
      <c r="I181" s="30">
        <v>34889547.273656398</v>
      </c>
      <c r="J181" s="30">
        <v>16034624.556254299</v>
      </c>
      <c r="K181" s="30">
        <v>50924171.829910703</v>
      </c>
      <c r="L181" s="30" t="s">
        <v>837</v>
      </c>
      <c r="M181" s="30" t="s">
        <v>838</v>
      </c>
      <c r="N181" s="30">
        <v>180</v>
      </c>
      <c r="O181" s="30">
        <v>0.18</v>
      </c>
      <c r="P181" s="30">
        <v>1610025.01286402</v>
      </c>
      <c r="Q181" s="30">
        <v>53030012.175621398</v>
      </c>
      <c r="R181" s="30">
        <v>7165547.0666781198</v>
      </c>
      <c r="S181" s="30">
        <v>60195559.242299497</v>
      </c>
      <c r="T181" s="30">
        <v>0</v>
      </c>
      <c r="U181">
        <v>0.152</v>
      </c>
      <c r="V181">
        <f t="shared" si="4"/>
        <v>180</v>
      </c>
      <c r="W181">
        <f t="shared" si="5"/>
        <v>223</v>
      </c>
    </row>
    <row r="182" spans="1:23" x14ac:dyDescent="0.25">
      <c r="A182" s="30" t="s">
        <v>836</v>
      </c>
      <c r="B182" s="30">
        <v>912</v>
      </c>
      <c r="C182" s="30">
        <v>2693738.32895061</v>
      </c>
      <c r="D182" s="30">
        <v>87285809.130393699</v>
      </c>
      <c r="E182" s="30">
        <v>23840870.1894757</v>
      </c>
      <c r="F182" s="30">
        <v>111126679.319869</v>
      </c>
      <c r="G182" s="30">
        <v>31610718</v>
      </c>
      <c r="H182" s="30">
        <v>1092462.63660054</v>
      </c>
      <c r="I182" s="30">
        <v>33978335.437782601</v>
      </c>
      <c r="J182" s="30">
        <v>16441766.7140566</v>
      </c>
      <c r="K182" s="30">
        <v>50420102.151839301</v>
      </c>
      <c r="L182" s="30" t="s">
        <v>837</v>
      </c>
      <c r="M182" s="30" t="s">
        <v>838</v>
      </c>
      <c r="N182" s="30">
        <v>181</v>
      </c>
      <c r="O182" s="30">
        <v>0.18099999999999999</v>
      </c>
      <c r="P182" s="30">
        <v>1601275.69235007</v>
      </c>
      <c r="Q182" s="30">
        <v>53307473.692611001</v>
      </c>
      <c r="R182" s="30">
        <v>7399103.4754190799</v>
      </c>
      <c r="S182" s="30">
        <v>60706577.168030098</v>
      </c>
      <c r="T182" s="30">
        <v>0</v>
      </c>
      <c r="U182">
        <v>0.34699999999999998</v>
      </c>
      <c r="V182">
        <f t="shared" si="4"/>
        <v>181</v>
      </c>
      <c r="W182">
        <f t="shared" si="5"/>
        <v>218</v>
      </c>
    </row>
    <row r="183" spans="1:23" x14ac:dyDescent="0.25">
      <c r="A183" s="30" t="s">
        <v>836</v>
      </c>
      <c r="B183" s="30">
        <v>284</v>
      </c>
      <c r="C183" s="30">
        <v>2404444.4970260402</v>
      </c>
      <c r="D183" s="30">
        <v>78097404.093779907</v>
      </c>
      <c r="E183" s="30">
        <v>33265050.967167299</v>
      </c>
      <c r="F183" s="30">
        <v>111362455.060947</v>
      </c>
      <c r="G183" s="30">
        <v>31610718</v>
      </c>
      <c r="H183" s="30">
        <v>919856.91835067002</v>
      </c>
      <c r="I183" s="30">
        <v>28986909.331227101</v>
      </c>
      <c r="J183" s="30">
        <v>23906148.895431399</v>
      </c>
      <c r="K183" s="30">
        <v>52893058.226658501</v>
      </c>
      <c r="L183" s="30" t="s">
        <v>837</v>
      </c>
      <c r="M183" s="30" t="s">
        <v>838</v>
      </c>
      <c r="N183" s="30">
        <v>182</v>
      </c>
      <c r="O183" s="30">
        <v>0.182</v>
      </c>
      <c r="P183" s="30">
        <v>1484587.57867537</v>
      </c>
      <c r="Q183" s="30">
        <v>49110494.762552798</v>
      </c>
      <c r="R183" s="30">
        <v>9358902.0717359092</v>
      </c>
      <c r="S183" s="30">
        <v>58469396.834288701</v>
      </c>
      <c r="T183" s="30">
        <v>0</v>
      </c>
      <c r="U183">
        <v>0.69899999999999995</v>
      </c>
      <c r="V183">
        <f t="shared" si="4"/>
        <v>182</v>
      </c>
      <c r="W183">
        <f t="shared" si="5"/>
        <v>177</v>
      </c>
    </row>
    <row r="184" spans="1:23" x14ac:dyDescent="0.25">
      <c r="A184" s="30" t="s">
        <v>836</v>
      </c>
      <c r="B184" s="30">
        <v>276</v>
      </c>
      <c r="C184" s="30">
        <v>2383989.3700721301</v>
      </c>
      <c r="D184" s="30">
        <v>77184851.004628599</v>
      </c>
      <c r="E184" s="30">
        <v>34256144.4608844</v>
      </c>
      <c r="F184" s="30">
        <v>111440995.46551301</v>
      </c>
      <c r="G184" s="30">
        <v>31610718</v>
      </c>
      <c r="H184" s="30">
        <v>938288.96558085305</v>
      </c>
      <c r="I184" s="30">
        <v>29590702.875972401</v>
      </c>
      <c r="J184" s="30">
        <v>24172330.827413399</v>
      </c>
      <c r="K184" s="30">
        <v>53763033.703385897</v>
      </c>
      <c r="L184" s="30" t="s">
        <v>837</v>
      </c>
      <c r="M184" s="30" t="s">
        <v>838</v>
      </c>
      <c r="N184" s="30">
        <v>183</v>
      </c>
      <c r="O184" s="30">
        <v>0.183</v>
      </c>
      <c r="P184" s="30">
        <v>1445700.40449128</v>
      </c>
      <c r="Q184" s="30">
        <v>47594148.128656097</v>
      </c>
      <c r="R184" s="30">
        <v>10083813.6334709</v>
      </c>
      <c r="S184" s="30">
        <v>57677961.762127101</v>
      </c>
      <c r="T184" s="30">
        <v>0</v>
      </c>
      <c r="U184">
        <v>0.32900000000000001</v>
      </c>
      <c r="V184">
        <f t="shared" si="4"/>
        <v>183</v>
      </c>
      <c r="W184">
        <f t="shared" si="5"/>
        <v>160</v>
      </c>
    </row>
    <row r="185" spans="1:23" x14ac:dyDescent="0.25">
      <c r="A185" s="30" t="s">
        <v>836</v>
      </c>
      <c r="B185" s="30">
        <v>787</v>
      </c>
      <c r="C185" s="30">
        <v>2274095.5588034801</v>
      </c>
      <c r="D185" s="30">
        <v>73470629.507979304</v>
      </c>
      <c r="E185" s="30">
        <v>38114717.447899401</v>
      </c>
      <c r="F185" s="30">
        <v>111585346.955878</v>
      </c>
      <c r="G185" s="30">
        <v>31610718</v>
      </c>
      <c r="H185" s="30">
        <v>868186.17752696294</v>
      </c>
      <c r="I185" s="30">
        <v>27459285.0153252</v>
      </c>
      <c r="J185" s="30">
        <v>27834203.615383901</v>
      </c>
      <c r="K185" s="30">
        <v>55293488.630709097</v>
      </c>
      <c r="L185" s="30" t="s">
        <v>837</v>
      </c>
      <c r="M185" s="30" t="s">
        <v>838</v>
      </c>
      <c r="N185" s="30">
        <v>184</v>
      </c>
      <c r="O185" s="30">
        <v>0.184</v>
      </c>
      <c r="P185" s="30">
        <v>1405909.38127652</v>
      </c>
      <c r="Q185" s="30">
        <v>46011344.4926541</v>
      </c>
      <c r="R185" s="30">
        <v>10280513.8325155</v>
      </c>
      <c r="S185" s="30">
        <v>56291858.325169697</v>
      </c>
      <c r="T185" s="30">
        <v>0</v>
      </c>
      <c r="U185">
        <v>0.16900000000000001</v>
      </c>
      <c r="V185">
        <f t="shared" si="4"/>
        <v>184</v>
      </c>
      <c r="W185">
        <f t="shared" si="5"/>
        <v>149</v>
      </c>
    </row>
    <row r="186" spans="1:23" x14ac:dyDescent="0.25">
      <c r="A186" s="30" t="s">
        <v>836</v>
      </c>
      <c r="B186" s="30">
        <v>441</v>
      </c>
      <c r="C186" s="30">
        <v>2732200.0842837398</v>
      </c>
      <c r="D186" s="30">
        <v>87751852.214401901</v>
      </c>
      <c r="E186" s="30">
        <v>23953093.1716372</v>
      </c>
      <c r="F186" s="30">
        <v>111704945.386039</v>
      </c>
      <c r="G186" s="30">
        <v>31610718</v>
      </c>
      <c r="H186" s="30">
        <v>1123267.53724936</v>
      </c>
      <c r="I186" s="30">
        <v>34819932.4196667</v>
      </c>
      <c r="J186" s="30">
        <v>16861887.284734901</v>
      </c>
      <c r="K186" s="30">
        <v>51681819.704401597</v>
      </c>
      <c r="L186" s="30" t="s">
        <v>837</v>
      </c>
      <c r="M186" s="30" t="s">
        <v>838</v>
      </c>
      <c r="N186" s="30">
        <v>185</v>
      </c>
      <c r="O186" s="30">
        <v>0.185</v>
      </c>
      <c r="P186" s="30">
        <v>1608932.54703437</v>
      </c>
      <c r="Q186" s="30">
        <v>52931919.794735201</v>
      </c>
      <c r="R186" s="30">
        <v>7091205.8869023398</v>
      </c>
      <c r="S186" s="30">
        <v>60023125.681637503</v>
      </c>
      <c r="T186" s="30">
        <v>0</v>
      </c>
      <c r="U186">
        <v>0.19700000000000001</v>
      </c>
      <c r="V186">
        <f t="shared" si="4"/>
        <v>185</v>
      </c>
      <c r="W186">
        <f t="shared" si="5"/>
        <v>221</v>
      </c>
    </row>
    <row r="187" spans="1:23" x14ac:dyDescent="0.25">
      <c r="A187" s="30" t="s">
        <v>836</v>
      </c>
      <c r="B187" s="30">
        <v>762</v>
      </c>
      <c r="C187" s="30">
        <v>2404678.0082229199</v>
      </c>
      <c r="D187" s="30">
        <v>78118663.625494495</v>
      </c>
      <c r="E187" s="30">
        <v>33928380.477388002</v>
      </c>
      <c r="F187" s="30">
        <v>112047044.102882</v>
      </c>
      <c r="G187" s="30">
        <v>31610718</v>
      </c>
      <c r="H187" s="30">
        <v>919465.81425357796</v>
      </c>
      <c r="I187" s="30">
        <v>28968320.359561</v>
      </c>
      <c r="J187" s="30">
        <v>24434932.766687699</v>
      </c>
      <c r="K187" s="30">
        <v>53403253.126248799</v>
      </c>
      <c r="L187" s="30" t="s">
        <v>837</v>
      </c>
      <c r="M187" s="30" t="s">
        <v>838</v>
      </c>
      <c r="N187" s="30">
        <v>186</v>
      </c>
      <c r="O187" s="30">
        <v>0.186</v>
      </c>
      <c r="P187" s="30">
        <v>1485212.1939693401</v>
      </c>
      <c r="Q187" s="30">
        <v>49150343.265933499</v>
      </c>
      <c r="R187" s="30">
        <v>9493447.7107002195</v>
      </c>
      <c r="S187" s="30">
        <v>58643790.976633698</v>
      </c>
      <c r="T187" s="30">
        <v>0</v>
      </c>
      <c r="U187">
        <v>0.59199999999999997</v>
      </c>
      <c r="V187">
        <f t="shared" si="4"/>
        <v>186</v>
      </c>
      <c r="W187">
        <f t="shared" si="5"/>
        <v>178</v>
      </c>
    </row>
    <row r="188" spans="1:23" x14ac:dyDescent="0.25">
      <c r="A188" s="30" t="s">
        <v>836</v>
      </c>
      <c r="B188" s="30">
        <v>303</v>
      </c>
      <c r="C188" s="30">
        <v>2694327.4439893202</v>
      </c>
      <c r="D188" s="30">
        <v>87324049.261807904</v>
      </c>
      <c r="E188" s="30">
        <v>24775887.0167103</v>
      </c>
      <c r="F188" s="30">
        <v>112099936.27851801</v>
      </c>
      <c r="G188" s="30">
        <v>31610718</v>
      </c>
      <c r="H188" s="30">
        <v>1091631.98809689</v>
      </c>
      <c r="I188" s="30">
        <v>33938855.1520641</v>
      </c>
      <c r="J188" s="30">
        <v>17104117.6888493</v>
      </c>
      <c r="K188" s="30">
        <v>51042972.8409134</v>
      </c>
      <c r="L188" s="30" t="s">
        <v>837</v>
      </c>
      <c r="M188" s="30" t="s">
        <v>838</v>
      </c>
      <c r="N188" s="30">
        <v>187</v>
      </c>
      <c r="O188" s="30">
        <v>0.187</v>
      </c>
      <c r="P188" s="30">
        <v>1602695.4558924299</v>
      </c>
      <c r="Q188" s="30">
        <v>53385194.109743796</v>
      </c>
      <c r="R188" s="30">
        <v>7671769.3278609803</v>
      </c>
      <c r="S188" s="30">
        <v>61056963.437604703</v>
      </c>
      <c r="T188" s="30">
        <v>0</v>
      </c>
      <c r="U188">
        <v>0.126</v>
      </c>
      <c r="V188">
        <f t="shared" si="4"/>
        <v>187</v>
      </c>
      <c r="W188">
        <f t="shared" si="5"/>
        <v>219</v>
      </c>
    </row>
    <row r="189" spans="1:23" x14ac:dyDescent="0.25">
      <c r="A189" s="30" t="s">
        <v>836</v>
      </c>
      <c r="B189" s="30">
        <v>120</v>
      </c>
      <c r="C189" s="30">
        <v>2385562.3113547899</v>
      </c>
      <c r="D189" s="30">
        <v>77155537.708118901</v>
      </c>
      <c r="E189" s="30">
        <v>35184699.9770464</v>
      </c>
      <c r="F189" s="30">
        <v>112340237.685165</v>
      </c>
      <c r="G189" s="30">
        <v>31610718</v>
      </c>
      <c r="H189" s="30">
        <v>938155.41395537497</v>
      </c>
      <c r="I189" s="30">
        <v>29584355.2375804</v>
      </c>
      <c r="J189" s="30">
        <v>25055389.4127535</v>
      </c>
      <c r="K189" s="30">
        <v>54639744.650333896</v>
      </c>
      <c r="L189" s="30" t="s">
        <v>837</v>
      </c>
      <c r="M189" s="30" t="s">
        <v>838</v>
      </c>
      <c r="N189" s="30">
        <v>188</v>
      </c>
      <c r="O189" s="30">
        <v>0.188</v>
      </c>
      <c r="P189" s="30">
        <v>1447406.8973994199</v>
      </c>
      <c r="Q189" s="30">
        <v>47571182.4705384</v>
      </c>
      <c r="R189" s="30">
        <v>10129310.5642928</v>
      </c>
      <c r="S189" s="30">
        <v>57700493.0348313</v>
      </c>
      <c r="T189" s="30">
        <v>0</v>
      </c>
      <c r="U189">
        <v>0.52100000000000002</v>
      </c>
      <c r="V189">
        <f t="shared" si="4"/>
        <v>188</v>
      </c>
      <c r="W189">
        <f t="shared" si="5"/>
        <v>163</v>
      </c>
    </row>
    <row r="190" spans="1:23" x14ac:dyDescent="0.25">
      <c r="A190" s="30" t="s">
        <v>836</v>
      </c>
      <c r="B190" s="30">
        <v>507</v>
      </c>
      <c r="C190" s="30">
        <v>2759286.3169450099</v>
      </c>
      <c r="D190" s="30">
        <v>88708189.344494104</v>
      </c>
      <c r="E190" s="30">
        <v>23993262.252246801</v>
      </c>
      <c r="F190" s="30">
        <v>112701451.59674101</v>
      </c>
      <c r="G190" s="30">
        <v>31610718</v>
      </c>
      <c r="H190" s="30">
        <v>1130284.97552506</v>
      </c>
      <c r="I190" s="30">
        <v>35153467.563496597</v>
      </c>
      <c r="J190" s="30">
        <v>16453712.5334095</v>
      </c>
      <c r="K190" s="30">
        <v>51607180.0969062</v>
      </c>
      <c r="L190" s="30" t="s">
        <v>837</v>
      </c>
      <c r="M190" s="30" t="s">
        <v>838</v>
      </c>
      <c r="N190" s="30">
        <v>189</v>
      </c>
      <c r="O190" s="30">
        <v>0.189</v>
      </c>
      <c r="P190" s="30">
        <v>1629001.3414199401</v>
      </c>
      <c r="Q190" s="30">
        <v>53554721.7809975</v>
      </c>
      <c r="R190" s="30">
        <v>7539549.7188373404</v>
      </c>
      <c r="S190" s="30">
        <v>61094271.499834798</v>
      </c>
      <c r="T190" s="30">
        <v>0</v>
      </c>
      <c r="U190">
        <v>0.51800000000000002</v>
      </c>
      <c r="V190">
        <f t="shared" si="4"/>
        <v>189</v>
      </c>
      <c r="W190">
        <f t="shared" si="5"/>
        <v>235</v>
      </c>
    </row>
    <row r="191" spans="1:23" x14ac:dyDescent="0.25">
      <c r="A191" s="30" t="s">
        <v>836</v>
      </c>
      <c r="B191" s="30">
        <v>979</v>
      </c>
      <c r="C191" s="30">
        <v>2490165.0323313698</v>
      </c>
      <c r="D191" s="30">
        <v>80518218.862335205</v>
      </c>
      <c r="E191" s="30">
        <v>32314110.1818012</v>
      </c>
      <c r="F191" s="30">
        <v>112832329.044136</v>
      </c>
      <c r="G191" s="30">
        <v>31610718</v>
      </c>
      <c r="H191" s="30">
        <v>986702.12092113798</v>
      </c>
      <c r="I191" s="30">
        <v>31050259.239280701</v>
      </c>
      <c r="J191" s="30">
        <v>22942207.4566097</v>
      </c>
      <c r="K191" s="30">
        <v>53992466.695890397</v>
      </c>
      <c r="L191" s="30" t="s">
        <v>837</v>
      </c>
      <c r="M191" s="30" t="s">
        <v>838</v>
      </c>
      <c r="N191" s="30">
        <v>190</v>
      </c>
      <c r="O191" s="30">
        <v>0.19</v>
      </c>
      <c r="P191" s="30">
        <v>1503462.91141023</v>
      </c>
      <c r="Q191" s="30">
        <v>49467959.623054497</v>
      </c>
      <c r="R191" s="30">
        <v>9371902.7251915392</v>
      </c>
      <c r="S191" s="30">
        <v>58839862.348246001</v>
      </c>
      <c r="T191" s="30">
        <v>0</v>
      </c>
      <c r="U191">
        <v>0.27700000000000002</v>
      </c>
      <c r="V191">
        <f t="shared" si="4"/>
        <v>190</v>
      </c>
      <c r="W191">
        <f t="shared" si="5"/>
        <v>182</v>
      </c>
    </row>
    <row r="192" spans="1:23" x14ac:dyDescent="0.25">
      <c r="A192" s="30" t="s">
        <v>836</v>
      </c>
      <c r="B192" s="30">
        <v>180</v>
      </c>
      <c r="C192" s="30">
        <v>2474739.4598774598</v>
      </c>
      <c r="D192" s="30">
        <v>79961606.7660418</v>
      </c>
      <c r="E192" s="30">
        <v>32941174.866066799</v>
      </c>
      <c r="F192" s="30">
        <v>112902781.632108</v>
      </c>
      <c r="G192" s="30">
        <v>31610718</v>
      </c>
      <c r="H192" s="30">
        <v>982532.14110610797</v>
      </c>
      <c r="I192" s="30">
        <v>30852062.295790799</v>
      </c>
      <c r="J192" s="30">
        <v>23760903.574328501</v>
      </c>
      <c r="K192" s="30">
        <v>54612965.8701194</v>
      </c>
      <c r="L192" s="30" t="s">
        <v>837</v>
      </c>
      <c r="M192" s="30" t="s">
        <v>838</v>
      </c>
      <c r="N192" s="30">
        <v>191</v>
      </c>
      <c r="O192" s="30">
        <v>0.191</v>
      </c>
      <c r="P192" s="30">
        <v>1492207.31877135</v>
      </c>
      <c r="Q192" s="30">
        <v>49109544.470251001</v>
      </c>
      <c r="R192" s="30">
        <v>9180271.2917382903</v>
      </c>
      <c r="S192" s="30">
        <v>58289815.761989199</v>
      </c>
      <c r="T192" s="30">
        <v>0</v>
      </c>
      <c r="U192">
        <v>0.27100000000000002</v>
      </c>
      <c r="V192">
        <f t="shared" si="4"/>
        <v>191</v>
      </c>
      <c r="W192">
        <f t="shared" si="5"/>
        <v>180</v>
      </c>
    </row>
    <row r="193" spans="1:23" x14ac:dyDescent="0.25">
      <c r="A193" s="30" t="s">
        <v>836</v>
      </c>
      <c r="B193" s="30">
        <v>346</v>
      </c>
      <c r="C193" s="30">
        <v>2627276.7867870899</v>
      </c>
      <c r="D193" s="30">
        <v>86182159.207010001</v>
      </c>
      <c r="E193" s="30">
        <v>26803742.1076052</v>
      </c>
      <c r="F193" s="30">
        <v>112985901.314615</v>
      </c>
      <c r="G193" s="30">
        <v>31610718</v>
      </c>
      <c r="H193" s="30">
        <v>1037224.8943004</v>
      </c>
      <c r="I193" s="30">
        <v>32496093.1437621</v>
      </c>
      <c r="J193" s="30">
        <v>18406651.657821301</v>
      </c>
      <c r="K193" s="30">
        <v>50902744.801583402</v>
      </c>
      <c r="L193" s="30" t="s">
        <v>837</v>
      </c>
      <c r="M193" s="30" t="s">
        <v>838</v>
      </c>
      <c r="N193" s="30">
        <v>192</v>
      </c>
      <c r="O193" s="30">
        <v>0.192</v>
      </c>
      <c r="P193" s="30">
        <v>1590051.8924866801</v>
      </c>
      <c r="Q193" s="30">
        <v>53686066.063247897</v>
      </c>
      <c r="R193" s="30">
        <v>8397090.4497839808</v>
      </c>
      <c r="S193" s="30">
        <v>62083156.5130319</v>
      </c>
      <c r="T193" s="30">
        <v>0</v>
      </c>
      <c r="U193">
        <v>0.40899999999999997</v>
      </c>
      <c r="V193">
        <f t="shared" si="4"/>
        <v>192</v>
      </c>
      <c r="W193">
        <f t="shared" si="5"/>
        <v>213</v>
      </c>
    </row>
    <row r="194" spans="1:23" x14ac:dyDescent="0.25">
      <c r="A194" s="30" t="s">
        <v>836</v>
      </c>
      <c r="B194" s="30">
        <v>795</v>
      </c>
      <c r="C194" s="30">
        <v>2603047.2694282001</v>
      </c>
      <c r="D194" s="30">
        <v>84771552.460420698</v>
      </c>
      <c r="E194" s="30">
        <v>28426029.161241401</v>
      </c>
      <c r="F194" s="30">
        <v>113197581.62166201</v>
      </c>
      <c r="G194" s="30">
        <v>31610718</v>
      </c>
      <c r="H194" s="30">
        <v>1008182.38103827</v>
      </c>
      <c r="I194" s="30">
        <v>31646648.316463999</v>
      </c>
      <c r="J194" s="30">
        <v>19582934.894680299</v>
      </c>
      <c r="K194" s="30">
        <v>51229583.211144403</v>
      </c>
      <c r="L194" s="30" t="s">
        <v>837</v>
      </c>
      <c r="M194" s="30" t="s">
        <v>838</v>
      </c>
      <c r="N194" s="30">
        <v>193</v>
      </c>
      <c r="O194" s="30">
        <v>0.193</v>
      </c>
      <c r="P194" s="30">
        <v>1594864.8883899199</v>
      </c>
      <c r="Q194" s="30">
        <v>53124904.143956602</v>
      </c>
      <c r="R194" s="30">
        <v>8843094.2665610798</v>
      </c>
      <c r="S194" s="30">
        <v>61967998.410517797</v>
      </c>
      <c r="T194" s="30">
        <v>0</v>
      </c>
      <c r="U194">
        <v>0.13600000000000001</v>
      </c>
      <c r="V194">
        <f t="shared" ref="V194:V257" si="6">500-RANK(F194,$F$2:$F$501)+1</f>
        <v>193</v>
      </c>
      <c r="W194">
        <f t="shared" ref="W194:W257" si="7">500-RANK(P194,$P$2:$P$501)+1</f>
        <v>215</v>
      </c>
    </row>
    <row r="195" spans="1:23" x14ac:dyDescent="0.25">
      <c r="A195" s="30" t="s">
        <v>836</v>
      </c>
      <c r="B195" s="30">
        <v>415</v>
      </c>
      <c r="C195" s="30">
        <v>2464208.1582372598</v>
      </c>
      <c r="D195" s="30">
        <v>79664208.449601799</v>
      </c>
      <c r="E195" s="30">
        <v>33572744.539362401</v>
      </c>
      <c r="F195" s="30">
        <v>113236952.98896401</v>
      </c>
      <c r="G195" s="30">
        <v>31610718</v>
      </c>
      <c r="H195" s="30">
        <v>978809.20607074397</v>
      </c>
      <c r="I195" s="30">
        <v>30675113.155135199</v>
      </c>
      <c r="J195" s="30">
        <v>24279000.390351102</v>
      </c>
      <c r="K195" s="30">
        <v>54954113.545486398</v>
      </c>
      <c r="L195" s="30" t="s">
        <v>837</v>
      </c>
      <c r="M195" s="30" t="s">
        <v>838</v>
      </c>
      <c r="N195" s="30">
        <v>194</v>
      </c>
      <c r="O195" s="30">
        <v>0.19400000000000001</v>
      </c>
      <c r="P195" s="30">
        <v>1485398.9521665201</v>
      </c>
      <c r="Q195" s="30">
        <v>48989095.2944666</v>
      </c>
      <c r="R195" s="30">
        <v>9293744.1490113009</v>
      </c>
      <c r="S195" s="30">
        <v>58282839.443477899</v>
      </c>
      <c r="T195" s="30">
        <v>0</v>
      </c>
      <c r="U195">
        <v>0.54800000000000004</v>
      </c>
      <c r="V195">
        <f t="shared" si="6"/>
        <v>194</v>
      </c>
      <c r="W195">
        <f t="shared" si="7"/>
        <v>179</v>
      </c>
    </row>
    <row r="196" spans="1:23" x14ac:dyDescent="0.25">
      <c r="A196" s="30" t="s">
        <v>836</v>
      </c>
      <c r="B196" s="30">
        <v>732</v>
      </c>
      <c r="C196" s="30">
        <v>2389732.5962064601</v>
      </c>
      <c r="D196" s="30">
        <v>77390838.368862003</v>
      </c>
      <c r="E196" s="30">
        <v>35874175.034571402</v>
      </c>
      <c r="F196" s="30">
        <v>113265013.403433</v>
      </c>
      <c r="G196" s="30">
        <v>31610718</v>
      </c>
      <c r="H196" s="30">
        <v>936679.19932644803</v>
      </c>
      <c r="I196" s="30">
        <v>29514191.534069501</v>
      </c>
      <c r="J196" s="30">
        <v>25362213.434569001</v>
      </c>
      <c r="K196" s="30">
        <v>54876404.968638502</v>
      </c>
      <c r="L196" s="30" t="s">
        <v>837</v>
      </c>
      <c r="M196" s="30" t="s">
        <v>838</v>
      </c>
      <c r="N196" s="30">
        <v>195</v>
      </c>
      <c r="O196" s="30">
        <v>0.19500000000000001</v>
      </c>
      <c r="P196" s="30">
        <v>1453053.3968800099</v>
      </c>
      <c r="Q196" s="30">
        <v>47876646.834792502</v>
      </c>
      <c r="R196" s="30">
        <v>10511961.6000023</v>
      </c>
      <c r="S196" s="30">
        <v>58388608.434794903</v>
      </c>
      <c r="T196" s="30">
        <v>0</v>
      </c>
      <c r="U196">
        <v>0.52</v>
      </c>
      <c r="V196">
        <f t="shared" si="6"/>
        <v>195</v>
      </c>
      <c r="W196">
        <f t="shared" si="7"/>
        <v>167</v>
      </c>
    </row>
    <row r="197" spans="1:23" x14ac:dyDescent="0.25">
      <c r="A197" s="30" t="s">
        <v>836</v>
      </c>
      <c r="B197" s="30">
        <v>735</v>
      </c>
      <c r="C197" s="30">
        <v>2417583.86277937</v>
      </c>
      <c r="D197" s="30">
        <v>78269584.685421199</v>
      </c>
      <c r="E197" s="30">
        <v>35378454.219198897</v>
      </c>
      <c r="F197" s="30">
        <v>113648038.90462001</v>
      </c>
      <c r="G197" s="30">
        <v>31610718</v>
      </c>
      <c r="H197" s="30">
        <v>945505.39670464897</v>
      </c>
      <c r="I197" s="30">
        <v>29933696.045024902</v>
      </c>
      <c r="J197" s="30">
        <v>24688472.518287499</v>
      </c>
      <c r="K197" s="30">
        <v>54622168.563312396</v>
      </c>
      <c r="L197" s="30" t="s">
        <v>837</v>
      </c>
      <c r="M197" s="30" t="s">
        <v>838</v>
      </c>
      <c r="N197" s="30">
        <v>196</v>
      </c>
      <c r="O197" s="30">
        <v>0.19600000000000001</v>
      </c>
      <c r="P197" s="30">
        <v>1472078.46607472</v>
      </c>
      <c r="Q197" s="30">
        <v>48335888.6403962</v>
      </c>
      <c r="R197" s="30">
        <v>10689981.7009113</v>
      </c>
      <c r="S197" s="30">
        <v>59025870.341307603</v>
      </c>
      <c r="T197" s="30">
        <v>0</v>
      </c>
      <c r="U197">
        <v>1E-3</v>
      </c>
      <c r="V197">
        <f t="shared" si="6"/>
        <v>196</v>
      </c>
      <c r="W197">
        <f t="shared" si="7"/>
        <v>172</v>
      </c>
    </row>
    <row r="198" spans="1:23" x14ac:dyDescent="0.25">
      <c r="A198" s="30" t="s">
        <v>836</v>
      </c>
      <c r="B198" s="30">
        <v>564</v>
      </c>
      <c r="C198" s="30">
        <v>2308083.6562003801</v>
      </c>
      <c r="D198" s="30">
        <v>74665472.439596906</v>
      </c>
      <c r="E198" s="30">
        <v>39003418.530222297</v>
      </c>
      <c r="F198" s="30">
        <v>113668890.96981899</v>
      </c>
      <c r="G198" s="30">
        <v>31610718</v>
      </c>
      <c r="H198" s="30">
        <v>875539.18466736702</v>
      </c>
      <c r="I198" s="30">
        <v>27808769.570486501</v>
      </c>
      <c r="J198" s="30">
        <v>27996238.405136999</v>
      </c>
      <c r="K198" s="30">
        <v>55805007.9756236</v>
      </c>
      <c r="L198" s="30" t="s">
        <v>837</v>
      </c>
      <c r="M198" s="30" t="s">
        <v>838</v>
      </c>
      <c r="N198" s="30">
        <v>197</v>
      </c>
      <c r="O198" s="30">
        <v>0.19700000000000001</v>
      </c>
      <c r="P198" s="30">
        <v>1432544.47153301</v>
      </c>
      <c r="Q198" s="30">
        <v>46856702.869110301</v>
      </c>
      <c r="R198" s="30">
        <v>11007180.125085199</v>
      </c>
      <c r="S198" s="30">
        <v>57863882.994195603</v>
      </c>
      <c r="T198" s="30">
        <v>0</v>
      </c>
      <c r="U198">
        <v>0.52300000000000002</v>
      </c>
      <c r="V198">
        <f t="shared" si="6"/>
        <v>197</v>
      </c>
      <c r="W198">
        <f t="shared" si="7"/>
        <v>157</v>
      </c>
    </row>
    <row r="199" spans="1:23" x14ac:dyDescent="0.25">
      <c r="A199" s="30" t="s">
        <v>836</v>
      </c>
      <c r="B199" s="30">
        <v>777</v>
      </c>
      <c r="C199" s="30">
        <v>2606964.4174452098</v>
      </c>
      <c r="D199" s="30">
        <v>85630595.768185198</v>
      </c>
      <c r="E199" s="30">
        <v>28284665.346727699</v>
      </c>
      <c r="F199" s="30">
        <v>113915261.114912</v>
      </c>
      <c r="G199" s="30">
        <v>31610718</v>
      </c>
      <c r="H199" s="30">
        <v>1027544.29114641</v>
      </c>
      <c r="I199" s="30">
        <v>32035979.176460799</v>
      </c>
      <c r="J199" s="30">
        <v>19561400.024176799</v>
      </c>
      <c r="K199" s="30">
        <v>51597379.200637601</v>
      </c>
      <c r="L199" s="30" t="s">
        <v>837</v>
      </c>
      <c r="M199" s="30" t="s">
        <v>838</v>
      </c>
      <c r="N199" s="30">
        <v>198</v>
      </c>
      <c r="O199" s="30">
        <v>0.19800000000000001</v>
      </c>
      <c r="P199" s="30">
        <v>1579420.1262987901</v>
      </c>
      <c r="Q199" s="30">
        <v>53594616.591724403</v>
      </c>
      <c r="R199" s="30">
        <v>8723265.3225509301</v>
      </c>
      <c r="S199" s="30">
        <v>62317881.914275303</v>
      </c>
      <c r="T199" s="30">
        <v>0</v>
      </c>
      <c r="U199">
        <v>0.17499999999999999</v>
      </c>
      <c r="V199">
        <f t="shared" si="6"/>
        <v>198</v>
      </c>
      <c r="W199">
        <f t="shared" si="7"/>
        <v>206</v>
      </c>
    </row>
    <row r="200" spans="1:23" x14ac:dyDescent="0.25">
      <c r="A200" s="30" t="s">
        <v>836</v>
      </c>
      <c r="B200" s="30">
        <v>165</v>
      </c>
      <c r="C200" s="30">
        <v>2739129.6591946399</v>
      </c>
      <c r="D200" s="30">
        <v>88113005.198868394</v>
      </c>
      <c r="E200" s="30">
        <v>25817203.512321498</v>
      </c>
      <c r="F200" s="30">
        <v>113930208.711189</v>
      </c>
      <c r="G200" s="30">
        <v>31610718</v>
      </c>
      <c r="H200" s="30">
        <v>1122046.6195382699</v>
      </c>
      <c r="I200" s="30">
        <v>34761902.844147198</v>
      </c>
      <c r="J200" s="30">
        <v>17982963.922334298</v>
      </c>
      <c r="K200" s="30">
        <v>52744866.766481601</v>
      </c>
      <c r="L200" s="30" t="s">
        <v>837</v>
      </c>
      <c r="M200" s="30" t="s">
        <v>838</v>
      </c>
      <c r="N200" s="30">
        <v>199</v>
      </c>
      <c r="O200" s="30">
        <v>0.19900000000000001</v>
      </c>
      <c r="P200" s="30">
        <v>1617083.0396563699</v>
      </c>
      <c r="Q200" s="30">
        <v>53351102.354721203</v>
      </c>
      <c r="R200" s="30">
        <v>7834239.5899871597</v>
      </c>
      <c r="S200" s="30">
        <v>61185341.944708303</v>
      </c>
      <c r="T200" s="30">
        <v>0</v>
      </c>
      <c r="U200">
        <v>0.623</v>
      </c>
      <c r="V200">
        <f t="shared" si="6"/>
        <v>199</v>
      </c>
      <c r="W200">
        <f t="shared" si="7"/>
        <v>227</v>
      </c>
    </row>
    <row r="201" spans="1:23" x14ac:dyDescent="0.25">
      <c r="A201" s="30" t="s">
        <v>836</v>
      </c>
      <c r="B201" s="30">
        <v>339</v>
      </c>
      <c r="C201" s="30">
        <v>2513645.07569848</v>
      </c>
      <c r="D201" s="30">
        <v>81296630.292156696</v>
      </c>
      <c r="E201" s="30">
        <v>32634072.218766902</v>
      </c>
      <c r="F201" s="30">
        <v>113930702.510923</v>
      </c>
      <c r="G201" s="30">
        <v>31610718</v>
      </c>
      <c r="H201" s="30">
        <v>992873.77505059401</v>
      </c>
      <c r="I201" s="30">
        <v>31343594.708274201</v>
      </c>
      <c r="J201" s="30">
        <v>22950396.290359002</v>
      </c>
      <c r="K201" s="30">
        <v>54293990.998633303</v>
      </c>
      <c r="L201" s="30" t="s">
        <v>837</v>
      </c>
      <c r="M201" s="30" t="s">
        <v>838</v>
      </c>
      <c r="N201" s="30">
        <v>200</v>
      </c>
      <c r="O201" s="30">
        <v>0.2</v>
      </c>
      <c r="P201" s="30">
        <v>1520771.30064788</v>
      </c>
      <c r="Q201" s="30">
        <v>49953035.583882399</v>
      </c>
      <c r="R201" s="30">
        <v>9683675.9284078404</v>
      </c>
      <c r="S201" s="30">
        <v>59636711.512290202</v>
      </c>
      <c r="T201" s="30">
        <v>0</v>
      </c>
      <c r="U201">
        <v>0.17</v>
      </c>
      <c r="V201">
        <f t="shared" si="6"/>
        <v>200</v>
      </c>
      <c r="W201">
        <f t="shared" si="7"/>
        <v>186</v>
      </c>
    </row>
    <row r="202" spans="1:23" x14ac:dyDescent="0.25">
      <c r="A202" s="30" t="s">
        <v>836</v>
      </c>
      <c r="B202" s="30">
        <v>342</v>
      </c>
      <c r="C202" s="30">
        <v>2596934.2460732898</v>
      </c>
      <c r="D202" s="30">
        <v>85229731.932242304</v>
      </c>
      <c r="E202" s="30">
        <v>29139453.783235598</v>
      </c>
      <c r="F202" s="30">
        <v>114369185.715477</v>
      </c>
      <c r="G202" s="30">
        <v>31610718</v>
      </c>
      <c r="H202" s="30">
        <v>1025432.67034249</v>
      </c>
      <c r="I202" s="30">
        <v>31935614.952241201</v>
      </c>
      <c r="J202" s="30">
        <v>20585602.03523</v>
      </c>
      <c r="K202" s="30">
        <v>52521216.987471297</v>
      </c>
      <c r="L202" s="30" t="s">
        <v>837</v>
      </c>
      <c r="M202" s="30" t="s">
        <v>838</v>
      </c>
      <c r="N202" s="30">
        <v>201</v>
      </c>
      <c r="O202" s="30">
        <v>0.20100000000000001</v>
      </c>
      <c r="P202" s="30">
        <v>1571501.5757307899</v>
      </c>
      <c r="Q202" s="30">
        <v>53294116.980001003</v>
      </c>
      <c r="R202" s="30">
        <v>8553851.7480056006</v>
      </c>
      <c r="S202" s="30">
        <v>61847968.728006497</v>
      </c>
      <c r="T202" s="30">
        <v>0</v>
      </c>
      <c r="U202">
        <v>0.32100000000000001</v>
      </c>
      <c r="V202">
        <f t="shared" si="6"/>
        <v>201</v>
      </c>
      <c r="W202">
        <f t="shared" si="7"/>
        <v>205</v>
      </c>
    </row>
    <row r="203" spans="1:23" x14ac:dyDescent="0.25">
      <c r="A203" s="30" t="s">
        <v>836</v>
      </c>
      <c r="B203" s="30">
        <v>930</v>
      </c>
      <c r="C203" s="30">
        <v>2566385.3685957999</v>
      </c>
      <c r="D203" s="30">
        <v>82932509.207698703</v>
      </c>
      <c r="E203" s="30">
        <v>31475284.617402501</v>
      </c>
      <c r="F203" s="30">
        <v>114407793.825101</v>
      </c>
      <c r="G203" s="30">
        <v>31610718</v>
      </c>
      <c r="H203" s="30">
        <v>1020179.09393838</v>
      </c>
      <c r="I203" s="30">
        <v>32083787.271333899</v>
      </c>
      <c r="J203" s="30">
        <v>22333094.580106098</v>
      </c>
      <c r="K203" s="30">
        <v>54416881.851440102</v>
      </c>
      <c r="L203" s="30" t="s">
        <v>837</v>
      </c>
      <c r="M203" s="30" t="s">
        <v>838</v>
      </c>
      <c r="N203" s="30">
        <v>202</v>
      </c>
      <c r="O203" s="30">
        <v>0.20200000000000001</v>
      </c>
      <c r="P203" s="30">
        <v>1546206.2746574201</v>
      </c>
      <c r="Q203" s="30">
        <v>50848721.936364703</v>
      </c>
      <c r="R203" s="30">
        <v>9142190.03729642</v>
      </c>
      <c r="S203" s="30">
        <v>59990911.973661199</v>
      </c>
      <c r="T203" s="30">
        <v>0</v>
      </c>
      <c r="U203">
        <v>0.77700000000000002</v>
      </c>
      <c r="V203">
        <f t="shared" si="6"/>
        <v>202</v>
      </c>
      <c r="W203">
        <f t="shared" si="7"/>
        <v>195</v>
      </c>
    </row>
    <row r="204" spans="1:23" x14ac:dyDescent="0.25">
      <c r="A204" s="30" t="s">
        <v>836</v>
      </c>
      <c r="B204" s="30">
        <v>47</v>
      </c>
      <c r="C204" s="30">
        <v>2589500.50176244</v>
      </c>
      <c r="D204" s="30">
        <v>84358262.749884695</v>
      </c>
      <c r="E204" s="30">
        <v>30403462.882661201</v>
      </c>
      <c r="F204" s="30">
        <v>114761725.63254599</v>
      </c>
      <c r="G204" s="30">
        <v>31610718</v>
      </c>
      <c r="H204" s="30">
        <v>1002400.53427007</v>
      </c>
      <c r="I204" s="30">
        <v>31371840.185965698</v>
      </c>
      <c r="J204" s="30">
        <v>21285112.019347701</v>
      </c>
      <c r="K204" s="30">
        <v>52656952.205313496</v>
      </c>
      <c r="L204" s="30" t="s">
        <v>837</v>
      </c>
      <c r="M204" s="30" t="s">
        <v>838</v>
      </c>
      <c r="N204" s="30">
        <v>203</v>
      </c>
      <c r="O204" s="30">
        <v>0.20300000000000001</v>
      </c>
      <c r="P204" s="30">
        <v>1587099.9674923599</v>
      </c>
      <c r="Q204" s="30">
        <v>52986422.563918903</v>
      </c>
      <c r="R204" s="30">
        <v>9118350.8633135501</v>
      </c>
      <c r="S204" s="30">
        <v>62104773.4272324</v>
      </c>
      <c r="T204" s="30">
        <v>0</v>
      </c>
      <c r="U204">
        <v>0.182</v>
      </c>
      <c r="V204">
        <f t="shared" si="6"/>
        <v>203</v>
      </c>
      <c r="W204">
        <f t="shared" si="7"/>
        <v>209</v>
      </c>
    </row>
    <row r="205" spans="1:23" x14ac:dyDescent="0.25">
      <c r="A205" s="30" t="s">
        <v>836</v>
      </c>
      <c r="B205" s="30">
        <v>7</v>
      </c>
      <c r="C205" s="30">
        <v>2505710.7881203499</v>
      </c>
      <c r="D205" s="30">
        <v>80998638.706763193</v>
      </c>
      <c r="E205" s="30">
        <v>33826144.048125297</v>
      </c>
      <c r="F205" s="30">
        <v>114824782.754888</v>
      </c>
      <c r="G205" s="30">
        <v>31610718</v>
      </c>
      <c r="H205" s="30">
        <v>989433.03074229904</v>
      </c>
      <c r="I205" s="30">
        <v>31180057.944192901</v>
      </c>
      <c r="J205" s="30">
        <v>24094625.657837</v>
      </c>
      <c r="K205" s="30">
        <v>55274683.602030002</v>
      </c>
      <c r="L205" s="30" t="s">
        <v>837</v>
      </c>
      <c r="M205" s="30" t="s">
        <v>838</v>
      </c>
      <c r="N205" s="30">
        <v>204</v>
      </c>
      <c r="O205" s="30">
        <v>0.20399999999999999</v>
      </c>
      <c r="P205" s="30">
        <v>1516277.7573780499</v>
      </c>
      <c r="Q205" s="30">
        <v>49818580.762570299</v>
      </c>
      <c r="R205" s="30">
        <v>9731518.39028823</v>
      </c>
      <c r="S205" s="30">
        <v>59550099.152858503</v>
      </c>
      <c r="T205" s="30">
        <v>0</v>
      </c>
      <c r="U205">
        <v>1.4E-2</v>
      </c>
      <c r="V205">
        <f t="shared" si="6"/>
        <v>204</v>
      </c>
      <c r="W205">
        <f t="shared" si="7"/>
        <v>184</v>
      </c>
    </row>
    <row r="206" spans="1:23" x14ac:dyDescent="0.25">
      <c r="A206" s="30" t="s">
        <v>836</v>
      </c>
      <c r="B206" s="30">
        <v>200</v>
      </c>
      <c r="C206" s="30">
        <v>2566292.8670012802</v>
      </c>
      <c r="D206" s="30">
        <v>82943717.146848097</v>
      </c>
      <c r="E206" s="30">
        <v>31965987.529481299</v>
      </c>
      <c r="F206" s="30">
        <v>114909704.676329</v>
      </c>
      <c r="G206" s="30">
        <v>31610718</v>
      </c>
      <c r="H206" s="30">
        <v>1019446.8064984099</v>
      </c>
      <c r="I206" s="30">
        <v>32048982.035146799</v>
      </c>
      <c r="J206" s="30">
        <v>22697268.120371498</v>
      </c>
      <c r="K206" s="30">
        <v>54746250.155518301</v>
      </c>
      <c r="L206" s="30" t="s">
        <v>837</v>
      </c>
      <c r="M206" s="30" t="s">
        <v>838</v>
      </c>
      <c r="N206" s="30">
        <v>205</v>
      </c>
      <c r="O206" s="30">
        <v>0.20499999999999999</v>
      </c>
      <c r="P206" s="30">
        <v>1546846.06050287</v>
      </c>
      <c r="Q206" s="30">
        <v>50894735.111701198</v>
      </c>
      <c r="R206" s="30">
        <v>9268719.4091098905</v>
      </c>
      <c r="S206" s="30">
        <v>60163454.520811103</v>
      </c>
      <c r="T206" s="30">
        <v>0</v>
      </c>
      <c r="U206">
        <v>0.79500000000000004</v>
      </c>
      <c r="V206">
        <f t="shared" si="6"/>
        <v>205</v>
      </c>
      <c r="W206">
        <f t="shared" si="7"/>
        <v>196</v>
      </c>
    </row>
    <row r="207" spans="1:23" x14ac:dyDescent="0.25">
      <c r="A207" s="30" t="s">
        <v>836</v>
      </c>
      <c r="B207" s="30">
        <v>959</v>
      </c>
      <c r="C207" s="30">
        <v>2368769.0620374698</v>
      </c>
      <c r="D207" s="30">
        <v>77069156.738092795</v>
      </c>
      <c r="E207" s="30">
        <v>38190194.182237297</v>
      </c>
      <c r="F207" s="30">
        <v>115259350.92033</v>
      </c>
      <c r="G207" s="30">
        <v>31610718</v>
      </c>
      <c r="H207" s="30">
        <v>888990.12256126397</v>
      </c>
      <c r="I207" s="30">
        <v>28216655.107661501</v>
      </c>
      <c r="J207" s="30">
        <v>26970776.493702199</v>
      </c>
      <c r="K207" s="30">
        <v>55187431.601363704</v>
      </c>
      <c r="L207" s="30" t="s">
        <v>837</v>
      </c>
      <c r="M207" s="30" t="s">
        <v>838</v>
      </c>
      <c r="N207" s="30">
        <v>206</v>
      </c>
      <c r="O207" s="30">
        <v>0.20599999999999999</v>
      </c>
      <c r="P207" s="30">
        <v>1479778.9394761999</v>
      </c>
      <c r="Q207" s="30">
        <v>48852501.630431302</v>
      </c>
      <c r="R207" s="30">
        <v>11219417.688534999</v>
      </c>
      <c r="S207" s="30">
        <v>60071919.318966404</v>
      </c>
      <c r="T207" s="30">
        <v>0</v>
      </c>
      <c r="U207">
        <v>0.83799999999999997</v>
      </c>
      <c r="V207">
        <f t="shared" si="6"/>
        <v>206</v>
      </c>
      <c r="W207">
        <f t="shared" si="7"/>
        <v>176</v>
      </c>
    </row>
    <row r="208" spans="1:23" x14ac:dyDescent="0.25">
      <c r="A208" s="30" t="s">
        <v>836</v>
      </c>
      <c r="B208" s="30">
        <v>775</v>
      </c>
      <c r="C208" s="30">
        <v>2456207.1428161799</v>
      </c>
      <c r="D208" s="30">
        <v>79822013.667659596</v>
      </c>
      <c r="E208" s="30">
        <v>35437822.504276298</v>
      </c>
      <c r="F208" s="30">
        <v>115259836.17193601</v>
      </c>
      <c r="G208" s="30">
        <v>31610718</v>
      </c>
      <c r="H208" s="30">
        <v>930824.30923179002</v>
      </c>
      <c r="I208" s="30">
        <v>29508183.641204</v>
      </c>
      <c r="J208" s="30">
        <v>25062074.045106798</v>
      </c>
      <c r="K208" s="30">
        <v>54570257.686310902</v>
      </c>
      <c r="L208" s="30" t="s">
        <v>837</v>
      </c>
      <c r="M208" s="30" t="s">
        <v>838</v>
      </c>
      <c r="N208" s="30">
        <v>207</v>
      </c>
      <c r="O208" s="30">
        <v>0.20699999999999999</v>
      </c>
      <c r="P208" s="30">
        <v>1525382.8335843901</v>
      </c>
      <c r="Q208" s="30">
        <v>50313830.026455499</v>
      </c>
      <c r="R208" s="30">
        <v>10375748.4591695</v>
      </c>
      <c r="S208" s="30">
        <v>60689578.485625103</v>
      </c>
      <c r="T208" s="30">
        <v>0</v>
      </c>
      <c r="U208">
        <v>0.629</v>
      </c>
      <c r="V208">
        <f t="shared" si="6"/>
        <v>207</v>
      </c>
      <c r="W208">
        <f t="shared" si="7"/>
        <v>189</v>
      </c>
    </row>
    <row r="209" spans="1:23" x14ac:dyDescent="0.25">
      <c r="A209" s="30" t="s">
        <v>836</v>
      </c>
      <c r="B209" s="30">
        <v>322</v>
      </c>
      <c r="C209" s="30">
        <v>2776143.3452416998</v>
      </c>
      <c r="D209" s="30">
        <v>89340384.904181793</v>
      </c>
      <c r="E209" s="30">
        <v>26365160.533152699</v>
      </c>
      <c r="F209" s="30">
        <v>115705545.437334</v>
      </c>
      <c r="G209" s="30">
        <v>31610718</v>
      </c>
      <c r="H209" s="30">
        <v>1130962.3905275001</v>
      </c>
      <c r="I209" s="30">
        <v>35185664.7416398</v>
      </c>
      <c r="J209" s="30">
        <v>17994174.836741399</v>
      </c>
      <c r="K209" s="30">
        <v>53179839.5783813</v>
      </c>
      <c r="L209" s="30" t="s">
        <v>837</v>
      </c>
      <c r="M209" s="30" t="s">
        <v>838</v>
      </c>
      <c r="N209" s="30">
        <v>208</v>
      </c>
      <c r="O209" s="30">
        <v>0.20799999999999999</v>
      </c>
      <c r="P209" s="30">
        <v>1645180.95471419</v>
      </c>
      <c r="Q209" s="30">
        <v>54154720.162542</v>
      </c>
      <c r="R209" s="30">
        <v>8370985.6964113098</v>
      </c>
      <c r="S209" s="30">
        <v>62525705.8589532</v>
      </c>
      <c r="T209" s="30">
        <v>0</v>
      </c>
      <c r="U209">
        <v>0.78700000000000003</v>
      </c>
      <c r="V209">
        <f t="shared" si="6"/>
        <v>208</v>
      </c>
      <c r="W209">
        <f t="shared" si="7"/>
        <v>245</v>
      </c>
    </row>
    <row r="210" spans="1:23" x14ac:dyDescent="0.25">
      <c r="A210" s="30" t="s">
        <v>836</v>
      </c>
      <c r="B210" s="30">
        <v>600</v>
      </c>
      <c r="C210" s="30">
        <v>2500029.8627187102</v>
      </c>
      <c r="D210" s="30">
        <v>80749974.401254997</v>
      </c>
      <c r="E210" s="30">
        <v>35245198.444016099</v>
      </c>
      <c r="F210" s="30">
        <v>115995172.84527101</v>
      </c>
      <c r="G210" s="30">
        <v>31610718</v>
      </c>
      <c r="H210" s="30">
        <v>987076.92753618199</v>
      </c>
      <c r="I210" s="30">
        <v>31068073.600212101</v>
      </c>
      <c r="J210" s="30">
        <v>25489721.806224301</v>
      </c>
      <c r="K210" s="30">
        <v>56557795.406436399</v>
      </c>
      <c r="L210" s="30" t="s">
        <v>837</v>
      </c>
      <c r="M210" s="30" t="s">
        <v>838</v>
      </c>
      <c r="N210" s="30">
        <v>209</v>
      </c>
      <c r="O210" s="30">
        <v>0.20899999999999999</v>
      </c>
      <c r="P210" s="30">
        <v>1512952.93518252</v>
      </c>
      <c r="Q210" s="30">
        <v>49681900.801042803</v>
      </c>
      <c r="R210" s="30">
        <v>9755476.6377917994</v>
      </c>
      <c r="S210" s="30">
        <v>59437377.4388346</v>
      </c>
      <c r="T210" s="30">
        <v>0</v>
      </c>
      <c r="U210">
        <v>0.26200000000000001</v>
      </c>
      <c r="V210">
        <f t="shared" si="6"/>
        <v>209</v>
      </c>
      <c r="W210">
        <f t="shared" si="7"/>
        <v>183</v>
      </c>
    </row>
    <row r="211" spans="1:23" x14ac:dyDescent="0.25">
      <c r="A211" s="30" t="s">
        <v>836</v>
      </c>
      <c r="B211" s="30">
        <v>137</v>
      </c>
      <c r="C211" s="30">
        <v>2779905.0919951899</v>
      </c>
      <c r="D211" s="30">
        <v>89468617.679515004</v>
      </c>
      <c r="E211" s="30">
        <v>26594009.049817301</v>
      </c>
      <c r="F211" s="30">
        <v>116062626.729332</v>
      </c>
      <c r="G211" s="30">
        <v>31610718</v>
      </c>
      <c r="H211" s="30">
        <v>1132273.09038179</v>
      </c>
      <c r="I211" s="30">
        <v>35247961.615120001</v>
      </c>
      <c r="J211" s="30">
        <v>18159197.9707729</v>
      </c>
      <c r="K211" s="30">
        <v>53407159.585892998</v>
      </c>
      <c r="L211" s="30" t="s">
        <v>837</v>
      </c>
      <c r="M211" s="30" t="s">
        <v>838</v>
      </c>
      <c r="N211" s="30">
        <v>210</v>
      </c>
      <c r="O211" s="30">
        <v>0.21</v>
      </c>
      <c r="P211" s="30">
        <v>1647632.0016133899</v>
      </c>
      <c r="Q211" s="30">
        <v>54220656.064394899</v>
      </c>
      <c r="R211" s="30">
        <v>8434811.0790443607</v>
      </c>
      <c r="S211" s="30">
        <v>62655467.1434393</v>
      </c>
      <c r="T211" s="30">
        <v>0</v>
      </c>
      <c r="U211">
        <v>0.26700000000000002</v>
      </c>
      <c r="V211">
        <f t="shared" si="6"/>
        <v>210</v>
      </c>
      <c r="W211">
        <f t="shared" si="7"/>
        <v>246</v>
      </c>
    </row>
    <row r="212" spans="1:23" x14ac:dyDescent="0.25">
      <c r="A212" s="30" t="s">
        <v>836</v>
      </c>
      <c r="B212" s="30">
        <v>870</v>
      </c>
      <c r="C212" s="30">
        <v>2783282.7689567199</v>
      </c>
      <c r="D212" s="30">
        <v>89542485.781797096</v>
      </c>
      <c r="E212" s="30">
        <v>26536211.792587802</v>
      </c>
      <c r="F212" s="30">
        <v>116078697.574385</v>
      </c>
      <c r="G212" s="30">
        <v>31610718</v>
      </c>
      <c r="H212" s="30">
        <v>1132629.6378580499</v>
      </c>
      <c r="I212" s="30">
        <v>35264908.1288056</v>
      </c>
      <c r="J212" s="30">
        <v>18198427.172097102</v>
      </c>
      <c r="K212" s="30">
        <v>53463335.300902702</v>
      </c>
      <c r="L212" s="30" t="s">
        <v>837</v>
      </c>
      <c r="M212" s="30" t="s">
        <v>838</v>
      </c>
      <c r="N212" s="30">
        <v>211</v>
      </c>
      <c r="O212" s="30">
        <v>0.21099999999999999</v>
      </c>
      <c r="P212" s="30">
        <v>1650653.1310986599</v>
      </c>
      <c r="Q212" s="30">
        <v>54277577.652991399</v>
      </c>
      <c r="R212" s="30">
        <v>8337784.6204907298</v>
      </c>
      <c r="S212" s="30">
        <v>62615362.273482203</v>
      </c>
      <c r="T212" s="30">
        <v>0</v>
      </c>
      <c r="U212">
        <v>0.78400000000000003</v>
      </c>
      <c r="V212">
        <f t="shared" si="6"/>
        <v>211</v>
      </c>
      <c r="W212">
        <f t="shared" si="7"/>
        <v>248</v>
      </c>
    </row>
    <row r="213" spans="1:23" x14ac:dyDescent="0.25">
      <c r="A213" s="30" t="s">
        <v>836</v>
      </c>
      <c r="B213" s="30">
        <v>46</v>
      </c>
      <c r="C213" s="30">
        <v>2737493.3827008698</v>
      </c>
      <c r="D213" s="30">
        <v>88816891.434816703</v>
      </c>
      <c r="E213" s="30">
        <v>27668562.9413925</v>
      </c>
      <c r="F213" s="30">
        <v>116485454.37620901</v>
      </c>
      <c r="G213" s="30">
        <v>31610718</v>
      </c>
      <c r="H213" s="30">
        <v>1098336.19411591</v>
      </c>
      <c r="I213" s="30">
        <v>34257502.531772599</v>
      </c>
      <c r="J213" s="30">
        <v>18850688.5443912</v>
      </c>
      <c r="K213" s="30">
        <v>53108191.076163799</v>
      </c>
      <c r="L213" s="30" t="s">
        <v>837</v>
      </c>
      <c r="M213" s="30" t="s">
        <v>838</v>
      </c>
      <c r="N213" s="30">
        <v>212</v>
      </c>
      <c r="O213" s="30">
        <v>0.21199999999999999</v>
      </c>
      <c r="P213" s="30">
        <v>1639157.1885849601</v>
      </c>
      <c r="Q213" s="30">
        <v>54559388.903044097</v>
      </c>
      <c r="R213" s="30">
        <v>8817874.3970012702</v>
      </c>
      <c r="S213" s="30">
        <v>63377263.300045401</v>
      </c>
      <c r="T213" s="30">
        <v>0</v>
      </c>
      <c r="U213">
        <v>0.91600000000000004</v>
      </c>
      <c r="V213">
        <f t="shared" si="6"/>
        <v>212</v>
      </c>
      <c r="W213">
        <f t="shared" si="7"/>
        <v>240</v>
      </c>
    </row>
    <row r="214" spans="1:23" x14ac:dyDescent="0.25">
      <c r="A214" s="30" t="s">
        <v>836</v>
      </c>
      <c r="B214" s="30">
        <v>214</v>
      </c>
      <c r="C214" s="30">
        <v>2587073.0902795698</v>
      </c>
      <c r="D214" s="30">
        <v>84018423.072188601</v>
      </c>
      <c r="E214" s="30">
        <v>32490775.407260399</v>
      </c>
      <c r="F214" s="30">
        <v>116509198.479449</v>
      </c>
      <c r="G214" s="30">
        <v>31610718</v>
      </c>
      <c r="H214" s="30">
        <v>998414.22899789503</v>
      </c>
      <c r="I214" s="30">
        <v>31318859.844546899</v>
      </c>
      <c r="J214" s="30">
        <v>23313427.138135199</v>
      </c>
      <c r="K214" s="30">
        <v>54632286.982682198</v>
      </c>
      <c r="L214" s="30" t="s">
        <v>837</v>
      </c>
      <c r="M214" s="30" t="s">
        <v>838</v>
      </c>
      <c r="N214" s="30">
        <v>213</v>
      </c>
      <c r="O214" s="30">
        <v>0.21299999999999999</v>
      </c>
      <c r="P214" s="30">
        <v>1588658.8612816699</v>
      </c>
      <c r="Q214" s="30">
        <v>52699563.227641702</v>
      </c>
      <c r="R214" s="30">
        <v>9177348.2691252008</v>
      </c>
      <c r="S214" s="30">
        <v>61876911.496766903</v>
      </c>
      <c r="T214" s="30">
        <v>0</v>
      </c>
      <c r="U214">
        <v>0.53400000000000003</v>
      </c>
      <c r="V214">
        <f t="shared" si="6"/>
        <v>213</v>
      </c>
      <c r="W214">
        <f t="shared" si="7"/>
        <v>211</v>
      </c>
    </row>
    <row r="215" spans="1:23" x14ac:dyDescent="0.25">
      <c r="A215" s="30" t="s">
        <v>836</v>
      </c>
      <c r="B215" s="30">
        <v>487</v>
      </c>
      <c r="C215" s="30">
        <v>2513508.5002262602</v>
      </c>
      <c r="D215" s="30">
        <v>81318211.693932801</v>
      </c>
      <c r="E215" s="30">
        <v>35310149.977788702</v>
      </c>
      <c r="F215" s="30">
        <v>116628361.671721</v>
      </c>
      <c r="G215" s="30">
        <v>31610718</v>
      </c>
      <c r="H215" s="30">
        <v>989284.22712940001</v>
      </c>
      <c r="I215" s="30">
        <v>31172985.386874799</v>
      </c>
      <c r="J215" s="30">
        <v>25064669.510075402</v>
      </c>
      <c r="K215" s="30">
        <v>56237654.8969502</v>
      </c>
      <c r="L215" s="30" t="s">
        <v>837</v>
      </c>
      <c r="M215" s="30" t="s">
        <v>838</v>
      </c>
      <c r="N215" s="30">
        <v>214</v>
      </c>
      <c r="O215" s="30">
        <v>0.214</v>
      </c>
      <c r="P215" s="30">
        <v>1524224.2730968599</v>
      </c>
      <c r="Q215" s="30">
        <v>50145226.307057999</v>
      </c>
      <c r="R215" s="30">
        <v>10245480.4677133</v>
      </c>
      <c r="S215" s="30">
        <v>60390706.774771303</v>
      </c>
      <c r="T215" s="30">
        <v>0</v>
      </c>
      <c r="U215">
        <v>0.122</v>
      </c>
      <c r="V215">
        <f t="shared" si="6"/>
        <v>214</v>
      </c>
      <c r="W215">
        <f t="shared" si="7"/>
        <v>187</v>
      </c>
    </row>
    <row r="216" spans="1:23" x14ac:dyDescent="0.25">
      <c r="A216" s="30" t="s">
        <v>836</v>
      </c>
      <c r="B216" s="30">
        <v>751</v>
      </c>
      <c r="C216" s="30">
        <v>2764337.60794459</v>
      </c>
      <c r="D216" s="30">
        <v>88855354.900772601</v>
      </c>
      <c r="E216" s="30">
        <v>27832185.93163</v>
      </c>
      <c r="F216" s="30">
        <v>116687540.83240201</v>
      </c>
      <c r="G216" s="30">
        <v>31610718</v>
      </c>
      <c r="H216" s="30">
        <v>1126615.5362839501</v>
      </c>
      <c r="I216" s="30">
        <v>34979061.049755201</v>
      </c>
      <c r="J216" s="30">
        <v>19554742.1036366</v>
      </c>
      <c r="K216" s="30">
        <v>54533803.153391898</v>
      </c>
      <c r="L216" s="30" t="s">
        <v>837</v>
      </c>
      <c r="M216" s="30" t="s">
        <v>838</v>
      </c>
      <c r="N216" s="30">
        <v>215</v>
      </c>
      <c r="O216" s="30">
        <v>0.215</v>
      </c>
      <c r="P216" s="30">
        <v>1637722.07166064</v>
      </c>
      <c r="Q216" s="30">
        <v>53876293.851017296</v>
      </c>
      <c r="R216" s="30">
        <v>8277443.8279933697</v>
      </c>
      <c r="S216" s="30">
        <v>62153737.679010697</v>
      </c>
      <c r="T216" s="30">
        <v>0</v>
      </c>
      <c r="U216">
        <v>0.98099999999999998</v>
      </c>
      <c r="V216">
        <f t="shared" si="6"/>
        <v>215</v>
      </c>
      <c r="W216">
        <f t="shared" si="7"/>
        <v>237</v>
      </c>
    </row>
    <row r="217" spans="1:23" x14ac:dyDescent="0.25">
      <c r="A217" s="30" t="s">
        <v>836</v>
      </c>
      <c r="B217" s="30">
        <v>961</v>
      </c>
      <c r="C217" s="30">
        <v>2736653.1633121902</v>
      </c>
      <c r="D217" s="30">
        <v>88631311.187950402</v>
      </c>
      <c r="E217" s="30">
        <v>28076131.854500599</v>
      </c>
      <c r="F217" s="30">
        <v>116707443.04245099</v>
      </c>
      <c r="G217" s="30">
        <v>31610718</v>
      </c>
      <c r="H217" s="30">
        <v>1098263.1231344601</v>
      </c>
      <c r="I217" s="30">
        <v>34254029.5065246</v>
      </c>
      <c r="J217" s="30">
        <v>19574683.680876199</v>
      </c>
      <c r="K217" s="30">
        <v>53828713.187400803</v>
      </c>
      <c r="L217" s="30" t="s">
        <v>837</v>
      </c>
      <c r="M217" s="30" t="s">
        <v>838</v>
      </c>
      <c r="N217" s="30">
        <v>216</v>
      </c>
      <c r="O217" s="30">
        <v>0.216</v>
      </c>
      <c r="P217" s="30">
        <v>1638390.0401777199</v>
      </c>
      <c r="Q217" s="30">
        <v>54377281.681425802</v>
      </c>
      <c r="R217" s="30">
        <v>8501448.1736244299</v>
      </c>
      <c r="S217" s="30">
        <v>62878729.855050303</v>
      </c>
      <c r="T217" s="30">
        <v>0</v>
      </c>
      <c r="U217">
        <v>0.59599999999999997</v>
      </c>
      <c r="V217">
        <f t="shared" si="6"/>
        <v>216</v>
      </c>
      <c r="W217">
        <f t="shared" si="7"/>
        <v>238</v>
      </c>
    </row>
    <row r="218" spans="1:23" x14ac:dyDescent="0.25">
      <c r="A218" s="30" t="s">
        <v>836</v>
      </c>
      <c r="B218" s="30">
        <v>3</v>
      </c>
      <c r="C218" s="30">
        <v>3008459.0007540002</v>
      </c>
      <c r="D218" s="30">
        <v>96839608.178017303</v>
      </c>
      <c r="E218" s="30">
        <v>19872081.239018701</v>
      </c>
      <c r="F218" s="30">
        <v>116711689.417036</v>
      </c>
      <c r="G218" s="30">
        <v>31610718</v>
      </c>
      <c r="H218" s="30">
        <v>1245166.4737885301</v>
      </c>
      <c r="I218" s="30">
        <v>38515059.258469097</v>
      </c>
      <c r="J218" s="30">
        <v>13350216.6601511</v>
      </c>
      <c r="K218" s="30">
        <v>51865275.918620303</v>
      </c>
      <c r="L218" s="30" t="s">
        <v>837</v>
      </c>
      <c r="M218" s="30" t="s">
        <v>838</v>
      </c>
      <c r="N218" s="30">
        <v>217</v>
      </c>
      <c r="O218" s="30">
        <v>0.217</v>
      </c>
      <c r="P218" s="30">
        <v>1763292.5269654701</v>
      </c>
      <c r="Q218" s="30">
        <v>58324548.919548102</v>
      </c>
      <c r="R218" s="30">
        <v>6521864.5788676599</v>
      </c>
      <c r="S218" s="30">
        <v>64846413.498415701</v>
      </c>
      <c r="T218" s="30">
        <v>0</v>
      </c>
      <c r="U218">
        <v>0.36899999999999999</v>
      </c>
      <c r="V218">
        <f t="shared" si="6"/>
        <v>217</v>
      </c>
      <c r="W218">
        <f t="shared" si="7"/>
        <v>299</v>
      </c>
    </row>
    <row r="219" spans="1:23" x14ac:dyDescent="0.25">
      <c r="A219" s="30" t="s">
        <v>836</v>
      </c>
      <c r="B219" s="30">
        <v>920</v>
      </c>
      <c r="C219" s="30">
        <v>2569095.1167353699</v>
      </c>
      <c r="D219" s="30">
        <v>83164424.707573697</v>
      </c>
      <c r="E219" s="30">
        <v>33981412.454062</v>
      </c>
      <c r="F219" s="30">
        <v>117145837.161635</v>
      </c>
      <c r="G219" s="30">
        <v>31610718</v>
      </c>
      <c r="H219" s="30">
        <v>1017617.63939188</v>
      </c>
      <c r="I219" s="30">
        <v>31962042.6863424</v>
      </c>
      <c r="J219" s="30">
        <v>24091786.807007201</v>
      </c>
      <c r="K219" s="30">
        <v>56053829.493349701</v>
      </c>
      <c r="L219" s="30" t="s">
        <v>837</v>
      </c>
      <c r="M219" s="30" t="s">
        <v>838</v>
      </c>
      <c r="N219" s="30">
        <v>218</v>
      </c>
      <c r="O219" s="30">
        <v>0.218</v>
      </c>
      <c r="P219" s="30">
        <v>1551477.4773434801</v>
      </c>
      <c r="Q219" s="30">
        <v>51202382.021231197</v>
      </c>
      <c r="R219" s="30">
        <v>9889625.6470547896</v>
      </c>
      <c r="S219" s="30">
        <v>61092007.668286003</v>
      </c>
      <c r="T219" s="30">
        <v>0</v>
      </c>
      <c r="U219">
        <v>0.73799999999999999</v>
      </c>
      <c r="V219">
        <f t="shared" si="6"/>
        <v>218</v>
      </c>
      <c r="W219">
        <f t="shared" si="7"/>
        <v>198</v>
      </c>
    </row>
    <row r="220" spans="1:23" x14ac:dyDescent="0.25">
      <c r="A220" s="30" t="s">
        <v>836</v>
      </c>
      <c r="B220" s="30">
        <v>630</v>
      </c>
      <c r="C220" s="30">
        <v>2583021.0134092402</v>
      </c>
      <c r="D220" s="30">
        <v>83570084.964766294</v>
      </c>
      <c r="E220" s="30">
        <v>33612919.496130303</v>
      </c>
      <c r="F220" s="30">
        <v>117183004.460896</v>
      </c>
      <c r="G220" s="30">
        <v>31610718</v>
      </c>
      <c r="H220" s="30">
        <v>1021328.97111563</v>
      </c>
      <c r="I220" s="30">
        <v>32138440.327710401</v>
      </c>
      <c r="J220" s="30">
        <v>23668176.7230816</v>
      </c>
      <c r="K220" s="30">
        <v>55806617.050792098</v>
      </c>
      <c r="L220" s="30" t="s">
        <v>837</v>
      </c>
      <c r="M220" s="30" t="s">
        <v>838</v>
      </c>
      <c r="N220" s="30">
        <v>219</v>
      </c>
      <c r="O220" s="30">
        <v>0.219</v>
      </c>
      <c r="P220" s="30">
        <v>1561692.0422936101</v>
      </c>
      <c r="Q220" s="30">
        <v>51431644.637055799</v>
      </c>
      <c r="R220" s="30">
        <v>9944742.7730487399</v>
      </c>
      <c r="S220" s="30">
        <v>61376387.410104498</v>
      </c>
      <c r="T220" s="30">
        <v>0</v>
      </c>
      <c r="U220">
        <v>0.124</v>
      </c>
      <c r="V220">
        <f t="shared" si="6"/>
        <v>219</v>
      </c>
      <c r="W220">
        <f t="shared" si="7"/>
        <v>201</v>
      </c>
    </row>
    <row r="221" spans="1:23" x14ac:dyDescent="0.25">
      <c r="A221" s="30" t="s">
        <v>836</v>
      </c>
      <c r="B221" s="30">
        <v>187</v>
      </c>
      <c r="C221" s="30">
        <v>2776087.5374645898</v>
      </c>
      <c r="D221" s="30">
        <v>90377432.1591627</v>
      </c>
      <c r="E221" s="30">
        <v>26926522.3506377</v>
      </c>
      <c r="F221" s="30">
        <v>117303954.5098</v>
      </c>
      <c r="G221" s="30">
        <v>31610718</v>
      </c>
      <c r="H221" s="30">
        <v>1085236.9821720701</v>
      </c>
      <c r="I221" s="30">
        <v>33909902.650669798</v>
      </c>
      <c r="J221" s="30">
        <v>18555748.512672</v>
      </c>
      <c r="K221" s="30">
        <v>52465651.163341902</v>
      </c>
      <c r="L221" s="30" t="s">
        <v>837</v>
      </c>
      <c r="M221" s="30" t="s">
        <v>838</v>
      </c>
      <c r="N221" s="30">
        <v>220</v>
      </c>
      <c r="O221" s="30">
        <v>0.22</v>
      </c>
      <c r="P221" s="30">
        <v>1690850.55529252</v>
      </c>
      <c r="Q221" s="30">
        <v>56467529.508492798</v>
      </c>
      <c r="R221" s="30">
        <v>8370773.8379656803</v>
      </c>
      <c r="S221" s="30">
        <v>64838303.346458502</v>
      </c>
      <c r="T221" s="30">
        <v>0</v>
      </c>
      <c r="U221">
        <v>0.21099999999999999</v>
      </c>
      <c r="V221">
        <f t="shared" si="6"/>
        <v>220</v>
      </c>
      <c r="W221">
        <f t="shared" si="7"/>
        <v>268</v>
      </c>
    </row>
    <row r="222" spans="1:23" x14ac:dyDescent="0.25">
      <c r="A222" s="30" t="s">
        <v>836</v>
      </c>
      <c r="B222" s="30">
        <v>801</v>
      </c>
      <c r="C222" s="30">
        <v>2843194.22058642</v>
      </c>
      <c r="D222" s="30">
        <v>91412543.127938196</v>
      </c>
      <c r="E222" s="30">
        <v>26243098.985214699</v>
      </c>
      <c r="F222" s="30">
        <v>117655642.113152</v>
      </c>
      <c r="G222" s="30">
        <v>31610718</v>
      </c>
      <c r="H222" s="30">
        <v>1161167.60508146</v>
      </c>
      <c r="I222" s="30">
        <v>36063687.817788102</v>
      </c>
      <c r="J222" s="30">
        <v>18242316.076469801</v>
      </c>
      <c r="K222" s="30">
        <v>54306003.894257903</v>
      </c>
      <c r="L222" s="30" t="s">
        <v>837</v>
      </c>
      <c r="M222" s="30" t="s">
        <v>838</v>
      </c>
      <c r="N222" s="30">
        <v>221</v>
      </c>
      <c r="O222" s="30">
        <v>0.221</v>
      </c>
      <c r="P222" s="30">
        <v>1682026.6155049601</v>
      </c>
      <c r="Q222" s="30">
        <v>55348855.310150102</v>
      </c>
      <c r="R222" s="30">
        <v>8000782.9087448101</v>
      </c>
      <c r="S222" s="30">
        <v>63349638.218894802</v>
      </c>
      <c r="T222" s="30">
        <v>0</v>
      </c>
      <c r="U222">
        <v>0.36299999999999999</v>
      </c>
      <c r="V222">
        <f t="shared" si="6"/>
        <v>221</v>
      </c>
      <c r="W222">
        <f t="shared" si="7"/>
        <v>260</v>
      </c>
    </row>
    <row r="223" spans="1:23" x14ac:dyDescent="0.25">
      <c r="A223" s="30" t="s">
        <v>836</v>
      </c>
      <c r="B223" s="30">
        <v>59</v>
      </c>
      <c r="C223" s="30">
        <v>2520595.4023533701</v>
      </c>
      <c r="D223" s="30">
        <v>81538047.552635297</v>
      </c>
      <c r="E223" s="30">
        <v>36360373.890980601</v>
      </c>
      <c r="F223" s="30">
        <v>117898421.443616</v>
      </c>
      <c r="G223" s="30">
        <v>31610718</v>
      </c>
      <c r="H223" s="30">
        <v>988092.17661339196</v>
      </c>
      <c r="I223" s="30">
        <v>31116327.853927799</v>
      </c>
      <c r="J223" s="30">
        <v>25884498.394148801</v>
      </c>
      <c r="K223" s="30">
        <v>57000826.2480767</v>
      </c>
      <c r="L223" s="30" t="s">
        <v>837</v>
      </c>
      <c r="M223" s="30" t="s">
        <v>838</v>
      </c>
      <c r="N223" s="30">
        <v>222</v>
      </c>
      <c r="O223" s="30">
        <v>0.222</v>
      </c>
      <c r="P223" s="30">
        <v>1532503.2257399799</v>
      </c>
      <c r="Q223" s="30">
        <v>50421719.698707402</v>
      </c>
      <c r="R223" s="30">
        <v>10475875.496831801</v>
      </c>
      <c r="S223" s="30">
        <v>60897595.195539303</v>
      </c>
      <c r="T223" s="30">
        <v>0</v>
      </c>
      <c r="U223">
        <v>0.71899999999999997</v>
      </c>
      <c r="V223">
        <f t="shared" si="6"/>
        <v>222</v>
      </c>
      <c r="W223">
        <f t="shared" si="7"/>
        <v>191</v>
      </c>
    </row>
    <row r="224" spans="1:23" x14ac:dyDescent="0.25">
      <c r="A224" s="30" t="s">
        <v>836</v>
      </c>
      <c r="B224" s="30">
        <v>693</v>
      </c>
      <c r="C224" s="30">
        <v>2510876.2820038102</v>
      </c>
      <c r="D224" s="30">
        <v>81250545.789130002</v>
      </c>
      <c r="E224" s="30">
        <v>37143523.262687899</v>
      </c>
      <c r="F224" s="30">
        <v>118394069.051817</v>
      </c>
      <c r="G224" s="30">
        <v>31610718</v>
      </c>
      <c r="H224" s="30">
        <v>985907.62179722905</v>
      </c>
      <c r="I224" s="30">
        <v>31012497.114534501</v>
      </c>
      <c r="J224" s="30">
        <v>26601366.807419699</v>
      </c>
      <c r="K224" s="30">
        <v>57613863.921954297</v>
      </c>
      <c r="L224" s="30" t="s">
        <v>837</v>
      </c>
      <c r="M224" s="30" t="s">
        <v>838</v>
      </c>
      <c r="N224" s="30">
        <v>223</v>
      </c>
      <c r="O224" s="30">
        <v>0.223</v>
      </c>
      <c r="P224" s="30">
        <v>1524968.6602065801</v>
      </c>
      <c r="Q224" s="30">
        <v>50238048.674595401</v>
      </c>
      <c r="R224" s="30">
        <v>10542156.4552681</v>
      </c>
      <c r="S224" s="30">
        <v>60780205.129863501</v>
      </c>
      <c r="T224" s="30">
        <v>0</v>
      </c>
      <c r="U224">
        <v>0.308</v>
      </c>
      <c r="V224">
        <f t="shared" si="6"/>
        <v>223</v>
      </c>
      <c r="W224">
        <f t="shared" si="7"/>
        <v>188</v>
      </c>
    </row>
    <row r="225" spans="1:23" x14ac:dyDescent="0.25">
      <c r="A225" s="30" t="s">
        <v>836</v>
      </c>
      <c r="B225" s="30">
        <v>579</v>
      </c>
      <c r="C225" s="30">
        <v>2534461.8044718602</v>
      </c>
      <c r="D225" s="30">
        <v>82101601.049855798</v>
      </c>
      <c r="E225" s="30">
        <v>36569162.103585303</v>
      </c>
      <c r="F225" s="30">
        <v>118670763.153441</v>
      </c>
      <c r="G225" s="30">
        <v>31610718</v>
      </c>
      <c r="H225" s="30">
        <v>991741.33516338898</v>
      </c>
      <c r="I225" s="30">
        <v>31289770.437105998</v>
      </c>
      <c r="J225" s="30">
        <v>25658176.5981961</v>
      </c>
      <c r="K225" s="30">
        <v>56947947.035302103</v>
      </c>
      <c r="L225" s="30" t="s">
        <v>837</v>
      </c>
      <c r="M225" s="30" t="s">
        <v>838</v>
      </c>
      <c r="N225" s="30">
        <v>224</v>
      </c>
      <c r="O225" s="30">
        <v>0.224</v>
      </c>
      <c r="P225" s="30">
        <v>1542720.4693084699</v>
      </c>
      <c r="Q225" s="30">
        <v>50811830.6127498</v>
      </c>
      <c r="R225" s="30">
        <v>10910985.505389201</v>
      </c>
      <c r="S225" s="30">
        <v>61722816.118138999</v>
      </c>
      <c r="T225" s="30">
        <v>0</v>
      </c>
      <c r="U225">
        <v>0.86199999999999999</v>
      </c>
      <c r="V225">
        <f t="shared" si="6"/>
        <v>224</v>
      </c>
      <c r="W225">
        <f t="shared" si="7"/>
        <v>192</v>
      </c>
    </row>
    <row r="226" spans="1:23" x14ac:dyDescent="0.25">
      <c r="A226" s="30" t="s">
        <v>836</v>
      </c>
      <c r="B226" s="30">
        <v>514</v>
      </c>
      <c r="C226" s="30">
        <v>2646563.6551031098</v>
      </c>
      <c r="D226" s="30">
        <v>86725186.3014424</v>
      </c>
      <c r="E226" s="30">
        <v>32066141.778150901</v>
      </c>
      <c r="F226" s="30">
        <v>118791328.079593</v>
      </c>
      <c r="G226" s="30">
        <v>31610718</v>
      </c>
      <c r="H226" s="30">
        <v>1037288.21349633</v>
      </c>
      <c r="I226" s="30">
        <v>32499102.671782501</v>
      </c>
      <c r="J226" s="30">
        <v>22824805.868373901</v>
      </c>
      <c r="K226" s="30">
        <v>55323908.540156402</v>
      </c>
      <c r="L226" s="30" t="s">
        <v>837</v>
      </c>
      <c r="M226" s="30" t="s">
        <v>838</v>
      </c>
      <c r="N226" s="30">
        <v>225</v>
      </c>
      <c r="O226" s="30">
        <v>0.22500000000000001</v>
      </c>
      <c r="P226" s="30">
        <v>1609275.44160677</v>
      </c>
      <c r="Q226" s="30">
        <v>54226083.629659899</v>
      </c>
      <c r="R226" s="30">
        <v>9241335.9097770303</v>
      </c>
      <c r="S226" s="30">
        <v>63467419.539436899</v>
      </c>
      <c r="T226" s="30">
        <v>0</v>
      </c>
      <c r="U226">
        <v>0.57399999999999995</v>
      </c>
      <c r="V226">
        <f t="shared" si="6"/>
        <v>225</v>
      </c>
      <c r="W226">
        <f t="shared" si="7"/>
        <v>222</v>
      </c>
    </row>
    <row r="227" spans="1:23" x14ac:dyDescent="0.25">
      <c r="A227" s="30" t="s">
        <v>836</v>
      </c>
      <c r="B227" s="30">
        <v>191</v>
      </c>
      <c r="C227" s="30">
        <v>2578469.95158824</v>
      </c>
      <c r="D227" s="30">
        <v>83320297.724832103</v>
      </c>
      <c r="E227" s="30">
        <v>35602742.589375697</v>
      </c>
      <c r="F227" s="30">
        <v>118923040.314207</v>
      </c>
      <c r="G227" s="30">
        <v>31610718</v>
      </c>
      <c r="H227" s="30">
        <v>1018564.3726160401</v>
      </c>
      <c r="I227" s="30">
        <v>32007040.417663001</v>
      </c>
      <c r="J227" s="30">
        <v>25599464.074141599</v>
      </c>
      <c r="K227" s="30">
        <v>57606504.4918046</v>
      </c>
      <c r="L227" s="30" t="s">
        <v>837</v>
      </c>
      <c r="M227" s="30" t="s">
        <v>838</v>
      </c>
      <c r="N227" s="30">
        <v>226</v>
      </c>
      <c r="O227" s="30">
        <v>0.22600000000000001</v>
      </c>
      <c r="P227" s="30">
        <v>1559905.5789721899</v>
      </c>
      <c r="Q227" s="30">
        <v>51313257.307169102</v>
      </c>
      <c r="R227" s="30">
        <v>10003278.515233999</v>
      </c>
      <c r="S227" s="30">
        <v>61316535.8224032</v>
      </c>
      <c r="T227" s="30">
        <v>0</v>
      </c>
      <c r="U227">
        <v>6.7000000000000004E-2</v>
      </c>
      <c r="V227">
        <f t="shared" si="6"/>
        <v>226</v>
      </c>
      <c r="W227">
        <f t="shared" si="7"/>
        <v>200</v>
      </c>
    </row>
    <row r="228" spans="1:23" x14ac:dyDescent="0.25">
      <c r="A228" s="30" t="s">
        <v>836</v>
      </c>
      <c r="B228" s="30">
        <v>78</v>
      </c>
      <c r="C228" s="30">
        <v>2755892.3225976401</v>
      </c>
      <c r="D228" s="30">
        <v>89708924.282770395</v>
      </c>
      <c r="E228" s="30">
        <v>29396871.652424101</v>
      </c>
      <c r="F228" s="30">
        <v>119105795.935194</v>
      </c>
      <c r="G228" s="30">
        <v>31610718</v>
      </c>
      <c r="H228" s="30">
        <v>1077540.87825176</v>
      </c>
      <c r="I228" s="30">
        <v>33544110.886333499</v>
      </c>
      <c r="J228" s="30">
        <v>20832738.2943694</v>
      </c>
      <c r="K228" s="30">
        <v>54376849.180702999</v>
      </c>
      <c r="L228" s="30" t="s">
        <v>837</v>
      </c>
      <c r="M228" s="30" t="s">
        <v>838</v>
      </c>
      <c r="N228" s="30">
        <v>227</v>
      </c>
      <c r="O228" s="30">
        <v>0.22700000000000001</v>
      </c>
      <c r="P228" s="30">
        <v>1678351.4443458801</v>
      </c>
      <c r="Q228" s="30">
        <v>56164813.396436803</v>
      </c>
      <c r="R228" s="30">
        <v>8564133.3580547292</v>
      </c>
      <c r="S228" s="30">
        <v>64728946.754491404</v>
      </c>
      <c r="T228" s="30">
        <v>0</v>
      </c>
      <c r="U228">
        <v>0.312</v>
      </c>
      <c r="V228">
        <f t="shared" si="6"/>
        <v>227</v>
      </c>
      <c r="W228">
        <f t="shared" si="7"/>
        <v>258</v>
      </c>
    </row>
    <row r="229" spans="1:23" x14ac:dyDescent="0.25">
      <c r="A229" s="30" t="s">
        <v>836</v>
      </c>
      <c r="B229" s="30">
        <v>758</v>
      </c>
      <c r="C229" s="30">
        <v>2653611.2837771601</v>
      </c>
      <c r="D229" s="30">
        <v>86951812.384214506</v>
      </c>
      <c r="E229" s="30">
        <v>32227842.7553371</v>
      </c>
      <c r="F229" s="30">
        <v>119179655.139551</v>
      </c>
      <c r="G229" s="30">
        <v>31610718</v>
      </c>
      <c r="H229" s="30">
        <v>1039530.31336811</v>
      </c>
      <c r="I229" s="30">
        <v>32605668.4973494</v>
      </c>
      <c r="J229" s="30">
        <v>22905187.515404198</v>
      </c>
      <c r="K229" s="30">
        <v>55510856.012753598</v>
      </c>
      <c r="L229" s="30" t="s">
        <v>837</v>
      </c>
      <c r="M229" s="30" t="s">
        <v>838</v>
      </c>
      <c r="N229" s="30">
        <v>228</v>
      </c>
      <c r="O229" s="30">
        <v>0.22800000000000001</v>
      </c>
      <c r="P229" s="30">
        <v>1614080.9704090401</v>
      </c>
      <c r="Q229" s="30">
        <v>54346143.886865102</v>
      </c>
      <c r="R229" s="30">
        <v>9322655.2399328891</v>
      </c>
      <c r="S229" s="30">
        <v>63668799.126797996</v>
      </c>
      <c r="T229" s="30">
        <v>0</v>
      </c>
      <c r="U229">
        <v>0.29799999999999999</v>
      </c>
      <c r="V229">
        <f t="shared" si="6"/>
        <v>228</v>
      </c>
      <c r="W229">
        <f t="shared" si="7"/>
        <v>226</v>
      </c>
    </row>
    <row r="230" spans="1:23" x14ac:dyDescent="0.25">
      <c r="A230" s="30" t="s">
        <v>836</v>
      </c>
      <c r="B230" s="30">
        <v>553</v>
      </c>
      <c r="C230" s="30">
        <v>2585493.4909541002</v>
      </c>
      <c r="D230" s="30">
        <v>83558623.918149203</v>
      </c>
      <c r="E230" s="30">
        <v>35810080.465857998</v>
      </c>
      <c r="F230" s="30">
        <v>119368704.38400701</v>
      </c>
      <c r="G230" s="30">
        <v>31610718</v>
      </c>
      <c r="H230" s="30">
        <v>1020351.47514516</v>
      </c>
      <c r="I230" s="30">
        <v>32091980.459266499</v>
      </c>
      <c r="J230" s="30">
        <v>25757090.124232698</v>
      </c>
      <c r="K230" s="30">
        <v>57849070.583499201</v>
      </c>
      <c r="L230" s="30" t="s">
        <v>837</v>
      </c>
      <c r="M230" s="30" t="s">
        <v>838</v>
      </c>
      <c r="N230" s="30">
        <v>229</v>
      </c>
      <c r="O230" s="30">
        <v>0.22900000000000001</v>
      </c>
      <c r="P230" s="30">
        <v>1565142.0158089299</v>
      </c>
      <c r="Q230" s="30">
        <v>51466643.458882697</v>
      </c>
      <c r="R230" s="30">
        <v>10052990.341625201</v>
      </c>
      <c r="S230" s="30">
        <v>61519633.800507903</v>
      </c>
      <c r="T230" s="30">
        <v>0</v>
      </c>
      <c r="U230">
        <v>0.91400000000000003</v>
      </c>
      <c r="V230">
        <f t="shared" si="6"/>
        <v>229</v>
      </c>
      <c r="W230">
        <f t="shared" si="7"/>
        <v>203</v>
      </c>
    </row>
    <row r="231" spans="1:23" x14ac:dyDescent="0.25">
      <c r="A231" s="30" t="s">
        <v>836</v>
      </c>
      <c r="B231" s="30">
        <v>168</v>
      </c>
      <c r="C231" s="30">
        <v>2802491.6439501299</v>
      </c>
      <c r="D231" s="30">
        <v>90257130.645263493</v>
      </c>
      <c r="E231" s="30">
        <v>29301877.025043901</v>
      </c>
      <c r="F231" s="30">
        <v>119559007.670307</v>
      </c>
      <c r="G231" s="30">
        <v>31610718</v>
      </c>
      <c r="H231" s="30">
        <v>1133323.1397375599</v>
      </c>
      <c r="I231" s="30">
        <v>35297869.9077399</v>
      </c>
      <c r="J231" s="30">
        <v>20029515.712070402</v>
      </c>
      <c r="K231" s="30">
        <v>55327385.619810402</v>
      </c>
      <c r="L231" s="30" t="s">
        <v>837</v>
      </c>
      <c r="M231" s="30" t="s">
        <v>838</v>
      </c>
      <c r="N231" s="30">
        <v>230</v>
      </c>
      <c r="O231" s="30">
        <v>0.23</v>
      </c>
      <c r="P231" s="30">
        <v>1669168.5042125699</v>
      </c>
      <c r="Q231" s="30">
        <v>54959260.737523504</v>
      </c>
      <c r="R231" s="30">
        <v>9272361.3129735198</v>
      </c>
      <c r="S231" s="30">
        <v>64231622.050497003</v>
      </c>
      <c r="T231" s="30">
        <v>0</v>
      </c>
      <c r="U231">
        <v>7.0999999999999994E-2</v>
      </c>
      <c r="V231">
        <f t="shared" si="6"/>
        <v>230</v>
      </c>
      <c r="W231">
        <f t="shared" si="7"/>
        <v>254</v>
      </c>
    </row>
    <row r="232" spans="1:23" x14ac:dyDescent="0.25">
      <c r="A232" s="30" t="s">
        <v>836</v>
      </c>
      <c r="B232" s="30">
        <v>193</v>
      </c>
      <c r="C232" s="30">
        <v>2835887.3814548999</v>
      </c>
      <c r="D232" s="30">
        <v>92265416.810998499</v>
      </c>
      <c r="E232" s="30">
        <v>27449653.669066701</v>
      </c>
      <c r="F232" s="30">
        <v>119715070.480065</v>
      </c>
      <c r="G232" s="30">
        <v>31610718</v>
      </c>
      <c r="H232" s="30">
        <v>1126263.0354732601</v>
      </c>
      <c r="I232" s="30">
        <v>35116024.564482503</v>
      </c>
      <c r="J232" s="30">
        <v>19034591.793200299</v>
      </c>
      <c r="K232" s="30">
        <v>54150616.357682802</v>
      </c>
      <c r="L232" s="30" t="s">
        <v>837</v>
      </c>
      <c r="M232" s="30" t="s">
        <v>838</v>
      </c>
      <c r="N232" s="30">
        <v>231</v>
      </c>
      <c r="O232" s="30">
        <v>0.23100000000000001</v>
      </c>
      <c r="P232" s="30">
        <v>1709624.34598164</v>
      </c>
      <c r="Q232" s="30">
        <v>57149392.246515997</v>
      </c>
      <c r="R232" s="30">
        <v>8415061.8758663591</v>
      </c>
      <c r="S232" s="30">
        <v>65564454.122382298</v>
      </c>
      <c r="T232" s="30">
        <v>0</v>
      </c>
      <c r="U232">
        <v>0.76200000000000001</v>
      </c>
      <c r="V232">
        <f t="shared" si="6"/>
        <v>231</v>
      </c>
      <c r="W232">
        <f t="shared" si="7"/>
        <v>278</v>
      </c>
    </row>
    <row r="233" spans="1:23" x14ac:dyDescent="0.25">
      <c r="A233" s="30" t="s">
        <v>836</v>
      </c>
      <c r="B233" s="30">
        <v>602</v>
      </c>
      <c r="C233" s="30">
        <v>2893199.4093128401</v>
      </c>
      <c r="D233" s="30">
        <v>93116972.766747996</v>
      </c>
      <c r="E233" s="30">
        <v>26690274.1652545</v>
      </c>
      <c r="F233" s="30">
        <v>119807246.93200199</v>
      </c>
      <c r="G233" s="30">
        <v>31610718</v>
      </c>
      <c r="H233" s="30">
        <v>1178637.2620109101</v>
      </c>
      <c r="I233" s="30">
        <v>36610130.862224497</v>
      </c>
      <c r="J233" s="30">
        <v>18403693.347547699</v>
      </c>
      <c r="K233" s="30">
        <v>55013824.209772199</v>
      </c>
      <c r="L233" s="30" t="s">
        <v>837</v>
      </c>
      <c r="M233" s="30" t="s">
        <v>838</v>
      </c>
      <c r="N233" s="30">
        <v>232</v>
      </c>
      <c r="O233" s="30">
        <v>0.23200000000000001</v>
      </c>
      <c r="P233" s="30">
        <v>1714562.14730192</v>
      </c>
      <c r="Q233" s="30">
        <v>56506841.904523402</v>
      </c>
      <c r="R233" s="30">
        <v>8286580.8177068196</v>
      </c>
      <c r="S233" s="30">
        <v>64793422.7222303</v>
      </c>
      <c r="T233" s="30">
        <v>0</v>
      </c>
      <c r="U233">
        <v>0.99</v>
      </c>
      <c r="V233">
        <f t="shared" si="6"/>
        <v>232</v>
      </c>
      <c r="W233">
        <f t="shared" si="7"/>
        <v>280</v>
      </c>
    </row>
    <row r="234" spans="1:23" x14ac:dyDescent="0.25">
      <c r="A234" s="30" t="s">
        <v>836</v>
      </c>
      <c r="B234" s="30">
        <v>944</v>
      </c>
      <c r="C234" s="30">
        <v>2340796.9933967502</v>
      </c>
      <c r="D234" s="30">
        <v>75869937.961683705</v>
      </c>
      <c r="E234" s="30">
        <v>44139529.959473602</v>
      </c>
      <c r="F234" s="30">
        <v>120009467.921157</v>
      </c>
      <c r="G234" s="30">
        <v>31610718</v>
      </c>
      <c r="H234" s="30">
        <v>876524.96773410204</v>
      </c>
      <c r="I234" s="30">
        <v>27855623.3202498</v>
      </c>
      <c r="J234" s="30">
        <v>31569314.0320138</v>
      </c>
      <c r="K234" s="30">
        <v>59424937.3522636</v>
      </c>
      <c r="L234" s="30" t="s">
        <v>837</v>
      </c>
      <c r="M234" s="30" t="s">
        <v>838</v>
      </c>
      <c r="N234" s="30">
        <v>233</v>
      </c>
      <c r="O234" s="30">
        <v>0.23300000000000001</v>
      </c>
      <c r="P234" s="30">
        <v>1464272.0256626401</v>
      </c>
      <c r="Q234" s="30">
        <v>48014314.641433902</v>
      </c>
      <c r="R234" s="30">
        <v>12570215.9274597</v>
      </c>
      <c r="S234" s="30">
        <v>60584530.568893701</v>
      </c>
      <c r="T234" s="30">
        <v>0</v>
      </c>
      <c r="U234">
        <v>0.40699999999999997</v>
      </c>
      <c r="V234">
        <f t="shared" si="6"/>
        <v>233</v>
      </c>
      <c r="W234">
        <f t="shared" si="7"/>
        <v>170</v>
      </c>
    </row>
    <row r="235" spans="1:23" x14ac:dyDescent="0.25">
      <c r="A235" s="30" t="s">
        <v>836</v>
      </c>
      <c r="B235" s="30">
        <v>648</v>
      </c>
      <c r="C235" s="30">
        <v>2719039.3707634402</v>
      </c>
      <c r="D235" s="30">
        <v>87225436.716410995</v>
      </c>
      <c r="E235" s="30">
        <v>32841532.732683599</v>
      </c>
      <c r="F235" s="30">
        <v>120066969.449094</v>
      </c>
      <c r="G235" s="30">
        <v>31610718</v>
      </c>
      <c r="H235" s="30">
        <v>1094669.5221217901</v>
      </c>
      <c r="I235" s="30">
        <v>34302179.230280198</v>
      </c>
      <c r="J235" s="30">
        <v>23401540.268358801</v>
      </c>
      <c r="K235" s="30">
        <v>57703719.498639002</v>
      </c>
      <c r="L235" s="30" t="s">
        <v>837</v>
      </c>
      <c r="M235" s="30" t="s">
        <v>838</v>
      </c>
      <c r="N235" s="30">
        <v>234</v>
      </c>
      <c r="O235" s="30">
        <v>0.23400000000000001</v>
      </c>
      <c r="P235" s="30">
        <v>1624369.84864164</v>
      </c>
      <c r="Q235" s="30">
        <v>52923257.486130796</v>
      </c>
      <c r="R235" s="30">
        <v>9439992.4643247593</v>
      </c>
      <c r="S235" s="30">
        <v>62363249.950455599</v>
      </c>
      <c r="T235" s="30">
        <v>0</v>
      </c>
      <c r="U235">
        <v>0.28999999999999998</v>
      </c>
      <c r="V235">
        <f t="shared" si="6"/>
        <v>234</v>
      </c>
      <c r="W235">
        <f t="shared" si="7"/>
        <v>230</v>
      </c>
    </row>
    <row r="236" spans="1:23" x14ac:dyDescent="0.25">
      <c r="A236" s="30" t="s">
        <v>836</v>
      </c>
      <c r="B236" s="30">
        <v>634</v>
      </c>
      <c r="C236" s="30">
        <v>2928449.6577151502</v>
      </c>
      <c r="D236" s="30">
        <v>94927129.652384698</v>
      </c>
      <c r="E236" s="30">
        <v>25362515.696635</v>
      </c>
      <c r="F236" s="30">
        <v>120289645.34901901</v>
      </c>
      <c r="G236" s="30">
        <v>31610718</v>
      </c>
      <c r="H236" s="30">
        <v>1183923.5049644599</v>
      </c>
      <c r="I236" s="30">
        <v>36784371.790504701</v>
      </c>
      <c r="J236" s="30">
        <v>17413798.397179998</v>
      </c>
      <c r="K236" s="30">
        <v>54198170.1876847</v>
      </c>
      <c r="L236" s="30" t="s">
        <v>837</v>
      </c>
      <c r="M236" s="30" t="s">
        <v>838</v>
      </c>
      <c r="N236" s="30">
        <v>235</v>
      </c>
      <c r="O236" s="30">
        <v>0.23499999999999999</v>
      </c>
      <c r="P236" s="30">
        <v>1744526.15275068</v>
      </c>
      <c r="Q236" s="30">
        <v>58142757.861879997</v>
      </c>
      <c r="R236" s="30">
        <v>7948717.2994550196</v>
      </c>
      <c r="S236" s="30">
        <v>66091475.161334999</v>
      </c>
      <c r="T236" s="30">
        <v>0</v>
      </c>
      <c r="U236">
        <v>0.125</v>
      </c>
      <c r="V236">
        <f t="shared" si="6"/>
        <v>235</v>
      </c>
      <c r="W236">
        <f t="shared" si="7"/>
        <v>292</v>
      </c>
    </row>
    <row r="237" spans="1:23" x14ac:dyDescent="0.25">
      <c r="A237" s="30" t="s">
        <v>836</v>
      </c>
      <c r="B237" s="30">
        <v>233</v>
      </c>
      <c r="C237" s="30">
        <v>2649758.9556190702</v>
      </c>
      <c r="D237" s="30">
        <v>85691635.969299704</v>
      </c>
      <c r="E237" s="30">
        <v>34948482.868092902</v>
      </c>
      <c r="F237" s="30">
        <v>120640118.837392</v>
      </c>
      <c r="G237" s="30">
        <v>31610718</v>
      </c>
      <c r="H237" s="30">
        <v>1043177.21966587</v>
      </c>
      <c r="I237" s="30">
        <v>32892995.524849501</v>
      </c>
      <c r="J237" s="30">
        <v>24719909.6312472</v>
      </c>
      <c r="K237" s="30">
        <v>57612905.156096801</v>
      </c>
      <c r="L237" s="30" t="s">
        <v>837</v>
      </c>
      <c r="M237" s="30" t="s">
        <v>838</v>
      </c>
      <c r="N237" s="30">
        <v>236</v>
      </c>
      <c r="O237" s="30">
        <v>0.23599999999999999</v>
      </c>
      <c r="P237" s="30">
        <v>1606581.7359531899</v>
      </c>
      <c r="Q237" s="30">
        <v>52798640.444450103</v>
      </c>
      <c r="R237" s="30">
        <v>10228573.236845599</v>
      </c>
      <c r="S237" s="30">
        <v>63027213.681295797</v>
      </c>
      <c r="T237" s="30">
        <v>0</v>
      </c>
      <c r="U237">
        <v>0.69199999999999995</v>
      </c>
      <c r="V237">
        <f t="shared" si="6"/>
        <v>236</v>
      </c>
      <c r="W237">
        <f t="shared" si="7"/>
        <v>220</v>
      </c>
    </row>
    <row r="238" spans="1:23" x14ac:dyDescent="0.25">
      <c r="A238" s="30" t="s">
        <v>836</v>
      </c>
      <c r="B238" s="30">
        <v>131</v>
      </c>
      <c r="C238" s="30">
        <v>2756827.3997809598</v>
      </c>
      <c r="D238" s="30">
        <v>89104395.944492698</v>
      </c>
      <c r="E238" s="30">
        <v>31653060.584649399</v>
      </c>
      <c r="F238" s="30">
        <v>120757456.52914201</v>
      </c>
      <c r="G238" s="30">
        <v>31610718</v>
      </c>
      <c r="H238" s="30">
        <v>1102571.8278270699</v>
      </c>
      <c r="I238" s="30">
        <v>34458819.970353298</v>
      </c>
      <c r="J238" s="30">
        <v>22758387.180366799</v>
      </c>
      <c r="K238" s="30">
        <v>57217207.150720097</v>
      </c>
      <c r="L238" s="30" t="s">
        <v>837</v>
      </c>
      <c r="M238" s="30" t="s">
        <v>838</v>
      </c>
      <c r="N238" s="30">
        <v>237</v>
      </c>
      <c r="O238" s="30">
        <v>0.23699999999999999</v>
      </c>
      <c r="P238" s="30">
        <v>1654255.5719538899</v>
      </c>
      <c r="Q238" s="30">
        <v>54645575.974139303</v>
      </c>
      <c r="R238" s="30">
        <v>8894673.4042826407</v>
      </c>
      <c r="S238" s="30">
        <v>63540249.378421903</v>
      </c>
      <c r="T238" s="30">
        <v>0</v>
      </c>
      <c r="U238">
        <v>0.874</v>
      </c>
      <c r="V238">
        <f t="shared" si="6"/>
        <v>237</v>
      </c>
      <c r="W238">
        <f t="shared" si="7"/>
        <v>251</v>
      </c>
    </row>
    <row r="239" spans="1:23" x14ac:dyDescent="0.25">
      <c r="A239" s="30" t="s">
        <v>836</v>
      </c>
      <c r="B239" s="30">
        <v>323</v>
      </c>
      <c r="C239" s="30">
        <v>2586684.6379554202</v>
      </c>
      <c r="D239" s="30">
        <v>83548559.665066406</v>
      </c>
      <c r="E239" s="30">
        <v>37250870.669892602</v>
      </c>
      <c r="F239" s="30">
        <v>120799430.334959</v>
      </c>
      <c r="G239" s="30">
        <v>31610718</v>
      </c>
      <c r="H239" s="30">
        <v>1018843.87348525</v>
      </c>
      <c r="I239" s="30">
        <v>32020324.946710601</v>
      </c>
      <c r="J239" s="30">
        <v>27033857.967980199</v>
      </c>
      <c r="K239" s="30">
        <v>59054182.9146908</v>
      </c>
      <c r="L239" s="30" t="s">
        <v>837</v>
      </c>
      <c r="M239" s="30" t="s">
        <v>838</v>
      </c>
      <c r="N239" s="30">
        <v>238</v>
      </c>
      <c r="O239" s="30">
        <v>0.23799999999999999</v>
      </c>
      <c r="P239" s="30">
        <v>1567840.76447017</v>
      </c>
      <c r="Q239" s="30">
        <v>51528234.718355797</v>
      </c>
      <c r="R239" s="30">
        <v>10217012.701912399</v>
      </c>
      <c r="S239" s="30">
        <v>61745247.420268297</v>
      </c>
      <c r="T239" s="30">
        <v>0</v>
      </c>
      <c r="U239">
        <v>8.5000000000000006E-2</v>
      </c>
      <c r="V239">
        <f t="shared" si="6"/>
        <v>238</v>
      </c>
      <c r="W239">
        <f t="shared" si="7"/>
        <v>204</v>
      </c>
    </row>
    <row r="240" spans="1:23" x14ac:dyDescent="0.25">
      <c r="A240" s="30" t="s">
        <v>836</v>
      </c>
      <c r="B240" s="30">
        <v>403</v>
      </c>
      <c r="C240" s="30">
        <v>2564676.3672950999</v>
      </c>
      <c r="D240" s="30">
        <v>83411705.390739799</v>
      </c>
      <c r="E240" s="30">
        <v>37566292.879551403</v>
      </c>
      <c r="F240" s="30">
        <v>120977998.270291</v>
      </c>
      <c r="G240" s="30">
        <v>31610718</v>
      </c>
      <c r="H240" s="30">
        <v>974136.38414724497</v>
      </c>
      <c r="I240" s="30">
        <v>30725288.339625601</v>
      </c>
      <c r="J240" s="30">
        <v>26765250.109887902</v>
      </c>
      <c r="K240" s="30">
        <v>57490538.449513599</v>
      </c>
      <c r="L240" s="30" t="s">
        <v>837</v>
      </c>
      <c r="M240" s="30" t="s">
        <v>838</v>
      </c>
      <c r="N240" s="30">
        <v>239</v>
      </c>
      <c r="O240" s="30">
        <v>0.23899999999999999</v>
      </c>
      <c r="P240" s="30">
        <v>1590539.98314785</v>
      </c>
      <c r="Q240" s="30">
        <v>52686417.051114097</v>
      </c>
      <c r="R240" s="30">
        <v>10801042.769663399</v>
      </c>
      <c r="S240" s="30">
        <v>63487459.820777401</v>
      </c>
      <c r="T240" s="30">
        <v>0</v>
      </c>
      <c r="U240">
        <v>0.95099999999999996</v>
      </c>
      <c r="V240">
        <f t="shared" si="6"/>
        <v>239</v>
      </c>
      <c r="W240">
        <f t="shared" si="7"/>
        <v>214</v>
      </c>
    </row>
    <row r="241" spans="1:23" x14ac:dyDescent="0.25">
      <c r="A241" s="30" t="s">
        <v>836</v>
      </c>
      <c r="B241" s="30">
        <v>894</v>
      </c>
      <c r="C241" s="30">
        <v>2709176.43730311</v>
      </c>
      <c r="D241" s="30">
        <v>86912477.810694396</v>
      </c>
      <c r="E241" s="30">
        <v>34457329.141565703</v>
      </c>
      <c r="F241" s="30">
        <v>121369806.95226</v>
      </c>
      <c r="G241" s="30">
        <v>31610718</v>
      </c>
      <c r="H241" s="30">
        <v>1089646.8566027901</v>
      </c>
      <c r="I241" s="30">
        <v>34063454.584551796</v>
      </c>
      <c r="J241" s="30">
        <v>24780671.568955202</v>
      </c>
      <c r="K241" s="30">
        <v>58844126.153507099</v>
      </c>
      <c r="L241" s="30" t="s">
        <v>837</v>
      </c>
      <c r="M241" s="30" t="s">
        <v>838</v>
      </c>
      <c r="N241" s="30">
        <v>240</v>
      </c>
      <c r="O241" s="30">
        <v>0.24</v>
      </c>
      <c r="P241" s="30">
        <v>1619529.5807003099</v>
      </c>
      <c r="Q241" s="30">
        <v>52849023.226142503</v>
      </c>
      <c r="R241" s="30">
        <v>9676657.5726105403</v>
      </c>
      <c r="S241" s="30">
        <v>62525680.798753001</v>
      </c>
      <c r="T241" s="30">
        <v>0</v>
      </c>
      <c r="U241">
        <v>0.36699999999999999</v>
      </c>
      <c r="V241">
        <f t="shared" si="6"/>
        <v>240</v>
      </c>
      <c r="W241">
        <f t="shared" si="7"/>
        <v>228</v>
      </c>
    </row>
    <row r="242" spans="1:23" x14ac:dyDescent="0.25">
      <c r="A242" s="30" t="s">
        <v>836</v>
      </c>
      <c r="B242" s="30">
        <v>911</v>
      </c>
      <c r="C242" s="30">
        <v>2660711.3474833998</v>
      </c>
      <c r="D242" s="30">
        <v>86516917.072110996</v>
      </c>
      <c r="E242" s="30">
        <v>34874314.382913202</v>
      </c>
      <c r="F242" s="30">
        <v>121391231.455024</v>
      </c>
      <c r="G242" s="30">
        <v>31610718</v>
      </c>
      <c r="H242" s="30">
        <v>1017762.25537135</v>
      </c>
      <c r="I242" s="30">
        <v>32101974.695980199</v>
      </c>
      <c r="J242" s="30">
        <v>24644314.466289401</v>
      </c>
      <c r="K242" s="30">
        <v>56746289.1622696</v>
      </c>
      <c r="L242" s="30" t="s">
        <v>837</v>
      </c>
      <c r="M242" s="30" t="s">
        <v>838</v>
      </c>
      <c r="N242" s="30">
        <v>241</v>
      </c>
      <c r="O242" s="30">
        <v>0.24099999999999999</v>
      </c>
      <c r="P242" s="30">
        <v>1642949.0921120399</v>
      </c>
      <c r="Q242" s="30">
        <v>54414942.376130797</v>
      </c>
      <c r="R242" s="30">
        <v>10229999.916623799</v>
      </c>
      <c r="S242" s="30">
        <v>64644942.292754598</v>
      </c>
      <c r="T242" s="30">
        <v>0</v>
      </c>
      <c r="U242">
        <v>5.6000000000000001E-2</v>
      </c>
      <c r="V242">
        <f t="shared" si="6"/>
        <v>241</v>
      </c>
      <c r="W242">
        <f t="shared" si="7"/>
        <v>242</v>
      </c>
    </row>
    <row r="243" spans="1:23" x14ac:dyDescent="0.25">
      <c r="A243" s="30" t="s">
        <v>836</v>
      </c>
      <c r="B243" s="30">
        <v>765</v>
      </c>
      <c r="C243" s="30">
        <v>2577623.51530451</v>
      </c>
      <c r="D243" s="30">
        <v>83751161.515800297</v>
      </c>
      <c r="E243" s="30">
        <v>37689172.806061</v>
      </c>
      <c r="F243" s="30">
        <v>121440334.321861</v>
      </c>
      <c r="G243" s="30">
        <v>31610718</v>
      </c>
      <c r="H243" s="30">
        <v>978198.48304596799</v>
      </c>
      <c r="I243" s="30">
        <v>30918357.7600048</v>
      </c>
      <c r="J243" s="30">
        <v>26948127.897765499</v>
      </c>
      <c r="K243" s="30">
        <v>57866485.657770403</v>
      </c>
      <c r="L243" s="30" t="s">
        <v>837</v>
      </c>
      <c r="M243" s="30" t="s">
        <v>838</v>
      </c>
      <c r="N243" s="30">
        <v>242</v>
      </c>
      <c r="O243" s="30">
        <v>0.24199999999999999</v>
      </c>
      <c r="P243" s="30">
        <v>1599425.0322585399</v>
      </c>
      <c r="Q243" s="30">
        <v>52832803.755795397</v>
      </c>
      <c r="R243" s="30">
        <v>10741044.9082954</v>
      </c>
      <c r="S243" s="30">
        <v>63573848.664090998</v>
      </c>
      <c r="T243" s="30">
        <v>0</v>
      </c>
      <c r="U243">
        <v>0.81399999999999995</v>
      </c>
      <c r="V243">
        <f t="shared" si="6"/>
        <v>242</v>
      </c>
      <c r="W243">
        <f t="shared" si="7"/>
        <v>217</v>
      </c>
    </row>
    <row r="244" spans="1:23" x14ac:dyDescent="0.25">
      <c r="A244" s="30" t="s">
        <v>836</v>
      </c>
      <c r="B244" s="30">
        <v>599</v>
      </c>
      <c r="C244" s="30">
        <v>2632503.90954724</v>
      </c>
      <c r="D244" s="30">
        <v>85577201.534687206</v>
      </c>
      <c r="E244" s="30">
        <v>35889774.8471983</v>
      </c>
      <c r="F244" s="30">
        <v>121466976.38188501</v>
      </c>
      <c r="G244" s="30">
        <v>31610718</v>
      </c>
      <c r="H244" s="30">
        <v>1006019.46257133</v>
      </c>
      <c r="I244" s="30">
        <v>31680332.589175101</v>
      </c>
      <c r="J244" s="30">
        <v>25438027.950688601</v>
      </c>
      <c r="K244" s="30">
        <v>57118360.539863698</v>
      </c>
      <c r="L244" s="30" t="s">
        <v>837</v>
      </c>
      <c r="M244" s="30" t="s">
        <v>838</v>
      </c>
      <c r="N244" s="30">
        <v>243</v>
      </c>
      <c r="O244" s="30">
        <v>0.24299999999999999</v>
      </c>
      <c r="P244" s="30">
        <v>1626484.4469759001</v>
      </c>
      <c r="Q244" s="30">
        <v>53896868.945511997</v>
      </c>
      <c r="R244" s="30">
        <v>10451746.8965097</v>
      </c>
      <c r="S244" s="30">
        <v>64348615.842021801</v>
      </c>
      <c r="T244" s="30">
        <v>0</v>
      </c>
      <c r="U244">
        <v>0.34200000000000003</v>
      </c>
      <c r="V244">
        <f t="shared" si="6"/>
        <v>243</v>
      </c>
      <c r="W244">
        <f t="shared" si="7"/>
        <v>232</v>
      </c>
    </row>
    <row r="245" spans="1:23" x14ac:dyDescent="0.25">
      <c r="A245" s="30" t="s">
        <v>836</v>
      </c>
      <c r="B245" s="30">
        <v>605</v>
      </c>
      <c r="C245" s="30">
        <v>2632470.1476441999</v>
      </c>
      <c r="D245" s="30">
        <v>85177150.959147006</v>
      </c>
      <c r="E245" s="30">
        <v>36359519.229051903</v>
      </c>
      <c r="F245" s="30">
        <v>121536670.188199</v>
      </c>
      <c r="G245" s="30">
        <v>31610718</v>
      </c>
      <c r="H245" s="30">
        <v>1035519.08704075</v>
      </c>
      <c r="I245" s="30">
        <v>32529008.516167101</v>
      </c>
      <c r="J245" s="30">
        <v>25964214.5506819</v>
      </c>
      <c r="K245" s="30">
        <v>58493223.066849001</v>
      </c>
      <c r="L245" s="30" t="s">
        <v>837</v>
      </c>
      <c r="M245" s="30" t="s">
        <v>838</v>
      </c>
      <c r="N245" s="30">
        <v>244</v>
      </c>
      <c r="O245" s="30">
        <v>0.24399999999999999</v>
      </c>
      <c r="P245" s="30">
        <v>1596951.0606034501</v>
      </c>
      <c r="Q245" s="30">
        <v>52648142.442979902</v>
      </c>
      <c r="R245" s="30">
        <v>10395304.6783699</v>
      </c>
      <c r="S245" s="30">
        <v>63043447.121349901</v>
      </c>
      <c r="T245" s="30">
        <v>0</v>
      </c>
      <c r="U245">
        <v>0.21199999999999999</v>
      </c>
      <c r="V245">
        <f t="shared" si="6"/>
        <v>244</v>
      </c>
      <c r="W245">
        <f t="shared" si="7"/>
        <v>216</v>
      </c>
    </row>
    <row r="246" spans="1:23" x14ac:dyDescent="0.25">
      <c r="A246" s="30" t="s">
        <v>836</v>
      </c>
      <c r="B246" s="30">
        <v>92</v>
      </c>
      <c r="C246" s="30">
        <v>2876475.1321995701</v>
      </c>
      <c r="D246" s="30">
        <v>92374698.918244705</v>
      </c>
      <c r="E246" s="30">
        <v>29374930.509092499</v>
      </c>
      <c r="F246" s="30">
        <v>121749629.42733701</v>
      </c>
      <c r="G246" s="30">
        <v>31610718</v>
      </c>
      <c r="H246" s="30">
        <v>1169837.3126344299</v>
      </c>
      <c r="I246" s="30">
        <v>36475754.449803002</v>
      </c>
      <c r="J246" s="30">
        <v>20811132.434838898</v>
      </c>
      <c r="K246" s="30">
        <v>57286886.884641901</v>
      </c>
      <c r="L246" s="30" t="s">
        <v>837</v>
      </c>
      <c r="M246" s="30" t="s">
        <v>838</v>
      </c>
      <c r="N246" s="30">
        <v>245</v>
      </c>
      <c r="O246" s="30">
        <v>0.245</v>
      </c>
      <c r="P246" s="30">
        <v>1706637.8195651399</v>
      </c>
      <c r="Q246" s="30">
        <v>55898944.468441702</v>
      </c>
      <c r="R246" s="30">
        <v>8563798.0742536504</v>
      </c>
      <c r="S246" s="30">
        <v>64462742.542695403</v>
      </c>
      <c r="T246" s="30">
        <v>0</v>
      </c>
      <c r="U246">
        <v>0.88500000000000001</v>
      </c>
      <c r="V246">
        <f t="shared" si="6"/>
        <v>245</v>
      </c>
      <c r="W246">
        <f t="shared" si="7"/>
        <v>274</v>
      </c>
    </row>
    <row r="247" spans="1:23" x14ac:dyDescent="0.25">
      <c r="A247" s="30" t="s">
        <v>836</v>
      </c>
      <c r="B247" s="30">
        <v>252</v>
      </c>
      <c r="C247" s="30">
        <v>2806546.64721931</v>
      </c>
      <c r="D247" s="30">
        <v>90017685.416211396</v>
      </c>
      <c r="E247" s="30">
        <v>31773931.0939487</v>
      </c>
      <c r="F247" s="30">
        <v>121791616.51016</v>
      </c>
      <c r="G247" s="30">
        <v>31610718</v>
      </c>
      <c r="H247" s="30">
        <v>1135381.6377864201</v>
      </c>
      <c r="I247" s="30">
        <v>35395709.235401399</v>
      </c>
      <c r="J247" s="30">
        <v>22911136.252016399</v>
      </c>
      <c r="K247" s="30">
        <v>58306845.487417899</v>
      </c>
      <c r="L247" s="30" t="s">
        <v>837</v>
      </c>
      <c r="M247" s="30" t="s">
        <v>838</v>
      </c>
      <c r="N247" s="30">
        <v>246</v>
      </c>
      <c r="O247" s="30">
        <v>0.246</v>
      </c>
      <c r="P247" s="30">
        <v>1671165.00943288</v>
      </c>
      <c r="Q247" s="30">
        <v>54621976.1808099</v>
      </c>
      <c r="R247" s="30">
        <v>8862794.8419323005</v>
      </c>
      <c r="S247" s="30">
        <v>63484771.022742301</v>
      </c>
      <c r="T247" s="30">
        <v>0</v>
      </c>
      <c r="U247">
        <v>0.79600000000000004</v>
      </c>
      <c r="V247">
        <f t="shared" si="6"/>
        <v>246</v>
      </c>
      <c r="W247">
        <f t="shared" si="7"/>
        <v>255</v>
      </c>
    </row>
    <row r="248" spans="1:23" x14ac:dyDescent="0.25">
      <c r="A248" s="30" t="s">
        <v>836</v>
      </c>
      <c r="B248" s="30">
        <v>633</v>
      </c>
      <c r="C248" s="30">
        <v>2608154.08547553</v>
      </c>
      <c r="D248" s="30">
        <v>84404281.308284402</v>
      </c>
      <c r="E248" s="30">
        <v>37532118.804127403</v>
      </c>
      <c r="F248" s="30">
        <v>121936400.11241101</v>
      </c>
      <c r="G248" s="30">
        <v>31610718</v>
      </c>
      <c r="H248" s="30">
        <v>1022943.4818329799</v>
      </c>
      <c r="I248" s="30">
        <v>32215177.1714378</v>
      </c>
      <c r="J248" s="30">
        <v>26648873.964756701</v>
      </c>
      <c r="K248" s="30">
        <v>58864051.136194497</v>
      </c>
      <c r="L248" s="30" t="s">
        <v>837</v>
      </c>
      <c r="M248" s="30" t="s">
        <v>838</v>
      </c>
      <c r="N248" s="30">
        <v>247</v>
      </c>
      <c r="O248" s="30">
        <v>0.247</v>
      </c>
      <c r="P248" s="30">
        <v>1585210.6036425401</v>
      </c>
      <c r="Q248" s="30">
        <v>52189104.136846602</v>
      </c>
      <c r="R248" s="30">
        <v>10883244.8393707</v>
      </c>
      <c r="S248" s="30">
        <v>63072348.976217397</v>
      </c>
      <c r="T248" s="30">
        <v>0</v>
      </c>
      <c r="U248">
        <v>0.94699999999999995</v>
      </c>
      <c r="V248">
        <f t="shared" si="6"/>
        <v>247</v>
      </c>
      <c r="W248">
        <f t="shared" si="7"/>
        <v>207</v>
      </c>
    </row>
    <row r="249" spans="1:23" x14ac:dyDescent="0.25">
      <c r="A249" s="30" t="s">
        <v>836</v>
      </c>
      <c r="B249" s="30">
        <v>627</v>
      </c>
      <c r="C249" s="30">
        <v>2720220.4461187399</v>
      </c>
      <c r="D249" s="30">
        <v>87278896.497310802</v>
      </c>
      <c r="E249" s="30">
        <v>34889039.543021299</v>
      </c>
      <c r="F249" s="30">
        <v>122167936.040332</v>
      </c>
      <c r="G249" s="30">
        <v>31610718</v>
      </c>
      <c r="H249" s="30">
        <v>1091635.68661973</v>
      </c>
      <c r="I249" s="30">
        <v>34157982.627363198</v>
      </c>
      <c r="J249" s="30">
        <v>24987099.704140801</v>
      </c>
      <c r="K249" s="30">
        <v>59145082.331504002</v>
      </c>
      <c r="L249" s="30" t="s">
        <v>837</v>
      </c>
      <c r="M249" s="30" t="s">
        <v>838</v>
      </c>
      <c r="N249" s="30">
        <v>248</v>
      </c>
      <c r="O249" s="30">
        <v>0.248</v>
      </c>
      <c r="P249" s="30">
        <v>1628584.7594989999</v>
      </c>
      <c r="Q249" s="30">
        <v>53120913.869947501</v>
      </c>
      <c r="R249" s="30">
        <v>9901939.8388804998</v>
      </c>
      <c r="S249" s="30">
        <v>63022853.708828099</v>
      </c>
      <c r="T249" s="30">
        <v>0</v>
      </c>
      <c r="U249">
        <v>0.44800000000000001</v>
      </c>
      <c r="V249">
        <f t="shared" si="6"/>
        <v>248</v>
      </c>
      <c r="W249">
        <f t="shared" si="7"/>
        <v>234</v>
      </c>
    </row>
    <row r="250" spans="1:23" x14ac:dyDescent="0.25">
      <c r="A250" s="30" t="s">
        <v>836</v>
      </c>
      <c r="B250" s="30">
        <v>432</v>
      </c>
      <c r="C250" s="30">
        <v>2913259.4145325501</v>
      </c>
      <c r="D250" s="30">
        <v>93755126.502593294</v>
      </c>
      <c r="E250" s="30">
        <v>28475306.114761598</v>
      </c>
      <c r="F250" s="30">
        <v>122230432.61735401</v>
      </c>
      <c r="G250" s="30">
        <v>31610718</v>
      </c>
      <c r="H250" s="30">
        <v>1181420.83480949</v>
      </c>
      <c r="I250" s="30">
        <v>36742432.610705703</v>
      </c>
      <c r="J250" s="30">
        <v>19682288.297737502</v>
      </c>
      <c r="K250" s="30">
        <v>56424720.908443302</v>
      </c>
      <c r="L250" s="30" t="s">
        <v>837</v>
      </c>
      <c r="M250" s="30" t="s">
        <v>838</v>
      </c>
      <c r="N250" s="30">
        <v>249</v>
      </c>
      <c r="O250" s="30">
        <v>0.249</v>
      </c>
      <c r="P250" s="30">
        <v>1731838.5797230599</v>
      </c>
      <c r="Q250" s="30">
        <v>57012693.891887501</v>
      </c>
      <c r="R250" s="30">
        <v>8793017.8170240708</v>
      </c>
      <c r="S250" s="30">
        <v>65805711.708911598</v>
      </c>
      <c r="T250" s="30">
        <v>0</v>
      </c>
      <c r="U250">
        <v>0.68300000000000005</v>
      </c>
      <c r="V250">
        <f t="shared" si="6"/>
        <v>249</v>
      </c>
      <c r="W250">
        <f t="shared" si="7"/>
        <v>286</v>
      </c>
    </row>
    <row r="251" spans="1:23" x14ac:dyDescent="0.25">
      <c r="A251" s="30" t="s">
        <v>836</v>
      </c>
      <c r="B251" s="30">
        <v>991</v>
      </c>
      <c r="C251" s="30">
        <v>2740938.6439984702</v>
      </c>
      <c r="D251" s="30">
        <v>87925122.088848799</v>
      </c>
      <c r="E251" s="30">
        <v>34309260.048988096</v>
      </c>
      <c r="F251" s="30">
        <v>122234382.13783599</v>
      </c>
      <c r="G251" s="30">
        <v>31610718</v>
      </c>
      <c r="H251" s="30">
        <v>1098390.1555097101</v>
      </c>
      <c r="I251" s="30">
        <v>34479018.974845402</v>
      </c>
      <c r="J251" s="30">
        <v>24389914.815297</v>
      </c>
      <c r="K251" s="30">
        <v>58868933.790142499</v>
      </c>
      <c r="L251" s="30" t="s">
        <v>837</v>
      </c>
      <c r="M251" s="30" t="s">
        <v>838</v>
      </c>
      <c r="N251" s="30">
        <v>250</v>
      </c>
      <c r="O251" s="30">
        <v>0.25</v>
      </c>
      <c r="P251" s="30">
        <v>1642548.4884887601</v>
      </c>
      <c r="Q251" s="30">
        <v>53446103.114003398</v>
      </c>
      <c r="R251" s="30">
        <v>9919345.2336910702</v>
      </c>
      <c r="S251" s="30">
        <v>63365448.347694397</v>
      </c>
      <c r="T251" s="30">
        <v>0</v>
      </c>
      <c r="U251">
        <v>3.9E-2</v>
      </c>
      <c r="V251">
        <f t="shared" si="6"/>
        <v>250</v>
      </c>
      <c r="W251">
        <f t="shared" si="7"/>
        <v>241</v>
      </c>
    </row>
    <row r="252" spans="1:23" x14ac:dyDescent="0.25">
      <c r="A252" s="30" t="s">
        <v>836</v>
      </c>
      <c r="B252" s="30">
        <v>90</v>
      </c>
      <c r="C252" s="30">
        <v>2690143.8348520398</v>
      </c>
      <c r="D252" s="30">
        <v>88039659.881915703</v>
      </c>
      <c r="E252" s="30">
        <v>34504855.361635797</v>
      </c>
      <c r="F252" s="30">
        <v>122544515.243551</v>
      </c>
      <c r="G252" s="30">
        <v>31610718</v>
      </c>
      <c r="H252" s="30">
        <v>1047108.48103754</v>
      </c>
      <c r="I252" s="30">
        <v>32965854.813820399</v>
      </c>
      <c r="J252" s="30">
        <v>24580153.3915684</v>
      </c>
      <c r="K252" s="30">
        <v>57546008.205388904</v>
      </c>
      <c r="L252" s="30" t="s">
        <v>837</v>
      </c>
      <c r="M252" s="30" t="s">
        <v>838</v>
      </c>
      <c r="N252" s="30">
        <v>251</v>
      </c>
      <c r="O252" s="30">
        <v>0.251</v>
      </c>
      <c r="P252" s="30">
        <v>1643035.3538144999</v>
      </c>
      <c r="Q252" s="30">
        <v>55073805.068095297</v>
      </c>
      <c r="R252" s="30">
        <v>9924701.97006738</v>
      </c>
      <c r="S252" s="30">
        <v>64998507.038162597</v>
      </c>
      <c r="T252" s="30">
        <v>0</v>
      </c>
      <c r="U252">
        <v>0.23599999999999999</v>
      </c>
      <c r="V252">
        <f t="shared" si="6"/>
        <v>251</v>
      </c>
      <c r="W252">
        <f t="shared" si="7"/>
        <v>243</v>
      </c>
    </row>
    <row r="253" spans="1:23" x14ac:dyDescent="0.25">
      <c r="A253" s="30" t="s">
        <v>836</v>
      </c>
      <c r="B253" s="30">
        <v>94</v>
      </c>
      <c r="C253" s="30">
        <v>2678553.0348644</v>
      </c>
      <c r="D253" s="30">
        <v>87601667.279910102</v>
      </c>
      <c r="E253" s="30">
        <v>35137827.605963103</v>
      </c>
      <c r="F253" s="30">
        <v>122739494.885873</v>
      </c>
      <c r="G253" s="30">
        <v>31610718</v>
      </c>
      <c r="H253" s="30">
        <v>1043547.41968449</v>
      </c>
      <c r="I253" s="30">
        <v>32796599.443995599</v>
      </c>
      <c r="J253" s="30">
        <v>25359846.194820698</v>
      </c>
      <c r="K253" s="30">
        <v>58156445.638816401</v>
      </c>
      <c r="L253" s="30" t="s">
        <v>837</v>
      </c>
      <c r="M253" s="30" t="s">
        <v>838</v>
      </c>
      <c r="N253" s="30">
        <v>252</v>
      </c>
      <c r="O253" s="30">
        <v>0.252</v>
      </c>
      <c r="P253" s="30">
        <v>1635005.6151799101</v>
      </c>
      <c r="Q253" s="30">
        <v>54805067.8359145</v>
      </c>
      <c r="R253" s="30">
        <v>9777981.4111423995</v>
      </c>
      <c r="S253" s="30">
        <v>64583049.247056797</v>
      </c>
      <c r="T253" s="30">
        <v>0</v>
      </c>
      <c r="U253">
        <v>0.19500000000000001</v>
      </c>
      <c r="V253">
        <f t="shared" si="6"/>
        <v>252</v>
      </c>
      <c r="W253">
        <f t="shared" si="7"/>
        <v>236</v>
      </c>
    </row>
    <row r="254" spans="1:23" x14ac:dyDescent="0.25">
      <c r="A254" s="30" t="s">
        <v>836</v>
      </c>
      <c r="B254" s="30">
        <v>228</v>
      </c>
      <c r="C254" s="30">
        <v>2696829.8382735299</v>
      </c>
      <c r="D254" s="30">
        <v>87696684.287471697</v>
      </c>
      <c r="E254" s="30">
        <v>35078731.904634103</v>
      </c>
      <c r="F254" s="30">
        <v>122775416.192105</v>
      </c>
      <c r="G254" s="30">
        <v>31610718</v>
      </c>
      <c r="H254" s="30">
        <v>1052285.02617841</v>
      </c>
      <c r="I254" s="30">
        <v>32998999.0193578</v>
      </c>
      <c r="J254" s="30">
        <v>24939240.5459968</v>
      </c>
      <c r="K254" s="30">
        <v>57938239.565354697</v>
      </c>
      <c r="L254" s="30" t="s">
        <v>837</v>
      </c>
      <c r="M254" s="30" t="s">
        <v>838</v>
      </c>
      <c r="N254" s="30">
        <v>253</v>
      </c>
      <c r="O254" s="30">
        <v>0.253</v>
      </c>
      <c r="P254" s="30">
        <v>1644544.8120951201</v>
      </c>
      <c r="Q254" s="30">
        <v>54697685.268113799</v>
      </c>
      <c r="R254" s="30">
        <v>10139491.358637299</v>
      </c>
      <c r="S254" s="30">
        <v>64837176.626751103</v>
      </c>
      <c r="T254" s="30">
        <v>0</v>
      </c>
      <c r="U254">
        <v>3.5999999999999997E-2</v>
      </c>
      <c r="V254">
        <f t="shared" si="6"/>
        <v>253</v>
      </c>
      <c r="W254">
        <f t="shared" si="7"/>
        <v>244</v>
      </c>
    </row>
    <row r="255" spans="1:23" x14ac:dyDescent="0.25">
      <c r="A255" s="30" t="s">
        <v>836</v>
      </c>
      <c r="B255" s="30">
        <v>181</v>
      </c>
      <c r="C255" s="30">
        <v>2715738.2898426298</v>
      </c>
      <c r="D255" s="30">
        <v>87215954.742920905</v>
      </c>
      <c r="E255" s="30">
        <v>35580879.794510201</v>
      </c>
      <c r="F255" s="30">
        <v>122796834.537431</v>
      </c>
      <c r="G255" s="30">
        <v>31610718</v>
      </c>
      <c r="H255" s="30">
        <v>1088646.92491926</v>
      </c>
      <c r="I255" s="30">
        <v>34015928.358487003</v>
      </c>
      <c r="J255" s="30">
        <v>25457744.7712132</v>
      </c>
      <c r="K255" s="30">
        <v>59473673.129700199</v>
      </c>
      <c r="L255" s="30" t="s">
        <v>837</v>
      </c>
      <c r="M255" s="30" t="s">
        <v>838</v>
      </c>
      <c r="N255" s="30">
        <v>254</v>
      </c>
      <c r="O255" s="30">
        <v>0.254</v>
      </c>
      <c r="P255" s="30">
        <v>1627091.3649233701</v>
      </c>
      <c r="Q255" s="30">
        <v>53200026.384433903</v>
      </c>
      <c r="R255" s="30">
        <v>10123135.023297001</v>
      </c>
      <c r="S255" s="30">
        <v>63323161.4077309</v>
      </c>
      <c r="T255" s="30">
        <v>0</v>
      </c>
      <c r="U255">
        <v>0.39700000000000002</v>
      </c>
      <c r="V255">
        <f t="shared" si="6"/>
        <v>254</v>
      </c>
      <c r="W255">
        <f t="shared" si="7"/>
        <v>233</v>
      </c>
    </row>
    <row r="256" spans="1:23" x14ac:dyDescent="0.25">
      <c r="A256" s="30" t="s">
        <v>836</v>
      </c>
      <c r="B256" s="30">
        <v>483</v>
      </c>
      <c r="C256" s="30">
        <v>2824181.6407162598</v>
      </c>
      <c r="D256" s="30">
        <v>90738719.339717597</v>
      </c>
      <c r="E256" s="30">
        <v>32064424.8537567</v>
      </c>
      <c r="F256" s="30">
        <v>122803144.19347399</v>
      </c>
      <c r="G256" s="30">
        <v>31610718</v>
      </c>
      <c r="H256" s="30">
        <v>1138799.01303299</v>
      </c>
      <c r="I256" s="30">
        <v>35558135.280291803</v>
      </c>
      <c r="J256" s="30">
        <v>22682726.899300501</v>
      </c>
      <c r="K256" s="30">
        <v>58240862.179592296</v>
      </c>
      <c r="L256" s="30" t="s">
        <v>837</v>
      </c>
      <c r="M256" s="30" t="s">
        <v>838</v>
      </c>
      <c r="N256" s="30">
        <v>255</v>
      </c>
      <c r="O256" s="30">
        <v>0.255</v>
      </c>
      <c r="P256" s="30">
        <v>1685382.62768326</v>
      </c>
      <c r="Q256" s="30">
        <v>55180584.059425697</v>
      </c>
      <c r="R256" s="30">
        <v>9381697.9544561598</v>
      </c>
      <c r="S256" s="30">
        <v>64562282.013881996</v>
      </c>
      <c r="T256" s="30">
        <v>0</v>
      </c>
      <c r="U256">
        <v>0.98199999999999998</v>
      </c>
      <c r="V256">
        <f t="shared" si="6"/>
        <v>255</v>
      </c>
      <c r="W256">
        <f t="shared" si="7"/>
        <v>263</v>
      </c>
    </row>
    <row r="257" spans="1:23" x14ac:dyDescent="0.25">
      <c r="A257" s="30" t="s">
        <v>836</v>
      </c>
      <c r="B257" s="30">
        <v>854</v>
      </c>
      <c r="C257" s="30">
        <v>2672754.6386099998</v>
      </c>
      <c r="D257" s="30">
        <v>86428987.241750106</v>
      </c>
      <c r="E257" s="30">
        <v>36436212.984977797</v>
      </c>
      <c r="F257" s="30">
        <v>122865200.22672699</v>
      </c>
      <c r="G257" s="30">
        <v>31610718</v>
      </c>
      <c r="H257" s="30">
        <v>1047147.19964838</v>
      </c>
      <c r="I257" s="30">
        <v>33081686.5816775</v>
      </c>
      <c r="J257" s="30">
        <v>25708390.345570002</v>
      </c>
      <c r="K257" s="30">
        <v>58790076.927247599</v>
      </c>
      <c r="L257" s="30" t="s">
        <v>837</v>
      </c>
      <c r="M257" s="30" t="s">
        <v>838</v>
      </c>
      <c r="N257" s="30">
        <v>256</v>
      </c>
      <c r="O257" s="30">
        <v>0.25600000000000001</v>
      </c>
      <c r="P257" s="30">
        <v>1625607.43896161</v>
      </c>
      <c r="Q257" s="30">
        <v>53347300.660072602</v>
      </c>
      <c r="R257" s="30">
        <v>10727822.6394077</v>
      </c>
      <c r="S257" s="30">
        <v>64075123.299480297</v>
      </c>
      <c r="T257" s="30">
        <v>0</v>
      </c>
      <c r="U257">
        <v>0.51400000000000001</v>
      </c>
      <c r="V257">
        <f t="shared" si="6"/>
        <v>256</v>
      </c>
      <c r="W257">
        <f t="shared" si="7"/>
        <v>231</v>
      </c>
    </row>
    <row r="258" spans="1:23" x14ac:dyDescent="0.25">
      <c r="A258" s="30" t="s">
        <v>836</v>
      </c>
      <c r="B258" s="30">
        <v>192</v>
      </c>
      <c r="C258" s="30">
        <v>2674201.5321226101</v>
      </c>
      <c r="D258" s="30">
        <v>86940703.420865998</v>
      </c>
      <c r="E258" s="30">
        <v>35958402.544318303</v>
      </c>
      <c r="F258" s="30">
        <v>122899105.965184</v>
      </c>
      <c r="G258" s="30">
        <v>31610718</v>
      </c>
      <c r="H258" s="30">
        <v>1020093.2949132</v>
      </c>
      <c r="I258" s="30">
        <v>32212767.7772041</v>
      </c>
      <c r="J258" s="30">
        <v>25426516.022240601</v>
      </c>
      <c r="K258" s="30">
        <v>57639283.799444698</v>
      </c>
      <c r="L258" s="30" t="s">
        <v>837</v>
      </c>
      <c r="M258" s="30" t="s">
        <v>838</v>
      </c>
      <c r="N258" s="30">
        <v>257</v>
      </c>
      <c r="O258" s="30">
        <v>0.25700000000000001</v>
      </c>
      <c r="P258" s="30">
        <v>1654108.2372094099</v>
      </c>
      <c r="Q258" s="30">
        <v>54727935.643661901</v>
      </c>
      <c r="R258" s="30">
        <v>10531886.5220777</v>
      </c>
      <c r="S258" s="30">
        <v>65259822.165739499</v>
      </c>
      <c r="T258" s="30">
        <v>0</v>
      </c>
      <c r="U258">
        <v>8.6999999999999994E-2</v>
      </c>
      <c r="V258">
        <f t="shared" ref="V258:V321" si="8">500-RANK(F258,$F$2:$F$501)+1</f>
        <v>257</v>
      </c>
      <c r="W258">
        <f t="shared" ref="W258:W321" si="9">500-RANK(P258,$P$2:$P$501)+1</f>
        <v>250</v>
      </c>
    </row>
    <row r="259" spans="1:23" x14ac:dyDescent="0.25">
      <c r="A259" s="30" t="s">
        <v>836</v>
      </c>
      <c r="B259" s="30">
        <v>718</v>
      </c>
      <c r="C259" s="30">
        <v>2823271.3000237099</v>
      </c>
      <c r="D259" s="30">
        <v>90735780.933583394</v>
      </c>
      <c r="E259" s="30">
        <v>32551220.719923899</v>
      </c>
      <c r="F259" s="30">
        <v>123287001.65350699</v>
      </c>
      <c r="G259" s="30">
        <v>31610718</v>
      </c>
      <c r="H259" s="30">
        <v>1139124.1383527</v>
      </c>
      <c r="I259" s="30">
        <v>35573588.315432198</v>
      </c>
      <c r="J259" s="30">
        <v>23013834.329796702</v>
      </c>
      <c r="K259" s="30">
        <v>58587422.645229101</v>
      </c>
      <c r="L259" s="30" t="s">
        <v>837</v>
      </c>
      <c r="M259" s="30" t="s">
        <v>838</v>
      </c>
      <c r="N259" s="30">
        <v>258</v>
      </c>
      <c r="O259" s="30">
        <v>0.25800000000000001</v>
      </c>
      <c r="P259" s="30">
        <v>1684147.1616710101</v>
      </c>
      <c r="Q259" s="30">
        <v>55162192.618151098</v>
      </c>
      <c r="R259" s="30">
        <v>9537386.3901271895</v>
      </c>
      <c r="S259" s="30">
        <v>64699579.008278303</v>
      </c>
      <c r="T259" s="30">
        <v>0</v>
      </c>
      <c r="U259">
        <v>0.79</v>
      </c>
      <c r="V259">
        <f t="shared" si="8"/>
        <v>258</v>
      </c>
      <c r="W259">
        <f t="shared" si="9"/>
        <v>262</v>
      </c>
    </row>
    <row r="260" spans="1:23" x14ac:dyDescent="0.25">
      <c r="A260" s="30" t="s">
        <v>836</v>
      </c>
      <c r="B260" s="30">
        <v>789</v>
      </c>
      <c r="C260" s="30">
        <v>2873087.4520381698</v>
      </c>
      <c r="D260" s="30">
        <v>92282077.7058855</v>
      </c>
      <c r="E260" s="30">
        <v>31034301.666015301</v>
      </c>
      <c r="F260" s="30">
        <v>123316379.37190001</v>
      </c>
      <c r="G260" s="30">
        <v>31610718</v>
      </c>
      <c r="H260" s="30">
        <v>1165833.69972346</v>
      </c>
      <c r="I260" s="30">
        <v>36285464.837606102</v>
      </c>
      <c r="J260" s="30">
        <v>22183097.702270899</v>
      </c>
      <c r="K260" s="30">
        <v>58468562.539876997</v>
      </c>
      <c r="L260" s="30" t="s">
        <v>837</v>
      </c>
      <c r="M260" s="30" t="s">
        <v>838</v>
      </c>
      <c r="N260" s="30">
        <v>259</v>
      </c>
      <c r="O260" s="30">
        <v>0.25900000000000001</v>
      </c>
      <c r="P260" s="30">
        <v>1707253.7523147101</v>
      </c>
      <c r="Q260" s="30">
        <v>55996612.868279301</v>
      </c>
      <c r="R260" s="30">
        <v>8851203.9637443703</v>
      </c>
      <c r="S260" s="30">
        <v>64847816.832023703</v>
      </c>
      <c r="T260" s="30">
        <v>0</v>
      </c>
      <c r="U260">
        <v>0.35699999999999998</v>
      </c>
      <c r="V260">
        <f t="shared" si="8"/>
        <v>259</v>
      </c>
      <c r="W260">
        <f t="shared" si="9"/>
        <v>275</v>
      </c>
    </row>
    <row r="261" spans="1:23" x14ac:dyDescent="0.25">
      <c r="A261" s="30" t="s">
        <v>836</v>
      </c>
      <c r="B261" s="30">
        <v>395</v>
      </c>
      <c r="C261" s="30">
        <v>3053427.6828830899</v>
      </c>
      <c r="D261" s="30">
        <v>98171904.050111994</v>
      </c>
      <c r="E261" s="30">
        <v>25285720.723920401</v>
      </c>
      <c r="F261" s="30">
        <v>123457624.774032</v>
      </c>
      <c r="G261" s="30">
        <v>31610718</v>
      </c>
      <c r="H261" s="30">
        <v>1251264.8112059799</v>
      </c>
      <c r="I261" s="30">
        <v>38804910.022770897</v>
      </c>
      <c r="J261" s="30">
        <v>17628904.814307399</v>
      </c>
      <c r="K261" s="30">
        <v>56433814.837078303</v>
      </c>
      <c r="L261" s="30" t="s">
        <v>837</v>
      </c>
      <c r="M261" s="30" t="s">
        <v>838</v>
      </c>
      <c r="N261" s="30">
        <v>260</v>
      </c>
      <c r="O261" s="30">
        <v>0.26</v>
      </c>
      <c r="P261" s="30">
        <v>1802162.87167711</v>
      </c>
      <c r="Q261" s="30">
        <v>59366994.027341098</v>
      </c>
      <c r="R261" s="30">
        <v>7656815.9096130095</v>
      </c>
      <c r="S261" s="30">
        <v>67023809.936953999</v>
      </c>
      <c r="T261" s="30">
        <v>0</v>
      </c>
      <c r="U261">
        <v>0.32800000000000001</v>
      </c>
      <c r="V261">
        <f t="shared" si="8"/>
        <v>260</v>
      </c>
      <c r="W261">
        <f t="shared" si="9"/>
        <v>305</v>
      </c>
    </row>
    <row r="262" spans="1:23" x14ac:dyDescent="0.25">
      <c r="A262" s="30" t="s">
        <v>836</v>
      </c>
      <c r="B262" s="30">
        <v>65</v>
      </c>
      <c r="C262" s="30">
        <v>2653976.0260131601</v>
      </c>
      <c r="D262" s="30">
        <v>85835103.164355502</v>
      </c>
      <c r="E262" s="30">
        <v>37711663.7309746</v>
      </c>
      <c r="F262" s="30">
        <v>123546766.89533</v>
      </c>
      <c r="G262" s="30">
        <v>31610718</v>
      </c>
      <c r="H262" s="30">
        <v>1039982.05354692</v>
      </c>
      <c r="I262" s="30">
        <v>32741130.962715399</v>
      </c>
      <c r="J262" s="30">
        <v>26958466.2221874</v>
      </c>
      <c r="K262" s="30">
        <v>59699597.184902802</v>
      </c>
      <c r="L262" s="30" t="s">
        <v>837</v>
      </c>
      <c r="M262" s="30" t="s">
        <v>838</v>
      </c>
      <c r="N262" s="30">
        <v>261</v>
      </c>
      <c r="O262" s="30">
        <v>0.26100000000000001</v>
      </c>
      <c r="P262" s="30">
        <v>1613993.9724662299</v>
      </c>
      <c r="Q262" s="30">
        <v>53093972.201640099</v>
      </c>
      <c r="R262" s="30">
        <v>10753197.5087872</v>
      </c>
      <c r="S262" s="30">
        <v>63847169.710427202</v>
      </c>
      <c r="T262" s="30">
        <v>0</v>
      </c>
      <c r="U262">
        <v>0.746</v>
      </c>
      <c r="V262">
        <f t="shared" si="8"/>
        <v>261</v>
      </c>
      <c r="W262">
        <f t="shared" si="9"/>
        <v>225</v>
      </c>
    </row>
    <row r="263" spans="1:23" x14ac:dyDescent="0.25">
      <c r="A263" s="30" t="s">
        <v>836</v>
      </c>
      <c r="B263" s="30">
        <v>448</v>
      </c>
      <c r="C263" s="30">
        <v>2827172.5047495202</v>
      </c>
      <c r="D263" s="30">
        <v>90752620.341015399</v>
      </c>
      <c r="E263" s="30">
        <v>32873350.411771499</v>
      </c>
      <c r="F263" s="30">
        <v>123625970.752786</v>
      </c>
      <c r="G263" s="30">
        <v>31610718</v>
      </c>
      <c r="H263" s="30">
        <v>1139891.3706239101</v>
      </c>
      <c r="I263" s="30">
        <v>35610054.461036302</v>
      </c>
      <c r="J263" s="30">
        <v>23481269.394464899</v>
      </c>
      <c r="K263" s="30">
        <v>59091323.855501197</v>
      </c>
      <c r="L263" s="30" t="s">
        <v>837</v>
      </c>
      <c r="M263" s="30" t="s">
        <v>838</v>
      </c>
      <c r="N263" s="30">
        <v>262</v>
      </c>
      <c r="O263" s="30">
        <v>0.26200000000000001</v>
      </c>
      <c r="P263" s="30">
        <v>1687281.1341256101</v>
      </c>
      <c r="Q263" s="30">
        <v>55142565.879979096</v>
      </c>
      <c r="R263" s="30">
        <v>9392081.0173066296</v>
      </c>
      <c r="S263" s="30">
        <v>64534646.8972857</v>
      </c>
      <c r="T263" s="30">
        <v>0</v>
      </c>
      <c r="U263">
        <v>0.66500000000000004</v>
      </c>
      <c r="V263">
        <f t="shared" si="8"/>
        <v>262</v>
      </c>
      <c r="W263">
        <f t="shared" si="9"/>
        <v>264</v>
      </c>
    </row>
    <row r="264" spans="1:23" x14ac:dyDescent="0.25">
      <c r="A264" s="30" t="s">
        <v>836</v>
      </c>
      <c r="B264" s="30">
        <v>107</v>
      </c>
      <c r="C264" s="30">
        <v>2800138.3549834699</v>
      </c>
      <c r="D264" s="30">
        <v>90612151.106462806</v>
      </c>
      <c r="E264" s="30">
        <v>33244682.5976923</v>
      </c>
      <c r="F264" s="30">
        <v>123856833.704155</v>
      </c>
      <c r="G264" s="30">
        <v>31610718</v>
      </c>
      <c r="H264" s="30">
        <v>1111584.65556069</v>
      </c>
      <c r="I264" s="30">
        <v>34887194.923767902</v>
      </c>
      <c r="J264" s="30">
        <v>23439673.631013799</v>
      </c>
      <c r="K264" s="30">
        <v>58326868.554781698</v>
      </c>
      <c r="L264" s="30" t="s">
        <v>837</v>
      </c>
      <c r="M264" s="30" t="s">
        <v>838</v>
      </c>
      <c r="N264" s="30">
        <v>263</v>
      </c>
      <c r="O264" s="30">
        <v>0.26300000000000001</v>
      </c>
      <c r="P264" s="30">
        <v>1688553.69942278</v>
      </c>
      <c r="Q264" s="30">
        <v>55724956.1826948</v>
      </c>
      <c r="R264" s="30">
        <v>9805008.9666785505</v>
      </c>
      <c r="S264" s="30">
        <v>65529965.149373397</v>
      </c>
      <c r="T264" s="30">
        <v>0</v>
      </c>
      <c r="U264">
        <v>0.97799999999999998</v>
      </c>
      <c r="V264">
        <f t="shared" si="8"/>
        <v>263</v>
      </c>
      <c r="W264">
        <f t="shared" si="9"/>
        <v>265</v>
      </c>
    </row>
    <row r="265" spans="1:23" x14ac:dyDescent="0.25">
      <c r="A265" s="30" t="s">
        <v>836</v>
      </c>
      <c r="B265" s="30">
        <v>809</v>
      </c>
      <c r="C265" s="30">
        <v>2683804.7069483101</v>
      </c>
      <c r="D265" s="30">
        <v>87243791.095520601</v>
      </c>
      <c r="E265" s="30">
        <v>36747811.249417</v>
      </c>
      <c r="F265" s="30">
        <v>123991602.344937</v>
      </c>
      <c r="G265" s="30">
        <v>31610718</v>
      </c>
      <c r="H265" s="30">
        <v>1021874.99776797</v>
      </c>
      <c r="I265" s="30">
        <v>32297451.175131001</v>
      </c>
      <c r="J265" s="30">
        <v>26002902.3538916</v>
      </c>
      <c r="K265" s="30">
        <v>58300353.529022597</v>
      </c>
      <c r="L265" s="30" t="s">
        <v>837</v>
      </c>
      <c r="M265" s="30" t="s">
        <v>838</v>
      </c>
      <c r="N265" s="30">
        <v>264</v>
      </c>
      <c r="O265" s="30">
        <v>0.26400000000000001</v>
      </c>
      <c r="P265" s="30">
        <v>1661929.7091803399</v>
      </c>
      <c r="Q265" s="30">
        <v>54946339.920389503</v>
      </c>
      <c r="R265" s="30">
        <v>10744908.8955254</v>
      </c>
      <c r="S265" s="30">
        <v>65691248.815914899</v>
      </c>
      <c r="T265" s="30">
        <v>0</v>
      </c>
      <c r="U265">
        <v>0.35399999999999998</v>
      </c>
      <c r="V265">
        <f t="shared" si="8"/>
        <v>264</v>
      </c>
      <c r="W265">
        <f t="shared" si="9"/>
        <v>252</v>
      </c>
    </row>
    <row r="266" spans="1:23" x14ac:dyDescent="0.25">
      <c r="A266" s="30" t="s">
        <v>836</v>
      </c>
      <c r="B266" s="30">
        <v>118</v>
      </c>
      <c r="C266" s="30">
        <v>2663817.7311619101</v>
      </c>
      <c r="D266" s="30">
        <v>86157716.540708303</v>
      </c>
      <c r="E266" s="30">
        <v>37924339.5870592</v>
      </c>
      <c r="F266" s="30">
        <v>124082056.127767</v>
      </c>
      <c r="G266" s="30">
        <v>31610718</v>
      </c>
      <c r="H266" s="30">
        <v>1042859.58506298</v>
      </c>
      <c r="I266" s="30">
        <v>32877898.519532401</v>
      </c>
      <c r="J266" s="30">
        <v>27039118.424810901</v>
      </c>
      <c r="K266" s="30">
        <v>59917016.944343299</v>
      </c>
      <c r="L266" s="30" t="s">
        <v>837</v>
      </c>
      <c r="M266" s="30" t="s">
        <v>838</v>
      </c>
      <c r="N266" s="30">
        <v>265</v>
      </c>
      <c r="O266" s="30">
        <v>0.26500000000000001</v>
      </c>
      <c r="P266" s="30">
        <v>1620958.1460989199</v>
      </c>
      <c r="Q266" s="30">
        <v>53279818.021175899</v>
      </c>
      <c r="R266" s="30">
        <v>10885221.1622483</v>
      </c>
      <c r="S266" s="30">
        <v>64165039.183424197</v>
      </c>
      <c r="T266" s="30">
        <v>0</v>
      </c>
      <c r="U266">
        <v>6.9000000000000006E-2</v>
      </c>
      <c r="V266">
        <f t="shared" si="8"/>
        <v>265</v>
      </c>
      <c r="W266">
        <f t="shared" si="9"/>
        <v>229</v>
      </c>
    </row>
    <row r="267" spans="1:23" x14ac:dyDescent="0.25">
      <c r="A267" s="30" t="s">
        <v>836</v>
      </c>
      <c r="B267" s="30">
        <v>287</v>
      </c>
      <c r="C267" s="30">
        <v>2643963.6449163202</v>
      </c>
      <c r="D267" s="30">
        <v>85546971.919137597</v>
      </c>
      <c r="E267" s="30">
        <v>38537324.191760503</v>
      </c>
      <c r="F267" s="30">
        <v>124084296.110898</v>
      </c>
      <c r="G267" s="30">
        <v>31610718</v>
      </c>
      <c r="H267" s="30">
        <v>1032276.95890433</v>
      </c>
      <c r="I267" s="30">
        <v>32658792.4189279</v>
      </c>
      <c r="J267" s="30">
        <v>27119189.7309095</v>
      </c>
      <c r="K267" s="30">
        <v>59777982.149837397</v>
      </c>
      <c r="L267" s="30" t="s">
        <v>837</v>
      </c>
      <c r="M267" s="30" t="s">
        <v>838</v>
      </c>
      <c r="N267" s="30">
        <v>266</v>
      </c>
      <c r="O267" s="30">
        <v>0.26600000000000001</v>
      </c>
      <c r="P267" s="30">
        <v>1611686.6860119901</v>
      </c>
      <c r="Q267" s="30">
        <v>52888179.500209697</v>
      </c>
      <c r="R267" s="30">
        <v>11418134.460851001</v>
      </c>
      <c r="S267" s="30">
        <v>64306313.961060703</v>
      </c>
      <c r="T267" s="30">
        <v>0</v>
      </c>
      <c r="U267">
        <v>0.42299999999999999</v>
      </c>
      <c r="V267">
        <f t="shared" si="8"/>
        <v>266</v>
      </c>
      <c r="W267">
        <f t="shared" si="9"/>
        <v>224</v>
      </c>
    </row>
    <row r="268" spans="1:23" x14ac:dyDescent="0.25">
      <c r="A268" s="30" t="s">
        <v>836</v>
      </c>
      <c r="B268" s="30">
        <v>773</v>
      </c>
      <c r="C268" s="30">
        <v>2819698.3655051999</v>
      </c>
      <c r="D268" s="30">
        <v>91842552.103931993</v>
      </c>
      <c r="E268" s="30">
        <v>32375100.5098387</v>
      </c>
      <c r="F268" s="30">
        <v>124217652.61376999</v>
      </c>
      <c r="G268" s="30">
        <v>31610718</v>
      </c>
      <c r="H268" s="30">
        <v>1093640.3248310799</v>
      </c>
      <c r="I268" s="30">
        <v>34170095.639496498</v>
      </c>
      <c r="J268" s="30">
        <v>22801648.5584234</v>
      </c>
      <c r="K268" s="30">
        <v>56971744.197919898</v>
      </c>
      <c r="L268" s="30" t="s">
        <v>837</v>
      </c>
      <c r="M268" s="30" t="s">
        <v>838</v>
      </c>
      <c r="N268" s="30">
        <v>267</v>
      </c>
      <c r="O268" s="30">
        <v>0.26700000000000002</v>
      </c>
      <c r="P268" s="30">
        <v>1726058.0406741099</v>
      </c>
      <c r="Q268" s="30">
        <v>57672456.464435399</v>
      </c>
      <c r="R268" s="30">
        <v>9573451.9514153097</v>
      </c>
      <c r="S268" s="30">
        <v>67245908.415850699</v>
      </c>
      <c r="T268" s="30">
        <v>0</v>
      </c>
      <c r="U268">
        <v>0.19800000000000001</v>
      </c>
      <c r="V268">
        <f t="shared" si="8"/>
        <v>267</v>
      </c>
      <c r="W268">
        <f t="shared" si="9"/>
        <v>285</v>
      </c>
    </row>
    <row r="269" spans="1:23" x14ac:dyDescent="0.25">
      <c r="A269" s="30" t="s">
        <v>836</v>
      </c>
      <c r="B269" s="30">
        <v>105</v>
      </c>
      <c r="C269" s="30">
        <v>2857143.60481558</v>
      </c>
      <c r="D269" s="30">
        <v>91795094.548112705</v>
      </c>
      <c r="E269" s="30">
        <v>32895637.768643901</v>
      </c>
      <c r="F269" s="30">
        <v>124690732.316756</v>
      </c>
      <c r="G269" s="30">
        <v>31610718</v>
      </c>
      <c r="H269" s="30">
        <v>1147489.8574946499</v>
      </c>
      <c r="I269" s="30">
        <v>35971206.538439803</v>
      </c>
      <c r="J269" s="30">
        <v>23034079.462174699</v>
      </c>
      <c r="K269" s="30">
        <v>59005286.000614598</v>
      </c>
      <c r="L269" s="30" t="s">
        <v>837</v>
      </c>
      <c r="M269" s="30" t="s">
        <v>838</v>
      </c>
      <c r="N269" s="30">
        <v>268</v>
      </c>
      <c r="O269" s="30">
        <v>0.26800000000000002</v>
      </c>
      <c r="P269" s="30">
        <v>1709653.74732093</v>
      </c>
      <c r="Q269" s="30">
        <v>55823888.009672798</v>
      </c>
      <c r="R269" s="30">
        <v>9861558.3064691108</v>
      </c>
      <c r="S269" s="30">
        <v>65685446.316142</v>
      </c>
      <c r="T269" s="30">
        <v>0</v>
      </c>
      <c r="U269">
        <v>0.54</v>
      </c>
      <c r="V269">
        <f t="shared" si="8"/>
        <v>268</v>
      </c>
      <c r="W269">
        <f t="shared" si="9"/>
        <v>279</v>
      </c>
    </row>
    <row r="270" spans="1:23" x14ac:dyDescent="0.25">
      <c r="A270" s="30" t="s">
        <v>836</v>
      </c>
      <c r="B270" s="30">
        <v>243</v>
      </c>
      <c r="C270" s="30">
        <v>2807524.0525929998</v>
      </c>
      <c r="D270" s="30">
        <v>90791386.830746397</v>
      </c>
      <c r="E270" s="30">
        <v>33966603.790706098</v>
      </c>
      <c r="F270" s="30">
        <v>124757990.621452</v>
      </c>
      <c r="G270" s="30">
        <v>31610718</v>
      </c>
      <c r="H270" s="30">
        <v>1113751.98920243</v>
      </c>
      <c r="I270" s="30">
        <v>34990207.149815001</v>
      </c>
      <c r="J270" s="30">
        <v>24078867.985105801</v>
      </c>
      <c r="K270" s="30">
        <v>59069075.134920798</v>
      </c>
      <c r="L270" s="30" t="s">
        <v>837</v>
      </c>
      <c r="M270" s="30" t="s">
        <v>838</v>
      </c>
      <c r="N270" s="30">
        <v>269</v>
      </c>
      <c r="O270" s="30">
        <v>0.26900000000000002</v>
      </c>
      <c r="P270" s="30">
        <v>1693772.06339056</v>
      </c>
      <c r="Q270" s="30">
        <v>55801179.6809313</v>
      </c>
      <c r="R270" s="30">
        <v>9887735.8056002706</v>
      </c>
      <c r="S270" s="30">
        <v>65688915.486531697</v>
      </c>
      <c r="T270" s="30">
        <v>0</v>
      </c>
      <c r="U270">
        <v>0.628</v>
      </c>
      <c r="V270">
        <f t="shared" si="8"/>
        <v>269</v>
      </c>
      <c r="W270">
        <f t="shared" si="9"/>
        <v>271</v>
      </c>
    </row>
    <row r="271" spans="1:23" x14ac:dyDescent="0.25">
      <c r="A271" s="30" t="s">
        <v>836</v>
      </c>
      <c r="B271" s="30">
        <v>209</v>
      </c>
      <c r="C271" s="30">
        <v>2805479.0090699298</v>
      </c>
      <c r="D271" s="30">
        <v>90668090.2245588</v>
      </c>
      <c r="E271" s="30">
        <v>34114658.6009572</v>
      </c>
      <c r="F271" s="30">
        <v>124782748.825516</v>
      </c>
      <c r="G271" s="30">
        <v>31610718</v>
      </c>
      <c r="H271" s="30">
        <v>1112806.0427014399</v>
      </c>
      <c r="I271" s="30">
        <v>34945246.811031699</v>
      </c>
      <c r="J271" s="30">
        <v>24330723.861677699</v>
      </c>
      <c r="K271" s="30">
        <v>59275970.672709502</v>
      </c>
      <c r="L271" s="30" t="s">
        <v>837</v>
      </c>
      <c r="M271" s="30" t="s">
        <v>838</v>
      </c>
      <c r="N271" s="30">
        <v>270</v>
      </c>
      <c r="O271" s="30">
        <v>0.27</v>
      </c>
      <c r="P271" s="30">
        <v>1692672.9663684899</v>
      </c>
      <c r="Q271" s="30">
        <v>55722843.413526997</v>
      </c>
      <c r="R271" s="30">
        <v>9783934.7392794602</v>
      </c>
      <c r="S271" s="30">
        <v>65506778.152806602</v>
      </c>
      <c r="T271" s="30">
        <v>0</v>
      </c>
      <c r="U271">
        <v>0.44400000000000001</v>
      </c>
      <c r="V271">
        <f t="shared" si="8"/>
        <v>270</v>
      </c>
      <c r="W271">
        <f t="shared" si="9"/>
        <v>270</v>
      </c>
    </row>
    <row r="272" spans="1:23" x14ac:dyDescent="0.25">
      <c r="A272" s="30" t="s">
        <v>836</v>
      </c>
      <c r="B272" s="30">
        <v>624</v>
      </c>
      <c r="C272" s="30">
        <v>2836991.3367360299</v>
      </c>
      <c r="D272" s="30">
        <v>91128199.447375298</v>
      </c>
      <c r="E272" s="30">
        <v>34600017.370223098</v>
      </c>
      <c r="F272" s="30">
        <v>125728216.817598</v>
      </c>
      <c r="G272" s="30">
        <v>31610718</v>
      </c>
      <c r="H272" s="30">
        <v>1139154.85293252</v>
      </c>
      <c r="I272" s="30">
        <v>35575048.163227901</v>
      </c>
      <c r="J272" s="30">
        <v>24694819.8865254</v>
      </c>
      <c r="K272" s="30">
        <v>60269868.049753301</v>
      </c>
      <c r="L272" s="30" t="s">
        <v>837</v>
      </c>
      <c r="M272" s="30" t="s">
        <v>838</v>
      </c>
      <c r="N272" s="30">
        <v>271</v>
      </c>
      <c r="O272" s="30">
        <v>0.27100000000000002</v>
      </c>
      <c r="P272" s="30">
        <v>1697836.48380351</v>
      </c>
      <c r="Q272" s="30">
        <v>55553151.284147397</v>
      </c>
      <c r="R272" s="30">
        <v>9905197.4836976901</v>
      </c>
      <c r="S272" s="30">
        <v>65458348.767844997</v>
      </c>
      <c r="T272" s="30">
        <v>0</v>
      </c>
      <c r="U272">
        <v>0.73399999999999999</v>
      </c>
      <c r="V272">
        <f t="shared" si="8"/>
        <v>271</v>
      </c>
      <c r="W272">
        <f t="shared" si="9"/>
        <v>272</v>
      </c>
    </row>
    <row r="273" spans="1:23" x14ac:dyDescent="0.25">
      <c r="A273" s="30" t="s">
        <v>836</v>
      </c>
      <c r="B273" s="30">
        <v>152</v>
      </c>
      <c r="C273" s="30">
        <v>2838080.4850045</v>
      </c>
      <c r="D273" s="30">
        <v>91268292.158531606</v>
      </c>
      <c r="E273" s="30">
        <v>34542573.841318198</v>
      </c>
      <c r="F273" s="30">
        <v>125810865.99984901</v>
      </c>
      <c r="G273" s="30">
        <v>31610718</v>
      </c>
      <c r="H273" s="30">
        <v>1139258.87456804</v>
      </c>
      <c r="I273" s="30">
        <v>35579992.256756604</v>
      </c>
      <c r="J273" s="30">
        <v>24387561.6333386</v>
      </c>
      <c r="K273" s="30">
        <v>59967553.890095301</v>
      </c>
      <c r="L273" s="30" t="s">
        <v>837</v>
      </c>
      <c r="M273" s="30" t="s">
        <v>838</v>
      </c>
      <c r="N273" s="30">
        <v>272</v>
      </c>
      <c r="O273" s="30">
        <v>0.27200000000000002</v>
      </c>
      <c r="P273" s="30">
        <v>1698821.61043645</v>
      </c>
      <c r="Q273" s="30">
        <v>55688299.901774898</v>
      </c>
      <c r="R273" s="30">
        <v>10155012.2079795</v>
      </c>
      <c r="S273" s="30">
        <v>65843312.109754503</v>
      </c>
      <c r="T273" s="30">
        <v>0</v>
      </c>
      <c r="U273">
        <v>0.64200000000000002</v>
      </c>
      <c r="V273">
        <f t="shared" si="8"/>
        <v>272</v>
      </c>
      <c r="W273">
        <f t="shared" si="9"/>
        <v>273</v>
      </c>
    </row>
    <row r="274" spans="1:23" x14ac:dyDescent="0.25">
      <c r="A274" s="30" t="s">
        <v>836</v>
      </c>
      <c r="B274" s="30">
        <v>429</v>
      </c>
      <c r="C274" s="30">
        <v>2697068.55642418</v>
      </c>
      <c r="D274" s="30">
        <v>88364988.787491694</v>
      </c>
      <c r="E274" s="30">
        <v>37624105.265391402</v>
      </c>
      <c r="F274" s="30">
        <v>125989094.052883</v>
      </c>
      <c r="G274" s="30">
        <v>31610718</v>
      </c>
      <c r="H274" s="30">
        <v>1044505.9668252399</v>
      </c>
      <c r="I274" s="30">
        <v>32842158.684547398</v>
      </c>
      <c r="J274" s="30">
        <v>26881706.167038001</v>
      </c>
      <c r="K274" s="30">
        <v>59723864.851585403</v>
      </c>
      <c r="L274" s="30" t="s">
        <v>837</v>
      </c>
      <c r="M274" s="30" t="s">
        <v>838</v>
      </c>
      <c r="N274" s="30">
        <v>273</v>
      </c>
      <c r="O274" s="30">
        <v>0.27300000000000002</v>
      </c>
      <c r="P274" s="30">
        <v>1652562.58959893</v>
      </c>
      <c r="Q274" s="30">
        <v>55522830.1029443</v>
      </c>
      <c r="R274" s="30">
        <v>10742399.098353401</v>
      </c>
      <c r="S274" s="30">
        <v>66265229.2012977</v>
      </c>
      <c r="T274" s="30">
        <v>0</v>
      </c>
      <c r="U274">
        <v>0.60799999999999998</v>
      </c>
      <c r="V274">
        <f t="shared" si="8"/>
        <v>273</v>
      </c>
      <c r="W274">
        <f t="shared" si="9"/>
        <v>249</v>
      </c>
    </row>
    <row r="275" spans="1:23" x14ac:dyDescent="0.25">
      <c r="A275" s="30" t="s">
        <v>836</v>
      </c>
      <c r="B275" s="30">
        <v>216</v>
      </c>
      <c r="C275" s="30">
        <v>2685256.34314318</v>
      </c>
      <c r="D275" s="30">
        <v>86870049.116542399</v>
      </c>
      <c r="E275" s="30">
        <v>39120313.463087499</v>
      </c>
      <c r="F275" s="30">
        <v>125990362.579629</v>
      </c>
      <c r="G275" s="30">
        <v>31610718</v>
      </c>
      <c r="H275" s="30">
        <v>1046358.94267194</v>
      </c>
      <c r="I275" s="30">
        <v>33044221.142911501</v>
      </c>
      <c r="J275" s="30">
        <v>27742390.429573499</v>
      </c>
      <c r="K275" s="30">
        <v>60786611.572485097</v>
      </c>
      <c r="L275" s="30" t="s">
        <v>837</v>
      </c>
      <c r="M275" s="30" t="s">
        <v>838</v>
      </c>
      <c r="N275" s="30">
        <v>274</v>
      </c>
      <c r="O275" s="30">
        <v>0.27400000000000002</v>
      </c>
      <c r="P275" s="30">
        <v>1638897.40047123</v>
      </c>
      <c r="Q275" s="30">
        <v>53825827.973630801</v>
      </c>
      <c r="R275" s="30">
        <v>11377923.0335139</v>
      </c>
      <c r="S275" s="30">
        <v>65203751.007144801</v>
      </c>
      <c r="T275" s="30">
        <v>0</v>
      </c>
      <c r="U275">
        <v>0.57499999999999996</v>
      </c>
      <c r="V275">
        <f t="shared" si="8"/>
        <v>274</v>
      </c>
      <c r="W275">
        <f t="shared" si="9"/>
        <v>239</v>
      </c>
    </row>
    <row r="276" spans="1:23" x14ac:dyDescent="0.25">
      <c r="A276" s="30" t="s">
        <v>836</v>
      </c>
      <c r="B276" s="30">
        <v>931</v>
      </c>
      <c r="C276" s="30">
        <v>2909674.4782999498</v>
      </c>
      <c r="D276" s="30">
        <v>93688051.6400792</v>
      </c>
      <c r="E276" s="30">
        <v>32455333.383453</v>
      </c>
      <c r="F276" s="30">
        <v>126143385.023532</v>
      </c>
      <c r="G276" s="30">
        <v>31610718</v>
      </c>
      <c r="H276" s="30">
        <v>1170504.48717087</v>
      </c>
      <c r="I276" s="30">
        <v>36507464.903992899</v>
      </c>
      <c r="J276" s="30">
        <v>22372180.9350239</v>
      </c>
      <c r="K276" s="30">
        <v>58879645.839016899</v>
      </c>
      <c r="L276" s="30" t="s">
        <v>837</v>
      </c>
      <c r="M276" s="30" t="s">
        <v>838</v>
      </c>
      <c r="N276" s="30">
        <v>275</v>
      </c>
      <c r="O276" s="30">
        <v>0.27500000000000002</v>
      </c>
      <c r="P276" s="30">
        <v>1739169.9911290801</v>
      </c>
      <c r="Q276" s="30">
        <v>57180586.736086302</v>
      </c>
      <c r="R276" s="30">
        <v>10083152.4484291</v>
      </c>
      <c r="S276" s="30">
        <v>67263739.184515506</v>
      </c>
      <c r="T276" s="30">
        <v>0</v>
      </c>
      <c r="U276">
        <v>0.61499999999999999</v>
      </c>
      <c r="V276">
        <f t="shared" si="8"/>
        <v>275</v>
      </c>
      <c r="W276">
        <f t="shared" si="9"/>
        <v>291</v>
      </c>
    </row>
    <row r="277" spans="1:23" x14ac:dyDescent="0.25">
      <c r="A277" s="30" t="s">
        <v>836</v>
      </c>
      <c r="B277" s="30">
        <v>296</v>
      </c>
      <c r="C277" s="30">
        <v>2828987.5671335901</v>
      </c>
      <c r="D277" s="30">
        <v>90899626.591954395</v>
      </c>
      <c r="E277" s="30">
        <v>35414461.446064197</v>
      </c>
      <c r="F277" s="30">
        <v>126314088.038018</v>
      </c>
      <c r="G277" s="30">
        <v>31610718</v>
      </c>
      <c r="H277" s="30">
        <v>1137360.40488531</v>
      </c>
      <c r="I277" s="30">
        <v>35489758.9930197</v>
      </c>
      <c r="J277" s="30">
        <v>25411854.400382001</v>
      </c>
      <c r="K277" s="30">
        <v>60901613.393401802</v>
      </c>
      <c r="L277" s="30" t="s">
        <v>837</v>
      </c>
      <c r="M277" s="30" t="s">
        <v>838</v>
      </c>
      <c r="N277" s="30">
        <v>276</v>
      </c>
      <c r="O277" s="30">
        <v>0.27600000000000002</v>
      </c>
      <c r="P277" s="30">
        <v>1691627.1622482799</v>
      </c>
      <c r="Q277" s="30">
        <v>55409867.598934598</v>
      </c>
      <c r="R277" s="30">
        <v>10002607.045682101</v>
      </c>
      <c r="S277" s="30">
        <v>65412474.644616798</v>
      </c>
      <c r="T277" s="30">
        <v>0</v>
      </c>
      <c r="U277">
        <v>0.23699999999999999</v>
      </c>
      <c r="V277">
        <f t="shared" si="8"/>
        <v>276</v>
      </c>
      <c r="W277">
        <f t="shared" si="9"/>
        <v>269</v>
      </c>
    </row>
    <row r="278" spans="1:23" x14ac:dyDescent="0.25">
      <c r="A278" s="30" t="s">
        <v>836</v>
      </c>
      <c r="B278" s="30">
        <v>604</v>
      </c>
      <c r="C278" s="30">
        <v>2705773.7413427499</v>
      </c>
      <c r="D278" s="30">
        <v>87898003.228152603</v>
      </c>
      <c r="E278" s="30">
        <v>38521471.0176128</v>
      </c>
      <c r="F278" s="30">
        <v>126419474.245765</v>
      </c>
      <c r="G278" s="30">
        <v>31610718</v>
      </c>
      <c r="H278" s="30">
        <v>1028327.1463480101</v>
      </c>
      <c r="I278" s="30">
        <v>32459451.312852301</v>
      </c>
      <c r="J278" s="30">
        <v>27571872.444098201</v>
      </c>
      <c r="K278" s="30">
        <v>60031323.756950498</v>
      </c>
      <c r="L278" s="30" t="s">
        <v>837</v>
      </c>
      <c r="M278" s="30" t="s">
        <v>838</v>
      </c>
      <c r="N278" s="30">
        <v>277</v>
      </c>
      <c r="O278" s="30">
        <v>0.27700000000000002</v>
      </c>
      <c r="P278" s="30">
        <v>1677446.5949947401</v>
      </c>
      <c r="Q278" s="30">
        <v>55438551.915300302</v>
      </c>
      <c r="R278" s="30">
        <v>10949598.573514501</v>
      </c>
      <c r="S278" s="30">
        <v>66388150.488814898</v>
      </c>
      <c r="T278" s="30">
        <v>0</v>
      </c>
      <c r="U278">
        <v>0.83</v>
      </c>
      <c r="V278">
        <f t="shared" si="8"/>
        <v>277</v>
      </c>
      <c r="W278">
        <f t="shared" si="9"/>
        <v>257</v>
      </c>
    </row>
    <row r="279" spans="1:23" x14ac:dyDescent="0.25">
      <c r="A279" s="30" t="s">
        <v>836</v>
      </c>
      <c r="B279" s="30">
        <v>597</v>
      </c>
      <c r="C279" s="30">
        <v>2824646.9405844598</v>
      </c>
      <c r="D279" s="30">
        <v>90755813.400440693</v>
      </c>
      <c r="E279" s="30">
        <v>35716552.495675601</v>
      </c>
      <c r="F279" s="30">
        <v>126472365.896116</v>
      </c>
      <c r="G279" s="30">
        <v>31610718</v>
      </c>
      <c r="H279" s="30">
        <v>1134425.3110738699</v>
      </c>
      <c r="I279" s="30">
        <v>35350255.530632101</v>
      </c>
      <c r="J279" s="30">
        <v>25662913.341164999</v>
      </c>
      <c r="K279" s="30">
        <v>61013168.8717971</v>
      </c>
      <c r="L279" s="30" t="s">
        <v>837</v>
      </c>
      <c r="M279" s="30" t="s">
        <v>838</v>
      </c>
      <c r="N279" s="30">
        <v>278</v>
      </c>
      <c r="O279" s="30">
        <v>0.27800000000000002</v>
      </c>
      <c r="P279" s="30">
        <v>1690221.6295105901</v>
      </c>
      <c r="Q279" s="30">
        <v>55405557.869808599</v>
      </c>
      <c r="R279" s="30">
        <v>10053639.1545106</v>
      </c>
      <c r="S279" s="30">
        <v>65459197.024319202</v>
      </c>
      <c r="T279" s="30">
        <v>0</v>
      </c>
      <c r="U279">
        <v>2.4E-2</v>
      </c>
      <c r="V279">
        <f t="shared" si="8"/>
        <v>278</v>
      </c>
      <c r="W279">
        <f t="shared" si="9"/>
        <v>267</v>
      </c>
    </row>
    <row r="280" spans="1:23" x14ac:dyDescent="0.25">
      <c r="A280" s="30" t="s">
        <v>836</v>
      </c>
      <c r="B280" s="30">
        <v>833</v>
      </c>
      <c r="C280" s="30">
        <v>2850716.2666279501</v>
      </c>
      <c r="D280" s="30">
        <v>91686892.828465104</v>
      </c>
      <c r="E280" s="30">
        <v>34806224.576301299</v>
      </c>
      <c r="F280" s="30">
        <v>126493117.40476599</v>
      </c>
      <c r="G280" s="30">
        <v>31610718</v>
      </c>
      <c r="H280" s="30">
        <v>1142771.83772837</v>
      </c>
      <c r="I280" s="30">
        <v>35746961.544823699</v>
      </c>
      <c r="J280" s="30">
        <v>24468484.391555302</v>
      </c>
      <c r="K280" s="30">
        <v>60215445.936379097</v>
      </c>
      <c r="L280" s="30" t="s">
        <v>837</v>
      </c>
      <c r="M280" s="30" t="s">
        <v>838</v>
      </c>
      <c r="N280" s="30">
        <v>279</v>
      </c>
      <c r="O280" s="30">
        <v>0.27900000000000003</v>
      </c>
      <c r="P280" s="30">
        <v>1707944.4288995699</v>
      </c>
      <c r="Q280" s="30">
        <v>55939931.283641301</v>
      </c>
      <c r="R280" s="30">
        <v>10337740.1847459</v>
      </c>
      <c r="S280" s="30">
        <v>66277671.468387298</v>
      </c>
      <c r="T280" s="30">
        <v>0</v>
      </c>
      <c r="U280">
        <v>0.54300000000000004</v>
      </c>
      <c r="V280">
        <f t="shared" si="8"/>
        <v>279</v>
      </c>
      <c r="W280">
        <f t="shared" si="9"/>
        <v>276</v>
      </c>
    </row>
    <row r="281" spans="1:23" x14ac:dyDescent="0.25">
      <c r="A281" s="30" t="s">
        <v>836</v>
      </c>
      <c r="B281" s="30">
        <v>727</v>
      </c>
      <c r="C281" s="30">
        <v>2997037.3279200098</v>
      </c>
      <c r="D281" s="30">
        <v>97462207.851075903</v>
      </c>
      <c r="E281" s="30">
        <v>29126114.931079399</v>
      </c>
      <c r="F281" s="30">
        <v>126588322.78215501</v>
      </c>
      <c r="G281" s="30">
        <v>31610718</v>
      </c>
      <c r="H281" s="30">
        <v>1173503.9710846001</v>
      </c>
      <c r="I281" s="30">
        <v>36561408.783591203</v>
      </c>
      <c r="J281" s="30">
        <v>20456395.801197201</v>
      </c>
      <c r="K281" s="30">
        <v>57017804.584788397</v>
      </c>
      <c r="L281" s="30" t="s">
        <v>837</v>
      </c>
      <c r="M281" s="30" t="s">
        <v>838</v>
      </c>
      <c r="N281" s="30">
        <v>280</v>
      </c>
      <c r="O281" s="30">
        <v>0.28000000000000003</v>
      </c>
      <c r="P281" s="30">
        <v>1823533.35683541</v>
      </c>
      <c r="Q281" s="30">
        <v>60900799.067484699</v>
      </c>
      <c r="R281" s="30">
        <v>8669719.1298822593</v>
      </c>
      <c r="S281" s="30">
        <v>69570518.197366998</v>
      </c>
      <c r="T281" s="30">
        <v>0</v>
      </c>
      <c r="U281">
        <v>0.44700000000000001</v>
      </c>
      <c r="V281">
        <f t="shared" si="8"/>
        <v>280</v>
      </c>
      <c r="W281">
        <f t="shared" si="9"/>
        <v>310</v>
      </c>
    </row>
    <row r="282" spans="1:23" x14ac:dyDescent="0.25">
      <c r="A282" s="30" t="s">
        <v>836</v>
      </c>
      <c r="B282" s="30">
        <v>308</v>
      </c>
      <c r="C282" s="30">
        <v>2794616.3204294099</v>
      </c>
      <c r="D282" s="30">
        <v>90465862.663108706</v>
      </c>
      <c r="E282" s="30">
        <v>36140243.924261503</v>
      </c>
      <c r="F282" s="30">
        <v>126606106.58736999</v>
      </c>
      <c r="G282" s="30">
        <v>31610718</v>
      </c>
      <c r="H282" s="30">
        <v>1105612.24759335</v>
      </c>
      <c r="I282" s="30">
        <v>34603329.5198792</v>
      </c>
      <c r="J282" s="30">
        <v>25764124.657631502</v>
      </c>
      <c r="K282" s="30">
        <v>60367454.177510701</v>
      </c>
      <c r="L282" s="30" t="s">
        <v>837</v>
      </c>
      <c r="M282" s="30" t="s">
        <v>838</v>
      </c>
      <c r="N282" s="30">
        <v>281</v>
      </c>
      <c r="O282" s="30">
        <v>0.28100000000000003</v>
      </c>
      <c r="P282" s="30">
        <v>1689004.0728360601</v>
      </c>
      <c r="Q282" s="30">
        <v>55862533.143229499</v>
      </c>
      <c r="R282" s="30">
        <v>10376119.26663</v>
      </c>
      <c r="S282" s="30">
        <v>66238652.409859501</v>
      </c>
      <c r="T282" s="30">
        <v>0</v>
      </c>
      <c r="U282">
        <v>0.77200000000000002</v>
      </c>
      <c r="V282">
        <f t="shared" si="8"/>
        <v>281</v>
      </c>
      <c r="W282">
        <f t="shared" si="9"/>
        <v>266</v>
      </c>
    </row>
    <row r="283" spans="1:23" x14ac:dyDescent="0.25">
      <c r="A283" s="30" t="s">
        <v>836</v>
      </c>
      <c r="B283" s="30">
        <v>881</v>
      </c>
      <c r="C283" s="30">
        <v>2852041.8988381098</v>
      </c>
      <c r="D283" s="30">
        <v>91631718.859068096</v>
      </c>
      <c r="E283" s="30">
        <v>34988741.632264398</v>
      </c>
      <c r="F283" s="30">
        <v>126620460.49133199</v>
      </c>
      <c r="G283" s="30">
        <v>31610718</v>
      </c>
      <c r="H283" s="30">
        <v>1143482.3853029001</v>
      </c>
      <c r="I283" s="30">
        <v>35780733.496660903</v>
      </c>
      <c r="J283" s="30">
        <v>24783689.401754599</v>
      </c>
      <c r="K283" s="30">
        <v>60564422.898415498</v>
      </c>
      <c r="L283" s="30" t="s">
        <v>837</v>
      </c>
      <c r="M283" s="30" t="s">
        <v>838</v>
      </c>
      <c r="N283" s="30">
        <v>282</v>
      </c>
      <c r="O283" s="30">
        <v>0.28199999999999997</v>
      </c>
      <c r="P283" s="30">
        <v>1708559.5135352099</v>
      </c>
      <c r="Q283" s="30">
        <v>55850985.3624072</v>
      </c>
      <c r="R283" s="30">
        <v>10205052.230509801</v>
      </c>
      <c r="S283" s="30">
        <v>66056037.592917003</v>
      </c>
      <c r="T283" s="30">
        <v>0</v>
      </c>
      <c r="U283">
        <v>0.54400000000000004</v>
      </c>
      <c r="V283">
        <f t="shared" si="8"/>
        <v>282</v>
      </c>
      <c r="W283">
        <f t="shared" si="9"/>
        <v>277</v>
      </c>
    </row>
    <row r="284" spans="1:23" x14ac:dyDescent="0.25">
      <c r="A284" s="30" t="s">
        <v>836</v>
      </c>
      <c r="B284" s="30">
        <v>730</v>
      </c>
      <c r="C284" s="30">
        <v>2776100.60342455</v>
      </c>
      <c r="D284" s="30">
        <v>89142133.153493106</v>
      </c>
      <c r="E284" s="30">
        <v>37510409.831361502</v>
      </c>
      <c r="F284" s="30">
        <v>126652542.984854</v>
      </c>
      <c r="G284" s="30">
        <v>31610718</v>
      </c>
      <c r="H284" s="30">
        <v>1103469.66816388</v>
      </c>
      <c r="I284" s="30">
        <v>34720445.534956403</v>
      </c>
      <c r="J284" s="30">
        <v>26545102.873817299</v>
      </c>
      <c r="K284" s="30">
        <v>61265548.408773802</v>
      </c>
      <c r="L284" s="30" t="s">
        <v>837</v>
      </c>
      <c r="M284" s="30" t="s">
        <v>838</v>
      </c>
      <c r="N284" s="30">
        <v>283</v>
      </c>
      <c r="O284" s="30">
        <v>0.28299999999999997</v>
      </c>
      <c r="P284" s="30">
        <v>1672630.93526067</v>
      </c>
      <c r="Q284" s="30">
        <v>54421687.618536599</v>
      </c>
      <c r="R284" s="30">
        <v>10965306.9575442</v>
      </c>
      <c r="S284" s="30">
        <v>65386994.576080903</v>
      </c>
      <c r="T284" s="30">
        <v>0</v>
      </c>
      <c r="U284">
        <v>0.48</v>
      </c>
      <c r="V284">
        <f t="shared" si="8"/>
        <v>283</v>
      </c>
      <c r="W284">
        <f t="shared" si="9"/>
        <v>256</v>
      </c>
    </row>
    <row r="285" spans="1:23" x14ac:dyDescent="0.25">
      <c r="A285" s="30" t="s">
        <v>836</v>
      </c>
      <c r="B285" s="30">
        <v>393</v>
      </c>
      <c r="C285" s="30">
        <v>3090614.4760416001</v>
      </c>
      <c r="D285" s="30">
        <v>101244811.23339599</v>
      </c>
      <c r="E285" s="30">
        <v>25530689.917788502</v>
      </c>
      <c r="F285" s="30">
        <v>126775501.15118399</v>
      </c>
      <c r="G285" s="30">
        <v>31610718</v>
      </c>
      <c r="H285" s="30">
        <v>1251707.0970793299</v>
      </c>
      <c r="I285" s="30">
        <v>38869847.012934998</v>
      </c>
      <c r="J285" s="30">
        <v>17646049.145065699</v>
      </c>
      <c r="K285" s="30">
        <v>56515896.158000797</v>
      </c>
      <c r="L285" s="30" t="s">
        <v>837</v>
      </c>
      <c r="M285" s="30" t="s">
        <v>838</v>
      </c>
      <c r="N285" s="30">
        <v>284</v>
      </c>
      <c r="O285" s="30">
        <v>0.28399999999999997</v>
      </c>
      <c r="P285" s="30">
        <v>1838907.37896226</v>
      </c>
      <c r="Q285" s="30">
        <v>62374964.220461003</v>
      </c>
      <c r="R285" s="30">
        <v>7884640.7727227397</v>
      </c>
      <c r="S285" s="30">
        <v>70259604.993183702</v>
      </c>
      <c r="T285" s="30">
        <v>0</v>
      </c>
      <c r="U285">
        <v>0.17399999999999999</v>
      </c>
      <c r="V285">
        <f t="shared" si="8"/>
        <v>284</v>
      </c>
      <c r="W285">
        <f t="shared" si="9"/>
        <v>314</v>
      </c>
    </row>
    <row r="286" spans="1:23" x14ac:dyDescent="0.25">
      <c r="A286" s="30" t="s">
        <v>836</v>
      </c>
      <c r="B286" s="30">
        <v>594</v>
      </c>
      <c r="C286" s="30">
        <v>2718754.06584452</v>
      </c>
      <c r="D286" s="30">
        <v>89020262.562530607</v>
      </c>
      <c r="E286" s="30">
        <v>38167560.576778099</v>
      </c>
      <c r="F286" s="30">
        <v>127187823.13930801</v>
      </c>
      <c r="G286" s="30">
        <v>31610718</v>
      </c>
      <c r="H286" s="30">
        <v>1049656.41125191</v>
      </c>
      <c r="I286" s="30">
        <v>33086956.594431799</v>
      </c>
      <c r="J286" s="30">
        <v>27230464.260465801</v>
      </c>
      <c r="K286" s="30">
        <v>60317420.8548977</v>
      </c>
      <c r="L286" s="30" t="s">
        <v>837</v>
      </c>
      <c r="M286" s="30" t="s">
        <v>838</v>
      </c>
      <c r="N286" s="30">
        <v>285</v>
      </c>
      <c r="O286" s="30">
        <v>0.28499999999999998</v>
      </c>
      <c r="P286" s="30">
        <v>1669097.65459261</v>
      </c>
      <c r="Q286" s="30">
        <v>55933305.9680987</v>
      </c>
      <c r="R286" s="30">
        <v>10937096.316312199</v>
      </c>
      <c r="S286" s="30">
        <v>66870402.284410998</v>
      </c>
      <c r="T286" s="30">
        <v>0</v>
      </c>
      <c r="U286">
        <v>0.91800000000000004</v>
      </c>
      <c r="V286">
        <f t="shared" si="8"/>
        <v>285</v>
      </c>
      <c r="W286">
        <f t="shared" si="9"/>
        <v>253</v>
      </c>
    </row>
    <row r="287" spans="1:23" x14ac:dyDescent="0.25">
      <c r="A287" s="30" t="s">
        <v>836</v>
      </c>
      <c r="B287" s="30">
        <v>226</v>
      </c>
      <c r="C287" s="30">
        <v>3096474.1931779599</v>
      </c>
      <c r="D287" s="30">
        <v>101393073.616009</v>
      </c>
      <c r="E287" s="30">
        <v>25822958.467707999</v>
      </c>
      <c r="F287" s="30">
        <v>127216032.083717</v>
      </c>
      <c r="G287" s="30">
        <v>31610718</v>
      </c>
      <c r="H287" s="30">
        <v>1252558.8590909301</v>
      </c>
      <c r="I287" s="30">
        <v>38910330.812561899</v>
      </c>
      <c r="J287" s="30">
        <v>17898670.454233501</v>
      </c>
      <c r="K287" s="30">
        <v>56809001.266795501</v>
      </c>
      <c r="L287" s="30" t="s">
        <v>837</v>
      </c>
      <c r="M287" s="30" t="s">
        <v>838</v>
      </c>
      <c r="N287" s="30">
        <v>286</v>
      </c>
      <c r="O287" s="30">
        <v>0.28599999999999998</v>
      </c>
      <c r="P287" s="30">
        <v>1843915.33408703</v>
      </c>
      <c r="Q287" s="30">
        <v>62482742.803447902</v>
      </c>
      <c r="R287" s="30">
        <v>7924288.0134744896</v>
      </c>
      <c r="S287" s="30">
        <v>70407030.816922307</v>
      </c>
      <c r="T287" s="30">
        <v>0</v>
      </c>
      <c r="U287">
        <v>0.25900000000000001</v>
      </c>
      <c r="V287">
        <f t="shared" si="8"/>
        <v>286</v>
      </c>
      <c r="W287">
        <f t="shared" si="9"/>
        <v>317</v>
      </c>
    </row>
    <row r="288" spans="1:23" x14ac:dyDescent="0.25">
      <c r="A288" s="30" t="s">
        <v>836</v>
      </c>
      <c r="B288" s="30">
        <v>34</v>
      </c>
      <c r="C288" s="30">
        <v>2864084.7221246301</v>
      </c>
      <c r="D288" s="30">
        <v>92045436.244691402</v>
      </c>
      <c r="E288" s="30">
        <v>35208449.812833004</v>
      </c>
      <c r="F288" s="30">
        <v>127253886.057524</v>
      </c>
      <c r="G288" s="30">
        <v>31610718</v>
      </c>
      <c r="H288" s="30">
        <v>1146221.1761241099</v>
      </c>
      <c r="I288" s="30">
        <v>35910906.781352803</v>
      </c>
      <c r="J288" s="30">
        <v>24784855.530608699</v>
      </c>
      <c r="K288" s="30">
        <v>60695762.311961502</v>
      </c>
      <c r="L288" s="30" t="s">
        <v>837</v>
      </c>
      <c r="M288" s="30" t="s">
        <v>838</v>
      </c>
      <c r="N288" s="30">
        <v>287</v>
      </c>
      <c r="O288" s="30">
        <v>0.28699999999999998</v>
      </c>
      <c r="P288" s="30">
        <v>1717863.54600052</v>
      </c>
      <c r="Q288" s="30">
        <v>56134529.463338502</v>
      </c>
      <c r="R288" s="30">
        <v>10423594.282224299</v>
      </c>
      <c r="S288" s="30">
        <v>66558123.745562904</v>
      </c>
      <c r="T288" s="30">
        <v>0</v>
      </c>
      <c r="U288">
        <v>0.66200000000000003</v>
      </c>
      <c r="V288">
        <f t="shared" si="8"/>
        <v>287</v>
      </c>
      <c r="W288">
        <f t="shared" si="9"/>
        <v>281</v>
      </c>
    </row>
    <row r="289" spans="1:23" x14ac:dyDescent="0.25">
      <c r="A289" s="30" t="s">
        <v>836</v>
      </c>
      <c r="B289" s="30">
        <v>409</v>
      </c>
      <c r="C289" s="30">
        <v>3102446.4434715598</v>
      </c>
      <c r="D289" s="30">
        <v>101597245.70588399</v>
      </c>
      <c r="E289" s="30">
        <v>26092135.2113492</v>
      </c>
      <c r="F289" s="30">
        <v>127689380.91723301</v>
      </c>
      <c r="G289" s="30">
        <v>31610718</v>
      </c>
      <c r="H289" s="30">
        <v>1254372.2738536601</v>
      </c>
      <c r="I289" s="30">
        <v>38996521.460765302</v>
      </c>
      <c r="J289" s="30">
        <v>18063907.635411602</v>
      </c>
      <c r="K289" s="30">
        <v>57060429.0961769</v>
      </c>
      <c r="L289" s="30" t="s">
        <v>837</v>
      </c>
      <c r="M289" s="30" t="s">
        <v>838</v>
      </c>
      <c r="N289" s="30">
        <v>288</v>
      </c>
      <c r="O289" s="30">
        <v>0.28799999999999998</v>
      </c>
      <c r="P289" s="30">
        <v>1848074.1696178999</v>
      </c>
      <c r="Q289" s="30">
        <v>62600724.245119303</v>
      </c>
      <c r="R289" s="30">
        <v>8028227.5759376604</v>
      </c>
      <c r="S289" s="30">
        <v>70628951.821057007</v>
      </c>
      <c r="T289" s="30">
        <v>0</v>
      </c>
      <c r="U289">
        <v>0.217</v>
      </c>
      <c r="V289">
        <f t="shared" si="8"/>
        <v>288</v>
      </c>
      <c r="W289">
        <f t="shared" si="9"/>
        <v>321</v>
      </c>
    </row>
    <row r="290" spans="1:23" x14ac:dyDescent="0.25">
      <c r="A290" s="30" t="s">
        <v>836</v>
      </c>
      <c r="B290" s="30">
        <v>707</v>
      </c>
      <c r="C290" s="30">
        <v>2928140.6520270598</v>
      </c>
      <c r="D290" s="30">
        <v>94107859.411202207</v>
      </c>
      <c r="E290" s="30">
        <v>33732109.015697099</v>
      </c>
      <c r="F290" s="30">
        <v>127839968.426899</v>
      </c>
      <c r="G290" s="30">
        <v>31610718</v>
      </c>
      <c r="H290" s="30">
        <v>1177935.3778765199</v>
      </c>
      <c r="I290" s="30">
        <v>36860651.223974302</v>
      </c>
      <c r="J290" s="30">
        <v>23717152.1268338</v>
      </c>
      <c r="K290" s="30">
        <v>60577803.350808099</v>
      </c>
      <c r="L290" s="30" t="s">
        <v>837</v>
      </c>
      <c r="M290" s="30" t="s">
        <v>838</v>
      </c>
      <c r="N290" s="30">
        <v>289</v>
      </c>
      <c r="O290" s="30">
        <v>0.28899999999999998</v>
      </c>
      <c r="P290" s="30">
        <v>1750205.2741505301</v>
      </c>
      <c r="Q290" s="30">
        <v>57247208.187227897</v>
      </c>
      <c r="R290" s="30">
        <v>10014956.888863301</v>
      </c>
      <c r="S290" s="30">
        <v>67262165.0760912</v>
      </c>
      <c r="T290" s="30">
        <v>0</v>
      </c>
      <c r="U290">
        <v>0.88400000000000001</v>
      </c>
      <c r="V290">
        <f t="shared" si="8"/>
        <v>289</v>
      </c>
      <c r="W290">
        <f t="shared" si="9"/>
        <v>294</v>
      </c>
    </row>
    <row r="291" spans="1:23" x14ac:dyDescent="0.25">
      <c r="A291" s="30" t="s">
        <v>836</v>
      </c>
      <c r="B291" s="30">
        <v>710</v>
      </c>
      <c r="C291" s="30">
        <v>2833123.8354863101</v>
      </c>
      <c r="D291" s="30">
        <v>91773257.070438594</v>
      </c>
      <c r="E291" s="30">
        <v>36875896.227778897</v>
      </c>
      <c r="F291" s="30">
        <v>128649153.298217</v>
      </c>
      <c r="G291" s="30">
        <v>31610718</v>
      </c>
      <c r="H291" s="30">
        <v>1115008.98604211</v>
      </c>
      <c r="I291" s="30">
        <v>35049951.5473065</v>
      </c>
      <c r="J291" s="30">
        <v>25847552.623650599</v>
      </c>
      <c r="K291" s="30">
        <v>60897504.1709572</v>
      </c>
      <c r="L291" s="30" t="s">
        <v>837</v>
      </c>
      <c r="M291" s="30" t="s">
        <v>838</v>
      </c>
      <c r="N291" s="30">
        <v>290</v>
      </c>
      <c r="O291" s="30">
        <v>0.28999999999999998</v>
      </c>
      <c r="P291" s="30">
        <v>1718114.84944419</v>
      </c>
      <c r="Q291" s="30">
        <v>56723305.523131996</v>
      </c>
      <c r="R291" s="30">
        <v>11028343.604128299</v>
      </c>
      <c r="S291" s="30">
        <v>67751649.127260298</v>
      </c>
      <c r="T291" s="30">
        <v>0</v>
      </c>
      <c r="U291">
        <v>0.56599999999999995</v>
      </c>
      <c r="V291">
        <f t="shared" si="8"/>
        <v>290</v>
      </c>
      <c r="W291">
        <f t="shared" si="9"/>
        <v>282</v>
      </c>
    </row>
    <row r="292" spans="1:23" x14ac:dyDescent="0.25">
      <c r="A292" s="30" t="s">
        <v>836</v>
      </c>
      <c r="B292" s="30">
        <v>768</v>
      </c>
      <c r="C292" s="30">
        <v>2784422.5692137098</v>
      </c>
      <c r="D292" s="30">
        <v>89455415.7740096</v>
      </c>
      <c r="E292" s="30">
        <v>39514551.788404197</v>
      </c>
      <c r="F292" s="30">
        <v>128969967.56241301</v>
      </c>
      <c r="G292" s="30">
        <v>31610718</v>
      </c>
      <c r="H292" s="30">
        <v>1102323.4781726301</v>
      </c>
      <c r="I292" s="30">
        <v>34665967.728587598</v>
      </c>
      <c r="J292" s="30">
        <v>27971660.188857801</v>
      </c>
      <c r="K292" s="30">
        <v>62637627.917445399</v>
      </c>
      <c r="L292" s="30" t="s">
        <v>837</v>
      </c>
      <c r="M292" s="30" t="s">
        <v>838</v>
      </c>
      <c r="N292" s="30">
        <v>291</v>
      </c>
      <c r="O292" s="30">
        <v>0.29099999999999998</v>
      </c>
      <c r="P292" s="30">
        <v>1682099.0910410699</v>
      </c>
      <c r="Q292" s="30">
        <v>54789448.045422003</v>
      </c>
      <c r="R292" s="30">
        <v>11542891.599546401</v>
      </c>
      <c r="S292" s="30">
        <v>66332339.644968502</v>
      </c>
      <c r="T292" s="30">
        <v>0</v>
      </c>
      <c r="U292">
        <v>0.63800000000000001</v>
      </c>
      <c r="V292">
        <f t="shared" si="8"/>
        <v>291</v>
      </c>
      <c r="W292">
        <f t="shared" si="9"/>
        <v>261</v>
      </c>
    </row>
    <row r="293" spans="1:23" x14ac:dyDescent="0.25">
      <c r="A293" s="30" t="s">
        <v>836</v>
      </c>
      <c r="B293" s="30">
        <v>464</v>
      </c>
      <c r="C293" s="30">
        <v>2846841.5337145599</v>
      </c>
      <c r="D293" s="30">
        <v>92438393.974366307</v>
      </c>
      <c r="E293" s="30">
        <v>36684665.1115724</v>
      </c>
      <c r="F293" s="30">
        <v>129123059.08593801</v>
      </c>
      <c r="G293" s="30">
        <v>31610718</v>
      </c>
      <c r="H293" s="30">
        <v>1095782.4752255799</v>
      </c>
      <c r="I293" s="30">
        <v>34411124.379193999</v>
      </c>
      <c r="J293" s="30">
        <v>26495677.7976215</v>
      </c>
      <c r="K293" s="30">
        <v>60906802.176815599</v>
      </c>
      <c r="L293" s="30" t="s">
        <v>837</v>
      </c>
      <c r="M293" s="30" t="s">
        <v>838</v>
      </c>
      <c r="N293" s="30">
        <v>292</v>
      </c>
      <c r="O293" s="30">
        <v>0.29199999999999998</v>
      </c>
      <c r="P293" s="30">
        <v>1751059.0584889699</v>
      </c>
      <c r="Q293" s="30">
        <v>58027269.595172301</v>
      </c>
      <c r="R293" s="30">
        <v>10188987.313950799</v>
      </c>
      <c r="S293" s="30">
        <v>68216256.909123093</v>
      </c>
      <c r="T293" s="30">
        <v>0</v>
      </c>
      <c r="U293">
        <v>0.78900000000000003</v>
      </c>
      <c r="V293">
        <f t="shared" si="8"/>
        <v>292</v>
      </c>
      <c r="W293">
        <f t="shared" si="9"/>
        <v>295</v>
      </c>
    </row>
    <row r="294" spans="1:23" x14ac:dyDescent="0.25">
      <c r="A294" s="30" t="s">
        <v>836</v>
      </c>
      <c r="B294" s="30">
        <v>926</v>
      </c>
      <c r="C294" s="30">
        <v>3029611.4504987001</v>
      </c>
      <c r="D294" s="30">
        <v>98581656.913672</v>
      </c>
      <c r="E294" s="30">
        <v>30603228.835249498</v>
      </c>
      <c r="F294" s="30">
        <v>129184885.74892101</v>
      </c>
      <c r="G294" s="30">
        <v>31610718</v>
      </c>
      <c r="H294" s="30">
        <v>1180133.1499760801</v>
      </c>
      <c r="I294" s="30">
        <v>36876490.1634591</v>
      </c>
      <c r="J294" s="30">
        <v>21193750.111623202</v>
      </c>
      <c r="K294" s="30">
        <v>58070240.275082402</v>
      </c>
      <c r="L294" s="30" t="s">
        <v>837</v>
      </c>
      <c r="M294" s="30" t="s">
        <v>838</v>
      </c>
      <c r="N294" s="30">
        <v>293</v>
      </c>
      <c r="O294" s="30">
        <v>0.29299999999999998</v>
      </c>
      <c r="P294" s="30">
        <v>1849478.3005226101</v>
      </c>
      <c r="Q294" s="30">
        <v>61705166.7502129</v>
      </c>
      <c r="R294" s="30">
        <v>9409478.7236262206</v>
      </c>
      <c r="S294" s="30">
        <v>71114645.473839104</v>
      </c>
      <c r="T294" s="30">
        <v>0</v>
      </c>
      <c r="U294">
        <v>0.31</v>
      </c>
      <c r="V294">
        <f t="shared" si="8"/>
        <v>293</v>
      </c>
      <c r="W294">
        <f t="shared" si="9"/>
        <v>322</v>
      </c>
    </row>
    <row r="295" spans="1:23" x14ac:dyDescent="0.25">
      <c r="A295" s="30" t="s">
        <v>836</v>
      </c>
      <c r="B295" s="30">
        <v>678</v>
      </c>
      <c r="C295" s="30">
        <v>3013726.13026994</v>
      </c>
      <c r="D295" s="30">
        <v>98036744.871142194</v>
      </c>
      <c r="E295" s="30">
        <v>31330672.564392898</v>
      </c>
      <c r="F295" s="30">
        <v>129367417.435535</v>
      </c>
      <c r="G295" s="30">
        <v>31610718</v>
      </c>
      <c r="H295" s="30">
        <v>1176092.2813421099</v>
      </c>
      <c r="I295" s="30">
        <v>36687156.618675202</v>
      </c>
      <c r="J295" s="30">
        <v>22107626.801603802</v>
      </c>
      <c r="K295" s="30">
        <v>58794783.420279004</v>
      </c>
      <c r="L295" s="30" t="s">
        <v>837</v>
      </c>
      <c r="M295" s="30" t="s">
        <v>838</v>
      </c>
      <c r="N295" s="30">
        <v>294</v>
      </c>
      <c r="O295" s="30">
        <v>0.29399999999999998</v>
      </c>
      <c r="P295" s="30">
        <v>1837633.8489278201</v>
      </c>
      <c r="Q295" s="30">
        <v>61349588.252466999</v>
      </c>
      <c r="R295" s="30">
        <v>9223045.7627890594</v>
      </c>
      <c r="S295" s="30">
        <v>70572634.015256003</v>
      </c>
      <c r="T295" s="30">
        <v>0</v>
      </c>
      <c r="U295">
        <v>0.56999999999999995</v>
      </c>
      <c r="V295">
        <f t="shared" si="8"/>
        <v>294</v>
      </c>
      <c r="W295">
        <f t="shared" si="9"/>
        <v>313</v>
      </c>
    </row>
    <row r="296" spans="1:23" x14ac:dyDescent="0.25">
      <c r="A296" s="30" t="s">
        <v>836</v>
      </c>
      <c r="B296" s="30">
        <v>163</v>
      </c>
      <c r="C296" s="30">
        <v>3002075.7242702902</v>
      </c>
      <c r="D296" s="30">
        <v>97766389.518619195</v>
      </c>
      <c r="E296" s="30">
        <v>31786234.246501599</v>
      </c>
      <c r="F296" s="30">
        <v>129552623.76512</v>
      </c>
      <c r="G296" s="30">
        <v>31610718</v>
      </c>
      <c r="H296" s="30">
        <v>1184734.4719875699</v>
      </c>
      <c r="I296" s="30">
        <v>36914432.272266202</v>
      </c>
      <c r="J296" s="30">
        <v>22177327.453935198</v>
      </c>
      <c r="K296" s="30">
        <v>59091759.7262014</v>
      </c>
      <c r="L296" s="30" t="s">
        <v>837</v>
      </c>
      <c r="M296" s="30" t="s">
        <v>838</v>
      </c>
      <c r="N296" s="30">
        <v>295</v>
      </c>
      <c r="O296" s="30">
        <v>0.29499999999999998</v>
      </c>
      <c r="P296" s="30">
        <v>1817341.2522827201</v>
      </c>
      <c r="Q296" s="30">
        <v>60851957.246352904</v>
      </c>
      <c r="R296" s="30">
        <v>9608906.7925663497</v>
      </c>
      <c r="S296" s="30">
        <v>70460864.0389193</v>
      </c>
      <c r="T296" s="30">
        <v>0</v>
      </c>
      <c r="U296">
        <v>0.30199999999999999</v>
      </c>
      <c r="V296">
        <f t="shared" si="8"/>
        <v>295</v>
      </c>
      <c r="W296">
        <f t="shared" si="9"/>
        <v>308</v>
      </c>
    </row>
    <row r="297" spans="1:23" x14ac:dyDescent="0.25">
      <c r="A297" s="30" t="s">
        <v>836</v>
      </c>
      <c r="B297" s="30">
        <v>270</v>
      </c>
      <c r="C297" s="30">
        <v>2806794.21050973</v>
      </c>
      <c r="D297" s="30">
        <v>91253800.443329602</v>
      </c>
      <c r="E297" s="30">
        <v>38413652.361696802</v>
      </c>
      <c r="F297" s="30">
        <v>129667452.80502599</v>
      </c>
      <c r="G297" s="30">
        <v>31610718</v>
      </c>
      <c r="H297" s="30">
        <v>1070009.1953044699</v>
      </c>
      <c r="I297" s="30">
        <v>33743748.821005397</v>
      </c>
      <c r="J297" s="30">
        <v>27313652.097271901</v>
      </c>
      <c r="K297" s="30">
        <v>61057400.918277301</v>
      </c>
      <c r="L297" s="30" t="s">
        <v>837</v>
      </c>
      <c r="M297" s="30" t="s">
        <v>838</v>
      </c>
      <c r="N297" s="30">
        <v>296</v>
      </c>
      <c r="O297" s="30">
        <v>0.29599999999999999</v>
      </c>
      <c r="P297" s="30">
        <v>1736785.0152052499</v>
      </c>
      <c r="Q297" s="30">
        <v>57510051.622324198</v>
      </c>
      <c r="R297" s="30">
        <v>11100000.264424801</v>
      </c>
      <c r="S297" s="30">
        <v>68610051.886749104</v>
      </c>
      <c r="T297" s="30">
        <v>0</v>
      </c>
      <c r="U297">
        <v>0.33700000000000002</v>
      </c>
      <c r="V297">
        <f t="shared" si="8"/>
        <v>296</v>
      </c>
      <c r="W297">
        <f t="shared" si="9"/>
        <v>290</v>
      </c>
    </row>
    <row r="298" spans="1:23" x14ac:dyDescent="0.25">
      <c r="A298" s="30" t="s">
        <v>836</v>
      </c>
      <c r="B298" s="30">
        <v>320</v>
      </c>
      <c r="C298" s="30">
        <v>3107882.0287514799</v>
      </c>
      <c r="D298" s="30">
        <v>101731742.387124</v>
      </c>
      <c r="E298" s="30">
        <v>28142335.044574499</v>
      </c>
      <c r="F298" s="30">
        <v>129874077.43169899</v>
      </c>
      <c r="G298" s="30">
        <v>31610718</v>
      </c>
      <c r="H298" s="30">
        <v>1253569.8586041201</v>
      </c>
      <c r="I298" s="30">
        <v>38958383.086739197</v>
      </c>
      <c r="J298" s="30">
        <v>19784888.0708782</v>
      </c>
      <c r="K298" s="30">
        <v>58743271.157617398</v>
      </c>
      <c r="L298" s="30" t="s">
        <v>837</v>
      </c>
      <c r="M298" s="30" t="s">
        <v>838</v>
      </c>
      <c r="N298" s="30">
        <v>297</v>
      </c>
      <c r="O298" s="30">
        <v>0.29699999999999999</v>
      </c>
      <c r="P298" s="30">
        <v>1854312.1701473501</v>
      </c>
      <c r="Q298" s="30">
        <v>62773359.300385699</v>
      </c>
      <c r="R298" s="30">
        <v>8357446.9736962998</v>
      </c>
      <c r="S298" s="30">
        <v>71130806.274081901</v>
      </c>
      <c r="T298" s="30">
        <v>0</v>
      </c>
      <c r="U298">
        <v>0.38300000000000001</v>
      </c>
      <c r="V298">
        <f t="shared" si="8"/>
        <v>297</v>
      </c>
      <c r="W298">
        <f t="shared" si="9"/>
        <v>325</v>
      </c>
    </row>
    <row r="299" spans="1:23" x14ac:dyDescent="0.25">
      <c r="A299" s="30" t="s">
        <v>836</v>
      </c>
      <c r="B299" s="30">
        <v>351</v>
      </c>
      <c r="C299" s="30">
        <v>3030036.6515873498</v>
      </c>
      <c r="D299" s="30">
        <v>98596939.985537693</v>
      </c>
      <c r="E299" s="30">
        <v>31333962.058030099</v>
      </c>
      <c r="F299" s="30">
        <v>129930902.043567</v>
      </c>
      <c r="G299" s="30">
        <v>31610718</v>
      </c>
      <c r="H299" s="30">
        <v>1180061.2564130099</v>
      </c>
      <c r="I299" s="30">
        <v>36875799.912583701</v>
      </c>
      <c r="J299" s="30">
        <v>21864472.813590199</v>
      </c>
      <c r="K299" s="30">
        <v>58740272.7261739</v>
      </c>
      <c r="L299" s="30" t="s">
        <v>837</v>
      </c>
      <c r="M299" s="30" t="s">
        <v>838</v>
      </c>
      <c r="N299" s="30">
        <v>298</v>
      </c>
      <c r="O299" s="30">
        <v>0.29799999999999999</v>
      </c>
      <c r="P299" s="30">
        <v>1849975.3951743401</v>
      </c>
      <c r="Q299" s="30">
        <v>61721140.072953999</v>
      </c>
      <c r="R299" s="30">
        <v>9469489.2444399595</v>
      </c>
      <c r="S299" s="30">
        <v>71190629.317393899</v>
      </c>
      <c r="T299" s="30">
        <v>0</v>
      </c>
      <c r="U299">
        <v>0.64700000000000002</v>
      </c>
      <c r="V299">
        <f t="shared" si="8"/>
        <v>298</v>
      </c>
      <c r="W299">
        <f t="shared" si="9"/>
        <v>323</v>
      </c>
    </row>
    <row r="300" spans="1:23" x14ac:dyDescent="0.25">
      <c r="A300" s="30" t="s">
        <v>836</v>
      </c>
      <c r="B300" s="30">
        <v>669</v>
      </c>
      <c r="C300" s="30">
        <v>2928222.46076858</v>
      </c>
      <c r="D300" s="30">
        <v>94162126.710042894</v>
      </c>
      <c r="E300" s="30">
        <v>35775438.7645735</v>
      </c>
      <c r="F300" s="30">
        <v>129937565.47461601</v>
      </c>
      <c r="G300" s="30">
        <v>31610718</v>
      </c>
      <c r="H300" s="30">
        <v>1175317.23863334</v>
      </c>
      <c r="I300" s="30">
        <v>36736212.445215903</v>
      </c>
      <c r="J300" s="30">
        <v>25326184.629815001</v>
      </c>
      <c r="K300" s="30">
        <v>62062397.075030997</v>
      </c>
      <c r="L300" s="30" t="s">
        <v>837</v>
      </c>
      <c r="M300" s="30" t="s">
        <v>838</v>
      </c>
      <c r="N300" s="30">
        <v>299</v>
      </c>
      <c r="O300" s="30">
        <v>0.29899999999999999</v>
      </c>
      <c r="P300" s="30">
        <v>1752905.22213524</v>
      </c>
      <c r="Q300" s="30">
        <v>57425914.264826901</v>
      </c>
      <c r="R300" s="30">
        <v>10449254.1347584</v>
      </c>
      <c r="S300" s="30">
        <v>67875168.399585396</v>
      </c>
      <c r="T300" s="30">
        <v>0</v>
      </c>
      <c r="U300">
        <v>0.64300000000000002</v>
      </c>
      <c r="V300">
        <f t="shared" si="8"/>
        <v>299</v>
      </c>
      <c r="W300">
        <f t="shared" si="9"/>
        <v>297</v>
      </c>
    </row>
    <row r="301" spans="1:23" x14ac:dyDescent="0.25">
      <c r="A301" s="30" t="s">
        <v>836</v>
      </c>
      <c r="B301" s="30">
        <v>188</v>
      </c>
      <c r="C301" s="30">
        <v>2727002.5665507698</v>
      </c>
      <c r="D301" s="30">
        <v>89291367.897774205</v>
      </c>
      <c r="E301" s="30">
        <v>41008336.694497302</v>
      </c>
      <c r="F301" s="30">
        <v>130299704.592271</v>
      </c>
      <c r="G301" s="30">
        <v>31610718</v>
      </c>
      <c r="H301" s="30">
        <v>1047756.60212429</v>
      </c>
      <c r="I301" s="30">
        <v>32996659.667585399</v>
      </c>
      <c r="J301" s="30">
        <v>29437909.738166701</v>
      </c>
      <c r="K301" s="30">
        <v>62434569.4057521</v>
      </c>
      <c r="L301" s="30" t="s">
        <v>837</v>
      </c>
      <c r="M301" s="30" t="s">
        <v>838</v>
      </c>
      <c r="N301" s="30">
        <v>300</v>
      </c>
      <c r="O301" s="30">
        <v>0.3</v>
      </c>
      <c r="P301" s="30">
        <v>1679245.96442648</v>
      </c>
      <c r="Q301" s="30">
        <v>56294708.230188698</v>
      </c>
      <c r="R301" s="30">
        <v>11570426.956330599</v>
      </c>
      <c r="S301" s="30">
        <v>67865135.186519295</v>
      </c>
      <c r="T301" s="30">
        <v>0</v>
      </c>
      <c r="U301">
        <v>0.55700000000000005</v>
      </c>
      <c r="V301">
        <f t="shared" si="8"/>
        <v>300</v>
      </c>
      <c r="W301">
        <f t="shared" si="9"/>
        <v>259</v>
      </c>
    </row>
    <row r="302" spans="1:23" x14ac:dyDescent="0.25">
      <c r="A302" s="30" t="s">
        <v>836</v>
      </c>
      <c r="B302" s="30">
        <v>722</v>
      </c>
      <c r="C302" s="30">
        <v>2839929.1180913402</v>
      </c>
      <c r="D302" s="30">
        <v>91971547.128278807</v>
      </c>
      <c r="E302" s="30">
        <v>38385985.538749501</v>
      </c>
      <c r="F302" s="30">
        <v>130357532.66702799</v>
      </c>
      <c r="G302" s="30">
        <v>31610718</v>
      </c>
      <c r="H302" s="30">
        <v>1114138.8355060001</v>
      </c>
      <c r="I302" s="30">
        <v>35008593.750798203</v>
      </c>
      <c r="J302" s="30">
        <v>27045164.882422801</v>
      </c>
      <c r="K302" s="30">
        <v>62053758.633221</v>
      </c>
      <c r="L302" s="30" t="s">
        <v>837</v>
      </c>
      <c r="M302" s="30" t="s">
        <v>838</v>
      </c>
      <c r="N302" s="30">
        <v>301</v>
      </c>
      <c r="O302" s="30">
        <v>0.30099999999999999</v>
      </c>
      <c r="P302" s="30">
        <v>1725790.2825853301</v>
      </c>
      <c r="Q302" s="30">
        <v>56962953.377480596</v>
      </c>
      <c r="R302" s="30">
        <v>11340820.656326599</v>
      </c>
      <c r="S302" s="30">
        <v>68303774.033807203</v>
      </c>
      <c r="T302" s="30">
        <v>0</v>
      </c>
      <c r="U302">
        <v>0.61399999999999999</v>
      </c>
      <c r="V302">
        <f t="shared" si="8"/>
        <v>301</v>
      </c>
      <c r="W302">
        <f t="shared" si="9"/>
        <v>284</v>
      </c>
    </row>
    <row r="303" spans="1:23" x14ac:dyDescent="0.25">
      <c r="A303" s="30" t="s">
        <v>836</v>
      </c>
      <c r="B303" s="30">
        <v>315</v>
      </c>
      <c r="C303" s="30">
        <v>2942234.71501347</v>
      </c>
      <c r="D303" s="30">
        <v>94526246.885593697</v>
      </c>
      <c r="E303" s="30">
        <v>35851783.050098099</v>
      </c>
      <c r="F303" s="30">
        <v>130378029.935691</v>
      </c>
      <c r="G303" s="30">
        <v>31610718</v>
      </c>
      <c r="H303" s="30">
        <v>1178314.3431800399</v>
      </c>
      <c r="I303" s="30">
        <v>36878663.245177701</v>
      </c>
      <c r="J303" s="30">
        <v>25437548.543795999</v>
      </c>
      <c r="K303" s="30">
        <v>62316211.788973697</v>
      </c>
      <c r="L303" s="30" t="s">
        <v>837</v>
      </c>
      <c r="M303" s="30" t="s">
        <v>838</v>
      </c>
      <c r="N303" s="30">
        <v>302</v>
      </c>
      <c r="O303" s="30">
        <v>0.30199999999999999</v>
      </c>
      <c r="P303" s="30">
        <v>1763920.3718334299</v>
      </c>
      <c r="Q303" s="30">
        <v>57647583.640415996</v>
      </c>
      <c r="R303" s="30">
        <v>10414234.5063021</v>
      </c>
      <c r="S303" s="30">
        <v>68061818.1467181</v>
      </c>
      <c r="T303" s="30">
        <v>0</v>
      </c>
      <c r="U303">
        <v>0.76900000000000002</v>
      </c>
      <c r="V303">
        <f t="shared" si="8"/>
        <v>302</v>
      </c>
      <c r="W303">
        <f t="shared" si="9"/>
        <v>300</v>
      </c>
    </row>
    <row r="304" spans="1:23" x14ac:dyDescent="0.25">
      <c r="A304" s="30" t="s">
        <v>836</v>
      </c>
      <c r="B304" s="30">
        <v>1000</v>
      </c>
      <c r="C304" s="30">
        <v>3023951.6540139201</v>
      </c>
      <c r="D304" s="30">
        <v>98466406.785099998</v>
      </c>
      <c r="E304" s="30">
        <v>31950483.835168101</v>
      </c>
      <c r="F304" s="30">
        <v>130416890.620268</v>
      </c>
      <c r="G304" s="30">
        <v>31610718</v>
      </c>
      <c r="H304" s="30">
        <v>1177157.49388259</v>
      </c>
      <c r="I304" s="30">
        <v>36737785.609474704</v>
      </c>
      <c r="J304" s="30">
        <v>22257715.938901901</v>
      </c>
      <c r="K304" s="30">
        <v>58995501.548376597</v>
      </c>
      <c r="L304" s="30" t="s">
        <v>837</v>
      </c>
      <c r="M304" s="30" t="s">
        <v>838</v>
      </c>
      <c r="N304" s="30">
        <v>303</v>
      </c>
      <c r="O304" s="30">
        <v>0.30299999999999999</v>
      </c>
      <c r="P304" s="30">
        <v>1846794.1601313199</v>
      </c>
      <c r="Q304" s="30">
        <v>61728621.175625302</v>
      </c>
      <c r="R304" s="30">
        <v>9692767.8962662201</v>
      </c>
      <c r="S304" s="30">
        <v>71421389.071891502</v>
      </c>
      <c r="T304" s="30">
        <v>0</v>
      </c>
      <c r="U304">
        <v>3.2000000000000001E-2</v>
      </c>
      <c r="V304">
        <f t="shared" si="8"/>
        <v>303</v>
      </c>
      <c r="W304">
        <f t="shared" si="9"/>
        <v>320</v>
      </c>
    </row>
    <row r="305" spans="1:23" x14ac:dyDescent="0.25">
      <c r="A305" s="30" t="s">
        <v>836</v>
      </c>
      <c r="B305" s="30">
        <v>98</v>
      </c>
      <c r="C305" s="30">
        <v>2841905.22239911</v>
      </c>
      <c r="D305" s="30">
        <v>91864579.305028394</v>
      </c>
      <c r="E305" s="30">
        <v>38687419.358913898</v>
      </c>
      <c r="F305" s="30">
        <v>130551998.66394199</v>
      </c>
      <c r="G305" s="30">
        <v>31610718</v>
      </c>
      <c r="H305" s="30">
        <v>1116319.54892719</v>
      </c>
      <c r="I305" s="30">
        <v>35112241.910712503</v>
      </c>
      <c r="J305" s="30">
        <v>27723392.315010399</v>
      </c>
      <c r="K305" s="30">
        <v>62835634.225722902</v>
      </c>
      <c r="L305" s="30" t="s">
        <v>837</v>
      </c>
      <c r="M305" s="30" t="s">
        <v>838</v>
      </c>
      <c r="N305" s="30">
        <v>304</v>
      </c>
      <c r="O305" s="30">
        <v>0.30399999999999999</v>
      </c>
      <c r="P305" s="30">
        <v>1725585.6734719099</v>
      </c>
      <c r="Q305" s="30">
        <v>56752337.394315898</v>
      </c>
      <c r="R305" s="30">
        <v>10964027.043903399</v>
      </c>
      <c r="S305" s="30">
        <v>67716364.438219398</v>
      </c>
      <c r="T305" s="30">
        <v>0</v>
      </c>
      <c r="U305">
        <v>0.86399999999999999</v>
      </c>
      <c r="V305">
        <f t="shared" si="8"/>
        <v>304</v>
      </c>
      <c r="W305">
        <f t="shared" si="9"/>
        <v>283</v>
      </c>
    </row>
    <row r="306" spans="1:23" x14ac:dyDescent="0.25">
      <c r="A306" s="30" t="s">
        <v>836</v>
      </c>
      <c r="B306" s="30">
        <v>282</v>
      </c>
      <c r="C306" s="30">
        <v>2875856.1952887499</v>
      </c>
      <c r="D306" s="30">
        <v>93476363.515115902</v>
      </c>
      <c r="E306" s="30">
        <v>37092187.229367003</v>
      </c>
      <c r="F306" s="30">
        <v>130568550.74448299</v>
      </c>
      <c r="G306" s="30">
        <v>31610718</v>
      </c>
      <c r="H306" s="30">
        <v>1102072.0284075199</v>
      </c>
      <c r="I306" s="30">
        <v>34710063.528032497</v>
      </c>
      <c r="J306" s="30">
        <v>26287213.399865098</v>
      </c>
      <c r="K306" s="30">
        <v>60997276.927897699</v>
      </c>
      <c r="L306" s="30" t="s">
        <v>837</v>
      </c>
      <c r="M306" s="30" t="s">
        <v>838</v>
      </c>
      <c r="N306" s="30">
        <v>305</v>
      </c>
      <c r="O306" s="30">
        <v>0.30499999999999999</v>
      </c>
      <c r="P306" s="30">
        <v>1773784.1668812199</v>
      </c>
      <c r="Q306" s="30">
        <v>58766299.987083398</v>
      </c>
      <c r="R306" s="30">
        <v>10804973.8295018</v>
      </c>
      <c r="S306" s="30">
        <v>69571273.816585198</v>
      </c>
      <c r="T306" s="30">
        <v>0</v>
      </c>
      <c r="U306">
        <v>0.127</v>
      </c>
      <c r="V306">
        <f t="shared" si="8"/>
        <v>305</v>
      </c>
      <c r="W306">
        <f t="shared" si="9"/>
        <v>302</v>
      </c>
    </row>
    <row r="307" spans="1:23" x14ac:dyDescent="0.25">
      <c r="A307" s="30" t="s">
        <v>836</v>
      </c>
      <c r="B307" s="30">
        <v>189</v>
      </c>
      <c r="C307" s="30">
        <v>2862186.3651719699</v>
      </c>
      <c r="D307" s="30">
        <v>93003944.845310897</v>
      </c>
      <c r="E307" s="30">
        <v>37583091.590260997</v>
      </c>
      <c r="F307" s="30">
        <v>130587036.435572</v>
      </c>
      <c r="G307" s="30">
        <v>31610718</v>
      </c>
      <c r="H307" s="30">
        <v>1110879.3176631201</v>
      </c>
      <c r="I307" s="30">
        <v>34942459.4192774</v>
      </c>
      <c r="J307" s="30">
        <v>26687850.874684699</v>
      </c>
      <c r="K307" s="30">
        <v>61630310.293962099</v>
      </c>
      <c r="L307" s="30" t="s">
        <v>837</v>
      </c>
      <c r="M307" s="30" t="s">
        <v>838</v>
      </c>
      <c r="N307" s="30">
        <v>306</v>
      </c>
      <c r="O307" s="30">
        <v>0.30599999999999999</v>
      </c>
      <c r="P307" s="30">
        <v>1751307.04750885</v>
      </c>
      <c r="Q307" s="30">
        <v>58061485.426033497</v>
      </c>
      <c r="R307" s="30">
        <v>10895240.7155763</v>
      </c>
      <c r="S307" s="30">
        <v>68956726.141609803</v>
      </c>
      <c r="T307" s="30">
        <v>0</v>
      </c>
      <c r="U307">
        <v>0.88300000000000001</v>
      </c>
      <c r="V307">
        <f t="shared" si="8"/>
        <v>306</v>
      </c>
      <c r="W307">
        <f t="shared" si="9"/>
        <v>296</v>
      </c>
    </row>
    <row r="308" spans="1:23" x14ac:dyDescent="0.25">
      <c r="A308" s="30" t="s">
        <v>836</v>
      </c>
      <c r="B308" s="30">
        <v>146</v>
      </c>
      <c r="C308" s="30">
        <v>2881696.0960710999</v>
      </c>
      <c r="D308" s="30">
        <v>92706217.992077395</v>
      </c>
      <c r="E308" s="30">
        <v>38113087.9633779</v>
      </c>
      <c r="F308" s="30">
        <v>130819305.95545501</v>
      </c>
      <c r="G308" s="30">
        <v>31610718</v>
      </c>
      <c r="H308" s="30">
        <v>1146096.8834537501</v>
      </c>
      <c r="I308" s="30">
        <v>35904999.216219299</v>
      </c>
      <c r="J308" s="30">
        <v>26811723.582628399</v>
      </c>
      <c r="K308" s="30">
        <v>62716722.798847802</v>
      </c>
      <c r="L308" s="30" t="s">
        <v>837</v>
      </c>
      <c r="M308" s="30" t="s">
        <v>838</v>
      </c>
      <c r="N308" s="30">
        <v>307</v>
      </c>
      <c r="O308" s="30">
        <v>0.307</v>
      </c>
      <c r="P308" s="30">
        <v>1735599.21261734</v>
      </c>
      <c r="Q308" s="30">
        <v>56801218.775858</v>
      </c>
      <c r="R308" s="30">
        <v>11301364.380749401</v>
      </c>
      <c r="S308" s="30">
        <v>68102583.156607494</v>
      </c>
      <c r="T308" s="30">
        <v>0</v>
      </c>
      <c r="U308">
        <v>0.65700000000000003</v>
      </c>
      <c r="V308">
        <f t="shared" si="8"/>
        <v>307</v>
      </c>
      <c r="W308">
        <f t="shared" si="9"/>
        <v>289</v>
      </c>
    </row>
    <row r="309" spans="1:23" x14ac:dyDescent="0.25">
      <c r="A309" s="30" t="s">
        <v>836</v>
      </c>
      <c r="B309" s="30">
        <v>199</v>
      </c>
      <c r="C309" s="30">
        <v>2854689.42239181</v>
      </c>
      <c r="D309" s="30">
        <v>92357805.039276496</v>
      </c>
      <c r="E309" s="30">
        <v>38575069.200964697</v>
      </c>
      <c r="F309" s="30">
        <v>130932874.24024101</v>
      </c>
      <c r="G309" s="30">
        <v>31610718</v>
      </c>
      <c r="H309" s="30">
        <v>1119252.6053732999</v>
      </c>
      <c r="I309" s="30">
        <v>35251648.5381997</v>
      </c>
      <c r="J309" s="30">
        <v>27307917.453687899</v>
      </c>
      <c r="K309" s="30">
        <v>62559565.991887599</v>
      </c>
      <c r="L309" s="30" t="s">
        <v>837</v>
      </c>
      <c r="M309" s="30" t="s">
        <v>838</v>
      </c>
      <c r="N309" s="30">
        <v>308</v>
      </c>
      <c r="O309" s="30">
        <v>0.308</v>
      </c>
      <c r="P309" s="30">
        <v>1735436.8170185001</v>
      </c>
      <c r="Q309" s="30">
        <v>57106156.501076803</v>
      </c>
      <c r="R309" s="30">
        <v>11267151.7472768</v>
      </c>
      <c r="S309" s="30">
        <v>68373308.248353601</v>
      </c>
      <c r="T309" s="30">
        <v>0</v>
      </c>
      <c r="U309">
        <v>0.316</v>
      </c>
      <c r="V309">
        <f t="shared" si="8"/>
        <v>308</v>
      </c>
      <c r="W309">
        <f t="shared" si="9"/>
        <v>288</v>
      </c>
    </row>
    <row r="310" spans="1:23" x14ac:dyDescent="0.25">
      <c r="A310" s="30" t="s">
        <v>836</v>
      </c>
      <c r="B310" s="30">
        <v>96</v>
      </c>
      <c r="C310" s="30">
        <v>2851612.8406935302</v>
      </c>
      <c r="D310" s="30">
        <v>92282770.249100298</v>
      </c>
      <c r="E310" s="30">
        <v>38760400.813463002</v>
      </c>
      <c r="F310" s="30">
        <v>131043171.062563</v>
      </c>
      <c r="G310" s="30">
        <v>31610718</v>
      </c>
      <c r="H310" s="30">
        <v>1118959.5629322</v>
      </c>
      <c r="I310" s="30">
        <v>35237720.385375001</v>
      </c>
      <c r="J310" s="30">
        <v>27387404.873329598</v>
      </c>
      <c r="K310" s="30">
        <v>62625125.258704603</v>
      </c>
      <c r="L310" s="30" t="s">
        <v>837</v>
      </c>
      <c r="M310" s="30" t="s">
        <v>838</v>
      </c>
      <c r="N310" s="30">
        <v>309</v>
      </c>
      <c r="O310" s="30">
        <v>0.309</v>
      </c>
      <c r="P310" s="30">
        <v>1732653.2777613299</v>
      </c>
      <c r="Q310" s="30">
        <v>57045049.863725297</v>
      </c>
      <c r="R310" s="30">
        <v>11372995.9401334</v>
      </c>
      <c r="S310" s="30">
        <v>68418045.803858802</v>
      </c>
      <c r="T310" s="30">
        <v>0</v>
      </c>
      <c r="U310">
        <v>0.93500000000000005</v>
      </c>
      <c r="V310">
        <f t="shared" si="8"/>
        <v>309</v>
      </c>
      <c r="W310">
        <f t="shared" si="9"/>
        <v>287</v>
      </c>
    </row>
    <row r="311" spans="1:23" x14ac:dyDescent="0.25">
      <c r="A311" s="30" t="s">
        <v>836</v>
      </c>
      <c r="B311" s="30">
        <v>156</v>
      </c>
      <c r="C311" s="30">
        <v>2693409.8532455298</v>
      </c>
      <c r="D311" s="30">
        <v>87139157.064062297</v>
      </c>
      <c r="E311" s="30">
        <v>44077799.420624003</v>
      </c>
      <c r="F311" s="30">
        <v>131216956.484686</v>
      </c>
      <c r="G311" s="30">
        <v>31610718</v>
      </c>
      <c r="H311" s="30">
        <v>1043405.0700527499</v>
      </c>
      <c r="I311" s="30">
        <v>32903825.133685902</v>
      </c>
      <c r="J311" s="30">
        <v>31740867.775431</v>
      </c>
      <c r="K311" s="30">
        <v>64644692.909116998</v>
      </c>
      <c r="L311" s="30" t="s">
        <v>837</v>
      </c>
      <c r="M311" s="30" t="s">
        <v>838</v>
      </c>
      <c r="N311" s="30">
        <v>310</v>
      </c>
      <c r="O311" s="30">
        <v>0.31</v>
      </c>
      <c r="P311" s="30">
        <v>1650004.7831927801</v>
      </c>
      <c r="Q311" s="30">
        <v>54235331.930376299</v>
      </c>
      <c r="R311" s="30">
        <v>12336931.645192999</v>
      </c>
      <c r="S311" s="30">
        <v>66572263.575569399</v>
      </c>
      <c r="T311" s="30">
        <v>0</v>
      </c>
      <c r="U311">
        <v>0.16800000000000001</v>
      </c>
      <c r="V311">
        <f t="shared" si="8"/>
        <v>310</v>
      </c>
      <c r="W311">
        <f t="shared" si="9"/>
        <v>247</v>
      </c>
    </row>
    <row r="312" spans="1:23" x14ac:dyDescent="0.25">
      <c r="A312" s="30" t="s">
        <v>836</v>
      </c>
      <c r="B312" s="30">
        <v>70</v>
      </c>
      <c r="C312" s="30">
        <v>2899530.41880982</v>
      </c>
      <c r="D312" s="30">
        <v>93038693.300822705</v>
      </c>
      <c r="E312" s="30">
        <v>38262173.884436898</v>
      </c>
      <c r="F312" s="30">
        <v>131300867.185259</v>
      </c>
      <c r="G312" s="30">
        <v>31610718</v>
      </c>
      <c r="H312" s="30">
        <v>1153001.02389904</v>
      </c>
      <c r="I312" s="30">
        <v>36233149.373864897</v>
      </c>
      <c r="J312" s="30">
        <v>27312517.609264001</v>
      </c>
      <c r="K312" s="30">
        <v>63545666.983128898</v>
      </c>
      <c r="L312" s="30" t="s">
        <v>837</v>
      </c>
      <c r="M312" s="30" t="s">
        <v>838</v>
      </c>
      <c r="N312" s="30">
        <v>311</v>
      </c>
      <c r="O312" s="30">
        <v>0.311</v>
      </c>
      <c r="P312" s="30">
        <v>1746529.39491078</v>
      </c>
      <c r="Q312" s="30">
        <v>56805543.926957801</v>
      </c>
      <c r="R312" s="30">
        <v>10949656.2751728</v>
      </c>
      <c r="S312" s="30">
        <v>67755200.202130601</v>
      </c>
      <c r="T312" s="30">
        <v>0</v>
      </c>
      <c r="U312">
        <v>0.89600000000000002</v>
      </c>
      <c r="V312">
        <f t="shared" si="8"/>
        <v>311</v>
      </c>
      <c r="W312">
        <f t="shared" si="9"/>
        <v>293</v>
      </c>
    </row>
    <row r="313" spans="1:23" x14ac:dyDescent="0.25">
      <c r="A313" s="30" t="s">
        <v>836</v>
      </c>
      <c r="B313" s="30">
        <v>557</v>
      </c>
      <c r="C313" s="30">
        <v>2873931.0943122599</v>
      </c>
      <c r="D313" s="30">
        <v>93419767.175418094</v>
      </c>
      <c r="E313" s="30">
        <v>37957512.551328003</v>
      </c>
      <c r="F313" s="30">
        <v>131377279.72674599</v>
      </c>
      <c r="G313" s="30">
        <v>31610718</v>
      </c>
      <c r="H313" s="30">
        <v>1099579.3689852201</v>
      </c>
      <c r="I313" s="30">
        <v>34586135.114451297</v>
      </c>
      <c r="J313" s="30">
        <v>26860426.7552002</v>
      </c>
      <c r="K313" s="30">
        <v>61446561.869651601</v>
      </c>
      <c r="L313" s="30" t="s">
        <v>837</v>
      </c>
      <c r="M313" s="30" t="s">
        <v>838</v>
      </c>
      <c r="N313" s="30">
        <v>312</v>
      </c>
      <c r="O313" s="30">
        <v>0.312</v>
      </c>
      <c r="P313" s="30">
        <v>1774351.7253270401</v>
      </c>
      <c r="Q313" s="30">
        <v>58833632.060966797</v>
      </c>
      <c r="R313" s="30">
        <v>11097085.796127699</v>
      </c>
      <c r="S313" s="30">
        <v>69930717.857094601</v>
      </c>
      <c r="T313" s="30">
        <v>0</v>
      </c>
      <c r="U313">
        <v>0.47399999999999998</v>
      </c>
      <c r="V313">
        <f t="shared" si="8"/>
        <v>312</v>
      </c>
      <c r="W313">
        <f t="shared" si="9"/>
        <v>303</v>
      </c>
    </row>
    <row r="314" spans="1:23" x14ac:dyDescent="0.25">
      <c r="A314" s="30" t="s">
        <v>836</v>
      </c>
      <c r="B314" s="30">
        <v>314</v>
      </c>
      <c r="C314" s="30">
        <v>2948583.9601381002</v>
      </c>
      <c r="D314" s="30">
        <v>94809908.600981399</v>
      </c>
      <c r="E314" s="30">
        <v>36624641.044037901</v>
      </c>
      <c r="F314" s="30">
        <v>131434549.64501899</v>
      </c>
      <c r="G314" s="30">
        <v>31610718</v>
      </c>
      <c r="H314" s="30">
        <v>1178163.35764913</v>
      </c>
      <c r="I314" s="30">
        <v>36871486.982446402</v>
      </c>
      <c r="J314" s="30">
        <v>25792701.171815801</v>
      </c>
      <c r="K314" s="30">
        <v>62664188.154262297</v>
      </c>
      <c r="L314" s="30" t="s">
        <v>837</v>
      </c>
      <c r="M314" s="30" t="s">
        <v>838</v>
      </c>
      <c r="N314" s="30">
        <v>313</v>
      </c>
      <c r="O314" s="30">
        <v>0.313</v>
      </c>
      <c r="P314" s="30">
        <v>1770420.6024889599</v>
      </c>
      <c r="Q314" s="30">
        <v>57938421.618534997</v>
      </c>
      <c r="R314" s="30">
        <v>10831939.872222001</v>
      </c>
      <c r="S314" s="30">
        <v>68770361.490757003</v>
      </c>
      <c r="T314" s="30">
        <v>0</v>
      </c>
      <c r="U314">
        <v>8.1000000000000003E-2</v>
      </c>
      <c r="V314">
        <f t="shared" si="8"/>
        <v>313</v>
      </c>
      <c r="W314">
        <f t="shared" si="9"/>
        <v>301</v>
      </c>
    </row>
    <row r="315" spans="1:23" x14ac:dyDescent="0.25">
      <c r="A315" s="30" t="s">
        <v>836</v>
      </c>
      <c r="B315" s="30">
        <v>706</v>
      </c>
      <c r="C315" s="30">
        <v>3083181.3482733201</v>
      </c>
      <c r="D315" s="30">
        <v>100283520.556575</v>
      </c>
      <c r="E315" s="30">
        <v>31255887.742902</v>
      </c>
      <c r="F315" s="30">
        <v>131539408.299477</v>
      </c>
      <c r="G315" s="30">
        <v>31610718</v>
      </c>
      <c r="H315" s="30">
        <v>1220326.6972447601</v>
      </c>
      <c r="I315" s="30">
        <v>38048497.128780201</v>
      </c>
      <c r="J315" s="30">
        <v>21948430.022460598</v>
      </c>
      <c r="K315" s="30">
        <v>59996927.1512409</v>
      </c>
      <c r="L315" s="30" t="s">
        <v>837</v>
      </c>
      <c r="M315" s="30" t="s">
        <v>838</v>
      </c>
      <c r="N315" s="30">
        <v>314</v>
      </c>
      <c r="O315" s="30">
        <v>0.314</v>
      </c>
      <c r="P315" s="30">
        <v>1862854.65102855</v>
      </c>
      <c r="Q315" s="30">
        <v>62235023.427795202</v>
      </c>
      <c r="R315" s="30">
        <v>9307457.7204413693</v>
      </c>
      <c r="S315" s="30">
        <v>71542481.148236603</v>
      </c>
      <c r="T315" s="30">
        <v>0</v>
      </c>
      <c r="U315">
        <v>0.58199999999999996</v>
      </c>
      <c r="V315">
        <f t="shared" si="8"/>
        <v>314</v>
      </c>
      <c r="W315">
        <f t="shared" si="9"/>
        <v>327</v>
      </c>
    </row>
    <row r="316" spans="1:23" x14ac:dyDescent="0.25">
      <c r="A316" s="30" t="s">
        <v>836</v>
      </c>
      <c r="B316" s="30">
        <v>738</v>
      </c>
      <c r="C316" s="30">
        <v>3100818.0879313201</v>
      </c>
      <c r="D316" s="30">
        <v>99537510.020097494</v>
      </c>
      <c r="E316" s="30">
        <v>32160783.233717199</v>
      </c>
      <c r="F316" s="30">
        <v>131698293.253814</v>
      </c>
      <c r="G316" s="30">
        <v>31610718</v>
      </c>
      <c r="H316" s="30">
        <v>1258105.9759370901</v>
      </c>
      <c r="I316" s="30">
        <v>39130066.977903001</v>
      </c>
      <c r="J316" s="30">
        <v>23264746.005626202</v>
      </c>
      <c r="K316" s="30">
        <v>62394812.983529299</v>
      </c>
      <c r="L316" s="30" t="s">
        <v>837</v>
      </c>
      <c r="M316" s="30" t="s">
        <v>838</v>
      </c>
      <c r="N316" s="30">
        <v>315</v>
      </c>
      <c r="O316" s="30">
        <v>0.315</v>
      </c>
      <c r="P316" s="30">
        <v>1842712.11199423</v>
      </c>
      <c r="Q316" s="30">
        <v>60407443.042194501</v>
      </c>
      <c r="R316" s="30">
        <v>8896037.2280909196</v>
      </c>
      <c r="S316" s="30">
        <v>69303480.270285398</v>
      </c>
      <c r="T316" s="30">
        <v>0</v>
      </c>
      <c r="U316">
        <v>0.53900000000000003</v>
      </c>
      <c r="V316">
        <f t="shared" si="8"/>
        <v>315</v>
      </c>
      <c r="W316">
        <f t="shared" si="9"/>
        <v>315</v>
      </c>
    </row>
    <row r="317" spans="1:23" x14ac:dyDescent="0.25">
      <c r="A317" s="30" t="s">
        <v>836</v>
      </c>
      <c r="B317" s="30">
        <v>513</v>
      </c>
      <c r="C317" s="30">
        <v>3119340.23320211</v>
      </c>
      <c r="D317" s="30">
        <v>102136553.581944</v>
      </c>
      <c r="E317" s="30">
        <v>29924563.448108599</v>
      </c>
      <c r="F317" s="30">
        <v>132061117.03005201</v>
      </c>
      <c r="G317" s="30">
        <v>31610718</v>
      </c>
      <c r="H317" s="30">
        <v>1253323.1481902499</v>
      </c>
      <c r="I317" s="30">
        <v>38946657.070757002</v>
      </c>
      <c r="J317" s="30">
        <v>21084587.012952998</v>
      </c>
      <c r="K317" s="30">
        <v>60031244.08371</v>
      </c>
      <c r="L317" s="30" t="s">
        <v>837</v>
      </c>
      <c r="M317" s="30" t="s">
        <v>838</v>
      </c>
      <c r="N317" s="30">
        <v>316</v>
      </c>
      <c r="O317" s="30">
        <v>0.316</v>
      </c>
      <c r="P317" s="30">
        <v>1866017.0850118501</v>
      </c>
      <c r="Q317" s="30">
        <v>63189896.5111873</v>
      </c>
      <c r="R317" s="30">
        <v>8839976.4351556096</v>
      </c>
      <c r="S317" s="30">
        <v>72029872.946342796</v>
      </c>
      <c r="T317" s="30">
        <v>0</v>
      </c>
      <c r="U317">
        <v>0.92700000000000005</v>
      </c>
      <c r="V317">
        <f t="shared" si="8"/>
        <v>316</v>
      </c>
      <c r="W317">
        <f t="shared" si="9"/>
        <v>328</v>
      </c>
    </row>
    <row r="318" spans="1:23" x14ac:dyDescent="0.25">
      <c r="A318" s="30" t="s">
        <v>836</v>
      </c>
      <c r="B318" s="30">
        <v>984</v>
      </c>
      <c r="C318" s="30">
        <v>3116379.80060898</v>
      </c>
      <c r="D318" s="30">
        <v>101445578.27993301</v>
      </c>
      <c r="E318" s="30">
        <v>30655973.991822701</v>
      </c>
      <c r="F318" s="30">
        <v>132101552.27175599</v>
      </c>
      <c r="G318" s="30">
        <v>31610718</v>
      </c>
      <c r="H318" s="30">
        <v>1231710.5978000399</v>
      </c>
      <c r="I318" s="30">
        <v>38450354.463991798</v>
      </c>
      <c r="J318" s="30">
        <v>21209073.717648499</v>
      </c>
      <c r="K318" s="30">
        <v>59659428.181640401</v>
      </c>
      <c r="L318" s="30" t="s">
        <v>837</v>
      </c>
      <c r="M318" s="30" t="s">
        <v>838</v>
      </c>
      <c r="N318" s="30">
        <v>317</v>
      </c>
      <c r="O318" s="30">
        <v>0.317</v>
      </c>
      <c r="P318" s="30">
        <v>1884669.2028089301</v>
      </c>
      <c r="Q318" s="30">
        <v>62995223.8159419</v>
      </c>
      <c r="R318" s="30">
        <v>9446900.2741741706</v>
      </c>
      <c r="S318" s="30">
        <v>72442124.090116203</v>
      </c>
      <c r="T318" s="30">
        <v>0</v>
      </c>
      <c r="U318">
        <v>0.34799999999999998</v>
      </c>
      <c r="V318">
        <f t="shared" si="8"/>
        <v>317</v>
      </c>
      <c r="W318">
        <f t="shared" si="9"/>
        <v>335</v>
      </c>
    </row>
    <row r="319" spans="1:23" x14ac:dyDescent="0.25">
      <c r="A319" s="30" t="s">
        <v>836</v>
      </c>
      <c r="B319" s="30">
        <v>466</v>
      </c>
      <c r="C319" s="30">
        <v>3179185.4420708101</v>
      </c>
      <c r="D319" s="30">
        <v>103428439.30108599</v>
      </c>
      <c r="E319" s="30">
        <v>29336338.3040515</v>
      </c>
      <c r="F319" s="30">
        <v>132764777.60513701</v>
      </c>
      <c r="G319" s="30">
        <v>31610718</v>
      </c>
      <c r="H319" s="30">
        <v>1267406.4525316299</v>
      </c>
      <c r="I319" s="30">
        <v>39305464.2299807</v>
      </c>
      <c r="J319" s="30">
        <v>20834321.609466601</v>
      </c>
      <c r="K319" s="30">
        <v>60139785.839447297</v>
      </c>
      <c r="L319" s="30" t="s">
        <v>837</v>
      </c>
      <c r="M319" s="30" t="s">
        <v>838</v>
      </c>
      <c r="N319" s="30">
        <v>318</v>
      </c>
      <c r="O319" s="30">
        <v>0.318</v>
      </c>
      <c r="P319" s="30">
        <v>1911778.9895391699</v>
      </c>
      <c r="Q319" s="30">
        <v>64122975.071105398</v>
      </c>
      <c r="R319" s="30">
        <v>8502016.6945849098</v>
      </c>
      <c r="S319" s="30">
        <v>72624991.765690297</v>
      </c>
      <c r="T319" s="30">
        <v>0</v>
      </c>
      <c r="U319">
        <v>0.69799999999999995</v>
      </c>
      <c r="V319">
        <f t="shared" si="8"/>
        <v>318</v>
      </c>
      <c r="W319">
        <f t="shared" si="9"/>
        <v>354</v>
      </c>
    </row>
    <row r="320" spans="1:23" x14ac:dyDescent="0.25">
      <c r="A320" s="30" t="s">
        <v>836</v>
      </c>
      <c r="B320" s="30">
        <v>417</v>
      </c>
      <c r="C320" s="30">
        <v>3101502.9561686101</v>
      </c>
      <c r="D320" s="30">
        <v>99560442.593097895</v>
      </c>
      <c r="E320" s="30">
        <v>33216332.009872898</v>
      </c>
      <c r="F320" s="30">
        <v>132776774.60297</v>
      </c>
      <c r="G320" s="30">
        <v>31610718</v>
      </c>
      <c r="H320" s="30">
        <v>1257938.06863947</v>
      </c>
      <c r="I320" s="30">
        <v>39122086.432515398</v>
      </c>
      <c r="J320" s="30">
        <v>24163671.297705401</v>
      </c>
      <c r="K320" s="30">
        <v>63285757.730220802</v>
      </c>
      <c r="L320" s="30" t="s">
        <v>837</v>
      </c>
      <c r="M320" s="30" t="s">
        <v>838</v>
      </c>
      <c r="N320" s="30">
        <v>319</v>
      </c>
      <c r="O320" s="30">
        <v>0.31900000000000001</v>
      </c>
      <c r="P320" s="30">
        <v>1843564.8875291301</v>
      </c>
      <c r="Q320" s="30">
        <v>60438356.160582498</v>
      </c>
      <c r="R320" s="30">
        <v>9052660.7121675592</v>
      </c>
      <c r="S320" s="30">
        <v>69491016.872749895</v>
      </c>
      <c r="T320" s="30">
        <v>0</v>
      </c>
      <c r="U320">
        <v>0.63</v>
      </c>
      <c r="V320">
        <f t="shared" si="8"/>
        <v>319</v>
      </c>
      <c r="W320">
        <f t="shared" si="9"/>
        <v>316</v>
      </c>
    </row>
    <row r="321" spans="1:23" x14ac:dyDescent="0.25">
      <c r="A321" s="30" t="s">
        <v>836</v>
      </c>
      <c r="B321" s="30">
        <v>158</v>
      </c>
      <c r="C321" s="30">
        <v>3112171.6441881298</v>
      </c>
      <c r="D321" s="30">
        <v>101241707.147837</v>
      </c>
      <c r="E321" s="30">
        <v>31830240.706661001</v>
      </c>
      <c r="F321" s="30">
        <v>133071947.854498</v>
      </c>
      <c r="G321" s="30">
        <v>31610718</v>
      </c>
      <c r="H321" s="30">
        <v>1231900.51372797</v>
      </c>
      <c r="I321" s="30">
        <v>38314713.983263001</v>
      </c>
      <c r="J321" s="30">
        <v>22564235.080945302</v>
      </c>
      <c r="K321" s="30">
        <v>60878949.064208403</v>
      </c>
      <c r="L321" s="30" t="s">
        <v>837</v>
      </c>
      <c r="M321" s="30" t="s">
        <v>838</v>
      </c>
      <c r="N321" s="30">
        <v>320</v>
      </c>
      <c r="O321" s="30">
        <v>0.32</v>
      </c>
      <c r="P321" s="30">
        <v>1880271.1304601601</v>
      </c>
      <c r="Q321" s="30">
        <v>62926993.164574496</v>
      </c>
      <c r="R321" s="30">
        <v>9266005.6257156804</v>
      </c>
      <c r="S321" s="30">
        <v>72192998.790290102</v>
      </c>
      <c r="T321" s="30">
        <v>0</v>
      </c>
      <c r="U321">
        <v>0.14000000000000001</v>
      </c>
      <c r="V321">
        <f t="shared" si="8"/>
        <v>320</v>
      </c>
      <c r="W321">
        <f t="shared" si="9"/>
        <v>332</v>
      </c>
    </row>
    <row r="322" spans="1:23" x14ac:dyDescent="0.25">
      <c r="A322" s="30" t="s">
        <v>836</v>
      </c>
      <c r="B322" s="30">
        <v>505</v>
      </c>
      <c r="C322" s="30">
        <v>3115697.3427669201</v>
      </c>
      <c r="D322" s="30">
        <v>100098399.56077901</v>
      </c>
      <c r="E322" s="30">
        <v>33692965.699413903</v>
      </c>
      <c r="F322" s="30">
        <v>133791365.26019301</v>
      </c>
      <c r="G322" s="30">
        <v>31610718</v>
      </c>
      <c r="H322" s="30">
        <v>1259302.26636082</v>
      </c>
      <c r="I322" s="30">
        <v>39186926.031429797</v>
      </c>
      <c r="J322" s="30">
        <v>24227762.647393301</v>
      </c>
      <c r="K322" s="30">
        <v>63414688.678823203</v>
      </c>
      <c r="L322" s="30" t="s">
        <v>837</v>
      </c>
      <c r="M322" s="30" t="s">
        <v>838</v>
      </c>
      <c r="N322" s="30">
        <v>321</v>
      </c>
      <c r="O322" s="30">
        <v>0.32100000000000001</v>
      </c>
      <c r="P322" s="30">
        <v>1856395.0764060901</v>
      </c>
      <c r="Q322" s="30">
        <v>60911473.5293492</v>
      </c>
      <c r="R322" s="30">
        <v>9465203.0520206001</v>
      </c>
      <c r="S322" s="30">
        <v>70376676.581369802</v>
      </c>
      <c r="T322" s="30">
        <v>0</v>
      </c>
      <c r="U322">
        <v>0.63300000000000001</v>
      </c>
      <c r="V322">
        <f t="shared" ref="V322:V385" si="10">500-RANK(F322,$F$2:$F$501)+1</f>
        <v>321</v>
      </c>
      <c r="W322">
        <f t="shared" ref="W322:W385" si="11">500-RANK(P322,$P$2:$P$501)+1</f>
        <v>326</v>
      </c>
    </row>
    <row r="323" spans="1:23" x14ac:dyDescent="0.25">
      <c r="A323" s="30" t="s">
        <v>836</v>
      </c>
      <c r="B323" s="30">
        <v>913</v>
      </c>
      <c r="C323" s="30">
        <v>2998067.2419856</v>
      </c>
      <c r="D323" s="30">
        <v>96339693.254218906</v>
      </c>
      <c r="E323" s="30">
        <v>37485192.401870601</v>
      </c>
      <c r="F323" s="30">
        <v>133824885.65608899</v>
      </c>
      <c r="G323" s="30">
        <v>31610718</v>
      </c>
      <c r="H323" s="30">
        <v>1195632.3345439399</v>
      </c>
      <c r="I323" s="30">
        <v>37417897.705194898</v>
      </c>
      <c r="J323" s="30">
        <v>26678104.402167801</v>
      </c>
      <c r="K323" s="30">
        <v>64096002.107362702</v>
      </c>
      <c r="L323" s="30" t="s">
        <v>837</v>
      </c>
      <c r="M323" s="30" t="s">
        <v>838</v>
      </c>
      <c r="N323" s="30">
        <v>322</v>
      </c>
      <c r="O323" s="30">
        <v>0.32200000000000001</v>
      </c>
      <c r="P323" s="30">
        <v>1802434.9074416601</v>
      </c>
      <c r="Q323" s="30">
        <v>58921795.549023896</v>
      </c>
      <c r="R323" s="30">
        <v>10807087.999702699</v>
      </c>
      <c r="S323" s="30">
        <v>69728883.548726693</v>
      </c>
      <c r="T323" s="30">
        <v>0</v>
      </c>
      <c r="U323">
        <v>0.11600000000000001</v>
      </c>
      <c r="V323">
        <f t="shared" si="10"/>
        <v>322</v>
      </c>
      <c r="W323">
        <f t="shared" si="11"/>
        <v>306</v>
      </c>
    </row>
    <row r="324" spans="1:23" x14ac:dyDescent="0.25">
      <c r="A324" s="30" t="s">
        <v>836</v>
      </c>
      <c r="B324" s="30">
        <v>80</v>
      </c>
      <c r="C324" s="30">
        <v>3117760.54458499</v>
      </c>
      <c r="D324" s="30">
        <v>101406889.027284</v>
      </c>
      <c r="E324" s="30">
        <v>32546413.3515701</v>
      </c>
      <c r="F324" s="30">
        <v>133953302.37885401</v>
      </c>
      <c r="G324" s="30">
        <v>31610718</v>
      </c>
      <c r="H324" s="30">
        <v>1232769.2863090099</v>
      </c>
      <c r="I324" s="30">
        <v>38356006.286292598</v>
      </c>
      <c r="J324" s="30">
        <v>23140232.702978302</v>
      </c>
      <c r="K324" s="30">
        <v>61496238.989270903</v>
      </c>
      <c r="L324" s="30" t="s">
        <v>837</v>
      </c>
      <c r="M324" s="30" t="s">
        <v>838</v>
      </c>
      <c r="N324" s="30">
        <v>323</v>
      </c>
      <c r="O324" s="30">
        <v>0.32300000000000001</v>
      </c>
      <c r="P324" s="30">
        <v>1884991.2582759799</v>
      </c>
      <c r="Q324" s="30">
        <v>63050882.7409916</v>
      </c>
      <c r="R324" s="30">
        <v>9406180.6485918406</v>
      </c>
      <c r="S324" s="30">
        <v>72457063.389583498</v>
      </c>
      <c r="T324" s="30">
        <v>0</v>
      </c>
      <c r="U324">
        <v>0.41199999999999998</v>
      </c>
      <c r="V324">
        <f t="shared" si="10"/>
        <v>323</v>
      </c>
      <c r="W324">
        <f t="shared" si="11"/>
        <v>336</v>
      </c>
    </row>
    <row r="325" spans="1:23" x14ac:dyDescent="0.25">
      <c r="A325" s="30" t="s">
        <v>836</v>
      </c>
      <c r="B325" s="30">
        <v>183</v>
      </c>
      <c r="C325" s="30">
        <v>3111487.3406463498</v>
      </c>
      <c r="D325" s="30">
        <v>99964355.259141594</v>
      </c>
      <c r="E325" s="30">
        <v>34084587.629714802</v>
      </c>
      <c r="F325" s="30">
        <v>134048942.88885599</v>
      </c>
      <c r="G325" s="30">
        <v>31610718</v>
      </c>
      <c r="H325" s="30">
        <v>1258874.58616338</v>
      </c>
      <c r="I325" s="30">
        <v>39166598.616985798</v>
      </c>
      <c r="J325" s="30">
        <v>24630376.619195901</v>
      </c>
      <c r="K325" s="30">
        <v>63796975.236181699</v>
      </c>
      <c r="L325" s="30" t="s">
        <v>837</v>
      </c>
      <c r="M325" s="30" t="s">
        <v>838</v>
      </c>
      <c r="N325" s="30">
        <v>324</v>
      </c>
      <c r="O325" s="30">
        <v>0.32400000000000001</v>
      </c>
      <c r="P325" s="30">
        <v>1852612.7544829601</v>
      </c>
      <c r="Q325" s="30">
        <v>60797756.642155796</v>
      </c>
      <c r="R325" s="30">
        <v>9454211.0105189402</v>
      </c>
      <c r="S325" s="30">
        <v>70251967.652674794</v>
      </c>
      <c r="T325" s="30">
        <v>0</v>
      </c>
      <c r="U325">
        <v>0.19</v>
      </c>
      <c r="V325">
        <f t="shared" si="10"/>
        <v>324</v>
      </c>
      <c r="W325">
        <f t="shared" si="11"/>
        <v>324</v>
      </c>
    </row>
    <row r="326" spans="1:23" x14ac:dyDescent="0.25">
      <c r="A326" s="30" t="s">
        <v>836</v>
      </c>
      <c r="B326" s="30">
        <v>890</v>
      </c>
      <c r="C326" s="30">
        <v>2875582.6768733598</v>
      </c>
      <c r="D326" s="30">
        <v>92943726.510736093</v>
      </c>
      <c r="E326" s="30">
        <v>41335096.073709197</v>
      </c>
      <c r="F326" s="30">
        <v>134278822.584445</v>
      </c>
      <c r="G326" s="30">
        <v>31610718</v>
      </c>
      <c r="H326" s="30">
        <v>1121797.75485428</v>
      </c>
      <c r="I326" s="30">
        <v>35372618.152017899</v>
      </c>
      <c r="J326" s="30">
        <v>29578762.306469299</v>
      </c>
      <c r="K326" s="30">
        <v>64951380.458487302</v>
      </c>
      <c r="L326" s="30" t="s">
        <v>837</v>
      </c>
      <c r="M326" s="30" t="s">
        <v>838</v>
      </c>
      <c r="N326" s="30">
        <v>325</v>
      </c>
      <c r="O326" s="30">
        <v>0.32500000000000001</v>
      </c>
      <c r="P326" s="30">
        <v>1753784.92201908</v>
      </c>
      <c r="Q326" s="30">
        <v>57571108.358718097</v>
      </c>
      <c r="R326" s="30">
        <v>11756333.7672398</v>
      </c>
      <c r="S326" s="30">
        <v>69327442.125957996</v>
      </c>
      <c r="T326" s="30">
        <v>0</v>
      </c>
      <c r="U326">
        <v>0.59399999999999997</v>
      </c>
      <c r="V326">
        <f t="shared" si="10"/>
        <v>325</v>
      </c>
      <c r="W326">
        <f t="shared" si="11"/>
        <v>298</v>
      </c>
    </row>
    <row r="327" spans="1:23" x14ac:dyDescent="0.25">
      <c r="A327" s="30" t="s">
        <v>836</v>
      </c>
      <c r="B327" s="30">
        <v>1</v>
      </c>
      <c r="C327" s="30">
        <v>3143826.3922551698</v>
      </c>
      <c r="D327" s="30">
        <v>100988192.616106</v>
      </c>
      <c r="E327" s="30">
        <v>33559632.104886502</v>
      </c>
      <c r="F327" s="30">
        <v>134547824.72099301</v>
      </c>
      <c r="G327" s="30">
        <v>31610718</v>
      </c>
      <c r="H327" s="30">
        <v>1267484.7064882801</v>
      </c>
      <c r="I327" s="30">
        <v>39575833.099446699</v>
      </c>
      <c r="J327" s="30">
        <v>23844367.017754901</v>
      </c>
      <c r="K327" s="30">
        <v>63420200.117201701</v>
      </c>
      <c r="L327" s="30" t="s">
        <v>837</v>
      </c>
      <c r="M327" s="30" t="s">
        <v>838</v>
      </c>
      <c r="N327" s="30">
        <v>326</v>
      </c>
      <c r="O327" s="30">
        <v>0.32600000000000001</v>
      </c>
      <c r="P327" s="30">
        <v>1876341.6857668799</v>
      </c>
      <c r="Q327" s="30">
        <v>61412359.516659901</v>
      </c>
      <c r="R327" s="30">
        <v>9715265.0871315692</v>
      </c>
      <c r="S327" s="30">
        <v>71127624.603791401</v>
      </c>
      <c r="T327" s="30">
        <v>0</v>
      </c>
      <c r="U327">
        <v>0.55500000000000005</v>
      </c>
      <c r="V327">
        <f t="shared" si="10"/>
        <v>326</v>
      </c>
      <c r="W327">
        <f t="shared" si="11"/>
        <v>330</v>
      </c>
    </row>
    <row r="328" spans="1:23" x14ac:dyDescent="0.25">
      <c r="A328" s="30" t="s">
        <v>836</v>
      </c>
      <c r="B328" s="30">
        <v>474</v>
      </c>
      <c r="C328" s="30">
        <v>2893874.0732179801</v>
      </c>
      <c r="D328" s="30">
        <v>93933895.107162401</v>
      </c>
      <c r="E328" s="30">
        <v>40677461.563695103</v>
      </c>
      <c r="F328" s="30">
        <v>134611356.67085701</v>
      </c>
      <c r="G328" s="30">
        <v>31610718</v>
      </c>
      <c r="H328" s="30">
        <v>1103665.0810153901</v>
      </c>
      <c r="I328" s="30">
        <v>34783053.666823901</v>
      </c>
      <c r="J328" s="30">
        <v>29315748.572134499</v>
      </c>
      <c r="K328" s="30">
        <v>64098802.2389585</v>
      </c>
      <c r="L328" s="30" t="s">
        <v>837</v>
      </c>
      <c r="M328" s="30" t="s">
        <v>838</v>
      </c>
      <c r="N328" s="30">
        <v>327</v>
      </c>
      <c r="O328" s="30">
        <v>0.32700000000000001</v>
      </c>
      <c r="P328" s="30">
        <v>1790208.99220259</v>
      </c>
      <c r="Q328" s="30">
        <v>59150841.4403385</v>
      </c>
      <c r="R328" s="30">
        <v>11361712.9915605</v>
      </c>
      <c r="S328" s="30">
        <v>70512554.431899101</v>
      </c>
      <c r="T328" s="30">
        <v>0</v>
      </c>
      <c r="U328">
        <v>0.188</v>
      </c>
      <c r="V328">
        <f t="shared" si="10"/>
        <v>327</v>
      </c>
      <c r="W328">
        <f t="shared" si="11"/>
        <v>304</v>
      </c>
    </row>
    <row r="329" spans="1:23" x14ac:dyDescent="0.25">
      <c r="A329" s="30" t="s">
        <v>836</v>
      </c>
      <c r="B329" s="30">
        <v>536</v>
      </c>
      <c r="C329" s="30">
        <v>3144454.45773646</v>
      </c>
      <c r="D329" s="30">
        <v>102830584.861688</v>
      </c>
      <c r="E329" s="30">
        <v>31800802.916810799</v>
      </c>
      <c r="F329" s="30">
        <v>134631387.77849901</v>
      </c>
      <c r="G329" s="30">
        <v>31610718</v>
      </c>
      <c r="H329" s="30">
        <v>1261249.0909927499</v>
      </c>
      <c r="I329" s="30">
        <v>39323372.9560638</v>
      </c>
      <c r="J329" s="30">
        <v>22712973.6400708</v>
      </c>
      <c r="K329" s="30">
        <v>62036346.5961347</v>
      </c>
      <c r="L329" s="30" t="s">
        <v>837</v>
      </c>
      <c r="M329" s="30" t="s">
        <v>838</v>
      </c>
      <c r="N329" s="30">
        <v>328</v>
      </c>
      <c r="O329" s="30">
        <v>0.32800000000000001</v>
      </c>
      <c r="P329" s="30">
        <v>1883205.3667437099</v>
      </c>
      <c r="Q329" s="30">
        <v>63507211.905624397</v>
      </c>
      <c r="R329" s="30">
        <v>9087829.2767399997</v>
      </c>
      <c r="S329" s="30">
        <v>72595041.182364404</v>
      </c>
      <c r="T329" s="30">
        <v>0</v>
      </c>
      <c r="U329">
        <v>0.49399999999999999</v>
      </c>
      <c r="V329">
        <f t="shared" si="10"/>
        <v>328</v>
      </c>
      <c r="W329">
        <f t="shared" si="11"/>
        <v>333</v>
      </c>
    </row>
    <row r="330" spans="1:23" x14ac:dyDescent="0.25">
      <c r="A330" s="30" t="s">
        <v>836</v>
      </c>
      <c r="B330" s="30">
        <v>827</v>
      </c>
      <c r="C330" s="30">
        <v>3198993.04868512</v>
      </c>
      <c r="D330" s="30">
        <v>104055270.14395</v>
      </c>
      <c r="E330" s="30">
        <v>30926124.991986498</v>
      </c>
      <c r="F330" s="30">
        <v>134981395.13593701</v>
      </c>
      <c r="G330" s="30">
        <v>31610718</v>
      </c>
      <c r="H330" s="30">
        <v>1271106.5966962699</v>
      </c>
      <c r="I330" s="30">
        <v>39481330.132559203</v>
      </c>
      <c r="J330" s="30">
        <v>21987152.4935924</v>
      </c>
      <c r="K330" s="30">
        <v>61468482.626151599</v>
      </c>
      <c r="L330" s="30" t="s">
        <v>837</v>
      </c>
      <c r="M330" s="30" t="s">
        <v>838</v>
      </c>
      <c r="N330" s="30">
        <v>329</v>
      </c>
      <c r="O330" s="30">
        <v>0.32900000000000001</v>
      </c>
      <c r="P330" s="30">
        <v>1927886.45198884</v>
      </c>
      <c r="Q330" s="30">
        <v>64573940.011391401</v>
      </c>
      <c r="R330" s="30">
        <v>8938972.4983941</v>
      </c>
      <c r="S330" s="30">
        <v>73512912.509785503</v>
      </c>
      <c r="T330" s="30">
        <v>0</v>
      </c>
      <c r="U330">
        <v>0.79400000000000004</v>
      </c>
      <c r="V330">
        <f t="shared" si="10"/>
        <v>329</v>
      </c>
      <c r="W330">
        <f t="shared" si="11"/>
        <v>360</v>
      </c>
    </row>
    <row r="331" spans="1:23" x14ac:dyDescent="0.25">
      <c r="A331" s="30" t="s">
        <v>836</v>
      </c>
      <c r="B331" s="30">
        <v>823</v>
      </c>
      <c r="C331" s="30">
        <v>3030279.8955749799</v>
      </c>
      <c r="D331" s="30">
        <v>98089392.221714407</v>
      </c>
      <c r="E331" s="30">
        <v>37002546.171996102</v>
      </c>
      <c r="F331" s="30">
        <v>135091938.39370999</v>
      </c>
      <c r="G331" s="30">
        <v>31610718</v>
      </c>
      <c r="H331" s="30">
        <v>1200190.1920473599</v>
      </c>
      <c r="I331" s="30">
        <v>37557518.8568087</v>
      </c>
      <c r="J331" s="30">
        <v>26296461.9065492</v>
      </c>
      <c r="K331" s="30">
        <v>63853980.763357997</v>
      </c>
      <c r="L331" s="30" t="s">
        <v>837</v>
      </c>
      <c r="M331" s="30" t="s">
        <v>838</v>
      </c>
      <c r="N331" s="30">
        <v>330</v>
      </c>
      <c r="O331" s="30">
        <v>0.33</v>
      </c>
      <c r="P331" s="30">
        <v>1830089.7035276201</v>
      </c>
      <c r="Q331" s="30">
        <v>60531873.364905603</v>
      </c>
      <c r="R331" s="30">
        <v>10706084.265446801</v>
      </c>
      <c r="S331" s="30">
        <v>71237957.630352393</v>
      </c>
      <c r="T331" s="30">
        <v>0</v>
      </c>
      <c r="U331">
        <v>0.38</v>
      </c>
      <c r="V331">
        <f t="shared" si="10"/>
        <v>330</v>
      </c>
      <c r="W331">
        <f t="shared" si="11"/>
        <v>311</v>
      </c>
    </row>
    <row r="332" spans="1:23" x14ac:dyDescent="0.25">
      <c r="A332" s="30" t="s">
        <v>836</v>
      </c>
      <c r="B332" s="30">
        <v>716</v>
      </c>
      <c r="C332" s="30">
        <v>2930325.5711507699</v>
      </c>
      <c r="D332" s="30">
        <v>95229533.670935199</v>
      </c>
      <c r="E332" s="30">
        <v>40268284.163591497</v>
      </c>
      <c r="F332" s="30">
        <v>135497817.834526</v>
      </c>
      <c r="G332" s="30">
        <v>31610718</v>
      </c>
      <c r="H332" s="30">
        <v>1117973.92032654</v>
      </c>
      <c r="I332" s="30">
        <v>35181991.527562</v>
      </c>
      <c r="J332" s="30">
        <v>28876588.326160599</v>
      </c>
      <c r="K332" s="30">
        <v>64058579.853722602</v>
      </c>
      <c r="L332" s="30" t="s">
        <v>837</v>
      </c>
      <c r="M332" s="30" t="s">
        <v>838</v>
      </c>
      <c r="N332" s="30">
        <v>331</v>
      </c>
      <c r="O332" s="30">
        <v>0.33100000000000002</v>
      </c>
      <c r="P332" s="30">
        <v>1812351.6508242299</v>
      </c>
      <c r="Q332" s="30">
        <v>60047542.143373199</v>
      </c>
      <c r="R332" s="30">
        <v>11391695.8374309</v>
      </c>
      <c r="S332" s="30">
        <v>71439237.980804101</v>
      </c>
      <c r="T332" s="30">
        <v>0</v>
      </c>
      <c r="U332">
        <v>0.79300000000000004</v>
      </c>
      <c r="V332">
        <f t="shared" si="10"/>
        <v>331</v>
      </c>
      <c r="W332">
        <f t="shared" si="11"/>
        <v>307</v>
      </c>
    </row>
    <row r="333" spans="1:23" x14ac:dyDescent="0.25">
      <c r="A333" s="30" t="s">
        <v>836</v>
      </c>
      <c r="B333" s="30">
        <v>502</v>
      </c>
      <c r="C333" s="30">
        <v>3130613.8365414799</v>
      </c>
      <c r="D333" s="30">
        <v>100495039.368706</v>
      </c>
      <c r="E333" s="30">
        <v>35039392.435856603</v>
      </c>
      <c r="F333" s="30">
        <v>135534431.80456299</v>
      </c>
      <c r="G333" s="30">
        <v>31610718</v>
      </c>
      <c r="H333" s="30">
        <v>1262964.1219367599</v>
      </c>
      <c r="I333" s="30">
        <v>39360972.097561397</v>
      </c>
      <c r="J333" s="30">
        <v>25358182.995852001</v>
      </c>
      <c r="K333" s="30">
        <v>64719155.093413502</v>
      </c>
      <c r="L333" s="30" t="s">
        <v>837</v>
      </c>
      <c r="M333" s="30" t="s">
        <v>838</v>
      </c>
      <c r="N333" s="30">
        <v>332</v>
      </c>
      <c r="O333" s="30">
        <v>0.33200000000000002</v>
      </c>
      <c r="P333" s="30">
        <v>1867649.71460471</v>
      </c>
      <c r="Q333" s="30">
        <v>61134067.2711455</v>
      </c>
      <c r="R333" s="30">
        <v>9681209.4400045797</v>
      </c>
      <c r="S333" s="30">
        <v>70815276.711150005</v>
      </c>
      <c r="T333" s="30">
        <v>0</v>
      </c>
      <c r="U333">
        <v>1.4999999999999999E-2</v>
      </c>
      <c r="V333">
        <f t="shared" si="10"/>
        <v>332</v>
      </c>
      <c r="W333">
        <f t="shared" si="11"/>
        <v>329</v>
      </c>
    </row>
    <row r="334" spans="1:23" x14ac:dyDescent="0.25">
      <c r="A334" s="30" t="s">
        <v>836</v>
      </c>
      <c r="B334" s="30">
        <v>336</v>
      </c>
      <c r="C334" s="30">
        <v>3051620.1491481499</v>
      </c>
      <c r="D334" s="30">
        <v>98631947.197297394</v>
      </c>
      <c r="E334" s="30">
        <v>37266591.279745199</v>
      </c>
      <c r="F334" s="30">
        <v>135898538.47704199</v>
      </c>
      <c r="G334" s="30">
        <v>31610718</v>
      </c>
      <c r="H334" s="30">
        <v>1207156.2895507601</v>
      </c>
      <c r="I334" s="30">
        <v>37888613.800782099</v>
      </c>
      <c r="J334" s="30">
        <v>26699133.280757301</v>
      </c>
      <c r="K334" s="30">
        <v>64587747.0815394</v>
      </c>
      <c r="L334" s="30" t="s">
        <v>837</v>
      </c>
      <c r="M334" s="30" t="s">
        <v>838</v>
      </c>
      <c r="N334" s="30">
        <v>333</v>
      </c>
      <c r="O334" s="30">
        <v>0.33300000000000002</v>
      </c>
      <c r="P334" s="30">
        <v>1844463.8595973901</v>
      </c>
      <c r="Q334" s="30">
        <v>60743333.396515302</v>
      </c>
      <c r="R334" s="30">
        <v>10567457.9989879</v>
      </c>
      <c r="S334" s="30">
        <v>71310791.395503193</v>
      </c>
      <c r="T334" s="30">
        <v>0</v>
      </c>
      <c r="U334">
        <v>9.1999999999999998E-2</v>
      </c>
      <c r="V334">
        <f t="shared" si="10"/>
        <v>333</v>
      </c>
      <c r="W334">
        <f t="shared" si="11"/>
        <v>318</v>
      </c>
    </row>
    <row r="335" spans="1:23" x14ac:dyDescent="0.25">
      <c r="A335" s="30" t="s">
        <v>836</v>
      </c>
      <c r="B335" s="30">
        <v>373</v>
      </c>
      <c r="C335" s="30">
        <v>3156467.4690841599</v>
      </c>
      <c r="D335" s="30">
        <v>101514900.053683</v>
      </c>
      <c r="E335" s="30">
        <v>35286482.079628497</v>
      </c>
      <c r="F335" s="30">
        <v>136801382.133311</v>
      </c>
      <c r="G335" s="30">
        <v>31610718</v>
      </c>
      <c r="H335" s="30">
        <v>1267156.0673891599</v>
      </c>
      <c r="I335" s="30">
        <v>39560213.056221999</v>
      </c>
      <c r="J335" s="30">
        <v>24886211.379911199</v>
      </c>
      <c r="K335" s="30">
        <v>64446424.436133198</v>
      </c>
      <c r="L335" s="30" t="s">
        <v>837</v>
      </c>
      <c r="M335" s="30" t="s">
        <v>838</v>
      </c>
      <c r="N335" s="30">
        <v>334</v>
      </c>
      <c r="O335" s="30">
        <v>0.33400000000000002</v>
      </c>
      <c r="P335" s="30">
        <v>1889311.40169499</v>
      </c>
      <c r="Q335" s="30">
        <v>61954686.997460999</v>
      </c>
      <c r="R335" s="30">
        <v>10400270.6997173</v>
      </c>
      <c r="S335" s="30">
        <v>72354957.697178394</v>
      </c>
      <c r="T335" s="30">
        <v>0</v>
      </c>
      <c r="U335">
        <v>0.23799999999999999</v>
      </c>
      <c r="V335">
        <f t="shared" si="10"/>
        <v>334</v>
      </c>
      <c r="W335">
        <f t="shared" si="11"/>
        <v>338</v>
      </c>
    </row>
    <row r="336" spans="1:23" x14ac:dyDescent="0.25">
      <c r="A336" s="30" t="s">
        <v>836</v>
      </c>
      <c r="B336" s="30">
        <v>121</v>
      </c>
      <c r="C336" s="30">
        <v>3271543.1163580199</v>
      </c>
      <c r="D336" s="30">
        <v>106356587.279553</v>
      </c>
      <c r="E336" s="30">
        <v>30832808.091010299</v>
      </c>
      <c r="F336" s="30">
        <v>137189395.37056401</v>
      </c>
      <c r="G336" s="30">
        <v>31610718</v>
      </c>
      <c r="H336" s="30">
        <v>1302882.5554579401</v>
      </c>
      <c r="I336" s="30">
        <v>40431283.040993601</v>
      </c>
      <c r="J336" s="30">
        <v>21970044.161620099</v>
      </c>
      <c r="K336" s="30">
        <v>62401327.202613696</v>
      </c>
      <c r="L336" s="30" t="s">
        <v>837</v>
      </c>
      <c r="M336" s="30" t="s">
        <v>838</v>
      </c>
      <c r="N336" s="30">
        <v>335</v>
      </c>
      <c r="O336" s="30">
        <v>0.33500000000000002</v>
      </c>
      <c r="P336" s="30">
        <v>1968660.56090008</v>
      </c>
      <c r="Q336" s="30">
        <v>65925304.238560103</v>
      </c>
      <c r="R336" s="30">
        <v>8862763.9293902498</v>
      </c>
      <c r="S336" s="30">
        <v>74788068.167950302</v>
      </c>
      <c r="T336" s="30">
        <v>0</v>
      </c>
      <c r="U336">
        <v>0.91900000000000004</v>
      </c>
      <c r="V336">
        <f t="shared" si="10"/>
        <v>335</v>
      </c>
      <c r="W336">
        <f t="shared" si="11"/>
        <v>368</v>
      </c>
    </row>
    <row r="337" spans="1:23" x14ac:dyDescent="0.25">
      <c r="A337" s="30" t="s">
        <v>836</v>
      </c>
      <c r="B337" s="30">
        <v>743</v>
      </c>
      <c r="C337" s="30">
        <v>3169307.0955433999</v>
      </c>
      <c r="D337" s="30">
        <v>101797081.09922101</v>
      </c>
      <c r="E337" s="30">
        <v>35476683.456524998</v>
      </c>
      <c r="F337" s="30">
        <v>137273764.55574599</v>
      </c>
      <c r="G337" s="30">
        <v>31610718</v>
      </c>
      <c r="H337" s="30">
        <v>1272140.38098603</v>
      </c>
      <c r="I337" s="30">
        <v>39797114.855298601</v>
      </c>
      <c r="J337" s="30">
        <v>25203186.0762753</v>
      </c>
      <c r="K337" s="30">
        <v>65000300.931573898</v>
      </c>
      <c r="L337" s="30" t="s">
        <v>837</v>
      </c>
      <c r="M337" s="30" t="s">
        <v>838</v>
      </c>
      <c r="N337" s="30">
        <v>336</v>
      </c>
      <c r="O337" s="30">
        <v>0.33600000000000002</v>
      </c>
      <c r="P337" s="30">
        <v>1897166.7145573699</v>
      </c>
      <c r="Q337" s="30">
        <v>61999966.243922703</v>
      </c>
      <c r="R337" s="30">
        <v>10273497.380249601</v>
      </c>
      <c r="S337" s="30">
        <v>72273463.624172404</v>
      </c>
      <c r="T337" s="30">
        <v>0</v>
      </c>
      <c r="U337">
        <v>0.61599999999999999</v>
      </c>
      <c r="V337">
        <f t="shared" si="10"/>
        <v>336</v>
      </c>
      <c r="W337">
        <f t="shared" si="11"/>
        <v>343</v>
      </c>
    </row>
    <row r="338" spans="1:23" x14ac:dyDescent="0.25">
      <c r="A338" s="30" t="s">
        <v>836</v>
      </c>
      <c r="B338" s="30">
        <v>677</v>
      </c>
      <c r="C338" s="30">
        <v>3051084.0891703102</v>
      </c>
      <c r="D338" s="30">
        <v>98535071.757438704</v>
      </c>
      <c r="E338" s="30">
        <v>38779000.104998901</v>
      </c>
      <c r="F338" s="30">
        <v>137314071.86243701</v>
      </c>
      <c r="G338" s="30">
        <v>31610718</v>
      </c>
      <c r="H338" s="30">
        <v>1204917.19683034</v>
      </c>
      <c r="I338" s="30">
        <v>37782190.903534897</v>
      </c>
      <c r="J338" s="30">
        <v>28096132.934217099</v>
      </c>
      <c r="K338" s="30">
        <v>65878323.837752096</v>
      </c>
      <c r="L338" s="30" t="s">
        <v>837</v>
      </c>
      <c r="M338" s="30" t="s">
        <v>838</v>
      </c>
      <c r="N338" s="30">
        <v>337</v>
      </c>
      <c r="O338" s="30">
        <v>0.33700000000000002</v>
      </c>
      <c r="P338" s="30">
        <v>1846166.89233997</v>
      </c>
      <c r="Q338" s="30">
        <v>60752880.853903703</v>
      </c>
      <c r="R338" s="30">
        <v>10682867.170781801</v>
      </c>
      <c r="S338" s="30">
        <v>71435748.024685502</v>
      </c>
      <c r="T338" s="30">
        <v>0</v>
      </c>
      <c r="U338">
        <v>0.52800000000000002</v>
      </c>
      <c r="V338">
        <f t="shared" si="10"/>
        <v>337</v>
      </c>
      <c r="W338">
        <f t="shared" si="11"/>
        <v>319</v>
      </c>
    </row>
    <row r="339" spans="1:23" x14ac:dyDescent="0.25">
      <c r="A339" s="30" t="s">
        <v>836</v>
      </c>
      <c r="B339" s="30">
        <v>935</v>
      </c>
      <c r="C339" s="30">
        <v>3171738.7759632501</v>
      </c>
      <c r="D339" s="30">
        <v>101996820.355326</v>
      </c>
      <c r="E339" s="30">
        <v>35329589.796837397</v>
      </c>
      <c r="F339" s="30">
        <v>137326410.152163</v>
      </c>
      <c r="G339" s="30">
        <v>31610718</v>
      </c>
      <c r="H339" s="30">
        <v>1271645.0040122001</v>
      </c>
      <c r="I339" s="30">
        <v>39773569.848741502</v>
      </c>
      <c r="J339" s="30">
        <v>24808645.681497701</v>
      </c>
      <c r="K339" s="30">
        <v>64582215.530239202</v>
      </c>
      <c r="L339" s="30" t="s">
        <v>837</v>
      </c>
      <c r="M339" s="30" t="s">
        <v>838</v>
      </c>
      <c r="N339" s="30">
        <v>338</v>
      </c>
      <c r="O339" s="30">
        <v>0.33800000000000002</v>
      </c>
      <c r="P339" s="30">
        <v>1900093.77195105</v>
      </c>
      <c r="Q339" s="30">
        <v>62223250.506584696</v>
      </c>
      <c r="R339" s="30">
        <v>10520944.1153397</v>
      </c>
      <c r="S339" s="30">
        <v>72744194.621924505</v>
      </c>
      <c r="T339" s="30">
        <v>0</v>
      </c>
      <c r="U339">
        <v>0.24199999999999999</v>
      </c>
      <c r="V339">
        <f t="shared" si="10"/>
        <v>338</v>
      </c>
      <c r="W339">
        <f t="shared" si="11"/>
        <v>347</v>
      </c>
    </row>
    <row r="340" spans="1:23" x14ac:dyDescent="0.25">
      <c r="A340" s="30" t="s">
        <v>836</v>
      </c>
      <c r="B340" s="30">
        <v>821</v>
      </c>
      <c r="C340" s="30">
        <v>3140810.3226562301</v>
      </c>
      <c r="D340" s="30">
        <v>101070239.279815</v>
      </c>
      <c r="E340" s="30">
        <v>36279256.489038602</v>
      </c>
      <c r="F340" s="30">
        <v>137349495.76885301</v>
      </c>
      <c r="G340" s="30">
        <v>31610718</v>
      </c>
      <c r="H340" s="30">
        <v>1262149.02690105</v>
      </c>
      <c r="I340" s="30">
        <v>39322231.059978999</v>
      </c>
      <c r="J340" s="30">
        <v>25720617.618249699</v>
      </c>
      <c r="K340" s="30">
        <v>65042848.678228699</v>
      </c>
      <c r="L340" s="30" t="s">
        <v>837</v>
      </c>
      <c r="M340" s="30" t="s">
        <v>838</v>
      </c>
      <c r="N340" s="30">
        <v>339</v>
      </c>
      <c r="O340" s="30">
        <v>0.33900000000000002</v>
      </c>
      <c r="P340" s="30">
        <v>1878661.2957551701</v>
      </c>
      <c r="Q340" s="30">
        <v>61748008.219835997</v>
      </c>
      <c r="R340" s="30">
        <v>10558638.8707888</v>
      </c>
      <c r="S340" s="30">
        <v>72306647.090624794</v>
      </c>
      <c r="T340" s="30">
        <v>0</v>
      </c>
      <c r="U340">
        <v>0.25700000000000001</v>
      </c>
      <c r="V340">
        <f t="shared" si="10"/>
        <v>339</v>
      </c>
      <c r="W340">
        <f t="shared" si="11"/>
        <v>331</v>
      </c>
    </row>
    <row r="341" spans="1:23" x14ac:dyDescent="0.25">
      <c r="A341" s="30" t="s">
        <v>836</v>
      </c>
      <c r="B341" s="30">
        <v>793</v>
      </c>
      <c r="C341" s="30">
        <v>3451165.7963497401</v>
      </c>
      <c r="D341" s="30">
        <v>113339312.99490599</v>
      </c>
      <c r="E341" s="30">
        <v>24273368.859835099</v>
      </c>
      <c r="F341" s="30">
        <v>137612681.85474101</v>
      </c>
      <c r="G341" s="30">
        <v>31610718</v>
      </c>
      <c r="H341" s="30">
        <v>1400906.3990936701</v>
      </c>
      <c r="I341" s="30">
        <v>43290589.767147601</v>
      </c>
      <c r="J341" s="30">
        <v>17127328.1608367</v>
      </c>
      <c r="K341" s="30">
        <v>60417917.927984297</v>
      </c>
      <c r="L341" s="30" t="s">
        <v>837</v>
      </c>
      <c r="M341" s="30" t="s">
        <v>838</v>
      </c>
      <c r="N341" s="30">
        <v>340</v>
      </c>
      <c r="O341" s="30">
        <v>0.34</v>
      </c>
      <c r="P341" s="30">
        <v>2050259.39725606</v>
      </c>
      <c r="Q341" s="30">
        <v>70048723.227758497</v>
      </c>
      <c r="R341" s="30">
        <v>7146040.6989984298</v>
      </c>
      <c r="S341" s="30">
        <v>77194763.926756993</v>
      </c>
      <c r="T341" s="30">
        <v>0</v>
      </c>
      <c r="U341">
        <v>0.13900000000000001</v>
      </c>
      <c r="V341">
        <f t="shared" si="10"/>
        <v>340</v>
      </c>
      <c r="W341">
        <f t="shared" si="11"/>
        <v>377</v>
      </c>
    </row>
    <row r="342" spans="1:23" x14ac:dyDescent="0.25">
      <c r="A342" s="30" t="s">
        <v>836</v>
      </c>
      <c r="B342" s="30">
        <v>996</v>
      </c>
      <c r="C342" s="30">
        <v>3172454.2475486901</v>
      </c>
      <c r="D342" s="30">
        <v>101932418.714352</v>
      </c>
      <c r="E342" s="30">
        <v>35802725.116070002</v>
      </c>
      <c r="F342" s="30">
        <v>137735143.83042201</v>
      </c>
      <c r="G342" s="30">
        <v>31610718</v>
      </c>
      <c r="H342" s="30">
        <v>1272479.50972381</v>
      </c>
      <c r="I342" s="30">
        <v>39813233.465521999</v>
      </c>
      <c r="J342" s="30">
        <v>25362234.480240699</v>
      </c>
      <c r="K342" s="30">
        <v>65175467.945762701</v>
      </c>
      <c r="L342" s="30" t="s">
        <v>837</v>
      </c>
      <c r="M342" s="30" t="s">
        <v>838</v>
      </c>
      <c r="N342" s="30">
        <v>341</v>
      </c>
      <c r="O342" s="30">
        <v>0.34100000000000003</v>
      </c>
      <c r="P342" s="30">
        <v>1899974.73782487</v>
      </c>
      <c r="Q342" s="30">
        <v>62119185.248830698</v>
      </c>
      <c r="R342" s="30">
        <v>10440490.6358293</v>
      </c>
      <c r="S342" s="30">
        <v>72559675.884660006</v>
      </c>
      <c r="T342" s="30">
        <v>0</v>
      </c>
      <c r="U342">
        <v>0.88200000000000001</v>
      </c>
      <c r="V342">
        <f t="shared" si="10"/>
        <v>341</v>
      </c>
      <c r="W342">
        <f t="shared" si="11"/>
        <v>346</v>
      </c>
    </row>
    <row r="343" spans="1:23" x14ac:dyDescent="0.25">
      <c r="A343" s="30" t="s">
        <v>836</v>
      </c>
      <c r="B343" s="30">
        <v>468</v>
      </c>
      <c r="C343" s="30">
        <v>3231816.1001435998</v>
      </c>
      <c r="D343" s="30">
        <v>105129231.670836</v>
      </c>
      <c r="E343" s="30">
        <v>32753364.280359801</v>
      </c>
      <c r="F343" s="30">
        <v>137882595.95119601</v>
      </c>
      <c r="G343" s="30">
        <v>31610718</v>
      </c>
      <c r="H343" s="30">
        <v>1277766.72624184</v>
      </c>
      <c r="I343" s="30">
        <v>39797882.580707803</v>
      </c>
      <c r="J343" s="30">
        <v>23141243.687316701</v>
      </c>
      <c r="K343" s="30">
        <v>62939126.268024497</v>
      </c>
      <c r="L343" s="30" t="s">
        <v>837</v>
      </c>
      <c r="M343" s="30" t="s">
        <v>838</v>
      </c>
      <c r="N343" s="30">
        <v>342</v>
      </c>
      <c r="O343" s="30">
        <v>0.34200000000000003</v>
      </c>
      <c r="P343" s="30">
        <v>1954049.37390175</v>
      </c>
      <c r="Q343" s="30">
        <v>65331349.090128899</v>
      </c>
      <c r="R343" s="30">
        <v>9612120.5930431001</v>
      </c>
      <c r="S343" s="30">
        <v>74943469.683172002</v>
      </c>
      <c r="T343" s="30">
        <v>0</v>
      </c>
      <c r="U343">
        <v>8.5999999999999993E-2</v>
      </c>
      <c r="V343">
        <f t="shared" si="10"/>
        <v>342</v>
      </c>
      <c r="W343">
        <f t="shared" si="11"/>
        <v>366</v>
      </c>
    </row>
    <row r="344" spans="1:23" x14ac:dyDescent="0.25">
      <c r="A344" s="30" t="s">
        <v>836</v>
      </c>
      <c r="B344" s="30">
        <v>531</v>
      </c>
      <c r="C344" s="30">
        <v>3153370.7826058501</v>
      </c>
      <c r="D344" s="30">
        <v>101342045.078402</v>
      </c>
      <c r="E344" s="30">
        <v>36682170.112913303</v>
      </c>
      <c r="F344" s="30">
        <v>138024215.191315</v>
      </c>
      <c r="G344" s="30">
        <v>31610718</v>
      </c>
      <c r="H344" s="30">
        <v>1265312.6435505301</v>
      </c>
      <c r="I344" s="30">
        <v>39472596.092452399</v>
      </c>
      <c r="J344" s="30">
        <v>26242263.236921798</v>
      </c>
      <c r="K344" s="30">
        <v>65714859.329374298</v>
      </c>
      <c r="L344" s="30" t="s">
        <v>837</v>
      </c>
      <c r="M344" s="30" t="s">
        <v>838</v>
      </c>
      <c r="N344" s="30">
        <v>343</v>
      </c>
      <c r="O344" s="30">
        <v>0.34300000000000003</v>
      </c>
      <c r="P344" s="30">
        <v>1888058.1390553201</v>
      </c>
      <c r="Q344" s="30">
        <v>61869448.985949703</v>
      </c>
      <c r="R344" s="30">
        <v>10439906.8759914</v>
      </c>
      <c r="S344" s="30">
        <v>72309355.861941293</v>
      </c>
      <c r="T344" s="30">
        <v>0</v>
      </c>
      <c r="U344">
        <v>0.82199999999999995</v>
      </c>
      <c r="V344">
        <f t="shared" si="10"/>
        <v>343</v>
      </c>
      <c r="W344">
        <f t="shared" si="11"/>
        <v>337</v>
      </c>
    </row>
    <row r="345" spans="1:23" x14ac:dyDescent="0.25">
      <c r="A345" s="30" t="s">
        <v>836</v>
      </c>
      <c r="B345" s="30">
        <v>915</v>
      </c>
      <c r="C345" s="30">
        <v>2973360.8644846901</v>
      </c>
      <c r="D345" s="30">
        <v>96598950.908532307</v>
      </c>
      <c r="E345" s="30">
        <v>41804688.268742502</v>
      </c>
      <c r="F345" s="30">
        <v>138403639.17727399</v>
      </c>
      <c r="G345" s="30">
        <v>31610718</v>
      </c>
      <c r="H345" s="30">
        <v>1151313.73542356</v>
      </c>
      <c r="I345" s="30">
        <v>36167457.674047001</v>
      </c>
      <c r="J345" s="30">
        <v>30118441.079665098</v>
      </c>
      <c r="K345" s="30">
        <v>66285898.753712103</v>
      </c>
      <c r="L345" s="30" t="s">
        <v>837</v>
      </c>
      <c r="M345" s="30" t="s">
        <v>838</v>
      </c>
      <c r="N345" s="30">
        <v>344</v>
      </c>
      <c r="O345" s="30">
        <v>0.34399999999999997</v>
      </c>
      <c r="P345" s="30">
        <v>1822047.1290611301</v>
      </c>
      <c r="Q345" s="30">
        <v>60431493.234485298</v>
      </c>
      <c r="R345" s="30">
        <v>11686247.1890774</v>
      </c>
      <c r="S345" s="30">
        <v>72117740.423562795</v>
      </c>
      <c r="T345" s="30">
        <v>0</v>
      </c>
      <c r="U345">
        <v>0.75600000000000001</v>
      </c>
      <c r="V345">
        <f t="shared" si="10"/>
        <v>344</v>
      </c>
      <c r="W345">
        <f t="shared" si="11"/>
        <v>309</v>
      </c>
    </row>
    <row r="346" spans="1:23" x14ac:dyDescent="0.25">
      <c r="A346" s="30" t="s">
        <v>836</v>
      </c>
      <c r="B346" s="30">
        <v>67</v>
      </c>
      <c r="C346" s="30">
        <v>3249534.1440378199</v>
      </c>
      <c r="D346" s="30">
        <v>105791953.95514099</v>
      </c>
      <c r="E346" s="30">
        <v>32731026.725022499</v>
      </c>
      <c r="F346" s="30">
        <v>138522980.68016401</v>
      </c>
      <c r="G346" s="30">
        <v>31610718</v>
      </c>
      <c r="H346" s="30">
        <v>1281821.8423635999</v>
      </c>
      <c r="I346" s="30">
        <v>39990620.113377102</v>
      </c>
      <c r="J346" s="30">
        <v>22726246.579225101</v>
      </c>
      <c r="K346" s="30">
        <v>62716866.692602299</v>
      </c>
      <c r="L346" s="30" t="s">
        <v>837</v>
      </c>
      <c r="M346" s="30" t="s">
        <v>838</v>
      </c>
      <c r="N346" s="30">
        <v>345</v>
      </c>
      <c r="O346" s="30">
        <v>0.34499999999999997</v>
      </c>
      <c r="P346" s="30">
        <v>1967712.30167422</v>
      </c>
      <c r="Q346" s="30">
        <v>65801333.841764703</v>
      </c>
      <c r="R346" s="30">
        <v>10004780.145797299</v>
      </c>
      <c r="S346" s="30">
        <v>75806113.987562105</v>
      </c>
      <c r="T346" s="30">
        <v>0</v>
      </c>
      <c r="U346">
        <v>0.91</v>
      </c>
      <c r="V346">
        <f t="shared" si="10"/>
        <v>345</v>
      </c>
      <c r="W346">
        <f t="shared" si="11"/>
        <v>367</v>
      </c>
    </row>
    <row r="347" spans="1:23" x14ac:dyDescent="0.25">
      <c r="A347" s="30" t="s">
        <v>836</v>
      </c>
      <c r="B347" s="30">
        <v>197</v>
      </c>
      <c r="C347" s="30">
        <v>3080629.2182449601</v>
      </c>
      <c r="D347" s="30">
        <v>100018513.344041</v>
      </c>
      <c r="E347" s="30">
        <v>38613028.463270903</v>
      </c>
      <c r="F347" s="30">
        <v>138631541.80731201</v>
      </c>
      <c r="G347" s="30">
        <v>31610718</v>
      </c>
      <c r="H347" s="30">
        <v>1187604.99891588</v>
      </c>
      <c r="I347" s="30">
        <v>37234350.019026801</v>
      </c>
      <c r="J347" s="30">
        <v>27917336.8551949</v>
      </c>
      <c r="K347" s="30">
        <v>65151686.874221697</v>
      </c>
      <c r="L347" s="30" t="s">
        <v>837</v>
      </c>
      <c r="M347" s="30" t="s">
        <v>838</v>
      </c>
      <c r="N347" s="30">
        <v>346</v>
      </c>
      <c r="O347" s="30">
        <v>0.34599999999999997</v>
      </c>
      <c r="P347" s="30">
        <v>1893024.2193290701</v>
      </c>
      <c r="Q347" s="30">
        <v>62784163.325014196</v>
      </c>
      <c r="R347" s="30">
        <v>10695691.6080759</v>
      </c>
      <c r="S347" s="30">
        <v>73479854.933090195</v>
      </c>
      <c r="T347" s="30">
        <v>0</v>
      </c>
      <c r="U347">
        <v>0.10199999999999999</v>
      </c>
      <c r="V347">
        <f t="shared" si="10"/>
        <v>346</v>
      </c>
      <c r="W347">
        <f t="shared" si="11"/>
        <v>340</v>
      </c>
    </row>
    <row r="348" spans="1:23" x14ac:dyDescent="0.25">
      <c r="A348" s="30" t="s">
        <v>836</v>
      </c>
      <c r="B348" s="30">
        <v>20</v>
      </c>
      <c r="C348" s="30">
        <v>2987652.78824548</v>
      </c>
      <c r="D348" s="30">
        <v>97069879.864219606</v>
      </c>
      <c r="E348" s="30">
        <v>41595659.771538697</v>
      </c>
      <c r="F348" s="30">
        <v>138665539.63575801</v>
      </c>
      <c r="G348" s="30">
        <v>31610718</v>
      </c>
      <c r="H348" s="30">
        <v>1157226.72996401</v>
      </c>
      <c r="I348" s="30">
        <v>36303832.104341298</v>
      </c>
      <c r="J348" s="30">
        <v>29960298.465639099</v>
      </c>
      <c r="K348" s="30">
        <v>66264130.569980502</v>
      </c>
      <c r="L348" s="30" t="s">
        <v>837</v>
      </c>
      <c r="M348" s="30" t="s">
        <v>838</v>
      </c>
      <c r="N348" s="30">
        <v>347</v>
      </c>
      <c r="O348" s="30">
        <v>0.34699999999999998</v>
      </c>
      <c r="P348" s="30">
        <v>1830426.0582814601</v>
      </c>
      <c r="Q348" s="30">
        <v>60766047.759878203</v>
      </c>
      <c r="R348" s="30">
        <v>11635361.305899501</v>
      </c>
      <c r="S348" s="30">
        <v>72401409.065777794</v>
      </c>
      <c r="T348" s="30">
        <v>0</v>
      </c>
      <c r="U348">
        <v>0.64800000000000002</v>
      </c>
      <c r="V348">
        <f t="shared" si="10"/>
        <v>347</v>
      </c>
      <c r="W348">
        <f t="shared" si="11"/>
        <v>312</v>
      </c>
    </row>
    <row r="349" spans="1:23" x14ac:dyDescent="0.25">
      <c r="A349" s="30" t="s">
        <v>836</v>
      </c>
      <c r="B349" s="30">
        <v>511</v>
      </c>
      <c r="C349" s="30">
        <v>3124843.7145251101</v>
      </c>
      <c r="D349" s="30">
        <v>101438701.310638</v>
      </c>
      <c r="E349" s="30">
        <v>37232959.553459503</v>
      </c>
      <c r="F349" s="30">
        <v>138671660.864097</v>
      </c>
      <c r="G349" s="30">
        <v>31610718</v>
      </c>
      <c r="H349" s="30">
        <v>1225958.7481131</v>
      </c>
      <c r="I349" s="30">
        <v>38313458.726786599</v>
      </c>
      <c r="J349" s="30">
        <v>26873740.5002173</v>
      </c>
      <c r="K349" s="30">
        <v>65187199.227003902</v>
      </c>
      <c r="L349" s="30" t="s">
        <v>837</v>
      </c>
      <c r="M349" s="30" t="s">
        <v>838</v>
      </c>
      <c r="N349" s="30">
        <v>348</v>
      </c>
      <c r="O349" s="30">
        <v>0.34799999999999998</v>
      </c>
      <c r="P349" s="30">
        <v>1898884.9664119999</v>
      </c>
      <c r="Q349" s="30">
        <v>63125242.583851397</v>
      </c>
      <c r="R349" s="30">
        <v>10359219.053242199</v>
      </c>
      <c r="S349" s="30">
        <v>73484461.637093604</v>
      </c>
      <c r="T349" s="30">
        <v>0</v>
      </c>
      <c r="U349">
        <v>0.68600000000000005</v>
      </c>
      <c r="V349">
        <f t="shared" si="10"/>
        <v>348</v>
      </c>
      <c r="W349">
        <f t="shared" si="11"/>
        <v>344</v>
      </c>
    </row>
    <row r="350" spans="1:23" x14ac:dyDescent="0.25">
      <c r="A350" s="30" t="s">
        <v>836</v>
      </c>
      <c r="B350" s="30">
        <v>994</v>
      </c>
      <c r="C350" s="30">
        <v>3317194.6039957101</v>
      </c>
      <c r="D350" s="30">
        <v>106769741.94226301</v>
      </c>
      <c r="E350" s="30">
        <v>31904727.398457401</v>
      </c>
      <c r="F350" s="30">
        <v>138674469.34072101</v>
      </c>
      <c r="G350" s="30">
        <v>31610718</v>
      </c>
      <c r="H350" s="30">
        <v>1344118.7424135101</v>
      </c>
      <c r="I350" s="30">
        <v>41677157.918459803</v>
      </c>
      <c r="J350" s="30">
        <v>22521652.4998358</v>
      </c>
      <c r="K350" s="30">
        <v>64198810.418295696</v>
      </c>
      <c r="L350" s="30" t="s">
        <v>837</v>
      </c>
      <c r="M350" s="30" t="s">
        <v>838</v>
      </c>
      <c r="N350" s="30">
        <v>349</v>
      </c>
      <c r="O350" s="30">
        <v>0.34899999999999998</v>
      </c>
      <c r="P350" s="30">
        <v>1973075.86158219</v>
      </c>
      <c r="Q350" s="30">
        <v>65092584.023803599</v>
      </c>
      <c r="R350" s="30">
        <v>9383074.8986215703</v>
      </c>
      <c r="S350" s="30">
        <v>74475658.922425196</v>
      </c>
      <c r="T350" s="30">
        <v>0</v>
      </c>
      <c r="U350">
        <v>0.49099999999999999</v>
      </c>
      <c r="V350">
        <f t="shared" si="10"/>
        <v>349</v>
      </c>
      <c r="W350">
        <f t="shared" si="11"/>
        <v>370</v>
      </c>
    </row>
    <row r="351" spans="1:23" x14ac:dyDescent="0.25">
      <c r="A351" s="30" t="s">
        <v>836</v>
      </c>
      <c r="B351" s="30">
        <v>300</v>
      </c>
      <c r="C351" s="30">
        <v>3079493.9640153502</v>
      </c>
      <c r="D351" s="30">
        <v>99966677.895502701</v>
      </c>
      <c r="E351" s="30">
        <v>38816082.187886402</v>
      </c>
      <c r="F351" s="30">
        <v>138782760.08338901</v>
      </c>
      <c r="G351" s="30">
        <v>31610718</v>
      </c>
      <c r="H351" s="30">
        <v>1187012.1673309701</v>
      </c>
      <c r="I351" s="30">
        <v>37206173.046152703</v>
      </c>
      <c r="J351" s="30">
        <v>28122665.764378302</v>
      </c>
      <c r="K351" s="30">
        <v>65328838.810531102</v>
      </c>
      <c r="L351" s="30" t="s">
        <v>837</v>
      </c>
      <c r="M351" s="30" t="s">
        <v>838</v>
      </c>
      <c r="N351" s="30">
        <v>350</v>
      </c>
      <c r="O351" s="30">
        <v>0.35</v>
      </c>
      <c r="P351" s="30">
        <v>1892481.7966843699</v>
      </c>
      <c r="Q351" s="30">
        <v>62760504.849349998</v>
      </c>
      <c r="R351" s="30">
        <v>10693416.423508</v>
      </c>
      <c r="S351" s="30">
        <v>73453921.272857994</v>
      </c>
      <c r="T351" s="30">
        <v>0</v>
      </c>
      <c r="U351">
        <v>0.90700000000000003</v>
      </c>
      <c r="V351">
        <f t="shared" si="10"/>
        <v>350</v>
      </c>
      <c r="W351">
        <f t="shared" si="11"/>
        <v>339</v>
      </c>
    </row>
    <row r="352" spans="1:23" x14ac:dyDescent="0.25">
      <c r="A352" s="30" t="s">
        <v>836</v>
      </c>
      <c r="B352" s="30">
        <v>908</v>
      </c>
      <c r="C352" s="30">
        <v>3472196.4522662801</v>
      </c>
      <c r="D352" s="30">
        <v>114090015.602697</v>
      </c>
      <c r="E352" s="30">
        <v>24765456.0012707</v>
      </c>
      <c r="F352" s="30">
        <v>138855471.60396701</v>
      </c>
      <c r="G352" s="30">
        <v>31610718</v>
      </c>
      <c r="H352" s="30">
        <v>1404857.41236066</v>
      </c>
      <c r="I352" s="30">
        <v>43478379.345980301</v>
      </c>
      <c r="J352" s="30">
        <v>17123449.380429</v>
      </c>
      <c r="K352" s="30">
        <v>60601828.726409301</v>
      </c>
      <c r="L352" s="30" t="s">
        <v>837</v>
      </c>
      <c r="M352" s="30" t="s">
        <v>838</v>
      </c>
      <c r="N352" s="30">
        <v>351</v>
      </c>
      <c r="O352" s="30">
        <v>0.35099999999999998</v>
      </c>
      <c r="P352" s="30">
        <v>2067339.03990562</v>
      </c>
      <c r="Q352" s="30">
        <v>70611636.256716698</v>
      </c>
      <c r="R352" s="30">
        <v>7642006.6208416801</v>
      </c>
      <c r="S352" s="30">
        <v>78253642.877558395</v>
      </c>
      <c r="T352" s="30">
        <v>0</v>
      </c>
      <c r="U352">
        <v>0.309</v>
      </c>
      <c r="V352">
        <f t="shared" si="10"/>
        <v>351</v>
      </c>
      <c r="W352">
        <f t="shared" si="11"/>
        <v>379</v>
      </c>
    </row>
    <row r="353" spans="1:23" x14ac:dyDescent="0.25">
      <c r="A353" s="30" t="s">
        <v>836</v>
      </c>
      <c r="B353" s="30">
        <v>210</v>
      </c>
      <c r="C353" s="30">
        <v>3169545.4670518599</v>
      </c>
      <c r="D353" s="30">
        <v>103634357.390975</v>
      </c>
      <c r="E353" s="30">
        <v>35465045.090737</v>
      </c>
      <c r="F353" s="30">
        <v>139099402.48171201</v>
      </c>
      <c r="G353" s="30">
        <v>31610718</v>
      </c>
      <c r="H353" s="30">
        <v>1263222.27873903</v>
      </c>
      <c r="I353" s="30">
        <v>39417157.5299927</v>
      </c>
      <c r="J353" s="30">
        <v>25523747.478681099</v>
      </c>
      <c r="K353" s="30">
        <v>64940905.008673899</v>
      </c>
      <c r="L353" s="30" t="s">
        <v>837</v>
      </c>
      <c r="M353" s="30" t="s">
        <v>838</v>
      </c>
      <c r="N353" s="30">
        <v>352</v>
      </c>
      <c r="O353" s="30">
        <v>0.35199999999999998</v>
      </c>
      <c r="P353" s="30">
        <v>1906323.1883128299</v>
      </c>
      <c r="Q353" s="30">
        <v>64217199.860982403</v>
      </c>
      <c r="R353" s="30">
        <v>9941297.6120558903</v>
      </c>
      <c r="S353" s="30">
        <v>74158497.473038301</v>
      </c>
      <c r="T353" s="30">
        <v>0</v>
      </c>
      <c r="U353">
        <v>0.26400000000000001</v>
      </c>
      <c r="V353">
        <f t="shared" si="10"/>
        <v>352</v>
      </c>
      <c r="W353">
        <f t="shared" si="11"/>
        <v>351</v>
      </c>
    </row>
    <row r="354" spans="1:23" x14ac:dyDescent="0.25">
      <c r="A354" s="30" t="s">
        <v>836</v>
      </c>
      <c r="B354" s="30">
        <v>279</v>
      </c>
      <c r="C354" s="30">
        <v>3160120.9816663298</v>
      </c>
      <c r="D354" s="30">
        <v>101547256.185591</v>
      </c>
      <c r="E354" s="30">
        <v>37713807.5702084</v>
      </c>
      <c r="F354" s="30">
        <v>139261063.755799</v>
      </c>
      <c r="G354" s="30">
        <v>31610718</v>
      </c>
      <c r="H354" s="30">
        <v>1266185.89969702</v>
      </c>
      <c r="I354" s="30">
        <v>39514101.496985503</v>
      </c>
      <c r="J354" s="30">
        <v>27063106.675614301</v>
      </c>
      <c r="K354" s="30">
        <v>66577208.1725998</v>
      </c>
      <c r="L354" s="30" t="s">
        <v>837</v>
      </c>
      <c r="M354" s="30" t="s">
        <v>838</v>
      </c>
      <c r="N354" s="30">
        <v>353</v>
      </c>
      <c r="O354" s="30">
        <v>0.35299999999999998</v>
      </c>
      <c r="P354" s="30">
        <v>1893935.0819693001</v>
      </c>
      <c r="Q354" s="30">
        <v>62033154.6886058</v>
      </c>
      <c r="R354" s="30">
        <v>10650700.894594099</v>
      </c>
      <c r="S354" s="30">
        <v>72683855.583199799</v>
      </c>
      <c r="T354" s="30">
        <v>0</v>
      </c>
      <c r="U354">
        <v>0.63900000000000001</v>
      </c>
      <c r="V354">
        <f t="shared" si="10"/>
        <v>353</v>
      </c>
      <c r="W354">
        <f t="shared" si="11"/>
        <v>341</v>
      </c>
    </row>
    <row r="355" spans="1:23" x14ac:dyDescent="0.25">
      <c r="A355" s="30" t="s">
        <v>836</v>
      </c>
      <c r="B355" s="30">
        <v>610</v>
      </c>
      <c r="C355" s="30">
        <v>3162336.1013055001</v>
      </c>
      <c r="D355" s="30">
        <v>103605282.816394</v>
      </c>
      <c r="E355" s="30">
        <v>35708350.762947403</v>
      </c>
      <c r="F355" s="30">
        <v>139313633.57934099</v>
      </c>
      <c r="G355" s="30">
        <v>31610718</v>
      </c>
      <c r="H355" s="30">
        <v>1257319.1870923501</v>
      </c>
      <c r="I355" s="30">
        <v>39136586.694302604</v>
      </c>
      <c r="J355" s="30">
        <v>25212177.8346228</v>
      </c>
      <c r="K355" s="30">
        <v>64348764.528925501</v>
      </c>
      <c r="L355" s="30" t="s">
        <v>837</v>
      </c>
      <c r="M355" s="30" t="s">
        <v>838</v>
      </c>
      <c r="N355" s="30">
        <v>354</v>
      </c>
      <c r="O355" s="30">
        <v>0.35399999999999998</v>
      </c>
      <c r="P355" s="30">
        <v>1905016.91421315</v>
      </c>
      <c r="Q355" s="30">
        <v>64468696.122091301</v>
      </c>
      <c r="R355" s="30">
        <v>10496172.928324601</v>
      </c>
      <c r="S355" s="30">
        <v>74964869.050415993</v>
      </c>
      <c r="T355" s="30">
        <v>0</v>
      </c>
      <c r="U355">
        <v>0.499</v>
      </c>
      <c r="V355">
        <f t="shared" si="10"/>
        <v>354</v>
      </c>
      <c r="W355">
        <f t="shared" si="11"/>
        <v>349</v>
      </c>
    </row>
    <row r="356" spans="1:23" x14ac:dyDescent="0.25">
      <c r="A356" s="30" t="s">
        <v>836</v>
      </c>
      <c r="B356" s="30">
        <v>524</v>
      </c>
      <c r="C356" s="30">
        <v>3162101.5928382599</v>
      </c>
      <c r="D356" s="30">
        <v>101615297.81141999</v>
      </c>
      <c r="E356" s="30">
        <v>37749941.6615794</v>
      </c>
      <c r="F356" s="30">
        <v>139365239.47299999</v>
      </c>
      <c r="G356" s="30">
        <v>31610718</v>
      </c>
      <c r="H356" s="30">
        <v>1266636.33225499</v>
      </c>
      <c r="I356" s="30">
        <v>39535510.319137499</v>
      </c>
      <c r="J356" s="30">
        <v>27063298.461857501</v>
      </c>
      <c r="K356" s="30">
        <v>66598808.780995101</v>
      </c>
      <c r="L356" s="30" t="s">
        <v>837</v>
      </c>
      <c r="M356" s="30" t="s">
        <v>838</v>
      </c>
      <c r="N356" s="30">
        <v>355</v>
      </c>
      <c r="O356" s="30">
        <v>0.35499999999999998</v>
      </c>
      <c r="P356" s="30">
        <v>1895465.2605832701</v>
      </c>
      <c r="Q356" s="30">
        <v>62079787.492283203</v>
      </c>
      <c r="R356" s="30">
        <v>10686643.1997218</v>
      </c>
      <c r="S356" s="30">
        <v>72766430.692005098</v>
      </c>
      <c r="T356" s="30">
        <v>0</v>
      </c>
      <c r="U356">
        <v>0.48099999999999998</v>
      </c>
      <c r="V356">
        <f t="shared" si="10"/>
        <v>355</v>
      </c>
      <c r="W356">
        <f t="shared" si="11"/>
        <v>342</v>
      </c>
    </row>
    <row r="357" spans="1:23" x14ac:dyDescent="0.25">
      <c r="A357" s="30" t="s">
        <v>836</v>
      </c>
      <c r="B357" s="30">
        <v>811</v>
      </c>
      <c r="C357" s="30">
        <v>3181732.33491237</v>
      </c>
      <c r="D357" s="30">
        <v>104136499.16338</v>
      </c>
      <c r="E357" s="30">
        <v>35319686.119989201</v>
      </c>
      <c r="F357" s="30">
        <v>139456185.28336999</v>
      </c>
      <c r="G357" s="30">
        <v>31610718</v>
      </c>
      <c r="H357" s="30">
        <v>1266623.5746919999</v>
      </c>
      <c r="I357" s="30">
        <v>39578819.334530503</v>
      </c>
      <c r="J357" s="30">
        <v>24995528.647576801</v>
      </c>
      <c r="K357" s="30">
        <v>64574347.982107297</v>
      </c>
      <c r="L357" s="30" t="s">
        <v>837</v>
      </c>
      <c r="M357" s="30" t="s">
        <v>838</v>
      </c>
      <c r="N357" s="30">
        <v>356</v>
      </c>
      <c r="O357" s="30">
        <v>0.35599999999999998</v>
      </c>
      <c r="P357" s="30">
        <v>1915108.76022036</v>
      </c>
      <c r="Q357" s="30">
        <v>64557679.828850403</v>
      </c>
      <c r="R357" s="30">
        <v>10324157.4724124</v>
      </c>
      <c r="S357" s="30">
        <v>74881837.301262796</v>
      </c>
      <c r="T357" s="30">
        <v>0</v>
      </c>
      <c r="U357">
        <v>0.41799999999999998</v>
      </c>
      <c r="V357">
        <f t="shared" si="10"/>
        <v>356</v>
      </c>
      <c r="W357">
        <f t="shared" si="11"/>
        <v>357</v>
      </c>
    </row>
    <row r="358" spans="1:23" x14ac:dyDescent="0.25">
      <c r="A358" s="30" t="s">
        <v>836</v>
      </c>
      <c r="B358" s="30">
        <v>185</v>
      </c>
      <c r="C358" s="30">
        <v>3165734.7354557598</v>
      </c>
      <c r="D358" s="30">
        <v>103534280.927315</v>
      </c>
      <c r="E358" s="30">
        <v>36096026.313006602</v>
      </c>
      <c r="F358" s="30">
        <v>139630307.24032101</v>
      </c>
      <c r="G358" s="30">
        <v>31610718</v>
      </c>
      <c r="H358" s="30">
        <v>1261725.66368955</v>
      </c>
      <c r="I358" s="30">
        <v>39346024.205241397</v>
      </c>
      <c r="J358" s="30">
        <v>25980233.570235599</v>
      </c>
      <c r="K358" s="30">
        <v>65326257.775477</v>
      </c>
      <c r="L358" s="30" t="s">
        <v>837</v>
      </c>
      <c r="M358" s="30" t="s">
        <v>838</v>
      </c>
      <c r="N358" s="30">
        <v>357</v>
      </c>
      <c r="O358" s="30">
        <v>0.35699999999999998</v>
      </c>
      <c r="P358" s="30">
        <v>1904009.07176621</v>
      </c>
      <c r="Q358" s="30">
        <v>64188256.722073898</v>
      </c>
      <c r="R358" s="30">
        <v>10115792.742771</v>
      </c>
      <c r="S358" s="30">
        <v>74304049.464844897</v>
      </c>
      <c r="T358" s="30">
        <v>0</v>
      </c>
      <c r="U358">
        <v>0.69399999999999995</v>
      </c>
      <c r="V358">
        <f t="shared" si="10"/>
        <v>357</v>
      </c>
      <c r="W358">
        <f t="shared" si="11"/>
        <v>348</v>
      </c>
    </row>
    <row r="359" spans="1:23" x14ac:dyDescent="0.25">
      <c r="A359" s="30" t="s">
        <v>836</v>
      </c>
      <c r="B359" s="30">
        <v>66</v>
      </c>
      <c r="C359" s="30">
        <v>3142267.3482830501</v>
      </c>
      <c r="D359" s="30">
        <v>102023560.320969</v>
      </c>
      <c r="E359" s="30">
        <v>37781420.144078501</v>
      </c>
      <c r="F359" s="30">
        <v>139804980.465047</v>
      </c>
      <c r="G359" s="30">
        <v>31610718</v>
      </c>
      <c r="H359" s="30">
        <v>1230463.90560978</v>
      </c>
      <c r="I359" s="30">
        <v>38530313.301181301</v>
      </c>
      <c r="J359" s="30">
        <v>27181926.694495201</v>
      </c>
      <c r="K359" s="30">
        <v>65712239.995676503</v>
      </c>
      <c r="L359" s="30" t="s">
        <v>837</v>
      </c>
      <c r="M359" s="30" t="s">
        <v>838</v>
      </c>
      <c r="N359" s="30">
        <v>358</v>
      </c>
      <c r="O359" s="30">
        <v>0.35799999999999998</v>
      </c>
      <c r="P359" s="30">
        <v>1911803.4426732601</v>
      </c>
      <c r="Q359" s="30">
        <v>63493247.019788101</v>
      </c>
      <c r="R359" s="30">
        <v>10599493.449583299</v>
      </c>
      <c r="S359" s="30">
        <v>74092740.469371393</v>
      </c>
      <c r="T359" s="30">
        <v>0</v>
      </c>
      <c r="U359">
        <v>0.72499999999999998</v>
      </c>
      <c r="V359">
        <f t="shared" si="10"/>
        <v>358</v>
      </c>
      <c r="W359">
        <f t="shared" si="11"/>
        <v>355</v>
      </c>
    </row>
    <row r="360" spans="1:23" x14ac:dyDescent="0.25">
      <c r="A360" s="30" t="s">
        <v>836</v>
      </c>
      <c r="B360" s="30">
        <v>686</v>
      </c>
      <c r="C360" s="30">
        <v>3315011.8474155399</v>
      </c>
      <c r="D360" s="30">
        <v>107823360.652951</v>
      </c>
      <c r="E360" s="30">
        <v>32080198.285149299</v>
      </c>
      <c r="F360" s="30">
        <v>139903558.93810099</v>
      </c>
      <c r="G360" s="30">
        <v>31610718</v>
      </c>
      <c r="H360" s="30">
        <v>1312976.2638839399</v>
      </c>
      <c r="I360" s="30">
        <v>40913758.496510603</v>
      </c>
      <c r="J360" s="30">
        <v>22486191.188794501</v>
      </c>
      <c r="K360" s="30">
        <v>63399949.685305201</v>
      </c>
      <c r="L360" s="30" t="s">
        <v>837</v>
      </c>
      <c r="M360" s="30" t="s">
        <v>838</v>
      </c>
      <c r="N360" s="30">
        <v>359</v>
      </c>
      <c r="O360" s="30">
        <v>0.35899999999999999</v>
      </c>
      <c r="P360" s="30">
        <v>2002035.5835315899</v>
      </c>
      <c r="Q360" s="30">
        <v>66909602.156441197</v>
      </c>
      <c r="R360" s="30">
        <v>9594007.09635479</v>
      </c>
      <c r="S360" s="30">
        <v>76503609.252795994</v>
      </c>
      <c r="T360" s="30">
        <v>0</v>
      </c>
      <c r="U360">
        <v>0.32300000000000001</v>
      </c>
      <c r="V360">
        <f t="shared" si="10"/>
        <v>359</v>
      </c>
      <c r="W360">
        <f t="shared" si="11"/>
        <v>374</v>
      </c>
    </row>
    <row r="361" spans="1:23" x14ac:dyDescent="0.25">
      <c r="A361" s="30" t="s">
        <v>836</v>
      </c>
      <c r="B361" s="30">
        <v>520</v>
      </c>
      <c r="C361" s="30">
        <v>3165271.9339573001</v>
      </c>
      <c r="D361" s="30">
        <v>103608762.911672</v>
      </c>
      <c r="E361" s="30">
        <v>36350115.688741498</v>
      </c>
      <c r="F361" s="30">
        <v>139958878.60041401</v>
      </c>
      <c r="G361" s="30">
        <v>31610718</v>
      </c>
      <c r="H361" s="30">
        <v>1259714.5603980301</v>
      </c>
      <c r="I361" s="30">
        <v>39250437.525425002</v>
      </c>
      <c r="J361" s="30">
        <v>25996210.458754499</v>
      </c>
      <c r="K361" s="30">
        <v>65246647.984179497</v>
      </c>
      <c r="L361" s="30" t="s">
        <v>837</v>
      </c>
      <c r="M361" s="30" t="s">
        <v>838</v>
      </c>
      <c r="N361" s="30">
        <v>360</v>
      </c>
      <c r="O361" s="30">
        <v>0.36</v>
      </c>
      <c r="P361" s="30">
        <v>1905557.37355926</v>
      </c>
      <c r="Q361" s="30">
        <v>64358325.386247702</v>
      </c>
      <c r="R361" s="30">
        <v>10353905.2299869</v>
      </c>
      <c r="S361" s="30">
        <v>74712230.616234705</v>
      </c>
      <c r="T361" s="30">
        <v>0</v>
      </c>
      <c r="U361">
        <v>0.56299999999999994</v>
      </c>
      <c r="V361">
        <f t="shared" si="10"/>
        <v>360</v>
      </c>
      <c r="W361">
        <f t="shared" si="11"/>
        <v>350</v>
      </c>
    </row>
    <row r="362" spans="1:23" x14ac:dyDescent="0.25">
      <c r="A362" s="30" t="s">
        <v>836</v>
      </c>
      <c r="B362" s="30">
        <v>970</v>
      </c>
      <c r="C362" s="30">
        <v>3183252.7157067</v>
      </c>
      <c r="D362" s="30">
        <v>102339134.213539</v>
      </c>
      <c r="E362" s="30">
        <v>37650902.128598697</v>
      </c>
      <c r="F362" s="30">
        <v>139990036.34213799</v>
      </c>
      <c r="G362" s="30">
        <v>31610718</v>
      </c>
      <c r="H362" s="30">
        <v>1272680.133841</v>
      </c>
      <c r="I362" s="30">
        <v>39822769.024105497</v>
      </c>
      <c r="J362" s="30">
        <v>26694873.572405301</v>
      </c>
      <c r="K362" s="30">
        <v>66517642.596510902</v>
      </c>
      <c r="L362" s="30" t="s">
        <v>837</v>
      </c>
      <c r="M362" s="30" t="s">
        <v>838</v>
      </c>
      <c r="N362" s="30">
        <v>361</v>
      </c>
      <c r="O362" s="30">
        <v>0.36099999999999999</v>
      </c>
      <c r="P362" s="30">
        <v>1910572.58186569</v>
      </c>
      <c r="Q362" s="30">
        <v>62516365.189433903</v>
      </c>
      <c r="R362" s="30">
        <v>10956028.5561933</v>
      </c>
      <c r="S362" s="30">
        <v>73472393.745627299</v>
      </c>
      <c r="T362" s="30">
        <v>0</v>
      </c>
      <c r="U362">
        <v>0.54200000000000004</v>
      </c>
      <c r="V362">
        <f t="shared" si="10"/>
        <v>361</v>
      </c>
      <c r="W362">
        <f t="shared" si="11"/>
        <v>353</v>
      </c>
    </row>
    <row r="363" spans="1:23" x14ac:dyDescent="0.25">
      <c r="A363" s="30" t="s">
        <v>836</v>
      </c>
      <c r="B363" s="30">
        <v>858</v>
      </c>
      <c r="C363" s="30">
        <v>3109820.72010236</v>
      </c>
      <c r="D363" s="30">
        <v>101062558.029953</v>
      </c>
      <c r="E363" s="30">
        <v>39023776.839223698</v>
      </c>
      <c r="F363" s="30">
        <v>140086334.86917701</v>
      </c>
      <c r="G363" s="30">
        <v>31610718</v>
      </c>
      <c r="H363" s="30">
        <v>1193934.7692905001</v>
      </c>
      <c r="I363" s="30">
        <v>37535200.669843197</v>
      </c>
      <c r="J363" s="30">
        <v>27708889.5812103</v>
      </c>
      <c r="K363" s="30">
        <v>65244090.251053497</v>
      </c>
      <c r="L363" s="30" t="s">
        <v>837</v>
      </c>
      <c r="M363" s="30" t="s">
        <v>838</v>
      </c>
      <c r="N363" s="30">
        <v>362</v>
      </c>
      <c r="O363" s="30">
        <v>0.36199999999999999</v>
      </c>
      <c r="P363" s="30">
        <v>1915885.9508118499</v>
      </c>
      <c r="Q363" s="30">
        <v>63527357.3601107</v>
      </c>
      <c r="R363" s="30">
        <v>11314887.258013399</v>
      </c>
      <c r="S363" s="30">
        <v>74842244.618124098</v>
      </c>
      <c r="T363" s="30">
        <v>0</v>
      </c>
      <c r="U363">
        <v>3.4000000000000002E-2</v>
      </c>
      <c r="V363">
        <f t="shared" si="10"/>
        <v>362</v>
      </c>
      <c r="W363">
        <f t="shared" si="11"/>
        <v>358</v>
      </c>
    </row>
    <row r="364" spans="1:23" x14ac:dyDescent="0.25">
      <c r="A364" s="30" t="s">
        <v>836</v>
      </c>
      <c r="B364" s="30">
        <v>818</v>
      </c>
      <c r="C364" s="30">
        <v>3480174.0489697601</v>
      </c>
      <c r="D364" s="30">
        <v>114283219.20291001</v>
      </c>
      <c r="E364" s="30">
        <v>25870791.754096501</v>
      </c>
      <c r="F364" s="30">
        <v>140154010.95700601</v>
      </c>
      <c r="G364" s="30">
        <v>31610718</v>
      </c>
      <c r="H364" s="30">
        <v>1406243.7636271501</v>
      </c>
      <c r="I364" s="30">
        <v>43544271.891222604</v>
      </c>
      <c r="J364" s="30">
        <v>18116391.083397999</v>
      </c>
      <c r="K364" s="30">
        <v>61660662.9746207</v>
      </c>
      <c r="L364" s="30" t="s">
        <v>837</v>
      </c>
      <c r="M364" s="30" t="s">
        <v>838</v>
      </c>
      <c r="N364" s="30">
        <v>363</v>
      </c>
      <c r="O364" s="30">
        <v>0.36299999999999999</v>
      </c>
      <c r="P364" s="30">
        <v>2073930.28534261</v>
      </c>
      <c r="Q364" s="30">
        <v>70738947.311687395</v>
      </c>
      <c r="R364" s="30">
        <v>7754400.6706984704</v>
      </c>
      <c r="S364" s="30">
        <v>78493347.982385904</v>
      </c>
      <c r="T364" s="30">
        <v>0</v>
      </c>
      <c r="U364">
        <v>0.23200000000000001</v>
      </c>
      <c r="V364">
        <f t="shared" si="10"/>
        <v>363</v>
      </c>
      <c r="W364">
        <f t="shared" si="11"/>
        <v>380</v>
      </c>
    </row>
    <row r="365" spans="1:23" x14ac:dyDescent="0.25">
      <c r="A365" s="30" t="s">
        <v>836</v>
      </c>
      <c r="B365" s="30">
        <v>548</v>
      </c>
      <c r="C365" s="30">
        <v>3164551.1154330499</v>
      </c>
      <c r="D365" s="30">
        <v>101737022.44225501</v>
      </c>
      <c r="E365" s="30">
        <v>39232541.570794001</v>
      </c>
      <c r="F365" s="30">
        <v>140969564.01304901</v>
      </c>
      <c r="G365" s="30">
        <v>31610718</v>
      </c>
      <c r="H365" s="30">
        <v>1265463.2484545</v>
      </c>
      <c r="I365" s="30">
        <v>39479754.264185801</v>
      </c>
      <c r="J365" s="30">
        <v>28158108.673570901</v>
      </c>
      <c r="K365" s="30">
        <v>67637862.937756807</v>
      </c>
      <c r="L365" s="30" t="s">
        <v>837</v>
      </c>
      <c r="M365" s="30" t="s">
        <v>838</v>
      </c>
      <c r="N365" s="30">
        <v>364</v>
      </c>
      <c r="O365" s="30">
        <v>0.36399999999999999</v>
      </c>
      <c r="P365" s="30">
        <v>1899087.8669785501</v>
      </c>
      <c r="Q365" s="30">
        <v>62257268.178069301</v>
      </c>
      <c r="R365" s="30">
        <v>11074432.897222999</v>
      </c>
      <c r="S365" s="30">
        <v>73331701.075292394</v>
      </c>
      <c r="T365" s="30">
        <v>0</v>
      </c>
      <c r="U365">
        <v>0.90500000000000003</v>
      </c>
      <c r="V365">
        <f t="shared" si="10"/>
        <v>364</v>
      </c>
      <c r="W365">
        <f t="shared" si="11"/>
        <v>345</v>
      </c>
    </row>
    <row r="366" spans="1:23" x14ac:dyDescent="0.25">
      <c r="A366" s="30" t="s">
        <v>836</v>
      </c>
      <c r="B366" s="30">
        <v>465</v>
      </c>
      <c r="C366" s="30">
        <v>3212235.51636635</v>
      </c>
      <c r="D366" s="30">
        <v>104988373.172436</v>
      </c>
      <c r="E366" s="30">
        <v>36465756.488817699</v>
      </c>
      <c r="F366" s="30">
        <v>141454129.66125301</v>
      </c>
      <c r="G366" s="30">
        <v>31610718</v>
      </c>
      <c r="H366" s="30">
        <v>1272550.1124783</v>
      </c>
      <c r="I366" s="30">
        <v>39860504.552882597</v>
      </c>
      <c r="J366" s="30">
        <v>25883737.842714</v>
      </c>
      <c r="K366" s="30">
        <v>65744242.395596601</v>
      </c>
      <c r="L366" s="30" t="s">
        <v>837</v>
      </c>
      <c r="M366" s="30" t="s">
        <v>838</v>
      </c>
      <c r="N366" s="30">
        <v>365</v>
      </c>
      <c r="O366" s="30">
        <v>0.36499999999999999</v>
      </c>
      <c r="P366" s="30">
        <v>1939685.40388805</v>
      </c>
      <c r="Q366" s="30">
        <v>65127868.619553402</v>
      </c>
      <c r="R366" s="30">
        <v>10582018.646103701</v>
      </c>
      <c r="S366" s="30">
        <v>75709887.265657097</v>
      </c>
      <c r="T366" s="30">
        <v>0</v>
      </c>
      <c r="U366">
        <v>0.158</v>
      </c>
      <c r="V366">
        <f t="shared" si="10"/>
        <v>365</v>
      </c>
      <c r="W366">
        <f t="shared" si="11"/>
        <v>363</v>
      </c>
    </row>
    <row r="367" spans="1:23" x14ac:dyDescent="0.25">
      <c r="A367" s="30" t="s">
        <v>836</v>
      </c>
      <c r="B367" s="30">
        <v>683</v>
      </c>
      <c r="C367" s="30">
        <v>3307052.14400473</v>
      </c>
      <c r="D367" s="30">
        <v>107591202.84457301</v>
      </c>
      <c r="E367" s="30">
        <v>34069345.943853498</v>
      </c>
      <c r="F367" s="30">
        <v>141660548.788427</v>
      </c>
      <c r="G367" s="30">
        <v>31610718</v>
      </c>
      <c r="H367" s="30">
        <v>1307499.6160780201</v>
      </c>
      <c r="I367" s="30">
        <v>40648002.687288202</v>
      </c>
      <c r="J367" s="30">
        <v>23990832.327525601</v>
      </c>
      <c r="K367" s="30">
        <v>64638835.014813803</v>
      </c>
      <c r="L367" s="30" t="s">
        <v>837</v>
      </c>
      <c r="M367" s="30" t="s">
        <v>838</v>
      </c>
      <c r="N367" s="30">
        <v>366</v>
      </c>
      <c r="O367" s="30">
        <v>0.36599999999999999</v>
      </c>
      <c r="P367" s="30">
        <v>1999552.5279267</v>
      </c>
      <c r="Q367" s="30">
        <v>66943200.157285601</v>
      </c>
      <c r="R367" s="30">
        <v>10078513.6163279</v>
      </c>
      <c r="S367" s="30">
        <v>77021713.773613602</v>
      </c>
      <c r="T367" s="30">
        <v>0</v>
      </c>
      <c r="U367">
        <v>0.81499999999999995</v>
      </c>
      <c r="V367">
        <f t="shared" si="10"/>
        <v>366</v>
      </c>
      <c r="W367">
        <f t="shared" si="11"/>
        <v>373</v>
      </c>
    </row>
    <row r="368" spans="1:23" x14ac:dyDescent="0.25">
      <c r="A368" s="30" t="s">
        <v>836</v>
      </c>
      <c r="B368" s="30">
        <v>194</v>
      </c>
      <c r="C368" s="30">
        <v>3080257.0124150198</v>
      </c>
      <c r="D368" s="30">
        <v>100082507.430683</v>
      </c>
      <c r="E368" s="30">
        <v>41679879.850077704</v>
      </c>
      <c r="F368" s="30">
        <v>141762387.28075999</v>
      </c>
      <c r="G368" s="30">
        <v>31610718</v>
      </c>
      <c r="H368" s="30">
        <v>1196969.08713345</v>
      </c>
      <c r="I368" s="30">
        <v>37495937.083860204</v>
      </c>
      <c r="J368" s="30">
        <v>30117975.937296901</v>
      </c>
      <c r="K368" s="30">
        <v>67613913.021157205</v>
      </c>
      <c r="L368" s="30" t="s">
        <v>837</v>
      </c>
      <c r="M368" s="30" t="s">
        <v>838</v>
      </c>
      <c r="N368" s="30">
        <v>367</v>
      </c>
      <c r="O368" s="30">
        <v>0.36699999999999999</v>
      </c>
      <c r="P368" s="30">
        <v>1883287.92528156</v>
      </c>
      <c r="Q368" s="30">
        <v>62586570.346822798</v>
      </c>
      <c r="R368" s="30">
        <v>11561903.9127807</v>
      </c>
      <c r="S368" s="30">
        <v>74148474.259603605</v>
      </c>
      <c r="T368" s="30">
        <v>0</v>
      </c>
      <c r="U368">
        <v>0.70899999999999996</v>
      </c>
      <c r="V368">
        <f t="shared" si="10"/>
        <v>367</v>
      </c>
      <c r="W368">
        <f t="shared" si="11"/>
        <v>334</v>
      </c>
    </row>
    <row r="369" spans="1:23" x14ac:dyDescent="0.25">
      <c r="A369" s="30" t="s">
        <v>836</v>
      </c>
      <c r="B369" s="30">
        <v>430</v>
      </c>
      <c r="C369" s="30">
        <v>3096295.4505938399</v>
      </c>
      <c r="D369" s="30">
        <v>100652985.791861</v>
      </c>
      <c r="E369" s="30">
        <v>41250738.844079003</v>
      </c>
      <c r="F369" s="30">
        <v>141903724.63593999</v>
      </c>
      <c r="G369" s="30">
        <v>31610718</v>
      </c>
      <c r="H369" s="30">
        <v>1187968.71981545</v>
      </c>
      <c r="I369" s="30">
        <v>37251637.481742702</v>
      </c>
      <c r="J369" s="30">
        <v>29614715.9179639</v>
      </c>
      <c r="K369" s="30">
        <v>66866353.399706602</v>
      </c>
      <c r="L369" s="30" t="s">
        <v>837</v>
      </c>
      <c r="M369" s="30" t="s">
        <v>838</v>
      </c>
      <c r="N369" s="30">
        <v>368</v>
      </c>
      <c r="O369" s="30">
        <v>0.36799999999999999</v>
      </c>
      <c r="P369" s="30">
        <v>1908326.7307783801</v>
      </c>
      <c r="Q369" s="30">
        <v>63401348.310119003</v>
      </c>
      <c r="R369" s="30">
        <v>11636022.926115001</v>
      </c>
      <c r="S369" s="30">
        <v>75037371.236234099</v>
      </c>
      <c r="T369" s="30">
        <v>0</v>
      </c>
      <c r="U369">
        <v>0.48699999999999999</v>
      </c>
      <c r="V369">
        <f t="shared" si="10"/>
        <v>368</v>
      </c>
      <c r="W369">
        <f t="shared" si="11"/>
        <v>352</v>
      </c>
    </row>
    <row r="370" spans="1:23" x14ac:dyDescent="0.25">
      <c r="A370" s="30" t="s">
        <v>836</v>
      </c>
      <c r="B370" s="30">
        <v>24</v>
      </c>
      <c r="C370" s="30">
        <v>3512678.0404710099</v>
      </c>
      <c r="D370" s="30">
        <v>115373038.176217</v>
      </c>
      <c r="E370" s="30">
        <v>27078000.8906729</v>
      </c>
      <c r="F370" s="30">
        <v>142451039.06688899</v>
      </c>
      <c r="G370" s="30">
        <v>31610718</v>
      </c>
      <c r="H370" s="30">
        <v>1413233.5929334101</v>
      </c>
      <c r="I370" s="30">
        <v>43876494.795281798</v>
      </c>
      <c r="J370" s="30">
        <v>18694994.943486501</v>
      </c>
      <c r="K370" s="30">
        <v>62571489.738768399</v>
      </c>
      <c r="L370" s="30" t="s">
        <v>837</v>
      </c>
      <c r="M370" s="30" t="s">
        <v>838</v>
      </c>
      <c r="N370" s="30">
        <v>369</v>
      </c>
      <c r="O370" s="30">
        <v>0.36899999999999999</v>
      </c>
      <c r="P370" s="30">
        <v>2099444.4475375898</v>
      </c>
      <c r="Q370" s="30">
        <v>71496543.380935207</v>
      </c>
      <c r="R370" s="30">
        <v>8383005.9471863396</v>
      </c>
      <c r="S370" s="30">
        <v>79879549.328121498</v>
      </c>
      <c r="T370" s="30">
        <v>0</v>
      </c>
      <c r="U370">
        <v>0.85099999999999998</v>
      </c>
      <c r="V370">
        <f t="shared" si="10"/>
        <v>369</v>
      </c>
      <c r="W370">
        <f t="shared" si="11"/>
        <v>387</v>
      </c>
    </row>
    <row r="371" spans="1:23" x14ac:dyDescent="0.25">
      <c r="A371" s="30" t="s">
        <v>836</v>
      </c>
      <c r="B371" s="30">
        <v>8</v>
      </c>
      <c r="C371" s="30">
        <v>3700614.7767970101</v>
      </c>
      <c r="D371" s="30">
        <v>119551658.71024901</v>
      </c>
      <c r="E371" s="30">
        <v>23011632.779496402</v>
      </c>
      <c r="F371" s="30">
        <v>142563291.489746</v>
      </c>
      <c r="G371" s="30">
        <v>31610718</v>
      </c>
      <c r="H371" s="30">
        <v>1526959.7441686899</v>
      </c>
      <c r="I371" s="30">
        <v>47157087.122258797</v>
      </c>
      <c r="J371" s="30">
        <v>15602120.8834593</v>
      </c>
      <c r="K371" s="30">
        <v>62759208.005718097</v>
      </c>
      <c r="L371" s="30" t="s">
        <v>837</v>
      </c>
      <c r="M371" s="30" t="s">
        <v>838</v>
      </c>
      <c r="N371" s="30">
        <v>370</v>
      </c>
      <c r="O371" s="30">
        <v>0.37</v>
      </c>
      <c r="P371" s="30">
        <v>2173655.0326283202</v>
      </c>
      <c r="Q371" s="30">
        <v>72394571.587990701</v>
      </c>
      <c r="R371" s="30">
        <v>7409511.8960371101</v>
      </c>
      <c r="S371" s="30">
        <v>79804083.484027907</v>
      </c>
      <c r="T371" s="30">
        <v>0</v>
      </c>
      <c r="U371">
        <v>0.82399999999999995</v>
      </c>
      <c r="V371">
        <f t="shared" si="10"/>
        <v>370</v>
      </c>
      <c r="W371">
        <f t="shared" si="11"/>
        <v>409</v>
      </c>
    </row>
    <row r="372" spans="1:23" x14ac:dyDescent="0.25">
      <c r="A372" s="30" t="s">
        <v>836</v>
      </c>
      <c r="B372" s="30">
        <v>863</v>
      </c>
      <c r="C372" s="30">
        <v>3498580.1190313599</v>
      </c>
      <c r="D372" s="30">
        <v>115007976.372811</v>
      </c>
      <c r="E372" s="30">
        <v>27702817.744793501</v>
      </c>
      <c r="F372" s="30">
        <v>142710794.11760399</v>
      </c>
      <c r="G372" s="30">
        <v>31610718</v>
      </c>
      <c r="H372" s="30">
        <v>1407226.20500925</v>
      </c>
      <c r="I372" s="30">
        <v>43590966.812476002</v>
      </c>
      <c r="J372" s="30">
        <v>19158793.680512302</v>
      </c>
      <c r="K372" s="30">
        <v>62749760.492988303</v>
      </c>
      <c r="L372" s="30" t="s">
        <v>837</v>
      </c>
      <c r="M372" s="30" t="s">
        <v>838</v>
      </c>
      <c r="N372" s="30">
        <v>371</v>
      </c>
      <c r="O372" s="30">
        <v>0.371</v>
      </c>
      <c r="P372" s="30">
        <v>2091353.9140221099</v>
      </c>
      <c r="Q372" s="30">
        <v>71417009.560335293</v>
      </c>
      <c r="R372" s="30">
        <v>8544024.0642811693</v>
      </c>
      <c r="S372" s="30">
        <v>79961033.624616504</v>
      </c>
      <c r="T372" s="30">
        <v>0</v>
      </c>
      <c r="U372">
        <v>0.30599999999999999</v>
      </c>
      <c r="V372">
        <f t="shared" si="10"/>
        <v>371</v>
      </c>
      <c r="W372">
        <f t="shared" si="11"/>
        <v>385</v>
      </c>
    </row>
    <row r="373" spans="1:23" x14ac:dyDescent="0.25">
      <c r="A373" s="30" t="s">
        <v>836</v>
      </c>
      <c r="B373" s="30">
        <v>653</v>
      </c>
      <c r="C373" s="30">
        <v>3220211.1555506899</v>
      </c>
      <c r="D373" s="30">
        <v>105262769.54281101</v>
      </c>
      <c r="E373" s="30">
        <v>37494097.883192003</v>
      </c>
      <c r="F373" s="30">
        <v>142756867.42600301</v>
      </c>
      <c r="G373" s="30">
        <v>31610718</v>
      </c>
      <c r="H373" s="30">
        <v>1273585.07986861</v>
      </c>
      <c r="I373" s="30">
        <v>39909696.007630803</v>
      </c>
      <c r="J373" s="30">
        <v>26618710.2364939</v>
      </c>
      <c r="K373" s="30">
        <v>66528406.2441248</v>
      </c>
      <c r="L373" s="30" t="s">
        <v>837</v>
      </c>
      <c r="M373" s="30" t="s">
        <v>838</v>
      </c>
      <c r="N373" s="30">
        <v>372</v>
      </c>
      <c r="O373" s="30">
        <v>0.372</v>
      </c>
      <c r="P373" s="30">
        <v>1946626.0756820799</v>
      </c>
      <c r="Q373" s="30">
        <v>65353073.535181001</v>
      </c>
      <c r="R373" s="30">
        <v>10875387.646698</v>
      </c>
      <c r="S373" s="30">
        <v>76228461.181878895</v>
      </c>
      <c r="T373" s="30">
        <v>0</v>
      </c>
      <c r="U373">
        <v>0.45900000000000002</v>
      </c>
      <c r="V373">
        <f t="shared" si="10"/>
        <v>372</v>
      </c>
      <c r="W373">
        <f t="shared" si="11"/>
        <v>364</v>
      </c>
    </row>
    <row r="374" spans="1:23" x14ac:dyDescent="0.25">
      <c r="A374" s="30" t="s">
        <v>836</v>
      </c>
      <c r="B374" s="30">
        <v>389</v>
      </c>
      <c r="C374" s="30">
        <v>3198156.0464356299</v>
      </c>
      <c r="D374" s="30">
        <v>104555327.463249</v>
      </c>
      <c r="E374" s="30">
        <v>38869992.071159802</v>
      </c>
      <c r="F374" s="30">
        <v>143425319.53440899</v>
      </c>
      <c r="G374" s="30">
        <v>31610718</v>
      </c>
      <c r="H374" s="30">
        <v>1266129.9893529499</v>
      </c>
      <c r="I374" s="30">
        <v>39555359.483430199</v>
      </c>
      <c r="J374" s="30">
        <v>28033127.721028399</v>
      </c>
      <c r="K374" s="30">
        <v>67588487.204458699</v>
      </c>
      <c r="L374" s="30" t="s">
        <v>837</v>
      </c>
      <c r="M374" s="30" t="s">
        <v>838</v>
      </c>
      <c r="N374" s="30">
        <v>373</v>
      </c>
      <c r="O374" s="30">
        <v>0.373</v>
      </c>
      <c r="P374" s="30">
        <v>1932026.0570826801</v>
      </c>
      <c r="Q374" s="30">
        <v>64999967.979819298</v>
      </c>
      <c r="R374" s="30">
        <v>10836864.3501314</v>
      </c>
      <c r="S374" s="30">
        <v>75836832.329950705</v>
      </c>
      <c r="T374" s="30">
        <v>0</v>
      </c>
      <c r="U374">
        <v>0.46500000000000002</v>
      </c>
      <c r="V374">
        <f t="shared" si="10"/>
        <v>373</v>
      </c>
      <c r="W374">
        <f t="shared" si="11"/>
        <v>361</v>
      </c>
    </row>
    <row r="375" spans="1:23" x14ac:dyDescent="0.25">
      <c r="A375" s="30" t="s">
        <v>836</v>
      </c>
      <c r="B375" s="30">
        <v>596</v>
      </c>
      <c r="C375" s="30">
        <v>3511852.7322778702</v>
      </c>
      <c r="D375" s="30">
        <v>115319267.42638899</v>
      </c>
      <c r="E375" s="30">
        <v>28399768.297988102</v>
      </c>
      <c r="F375" s="30">
        <v>143719035.72437799</v>
      </c>
      <c r="G375" s="30">
        <v>31610718</v>
      </c>
      <c r="H375" s="30">
        <v>1411409.57977067</v>
      </c>
      <c r="I375" s="30">
        <v>43789800.410710201</v>
      </c>
      <c r="J375" s="30">
        <v>19839912.686587699</v>
      </c>
      <c r="K375" s="30">
        <v>63629713.097297996</v>
      </c>
      <c r="L375" s="30" t="s">
        <v>837</v>
      </c>
      <c r="M375" s="30" t="s">
        <v>838</v>
      </c>
      <c r="N375" s="30">
        <v>374</v>
      </c>
      <c r="O375" s="30">
        <v>0.374</v>
      </c>
      <c r="P375" s="30">
        <v>2100443.1525071999</v>
      </c>
      <c r="Q375" s="30">
        <v>71529467.015679494</v>
      </c>
      <c r="R375" s="30">
        <v>8559855.6114004198</v>
      </c>
      <c r="S375" s="30">
        <v>80089322.627079993</v>
      </c>
      <c r="T375" s="30">
        <v>0</v>
      </c>
      <c r="U375">
        <v>0.76500000000000001</v>
      </c>
      <c r="V375">
        <f t="shared" si="10"/>
        <v>374</v>
      </c>
      <c r="W375">
        <f t="shared" si="11"/>
        <v>388</v>
      </c>
    </row>
    <row r="376" spans="1:23" x14ac:dyDescent="0.25">
      <c r="A376" s="30" t="s">
        <v>836</v>
      </c>
      <c r="B376" s="30">
        <v>436</v>
      </c>
      <c r="C376" s="30">
        <v>3230181.3487281101</v>
      </c>
      <c r="D376" s="30">
        <v>105550247.174439</v>
      </c>
      <c r="E376" s="30">
        <v>38181796.683988802</v>
      </c>
      <c r="F376" s="30">
        <v>143732043.858428</v>
      </c>
      <c r="G376" s="30">
        <v>31610718</v>
      </c>
      <c r="H376" s="30">
        <v>1276282.0497701401</v>
      </c>
      <c r="I376" s="30">
        <v>40037881.566045403</v>
      </c>
      <c r="J376" s="30">
        <v>27201047.324930601</v>
      </c>
      <c r="K376" s="30">
        <v>67238928.890976205</v>
      </c>
      <c r="L376" s="30" t="s">
        <v>837</v>
      </c>
      <c r="M376" s="30" t="s">
        <v>838</v>
      </c>
      <c r="N376" s="30">
        <v>375</v>
      </c>
      <c r="O376" s="30">
        <v>0.375</v>
      </c>
      <c r="P376" s="30">
        <v>1953899.29895797</v>
      </c>
      <c r="Q376" s="30">
        <v>65512365.608393997</v>
      </c>
      <c r="R376" s="30">
        <v>10980749.359058101</v>
      </c>
      <c r="S376" s="30">
        <v>76493114.967452094</v>
      </c>
      <c r="T376" s="30">
        <v>0</v>
      </c>
      <c r="U376">
        <v>0.68</v>
      </c>
      <c r="V376">
        <f t="shared" si="10"/>
        <v>375</v>
      </c>
      <c r="W376">
        <f t="shared" si="11"/>
        <v>365</v>
      </c>
    </row>
    <row r="377" spans="1:23" x14ac:dyDescent="0.25">
      <c r="A377" s="30" t="s">
        <v>836</v>
      </c>
      <c r="B377" s="30">
        <v>382</v>
      </c>
      <c r="C377" s="30">
        <v>3589386.6870072698</v>
      </c>
      <c r="D377" s="30">
        <v>116688997.263597</v>
      </c>
      <c r="E377" s="30">
        <v>27092502.220013399</v>
      </c>
      <c r="F377" s="30">
        <v>143781499.48361</v>
      </c>
      <c r="G377" s="30">
        <v>31610718</v>
      </c>
      <c r="H377" s="30">
        <v>1460521.9726885499</v>
      </c>
      <c r="I377" s="30">
        <v>45182220.233436003</v>
      </c>
      <c r="J377" s="30">
        <v>18732748.6075642</v>
      </c>
      <c r="K377" s="30">
        <v>63914968.841000304</v>
      </c>
      <c r="L377" s="30" t="s">
        <v>837</v>
      </c>
      <c r="M377" s="30" t="s">
        <v>838</v>
      </c>
      <c r="N377" s="30">
        <v>376</v>
      </c>
      <c r="O377" s="30">
        <v>0.376</v>
      </c>
      <c r="P377" s="30">
        <v>2128864.7143187099</v>
      </c>
      <c r="Q377" s="30">
        <v>71506777.030161396</v>
      </c>
      <c r="R377" s="30">
        <v>8359753.61244913</v>
      </c>
      <c r="S377" s="30">
        <v>79866530.642610505</v>
      </c>
      <c r="T377" s="30">
        <v>0</v>
      </c>
      <c r="U377">
        <v>0.13400000000000001</v>
      </c>
      <c r="V377">
        <f t="shared" si="10"/>
        <v>376</v>
      </c>
      <c r="W377">
        <f t="shared" si="11"/>
        <v>396</v>
      </c>
    </row>
    <row r="378" spans="1:23" x14ac:dyDescent="0.25">
      <c r="A378" s="30" t="s">
        <v>836</v>
      </c>
      <c r="B378" s="30">
        <v>647</v>
      </c>
      <c r="C378" s="30">
        <v>3121089.43380793</v>
      </c>
      <c r="D378" s="30">
        <v>101485258.448897</v>
      </c>
      <c r="E378" s="30">
        <v>42424822.858789697</v>
      </c>
      <c r="F378" s="30">
        <v>143910081.30768701</v>
      </c>
      <c r="G378" s="30">
        <v>31610718</v>
      </c>
      <c r="H378" s="30">
        <v>1206255.2369222399</v>
      </c>
      <c r="I378" s="30">
        <v>37937302.890547</v>
      </c>
      <c r="J378" s="30">
        <v>30121929.816186801</v>
      </c>
      <c r="K378" s="30">
        <v>68059232.706733897</v>
      </c>
      <c r="L378" s="30" t="s">
        <v>837</v>
      </c>
      <c r="M378" s="30" t="s">
        <v>838</v>
      </c>
      <c r="N378" s="30">
        <v>377</v>
      </c>
      <c r="O378" s="30">
        <v>0.377</v>
      </c>
      <c r="P378" s="30">
        <v>1914834.1968856801</v>
      </c>
      <c r="Q378" s="30">
        <v>63547955.558350801</v>
      </c>
      <c r="R378" s="30">
        <v>12302893.0426029</v>
      </c>
      <c r="S378" s="30">
        <v>75850848.600953698</v>
      </c>
      <c r="T378" s="30">
        <v>0</v>
      </c>
      <c r="U378">
        <v>1.7999999999999999E-2</v>
      </c>
      <c r="V378">
        <f t="shared" si="10"/>
        <v>377</v>
      </c>
      <c r="W378">
        <f t="shared" si="11"/>
        <v>356</v>
      </c>
    </row>
    <row r="379" spans="1:23" x14ac:dyDescent="0.25">
      <c r="A379" s="30" t="s">
        <v>836</v>
      </c>
      <c r="B379" s="30">
        <v>476</v>
      </c>
      <c r="C379" s="30">
        <v>3486300.6179957599</v>
      </c>
      <c r="D379" s="30">
        <v>113418390.015174</v>
      </c>
      <c r="E379" s="30">
        <v>30788892.035735201</v>
      </c>
      <c r="F379" s="30">
        <v>144207282.05090901</v>
      </c>
      <c r="G379" s="30">
        <v>31610718</v>
      </c>
      <c r="H379" s="30">
        <v>1392051.3331029101</v>
      </c>
      <c r="I379" s="30">
        <v>43133831.154118098</v>
      </c>
      <c r="J379" s="30">
        <v>21853941.356952898</v>
      </c>
      <c r="K379" s="30">
        <v>64987772.511070997</v>
      </c>
      <c r="L379" s="30" t="s">
        <v>837</v>
      </c>
      <c r="M379" s="30" t="s">
        <v>838</v>
      </c>
      <c r="N379" s="30">
        <v>378</v>
      </c>
      <c r="O379" s="30">
        <v>0.378</v>
      </c>
      <c r="P379" s="30">
        <v>2094249.2848928401</v>
      </c>
      <c r="Q379" s="30">
        <v>70284558.861056</v>
      </c>
      <c r="R379" s="30">
        <v>8934950.6787822898</v>
      </c>
      <c r="S379" s="30">
        <v>79219509.539838195</v>
      </c>
      <c r="T379" s="30">
        <v>0</v>
      </c>
      <c r="U379">
        <v>3.7999999999999999E-2</v>
      </c>
      <c r="V379">
        <f t="shared" si="10"/>
        <v>378</v>
      </c>
      <c r="W379">
        <f t="shared" si="11"/>
        <v>386</v>
      </c>
    </row>
    <row r="380" spans="1:23" x14ac:dyDescent="0.25">
      <c r="A380" s="30" t="s">
        <v>836</v>
      </c>
      <c r="B380" s="30">
        <v>651</v>
      </c>
      <c r="C380" s="30">
        <v>3129201.91161869</v>
      </c>
      <c r="D380" s="30">
        <v>101795301.269775</v>
      </c>
      <c r="E380" s="30">
        <v>42923908.696740702</v>
      </c>
      <c r="F380" s="30">
        <v>144719209.96651599</v>
      </c>
      <c r="G380" s="30">
        <v>31610718</v>
      </c>
      <c r="H380" s="30">
        <v>1207267.45195203</v>
      </c>
      <c r="I380" s="30">
        <v>37985412.937587298</v>
      </c>
      <c r="J380" s="30">
        <v>30320527.389644701</v>
      </c>
      <c r="K380" s="30">
        <v>68305940.327232093</v>
      </c>
      <c r="L380" s="30" t="s">
        <v>837</v>
      </c>
      <c r="M380" s="30" t="s">
        <v>838</v>
      </c>
      <c r="N380" s="30">
        <v>379</v>
      </c>
      <c r="O380" s="30">
        <v>0.379</v>
      </c>
      <c r="P380" s="30">
        <v>1921934.45966665</v>
      </c>
      <c r="Q380" s="30">
        <v>63809888.332188003</v>
      </c>
      <c r="R380" s="30">
        <v>12603381.3070959</v>
      </c>
      <c r="S380" s="30">
        <v>76413269.639284</v>
      </c>
      <c r="T380" s="30">
        <v>0</v>
      </c>
      <c r="U380">
        <v>7.6999999999999999E-2</v>
      </c>
      <c r="V380">
        <f t="shared" si="10"/>
        <v>379</v>
      </c>
      <c r="W380">
        <f t="shared" si="11"/>
        <v>359</v>
      </c>
    </row>
    <row r="381" spans="1:23" x14ac:dyDescent="0.25">
      <c r="A381" s="30" t="s">
        <v>836</v>
      </c>
      <c r="B381" s="30">
        <v>223</v>
      </c>
      <c r="C381" s="30">
        <v>3516663.9152495898</v>
      </c>
      <c r="D381" s="30">
        <v>114433589.685021</v>
      </c>
      <c r="E381" s="30">
        <v>30351236.0939545</v>
      </c>
      <c r="F381" s="30">
        <v>144784825.77897599</v>
      </c>
      <c r="G381" s="30">
        <v>31610718</v>
      </c>
      <c r="H381" s="30">
        <v>1399501.77720265</v>
      </c>
      <c r="I381" s="30">
        <v>43485220.024320498</v>
      </c>
      <c r="J381" s="30">
        <v>21027456.3028134</v>
      </c>
      <c r="K381" s="30">
        <v>64512676.327133901</v>
      </c>
      <c r="L381" s="30" t="s">
        <v>837</v>
      </c>
      <c r="M381" s="30" t="s">
        <v>838</v>
      </c>
      <c r="N381" s="30">
        <v>380</v>
      </c>
      <c r="O381" s="30">
        <v>0.38</v>
      </c>
      <c r="P381" s="30">
        <v>2117162.1380469399</v>
      </c>
      <c r="Q381" s="30">
        <v>70948369.660701096</v>
      </c>
      <c r="R381" s="30">
        <v>9323779.7911411207</v>
      </c>
      <c r="S381" s="30">
        <v>80272149.451842293</v>
      </c>
      <c r="T381" s="30">
        <v>0</v>
      </c>
      <c r="U381">
        <v>0.86899999999999999</v>
      </c>
      <c r="V381">
        <f t="shared" si="10"/>
        <v>380</v>
      </c>
      <c r="W381">
        <f t="shared" si="11"/>
        <v>391</v>
      </c>
    </row>
    <row r="382" spans="1:23" x14ac:dyDescent="0.25">
      <c r="A382" s="30" t="s">
        <v>836</v>
      </c>
      <c r="B382" s="30">
        <v>321</v>
      </c>
      <c r="C382" s="30">
        <v>3167233.36104507</v>
      </c>
      <c r="D382" s="30">
        <v>102883550.038271</v>
      </c>
      <c r="E382" s="30">
        <v>41932211.938967302</v>
      </c>
      <c r="F382" s="30">
        <v>144815761.977238</v>
      </c>
      <c r="G382" s="30">
        <v>31610718</v>
      </c>
      <c r="H382" s="30">
        <v>1231569.7519952599</v>
      </c>
      <c r="I382" s="30">
        <v>38580146.784926802</v>
      </c>
      <c r="J382" s="30">
        <v>30141332.896604098</v>
      </c>
      <c r="K382" s="30">
        <v>68721479.681530997</v>
      </c>
      <c r="L382" s="30" t="s">
        <v>837</v>
      </c>
      <c r="M382" s="30" t="s">
        <v>838</v>
      </c>
      <c r="N382" s="30">
        <v>381</v>
      </c>
      <c r="O382" s="30">
        <v>0.38100000000000001</v>
      </c>
      <c r="P382" s="30">
        <v>1935663.6090498001</v>
      </c>
      <c r="Q382" s="30">
        <v>64303403.253344104</v>
      </c>
      <c r="R382" s="30">
        <v>11790879.0423632</v>
      </c>
      <c r="S382" s="30">
        <v>76094282.2957073</v>
      </c>
      <c r="T382" s="30">
        <v>0</v>
      </c>
      <c r="U382">
        <v>0.96599999999999997</v>
      </c>
      <c r="V382">
        <f t="shared" si="10"/>
        <v>381</v>
      </c>
      <c r="W382">
        <f t="shared" si="11"/>
        <v>362</v>
      </c>
    </row>
    <row r="383" spans="1:23" x14ac:dyDescent="0.25">
      <c r="A383" s="30" t="s">
        <v>836</v>
      </c>
      <c r="B383" s="30">
        <v>492</v>
      </c>
      <c r="C383" s="30">
        <v>3527354.1330401902</v>
      </c>
      <c r="D383" s="30">
        <v>115915617.04423299</v>
      </c>
      <c r="E383" s="30">
        <v>29187561.457015298</v>
      </c>
      <c r="F383" s="30">
        <v>145103178.501248</v>
      </c>
      <c r="G383" s="30">
        <v>31610718</v>
      </c>
      <c r="H383" s="30">
        <v>1413342.0981343901</v>
      </c>
      <c r="I383" s="30">
        <v>43881651.990314104</v>
      </c>
      <c r="J383" s="30">
        <v>20153749.139035501</v>
      </c>
      <c r="K383" s="30">
        <v>64035401.129349597</v>
      </c>
      <c r="L383" s="30" t="s">
        <v>837</v>
      </c>
      <c r="M383" s="30" t="s">
        <v>838</v>
      </c>
      <c r="N383" s="30">
        <v>382</v>
      </c>
      <c r="O383" s="30">
        <v>0.38200000000000001</v>
      </c>
      <c r="P383" s="30">
        <v>2114012.0349058001</v>
      </c>
      <c r="Q383" s="30">
        <v>72033965.053918898</v>
      </c>
      <c r="R383" s="30">
        <v>9033812.3179798294</v>
      </c>
      <c r="S383" s="30">
        <v>81067777.371898696</v>
      </c>
      <c r="T383" s="30">
        <v>0</v>
      </c>
      <c r="U383">
        <v>0.1</v>
      </c>
      <c r="V383">
        <f t="shared" si="10"/>
        <v>382</v>
      </c>
      <c r="W383">
        <f t="shared" si="11"/>
        <v>389</v>
      </c>
    </row>
    <row r="384" spans="1:23" x14ac:dyDescent="0.25">
      <c r="A384" s="30" t="s">
        <v>836</v>
      </c>
      <c r="B384" s="30">
        <v>566</v>
      </c>
      <c r="C384" s="30">
        <v>3450221.4971765499</v>
      </c>
      <c r="D384" s="30">
        <v>111910763.059186</v>
      </c>
      <c r="E384" s="30">
        <v>34201502.728160404</v>
      </c>
      <c r="F384" s="30">
        <v>146112265.78734699</v>
      </c>
      <c r="G384" s="30">
        <v>31610718</v>
      </c>
      <c r="H384" s="30">
        <v>1386102.0190846301</v>
      </c>
      <c r="I384" s="30">
        <v>43183402.768280603</v>
      </c>
      <c r="J384" s="30">
        <v>24433549.555914801</v>
      </c>
      <c r="K384" s="30">
        <v>67616952.3241954</v>
      </c>
      <c r="L384" s="30" t="s">
        <v>837</v>
      </c>
      <c r="M384" s="30" t="s">
        <v>838</v>
      </c>
      <c r="N384" s="30">
        <v>383</v>
      </c>
      <c r="O384" s="30">
        <v>0.38300000000000001</v>
      </c>
      <c r="P384" s="30">
        <v>2064119.47809191</v>
      </c>
      <c r="Q384" s="30">
        <v>68727360.290905997</v>
      </c>
      <c r="R384" s="30">
        <v>9767953.1722455807</v>
      </c>
      <c r="S384" s="30">
        <v>78495313.4631515</v>
      </c>
      <c r="T384" s="30">
        <v>0</v>
      </c>
      <c r="U384">
        <v>0.69</v>
      </c>
      <c r="V384">
        <f t="shared" si="10"/>
        <v>383</v>
      </c>
      <c r="W384">
        <f t="shared" si="11"/>
        <v>378</v>
      </c>
    </row>
    <row r="385" spans="1:23" x14ac:dyDescent="0.25">
      <c r="A385" s="30" t="s">
        <v>836</v>
      </c>
      <c r="B385" s="30">
        <v>565</v>
      </c>
      <c r="C385" s="30">
        <v>3530378.24429469</v>
      </c>
      <c r="D385" s="30">
        <v>116019909.350035</v>
      </c>
      <c r="E385" s="30">
        <v>30125567.622962002</v>
      </c>
      <c r="F385" s="30">
        <v>146145476.97299701</v>
      </c>
      <c r="G385" s="30">
        <v>31610718</v>
      </c>
      <c r="H385" s="30">
        <v>1413250.98412978</v>
      </c>
      <c r="I385" s="30">
        <v>43877321.3896823</v>
      </c>
      <c r="J385" s="30">
        <v>20888242.0672074</v>
      </c>
      <c r="K385" s="30">
        <v>64765563.456889696</v>
      </c>
      <c r="L385" s="30" t="s">
        <v>837</v>
      </c>
      <c r="M385" s="30" t="s">
        <v>838</v>
      </c>
      <c r="N385" s="30">
        <v>384</v>
      </c>
      <c r="O385" s="30">
        <v>0.38400000000000001</v>
      </c>
      <c r="P385" s="30">
        <v>2117127.2601649002</v>
      </c>
      <c r="Q385" s="30">
        <v>72142587.960353106</v>
      </c>
      <c r="R385" s="30">
        <v>9237325.5557545908</v>
      </c>
      <c r="S385" s="30">
        <v>81379913.516107693</v>
      </c>
      <c r="T385" s="30">
        <v>0</v>
      </c>
      <c r="U385">
        <v>0.84599999999999997</v>
      </c>
      <c r="V385">
        <f t="shared" si="10"/>
        <v>384</v>
      </c>
      <c r="W385">
        <f t="shared" si="11"/>
        <v>390</v>
      </c>
    </row>
    <row r="386" spans="1:23" x14ac:dyDescent="0.25">
      <c r="A386" s="30" t="s">
        <v>836</v>
      </c>
      <c r="B386" s="30">
        <v>752</v>
      </c>
      <c r="C386" s="30">
        <v>3221896.5150848799</v>
      </c>
      <c r="D386" s="30">
        <v>104715159.14598</v>
      </c>
      <c r="E386" s="30">
        <v>41540715.1478035</v>
      </c>
      <c r="F386" s="30">
        <v>146255874.29378399</v>
      </c>
      <c r="G386" s="30">
        <v>31610718</v>
      </c>
      <c r="H386" s="30">
        <v>1249450.6120899401</v>
      </c>
      <c r="I386" s="30">
        <v>39293527.996164098</v>
      </c>
      <c r="J386" s="30">
        <v>29516551.638269201</v>
      </c>
      <c r="K386" s="30">
        <v>68810079.634433404</v>
      </c>
      <c r="L386" s="30" t="s">
        <v>837</v>
      </c>
      <c r="M386" s="30" t="s">
        <v>838</v>
      </c>
      <c r="N386" s="30">
        <v>385</v>
      </c>
      <c r="O386" s="30">
        <v>0.38500000000000001</v>
      </c>
      <c r="P386" s="30">
        <v>1972445.90299493</v>
      </c>
      <c r="Q386" s="30">
        <v>65421631.149816602</v>
      </c>
      <c r="R386" s="30">
        <v>12024163.509534299</v>
      </c>
      <c r="S386" s="30">
        <v>77445794.659350902</v>
      </c>
      <c r="T386" s="30">
        <v>0</v>
      </c>
      <c r="U386">
        <v>0.98</v>
      </c>
      <c r="V386">
        <f t="shared" ref="V386:V449" si="12">500-RANK(F386,$F$2:$F$501)+1</f>
        <v>385</v>
      </c>
      <c r="W386">
        <f t="shared" ref="W386:W449" si="13">500-RANK(P386,$P$2:$P$501)+1</f>
        <v>369</v>
      </c>
    </row>
    <row r="387" spans="1:23" x14ac:dyDescent="0.25">
      <c r="A387" s="30" t="s">
        <v>836</v>
      </c>
      <c r="B387" s="30">
        <v>612</v>
      </c>
      <c r="C387" s="30">
        <v>3524764.6951154801</v>
      </c>
      <c r="D387" s="30">
        <v>114658245.918073</v>
      </c>
      <c r="E387" s="30">
        <v>31727444.4918213</v>
      </c>
      <c r="F387" s="30">
        <v>146385690.40989399</v>
      </c>
      <c r="G387" s="30">
        <v>31610718</v>
      </c>
      <c r="H387" s="30">
        <v>1400539.54321217</v>
      </c>
      <c r="I387" s="30">
        <v>43534544.4959649</v>
      </c>
      <c r="J387" s="30">
        <v>22179153.5932514</v>
      </c>
      <c r="K387" s="30">
        <v>65713698.089216299</v>
      </c>
      <c r="L387" s="30" t="s">
        <v>837</v>
      </c>
      <c r="M387" s="30" t="s">
        <v>838</v>
      </c>
      <c r="N387" s="30">
        <v>386</v>
      </c>
      <c r="O387" s="30">
        <v>0.38600000000000001</v>
      </c>
      <c r="P387" s="30">
        <v>2124225.1519033001</v>
      </c>
      <c r="Q387" s="30">
        <v>71123701.422108203</v>
      </c>
      <c r="R387" s="30">
        <v>9548290.8985699303</v>
      </c>
      <c r="S387" s="30">
        <v>80671992.3206781</v>
      </c>
      <c r="T387" s="30">
        <v>0</v>
      </c>
      <c r="U387">
        <v>0.20200000000000001</v>
      </c>
      <c r="V387">
        <f t="shared" si="12"/>
        <v>386</v>
      </c>
      <c r="W387">
        <f t="shared" si="13"/>
        <v>394</v>
      </c>
    </row>
    <row r="388" spans="1:23" x14ac:dyDescent="0.25">
      <c r="A388" s="30" t="s">
        <v>836</v>
      </c>
      <c r="B388" s="30">
        <v>297</v>
      </c>
      <c r="C388" s="30">
        <v>3518983.5127494698</v>
      </c>
      <c r="D388" s="30">
        <v>114406003.25580201</v>
      </c>
      <c r="E388" s="30">
        <v>32850391.624274999</v>
      </c>
      <c r="F388" s="30">
        <v>147256394.880077</v>
      </c>
      <c r="G388" s="30">
        <v>31610718</v>
      </c>
      <c r="H388" s="30">
        <v>1398420.25959665</v>
      </c>
      <c r="I388" s="30">
        <v>43433816.062347703</v>
      </c>
      <c r="J388" s="30">
        <v>23329506.667609502</v>
      </c>
      <c r="K388" s="30">
        <v>66763322.729957297</v>
      </c>
      <c r="L388" s="30" t="s">
        <v>837</v>
      </c>
      <c r="M388" s="30" t="s">
        <v>838</v>
      </c>
      <c r="N388" s="30">
        <v>387</v>
      </c>
      <c r="O388" s="30">
        <v>0.38700000000000001</v>
      </c>
      <c r="P388" s="30">
        <v>2120563.2531528198</v>
      </c>
      <c r="Q388" s="30">
        <v>70972187.193454802</v>
      </c>
      <c r="R388" s="30">
        <v>9520884.9566654991</v>
      </c>
      <c r="S388" s="30">
        <v>80493072.150120303</v>
      </c>
      <c r="T388" s="30">
        <v>0</v>
      </c>
      <c r="U388">
        <v>0.55600000000000005</v>
      </c>
      <c r="V388">
        <f t="shared" si="12"/>
        <v>387</v>
      </c>
      <c r="W388">
        <f t="shared" si="13"/>
        <v>392</v>
      </c>
    </row>
    <row r="389" spans="1:23" x14ac:dyDescent="0.25">
      <c r="A389" s="30" t="s">
        <v>836</v>
      </c>
      <c r="B389" s="30">
        <v>195</v>
      </c>
      <c r="C389" s="30">
        <v>3297078.6055828398</v>
      </c>
      <c r="D389" s="30">
        <v>107136168.117724</v>
      </c>
      <c r="E389" s="30">
        <v>40517387.262816101</v>
      </c>
      <c r="F389" s="30">
        <v>147653555.38054001</v>
      </c>
      <c r="G389" s="30">
        <v>31610718</v>
      </c>
      <c r="H389" s="30">
        <v>1288036.1619543999</v>
      </c>
      <c r="I389" s="30">
        <v>40285983.449268401</v>
      </c>
      <c r="J389" s="30">
        <v>29182292.492551301</v>
      </c>
      <c r="K389" s="30">
        <v>69468275.941819698</v>
      </c>
      <c r="L389" s="30" t="s">
        <v>837</v>
      </c>
      <c r="M389" s="30" t="s">
        <v>838</v>
      </c>
      <c r="N389" s="30">
        <v>388</v>
      </c>
      <c r="O389" s="30">
        <v>0.38800000000000001</v>
      </c>
      <c r="P389" s="30">
        <v>2009042.4436284299</v>
      </c>
      <c r="Q389" s="30">
        <v>66850184.668455698</v>
      </c>
      <c r="R389" s="30">
        <v>11335094.7702647</v>
      </c>
      <c r="S389" s="30">
        <v>78185279.438720495</v>
      </c>
      <c r="T389" s="30">
        <v>0</v>
      </c>
      <c r="U389">
        <v>0.753</v>
      </c>
      <c r="V389">
        <f t="shared" si="12"/>
        <v>388</v>
      </c>
      <c r="W389">
        <f t="shared" si="13"/>
        <v>375</v>
      </c>
    </row>
    <row r="390" spans="1:23" x14ac:dyDescent="0.25">
      <c r="A390" s="30" t="s">
        <v>836</v>
      </c>
      <c r="B390" s="30">
        <v>418</v>
      </c>
      <c r="C390" s="30">
        <v>3823459.2070678798</v>
      </c>
      <c r="D390" s="30">
        <v>124911854.783792</v>
      </c>
      <c r="E390" s="30">
        <v>22869234.4312388</v>
      </c>
      <c r="F390" s="30">
        <v>147781089.21503001</v>
      </c>
      <c r="G390" s="30">
        <v>31610718</v>
      </c>
      <c r="H390" s="30">
        <v>1580797.7831230101</v>
      </c>
      <c r="I390" s="30">
        <v>48829611.886922501</v>
      </c>
      <c r="J390" s="30">
        <v>15561098.2234628</v>
      </c>
      <c r="K390" s="30">
        <v>64390710.110385299</v>
      </c>
      <c r="L390" s="30" t="s">
        <v>837</v>
      </c>
      <c r="M390" s="30" t="s">
        <v>838</v>
      </c>
      <c r="N390" s="30">
        <v>389</v>
      </c>
      <c r="O390" s="30">
        <v>0.38900000000000001</v>
      </c>
      <c r="P390" s="30">
        <v>2242661.4239448602</v>
      </c>
      <c r="Q390" s="30">
        <v>76082242.896869496</v>
      </c>
      <c r="R390" s="30">
        <v>7308136.2077759197</v>
      </c>
      <c r="S390" s="30">
        <v>83390379.104645401</v>
      </c>
      <c r="T390" s="30">
        <v>0</v>
      </c>
      <c r="U390">
        <v>0.44600000000000001</v>
      </c>
      <c r="V390">
        <f t="shared" si="12"/>
        <v>389</v>
      </c>
      <c r="W390">
        <f t="shared" si="13"/>
        <v>420</v>
      </c>
    </row>
    <row r="391" spans="1:23" x14ac:dyDescent="0.25">
      <c r="A391" s="30" t="s">
        <v>836</v>
      </c>
      <c r="B391" s="30">
        <v>401</v>
      </c>
      <c r="C391" s="30">
        <v>3819474.0141199999</v>
      </c>
      <c r="D391" s="30">
        <v>124723306.720963</v>
      </c>
      <c r="E391" s="30">
        <v>23704508.335296702</v>
      </c>
      <c r="F391" s="30">
        <v>148427815.05625901</v>
      </c>
      <c r="G391" s="30">
        <v>31610718</v>
      </c>
      <c r="H391" s="30">
        <v>1578176.5458529301</v>
      </c>
      <c r="I391" s="30">
        <v>48705025.860577799</v>
      </c>
      <c r="J391" s="30">
        <v>16382307.4525274</v>
      </c>
      <c r="K391" s="30">
        <v>65087333.3131053</v>
      </c>
      <c r="L391" s="30" t="s">
        <v>837</v>
      </c>
      <c r="M391" s="30" t="s">
        <v>838</v>
      </c>
      <c r="N391" s="30">
        <v>390</v>
      </c>
      <c r="O391" s="30">
        <v>0.39</v>
      </c>
      <c r="P391" s="30">
        <v>2241297.4682670599</v>
      </c>
      <c r="Q391" s="30">
        <v>76018280.860385105</v>
      </c>
      <c r="R391" s="30">
        <v>7322200.8827692196</v>
      </c>
      <c r="S391" s="30">
        <v>83340481.743154302</v>
      </c>
      <c r="T391" s="30">
        <v>0</v>
      </c>
      <c r="U391">
        <v>0.82599999999999996</v>
      </c>
      <c r="V391">
        <f t="shared" si="12"/>
        <v>390</v>
      </c>
      <c r="W391">
        <f t="shared" si="13"/>
        <v>419</v>
      </c>
    </row>
    <row r="392" spans="1:23" x14ac:dyDescent="0.25">
      <c r="A392" s="30" t="s">
        <v>836</v>
      </c>
      <c r="B392" s="30">
        <v>785</v>
      </c>
      <c r="C392" s="30">
        <v>3682448.44027302</v>
      </c>
      <c r="D392" s="30">
        <v>120758749.07178301</v>
      </c>
      <c r="E392" s="30">
        <v>27869706.479988299</v>
      </c>
      <c r="F392" s="30">
        <v>148628455.551772</v>
      </c>
      <c r="G392" s="30">
        <v>31610718</v>
      </c>
      <c r="H392" s="30">
        <v>1479190.6598133801</v>
      </c>
      <c r="I392" s="30">
        <v>45810874.518741503</v>
      </c>
      <c r="J392" s="30">
        <v>19225377.133733802</v>
      </c>
      <c r="K392" s="30">
        <v>65036251.652475402</v>
      </c>
      <c r="L392" s="30" t="s">
        <v>837</v>
      </c>
      <c r="M392" s="30" t="s">
        <v>838</v>
      </c>
      <c r="N392" s="30">
        <v>391</v>
      </c>
      <c r="O392" s="30">
        <v>0.39100000000000001</v>
      </c>
      <c r="P392" s="30">
        <v>2203257.7804596401</v>
      </c>
      <c r="Q392" s="30">
        <v>74947874.553042397</v>
      </c>
      <c r="R392" s="30">
        <v>8644329.3462544996</v>
      </c>
      <c r="S392" s="30">
        <v>83592203.899296805</v>
      </c>
      <c r="T392" s="30">
        <v>0</v>
      </c>
      <c r="U392">
        <v>1.7000000000000001E-2</v>
      </c>
      <c r="V392">
        <f t="shared" si="12"/>
        <v>391</v>
      </c>
      <c r="W392">
        <f t="shared" si="13"/>
        <v>415</v>
      </c>
    </row>
    <row r="393" spans="1:23" x14ac:dyDescent="0.25">
      <c r="A393" s="30" t="s">
        <v>836</v>
      </c>
      <c r="B393" s="30">
        <v>324</v>
      </c>
      <c r="C393" s="30">
        <v>3891871.0888988399</v>
      </c>
      <c r="D393" s="30">
        <v>125729692.94538601</v>
      </c>
      <c r="E393" s="30">
        <v>23072876.3334045</v>
      </c>
      <c r="F393" s="30">
        <v>148802569.27879</v>
      </c>
      <c r="G393" s="30">
        <v>31610718</v>
      </c>
      <c r="H393" s="30">
        <v>1607352.53473304</v>
      </c>
      <c r="I393" s="30">
        <v>49579003.841242403</v>
      </c>
      <c r="J393" s="30">
        <v>15727611.2716313</v>
      </c>
      <c r="K393" s="30">
        <v>65306615.1128738</v>
      </c>
      <c r="L393" s="30" t="s">
        <v>837</v>
      </c>
      <c r="M393" s="30" t="s">
        <v>838</v>
      </c>
      <c r="N393" s="30">
        <v>392</v>
      </c>
      <c r="O393" s="30">
        <v>0.39200000000000002</v>
      </c>
      <c r="P393" s="30">
        <v>2284518.5541657899</v>
      </c>
      <c r="Q393" s="30">
        <v>76150689.1041435</v>
      </c>
      <c r="R393" s="30">
        <v>7345265.0617731903</v>
      </c>
      <c r="S393" s="30">
        <v>83495954.165916696</v>
      </c>
      <c r="T393" s="30">
        <v>0</v>
      </c>
      <c r="U393">
        <v>0.80400000000000005</v>
      </c>
      <c r="V393">
        <f t="shared" si="12"/>
        <v>392</v>
      </c>
      <c r="W393">
        <f t="shared" si="13"/>
        <v>427</v>
      </c>
    </row>
    <row r="394" spans="1:23" x14ac:dyDescent="0.25">
      <c r="A394" s="30" t="s">
        <v>836</v>
      </c>
      <c r="B394" s="30">
        <v>689</v>
      </c>
      <c r="C394" s="30">
        <v>3824420.5907709901</v>
      </c>
      <c r="D394" s="30">
        <v>124892242.96889</v>
      </c>
      <c r="E394" s="30">
        <v>23954972.7816207</v>
      </c>
      <c r="F394" s="30">
        <v>148847215.75051099</v>
      </c>
      <c r="G394" s="30">
        <v>31610718</v>
      </c>
      <c r="H394" s="30">
        <v>1579756.70089814</v>
      </c>
      <c r="I394" s="30">
        <v>48780129.797309697</v>
      </c>
      <c r="J394" s="30">
        <v>16547445.315829501</v>
      </c>
      <c r="K394" s="30">
        <v>65327575.113139197</v>
      </c>
      <c r="L394" s="30" t="s">
        <v>837</v>
      </c>
      <c r="M394" s="30" t="s">
        <v>838</v>
      </c>
      <c r="N394" s="30">
        <v>393</v>
      </c>
      <c r="O394" s="30">
        <v>0.39300000000000002</v>
      </c>
      <c r="P394" s="30">
        <v>2244663.8898728401</v>
      </c>
      <c r="Q394" s="30">
        <v>76112113.171580806</v>
      </c>
      <c r="R394" s="30">
        <v>7407527.4657912198</v>
      </c>
      <c r="S394" s="30">
        <v>83519640.637372106</v>
      </c>
      <c r="T394" s="30">
        <v>0</v>
      </c>
      <c r="U394">
        <v>0.06</v>
      </c>
      <c r="V394">
        <f t="shared" si="12"/>
        <v>393</v>
      </c>
      <c r="W394">
        <f t="shared" si="13"/>
        <v>421</v>
      </c>
    </row>
    <row r="395" spans="1:23" x14ac:dyDescent="0.25">
      <c r="A395" s="30" t="s">
        <v>836</v>
      </c>
      <c r="B395" s="30">
        <v>517</v>
      </c>
      <c r="C395" s="30">
        <v>3250759.6968574598</v>
      </c>
      <c r="D395" s="30">
        <v>106242491.068655</v>
      </c>
      <c r="E395" s="30">
        <v>42804568.707022101</v>
      </c>
      <c r="F395" s="30">
        <v>149047059.775677</v>
      </c>
      <c r="G395" s="30">
        <v>31610718</v>
      </c>
      <c r="H395" s="30">
        <v>1275889.8498859</v>
      </c>
      <c r="I395" s="30">
        <v>40019240.512193397</v>
      </c>
      <c r="J395" s="30">
        <v>30790219.387589902</v>
      </c>
      <c r="K395" s="30">
        <v>70809459.899783403</v>
      </c>
      <c r="L395" s="30" t="s">
        <v>837</v>
      </c>
      <c r="M395" s="30" t="s">
        <v>838</v>
      </c>
      <c r="N395" s="30">
        <v>394</v>
      </c>
      <c r="O395" s="30">
        <v>0.39400000000000002</v>
      </c>
      <c r="P395" s="30">
        <v>1974869.84697156</v>
      </c>
      <c r="Q395" s="30">
        <v>66223250.556461699</v>
      </c>
      <c r="R395" s="30">
        <v>12014349.319432201</v>
      </c>
      <c r="S395" s="30">
        <v>78237599.875893906</v>
      </c>
      <c r="T395" s="30">
        <v>0</v>
      </c>
      <c r="U395">
        <v>0.82299999999999995</v>
      </c>
      <c r="V395">
        <f t="shared" si="12"/>
        <v>394</v>
      </c>
      <c r="W395">
        <f t="shared" si="13"/>
        <v>371</v>
      </c>
    </row>
    <row r="396" spans="1:23" x14ac:dyDescent="0.25">
      <c r="A396" s="30" t="s">
        <v>836</v>
      </c>
      <c r="B396" s="30">
        <v>658</v>
      </c>
      <c r="C396" s="30">
        <v>3252938.9877154399</v>
      </c>
      <c r="D396" s="30">
        <v>106395733.877681</v>
      </c>
      <c r="E396" s="30">
        <v>43277585.231602497</v>
      </c>
      <c r="F396" s="30">
        <v>149673319.109283</v>
      </c>
      <c r="G396" s="30">
        <v>31610718</v>
      </c>
      <c r="H396" s="30">
        <v>1275125.18015963</v>
      </c>
      <c r="I396" s="30">
        <v>39982896.163000502</v>
      </c>
      <c r="J396" s="30">
        <v>30939529.393274799</v>
      </c>
      <c r="K396" s="30">
        <v>70922425.556275293</v>
      </c>
      <c r="L396" s="30" t="s">
        <v>837</v>
      </c>
      <c r="M396" s="30" t="s">
        <v>838</v>
      </c>
      <c r="N396" s="30">
        <v>395</v>
      </c>
      <c r="O396" s="30">
        <v>0.39500000000000002</v>
      </c>
      <c r="P396" s="30">
        <v>1977813.8075558001</v>
      </c>
      <c r="Q396" s="30">
        <v>66412837.714680403</v>
      </c>
      <c r="R396" s="30">
        <v>12338055.8383277</v>
      </c>
      <c r="S396" s="30">
        <v>78750893.553008199</v>
      </c>
      <c r="T396" s="30">
        <v>0</v>
      </c>
      <c r="U396">
        <v>0.14199999999999999</v>
      </c>
      <c r="V396">
        <f t="shared" si="12"/>
        <v>395</v>
      </c>
      <c r="W396">
        <f t="shared" si="13"/>
        <v>372</v>
      </c>
    </row>
    <row r="397" spans="1:23" x14ac:dyDescent="0.25">
      <c r="A397" s="30" t="s">
        <v>836</v>
      </c>
      <c r="B397" s="30">
        <v>9</v>
      </c>
      <c r="C397" s="30">
        <v>3552627.7746496699</v>
      </c>
      <c r="D397" s="30">
        <v>116468197.896557</v>
      </c>
      <c r="E397" s="30">
        <v>34361520.770448603</v>
      </c>
      <c r="F397" s="30">
        <v>150829718.66700599</v>
      </c>
      <c r="G397" s="30">
        <v>31610718</v>
      </c>
      <c r="H397" s="30">
        <v>1418958.3413209501</v>
      </c>
      <c r="I397" s="30">
        <v>44148589.069831997</v>
      </c>
      <c r="J397" s="30">
        <v>24864872.233103398</v>
      </c>
      <c r="K397" s="30">
        <v>69013461.302935496</v>
      </c>
      <c r="L397" s="30" t="s">
        <v>837</v>
      </c>
      <c r="M397" s="30" t="s">
        <v>838</v>
      </c>
      <c r="N397" s="30">
        <v>396</v>
      </c>
      <c r="O397" s="30">
        <v>0.39600000000000002</v>
      </c>
      <c r="P397" s="30">
        <v>2133669.43332871</v>
      </c>
      <c r="Q397" s="30">
        <v>72319608.826725602</v>
      </c>
      <c r="R397" s="30">
        <v>9496648.5373451598</v>
      </c>
      <c r="S397" s="30">
        <v>81816257.364070803</v>
      </c>
      <c r="T397" s="30">
        <v>0</v>
      </c>
      <c r="U397">
        <v>0.318</v>
      </c>
      <c r="V397">
        <f t="shared" si="12"/>
        <v>396</v>
      </c>
      <c r="W397">
        <f t="shared" si="13"/>
        <v>398</v>
      </c>
    </row>
    <row r="398" spans="1:23" x14ac:dyDescent="0.25">
      <c r="A398" s="30" t="s">
        <v>836</v>
      </c>
      <c r="B398" s="30">
        <v>40</v>
      </c>
      <c r="C398" s="30">
        <v>3540383.7236134899</v>
      </c>
      <c r="D398" s="30">
        <v>116127615.01669601</v>
      </c>
      <c r="E398" s="30">
        <v>34821539.119575299</v>
      </c>
      <c r="F398" s="30">
        <v>150949154.13627201</v>
      </c>
      <c r="G398" s="30">
        <v>31610718</v>
      </c>
      <c r="H398" s="30">
        <v>1412771.1530361399</v>
      </c>
      <c r="I398" s="30">
        <v>43854515.270619601</v>
      </c>
      <c r="J398" s="30">
        <v>25210806.670662701</v>
      </c>
      <c r="K398" s="30">
        <v>69065321.941282302</v>
      </c>
      <c r="L398" s="30" t="s">
        <v>837</v>
      </c>
      <c r="M398" s="30" t="s">
        <v>838</v>
      </c>
      <c r="N398" s="30">
        <v>397</v>
      </c>
      <c r="O398" s="30">
        <v>0.39700000000000002</v>
      </c>
      <c r="P398" s="30">
        <v>2127612.5705773402</v>
      </c>
      <c r="Q398" s="30">
        <v>72273099.746077105</v>
      </c>
      <c r="R398" s="30">
        <v>9610732.4489125703</v>
      </c>
      <c r="S398" s="30">
        <v>81883832.194989696</v>
      </c>
      <c r="T398" s="30">
        <v>0</v>
      </c>
      <c r="U398">
        <v>0.83899999999999997</v>
      </c>
      <c r="V398">
        <f t="shared" si="12"/>
        <v>397</v>
      </c>
      <c r="W398">
        <f t="shared" si="13"/>
        <v>395</v>
      </c>
    </row>
    <row r="399" spans="1:23" x14ac:dyDescent="0.25">
      <c r="A399" s="30" t="s">
        <v>836</v>
      </c>
      <c r="B399" s="30">
        <v>834</v>
      </c>
      <c r="C399" s="30">
        <v>3544451.0501272902</v>
      </c>
      <c r="D399" s="30">
        <v>116267343.355453</v>
      </c>
      <c r="E399" s="30">
        <v>34895743.057212196</v>
      </c>
      <c r="F399" s="30">
        <v>151163086.41266501</v>
      </c>
      <c r="G399" s="30">
        <v>31610718</v>
      </c>
      <c r="H399" s="30">
        <v>1413696.14846768</v>
      </c>
      <c r="I399" s="30">
        <v>43898479.816110298</v>
      </c>
      <c r="J399" s="30">
        <v>25211200.517412201</v>
      </c>
      <c r="K399" s="30">
        <v>69109680.333522499</v>
      </c>
      <c r="L399" s="30" t="s">
        <v>837</v>
      </c>
      <c r="M399" s="30" t="s">
        <v>838</v>
      </c>
      <c r="N399" s="30">
        <v>398</v>
      </c>
      <c r="O399" s="30">
        <v>0.39800000000000002</v>
      </c>
      <c r="P399" s="30">
        <v>2130754.9016596</v>
      </c>
      <c r="Q399" s="30">
        <v>72368863.539343193</v>
      </c>
      <c r="R399" s="30">
        <v>9684542.5397999994</v>
      </c>
      <c r="S399" s="30">
        <v>82053406.079143196</v>
      </c>
      <c r="T399" s="30">
        <v>0</v>
      </c>
      <c r="U399">
        <v>6.3E-2</v>
      </c>
      <c r="V399">
        <f t="shared" si="12"/>
        <v>398</v>
      </c>
      <c r="W399">
        <f t="shared" si="13"/>
        <v>397</v>
      </c>
    </row>
    <row r="400" spans="1:23" x14ac:dyDescent="0.25">
      <c r="A400" s="30" t="s">
        <v>836</v>
      </c>
      <c r="B400" s="30">
        <v>570</v>
      </c>
      <c r="C400" s="30">
        <v>3558198.6756734699</v>
      </c>
      <c r="D400" s="30">
        <v>116804964.020815</v>
      </c>
      <c r="E400" s="30">
        <v>34621342.560597897</v>
      </c>
      <c r="F400" s="30">
        <v>151426306.581413</v>
      </c>
      <c r="G400" s="30">
        <v>31610718</v>
      </c>
      <c r="H400" s="30">
        <v>1419065.6867553</v>
      </c>
      <c r="I400" s="30">
        <v>44153691.141767599</v>
      </c>
      <c r="J400" s="30">
        <v>24637092.403631199</v>
      </c>
      <c r="K400" s="30">
        <v>68790783.545398906</v>
      </c>
      <c r="L400" s="30" t="s">
        <v>837</v>
      </c>
      <c r="M400" s="30" t="s">
        <v>838</v>
      </c>
      <c r="N400" s="30">
        <v>399</v>
      </c>
      <c r="O400" s="30">
        <v>0.39900000000000002</v>
      </c>
      <c r="P400" s="30">
        <v>2139132.9889181601</v>
      </c>
      <c r="Q400" s="30">
        <v>72651272.879047796</v>
      </c>
      <c r="R400" s="30">
        <v>9984250.1569666807</v>
      </c>
      <c r="S400" s="30">
        <v>82635523.036014602</v>
      </c>
      <c r="T400" s="30">
        <v>0</v>
      </c>
      <c r="U400">
        <v>0.87</v>
      </c>
      <c r="V400">
        <f t="shared" si="12"/>
        <v>399</v>
      </c>
      <c r="W400">
        <f t="shared" si="13"/>
        <v>400</v>
      </c>
    </row>
    <row r="401" spans="1:23" x14ac:dyDescent="0.25">
      <c r="A401" s="30" t="s">
        <v>836</v>
      </c>
      <c r="B401" s="30">
        <v>31</v>
      </c>
      <c r="C401" s="30">
        <v>3846643.5187078798</v>
      </c>
      <c r="D401" s="30">
        <v>125706379.984742</v>
      </c>
      <c r="E401" s="30">
        <v>25862370.594884001</v>
      </c>
      <c r="F401" s="30">
        <v>151568750.57962599</v>
      </c>
      <c r="G401" s="30">
        <v>31610718</v>
      </c>
      <c r="H401" s="30">
        <v>1583343.6938578701</v>
      </c>
      <c r="I401" s="30">
        <v>48950617.682736501</v>
      </c>
      <c r="J401" s="30">
        <v>17683544.865534</v>
      </c>
      <c r="K401" s="30">
        <v>66634162.548270598</v>
      </c>
      <c r="L401" s="30" t="s">
        <v>837</v>
      </c>
      <c r="M401" s="30" t="s">
        <v>838</v>
      </c>
      <c r="N401" s="30">
        <v>400</v>
      </c>
      <c r="O401" s="30">
        <v>0.4</v>
      </c>
      <c r="P401" s="30">
        <v>2263299.8248500102</v>
      </c>
      <c r="Q401" s="30">
        <v>76755762.3020062</v>
      </c>
      <c r="R401" s="30">
        <v>8178825.7293499401</v>
      </c>
      <c r="S401" s="30">
        <v>84934588.031356096</v>
      </c>
      <c r="T401" s="30">
        <v>0</v>
      </c>
      <c r="U401">
        <v>0.86099999999999999</v>
      </c>
      <c r="V401">
        <f t="shared" si="12"/>
        <v>400</v>
      </c>
      <c r="W401">
        <f t="shared" si="13"/>
        <v>422</v>
      </c>
    </row>
    <row r="402" spans="1:23" x14ac:dyDescent="0.25">
      <c r="A402" s="30" t="s">
        <v>836</v>
      </c>
      <c r="B402" s="30">
        <v>170</v>
      </c>
      <c r="C402" s="30">
        <v>3569777.3593724398</v>
      </c>
      <c r="D402" s="30">
        <v>115855116.751848</v>
      </c>
      <c r="E402" s="30">
        <v>35802654.383620299</v>
      </c>
      <c r="F402" s="30">
        <v>151657771.13546899</v>
      </c>
      <c r="G402" s="30">
        <v>31610718</v>
      </c>
      <c r="H402" s="30">
        <v>1432304.6067828401</v>
      </c>
      <c r="I402" s="30">
        <v>44537892.016285598</v>
      </c>
      <c r="J402" s="30">
        <v>25569743.3723859</v>
      </c>
      <c r="K402" s="30">
        <v>70107635.388671502</v>
      </c>
      <c r="L402" s="30" t="s">
        <v>837</v>
      </c>
      <c r="M402" s="30" t="s">
        <v>838</v>
      </c>
      <c r="N402" s="30">
        <v>401</v>
      </c>
      <c r="O402" s="30">
        <v>0.40100000000000002</v>
      </c>
      <c r="P402" s="30">
        <v>2137472.7525896002</v>
      </c>
      <c r="Q402" s="30">
        <v>71317224.735562995</v>
      </c>
      <c r="R402" s="30">
        <v>10232911.011234401</v>
      </c>
      <c r="S402" s="30">
        <v>81550135.746797502</v>
      </c>
      <c r="T402" s="30">
        <v>0</v>
      </c>
      <c r="U402">
        <v>5.3999999999999999E-2</v>
      </c>
      <c r="V402">
        <f t="shared" si="12"/>
        <v>401</v>
      </c>
      <c r="W402">
        <f t="shared" si="13"/>
        <v>399</v>
      </c>
    </row>
    <row r="403" spans="1:23" x14ac:dyDescent="0.25">
      <c r="A403" s="30" t="s">
        <v>836</v>
      </c>
      <c r="B403" s="30">
        <v>533</v>
      </c>
      <c r="C403" s="30">
        <v>3570231.2054890501</v>
      </c>
      <c r="D403" s="30">
        <v>117113997.207672</v>
      </c>
      <c r="E403" s="30">
        <v>34567316.726788901</v>
      </c>
      <c r="F403" s="30">
        <v>151681313.934461</v>
      </c>
      <c r="G403" s="30">
        <v>31610718</v>
      </c>
      <c r="H403" s="30">
        <v>1422464.5826018199</v>
      </c>
      <c r="I403" s="30">
        <v>44315238.870509997</v>
      </c>
      <c r="J403" s="30">
        <v>24655222.750202</v>
      </c>
      <c r="K403" s="30">
        <v>68970461.620712101</v>
      </c>
      <c r="L403" s="30" t="s">
        <v>837</v>
      </c>
      <c r="M403" s="30" t="s">
        <v>838</v>
      </c>
      <c r="N403" s="30">
        <v>402</v>
      </c>
      <c r="O403" s="30">
        <v>0.40200000000000002</v>
      </c>
      <c r="P403" s="30">
        <v>2147766.6228872198</v>
      </c>
      <c r="Q403" s="30">
        <v>72798758.337162495</v>
      </c>
      <c r="R403" s="30">
        <v>9912093.9765868802</v>
      </c>
      <c r="S403" s="30">
        <v>82710852.313749403</v>
      </c>
      <c r="T403" s="30">
        <v>0</v>
      </c>
      <c r="U403">
        <v>0.20799999999999999</v>
      </c>
      <c r="V403">
        <f t="shared" si="12"/>
        <v>402</v>
      </c>
      <c r="W403">
        <f t="shared" si="13"/>
        <v>401</v>
      </c>
    </row>
    <row r="404" spans="1:23" x14ac:dyDescent="0.25">
      <c r="A404" s="30" t="s">
        <v>836</v>
      </c>
      <c r="B404" s="30">
        <v>182</v>
      </c>
      <c r="C404" s="30">
        <v>3320711.6125838901</v>
      </c>
      <c r="D404" s="30">
        <v>107919155.20420399</v>
      </c>
      <c r="E404" s="30">
        <v>43838640.450426601</v>
      </c>
      <c r="F404" s="30">
        <v>151757795.65463001</v>
      </c>
      <c r="G404" s="30">
        <v>31610718</v>
      </c>
      <c r="H404" s="30">
        <v>1290541.4748696401</v>
      </c>
      <c r="I404" s="30">
        <v>40405059.652106598</v>
      </c>
      <c r="J404" s="30">
        <v>31635505.655132301</v>
      </c>
      <c r="K404" s="30">
        <v>72040565.307238996</v>
      </c>
      <c r="L404" s="30" t="s">
        <v>837</v>
      </c>
      <c r="M404" s="30" t="s">
        <v>838</v>
      </c>
      <c r="N404" s="30">
        <v>403</v>
      </c>
      <c r="O404" s="30">
        <v>0.40300000000000002</v>
      </c>
      <c r="P404" s="30">
        <v>2030170.13771424</v>
      </c>
      <c r="Q404" s="30">
        <v>67514095.552097306</v>
      </c>
      <c r="R404" s="30">
        <v>12203134.7952943</v>
      </c>
      <c r="S404" s="30">
        <v>79717230.347391605</v>
      </c>
      <c r="T404" s="30">
        <v>0</v>
      </c>
      <c r="U404">
        <v>0.42199999999999999</v>
      </c>
      <c r="V404">
        <f t="shared" si="12"/>
        <v>403</v>
      </c>
      <c r="W404">
        <f t="shared" si="13"/>
        <v>376</v>
      </c>
    </row>
    <row r="405" spans="1:23" x14ac:dyDescent="0.25">
      <c r="A405" s="30" t="s">
        <v>836</v>
      </c>
      <c r="B405" s="30">
        <v>445</v>
      </c>
      <c r="C405" s="30">
        <v>3817853.2078056401</v>
      </c>
      <c r="D405" s="30">
        <v>124035298.401862</v>
      </c>
      <c r="E405" s="30">
        <v>28305017.459463499</v>
      </c>
      <c r="F405" s="30">
        <v>152340315.86132601</v>
      </c>
      <c r="G405" s="30">
        <v>31610718</v>
      </c>
      <c r="H405" s="30">
        <v>1552887.92586372</v>
      </c>
      <c r="I405" s="30">
        <v>48034001.602654703</v>
      </c>
      <c r="J405" s="30">
        <v>19855285.150618199</v>
      </c>
      <c r="K405" s="30">
        <v>67889286.753272906</v>
      </c>
      <c r="L405" s="30" t="s">
        <v>837</v>
      </c>
      <c r="M405" s="30" t="s">
        <v>838</v>
      </c>
      <c r="N405" s="30">
        <v>404</v>
      </c>
      <c r="O405" s="30">
        <v>0.40400000000000003</v>
      </c>
      <c r="P405" s="30">
        <v>2264965.2819419201</v>
      </c>
      <c r="Q405" s="30">
        <v>76001296.799208194</v>
      </c>
      <c r="R405" s="30">
        <v>8449732.3088452499</v>
      </c>
      <c r="S405" s="30">
        <v>84451029.108053505</v>
      </c>
      <c r="T405" s="30">
        <v>0</v>
      </c>
      <c r="U405">
        <v>3.0000000000000001E-3</v>
      </c>
      <c r="V405">
        <f t="shared" si="12"/>
        <v>404</v>
      </c>
      <c r="W405">
        <f t="shared" si="13"/>
        <v>423</v>
      </c>
    </row>
    <row r="406" spans="1:23" x14ac:dyDescent="0.25">
      <c r="A406" s="30" t="s">
        <v>836</v>
      </c>
      <c r="B406" s="30">
        <v>554</v>
      </c>
      <c r="C406" s="30">
        <v>3420544.7510248302</v>
      </c>
      <c r="D406" s="30">
        <v>111147134.448944</v>
      </c>
      <c r="E406" s="30">
        <v>41736816.292721398</v>
      </c>
      <c r="F406" s="30">
        <v>152883950.74166599</v>
      </c>
      <c r="G406" s="30">
        <v>31610718</v>
      </c>
      <c r="H406" s="30">
        <v>1331524.4813081401</v>
      </c>
      <c r="I406" s="30">
        <v>41795345.497822098</v>
      </c>
      <c r="J406" s="30">
        <v>29642757.800099101</v>
      </c>
      <c r="K406" s="30">
        <v>71438103.297921196</v>
      </c>
      <c r="L406" s="30" t="s">
        <v>837</v>
      </c>
      <c r="M406" s="30" t="s">
        <v>838</v>
      </c>
      <c r="N406" s="30">
        <v>405</v>
      </c>
      <c r="O406" s="30">
        <v>0.40500000000000003</v>
      </c>
      <c r="P406" s="30">
        <v>2089020.2697166901</v>
      </c>
      <c r="Q406" s="30">
        <v>69351788.951122597</v>
      </c>
      <c r="R406" s="30">
        <v>12094058.492622299</v>
      </c>
      <c r="S406" s="30">
        <v>81445847.443745002</v>
      </c>
      <c r="T406" s="30">
        <v>0</v>
      </c>
      <c r="U406">
        <v>4.3999999999999997E-2</v>
      </c>
      <c r="V406">
        <f t="shared" si="12"/>
        <v>405</v>
      </c>
      <c r="W406">
        <f t="shared" si="13"/>
        <v>384</v>
      </c>
    </row>
    <row r="407" spans="1:23" x14ac:dyDescent="0.25">
      <c r="A407" s="30" t="s">
        <v>836</v>
      </c>
      <c r="B407" s="30">
        <v>431</v>
      </c>
      <c r="C407" s="30">
        <v>3828740.8587008198</v>
      </c>
      <c r="D407" s="30">
        <v>124359871.61302701</v>
      </c>
      <c r="E407" s="30">
        <v>28717632.901832901</v>
      </c>
      <c r="F407" s="30">
        <v>153077504.51486</v>
      </c>
      <c r="G407" s="30">
        <v>31610718</v>
      </c>
      <c r="H407" s="30">
        <v>1552075.3235597999</v>
      </c>
      <c r="I407" s="30">
        <v>48131865.691127002</v>
      </c>
      <c r="J407" s="30">
        <v>19769485.205976199</v>
      </c>
      <c r="K407" s="30">
        <v>67901350.897103205</v>
      </c>
      <c r="L407" s="30" t="s">
        <v>837</v>
      </c>
      <c r="M407" s="30" t="s">
        <v>838</v>
      </c>
      <c r="N407" s="30">
        <v>406</v>
      </c>
      <c r="O407" s="30">
        <v>0.40600000000000003</v>
      </c>
      <c r="P407" s="30">
        <v>2276665.5351410098</v>
      </c>
      <c r="Q407" s="30">
        <v>76228005.921900094</v>
      </c>
      <c r="R407" s="30">
        <v>8948147.6958567202</v>
      </c>
      <c r="S407" s="30">
        <v>85176153.617756799</v>
      </c>
      <c r="T407" s="30">
        <v>0</v>
      </c>
      <c r="U407">
        <v>0.436</v>
      </c>
      <c r="V407">
        <f t="shared" si="12"/>
        <v>406</v>
      </c>
      <c r="W407">
        <f t="shared" si="13"/>
        <v>424</v>
      </c>
    </row>
    <row r="408" spans="1:23" x14ac:dyDescent="0.25">
      <c r="A408" s="30" t="s">
        <v>836</v>
      </c>
      <c r="B408" s="30">
        <v>21</v>
      </c>
      <c r="C408" s="30">
        <v>3582555.2813976398</v>
      </c>
      <c r="D408" s="30">
        <v>117615886.618738</v>
      </c>
      <c r="E408" s="30">
        <v>35519691.978188097</v>
      </c>
      <c r="F408" s="30">
        <v>153135578.596926</v>
      </c>
      <c r="G408" s="30">
        <v>31610718</v>
      </c>
      <c r="H408" s="30">
        <v>1423747.4298289199</v>
      </c>
      <c r="I408" s="30">
        <v>44376211.923295699</v>
      </c>
      <c r="J408" s="30">
        <v>25050248.460149601</v>
      </c>
      <c r="K408" s="30">
        <v>69426460.383445397</v>
      </c>
      <c r="L408" s="30" t="s">
        <v>837</v>
      </c>
      <c r="M408" s="30" t="s">
        <v>838</v>
      </c>
      <c r="N408" s="30">
        <v>407</v>
      </c>
      <c r="O408" s="30">
        <v>0.40699999999999997</v>
      </c>
      <c r="P408" s="30">
        <v>2158807.8515687198</v>
      </c>
      <c r="Q408" s="30">
        <v>73239674.695442602</v>
      </c>
      <c r="R408" s="30">
        <v>10469443.5180385</v>
      </c>
      <c r="S408" s="30">
        <v>83709118.213481098</v>
      </c>
      <c r="T408" s="30">
        <v>0</v>
      </c>
      <c r="U408">
        <v>0.74199999999999999</v>
      </c>
      <c r="V408">
        <f t="shared" si="12"/>
        <v>407</v>
      </c>
      <c r="W408">
        <f t="shared" si="13"/>
        <v>405</v>
      </c>
    </row>
    <row r="409" spans="1:23" x14ac:dyDescent="0.25">
      <c r="A409" s="30" t="s">
        <v>836</v>
      </c>
      <c r="B409" s="30">
        <v>586</v>
      </c>
      <c r="C409" s="30">
        <v>3418124.1500222199</v>
      </c>
      <c r="D409" s="30">
        <v>111117714.841536</v>
      </c>
      <c r="E409" s="30">
        <v>42536160.597089</v>
      </c>
      <c r="F409" s="30">
        <v>153653875.43862501</v>
      </c>
      <c r="G409" s="30">
        <v>31610718</v>
      </c>
      <c r="H409" s="30">
        <v>1334509.9249153601</v>
      </c>
      <c r="I409" s="30">
        <v>41653361.514632396</v>
      </c>
      <c r="J409" s="30">
        <v>30688648.158229001</v>
      </c>
      <c r="K409" s="30">
        <v>72342009.672861502</v>
      </c>
      <c r="L409" s="30" t="s">
        <v>837</v>
      </c>
      <c r="M409" s="30" t="s">
        <v>838</v>
      </c>
      <c r="N409" s="30">
        <v>408</v>
      </c>
      <c r="O409" s="30">
        <v>0.40799999999999997</v>
      </c>
      <c r="P409" s="30">
        <v>2083614.22510686</v>
      </c>
      <c r="Q409" s="30">
        <v>69464353.326903701</v>
      </c>
      <c r="R409" s="30">
        <v>11847512.4388599</v>
      </c>
      <c r="S409" s="30">
        <v>81311865.765763804</v>
      </c>
      <c r="T409" s="30">
        <v>0</v>
      </c>
      <c r="U409">
        <v>0.47199999999999998</v>
      </c>
      <c r="V409">
        <f t="shared" si="12"/>
        <v>408</v>
      </c>
      <c r="W409">
        <f t="shared" si="13"/>
        <v>383</v>
      </c>
    </row>
    <row r="410" spans="1:23" x14ac:dyDescent="0.25">
      <c r="A410" s="30" t="s">
        <v>836</v>
      </c>
      <c r="B410" s="30">
        <v>540</v>
      </c>
      <c r="C410" s="30">
        <v>3448788.6037933198</v>
      </c>
      <c r="D410" s="30">
        <v>111010633.49982201</v>
      </c>
      <c r="E410" s="30">
        <v>42919281.038946599</v>
      </c>
      <c r="F410" s="30">
        <v>153929914.53876901</v>
      </c>
      <c r="G410" s="30">
        <v>31610718</v>
      </c>
      <c r="H410" s="30">
        <v>1368022.20495585</v>
      </c>
      <c r="I410" s="30">
        <v>42813276.898614302</v>
      </c>
      <c r="J410" s="30">
        <v>30365548.155384801</v>
      </c>
      <c r="K410" s="30">
        <v>73178825.053999096</v>
      </c>
      <c r="L410" s="30" t="s">
        <v>837</v>
      </c>
      <c r="M410" s="30" t="s">
        <v>838</v>
      </c>
      <c r="N410" s="30">
        <v>409</v>
      </c>
      <c r="O410" s="30">
        <v>0.40899999999999997</v>
      </c>
      <c r="P410" s="30">
        <v>2080766.39883746</v>
      </c>
      <c r="Q410" s="30">
        <v>68197356.601208195</v>
      </c>
      <c r="R410" s="30">
        <v>12553732.883561799</v>
      </c>
      <c r="S410" s="30">
        <v>80751089.48477</v>
      </c>
      <c r="T410" s="30">
        <v>0</v>
      </c>
      <c r="U410">
        <v>0.13200000000000001</v>
      </c>
      <c r="V410">
        <f t="shared" si="12"/>
        <v>409</v>
      </c>
      <c r="W410">
        <f t="shared" si="13"/>
        <v>382</v>
      </c>
    </row>
    <row r="411" spans="1:23" x14ac:dyDescent="0.25">
      <c r="A411" s="30" t="s">
        <v>836</v>
      </c>
      <c r="B411" s="30">
        <v>471</v>
      </c>
      <c r="C411" s="30">
        <v>3405827.9976371899</v>
      </c>
      <c r="D411" s="30">
        <v>110533742.086686</v>
      </c>
      <c r="E411" s="30">
        <v>43496464.467755198</v>
      </c>
      <c r="F411" s="30">
        <v>154030206.55444199</v>
      </c>
      <c r="G411" s="30">
        <v>31610718</v>
      </c>
      <c r="H411" s="30">
        <v>1326477.51296677</v>
      </c>
      <c r="I411" s="30">
        <v>41552738.939453803</v>
      </c>
      <c r="J411" s="30">
        <v>31517210.340530001</v>
      </c>
      <c r="K411" s="30">
        <v>73069949.279983804</v>
      </c>
      <c r="L411" s="30" t="s">
        <v>837</v>
      </c>
      <c r="M411" s="30" t="s">
        <v>838</v>
      </c>
      <c r="N411" s="30">
        <v>410</v>
      </c>
      <c r="O411" s="30">
        <v>0.41</v>
      </c>
      <c r="P411" s="30">
        <v>2079350.4846704099</v>
      </c>
      <c r="Q411" s="30">
        <v>68981003.147232905</v>
      </c>
      <c r="R411" s="30">
        <v>11979254.1272252</v>
      </c>
      <c r="S411" s="30">
        <v>80960257.2744582</v>
      </c>
      <c r="T411" s="30">
        <v>0</v>
      </c>
      <c r="U411">
        <v>0.23899999999999999</v>
      </c>
      <c r="V411">
        <f t="shared" si="12"/>
        <v>410</v>
      </c>
      <c r="W411">
        <f t="shared" si="13"/>
        <v>381</v>
      </c>
    </row>
    <row r="412" spans="1:23" x14ac:dyDescent="0.25">
      <c r="A412" s="30" t="s">
        <v>836</v>
      </c>
      <c r="B412" s="30">
        <v>361</v>
      </c>
      <c r="C412" s="30">
        <v>3593864.5008404101</v>
      </c>
      <c r="D412" s="30">
        <v>116628966.107665</v>
      </c>
      <c r="E412" s="30">
        <v>37470516.518982098</v>
      </c>
      <c r="F412" s="30">
        <v>154099482.62664801</v>
      </c>
      <c r="G412" s="30">
        <v>31610718</v>
      </c>
      <c r="H412" s="30">
        <v>1436978.0070102301</v>
      </c>
      <c r="I412" s="30">
        <v>44760016.266728103</v>
      </c>
      <c r="J412" s="30">
        <v>26722988.6517873</v>
      </c>
      <c r="K412" s="30">
        <v>71483004.918515503</v>
      </c>
      <c r="L412" s="30" t="s">
        <v>837</v>
      </c>
      <c r="M412" s="30" t="s">
        <v>838</v>
      </c>
      <c r="N412" s="30">
        <v>411</v>
      </c>
      <c r="O412" s="30">
        <v>0.41099999999999998</v>
      </c>
      <c r="P412" s="30">
        <v>2156886.49383017</v>
      </c>
      <c r="Q412" s="30">
        <v>71868949.8409376</v>
      </c>
      <c r="R412" s="30">
        <v>10747527.867194699</v>
      </c>
      <c r="S412" s="30">
        <v>82616477.708132505</v>
      </c>
      <c r="T412" s="30">
        <v>0</v>
      </c>
      <c r="U412">
        <v>0.81699999999999995</v>
      </c>
      <c r="V412">
        <f t="shared" si="12"/>
        <v>411</v>
      </c>
      <c r="W412">
        <f t="shared" si="13"/>
        <v>404</v>
      </c>
    </row>
    <row r="413" spans="1:23" x14ac:dyDescent="0.25">
      <c r="A413" s="30" t="s">
        <v>836</v>
      </c>
      <c r="B413" s="30">
        <v>234</v>
      </c>
      <c r="C413" s="30">
        <v>3961352.8523220001</v>
      </c>
      <c r="D413" s="30">
        <v>128052635.664511</v>
      </c>
      <c r="E413" s="30">
        <v>26177273.962472301</v>
      </c>
      <c r="F413" s="30">
        <v>154229909.62698299</v>
      </c>
      <c r="G413" s="30">
        <v>31610718</v>
      </c>
      <c r="H413" s="30">
        <v>1626694.2197258901</v>
      </c>
      <c r="I413" s="30">
        <v>50214423.393179998</v>
      </c>
      <c r="J413" s="30">
        <v>17901727.096127801</v>
      </c>
      <c r="K413" s="30">
        <v>68116150.489307895</v>
      </c>
      <c r="L413" s="30" t="s">
        <v>837</v>
      </c>
      <c r="M413" s="30" t="s">
        <v>838</v>
      </c>
      <c r="N413" s="30">
        <v>412</v>
      </c>
      <c r="O413" s="30">
        <v>0.41199999999999998</v>
      </c>
      <c r="P413" s="30">
        <v>2334658.63259611</v>
      </c>
      <c r="Q413" s="30">
        <v>77838212.271331295</v>
      </c>
      <c r="R413" s="30">
        <v>8275546.8663444296</v>
      </c>
      <c r="S413" s="30">
        <v>86113759.137675703</v>
      </c>
      <c r="T413" s="30">
        <v>0</v>
      </c>
      <c r="U413">
        <v>2.1999999999999999E-2</v>
      </c>
      <c r="V413">
        <f t="shared" si="12"/>
        <v>412</v>
      </c>
      <c r="W413">
        <f t="shared" si="13"/>
        <v>434</v>
      </c>
    </row>
    <row r="414" spans="1:23" x14ac:dyDescent="0.25">
      <c r="A414" s="30" t="s">
        <v>836</v>
      </c>
      <c r="B414" s="30">
        <v>278</v>
      </c>
      <c r="C414" s="30">
        <v>4116841.4968820899</v>
      </c>
      <c r="D414" s="30">
        <v>133740006.14326701</v>
      </c>
      <c r="E414" s="30">
        <v>20719948.063585699</v>
      </c>
      <c r="F414" s="30">
        <v>154459954.20685199</v>
      </c>
      <c r="G414" s="30">
        <v>31610718</v>
      </c>
      <c r="H414" s="30">
        <v>1726250.5416908399</v>
      </c>
      <c r="I414" s="30">
        <v>53021695.761309601</v>
      </c>
      <c r="J414" s="30">
        <v>14328866.692535801</v>
      </c>
      <c r="K414" s="30">
        <v>67350562.453845397</v>
      </c>
      <c r="L414" s="30" t="s">
        <v>837</v>
      </c>
      <c r="M414" s="30" t="s">
        <v>838</v>
      </c>
      <c r="N414" s="30">
        <v>413</v>
      </c>
      <c r="O414" s="30">
        <v>0.41299999999999998</v>
      </c>
      <c r="P414" s="30">
        <v>2390590.95519125</v>
      </c>
      <c r="Q414" s="30">
        <v>80718310.381957501</v>
      </c>
      <c r="R414" s="30">
        <v>6391081.3710499201</v>
      </c>
      <c r="S414" s="30">
        <v>87109391.753007397</v>
      </c>
      <c r="T414" s="30">
        <v>0</v>
      </c>
      <c r="U414">
        <v>0.28100000000000003</v>
      </c>
      <c r="V414">
        <f t="shared" si="12"/>
        <v>413</v>
      </c>
      <c r="W414">
        <f t="shared" si="13"/>
        <v>449</v>
      </c>
    </row>
    <row r="415" spans="1:23" x14ac:dyDescent="0.25">
      <c r="A415" s="30" t="s">
        <v>836</v>
      </c>
      <c r="B415" s="30">
        <v>725</v>
      </c>
      <c r="C415" s="30">
        <v>3683357.1379974401</v>
      </c>
      <c r="D415" s="30">
        <v>119482604.710278</v>
      </c>
      <c r="E415" s="30">
        <v>35273389.357605398</v>
      </c>
      <c r="F415" s="30">
        <v>154755994.067884</v>
      </c>
      <c r="G415" s="30">
        <v>31610718</v>
      </c>
      <c r="H415" s="30">
        <v>1478713.75139783</v>
      </c>
      <c r="I415" s="30">
        <v>46046865.890431397</v>
      </c>
      <c r="J415" s="30">
        <v>25176875.939481799</v>
      </c>
      <c r="K415" s="30">
        <v>71223741.829913199</v>
      </c>
      <c r="L415" s="30" t="s">
        <v>837</v>
      </c>
      <c r="M415" s="30" t="s">
        <v>838</v>
      </c>
      <c r="N415" s="30">
        <v>414</v>
      </c>
      <c r="O415" s="30">
        <v>0.41399999999999998</v>
      </c>
      <c r="P415" s="30">
        <v>2204643.3865995998</v>
      </c>
      <c r="Q415" s="30">
        <v>73435738.819847405</v>
      </c>
      <c r="R415" s="30">
        <v>10096513.4181235</v>
      </c>
      <c r="S415" s="30">
        <v>83532252.237970993</v>
      </c>
      <c r="T415" s="30">
        <v>0</v>
      </c>
      <c r="U415">
        <v>0.68799999999999994</v>
      </c>
      <c r="V415">
        <f t="shared" si="12"/>
        <v>414</v>
      </c>
      <c r="W415">
        <f t="shared" si="13"/>
        <v>416</v>
      </c>
    </row>
    <row r="416" spans="1:23" x14ac:dyDescent="0.25">
      <c r="A416" s="30" t="s">
        <v>836</v>
      </c>
      <c r="B416" s="30">
        <v>993</v>
      </c>
      <c r="C416" s="30">
        <v>3580919.2777464101</v>
      </c>
      <c r="D416" s="30">
        <v>117554122.312628</v>
      </c>
      <c r="E416" s="30">
        <v>37628129.988093004</v>
      </c>
      <c r="F416" s="30">
        <v>155182252.30072099</v>
      </c>
      <c r="G416" s="30">
        <v>31610718</v>
      </c>
      <c r="H416" s="30">
        <v>1420902.0548272401</v>
      </c>
      <c r="I416" s="30">
        <v>44240972.748663902</v>
      </c>
      <c r="J416" s="30">
        <v>26872180.2728539</v>
      </c>
      <c r="K416" s="30">
        <v>71113153.021517903</v>
      </c>
      <c r="L416" s="30" t="s">
        <v>837</v>
      </c>
      <c r="M416" s="30" t="s">
        <v>838</v>
      </c>
      <c r="N416" s="30">
        <v>415</v>
      </c>
      <c r="O416" s="30">
        <v>0.41499999999999998</v>
      </c>
      <c r="P416" s="30">
        <v>2160017.2229191698</v>
      </c>
      <c r="Q416" s="30">
        <v>73313149.563964501</v>
      </c>
      <c r="R416" s="30">
        <v>10755949.715239</v>
      </c>
      <c r="S416" s="30">
        <v>84069099.2792034</v>
      </c>
      <c r="T416" s="30">
        <v>0</v>
      </c>
      <c r="U416">
        <v>0.111</v>
      </c>
      <c r="V416">
        <f t="shared" si="12"/>
        <v>415</v>
      </c>
      <c r="W416">
        <f t="shared" si="13"/>
        <v>406</v>
      </c>
    </row>
    <row r="417" spans="1:23" x14ac:dyDescent="0.25">
      <c r="A417" s="30" t="s">
        <v>836</v>
      </c>
      <c r="B417" s="30">
        <v>480</v>
      </c>
      <c r="C417" s="30">
        <v>3903745.5875009499</v>
      </c>
      <c r="D417" s="30">
        <v>127912525.516027</v>
      </c>
      <c r="E417" s="30">
        <v>28017283.998351902</v>
      </c>
      <c r="F417" s="30">
        <v>155929809.51437899</v>
      </c>
      <c r="G417" s="30">
        <v>31610718</v>
      </c>
      <c r="H417" s="30">
        <v>1570471.048194</v>
      </c>
      <c r="I417" s="30">
        <v>48611059.565247998</v>
      </c>
      <c r="J417" s="30">
        <v>19441039.9421059</v>
      </c>
      <c r="K417" s="30">
        <v>68052099.507354006</v>
      </c>
      <c r="L417" s="30" t="s">
        <v>837</v>
      </c>
      <c r="M417" s="30" t="s">
        <v>838</v>
      </c>
      <c r="N417" s="30">
        <v>416</v>
      </c>
      <c r="O417" s="30">
        <v>0.41599999999999998</v>
      </c>
      <c r="P417" s="30">
        <v>2333274.5393069498</v>
      </c>
      <c r="Q417" s="30">
        <v>79301465.950779796</v>
      </c>
      <c r="R417" s="30">
        <v>8576244.0562459603</v>
      </c>
      <c r="S417" s="30">
        <v>87877710.007025793</v>
      </c>
      <c r="T417" s="30">
        <v>0</v>
      </c>
      <c r="U417">
        <v>0.29099999999999998</v>
      </c>
      <c r="V417">
        <f t="shared" si="12"/>
        <v>416</v>
      </c>
      <c r="W417">
        <f t="shared" si="13"/>
        <v>433</v>
      </c>
    </row>
    <row r="418" spans="1:23" x14ac:dyDescent="0.25">
      <c r="A418" s="30" t="s">
        <v>836</v>
      </c>
      <c r="B418" s="30">
        <v>772</v>
      </c>
      <c r="C418" s="30">
        <v>4161770.3323373799</v>
      </c>
      <c r="D418" s="30">
        <v>135257127.53051201</v>
      </c>
      <c r="E418" s="30">
        <v>20816502.6449815</v>
      </c>
      <c r="F418" s="30">
        <v>156073630.17549399</v>
      </c>
      <c r="G418" s="30">
        <v>31610718</v>
      </c>
      <c r="H418" s="30">
        <v>1736649.3221781901</v>
      </c>
      <c r="I418" s="30">
        <v>53515944.318865597</v>
      </c>
      <c r="J418" s="30">
        <v>13765081.332263499</v>
      </c>
      <c r="K418" s="30">
        <v>67281025.651129201</v>
      </c>
      <c r="L418" s="30" t="s">
        <v>837</v>
      </c>
      <c r="M418" s="30" t="s">
        <v>838</v>
      </c>
      <c r="N418" s="30">
        <v>417</v>
      </c>
      <c r="O418" s="30">
        <v>0.41699999999999998</v>
      </c>
      <c r="P418" s="30">
        <v>2425121.0101591898</v>
      </c>
      <c r="Q418" s="30">
        <v>81741183.2116469</v>
      </c>
      <c r="R418" s="30">
        <v>7051421.3127180198</v>
      </c>
      <c r="S418" s="30">
        <v>88792604.524364993</v>
      </c>
      <c r="T418" s="30">
        <v>0</v>
      </c>
      <c r="U418">
        <v>0.29499999999999998</v>
      </c>
      <c r="V418">
        <f t="shared" si="12"/>
        <v>417</v>
      </c>
      <c r="W418">
        <f t="shared" si="13"/>
        <v>462</v>
      </c>
    </row>
    <row r="419" spans="1:23" x14ac:dyDescent="0.25">
      <c r="A419" s="30" t="s">
        <v>836</v>
      </c>
      <c r="B419" s="30">
        <v>423</v>
      </c>
      <c r="C419" s="30">
        <v>3581122.3974173199</v>
      </c>
      <c r="D419" s="30">
        <v>116278276.33240999</v>
      </c>
      <c r="E419" s="30">
        <v>39994524.064459696</v>
      </c>
      <c r="F419" s="30">
        <v>156272800.39686999</v>
      </c>
      <c r="G419" s="30">
        <v>31610718</v>
      </c>
      <c r="H419" s="30">
        <v>1408615.5381969099</v>
      </c>
      <c r="I419" s="30">
        <v>43918392.282433003</v>
      </c>
      <c r="J419" s="30">
        <v>28966775.981489699</v>
      </c>
      <c r="K419" s="30">
        <v>72885168.263922706</v>
      </c>
      <c r="L419" s="30" t="s">
        <v>837</v>
      </c>
      <c r="M419" s="30" t="s">
        <v>838</v>
      </c>
      <c r="N419" s="30">
        <v>418</v>
      </c>
      <c r="O419" s="30">
        <v>0.41799999999999998</v>
      </c>
      <c r="P419" s="30">
        <v>2172506.8592204</v>
      </c>
      <c r="Q419" s="30">
        <v>72359884.049977496</v>
      </c>
      <c r="R419" s="30">
        <v>11027748.082970001</v>
      </c>
      <c r="S419" s="30">
        <v>83387632.132947505</v>
      </c>
      <c r="T419" s="30">
        <v>0</v>
      </c>
      <c r="U419">
        <v>5.5E-2</v>
      </c>
      <c r="V419">
        <f t="shared" si="12"/>
        <v>418</v>
      </c>
      <c r="W419">
        <f t="shared" si="13"/>
        <v>408</v>
      </c>
    </row>
    <row r="420" spans="1:23" x14ac:dyDescent="0.25">
      <c r="A420" s="30" t="s">
        <v>836</v>
      </c>
      <c r="B420" s="30">
        <v>299</v>
      </c>
      <c r="C420" s="30">
        <v>3626960.93930357</v>
      </c>
      <c r="D420" s="30">
        <v>118942371.10221</v>
      </c>
      <c r="E420" s="30">
        <v>37400056.517750703</v>
      </c>
      <c r="F420" s="30">
        <v>156342427.61996099</v>
      </c>
      <c r="G420" s="30">
        <v>31610718</v>
      </c>
      <c r="H420" s="30">
        <v>1434201.2816296699</v>
      </c>
      <c r="I420" s="30">
        <v>44873077.991360597</v>
      </c>
      <c r="J420" s="30">
        <v>26433780.489202902</v>
      </c>
      <c r="K420" s="30">
        <v>71306858.480563596</v>
      </c>
      <c r="L420" s="30" t="s">
        <v>837</v>
      </c>
      <c r="M420" s="30" t="s">
        <v>838</v>
      </c>
      <c r="N420" s="30">
        <v>419</v>
      </c>
      <c r="O420" s="30">
        <v>0.41899999999999998</v>
      </c>
      <c r="P420" s="30">
        <v>2192759.6576739</v>
      </c>
      <c r="Q420" s="30">
        <v>74069293.110849693</v>
      </c>
      <c r="R420" s="30">
        <v>10966276.028547799</v>
      </c>
      <c r="S420" s="30">
        <v>85035569.139397502</v>
      </c>
      <c r="T420" s="30">
        <v>0</v>
      </c>
      <c r="U420">
        <v>0.253</v>
      </c>
      <c r="V420">
        <f t="shared" si="12"/>
        <v>419</v>
      </c>
      <c r="W420">
        <f t="shared" si="13"/>
        <v>413</v>
      </c>
    </row>
    <row r="421" spans="1:23" x14ac:dyDescent="0.25">
      <c r="A421" s="30" t="s">
        <v>836</v>
      </c>
      <c r="B421" s="30">
        <v>313</v>
      </c>
      <c r="C421" s="30">
        <v>4133809.1746256002</v>
      </c>
      <c r="D421" s="30">
        <v>134215101.140398</v>
      </c>
      <c r="E421" s="30">
        <v>22309229.109414499</v>
      </c>
      <c r="F421" s="30">
        <v>156524330.24981299</v>
      </c>
      <c r="G421" s="30">
        <v>31610718</v>
      </c>
      <c r="H421" s="30">
        <v>1729538.78554394</v>
      </c>
      <c r="I421" s="30">
        <v>53177984.259106599</v>
      </c>
      <c r="J421" s="30">
        <v>15653401.9941887</v>
      </c>
      <c r="K421" s="30">
        <v>68831386.253295302</v>
      </c>
      <c r="L421" s="30" t="s">
        <v>837</v>
      </c>
      <c r="M421" s="30" t="s">
        <v>838</v>
      </c>
      <c r="N421" s="30">
        <v>420</v>
      </c>
      <c r="O421" s="30">
        <v>0.42</v>
      </c>
      <c r="P421" s="30">
        <v>2404270.3890816499</v>
      </c>
      <c r="Q421" s="30">
        <v>81037116.881292105</v>
      </c>
      <c r="R421" s="30">
        <v>6655827.1152258096</v>
      </c>
      <c r="S421" s="30">
        <v>87692943.996518001</v>
      </c>
      <c r="T421" s="30">
        <v>0</v>
      </c>
      <c r="U421">
        <v>0.73</v>
      </c>
      <c r="V421">
        <f t="shared" si="12"/>
        <v>420</v>
      </c>
      <c r="W421">
        <f t="shared" si="13"/>
        <v>452</v>
      </c>
    </row>
    <row r="422" spans="1:23" x14ac:dyDescent="0.25">
      <c r="A422" s="30" t="s">
        <v>836</v>
      </c>
      <c r="B422" s="30">
        <v>262</v>
      </c>
      <c r="C422" s="30">
        <v>3539095.1050378801</v>
      </c>
      <c r="D422" s="30">
        <v>115025936.575508</v>
      </c>
      <c r="E422" s="30">
        <v>41527530.274971597</v>
      </c>
      <c r="F422" s="30">
        <v>156553466.85047999</v>
      </c>
      <c r="G422" s="30">
        <v>31610718</v>
      </c>
      <c r="H422" s="30">
        <v>1383002.2388917</v>
      </c>
      <c r="I422" s="30">
        <v>43261347.3309232</v>
      </c>
      <c r="J422" s="30">
        <v>29721039.988136198</v>
      </c>
      <c r="K422" s="30">
        <v>72982387.319059402</v>
      </c>
      <c r="L422" s="30" t="s">
        <v>837</v>
      </c>
      <c r="M422" s="30" t="s">
        <v>838</v>
      </c>
      <c r="N422" s="30">
        <v>421</v>
      </c>
      <c r="O422" s="30">
        <v>0.42099999999999999</v>
      </c>
      <c r="P422" s="30">
        <v>2156092.8661461798</v>
      </c>
      <c r="Q422" s="30">
        <v>71764589.244585499</v>
      </c>
      <c r="R422" s="30">
        <v>11806490.2868354</v>
      </c>
      <c r="S422" s="30">
        <v>83571079.531421006</v>
      </c>
      <c r="T422" s="30">
        <v>0</v>
      </c>
      <c r="U422">
        <v>4.2999999999999997E-2</v>
      </c>
      <c r="V422">
        <f t="shared" si="12"/>
        <v>421</v>
      </c>
      <c r="W422">
        <f t="shared" si="13"/>
        <v>403</v>
      </c>
    </row>
    <row r="423" spans="1:23" x14ac:dyDescent="0.25">
      <c r="A423" s="30" t="s">
        <v>836</v>
      </c>
      <c r="B423" s="30">
        <v>523</v>
      </c>
      <c r="C423" s="30">
        <v>4032442.4952350999</v>
      </c>
      <c r="D423" s="30">
        <v>130613203.940769</v>
      </c>
      <c r="E423" s="30">
        <v>25950930.6900994</v>
      </c>
      <c r="F423" s="30">
        <v>156564134.63086799</v>
      </c>
      <c r="G423" s="30">
        <v>31610718</v>
      </c>
      <c r="H423" s="30">
        <v>1694203.60982389</v>
      </c>
      <c r="I423" s="30">
        <v>52196241.153135598</v>
      </c>
      <c r="J423" s="30">
        <v>18040202.968896002</v>
      </c>
      <c r="K423" s="30">
        <v>70236444.122031704</v>
      </c>
      <c r="L423" s="30" t="s">
        <v>837</v>
      </c>
      <c r="M423" s="30" t="s">
        <v>838</v>
      </c>
      <c r="N423" s="30">
        <v>422</v>
      </c>
      <c r="O423" s="30">
        <v>0.42199999999999999</v>
      </c>
      <c r="P423" s="30">
        <v>2338238.8854112099</v>
      </c>
      <c r="Q423" s="30">
        <v>78416962.7876333</v>
      </c>
      <c r="R423" s="30">
        <v>7910727.7212033896</v>
      </c>
      <c r="S423" s="30">
        <v>86327690.508836597</v>
      </c>
      <c r="T423" s="30">
        <v>0</v>
      </c>
      <c r="U423">
        <v>0.45</v>
      </c>
      <c r="V423">
        <f t="shared" si="12"/>
        <v>422</v>
      </c>
      <c r="W423">
        <f t="shared" si="13"/>
        <v>435</v>
      </c>
    </row>
    <row r="424" spans="1:23" x14ac:dyDescent="0.25">
      <c r="A424" s="30" t="s">
        <v>836</v>
      </c>
      <c r="B424" s="30">
        <v>273</v>
      </c>
      <c r="C424" s="30">
        <v>3697449.0117022898</v>
      </c>
      <c r="D424" s="30">
        <v>120072445.604201</v>
      </c>
      <c r="E424" s="30">
        <v>36526641.454916298</v>
      </c>
      <c r="F424" s="30">
        <v>156599087.059118</v>
      </c>
      <c r="G424" s="30">
        <v>31610718</v>
      </c>
      <c r="H424" s="30">
        <v>1480022.03325985</v>
      </c>
      <c r="I424" s="30">
        <v>46109047.838013202</v>
      </c>
      <c r="J424" s="30">
        <v>25730816.487975501</v>
      </c>
      <c r="K424" s="30">
        <v>71839864.325988695</v>
      </c>
      <c r="L424" s="30" t="s">
        <v>837</v>
      </c>
      <c r="M424" s="30" t="s">
        <v>838</v>
      </c>
      <c r="N424" s="30">
        <v>423</v>
      </c>
      <c r="O424" s="30">
        <v>0.42299999999999999</v>
      </c>
      <c r="P424" s="30">
        <v>2217426.9784424398</v>
      </c>
      <c r="Q424" s="30">
        <v>73963397.766188696</v>
      </c>
      <c r="R424" s="30">
        <v>10795824.9669408</v>
      </c>
      <c r="S424" s="30">
        <v>84759222.733129606</v>
      </c>
      <c r="T424" s="30">
        <v>0</v>
      </c>
      <c r="U424">
        <v>0.58799999999999997</v>
      </c>
      <c r="V424">
        <f t="shared" si="12"/>
        <v>423</v>
      </c>
      <c r="W424">
        <f t="shared" si="13"/>
        <v>417</v>
      </c>
    </row>
    <row r="425" spans="1:23" x14ac:dyDescent="0.25">
      <c r="A425" s="30" t="s">
        <v>836</v>
      </c>
      <c r="B425" s="30">
        <v>244</v>
      </c>
      <c r="C425" s="30">
        <v>4015863.89190546</v>
      </c>
      <c r="D425" s="30">
        <v>130444293.13525499</v>
      </c>
      <c r="E425" s="30">
        <v>26883676.7203683</v>
      </c>
      <c r="F425" s="30">
        <v>157327969.85562399</v>
      </c>
      <c r="G425" s="30">
        <v>31610718</v>
      </c>
      <c r="H425" s="30">
        <v>1635764.2560131301</v>
      </c>
      <c r="I425" s="30">
        <v>50571232.8372676</v>
      </c>
      <c r="J425" s="30">
        <v>18576547.950279601</v>
      </c>
      <c r="K425" s="30">
        <v>69147780.787547201</v>
      </c>
      <c r="L425" s="30" t="s">
        <v>837</v>
      </c>
      <c r="M425" s="30" t="s">
        <v>838</v>
      </c>
      <c r="N425" s="30">
        <v>424</v>
      </c>
      <c r="O425" s="30">
        <v>0.42399999999999999</v>
      </c>
      <c r="P425" s="30">
        <v>2380099.6358923302</v>
      </c>
      <c r="Q425" s="30">
        <v>79873060.297988206</v>
      </c>
      <c r="R425" s="30">
        <v>8307128.7700887499</v>
      </c>
      <c r="S425" s="30">
        <v>88180189.068076894</v>
      </c>
      <c r="T425" s="30">
        <v>0</v>
      </c>
      <c r="U425">
        <v>0.443</v>
      </c>
      <c r="V425">
        <f t="shared" si="12"/>
        <v>424</v>
      </c>
      <c r="W425">
        <f t="shared" si="13"/>
        <v>446</v>
      </c>
    </row>
    <row r="426" spans="1:23" x14ac:dyDescent="0.25">
      <c r="A426" s="30" t="s">
        <v>836</v>
      </c>
      <c r="B426" s="30">
        <v>387</v>
      </c>
      <c r="C426" s="30">
        <v>3613767.1047567702</v>
      </c>
      <c r="D426" s="30">
        <v>118568024.389715</v>
      </c>
      <c r="E426" s="30">
        <v>38769719.868374497</v>
      </c>
      <c r="F426" s="30">
        <v>157337744.25808999</v>
      </c>
      <c r="G426" s="30">
        <v>31610718</v>
      </c>
      <c r="H426" s="30">
        <v>1428901.95995433</v>
      </c>
      <c r="I426" s="30">
        <v>44621204.024288803</v>
      </c>
      <c r="J426" s="30">
        <v>27560535.350567002</v>
      </c>
      <c r="K426" s="30">
        <v>72181739.374855906</v>
      </c>
      <c r="L426" s="30" t="s">
        <v>837</v>
      </c>
      <c r="M426" s="30" t="s">
        <v>838</v>
      </c>
      <c r="N426" s="30">
        <v>425</v>
      </c>
      <c r="O426" s="30">
        <v>0.42499999999999999</v>
      </c>
      <c r="P426" s="30">
        <v>2184865.1448024302</v>
      </c>
      <c r="Q426" s="30">
        <v>73946820.365426898</v>
      </c>
      <c r="R426" s="30">
        <v>11209184.5178075</v>
      </c>
      <c r="S426" s="30">
        <v>85156004.883234397</v>
      </c>
      <c r="T426" s="30">
        <v>0</v>
      </c>
      <c r="U426">
        <v>0.68100000000000005</v>
      </c>
      <c r="V426">
        <f t="shared" si="12"/>
        <v>425</v>
      </c>
      <c r="W426">
        <f t="shared" si="13"/>
        <v>411</v>
      </c>
    </row>
    <row r="427" spans="1:23" x14ac:dyDescent="0.25">
      <c r="A427" s="30" t="s">
        <v>836</v>
      </c>
      <c r="B427" s="30">
        <v>298</v>
      </c>
      <c r="C427" s="30">
        <v>3527636.7445450402</v>
      </c>
      <c r="D427" s="30">
        <v>114605881.78471901</v>
      </c>
      <c r="E427" s="30">
        <v>42815528.784879699</v>
      </c>
      <c r="F427" s="30">
        <v>157421410.56959799</v>
      </c>
      <c r="G427" s="30">
        <v>31610718</v>
      </c>
      <c r="H427" s="30">
        <v>1379215.2460994499</v>
      </c>
      <c r="I427" s="30">
        <v>43081353.558834501</v>
      </c>
      <c r="J427" s="30">
        <v>31029586.9902509</v>
      </c>
      <c r="K427" s="30">
        <v>74110940.549085394</v>
      </c>
      <c r="L427" s="30" t="s">
        <v>837</v>
      </c>
      <c r="M427" s="30" t="s">
        <v>838</v>
      </c>
      <c r="N427" s="30">
        <v>426</v>
      </c>
      <c r="O427" s="30">
        <v>0.42599999999999999</v>
      </c>
      <c r="P427" s="30">
        <v>2148421.4984455798</v>
      </c>
      <c r="Q427" s="30">
        <v>71524528.225884497</v>
      </c>
      <c r="R427" s="30">
        <v>11785941.794628801</v>
      </c>
      <c r="S427" s="30">
        <v>83310470.020513296</v>
      </c>
      <c r="T427" s="30">
        <v>0</v>
      </c>
      <c r="U427">
        <v>1.2E-2</v>
      </c>
      <c r="V427">
        <f t="shared" si="12"/>
        <v>426</v>
      </c>
      <c r="W427">
        <f t="shared" si="13"/>
        <v>402</v>
      </c>
    </row>
    <row r="428" spans="1:23" x14ac:dyDescent="0.25">
      <c r="A428" s="30" t="s">
        <v>836</v>
      </c>
      <c r="B428" s="30">
        <v>681</v>
      </c>
      <c r="C428" s="30">
        <v>4173402.2191411299</v>
      </c>
      <c r="D428" s="30">
        <v>135628911.557899</v>
      </c>
      <c r="E428" s="30">
        <v>21803142.536795199</v>
      </c>
      <c r="F428" s="30">
        <v>157432054.09469399</v>
      </c>
      <c r="G428" s="30">
        <v>31610718</v>
      </c>
      <c r="H428" s="30">
        <v>1739347.5963990299</v>
      </c>
      <c r="I428" s="30">
        <v>53644191.870889701</v>
      </c>
      <c r="J428" s="30">
        <v>14506322.9849832</v>
      </c>
      <c r="K428" s="30">
        <v>68150514.855873004</v>
      </c>
      <c r="L428" s="30" t="s">
        <v>837</v>
      </c>
      <c r="M428" s="30" t="s">
        <v>838</v>
      </c>
      <c r="N428" s="30">
        <v>427</v>
      </c>
      <c r="O428" s="30">
        <v>0.42699999999999999</v>
      </c>
      <c r="P428" s="30">
        <v>2434054.6227421002</v>
      </c>
      <c r="Q428" s="30">
        <v>81984719.687009901</v>
      </c>
      <c r="R428" s="30">
        <v>7296819.55181194</v>
      </c>
      <c r="S428" s="30">
        <v>89281539.238821805</v>
      </c>
      <c r="T428" s="30">
        <v>0</v>
      </c>
      <c r="U428">
        <v>0.86799999999999999</v>
      </c>
      <c r="V428">
        <f t="shared" si="12"/>
        <v>427</v>
      </c>
      <c r="W428">
        <f t="shared" si="13"/>
        <v>469</v>
      </c>
    </row>
    <row r="429" spans="1:23" x14ac:dyDescent="0.25">
      <c r="A429" s="30" t="s">
        <v>836</v>
      </c>
      <c r="B429" s="30">
        <v>272</v>
      </c>
      <c r="C429" s="30">
        <v>3627125.9366964102</v>
      </c>
      <c r="D429" s="30">
        <v>118922621.165297</v>
      </c>
      <c r="E429" s="30">
        <v>38739890.970751502</v>
      </c>
      <c r="F429" s="30">
        <v>157662512.136049</v>
      </c>
      <c r="G429" s="30">
        <v>31610718</v>
      </c>
      <c r="H429" s="30">
        <v>1432602.4847459099</v>
      </c>
      <c r="I429" s="30">
        <v>44797088.017865099</v>
      </c>
      <c r="J429" s="30">
        <v>27578794.1254257</v>
      </c>
      <c r="K429" s="30">
        <v>72375882.143290803</v>
      </c>
      <c r="L429" s="30" t="s">
        <v>837</v>
      </c>
      <c r="M429" s="30" t="s">
        <v>838</v>
      </c>
      <c r="N429" s="30">
        <v>428</v>
      </c>
      <c r="O429" s="30">
        <v>0.42799999999999999</v>
      </c>
      <c r="P429" s="30">
        <v>2194523.45195049</v>
      </c>
      <c r="Q429" s="30">
        <v>74125533.1474327</v>
      </c>
      <c r="R429" s="30">
        <v>11161096.8453258</v>
      </c>
      <c r="S429" s="30">
        <v>85286629.992758498</v>
      </c>
      <c r="T429" s="30">
        <v>0</v>
      </c>
      <c r="U429">
        <v>1.6E-2</v>
      </c>
      <c r="V429">
        <f t="shared" si="12"/>
        <v>428</v>
      </c>
      <c r="W429">
        <f t="shared" si="13"/>
        <v>414</v>
      </c>
    </row>
    <row r="430" spans="1:23" x14ac:dyDescent="0.25">
      <c r="A430" s="30" t="s">
        <v>836</v>
      </c>
      <c r="B430" s="30">
        <v>682</v>
      </c>
      <c r="C430" s="30">
        <v>3593095.4154281002</v>
      </c>
      <c r="D430" s="30">
        <v>117951634.56333999</v>
      </c>
      <c r="E430" s="30">
        <v>39787090.745697498</v>
      </c>
      <c r="F430" s="30">
        <v>157738725.309037</v>
      </c>
      <c r="G430" s="30">
        <v>31610718</v>
      </c>
      <c r="H430" s="30">
        <v>1421326.9791145299</v>
      </c>
      <c r="I430" s="30">
        <v>44261169.176150396</v>
      </c>
      <c r="J430" s="30">
        <v>28512402.6033631</v>
      </c>
      <c r="K430" s="30">
        <v>72773571.779513493</v>
      </c>
      <c r="L430" s="30" t="s">
        <v>837</v>
      </c>
      <c r="M430" s="30" t="s">
        <v>838</v>
      </c>
      <c r="N430" s="30">
        <v>429</v>
      </c>
      <c r="O430" s="30">
        <v>0.42899999999999999</v>
      </c>
      <c r="P430" s="30">
        <v>2171768.43631357</v>
      </c>
      <c r="Q430" s="30">
        <v>73690465.387189999</v>
      </c>
      <c r="R430" s="30">
        <v>11274688.1423344</v>
      </c>
      <c r="S430" s="30">
        <v>84965153.529524297</v>
      </c>
      <c r="T430" s="30">
        <v>0</v>
      </c>
      <c r="U430">
        <v>0.35799999999999998</v>
      </c>
      <c r="V430">
        <f t="shared" si="12"/>
        <v>429</v>
      </c>
      <c r="W430">
        <f t="shared" si="13"/>
        <v>407</v>
      </c>
    </row>
    <row r="431" spans="1:23" x14ac:dyDescent="0.25">
      <c r="A431" s="30" t="s">
        <v>836</v>
      </c>
      <c r="B431" s="30">
        <v>52</v>
      </c>
      <c r="C431" s="30">
        <v>3603636.7094231602</v>
      </c>
      <c r="D431" s="30">
        <v>118286220.915676</v>
      </c>
      <c r="E431" s="30">
        <v>39652284.310122699</v>
      </c>
      <c r="F431" s="30">
        <v>157938505.22579801</v>
      </c>
      <c r="G431" s="30">
        <v>31610718</v>
      </c>
      <c r="H431" s="30">
        <v>1423316.0100801401</v>
      </c>
      <c r="I431" s="30">
        <v>44355706.769946799</v>
      </c>
      <c r="J431" s="30">
        <v>28276772.172403201</v>
      </c>
      <c r="K431" s="30">
        <v>72632478.94235</v>
      </c>
      <c r="L431" s="30" t="s">
        <v>837</v>
      </c>
      <c r="M431" s="30" t="s">
        <v>838</v>
      </c>
      <c r="N431" s="30">
        <v>430</v>
      </c>
      <c r="O431" s="30">
        <v>0.43</v>
      </c>
      <c r="P431" s="30">
        <v>2180320.6993430099</v>
      </c>
      <c r="Q431" s="30">
        <v>73930514.145729303</v>
      </c>
      <c r="R431" s="30">
        <v>11375512.137719501</v>
      </c>
      <c r="S431" s="30">
        <v>85306026.2834488</v>
      </c>
      <c r="T431" s="30">
        <v>0</v>
      </c>
      <c r="U431">
        <v>0.55900000000000005</v>
      </c>
      <c r="V431">
        <f t="shared" si="12"/>
        <v>430</v>
      </c>
      <c r="W431">
        <f t="shared" si="13"/>
        <v>410</v>
      </c>
    </row>
    <row r="432" spans="1:23" x14ac:dyDescent="0.25">
      <c r="A432" s="30" t="s">
        <v>836</v>
      </c>
      <c r="B432" s="30">
        <v>802</v>
      </c>
      <c r="C432" s="30">
        <v>3466686.7341337502</v>
      </c>
      <c r="D432" s="30">
        <v>112705571.580244</v>
      </c>
      <c r="E432" s="30">
        <v>45264759.7486481</v>
      </c>
      <c r="F432" s="30">
        <v>157970331.32889301</v>
      </c>
      <c r="G432" s="30">
        <v>31610718</v>
      </c>
      <c r="H432" s="30">
        <v>1344347.2939015401</v>
      </c>
      <c r="I432" s="30">
        <v>42120926.479339503</v>
      </c>
      <c r="J432" s="30">
        <v>32419719.878483001</v>
      </c>
      <c r="K432" s="30">
        <v>74540646.357822597</v>
      </c>
      <c r="L432" s="30" t="s">
        <v>837</v>
      </c>
      <c r="M432" s="30" t="s">
        <v>838</v>
      </c>
      <c r="N432" s="30">
        <v>431</v>
      </c>
      <c r="O432" s="30">
        <v>0.43099999999999999</v>
      </c>
      <c r="P432" s="30">
        <v>2122339.4402322099</v>
      </c>
      <c r="Q432" s="30">
        <v>70584645.100905299</v>
      </c>
      <c r="R432" s="30">
        <v>12845039.8701651</v>
      </c>
      <c r="S432" s="30">
        <v>83429684.971070305</v>
      </c>
      <c r="T432" s="30">
        <v>0</v>
      </c>
      <c r="U432">
        <v>0.374</v>
      </c>
      <c r="V432">
        <f t="shared" si="12"/>
        <v>431</v>
      </c>
      <c r="W432">
        <f t="shared" si="13"/>
        <v>393</v>
      </c>
    </row>
    <row r="433" spans="1:23" x14ac:dyDescent="0.25">
      <c r="A433" s="30" t="s">
        <v>836</v>
      </c>
      <c r="B433" s="30">
        <v>166</v>
      </c>
      <c r="C433" s="30">
        <v>3888039.3597383699</v>
      </c>
      <c r="D433" s="30">
        <v>125473170.79458199</v>
      </c>
      <c r="E433" s="30">
        <v>32701472.351956401</v>
      </c>
      <c r="F433" s="30">
        <v>158174643.14653799</v>
      </c>
      <c r="G433" s="30">
        <v>31610718</v>
      </c>
      <c r="H433" s="30">
        <v>1585074.5115509301</v>
      </c>
      <c r="I433" s="30">
        <v>49077755.994244099</v>
      </c>
      <c r="J433" s="30">
        <v>23331257.561921202</v>
      </c>
      <c r="K433" s="30">
        <v>72409013.556165397</v>
      </c>
      <c r="L433" s="30" t="s">
        <v>837</v>
      </c>
      <c r="M433" s="30" t="s">
        <v>838</v>
      </c>
      <c r="N433" s="30">
        <v>432</v>
      </c>
      <c r="O433" s="30">
        <v>0.432</v>
      </c>
      <c r="P433" s="30">
        <v>2302964.8481874401</v>
      </c>
      <c r="Q433" s="30">
        <v>76395414.800338194</v>
      </c>
      <c r="R433" s="30">
        <v>9370214.7900351807</v>
      </c>
      <c r="S433" s="30">
        <v>85765629.590373397</v>
      </c>
      <c r="T433" s="30">
        <v>0</v>
      </c>
      <c r="U433">
        <v>0.20699999999999999</v>
      </c>
      <c r="V433">
        <f t="shared" si="12"/>
        <v>432</v>
      </c>
      <c r="W433">
        <f t="shared" si="13"/>
        <v>430</v>
      </c>
    </row>
    <row r="434" spans="1:23" x14ac:dyDescent="0.25">
      <c r="A434" s="30" t="s">
        <v>836</v>
      </c>
      <c r="B434" s="30">
        <v>280</v>
      </c>
      <c r="C434" s="30">
        <v>3612549.5281869099</v>
      </c>
      <c r="D434" s="30">
        <v>118500051.520169</v>
      </c>
      <c r="E434" s="30">
        <v>39772075.282341801</v>
      </c>
      <c r="F434" s="30">
        <v>158272126.80251101</v>
      </c>
      <c r="G434" s="30">
        <v>31610718</v>
      </c>
      <c r="H434" s="30">
        <v>1426535.64863144</v>
      </c>
      <c r="I434" s="30">
        <v>44508734.493896298</v>
      </c>
      <c r="J434" s="30">
        <v>28498553.836729299</v>
      </c>
      <c r="K434" s="30">
        <v>73007288.330625698</v>
      </c>
      <c r="L434" s="30" t="s">
        <v>837</v>
      </c>
      <c r="M434" s="30" t="s">
        <v>838</v>
      </c>
      <c r="N434" s="30">
        <v>433</v>
      </c>
      <c r="O434" s="30">
        <v>0.433</v>
      </c>
      <c r="P434" s="30">
        <v>2186013.8795554698</v>
      </c>
      <c r="Q434" s="30">
        <v>73991317.0262734</v>
      </c>
      <c r="R434" s="30">
        <v>11273521.445612401</v>
      </c>
      <c r="S434" s="30">
        <v>85264838.4718858</v>
      </c>
      <c r="T434" s="30">
        <v>0</v>
      </c>
      <c r="U434">
        <v>9.5000000000000001E-2</v>
      </c>
      <c r="V434">
        <f t="shared" si="12"/>
        <v>433</v>
      </c>
      <c r="W434">
        <f t="shared" si="13"/>
        <v>412</v>
      </c>
    </row>
    <row r="435" spans="1:23" x14ac:dyDescent="0.25">
      <c r="A435" s="30" t="s">
        <v>836</v>
      </c>
      <c r="B435" s="30">
        <v>754</v>
      </c>
      <c r="C435" s="30">
        <v>4176348.5602592002</v>
      </c>
      <c r="D435" s="30">
        <v>135705709.21669701</v>
      </c>
      <c r="E435" s="30">
        <v>23033500.024982098</v>
      </c>
      <c r="F435" s="30">
        <v>158739209.24167901</v>
      </c>
      <c r="G435" s="30">
        <v>31610718</v>
      </c>
      <c r="H435" s="30">
        <v>1737926.13578999</v>
      </c>
      <c r="I435" s="30">
        <v>53576630.597094603</v>
      </c>
      <c r="J435" s="30">
        <v>15486947.066728</v>
      </c>
      <c r="K435" s="30">
        <v>69063577.663822696</v>
      </c>
      <c r="L435" s="30" t="s">
        <v>837</v>
      </c>
      <c r="M435" s="30" t="s">
        <v>838</v>
      </c>
      <c r="N435" s="30">
        <v>434</v>
      </c>
      <c r="O435" s="30">
        <v>0.434</v>
      </c>
      <c r="P435" s="30">
        <v>2438422.4244692102</v>
      </c>
      <c r="Q435" s="30">
        <v>82129078.619602799</v>
      </c>
      <c r="R435" s="30">
        <v>7546552.95825407</v>
      </c>
      <c r="S435" s="30">
        <v>89675631.577856794</v>
      </c>
      <c r="T435" s="30">
        <v>0</v>
      </c>
      <c r="U435">
        <v>0.71399999999999997</v>
      </c>
      <c r="V435">
        <f t="shared" si="12"/>
        <v>434</v>
      </c>
      <c r="W435">
        <f t="shared" si="13"/>
        <v>474</v>
      </c>
    </row>
    <row r="436" spans="1:23" x14ac:dyDescent="0.25">
      <c r="A436" s="30" t="s">
        <v>836</v>
      </c>
      <c r="B436" s="30">
        <v>159</v>
      </c>
      <c r="C436" s="30">
        <v>3773974.4896482402</v>
      </c>
      <c r="D436" s="30">
        <v>122714939.85406999</v>
      </c>
      <c r="E436" s="30">
        <v>36048420.480575897</v>
      </c>
      <c r="F436" s="30">
        <v>158763360.33464599</v>
      </c>
      <c r="G436" s="30">
        <v>31610718</v>
      </c>
      <c r="H436" s="30">
        <v>1494285.9966894099</v>
      </c>
      <c r="I436" s="30">
        <v>46449213.5048723</v>
      </c>
      <c r="J436" s="30">
        <v>25487418.977087501</v>
      </c>
      <c r="K436" s="30">
        <v>71936632.481959805</v>
      </c>
      <c r="L436" s="30" t="s">
        <v>837</v>
      </c>
      <c r="M436" s="30" t="s">
        <v>838</v>
      </c>
      <c r="N436" s="30">
        <v>435</v>
      </c>
      <c r="O436" s="30">
        <v>0.435</v>
      </c>
      <c r="P436" s="30">
        <v>2279688.4929588302</v>
      </c>
      <c r="Q436" s="30">
        <v>76265726.349198401</v>
      </c>
      <c r="R436" s="30">
        <v>10561001.5034883</v>
      </c>
      <c r="S436" s="30">
        <v>86826727.852686793</v>
      </c>
      <c r="T436" s="30">
        <v>0</v>
      </c>
      <c r="U436">
        <v>0.84</v>
      </c>
      <c r="V436">
        <f t="shared" si="12"/>
        <v>435</v>
      </c>
      <c r="W436">
        <f t="shared" si="13"/>
        <v>426</v>
      </c>
    </row>
    <row r="437" spans="1:23" x14ac:dyDescent="0.25">
      <c r="A437" s="30" t="s">
        <v>836</v>
      </c>
      <c r="B437" s="30">
        <v>450</v>
      </c>
      <c r="C437" s="30">
        <v>3836426.3317173398</v>
      </c>
      <c r="D437" s="30">
        <v>123781126.496123</v>
      </c>
      <c r="E437" s="30">
        <v>35408863.467858903</v>
      </c>
      <c r="F437" s="30">
        <v>159189989.963981</v>
      </c>
      <c r="G437" s="30">
        <v>31610718</v>
      </c>
      <c r="H437" s="30">
        <v>1551161.5194407401</v>
      </c>
      <c r="I437" s="30">
        <v>48307384.749278799</v>
      </c>
      <c r="J437" s="30">
        <v>24904701.5270398</v>
      </c>
      <c r="K437" s="30">
        <v>73212086.276318699</v>
      </c>
      <c r="L437" s="30" t="s">
        <v>837</v>
      </c>
      <c r="M437" s="30" t="s">
        <v>838</v>
      </c>
      <c r="N437" s="30">
        <v>436</v>
      </c>
      <c r="O437" s="30">
        <v>0.436</v>
      </c>
      <c r="P437" s="30">
        <v>2285264.8122765999</v>
      </c>
      <c r="Q437" s="30">
        <v>75473741.746844202</v>
      </c>
      <c r="R437" s="30">
        <v>10504161.940819001</v>
      </c>
      <c r="S437" s="30">
        <v>85977903.687663198</v>
      </c>
      <c r="T437" s="30">
        <v>0</v>
      </c>
      <c r="U437">
        <v>0.63400000000000001</v>
      </c>
      <c r="V437">
        <f t="shared" si="12"/>
        <v>436</v>
      </c>
      <c r="W437">
        <f t="shared" si="13"/>
        <v>428</v>
      </c>
    </row>
    <row r="438" spans="1:23" x14ac:dyDescent="0.25">
      <c r="A438" s="30" t="s">
        <v>836</v>
      </c>
      <c r="B438" s="30">
        <v>581</v>
      </c>
      <c r="C438" s="30">
        <v>3898604.3986561098</v>
      </c>
      <c r="D438" s="30">
        <v>127097447.984468</v>
      </c>
      <c r="E438" s="30">
        <v>32278644.912268199</v>
      </c>
      <c r="F438" s="30">
        <v>159376092.896736</v>
      </c>
      <c r="G438" s="30">
        <v>31610718</v>
      </c>
      <c r="H438" s="30">
        <v>1592263.32619643</v>
      </c>
      <c r="I438" s="30">
        <v>49374563.108127899</v>
      </c>
      <c r="J438" s="30">
        <v>23178050.179428201</v>
      </c>
      <c r="K438" s="30">
        <v>72552613.287556201</v>
      </c>
      <c r="L438" s="30" t="s">
        <v>837</v>
      </c>
      <c r="M438" s="30" t="s">
        <v>838</v>
      </c>
      <c r="N438" s="30">
        <v>437</v>
      </c>
      <c r="O438" s="30">
        <v>0.437</v>
      </c>
      <c r="P438" s="30">
        <v>2306341.07245968</v>
      </c>
      <c r="Q438" s="30">
        <v>77722884.876340494</v>
      </c>
      <c r="R438" s="30">
        <v>9100594.7328399904</v>
      </c>
      <c r="S438" s="30">
        <v>86823479.609180495</v>
      </c>
      <c r="T438" s="30">
        <v>0</v>
      </c>
      <c r="U438">
        <v>0.89400000000000002</v>
      </c>
      <c r="V438">
        <f t="shared" si="12"/>
        <v>437</v>
      </c>
      <c r="W438">
        <f t="shared" si="13"/>
        <v>431</v>
      </c>
    </row>
    <row r="439" spans="1:23" x14ac:dyDescent="0.25">
      <c r="A439" s="30" t="s">
        <v>836</v>
      </c>
      <c r="B439" s="30">
        <v>102</v>
      </c>
      <c r="C439" s="30">
        <v>4078189.1723995199</v>
      </c>
      <c r="D439" s="30">
        <v>133561359.130045</v>
      </c>
      <c r="E439" s="30">
        <v>25952005.106949501</v>
      </c>
      <c r="F439" s="30">
        <v>159513364.236994</v>
      </c>
      <c r="G439" s="30">
        <v>31610718</v>
      </c>
      <c r="H439" s="30">
        <v>1651276.4079324901</v>
      </c>
      <c r="I439" s="30">
        <v>50913372.019576401</v>
      </c>
      <c r="J439" s="30">
        <v>18246874.911977101</v>
      </c>
      <c r="K439" s="30">
        <v>69160246.931553602</v>
      </c>
      <c r="L439" s="30" t="s">
        <v>837</v>
      </c>
      <c r="M439" s="30" t="s">
        <v>838</v>
      </c>
      <c r="N439" s="30">
        <v>438</v>
      </c>
      <c r="O439" s="30">
        <v>0.438</v>
      </c>
      <c r="P439" s="30">
        <v>2426912.7644670298</v>
      </c>
      <c r="Q439" s="30">
        <v>82647987.110468894</v>
      </c>
      <c r="R439" s="30">
        <v>7705130.19497234</v>
      </c>
      <c r="S439" s="30">
        <v>90353117.305441096</v>
      </c>
      <c r="T439" s="30">
        <v>0</v>
      </c>
      <c r="U439">
        <v>0.96299999999999997</v>
      </c>
      <c r="V439">
        <f t="shared" si="12"/>
        <v>438</v>
      </c>
      <c r="W439">
        <f t="shared" si="13"/>
        <v>465</v>
      </c>
    </row>
    <row r="440" spans="1:23" x14ac:dyDescent="0.25">
      <c r="A440" s="30" t="s">
        <v>836</v>
      </c>
      <c r="B440" s="30">
        <v>813</v>
      </c>
      <c r="C440" s="30">
        <v>4004232.0698528802</v>
      </c>
      <c r="D440" s="30">
        <v>131441908.586688</v>
      </c>
      <c r="E440" s="30">
        <v>28104954.432606399</v>
      </c>
      <c r="F440" s="30">
        <v>159546863.01929501</v>
      </c>
      <c r="G440" s="30">
        <v>31610718</v>
      </c>
      <c r="H440" s="30">
        <v>1631162.78975157</v>
      </c>
      <c r="I440" s="30">
        <v>50414082.474954799</v>
      </c>
      <c r="J440" s="30">
        <v>19348792.616482198</v>
      </c>
      <c r="K440" s="30">
        <v>69762875.091436997</v>
      </c>
      <c r="L440" s="30" t="s">
        <v>837</v>
      </c>
      <c r="M440" s="30" t="s">
        <v>838</v>
      </c>
      <c r="N440" s="30">
        <v>439</v>
      </c>
      <c r="O440" s="30">
        <v>0.439</v>
      </c>
      <c r="P440" s="30">
        <v>2373069.28010131</v>
      </c>
      <c r="Q440" s="30">
        <v>81027826.111733899</v>
      </c>
      <c r="R440" s="30">
        <v>8756161.8161242399</v>
      </c>
      <c r="S440" s="30">
        <v>89783987.927858099</v>
      </c>
      <c r="T440" s="30">
        <v>0</v>
      </c>
      <c r="U440">
        <v>0.56899999999999995</v>
      </c>
      <c r="V440">
        <f t="shared" si="12"/>
        <v>439</v>
      </c>
      <c r="W440">
        <f t="shared" si="13"/>
        <v>445</v>
      </c>
    </row>
    <row r="441" spans="1:23" x14ac:dyDescent="0.25">
      <c r="A441" s="30" t="s">
        <v>836</v>
      </c>
      <c r="B441" s="30">
        <v>488</v>
      </c>
      <c r="C441" s="30">
        <v>4034801.2263317299</v>
      </c>
      <c r="D441" s="30">
        <v>131228088.437842</v>
      </c>
      <c r="E441" s="30">
        <v>28334095.6073009</v>
      </c>
      <c r="F441" s="30">
        <v>159562184.04514301</v>
      </c>
      <c r="G441" s="30">
        <v>31610718</v>
      </c>
      <c r="H441" s="30">
        <v>1638408.16483648</v>
      </c>
      <c r="I441" s="30">
        <v>50699623.242891103</v>
      </c>
      <c r="J441" s="30">
        <v>19226182.784186501</v>
      </c>
      <c r="K441" s="30">
        <v>69925806.027077705</v>
      </c>
      <c r="L441" s="30" t="s">
        <v>837</v>
      </c>
      <c r="M441" s="30" t="s">
        <v>838</v>
      </c>
      <c r="N441" s="30">
        <v>440</v>
      </c>
      <c r="O441" s="30">
        <v>0.44</v>
      </c>
      <c r="P441" s="30">
        <v>2396393.0614952501</v>
      </c>
      <c r="Q441" s="30">
        <v>80528465.194951698</v>
      </c>
      <c r="R441" s="30">
        <v>9107912.8231144007</v>
      </c>
      <c r="S441" s="30">
        <v>89636378.018066004</v>
      </c>
      <c r="T441" s="30">
        <v>0</v>
      </c>
      <c r="U441">
        <v>0.34499999999999997</v>
      </c>
      <c r="V441">
        <f t="shared" si="12"/>
        <v>440</v>
      </c>
      <c r="W441">
        <f t="shared" si="13"/>
        <v>450</v>
      </c>
    </row>
    <row r="442" spans="1:23" x14ac:dyDescent="0.25">
      <c r="A442" s="30" t="s">
        <v>836</v>
      </c>
      <c r="B442" s="30">
        <v>176</v>
      </c>
      <c r="C442" s="30">
        <v>4076417.2873539799</v>
      </c>
      <c r="D442" s="30">
        <v>131783221.251289</v>
      </c>
      <c r="E442" s="30">
        <v>27899674.601318199</v>
      </c>
      <c r="F442" s="30">
        <v>159682895.85260701</v>
      </c>
      <c r="G442" s="30">
        <v>31610718</v>
      </c>
      <c r="H442" s="30">
        <v>1670739.9789501</v>
      </c>
      <c r="I442" s="30">
        <v>51611066.804945201</v>
      </c>
      <c r="J442" s="30">
        <v>19212492.308487199</v>
      </c>
      <c r="K442" s="30">
        <v>70823559.113432497</v>
      </c>
      <c r="L442" s="30" t="s">
        <v>837</v>
      </c>
      <c r="M442" s="30" t="s">
        <v>838</v>
      </c>
      <c r="N442" s="30">
        <v>441</v>
      </c>
      <c r="O442" s="30">
        <v>0.441</v>
      </c>
      <c r="P442" s="30">
        <v>2405677.3084038701</v>
      </c>
      <c r="Q442" s="30">
        <v>80172154.446343899</v>
      </c>
      <c r="R442" s="30">
        <v>8687182.2928309608</v>
      </c>
      <c r="S442" s="30">
        <v>88859336.739175007</v>
      </c>
      <c r="T442" s="30">
        <v>0</v>
      </c>
      <c r="U442">
        <v>6.6000000000000003E-2</v>
      </c>
      <c r="V442">
        <f t="shared" si="12"/>
        <v>441</v>
      </c>
      <c r="W442">
        <f t="shared" si="13"/>
        <v>454</v>
      </c>
    </row>
    <row r="443" spans="1:23" x14ac:dyDescent="0.25">
      <c r="A443" s="30" t="s">
        <v>836</v>
      </c>
      <c r="B443" s="30">
        <v>882</v>
      </c>
      <c r="C443" s="30">
        <v>4071007.3271710901</v>
      </c>
      <c r="D443" s="30">
        <v>131543329.070352</v>
      </c>
      <c r="E443" s="30">
        <v>28146559.724461298</v>
      </c>
      <c r="F443" s="30">
        <v>159689888.79481301</v>
      </c>
      <c r="G443" s="30">
        <v>31610718</v>
      </c>
      <c r="H443" s="30">
        <v>1669483.9794385601</v>
      </c>
      <c r="I443" s="30">
        <v>51551369.809934601</v>
      </c>
      <c r="J443" s="30">
        <v>19628681.2310904</v>
      </c>
      <c r="K443" s="30">
        <v>71180051.041025102</v>
      </c>
      <c r="L443" s="30" t="s">
        <v>837</v>
      </c>
      <c r="M443" s="30" t="s">
        <v>838</v>
      </c>
      <c r="N443" s="30">
        <v>442</v>
      </c>
      <c r="O443" s="30">
        <v>0.442</v>
      </c>
      <c r="P443" s="30">
        <v>2401523.3477325202</v>
      </c>
      <c r="Q443" s="30">
        <v>79991959.2604177</v>
      </c>
      <c r="R443" s="30">
        <v>8517878.4933708496</v>
      </c>
      <c r="S443" s="30">
        <v>88509837.753788605</v>
      </c>
      <c r="T443" s="30">
        <v>0</v>
      </c>
      <c r="U443">
        <v>0.79800000000000004</v>
      </c>
      <c r="V443">
        <f t="shared" si="12"/>
        <v>442</v>
      </c>
      <c r="W443">
        <f t="shared" si="13"/>
        <v>451</v>
      </c>
    </row>
    <row r="444" spans="1:23" x14ac:dyDescent="0.25">
      <c r="A444" s="30" t="s">
        <v>836</v>
      </c>
      <c r="B444" s="30">
        <v>868</v>
      </c>
      <c r="C444" s="30">
        <v>4059639.7288206499</v>
      </c>
      <c r="D444" s="30">
        <v>131599627.67586599</v>
      </c>
      <c r="E444" s="30">
        <v>28671694.291152202</v>
      </c>
      <c r="F444" s="30">
        <v>160271321.96701801</v>
      </c>
      <c r="G444" s="30">
        <v>31610718</v>
      </c>
      <c r="H444" s="30">
        <v>1697687.80424814</v>
      </c>
      <c r="I444" s="30">
        <v>52361843.078335203</v>
      </c>
      <c r="J444" s="30">
        <v>19746325.410567399</v>
      </c>
      <c r="K444" s="30">
        <v>72108168.488902599</v>
      </c>
      <c r="L444" s="30" t="s">
        <v>837</v>
      </c>
      <c r="M444" s="30" t="s">
        <v>838</v>
      </c>
      <c r="N444" s="30">
        <v>443</v>
      </c>
      <c r="O444" s="30">
        <v>0.443</v>
      </c>
      <c r="P444" s="30">
        <v>2361951.9245724999</v>
      </c>
      <c r="Q444" s="30">
        <v>79237784.597530797</v>
      </c>
      <c r="R444" s="30">
        <v>8925368.8805848695</v>
      </c>
      <c r="S444" s="30">
        <v>88163153.478115603</v>
      </c>
      <c r="T444" s="30">
        <v>0</v>
      </c>
      <c r="U444">
        <v>0.755</v>
      </c>
      <c r="V444">
        <f t="shared" si="12"/>
        <v>443</v>
      </c>
      <c r="W444">
        <f t="shared" si="13"/>
        <v>444</v>
      </c>
    </row>
    <row r="445" spans="1:23" x14ac:dyDescent="0.25">
      <c r="A445" s="30" t="s">
        <v>836</v>
      </c>
      <c r="B445" s="30">
        <v>697</v>
      </c>
      <c r="C445" s="30">
        <v>4153090.9302993701</v>
      </c>
      <c r="D445" s="30">
        <v>134490557.216824</v>
      </c>
      <c r="E445" s="30">
        <v>26116235.050198201</v>
      </c>
      <c r="F445" s="30">
        <v>160606792.26702201</v>
      </c>
      <c r="G445" s="30">
        <v>31610718</v>
      </c>
      <c r="H445" s="30">
        <v>1745155.0943066699</v>
      </c>
      <c r="I445" s="30">
        <v>53776442.9631681</v>
      </c>
      <c r="J445" s="30">
        <v>18263490.655009702</v>
      </c>
      <c r="K445" s="30">
        <v>72039933.618177906</v>
      </c>
      <c r="L445" s="30" t="s">
        <v>837</v>
      </c>
      <c r="M445" s="30" t="s">
        <v>838</v>
      </c>
      <c r="N445" s="30">
        <v>444</v>
      </c>
      <c r="O445" s="30">
        <v>0.44400000000000001</v>
      </c>
      <c r="P445" s="30">
        <v>2407935.8359926902</v>
      </c>
      <c r="Q445" s="30">
        <v>80714114.253656</v>
      </c>
      <c r="R445" s="30">
        <v>7852744.3951884303</v>
      </c>
      <c r="S445" s="30">
        <v>88566858.648844406</v>
      </c>
      <c r="T445" s="30">
        <v>0</v>
      </c>
      <c r="U445">
        <v>0.35599999999999998</v>
      </c>
      <c r="V445">
        <f t="shared" si="12"/>
        <v>444</v>
      </c>
      <c r="W445">
        <f t="shared" si="13"/>
        <v>455</v>
      </c>
    </row>
    <row r="446" spans="1:23" x14ac:dyDescent="0.25">
      <c r="A446" s="30" t="s">
        <v>836</v>
      </c>
      <c r="B446" s="30">
        <v>354</v>
      </c>
      <c r="C446" s="30">
        <v>3802577.8195927301</v>
      </c>
      <c r="D446" s="30">
        <v>123296266.20767701</v>
      </c>
      <c r="E446" s="30">
        <v>37439821.570726499</v>
      </c>
      <c r="F446" s="30">
        <v>160736087.77840301</v>
      </c>
      <c r="G446" s="30">
        <v>31610718</v>
      </c>
      <c r="H446" s="30">
        <v>1525630.5277628901</v>
      </c>
      <c r="I446" s="30">
        <v>47435300.149473399</v>
      </c>
      <c r="J446" s="30">
        <v>27109412.357864801</v>
      </c>
      <c r="K446" s="30">
        <v>74544712.507338196</v>
      </c>
      <c r="L446" s="30" t="s">
        <v>837</v>
      </c>
      <c r="M446" s="30" t="s">
        <v>838</v>
      </c>
      <c r="N446" s="30">
        <v>445</v>
      </c>
      <c r="O446" s="30">
        <v>0.44500000000000001</v>
      </c>
      <c r="P446" s="30">
        <v>2276947.2918298398</v>
      </c>
      <c r="Q446" s="30">
        <v>75860966.058203697</v>
      </c>
      <c r="R446" s="30">
        <v>10330409.2128617</v>
      </c>
      <c r="S446" s="30">
        <v>86191375.271065399</v>
      </c>
      <c r="T446" s="30">
        <v>0</v>
      </c>
      <c r="U446">
        <v>0.14099999999999999</v>
      </c>
      <c r="V446">
        <f t="shared" si="12"/>
        <v>445</v>
      </c>
      <c r="W446">
        <f t="shared" si="13"/>
        <v>425</v>
      </c>
    </row>
    <row r="447" spans="1:23" x14ac:dyDescent="0.25">
      <c r="A447" s="30" t="s">
        <v>836</v>
      </c>
      <c r="B447" s="30">
        <v>932</v>
      </c>
      <c r="C447" s="30">
        <v>3820296.1531780502</v>
      </c>
      <c r="D447" s="30">
        <v>124103980.220085</v>
      </c>
      <c r="E447" s="30">
        <v>36692841.522114798</v>
      </c>
      <c r="F447" s="30">
        <v>160796821.74219999</v>
      </c>
      <c r="G447" s="30">
        <v>31610718</v>
      </c>
      <c r="H447" s="30">
        <v>1529304.9757490801</v>
      </c>
      <c r="I447" s="30">
        <v>47609944.726228997</v>
      </c>
      <c r="J447" s="30">
        <v>25731895.909816399</v>
      </c>
      <c r="K447" s="30">
        <v>73341840.636045396</v>
      </c>
      <c r="L447" s="30" t="s">
        <v>837</v>
      </c>
      <c r="M447" s="30" t="s">
        <v>838</v>
      </c>
      <c r="N447" s="30">
        <v>446</v>
      </c>
      <c r="O447" s="30">
        <v>0.44600000000000001</v>
      </c>
      <c r="P447" s="30">
        <v>2290991.1774289701</v>
      </c>
      <c r="Q447" s="30">
        <v>76494035.493856803</v>
      </c>
      <c r="R447" s="30">
        <v>10960945.612298399</v>
      </c>
      <c r="S447" s="30">
        <v>87454981.106155202</v>
      </c>
      <c r="T447" s="30">
        <v>0</v>
      </c>
      <c r="U447">
        <v>0.251</v>
      </c>
      <c r="V447">
        <f t="shared" si="12"/>
        <v>446</v>
      </c>
      <c r="W447">
        <f t="shared" si="13"/>
        <v>429</v>
      </c>
    </row>
    <row r="448" spans="1:23" x14ac:dyDescent="0.25">
      <c r="A448" s="30" t="s">
        <v>836</v>
      </c>
      <c r="B448" s="30">
        <v>628</v>
      </c>
      <c r="C448" s="30">
        <v>4214390.6637840802</v>
      </c>
      <c r="D448" s="30">
        <v>136564620.43632799</v>
      </c>
      <c r="E448" s="30">
        <v>24542717.578564402</v>
      </c>
      <c r="F448" s="30">
        <v>161107338.014893</v>
      </c>
      <c r="G448" s="30">
        <v>31610718</v>
      </c>
      <c r="H448" s="30">
        <v>1774669.63380818</v>
      </c>
      <c r="I448" s="30">
        <v>54621638.617982998</v>
      </c>
      <c r="J448" s="30">
        <v>16849237.394914299</v>
      </c>
      <c r="K448" s="30">
        <v>71470876.012897402</v>
      </c>
      <c r="L448" s="30" t="s">
        <v>837</v>
      </c>
      <c r="M448" s="30" t="s">
        <v>838</v>
      </c>
      <c r="N448" s="30">
        <v>447</v>
      </c>
      <c r="O448" s="30">
        <v>0.44700000000000001</v>
      </c>
      <c r="P448" s="30">
        <v>2439721.0299758902</v>
      </c>
      <c r="Q448" s="30">
        <v>81942981.818345502</v>
      </c>
      <c r="R448" s="30">
        <v>7693480.1836500904</v>
      </c>
      <c r="S448" s="30">
        <v>89636462.001995504</v>
      </c>
      <c r="T448" s="30">
        <v>0</v>
      </c>
      <c r="U448">
        <v>0.72599999999999998</v>
      </c>
      <c r="V448">
        <f t="shared" si="12"/>
        <v>447</v>
      </c>
      <c r="W448">
        <f t="shared" si="13"/>
        <v>476</v>
      </c>
    </row>
    <row r="449" spans="1:23" x14ac:dyDescent="0.25">
      <c r="A449" s="30" t="s">
        <v>836</v>
      </c>
      <c r="B449" s="30">
        <v>71</v>
      </c>
      <c r="C449" s="30">
        <v>4215982.2263329597</v>
      </c>
      <c r="D449" s="30">
        <v>136619296.742798</v>
      </c>
      <c r="E449" s="30">
        <v>24571753.901987601</v>
      </c>
      <c r="F449" s="30">
        <v>161191050.644786</v>
      </c>
      <c r="G449" s="30">
        <v>31610718</v>
      </c>
      <c r="H449" s="30">
        <v>1775031.58854226</v>
      </c>
      <c r="I449" s="30">
        <v>54638842.135783702</v>
      </c>
      <c r="J449" s="30">
        <v>16849391.508859798</v>
      </c>
      <c r="K449" s="30">
        <v>71488233.6446435</v>
      </c>
      <c r="L449" s="30" t="s">
        <v>837</v>
      </c>
      <c r="M449" s="30" t="s">
        <v>838</v>
      </c>
      <c r="N449" s="30">
        <v>448</v>
      </c>
      <c r="O449" s="30">
        <v>0.44800000000000001</v>
      </c>
      <c r="P449" s="30">
        <v>2440950.6377906902</v>
      </c>
      <c r="Q449" s="30">
        <v>81980454.607014805</v>
      </c>
      <c r="R449" s="30">
        <v>7722362.3931277702</v>
      </c>
      <c r="S449" s="30">
        <v>89702817.000142694</v>
      </c>
      <c r="T449" s="30">
        <v>0</v>
      </c>
      <c r="U449">
        <v>0.26300000000000001</v>
      </c>
      <c r="V449">
        <f t="shared" si="12"/>
        <v>448</v>
      </c>
      <c r="W449">
        <f t="shared" si="13"/>
        <v>478</v>
      </c>
    </row>
    <row r="450" spans="1:23" x14ac:dyDescent="0.25">
      <c r="A450" s="30" t="s">
        <v>836</v>
      </c>
      <c r="B450" s="30">
        <v>587</v>
      </c>
      <c r="C450" s="30">
        <v>4159122.53644008</v>
      </c>
      <c r="D450" s="30">
        <v>134643726.927955</v>
      </c>
      <c r="E450" s="30">
        <v>26571859.0761723</v>
      </c>
      <c r="F450" s="30">
        <v>161215586.004127</v>
      </c>
      <c r="G450" s="30">
        <v>31610718</v>
      </c>
      <c r="H450" s="30">
        <v>1746501.14716124</v>
      </c>
      <c r="I450" s="30">
        <v>53840420.146124698</v>
      </c>
      <c r="J450" s="30">
        <v>18680787.485643201</v>
      </c>
      <c r="K450" s="30">
        <v>72521207.631767899</v>
      </c>
      <c r="L450" s="30" t="s">
        <v>837</v>
      </c>
      <c r="M450" s="30" t="s">
        <v>838</v>
      </c>
      <c r="N450" s="30">
        <v>449</v>
      </c>
      <c r="O450" s="30">
        <v>0.44900000000000001</v>
      </c>
      <c r="P450" s="30">
        <v>2412621.3892788398</v>
      </c>
      <c r="Q450" s="30">
        <v>80803306.7818304</v>
      </c>
      <c r="R450" s="30">
        <v>7891071.5905290898</v>
      </c>
      <c r="S450" s="30">
        <v>88694378.372359604</v>
      </c>
      <c r="T450" s="30">
        <v>0</v>
      </c>
      <c r="U450">
        <v>0.60399999999999998</v>
      </c>
      <c r="V450">
        <f t="shared" ref="V450:V501" si="14">500-RANK(F450,$F$2:$F$501)+1</f>
        <v>449</v>
      </c>
      <c r="W450">
        <f t="shared" ref="W450:W501" si="15">500-RANK(P450,$P$2:$P$501)+1</f>
        <v>457</v>
      </c>
    </row>
    <row r="451" spans="1:23" x14ac:dyDescent="0.25">
      <c r="A451" s="30" t="s">
        <v>836</v>
      </c>
      <c r="B451" s="30">
        <v>402</v>
      </c>
      <c r="C451" s="30">
        <v>4183837.7568230601</v>
      </c>
      <c r="D451" s="30">
        <v>135572649.85179701</v>
      </c>
      <c r="E451" s="30">
        <v>26223187.674681101</v>
      </c>
      <c r="F451" s="30">
        <v>161795837.52647799</v>
      </c>
      <c r="G451" s="30">
        <v>31610718</v>
      </c>
      <c r="H451" s="30">
        <v>1753005.02847076</v>
      </c>
      <c r="I451" s="30">
        <v>54149546.197939701</v>
      </c>
      <c r="J451" s="30">
        <v>17855670.3657589</v>
      </c>
      <c r="K451" s="30">
        <v>72005216.563698605</v>
      </c>
      <c r="L451" s="30" t="s">
        <v>837</v>
      </c>
      <c r="M451" s="30" t="s">
        <v>838</v>
      </c>
      <c r="N451" s="30">
        <v>450</v>
      </c>
      <c r="O451" s="30">
        <v>0.45</v>
      </c>
      <c r="P451" s="30">
        <v>2430832.7283522901</v>
      </c>
      <c r="Q451" s="30">
        <v>81423103.653857693</v>
      </c>
      <c r="R451" s="30">
        <v>8367517.3089221502</v>
      </c>
      <c r="S451" s="30">
        <v>89790620.962779805</v>
      </c>
      <c r="T451" s="30">
        <v>0</v>
      </c>
      <c r="U451">
        <v>0.73099999999999998</v>
      </c>
      <c r="V451">
        <f t="shared" si="14"/>
        <v>450</v>
      </c>
      <c r="W451">
        <f t="shared" si="15"/>
        <v>467</v>
      </c>
    </row>
    <row r="452" spans="1:23" x14ac:dyDescent="0.25">
      <c r="A452" s="30" t="s">
        <v>836</v>
      </c>
      <c r="B452" s="30">
        <v>125</v>
      </c>
      <c r="C452" s="30">
        <v>4242381.2211682303</v>
      </c>
      <c r="D452" s="30">
        <v>137446696.30585799</v>
      </c>
      <c r="E452" s="30">
        <v>24486058.405115101</v>
      </c>
      <c r="F452" s="30">
        <v>161932754.71097299</v>
      </c>
      <c r="G452" s="30">
        <v>31610718</v>
      </c>
      <c r="H452" s="30">
        <v>1783010.3801614</v>
      </c>
      <c r="I452" s="30">
        <v>55018069.897500202</v>
      </c>
      <c r="J452" s="30">
        <v>16622774.3026125</v>
      </c>
      <c r="K452" s="30">
        <v>71640844.2001127</v>
      </c>
      <c r="L452" s="30" t="s">
        <v>837</v>
      </c>
      <c r="M452" s="30" t="s">
        <v>838</v>
      </c>
      <c r="N452" s="30">
        <v>451</v>
      </c>
      <c r="O452" s="30">
        <v>0.45100000000000001</v>
      </c>
      <c r="P452" s="30">
        <v>2459370.8410068201</v>
      </c>
      <c r="Q452" s="30">
        <v>82428626.408357799</v>
      </c>
      <c r="R452" s="30">
        <v>7863284.10250259</v>
      </c>
      <c r="S452" s="30">
        <v>90291910.510860398</v>
      </c>
      <c r="T452" s="30">
        <v>0</v>
      </c>
      <c r="U452">
        <v>0.33800000000000002</v>
      </c>
      <c r="V452">
        <f t="shared" si="14"/>
        <v>451</v>
      </c>
      <c r="W452">
        <f t="shared" si="15"/>
        <v>484</v>
      </c>
    </row>
    <row r="453" spans="1:23" x14ac:dyDescent="0.25">
      <c r="A453" s="30" t="s">
        <v>836</v>
      </c>
      <c r="B453" s="30">
        <v>895</v>
      </c>
      <c r="C453" s="30">
        <v>3641636.6557041402</v>
      </c>
      <c r="D453" s="30">
        <v>118237065.65695301</v>
      </c>
      <c r="E453" s="30">
        <v>43779142.931448199</v>
      </c>
      <c r="F453" s="30">
        <v>162016208.58840099</v>
      </c>
      <c r="G453" s="30">
        <v>31610718</v>
      </c>
      <c r="H453" s="30">
        <v>1420434.0571486601</v>
      </c>
      <c r="I453" s="30">
        <v>44480120.261156604</v>
      </c>
      <c r="J453" s="30">
        <v>31479900.280880898</v>
      </c>
      <c r="K453" s="30">
        <v>75960020.542037502</v>
      </c>
      <c r="L453" s="30" t="s">
        <v>837</v>
      </c>
      <c r="M453" s="30" t="s">
        <v>838</v>
      </c>
      <c r="N453" s="30">
        <v>452</v>
      </c>
      <c r="O453" s="30">
        <v>0.45200000000000001</v>
      </c>
      <c r="P453" s="30">
        <v>2221202.5985554699</v>
      </c>
      <c r="Q453" s="30">
        <v>73756945.395796403</v>
      </c>
      <c r="R453" s="30">
        <v>12299242.650567301</v>
      </c>
      <c r="S453" s="30">
        <v>86056188.046363607</v>
      </c>
      <c r="T453" s="30">
        <v>0</v>
      </c>
      <c r="U453">
        <v>0.876</v>
      </c>
      <c r="V453">
        <f t="shared" si="14"/>
        <v>452</v>
      </c>
      <c r="W453">
        <f t="shared" si="15"/>
        <v>418</v>
      </c>
    </row>
    <row r="454" spans="1:23" x14ac:dyDescent="0.25">
      <c r="A454" s="30" t="s">
        <v>836</v>
      </c>
      <c r="B454" s="30">
        <v>503</v>
      </c>
      <c r="C454" s="30">
        <v>4084763.9517852999</v>
      </c>
      <c r="D454" s="30">
        <v>132094834.48074999</v>
      </c>
      <c r="E454" s="30">
        <v>30007904.818383999</v>
      </c>
      <c r="F454" s="30">
        <v>162102739.29913399</v>
      </c>
      <c r="G454" s="30">
        <v>31610718</v>
      </c>
      <c r="H454" s="30">
        <v>1670313.75792699</v>
      </c>
      <c r="I454" s="30">
        <v>51590808.744287901</v>
      </c>
      <c r="J454" s="30">
        <v>20758045.755264498</v>
      </c>
      <c r="K454" s="30">
        <v>72348854.499552399</v>
      </c>
      <c r="L454" s="30" t="s">
        <v>837</v>
      </c>
      <c r="M454" s="30" t="s">
        <v>838</v>
      </c>
      <c r="N454" s="30">
        <v>453</v>
      </c>
      <c r="O454" s="30">
        <v>0.45300000000000001</v>
      </c>
      <c r="P454" s="30">
        <v>2414450.1938583101</v>
      </c>
      <c r="Q454" s="30">
        <v>80504025.736462593</v>
      </c>
      <c r="R454" s="30">
        <v>9249859.06311954</v>
      </c>
      <c r="S454" s="30">
        <v>89753884.799582094</v>
      </c>
      <c r="T454" s="30">
        <v>0</v>
      </c>
      <c r="U454">
        <v>0.81200000000000006</v>
      </c>
      <c r="V454">
        <f t="shared" si="14"/>
        <v>453</v>
      </c>
      <c r="W454">
        <f t="shared" si="15"/>
        <v>458</v>
      </c>
    </row>
    <row r="455" spans="1:23" x14ac:dyDescent="0.25">
      <c r="A455" s="30" t="s">
        <v>836</v>
      </c>
      <c r="B455" s="30">
        <v>103</v>
      </c>
      <c r="C455" s="30">
        <v>4179614.8495235601</v>
      </c>
      <c r="D455" s="30">
        <v>135132549.981812</v>
      </c>
      <c r="E455" s="30">
        <v>27908533.279198699</v>
      </c>
      <c r="F455" s="30">
        <v>163041083.261011</v>
      </c>
      <c r="G455" s="30">
        <v>31610718</v>
      </c>
      <c r="H455" s="30">
        <v>1713268.08325266</v>
      </c>
      <c r="I455" s="30">
        <v>52935576.877920099</v>
      </c>
      <c r="J455" s="30">
        <v>19212451.893242098</v>
      </c>
      <c r="K455" s="30">
        <v>72148028.771162197</v>
      </c>
      <c r="L455" s="30" t="s">
        <v>837</v>
      </c>
      <c r="M455" s="30" t="s">
        <v>838</v>
      </c>
      <c r="N455" s="30">
        <v>454</v>
      </c>
      <c r="O455" s="30">
        <v>0.45400000000000001</v>
      </c>
      <c r="P455" s="30">
        <v>2466346.7662709001</v>
      </c>
      <c r="Q455" s="30">
        <v>82196973.103892505</v>
      </c>
      <c r="R455" s="30">
        <v>8696081.3859565891</v>
      </c>
      <c r="S455" s="30">
        <v>90893054.489849105</v>
      </c>
      <c r="T455" s="30">
        <v>0</v>
      </c>
      <c r="U455">
        <v>0.27900000000000003</v>
      </c>
      <c r="V455">
        <f t="shared" si="14"/>
        <v>454</v>
      </c>
      <c r="W455">
        <f t="shared" si="15"/>
        <v>485</v>
      </c>
    </row>
    <row r="456" spans="1:23" x14ac:dyDescent="0.25">
      <c r="A456" s="30" t="s">
        <v>836</v>
      </c>
      <c r="B456" s="30">
        <v>792</v>
      </c>
      <c r="C456" s="30">
        <v>4187634.8888196698</v>
      </c>
      <c r="D456" s="30">
        <v>135597415.43721601</v>
      </c>
      <c r="E456" s="30">
        <v>27546025.560478501</v>
      </c>
      <c r="F456" s="30">
        <v>163143440.997695</v>
      </c>
      <c r="G456" s="30">
        <v>31610718</v>
      </c>
      <c r="H456" s="30">
        <v>1752127.99426274</v>
      </c>
      <c r="I456" s="30">
        <v>54107861.224132396</v>
      </c>
      <c r="J456" s="30">
        <v>19094345.950796999</v>
      </c>
      <c r="K456" s="30">
        <v>73202207.1749295</v>
      </c>
      <c r="L456" s="30" t="s">
        <v>837</v>
      </c>
      <c r="M456" s="30" t="s">
        <v>838</v>
      </c>
      <c r="N456" s="30">
        <v>455</v>
      </c>
      <c r="O456" s="30">
        <v>0.45500000000000002</v>
      </c>
      <c r="P456" s="30">
        <v>2435506.89455692</v>
      </c>
      <c r="Q456" s="30">
        <v>81489554.213084102</v>
      </c>
      <c r="R456" s="30">
        <v>8451679.6096815709</v>
      </c>
      <c r="S456" s="30">
        <v>89941233.822765604</v>
      </c>
      <c r="T456" s="30">
        <v>0</v>
      </c>
      <c r="U456">
        <v>0.34399999999999997</v>
      </c>
      <c r="V456">
        <f t="shared" si="14"/>
        <v>455</v>
      </c>
      <c r="W456">
        <f t="shared" si="15"/>
        <v>473</v>
      </c>
    </row>
    <row r="457" spans="1:23" x14ac:dyDescent="0.25">
      <c r="A457" s="30" t="s">
        <v>836</v>
      </c>
      <c r="B457" s="30">
        <v>509</v>
      </c>
      <c r="C457" s="30">
        <v>4016525.9118969701</v>
      </c>
      <c r="D457" s="30">
        <v>131789690.276963</v>
      </c>
      <c r="E457" s="30">
        <v>32261234.2969849</v>
      </c>
      <c r="F457" s="30">
        <v>164050924.573948</v>
      </c>
      <c r="G457" s="30">
        <v>31610718</v>
      </c>
      <c r="H457" s="30">
        <v>1631458.6287390599</v>
      </c>
      <c r="I457" s="30">
        <v>50428143.546155699</v>
      </c>
      <c r="J457" s="30">
        <v>22756192.737425901</v>
      </c>
      <c r="K457" s="30">
        <v>73184336.2835816</v>
      </c>
      <c r="L457" s="30" t="s">
        <v>837</v>
      </c>
      <c r="M457" s="30" t="s">
        <v>838</v>
      </c>
      <c r="N457" s="30">
        <v>456</v>
      </c>
      <c r="O457" s="30">
        <v>0.45600000000000002</v>
      </c>
      <c r="P457" s="30">
        <v>2385067.2831579102</v>
      </c>
      <c r="Q457" s="30">
        <v>81361546.730807707</v>
      </c>
      <c r="R457" s="30">
        <v>9505041.5595590305</v>
      </c>
      <c r="S457" s="30">
        <v>90866588.290366799</v>
      </c>
      <c r="T457" s="30">
        <v>0</v>
      </c>
      <c r="U457">
        <v>0.84299999999999997</v>
      </c>
      <c r="V457">
        <f t="shared" si="14"/>
        <v>456</v>
      </c>
      <c r="W457">
        <f t="shared" si="15"/>
        <v>448</v>
      </c>
    </row>
    <row r="458" spans="1:23" x14ac:dyDescent="0.25">
      <c r="A458" s="30" t="s">
        <v>836</v>
      </c>
      <c r="B458" s="30">
        <v>770</v>
      </c>
      <c r="C458" s="30">
        <v>4043086.8423114601</v>
      </c>
      <c r="D458" s="30">
        <v>132711614.318552</v>
      </c>
      <c r="E458" s="30">
        <v>31390073.686446201</v>
      </c>
      <c r="F458" s="30">
        <v>164101688.00499901</v>
      </c>
      <c r="G458" s="30">
        <v>31610718</v>
      </c>
      <c r="H458" s="30">
        <v>1638801.7450561901</v>
      </c>
      <c r="I458" s="30">
        <v>50777157.9956984</v>
      </c>
      <c r="J458" s="30">
        <v>21615478.6152311</v>
      </c>
      <c r="K458" s="30">
        <v>72392636.610929504</v>
      </c>
      <c r="L458" s="30" t="s">
        <v>837</v>
      </c>
      <c r="M458" s="30" t="s">
        <v>838</v>
      </c>
      <c r="N458" s="30">
        <v>457</v>
      </c>
      <c r="O458" s="30">
        <v>0.45700000000000002</v>
      </c>
      <c r="P458" s="30">
        <v>2404285.09725527</v>
      </c>
      <c r="Q458" s="30">
        <v>81934456.322854504</v>
      </c>
      <c r="R458" s="30">
        <v>9774595.0712151397</v>
      </c>
      <c r="S458" s="30">
        <v>91709051.394069597</v>
      </c>
      <c r="T458" s="30">
        <v>0</v>
      </c>
      <c r="U458">
        <v>0.64900000000000002</v>
      </c>
      <c r="V458">
        <f t="shared" si="14"/>
        <v>457</v>
      </c>
      <c r="W458">
        <f t="shared" si="15"/>
        <v>453</v>
      </c>
    </row>
    <row r="459" spans="1:23" x14ac:dyDescent="0.25">
      <c r="A459" s="30" t="s">
        <v>836</v>
      </c>
      <c r="B459" s="30">
        <v>410</v>
      </c>
      <c r="C459" s="30">
        <v>4228222.5637208503</v>
      </c>
      <c r="D459" s="30">
        <v>136932525.95724201</v>
      </c>
      <c r="E459" s="30">
        <v>27251902.514979199</v>
      </c>
      <c r="F459" s="30">
        <v>164184428.47222099</v>
      </c>
      <c r="G459" s="30">
        <v>31610718</v>
      </c>
      <c r="H459" s="30">
        <v>1776206.25544537</v>
      </c>
      <c r="I459" s="30">
        <v>54694673.434768602</v>
      </c>
      <c r="J459" s="30">
        <v>19152402.517249402</v>
      </c>
      <c r="K459" s="30">
        <v>73847075.952017993</v>
      </c>
      <c r="L459" s="30" t="s">
        <v>837</v>
      </c>
      <c r="M459" s="30" t="s">
        <v>838</v>
      </c>
      <c r="N459" s="30">
        <v>458</v>
      </c>
      <c r="O459" s="30">
        <v>0.45800000000000002</v>
      </c>
      <c r="P459" s="30">
        <v>2452016.3082754798</v>
      </c>
      <c r="Q459" s="30">
        <v>82237852.522474095</v>
      </c>
      <c r="R459" s="30">
        <v>8099499.9977297904</v>
      </c>
      <c r="S459" s="30">
        <v>90337352.520203903</v>
      </c>
      <c r="T459" s="30">
        <v>0</v>
      </c>
      <c r="U459">
        <v>0.108</v>
      </c>
      <c r="V459">
        <f t="shared" si="14"/>
        <v>458</v>
      </c>
      <c r="W459">
        <f t="shared" si="15"/>
        <v>482</v>
      </c>
    </row>
    <row r="460" spans="1:23" x14ac:dyDescent="0.25">
      <c r="A460" s="30" t="s">
        <v>836</v>
      </c>
      <c r="B460" s="30">
        <v>534</v>
      </c>
      <c r="C460" s="30">
        <v>3950231.1614371599</v>
      </c>
      <c r="D460" s="30">
        <v>127594918.499072</v>
      </c>
      <c r="E460" s="30">
        <v>36630022.842112496</v>
      </c>
      <c r="F460" s="30">
        <v>164224941.341185</v>
      </c>
      <c r="G460" s="30">
        <v>31610718</v>
      </c>
      <c r="H460" s="30">
        <v>1596156.89343823</v>
      </c>
      <c r="I460" s="30">
        <v>49604495.766157299</v>
      </c>
      <c r="J460" s="30">
        <v>25662920.209355999</v>
      </c>
      <c r="K460" s="30">
        <v>75267415.975513294</v>
      </c>
      <c r="L460" s="30" t="s">
        <v>837</v>
      </c>
      <c r="M460" s="30" t="s">
        <v>838</v>
      </c>
      <c r="N460" s="30">
        <v>459</v>
      </c>
      <c r="O460" s="30">
        <v>0.45900000000000002</v>
      </c>
      <c r="P460" s="30">
        <v>2354074.2679989301</v>
      </c>
      <c r="Q460" s="30">
        <v>77990422.732915193</v>
      </c>
      <c r="R460" s="30">
        <v>10967102.6327565</v>
      </c>
      <c r="S460" s="30">
        <v>88957525.365671694</v>
      </c>
      <c r="T460" s="30">
        <v>0</v>
      </c>
      <c r="U460">
        <v>0.56799999999999995</v>
      </c>
      <c r="V460">
        <f t="shared" si="14"/>
        <v>459</v>
      </c>
      <c r="W460">
        <f t="shared" si="15"/>
        <v>441</v>
      </c>
    </row>
    <row r="461" spans="1:23" x14ac:dyDescent="0.25">
      <c r="A461" s="30" t="s">
        <v>836</v>
      </c>
      <c r="B461" s="30">
        <v>43</v>
      </c>
      <c r="C461" s="30">
        <v>3904714.30378502</v>
      </c>
      <c r="D461" s="30">
        <v>126732154.14949501</v>
      </c>
      <c r="E461" s="30">
        <v>37775838.053443298</v>
      </c>
      <c r="F461" s="30">
        <v>164507992.20293799</v>
      </c>
      <c r="G461" s="30">
        <v>31610718</v>
      </c>
      <c r="H461" s="30">
        <v>1563352.06401609</v>
      </c>
      <c r="I461" s="30">
        <v>48667843.223418698</v>
      </c>
      <c r="J461" s="30">
        <v>26708106.0037909</v>
      </c>
      <c r="K461" s="30">
        <v>75375949.227209598</v>
      </c>
      <c r="L461" s="30" t="s">
        <v>837</v>
      </c>
      <c r="M461" s="30" t="s">
        <v>838</v>
      </c>
      <c r="N461" s="30">
        <v>460</v>
      </c>
      <c r="O461" s="30">
        <v>0.46</v>
      </c>
      <c r="P461" s="30">
        <v>2341362.2397689298</v>
      </c>
      <c r="Q461" s="30">
        <v>78064310.9260768</v>
      </c>
      <c r="R461" s="30">
        <v>11067732.049652399</v>
      </c>
      <c r="S461" s="30">
        <v>89132042.975729197</v>
      </c>
      <c r="T461" s="30">
        <v>0</v>
      </c>
      <c r="U461">
        <v>0.74399999999999999</v>
      </c>
      <c r="V461">
        <f t="shared" si="14"/>
        <v>460</v>
      </c>
      <c r="W461">
        <f t="shared" si="15"/>
        <v>436</v>
      </c>
    </row>
    <row r="462" spans="1:23" x14ac:dyDescent="0.25">
      <c r="A462" s="30" t="s">
        <v>836</v>
      </c>
      <c r="B462" s="30">
        <v>133</v>
      </c>
      <c r="C462" s="30">
        <v>4007858.2430356299</v>
      </c>
      <c r="D462" s="30">
        <v>129305336.989673</v>
      </c>
      <c r="E462" s="30">
        <v>35377057.746571101</v>
      </c>
      <c r="F462" s="30">
        <v>164682394.73624399</v>
      </c>
      <c r="G462" s="30">
        <v>31610718</v>
      </c>
      <c r="H462" s="30">
        <v>1626669.2254143199</v>
      </c>
      <c r="I462" s="30">
        <v>50497115.9715624</v>
      </c>
      <c r="J462" s="30">
        <v>25187015.941231001</v>
      </c>
      <c r="K462" s="30">
        <v>75684131.912793502</v>
      </c>
      <c r="L462" s="30" t="s">
        <v>837</v>
      </c>
      <c r="M462" s="30" t="s">
        <v>838</v>
      </c>
      <c r="N462" s="30">
        <v>461</v>
      </c>
      <c r="O462" s="30">
        <v>0.46100000000000002</v>
      </c>
      <c r="P462" s="30">
        <v>2381189.0176213002</v>
      </c>
      <c r="Q462" s="30">
        <v>78808221.018110603</v>
      </c>
      <c r="R462" s="30">
        <v>10190041.805339999</v>
      </c>
      <c r="S462" s="30">
        <v>88998262.823450699</v>
      </c>
      <c r="T462" s="30">
        <v>0</v>
      </c>
      <c r="U462">
        <v>0.50700000000000001</v>
      </c>
      <c r="V462">
        <f t="shared" si="14"/>
        <v>461</v>
      </c>
      <c r="W462">
        <f t="shared" si="15"/>
        <v>447</v>
      </c>
    </row>
    <row r="463" spans="1:23" x14ac:dyDescent="0.25">
      <c r="A463" s="30" t="s">
        <v>836</v>
      </c>
      <c r="B463" s="30">
        <v>198</v>
      </c>
      <c r="C463" s="30">
        <v>4262474.1791012697</v>
      </c>
      <c r="D463" s="30">
        <v>137804332.46448699</v>
      </c>
      <c r="E463" s="30">
        <v>26954755.266559299</v>
      </c>
      <c r="F463" s="30">
        <v>164759087.731047</v>
      </c>
      <c r="G463" s="30">
        <v>31610718</v>
      </c>
      <c r="H463" s="30">
        <v>1753524.56763366</v>
      </c>
      <c r="I463" s="30">
        <v>54007450.9681978</v>
      </c>
      <c r="J463" s="30">
        <v>18839641.620773099</v>
      </c>
      <c r="K463" s="30">
        <v>72847092.5889709</v>
      </c>
      <c r="L463" s="30" t="s">
        <v>837</v>
      </c>
      <c r="M463" s="30" t="s">
        <v>838</v>
      </c>
      <c r="N463" s="30">
        <v>462</v>
      </c>
      <c r="O463" s="30">
        <v>0.46200000000000002</v>
      </c>
      <c r="P463" s="30">
        <v>2508949.6114676101</v>
      </c>
      <c r="Q463" s="30">
        <v>83796881.4962897</v>
      </c>
      <c r="R463" s="30">
        <v>8115113.6457862696</v>
      </c>
      <c r="S463" s="30">
        <v>91911995.142076105</v>
      </c>
      <c r="T463" s="30">
        <v>0</v>
      </c>
      <c r="U463">
        <v>0.86</v>
      </c>
      <c r="V463">
        <f t="shared" si="14"/>
        <v>462</v>
      </c>
      <c r="W463">
        <f t="shared" si="15"/>
        <v>495</v>
      </c>
    </row>
    <row r="464" spans="1:23" x14ac:dyDescent="0.25">
      <c r="A464" s="30" t="s">
        <v>836</v>
      </c>
      <c r="B464" s="30">
        <v>201</v>
      </c>
      <c r="C464" s="30">
        <v>4047347.0906565399</v>
      </c>
      <c r="D464" s="30">
        <v>132845809.137292</v>
      </c>
      <c r="E464" s="30">
        <v>32101921.993030701</v>
      </c>
      <c r="F464" s="30">
        <v>164947731.13032299</v>
      </c>
      <c r="G464" s="30">
        <v>31610718</v>
      </c>
      <c r="H464" s="30">
        <v>1637748.81586197</v>
      </c>
      <c r="I464" s="30">
        <v>50727112.825874299</v>
      </c>
      <c r="J464" s="30">
        <v>22184009.928792398</v>
      </c>
      <c r="K464" s="30">
        <v>72911122.754666805</v>
      </c>
      <c r="L464" s="30" t="s">
        <v>837</v>
      </c>
      <c r="M464" s="30" t="s">
        <v>838</v>
      </c>
      <c r="N464" s="30">
        <v>463</v>
      </c>
      <c r="O464" s="30">
        <v>0.46300000000000002</v>
      </c>
      <c r="P464" s="30">
        <v>2409598.2747945702</v>
      </c>
      <c r="Q464" s="30">
        <v>82118696.311417893</v>
      </c>
      <c r="R464" s="30">
        <v>9917912.0642383192</v>
      </c>
      <c r="S464" s="30">
        <v>92036608.375656202</v>
      </c>
      <c r="T464" s="30">
        <v>0</v>
      </c>
      <c r="U464">
        <v>0.94499999999999995</v>
      </c>
      <c r="V464">
        <f t="shared" si="14"/>
        <v>463</v>
      </c>
      <c r="W464">
        <f t="shared" si="15"/>
        <v>456</v>
      </c>
    </row>
    <row r="465" spans="1:23" x14ac:dyDescent="0.25">
      <c r="A465" s="30" t="s">
        <v>836</v>
      </c>
      <c r="B465" s="30">
        <v>616</v>
      </c>
      <c r="C465" s="30">
        <v>3911716.0052064499</v>
      </c>
      <c r="D465" s="30">
        <v>126904119.87813599</v>
      </c>
      <c r="E465" s="30">
        <v>38094311.051380903</v>
      </c>
      <c r="F465" s="30">
        <v>164998430.929517</v>
      </c>
      <c r="G465" s="30">
        <v>31610718</v>
      </c>
      <c r="H465" s="30">
        <v>1568756.4551556499</v>
      </c>
      <c r="I465" s="30">
        <v>48788224.4389394</v>
      </c>
      <c r="J465" s="30">
        <v>27427434.503007099</v>
      </c>
      <c r="K465" s="30">
        <v>76215658.941946507</v>
      </c>
      <c r="L465" s="30" t="s">
        <v>837</v>
      </c>
      <c r="M465" s="30" t="s">
        <v>838</v>
      </c>
      <c r="N465" s="30">
        <v>464</v>
      </c>
      <c r="O465" s="30">
        <v>0.46400000000000002</v>
      </c>
      <c r="P465" s="30">
        <v>2342959.55005079</v>
      </c>
      <c r="Q465" s="30">
        <v>78115895.439197198</v>
      </c>
      <c r="R465" s="30">
        <v>10666876.548373699</v>
      </c>
      <c r="S465" s="30">
        <v>88782771.987571105</v>
      </c>
      <c r="T465" s="30">
        <v>0</v>
      </c>
      <c r="U465">
        <v>0.42599999999999999</v>
      </c>
      <c r="V465">
        <f t="shared" si="14"/>
        <v>464</v>
      </c>
      <c r="W465">
        <f t="shared" si="15"/>
        <v>437</v>
      </c>
    </row>
    <row r="466" spans="1:23" x14ac:dyDescent="0.25">
      <c r="A466" s="30" t="s">
        <v>836</v>
      </c>
      <c r="B466" s="30">
        <v>151</v>
      </c>
      <c r="C466" s="30">
        <v>3919798.2111849301</v>
      </c>
      <c r="D466" s="30">
        <v>127154553.980877</v>
      </c>
      <c r="E466" s="30">
        <v>37973136.784877099</v>
      </c>
      <c r="F466" s="30">
        <v>165127690.76575401</v>
      </c>
      <c r="G466" s="30">
        <v>31610718</v>
      </c>
      <c r="H466" s="30">
        <v>1570971.11815277</v>
      </c>
      <c r="I466" s="30">
        <v>48893486.204309799</v>
      </c>
      <c r="J466" s="30">
        <v>27269473.4585458</v>
      </c>
      <c r="K466" s="30">
        <v>76162959.662855595</v>
      </c>
      <c r="L466" s="30" t="s">
        <v>837</v>
      </c>
      <c r="M466" s="30" t="s">
        <v>838</v>
      </c>
      <c r="N466" s="30">
        <v>465</v>
      </c>
      <c r="O466" s="30">
        <v>0.46500000000000002</v>
      </c>
      <c r="P466" s="30">
        <v>2348827.0930321598</v>
      </c>
      <c r="Q466" s="30">
        <v>78261067.7765674</v>
      </c>
      <c r="R466" s="30">
        <v>10703663.3263312</v>
      </c>
      <c r="S466" s="30">
        <v>88964731.102898702</v>
      </c>
      <c r="T466" s="30">
        <v>0</v>
      </c>
      <c r="U466">
        <v>0.48299999999999998</v>
      </c>
      <c r="V466">
        <f t="shared" si="14"/>
        <v>465</v>
      </c>
      <c r="W466">
        <f t="shared" si="15"/>
        <v>439</v>
      </c>
    </row>
    <row r="467" spans="1:23" x14ac:dyDescent="0.25">
      <c r="A467" s="30" t="s">
        <v>836</v>
      </c>
      <c r="B467" s="30">
        <v>611</v>
      </c>
      <c r="C467" s="30">
        <v>4196332.8665626599</v>
      </c>
      <c r="D467" s="30">
        <v>136019319.87331599</v>
      </c>
      <c r="E467" s="30">
        <v>29442398.482744101</v>
      </c>
      <c r="F467" s="30">
        <v>165461718.35606</v>
      </c>
      <c r="G467" s="30">
        <v>31610718</v>
      </c>
      <c r="H467" s="30">
        <v>1751309.2484784101</v>
      </c>
      <c r="I467" s="30">
        <v>54068946.668391503</v>
      </c>
      <c r="J467" s="30">
        <v>20215593.8261136</v>
      </c>
      <c r="K467" s="30">
        <v>74284540.494505107</v>
      </c>
      <c r="L467" s="30" t="s">
        <v>837</v>
      </c>
      <c r="M467" s="30" t="s">
        <v>838</v>
      </c>
      <c r="N467" s="30">
        <v>466</v>
      </c>
      <c r="O467" s="30">
        <v>0.46600000000000003</v>
      </c>
      <c r="P467" s="30">
        <v>2445023.61808425</v>
      </c>
      <c r="Q467" s="30">
        <v>81950373.204924896</v>
      </c>
      <c r="R467" s="30">
        <v>9226804.65663049</v>
      </c>
      <c r="S467" s="30">
        <v>91177177.861555398</v>
      </c>
      <c r="T467" s="30">
        <v>0</v>
      </c>
      <c r="U467">
        <v>0.128</v>
      </c>
      <c r="V467">
        <f t="shared" si="14"/>
        <v>466</v>
      </c>
      <c r="W467">
        <f t="shared" si="15"/>
        <v>479</v>
      </c>
    </row>
    <row r="468" spans="1:23" x14ac:dyDescent="0.25">
      <c r="A468" s="30" t="s">
        <v>836</v>
      </c>
      <c r="B468" s="30">
        <v>737</v>
      </c>
      <c r="C468" s="30">
        <v>3816464.9609181602</v>
      </c>
      <c r="D468" s="30">
        <v>123993345.14964899</v>
      </c>
      <c r="E468" s="30">
        <v>41714437.181256801</v>
      </c>
      <c r="F468" s="30">
        <v>165707782.330906</v>
      </c>
      <c r="G468" s="30">
        <v>31610718</v>
      </c>
      <c r="H468" s="30">
        <v>1501051.0024804401</v>
      </c>
      <c r="I468" s="30">
        <v>46773477.4780076</v>
      </c>
      <c r="J468" s="30">
        <v>30067097.912304599</v>
      </c>
      <c r="K468" s="30">
        <v>76840575.390312195</v>
      </c>
      <c r="L468" s="30" t="s">
        <v>837</v>
      </c>
      <c r="M468" s="30" t="s">
        <v>838</v>
      </c>
      <c r="N468" s="30">
        <v>467</v>
      </c>
      <c r="O468" s="30">
        <v>0.46700000000000003</v>
      </c>
      <c r="P468" s="30">
        <v>2315413.9584377101</v>
      </c>
      <c r="Q468" s="30">
        <v>77219867.671642005</v>
      </c>
      <c r="R468" s="30">
        <v>11647339.2689522</v>
      </c>
      <c r="S468" s="30">
        <v>88867206.940594196</v>
      </c>
      <c r="T468" s="30">
        <v>0</v>
      </c>
      <c r="U468">
        <v>0.51700000000000002</v>
      </c>
      <c r="V468">
        <f t="shared" si="14"/>
        <v>467</v>
      </c>
      <c r="W468">
        <f t="shared" si="15"/>
        <v>432</v>
      </c>
    </row>
    <row r="469" spans="1:23" x14ac:dyDescent="0.25">
      <c r="A469" s="30" t="s">
        <v>836</v>
      </c>
      <c r="B469" s="30">
        <v>698</v>
      </c>
      <c r="C469" s="30">
        <v>3961203.8228653702</v>
      </c>
      <c r="D469" s="30">
        <v>129206783.13862801</v>
      </c>
      <c r="E469" s="30">
        <v>37711675.834742904</v>
      </c>
      <c r="F469" s="30">
        <v>166918458.973371</v>
      </c>
      <c r="G469" s="30">
        <v>31610718</v>
      </c>
      <c r="H469" s="30">
        <v>1602257.28892002</v>
      </c>
      <c r="I469" s="30">
        <v>49849570.890666403</v>
      </c>
      <c r="J469" s="30">
        <v>26819408.834060099</v>
      </c>
      <c r="K469" s="30">
        <v>76668979.724726498</v>
      </c>
      <c r="L469" s="30" t="s">
        <v>837</v>
      </c>
      <c r="M469" s="30" t="s">
        <v>838</v>
      </c>
      <c r="N469" s="30">
        <v>468</v>
      </c>
      <c r="O469" s="30">
        <v>0.46800000000000003</v>
      </c>
      <c r="P469" s="30">
        <v>2358946.53394535</v>
      </c>
      <c r="Q469" s="30">
        <v>79357212.247962296</v>
      </c>
      <c r="R469" s="30">
        <v>10892267.000682799</v>
      </c>
      <c r="S469" s="30">
        <v>90249479.248645097</v>
      </c>
      <c r="T469" s="30">
        <v>0</v>
      </c>
      <c r="U469">
        <v>0.39400000000000002</v>
      </c>
      <c r="V469">
        <f t="shared" si="14"/>
        <v>468</v>
      </c>
      <c r="W469">
        <f t="shared" si="15"/>
        <v>442</v>
      </c>
    </row>
    <row r="470" spans="1:23" x14ac:dyDescent="0.25">
      <c r="A470" s="30" t="s">
        <v>836</v>
      </c>
      <c r="B470" s="30">
        <v>897</v>
      </c>
      <c r="C470" s="30">
        <v>4063129.02524882</v>
      </c>
      <c r="D470" s="30">
        <v>133364866.136434</v>
      </c>
      <c r="E470" s="30">
        <v>33565446.990867898</v>
      </c>
      <c r="F470" s="30">
        <v>166930313.12730199</v>
      </c>
      <c r="G470" s="30">
        <v>31610718</v>
      </c>
      <c r="H470" s="30">
        <v>1641199.6946512701</v>
      </c>
      <c r="I470" s="30">
        <v>50891131.276497997</v>
      </c>
      <c r="J470" s="30">
        <v>23171502.964426499</v>
      </c>
      <c r="K470" s="30">
        <v>74062634.240924597</v>
      </c>
      <c r="L470" s="30" t="s">
        <v>837</v>
      </c>
      <c r="M470" s="30" t="s">
        <v>838</v>
      </c>
      <c r="N470" s="30">
        <v>469</v>
      </c>
      <c r="O470" s="30">
        <v>0.46899999999999997</v>
      </c>
      <c r="P470" s="30">
        <v>2421929.3305975399</v>
      </c>
      <c r="Q470" s="30">
        <v>82473734.859936193</v>
      </c>
      <c r="R470" s="30">
        <v>10393944.0264413</v>
      </c>
      <c r="S470" s="30">
        <v>92867678.886377499</v>
      </c>
      <c r="T470" s="30">
        <v>0</v>
      </c>
      <c r="U470">
        <v>0.95499999999999996</v>
      </c>
      <c r="V470">
        <f t="shared" si="14"/>
        <v>469</v>
      </c>
      <c r="W470">
        <f t="shared" si="15"/>
        <v>461</v>
      </c>
    </row>
    <row r="471" spans="1:23" x14ac:dyDescent="0.25">
      <c r="A471" s="30" t="s">
        <v>836</v>
      </c>
      <c r="B471" s="30">
        <v>338</v>
      </c>
      <c r="C471" s="30">
        <v>4237445.2740736902</v>
      </c>
      <c r="D471" s="30">
        <v>137567136.795445</v>
      </c>
      <c r="E471" s="30">
        <v>30159127.2250726</v>
      </c>
      <c r="F471" s="30">
        <v>167726264.02051699</v>
      </c>
      <c r="G471" s="30">
        <v>31610718</v>
      </c>
      <c r="H471" s="30">
        <v>1748937.4427746199</v>
      </c>
      <c r="I471" s="30">
        <v>54099992.216332398</v>
      </c>
      <c r="J471" s="30">
        <v>21122710.147039499</v>
      </c>
      <c r="K471" s="30">
        <v>75222702.363371998</v>
      </c>
      <c r="L471" s="30" t="s">
        <v>837</v>
      </c>
      <c r="M471" s="30" t="s">
        <v>838</v>
      </c>
      <c r="N471" s="30">
        <v>470</v>
      </c>
      <c r="O471" s="30">
        <v>0.47</v>
      </c>
      <c r="P471" s="30">
        <v>2488507.8312990698</v>
      </c>
      <c r="Q471" s="30">
        <v>83467144.579112798</v>
      </c>
      <c r="R471" s="30">
        <v>9036417.0780330095</v>
      </c>
      <c r="S471" s="30">
        <v>92503561.657145798</v>
      </c>
      <c r="T471" s="30">
        <v>0</v>
      </c>
      <c r="U471">
        <v>0.58399999999999996</v>
      </c>
      <c r="V471">
        <f t="shared" si="14"/>
        <v>470</v>
      </c>
      <c r="W471">
        <f t="shared" si="15"/>
        <v>491</v>
      </c>
    </row>
    <row r="472" spans="1:23" x14ac:dyDescent="0.25">
      <c r="A472" s="30" t="s">
        <v>836</v>
      </c>
      <c r="B472" s="30">
        <v>556</v>
      </c>
      <c r="C472" s="30">
        <v>4445066.7613019701</v>
      </c>
      <c r="D472" s="30">
        <v>143985750.842152</v>
      </c>
      <c r="E472" s="30">
        <v>24189733.6903474</v>
      </c>
      <c r="F472" s="30">
        <v>168175484.5325</v>
      </c>
      <c r="G472" s="30">
        <v>31610718</v>
      </c>
      <c r="H472" s="30">
        <v>1868485.5447166399</v>
      </c>
      <c r="I472" s="30">
        <v>57539608.902000099</v>
      </c>
      <c r="J472" s="30">
        <v>16567106.2685245</v>
      </c>
      <c r="K472" s="30">
        <v>74106715.170524597</v>
      </c>
      <c r="L472" s="30" t="s">
        <v>837</v>
      </c>
      <c r="M472" s="30" t="s">
        <v>838</v>
      </c>
      <c r="N472" s="30">
        <v>471</v>
      </c>
      <c r="O472" s="30">
        <v>0.47099999999999997</v>
      </c>
      <c r="P472" s="30">
        <v>2576581.21658532</v>
      </c>
      <c r="Q472" s="30">
        <v>86446141.940152794</v>
      </c>
      <c r="R472" s="30">
        <v>7622627.4218228702</v>
      </c>
      <c r="S472" s="30">
        <v>94068769.361975595</v>
      </c>
      <c r="T472" s="30">
        <v>0</v>
      </c>
      <c r="U472">
        <v>0.78300000000000003</v>
      </c>
      <c r="V472">
        <f t="shared" si="14"/>
        <v>471</v>
      </c>
      <c r="W472">
        <f t="shared" si="15"/>
        <v>499</v>
      </c>
    </row>
    <row r="473" spans="1:23" x14ac:dyDescent="0.25">
      <c r="A473" s="30" t="s">
        <v>836</v>
      </c>
      <c r="B473" s="30">
        <v>424</v>
      </c>
      <c r="C473" s="30">
        <v>4143021.9691649899</v>
      </c>
      <c r="D473" s="30">
        <v>134031146.658521</v>
      </c>
      <c r="E473" s="30">
        <v>34862459.913357504</v>
      </c>
      <c r="F473" s="30">
        <v>168893606.571879</v>
      </c>
      <c r="G473" s="30">
        <v>31610718</v>
      </c>
      <c r="H473" s="30">
        <v>1716658.79916719</v>
      </c>
      <c r="I473" s="30">
        <v>53263524.471220002</v>
      </c>
      <c r="J473" s="30">
        <v>24685399.2055692</v>
      </c>
      <c r="K473" s="30">
        <v>77948923.676789194</v>
      </c>
      <c r="L473" s="30" t="s">
        <v>837</v>
      </c>
      <c r="M473" s="30" t="s">
        <v>838</v>
      </c>
      <c r="N473" s="30">
        <v>472</v>
      </c>
      <c r="O473" s="30">
        <v>0.47199999999999998</v>
      </c>
      <c r="P473" s="30">
        <v>2426363.1699978001</v>
      </c>
      <c r="Q473" s="30">
        <v>80767622.187301397</v>
      </c>
      <c r="R473" s="30">
        <v>10177060.7077883</v>
      </c>
      <c r="S473" s="30">
        <v>90944682.895089701</v>
      </c>
      <c r="T473" s="30">
        <v>0</v>
      </c>
      <c r="U473">
        <v>0.438</v>
      </c>
      <c r="V473">
        <f t="shared" si="14"/>
        <v>472</v>
      </c>
      <c r="W473">
        <f t="shared" si="15"/>
        <v>464</v>
      </c>
    </row>
    <row r="474" spans="1:23" x14ac:dyDescent="0.25">
      <c r="A474" s="30" t="s">
        <v>836</v>
      </c>
      <c r="B474" s="30">
        <v>343</v>
      </c>
      <c r="C474" s="30">
        <v>3854961.07208907</v>
      </c>
      <c r="D474" s="30">
        <v>125221868.88559701</v>
      </c>
      <c r="E474" s="30">
        <v>43760173.817244701</v>
      </c>
      <c r="F474" s="30">
        <v>168982042.702842</v>
      </c>
      <c r="G474" s="30">
        <v>31610718</v>
      </c>
      <c r="H474" s="30">
        <v>1508432.98647709</v>
      </c>
      <c r="I474" s="30">
        <v>47121612.475581102</v>
      </c>
      <c r="J474" s="30">
        <v>31331952.1863553</v>
      </c>
      <c r="K474" s="30">
        <v>78453564.661936402</v>
      </c>
      <c r="L474" s="30" t="s">
        <v>837</v>
      </c>
      <c r="M474" s="30" t="s">
        <v>838</v>
      </c>
      <c r="N474" s="30">
        <v>473</v>
      </c>
      <c r="O474" s="30">
        <v>0.47299999999999998</v>
      </c>
      <c r="P474" s="30">
        <v>2346528.0856119702</v>
      </c>
      <c r="Q474" s="30">
        <v>78100256.410016507</v>
      </c>
      <c r="R474" s="30">
        <v>12428221.630889401</v>
      </c>
      <c r="S474" s="30">
        <v>90528478.040905893</v>
      </c>
      <c r="T474" s="30">
        <v>0</v>
      </c>
      <c r="U474">
        <v>0.91700000000000004</v>
      </c>
      <c r="V474">
        <f t="shared" si="14"/>
        <v>473</v>
      </c>
      <c r="W474">
        <f t="shared" si="15"/>
        <v>438</v>
      </c>
    </row>
    <row r="475" spans="1:23" x14ac:dyDescent="0.25">
      <c r="A475" s="30" t="s">
        <v>836</v>
      </c>
      <c r="B475" s="30">
        <v>673</v>
      </c>
      <c r="C475" s="30">
        <v>4230730.9935811898</v>
      </c>
      <c r="D475" s="30">
        <v>137361214.38732499</v>
      </c>
      <c r="E475" s="30">
        <v>31698308.738523599</v>
      </c>
      <c r="F475" s="30">
        <v>169059523.12584901</v>
      </c>
      <c r="G475" s="30">
        <v>31610718</v>
      </c>
      <c r="H475" s="30">
        <v>1745345.66684175</v>
      </c>
      <c r="I475" s="30">
        <v>53929276.9987121</v>
      </c>
      <c r="J475" s="30">
        <v>22422071.8487003</v>
      </c>
      <c r="K475" s="30">
        <v>76351348.847412497</v>
      </c>
      <c r="L475" s="30" t="s">
        <v>837</v>
      </c>
      <c r="M475" s="30" t="s">
        <v>838</v>
      </c>
      <c r="N475" s="30">
        <v>474</v>
      </c>
      <c r="O475" s="30">
        <v>0.47399999999999998</v>
      </c>
      <c r="P475" s="30">
        <v>2485385.32673943</v>
      </c>
      <c r="Q475" s="30">
        <v>83431937.388613701</v>
      </c>
      <c r="R475" s="30">
        <v>9276236.88982323</v>
      </c>
      <c r="S475" s="30">
        <v>92708174.278436795</v>
      </c>
      <c r="T475" s="30">
        <v>0</v>
      </c>
      <c r="U475">
        <v>0.61299999999999999</v>
      </c>
      <c r="V475">
        <f t="shared" si="14"/>
        <v>474</v>
      </c>
      <c r="W475">
        <f t="shared" si="15"/>
        <v>490</v>
      </c>
    </row>
    <row r="476" spans="1:23" x14ac:dyDescent="0.25">
      <c r="A476" s="30" t="s">
        <v>836</v>
      </c>
      <c r="B476" s="30">
        <v>767</v>
      </c>
      <c r="C476" s="30">
        <v>4086494.0999571802</v>
      </c>
      <c r="D476" s="30">
        <v>132501002.34884501</v>
      </c>
      <c r="E476" s="30">
        <v>36639561.1005923</v>
      </c>
      <c r="F476" s="30">
        <v>169140563.44943699</v>
      </c>
      <c r="G476" s="30">
        <v>31610718</v>
      </c>
      <c r="H476" s="30">
        <v>1646281.59703177</v>
      </c>
      <c r="I476" s="30">
        <v>51071116.514407203</v>
      </c>
      <c r="J476" s="30">
        <v>26516465.248588901</v>
      </c>
      <c r="K476" s="30">
        <v>77587581.762996197</v>
      </c>
      <c r="L476" s="30" t="s">
        <v>837</v>
      </c>
      <c r="M476" s="30" t="s">
        <v>838</v>
      </c>
      <c r="N476" s="30">
        <v>475</v>
      </c>
      <c r="O476" s="30">
        <v>0.47499999999999998</v>
      </c>
      <c r="P476" s="30">
        <v>2440212.5029254002</v>
      </c>
      <c r="Q476" s="30">
        <v>81429885.834437907</v>
      </c>
      <c r="R476" s="30">
        <v>10123095.852003301</v>
      </c>
      <c r="S476" s="30">
        <v>91552981.686441302</v>
      </c>
      <c r="T476" s="30">
        <v>0</v>
      </c>
      <c r="U476">
        <v>0.67700000000000005</v>
      </c>
      <c r="V476">
        <f t="shared" si="14"/>
        <v>475</v>
      </c>
      <c r="W476">
        <f t="shared" si="15"/>
        <v>477</v>
      </c>
    </row>
    <row r="477" spans="1:23" x14ac:dyDescent="0.25">
      <c r="A477" s="30" t="s">
        <v>836</v>
      </c>
      <c r="B477" s="30">
        <v>372</v>
      </c>
      <c r="C477" s="30">
        <v>4128470.1786657399</v>
      </c>
      <c r="D477" s="30">
        <v>133578314.35427099</v>
      </c>
      <c r="E477" s="30">
        <v>35667064.521390803</v>
      </c>
      <c r="F477" s="30">
        <v>169245378.875662</v>
      </c>
      <c r="G477" s="30">
        <v>31610718</v>
      </c>
      <c r="H477" s="30">
        <v>1712135.82416551</v>
      </c>
      <c r="I477" s="30">
        <v>53048549.852498002</v>
      </c>
      <c r="J477" s="30">
        <v>25519826.358938601</v>
      </c>
      <c r="K477" s="30">
        <v>78568376.211436599</v>
      </c>
      <c r="L477" s="30" t="s">
        <v>837</v>
      </c>
      <c r="M477" s="30" t="s">
        <v>838</v>
      </c>
      <c r="N477" s="30">
        <v>476</v>
      </c>
      <c r="O477" s="30">
        <v>0.47599999999999998</v>
      </c>
      <c r="P477" s="30">
        <v>2416334.3545002202</v>
      </c>
      <c r="Q477" s="30">
        <v>80529764.501773193</v>
      </c>
      <c r="R477" s="30">
        <v>10147238.1624521</v>
      </c>
      <c r="S477" s="30">
        <v>90677002.664225399</v>
      </c>
      <c r="T477" s="30">
        <v>0</v>
      </c>
      <c r="U477">
        <v>0.23400000000000001</v>
      </c>
      <c r="V477">
        <f t="shared" si="14"/>
        <v>476</v>
      </c>
      <c r="W477">
        <f t="shared" si="15"/>
        <v>459</v>
      </c>
    </row>
    <row r="478" spans="1:23" x14ac:dyDescent="0.25">
      <c r="A478" s="30" t="s">
        <v>836</v>
      </c>
      <c r="B478" s="30">
        <v>925</v>
      </c>
      <c r="C478" s="30">
        <v>4253786.2293553697</v>
      </c>
      <c r="D478" s="30">
        <v>138022696.90327999</v>
      </c>
      <c r="E478" s="30">
        <v>31416535.305739202</v>
      </c>
      <c r="F478" s="30">
        <v>169439232.20901999</v>
      </c>
      <c r="G478" s="30">
        <v>31610718</v>
      </c>
      <c r="H478" s="30">
        <v>1751172.7574334999</v>
      </c>
      <c r="I478" s="30">
        <v>54206235.544305399</v>
      </c>
      <c r="J478" s="30">
        <v>22117867.007726401</v>
      </c>
      <c r="K478" s="30">
        <v>76324102.5520318</v>
      </c>
      <c r="L478" s="30" t="s">
        <v>837</v>
      </c>
      <c r="M478" s="30" t="s">
        <v>838</v>
      </c>
      <c r="N478" s="30">
        <v>477</v>
      </c>
      <c r="O478" s="30">
        <v>0.47699999999999998</v>
      </c>
      <c r="P478" s="30">
        <v>2502613.4719218598</v>
      </c>
      <c r="Q478" s="30">
        <v>83816461.358975306</v>
      </c>
      <c r="R478" s="30">
        <v>9298668.2980128005</v>
      </c>
      <c r="S478" s="30">
        <v>93115129.656988099</v>
      </c>
      <c r="T478" s="30">
        <v>0</v>
      </c>
      <c r="U478">
        <v>0.34</v>
      </c>
      <c r="V478">
        <f t="shared" si="14"/>
        <v>477</v>
      </c>
      <c r="W478">
        <f t="shared" si="15"/>
        <v>494</v>
      </c>
    </row>
    <row r="479" spans="1:23" x14ac:dyDescent="0.25">
      <c r="A479" s="30" t="s">
        <v>836</v>
      </c>
      <c r="B479" s="30">
        <v>837</v>
      </c>
      <c r="C479" s="30">
        <v>4182247.8999556699</v>
      </c>
      <c r="D479" s="30">
        <v>134911650.433869</v>
      </c>
      <c r="E479" s="30">
        <v>34609726.483660497</v>
      </c>
      <c r="F479" s="30">
        <v>169521376.91752899</v>
      </c>
      <c r="G479" s="30">
        <v>31610718</v>
      </c>
      <c r="H479" s="30">
        <v>1706732.8302255601</v>
      </c>
      <c r="I479" s="30">
        <v>52764173.205021597</v>
      </c>
      <c r="J479" s="30">
        <v>25183053.094107699</v>
      </c>
      <c r="K479" s="30">
        <v>77947226.299129307</v>
      </c>
      <c r="L479" s="30" t="s">
        <v>837</v>
      </c>
      <c r="M479" s="30" t="s">
        <v>838</v>
      </c>
      <c r="N479" s="30">
        <v>478</v>
      </c>
      <c r="O479" s="30">
        <v>0.47799999999999998</v>
      </c>
      <c r="P479" s="30">
        <v>2475515.06973011</v>
      </c>
      <c r="Q479" s="30">
        <v>82147477.228847697</v>
      </c>
      <c r="R479" s="30">
        <v>9426673.3895527497</v>
      </c>
      <c r="S479" s="30">
        <v>91574150.618400395</v>
      </c>
      <c r="T479" s="30">
        <v>0</v>
      </c>
      <c r="U479">
        <v>0.58599999999999997</v>
      </c>
      <c r="V479">
        <f t="shared" si="14"/>
        <v>478</v>
      </c>
      <c r="W479">
        <f t="shared" si="15"/>
        <v>488</v>
      </c>
    </row>
    <row r="480" spans="1:23" x14ac:dyDescent="0.25">
      <c r="A480" s="30" t="s">
        <v>836</v>
      </c>
      <c r="B480" s="30">
        <v>386</v>
      </c>
      <c r="C480" s="30">
        <v>4447450.6487413598</v>
      </c>
      <c r="D480" s="30">
        <v>144013012.06978199</v>
      </c>
      <c r="E480" s="30">
        <v>25621863.167603001</v>
      </c>
      <c r="F480" s="30">
        <v>169634875.237385</v>
      </c>
      <c r="G480" s="30">
        <v>31610718</v>
      </c>
      <c r="H480" s="30">
        <v>1868678.3690530399</v>
      </c>
      <c r="I480" s="30">
        <v>57548773.741111703</v>
      </c>
      <c r="J480" s="30">
        <v>17882908.858829901</v>
      </c>
      <c r="K480" s="30">
        <v>75431682.599941701</v>
      </c>
      <c r="L480" s="30" t="s">
        <v>837</v>
      </c>
      <c r="M480" s="30" t="s">
        <v>838</v>
      </c>
      <c r="N480" s="30">
        <v>479</v>
      </c>
      <c r="O480" s="30">
        <v>0.47899999999999998</v>
      </c>
      <c r="P480" s="30">
        <v>2578772.2796883201</v>
      </c>
      <c r="Q480" s="30">
        <v>86464238.3286708</v>
      </c>
      <c r="R480" s="30">
        <v>7738954.3087731097</v>
      </c>
      <c r="S480" s="30">
        <v>94203192.637444004</v>
      </c>
      <c r="T480" s="30">
        <v>0</v>
      </c>
      <c r="U480">
        <v>0.72</v>
      </c>
      <c r="V480">
        <f t="shared" si="14"/>
        <v>479</v>
      </c>
      <c r="W480">
        <f t="shared" si="15"/>
        <v>500</v>
      </c>
    </row>
    <row r="481" spans="1:23" x14ac:dyDescent="0.25">
      <c r="A481" s="30" t="s">
        <v>836</v>
      </c>
      <c r="B481" s="30">
        <v>497</v>
      </c>
      <c r="C481" s="30">
        <v>4128817.2736226502</v>
      </c>
      <c r="D481" s="30">
        <v>133582017.06787799</v>
      </c>
      <c r="E481" s="30">
        <v>36168821.104977101</v>
      </c>
      <c r="F481" s="30">
        <v>169750838.17285499</v>
      </c>
      <c r="G481" s="30">
        <v>31610718</v>
      </c>
      <c r="H481" s="30">
        <v>1711171.5352336599</v>
      </c>
      <c r="I481" s="30">
        <v>53002717.707640998</v>
      </c>
      <c r="J481" s="30">
        <v>25858751.361928102</v>
      </c>
      <c r="K481" s="30">
        <v>78861469.069569096</v>
      </c>
      <c r="L481" s="30" t="s">
        <v>837</v>
      </c>
      <c r="M481" s="30" t="s">
        <v>838</v>
      </c>
      <c r="N481" s="30">
        <v>480</v>
      </c>
      <c r="O481" s="30">
        <v>0.48</v>
      </c>
      <c r="P481" s="30">
        <v>2417645.7383889901</v>
      </c>
      <c r="Q481" s="30">
        <v>80579299.360237703</v>
      </c>
      <c r="R481" s="30">
        <v>10310069.743048999</v>
      </c>
      <c r="S481" s="30">
        <v>90889369.103286803</v>
      </c>
      <c r="T481" s="30">
        <v>0</v>
      </c>
      <c r="U481">
        <v>0.151</v>
      </c>
      <c r="V481">
        <f t="shared" si="14"/>
        <v>480</v>
      </c>
      <c r="W481">
        <f t="shared" si="15"/>
        <v>460</v>
      </c>
    </row>
    <row r="482" spans="1:23" x14ac:dyDescent="0.25">
      <c r="A482" s="30" t="s">
        <v>836</v>
      </c>
      <c r="B482" s="30">
        <v>904</v>
      </c>
      <c r="C482" s="30">
        <v>4100252.2739908202</v>
      </c>
      <c r="D482" s="30">
        <v>132973648.642552</v>
      </c>
      <c r="E482" s="30">
        <v>36890563.985294797</v>
      </c>
      <c r="F482" s="30">
        <v>169864212.62784699</v>
      </c>
      <c r="G482" s="30">
        <v>31610718</v>
      </c>
      <c r="H482" s="30">
        <v>1649410.4946219299</v>
      </c>
      <c r="I482" s="30">
        <v>51219831.368284397</v>
      </c>
      <c r="J482" s="30">
        <v>26517797.478028599</v>
      </c>
      <c r="K482" s="30">
        <v>77737628.846313</v>
      </c>
      <c r="L482" s="30" t="s">
        <v>837</v>
      </c>
      <c r="M482" s="30" t="s">
        <v>838</v>
      </c>
      <c r="N482" s="30">
        <v>481</v>
      </c>
      <c r="O482" s="30">
        <v>0.48099999999999998</v>
      </c>
      <c r="P482" s="30">
        <v>2450841.77936889</v>
      </c>
      <c r="Q482" s="30">
        <v>81753817.274268404</v>
      </c>
      <c r="R482" s="30">
        <v>10372766.5072661</v>
      </c>
      <c r="S482" s="30">
        <v>92126583.781534597</v>
      </c>
      <c r="T482" s="30">
        <v>0</v>
      </c>
      <c r="U482">
        <v>0.67400000000000004</v>
      </c>
      <c r="V482">
        <f t="shared" si="14"/>
        <v>481</v>
      </c>
      <c r="W482">
        <f t="shared" si="15"/>
        <v>481</v>
      </c>
    </row>
    <row r="483" spans="1:23" x14ac:dyDescent="0.25">
      <c r="A483" s="30" t="s">
        <v>836</v>
      </c>
      <c r="B483" s="30">
        <v>190</v>
      </c>
      <c r="C483" s="30">
        <v>4226176.8335336698</v>
      </c>
      <c r="D483" s="30">
        <v>136711681.74781799</v>
      </c>
      <c r="E483" s="30">
        <v>33191458.606040802</v>
      </c>
      <c r="F483" s="30">
        <v>169903140.35385901</v>
      </c>
      <c r="G483" s="30">
        <v>31610718</v>
      </c>
      <c r="H483" s="30">
        <v>1758216.55442539</v>
      </c>
      <c r="I483" s="30">
        <v>54397247.280665003</v>
      </c>
      <c r="J483" s="30">
        <v>23743076.3295305</v>
      </c>
      <c r="K483" s="30">
        <v>78140323.610195503</v>
      </c>
      <c r="L483" s="30" t="s">
        <v>837</v>
      </c>
      <c r="M483" s="30" t="s">
        <v>838</v>
      </c>
      <c r="N483" s="30">
        <v>482</v>
      </c>
      <c r="O483" s="30">
        <v>0.48199999999999998</v>
      </c>
      <c r="P483" s="30">
        <v>2467960.2791082701</v>
      </c>
      <c r="Q483" s="30">
        <v>82314434.467153698</v>
      </c>
      <c r="R483" s="30">
        <v>9448382.2765102591</v>
      </c>
      <c r="S483" s="30">
        <v>91762816.743663996</v>
      </c>
      <c r="T483" s="30">
        <v>0</v>
      </c>
      <c r="U483">
        <v>0.997</v>
      </c>
      <c r="V483">
        <f t="shared" si="14"/>
        <v>482</v>
      </c>
      <c r="W483">
        <f t="shared" si="15"/>
        <v>486</v>
      </c>
    </row>
    <row r="484" spans="1:23" x14ac:dyDescent="0.25">
      <c r="A484" s="30" t="s">
        <v>836</v>
      </c>
      <c r="B484" s="30">
        <v>444</v>
      </c>
      <c r="C484" s="30">
        <v>4253966.4617831502</v>
      </c>
      <c r="D484" s="30">
        <v>138225415.17936501</v>
      </c>
      <c r="E484" s="30">
        <v>31838316.0706589</v>
      </c>
      <c r="F484" s="30">
        <v>170063731.25002399</v>
      </c>
      <c r="G484" s="30">
        <v>31610718</v>
      </c>
      <c r="H484" s="30">
        <v>1725698.45456998</v>
      </c>
      <c r="I484" s="30">
        <v>53307434.190743297</v>
      </c>
      <c r="J484" s="30">
        <v>22372795.2383788</v>
      </c>
      <c r="K484" s="30">
        <v>75680229.429122105</v>
      </c>
      <c r="L484" s="30" t="s">
        <v>837</v>
      </c>
      <c r="M484" s="30" t="s">
        <v>838</v>
      </c>
      <c r="N484" s="30">
        <v>483</v>
      </c>
      <c r="O484" s="30">
        <v>0.48299999999999998</v>
      </c>
      <c r="P484" s="30">
        <v>2528268.0072131702</v>
      </c>
      <c r="Q484" s="30">
        <v>84917980.988622099</v>
      </c>
      <c r="R484" s="30">
        <v>9465520.8322801702</v>
      </c>
      <c r="S484" s="30">
        <v>94383501.820902094</v>
      </c>
      <c r="T484" s="30">
        <v>0</v>
      </c>
      <c r="U484">
        <v>0.22600000000000001</v>
      </c>
      <c r="V484">
        <f t="shared" si="14"/>
        <v>483</v>
      </c>
      <c r="W484">
        <f t="shared" si="15"/>
        <v>497</v>
      </c>
    </row>
    <row r="485" spans="1:23" x14ac:dyDescent="0.25">
      <c r="A485" s="30" t="s">
        <v>836</v>
      </c>
      <c r="B485" s="30">
        <v>929</v>
      </c>
      <c r="C485" s="30">
        <v>4143971.0385841099</v>
      </c>
      <c r="D485" s="30">
        <v>134072276.540886</v>
      </c>
      <c r="E485" s="30">
        <v>36262320.082148001</v>
      </c>
      <c r="F485" s="30">
        <v>170334596.623034</v>
      </c>
      <c r="G485" s="30">
        <v>31610718</v>
      </c>
      <c r="H485" s="30">
        <v>1714996.0629441999</v>
      </c>
      <c r="I485" s="30">
        <v>53184495.494619399</v>
      </c>
      <c r="J485" s="30">
        <v>25858340.9028202</v>
      </c>
      <c r="K485" s="30">
        <v>79042836.397439703</v>
      </c>
      <c r="L485" s="30" t="s">
        <v>837</v>
      </c>
      <c r="M485" s="30" t="s">
        <v>838</v>
      </c>
      <c r="N485" s="30">
        <v>484</v>
      </c>
      <c r="O485" s="30">
        <v>0.48399999999999999</v>
      </c>
      <c r="P485" s="30">
        <v>2428974.9756399002</v>
      </c>
      <c r="Q485" s="30">
        <v>80887781.046266794</v>
      </c>
      <c r="R485" s="30">
        <v>10403979.1793277</v>
      </c>
      <c r="S485" s="30">
        <v>91291760.225594506</v>
      </c>
      <c r="T485" s="30">
        <v>0</v>
      </c>
      <c r="U485">
        <v>0.65900000000000003</v>
      </c>
      <c r="V485">
        <f t="shared" si="14"/>
        <v>484</v>
      </c>
      <c r="W485">
        <f t="shared" si="15"/>
        <v>466</v>
      </c>
    </row>
    <row r="486" spans="1:23" x14ac:dyDescent="0.25">
      <c r="A486" s="30" t="s">
        <v>836</v>
      </c>
      <c r="B486" s="30">
        <v>804</v>
      </c>
      <c r="C486" s="30">
        <v>4236679.2732707905</v>
      </c>
      <c r="D486" s="30">
        <v>137512921.66602999</v>
      </c>
      <c r="E486" s="30">
        <v>32875027.568964802</v>
      </c>
      <c r="F486" s="30">
        <v>170387949.23499501</v>
      </c>
      <c r="G486" s="30">
        <v>31610718</v>
      </c>
      <c r="H486" s="30">
        <v>1745438.7094503299</v>
      </c>
      <c r="I486" s="30">
        <v>53933699.264874801</v>
      </c>
      <c r="J486" s="30">
        <v>23408901.8314294</v>
      </c>
      <c r="K486" s="30">
        <v>77342601.096304297</v>
      </c>
      <c r="L486" s="30" t="s">
        <v>837</v>
      </c>
      <c r="M486" s="30" t="s">
        <v>838</v>
      </c>
      <c r="N486" s="30">
        <v>485</v>
      </c>
      <c r="O486" s="30">
        <v>0.48499999999999999</v>
      </c>
      <c r="P486" s="30">
        <v>2491240.5638204501</v>
      </c>
      <c r="Q486" s="30">
        <v>83579222.401155502</v>
      </c>
      <c r="R486" s="30">
        <v>9466125.7375353407</v>
      </c>
      <c r="S486" s="30">
        <v>93045348.138690799</v>
      </c>
      <c r="T486" s="30">
        <v>0</v>
      </c>
      <c r="U486">
        <v>9.0999999999999998E-2</v>
      </c>
      <c r="V486">
        <f t="shared" si="14"/>
        <v>485</v>
      </c>
      <c r="W486">
        <f t="shared" si="15"/>
        <v>492</v>
      </c>
    </row>
    <row r="487" spans="1:23" x14ac:dyDescent="0.25">
      <c r="A487" s="30" t="s">
        <v>836</v>
      </c>
      <c r="B487" s="30">
        <v>812</v>
      </c>
      <c r="C487" s="30">
        <v>3860002.55201694</v>
      </c>
      <c r="D487" s="30">
        <v>125368920.53851099</v>
      </c>
      <c r="E487" s="30">
        <v>45189335.265064798</v>
      </c>
      <c r="F487" s="30">
        <v>170558255.80357599</v>
      </c>
      <c r="G487" s="30">
        <v>31610718</v>
      </c>
      <c r="H487" s="30">
        <v>1509008.67093534</v>
      </c>
      <c r="I487" s="30">
        <v>47151701.266857103</v>
      </c>
      <c r="J487" s="30">
        <v>32578578.329610702</v>
      </c>
      <c r="K487" s="30">
        <v>79730279.596467897</v>
      </c>
      <c r="L487" s="30" t="s">
        <v>837</v>
      </c>
      <c r="M487" s="30" t="s">
        <v>838</v>
      </c>
      <c r="N487" s="30">
        <v>486</v>
      </c>
      <c r="O487" s="30">
        <v>0.48599999999999999</v>
      </c>
      <c r="P487" s="30">
        <v>2350993.88108159</v>
      </c>
      <c r="Q487" s="30">
        <v>78217219.271654606</v>
      </c>
      <c r="R487" s="30">
        <v>12610756.9354541</v>
      </c>
      <c r="S487" s="30">
        <v>90827976.207108706</v>
      </c>
      <c r="T487" s="30">
        <v>0</v>
      </c>
      <c r="U487">
        <v>0.41099999999999998</v>
      </c>
      <c r="V487">
        <f t="shared" si="14"/>
        <v>486</v>
      </c>
      <c r="W487">
        <f t="shared" si="15"/>
        <v>440</v>
      </c>
    </row>
    <row r="488" spans="1:23" x14ac:dyDescent="0.25">
      <c r="A488" s="30" t="s">
        <v>836</v>
      </c>
      <c r="B488" s="30">
        <v>810</v>
      </c>
      <c r="C488" s="30">
        <v>4245243.2942569498</v>
      </c>
      <c r="D488" s="30">
        <v>137808126.50858101</v>
      </c>
      <c r="E488" s="30">
        <v>32871049.245921802</v>
      </c>
      <c r="F488" s="30">
        <v>170679175.75450301</v>
      </c>
      <c r="G488" s="30">
        <v>31610718</v>
      </c>
      <c r="H488" s="30">
        <v>1746931.1479255301</v>
      </c>
      <c r="I488" s="30">
        <v>54004634.079251103</v>
      </c>
      <c r="J488" s="30">
        <v>23245072.224286702</v>
      </c>
      <c r="K488" s="30">
        <v>77249706.303537905</v>
      </c>
      <c r="L488" s="30" t="s">
        <v>837</v>
      </c>
      <c r="M488" s="30" t="s">
        <v>838</v>
      </c>
      <c r="N488" s="30">
        <v>487</v>
      </c>
      <c r="O488" s="30">
        <v>0.48699999999999999</v>
      </c>
      <c r="P488" s="30">
        <v>2498312.1463314099</v>
      </c>
      <c r="Q488" s="30">
        <v>83803492.429330707</v>
      </c>
      <c r="R488" s="30">
        <v>9625977.0216351002</v>
      </c>
      <c r="S488" s="30">
        <v>93429469.450965807</v>
      </c>
      <c r="T488" s="30">
        <v>0</v>
      </c>
      <c r="U488">
        <v>0.32500000000000001</v>
      </c>
      <c r="V488">
        <f t="shared" si="14"/>
        <v>487</v>
      </c>
      <c r="W488">
        <f t="shared" si="15"/>
        <v>493</v>
      </c>
    </row>
    <row r="489" spans="1:23" x14ac:dyDescent="0.25">
      <c r="A489" s="30" t="s">
        <v>836</v>
      </c>
      <c r="B489" s="30">
        <v>457</v>
      </c>
      <c r="C489" s="30">
        <v>4058084.25683229</v>
      </c>
      <c r="D489" s="30">
        <v>131689656.06180499</v>
      </c>
      <c r="E489" s="30">
        <v>39035212.076392397</v>
      </c>
      <c r="F489" s="30">
        <v>170724868.13819799</v>
      </c>
      <c r="G489" s="30">
        <v>31610718</v>
      </c>
      <c r="H489" s="30">
        <v>1623362.93085507</v>
      </c>
      <c r="I489" s="30">
        <v>50542146.0557217</v>
      </c>
      <c r="J489" s="30">
        <v>27847504.296504401</v>
      </c>
      <c r="K489" s="30">
        <v>78389650.352226093</v>
      </c>
      <c r="L489" s="30" t="s">
        <v>837</v>
      </c>
      <c r="M489" s="30" t="s">
        <v>838</v>
      </c>
      <c r="N489" s="30">
        <v>488</v>
      </c>
      <c r="O489" s="30">
        <v>0.48799999999999999</v>
      </c>
      <c r="P489" s="30">
        <v>2434721.32597721</v>
      </c>
      <c r="Q489" s="30">
        <v>81147510.006083995</v>
      </c>
      <c r="R489" s="30">
        <v>11187707.779888</v>
      </c>
      <c r="S489" s="30">
        <v>92335217.785972193</v>
      </c>
      <c r="T489" s="30">
        <v>0</v>
      </c>
      <c r="U489">
        <v>0.224</v>
      </c>
      <c r="V489">
        <f t="shared" si="14"/>
        <v>488</v>
      </c>
      <c r="W489">
        <f t="shared" si="15"/>
        <v>470</v>
      </c>
    </row>
    <row r="490" spans="1:23" x14ac:dyDescent="0.25">
      <c r="A490" s="30" t="s">
        <v>836</v>
      </c>
      <c r="B490" s="30">
        <v>157</v>
      </c>
      <c r="C490" s="30">
        <v>4354530.9910094002</v>
      </c>
      <c r="D490" s="30">
        <v>140719523.64274001</v>
      </c>
      <c r="E490" s="30">
        <v>30292923.930562701</v>
      </c>
      <c r="F490" s="30">
        <v>171012447.57330301</v>
      </c>
      <c r="G490" s="30">
        <v>31610718</v>
      </c>
      <c r="H490" s="30">
        <v>1786374.1529329999</v>
      </c>
      <c r="I490" s="30">
        <v>55005705.967987701</v>
      </c>
      <c r="J490" s="30">
        <v>21424855.1731987</v>
      </c>
      <c r="K490" s="30">
        <v>76430561.141186506</v>
      </c>
      <c r="L490" s="30" t="s">
        <v>837</v>
      </c>
      <c r="M490" s="30" t="s">
        <v>838</v>
      </c>
      <c r="N490" s="30">
        <v>489</v>
      </c>
      <c r="O490" s="30">
        <v>0.48899999999999999</v>
      </c>
      <c r="P490" s="30">
        <v>2568156.8380764001</v>
      </c>
      <c r="Q490" s="30">
        <v>85713817.674752995</v>
      </c>
      <c r="R490" s="30">
        <v>8868068.7573639695</v>
      </c>
      <c r="S490" s="30">
        <v>94581886.432116896</v>
      </c>
      <c r="T490" s="30">
        <v>0</v>
      </c>
      <c r="U490">
        <v>0.29899999999999999</v>
      </c>
      <c r="V490">
        <f t="shared" si="14"/>
        <v>489</v>
      </c>
      <c r="W490">
        <f t="shared" si="15"/>
        <v>498</v>
      </c>
    </row>
    <row r="491" spans="1:23" x14ac:dyDescent="0.25">
      <c r="A491" s="30" t="s">
        <v>836</v>
      </c>
      <c r="B491" s="30">
        <v>806</v>
      </c>
      <c r="C491" s="30">
        <v>4077258.6917855199</v>
      </c>
      <c r="D491" s="30">
        <v>133737659.324581</v>
      </c>
      <c r="E491" s="30">
        <v>37481660.971513703</v>
      </c>
      <c r="F491" s="30">
        <v>171219320.29609501</v>
      </c>
      <c r="G491" s="30">
        <v>31610718</v>
      </c>
      <c r="H491" s="30">
        <v>1642107.1130472</v>
      </c>
      <c r="I491" s="30">
        <v>50934260.3947476</v>
      </c>
      <c r="J491" s="30">
        <v>26564865.467497598</v>
      </c>
      <c r="K491" s="30">
        <v>77499125.862245202</v>
      </c>
      <c r="L491" s="30" t="s">
        <v>837</v>
      </c>
      <c r="M491" s="30" t="s">
        <v>838</v>
      </c>
      <c r="N491" s="30">
        <v>490</v>
      </c>
      <c r="O491" s="30">
        <v>0.49</v>
      </c>
      <c r="P491" s="30">
        <v>2435151.5787383099</v>
      </c>
      <c r="Q491" s="30">
        <v>82803398.929834098</v>
      </c>
      <c r="R491" s="30">
        <v>10916795.504016099</v>
      </c>
      <c r="S491" s="30">
        <v>93720194.433850303</v>
      </c>
      <c r="T491" s="30">
        <v>0</v>
      </c>
      <c r="U491">
        <v>0.27500000000000002</v>
      </c>
      <c r="V491">
        <f t="shared" si="14"/>
        <v>490</v>
      </c>
      <c r="W491">
        <f t="shared" si="15"/>
        <v>472</v>
      </c>
    </row>
    <row r="492" spans="1:23" x14ac:dyDescent="0.25">
      <c r="A492" s="30" t="s">
        <v>836</v>
      </c>
      <c r="B492" s="30">
        <v>721</v>
      </c>
      <c r="C492" s="30">
        <v>4107149.2244090899</v>
      </c>
      <c r="D492" s="30">
        <v>133238482.05862001</v>
      </c>
      <c r="E492" s="30">
        <v>38007992.5209933</v>
      </c>
      <c r="F492" s="30">
        <v>171246474.57961401</v>
      </c>
      <c r="G492" s="30">
        <v>31610718</v>
      </c>
      <c r="H492" s="30">
        <v>1650433.8130189399</v>
      </c>
      <c r="I492" s="30">
        <v>51271195.964816101</v>
      </c>
      <c r="J492" s="30">
        <v>27347890.510869302</v>
      </c>
      <c r="K492" s="30">
        <v>78619086.475685507</v>
      </c>
      <c r="L492" s="30" t="s">
        <v>837</v>
      </c>
      <c r="M492" s="30" t="s">
        <v>838</v>
      </c>
      <c r="N492" s="30">
        <v>491</v>
      </c>
      <c r="O492" s="30">
        <v>0.49099999999999999</v>
      </c>
      <c r="P492" s="30">
        <v>2456715.4113901402</v>
      </c>
      <c r="Q492" s="30">
        <v>81967286.093804598</v>
      </c>
      <c r="R492" s="30">
        <v>10660102.010124</v>
      </c>
      <c r="S492" s="30">
        <v>92627388.103928596</v>
      </c>
      <c r="T492" s="30">
        <v>0</v>
      </c>
      <c r="U492">
        <v>0.60099999999999998</v>
      </c>
      <c r="V492">
        <f t="shared" si="14"/>
        <v>491</v>
      </c>
      <c r="W492">
        <f t="shared" si="15"/>
        <v>483</v>
      </c>
    </row>
    <row r="493" spans="1:23" x14ac:dyDescent="0.25">
      <c r="A493" s="30" t="s">
        <v>836</v>
      </c>
      <c r="B493" s="30">
        <v>613</v>
      </c>
      <c r="C493" s="30">
        <v>4043117.79558885</v>
      </c>
      <c r="D493" s="30">
        <v>131268396.085899</v>
      </c>
      <c r="E493" s="30">
        <v>39982091.7351503</v>
      </c>
      <c r="F493" s="30">
        <v>171250487.821049</v>
      </c>
      <c r="G493" s="30">
        <v>31610718</v>
      </c>
      <c r="H493" s="30">
        <v>1617728.0864087001</v>
      </c>
      <c r="I493" s="30">
        <v>50274324.868126199</v>
      </c>
      <c r="J493" s="30">
        <v>28604069.910627</v>
      </c>
      <c r="K493" s="30">
        <v>78878394.778753296</v>
      </c>
      <c r="L493" s="30" t="s">
        <v>837</v>
      </c>
      <c r="M493" s="30" t="s">
        <v>838</v>
      </c>
      <c r="N493" s="30">
        <v>492</v>
      </c>
      <c r="O493" s="30">
        <v>0.49199999999999999</v>
      </c>
      <c r="P493" s="30">
        <v>2425389.7091801399</v>
      </c>
      <c r="Q493" s="30">
        <v>80994071.217773199</v>
      </c>
      <c r="R493" s="30">
        <v>11378021.824523199</v>
      </c>
      <c r="S493" s="30">
        <v>92372093.042296499</v>
      </c>
      <c r="T493" s="30">
        <v>0</v>
      </c>
      <c r="U493">
        <v>0.21</v>
      </c>
      <c r="V493">
        <f t="shared" si="14"/>
        <v>492</v>
      </c>
      <c r="W493">
        <f t="shared" si="15"/>
        <v>463</v>
      </c>
    </row>
    <row r="494" spans="1:23" x14ac:dyDescent="0.25">
      <c r="A494" s="30" t="s">
        <v>836</v>
      </c>
      <c r="B494" s="30">
        <v>867</v>
      </c>
      <c r="C494" s="30">
        <v>4152163.3777322001</v>
      </c>
      <c r="D494" s="30">
        <v>134251899.02082801</v>
      </c>
      <c r="E494" s="30">
        <v>37095627.898297101</v>
      </c>
      <c r="F494" s="30">
        <v>171347526.919126</v>
      </c>
      <c r="G494" s="30">
        <v>31610718</v>
      </c>
      <c r="H494" s="30">
        <v>1717196.3143541999</v>
      </c>
      <c r="I494" s="30">
        <v>53289072.284847401</v>
      </c>
      <c r="J494" s="30">
        <v>26618092.538429402</v>
      </c>
      <c r="K494" s="30">
        <v>79907164.823276803</v>
      </c>
      <c r="L494" s="30" t="s">
        <v>837</v>
      </c>
      <c r="M494" s="30" t="s">
        <v>838</v>
      </c>
      <c r="N494" s="30">
        <v>493</v>
      </c>
      <c r="O494" s="30">
        <v>0.49299999999999999</v>
      </c>
      <c r="P494" s="30">
        <v>2434967.0633779899</v>
      </c>
      <c r="Q494" s="30">
        <v>80962826.735981494</v>
      </c>
      <c r="R494" s="30">
        <v>10477535.359867601</v>
      </c>
      <c r="S494" s="30">
        <v>91440362.095849097</v>
      </c>
      <c r="T494" s="30">
        <v>0</v>
      </c>
      <c r="U494">
        <v>0.60699999999999998</v>
      </c>
      <c r="V494">
        <f t="shared" si="14"/>
        <v>493</v>
      </c>
      <c r="W494">
        <f t="shared" si="15"/>
        <v>471</v>
      </c>
    </row>
    <row r="495" spans="1:23" x14ac:dyDescent="0.25">
      <c r="A495" s="30" t="s">
        <v>836</v>
      </c>
      <c r="B495" s="30">
        <v>39</v>
      </c>
      <c r="C495" s="30">
        <v>4167380.67481993</v>
      </c>
      <c r="D495" s="30">
        <v>134761283.80978999</v>
      </c>
      <c r="E495" s="30">
        <v>36720640.840841897</v>
      </c>
      <c r="F495" s="30">
        <v>171481924.65063199</v>
      </c>
      <c r="G495" s="30">
        <v>31610718</v>
      </c>
      <c r="H495" s="30">
        <v>1720913.09811763</v>
      </c>
      <c r="I495" s="30">
        <v>53465729.058789201</v>
      </c>
      <c r="J495" s="30">
        <v>26090724.682952099</v>
      </c>
      <c r="K495" s="30">
        <v>79556453.7417413</v>
      </c>
      <c r="L495" s="30" t="s">
        <v>837</v>
      </c>
      <c r="M495" s="30" t="s">
        <v>838</v>
      </c>
      <c r="N495" s="30">
        <v>494</v>
      </c>
      <c r="O495" s="30">
        <v>0.49399999999999999</v>
      </c>
      <c r="P495" s="30">
        <v>2446467.5767022902</v>
      </c>
      <c r="Q495" s="30">
        <v>81295554.751001596</v>
      </c>
      <c r="R495" s="30">
        <v>10629916.1578897</v>
      </c>
      <c r="S495" s="30">
        <v>91925470.908891395</v>
      </c>
      <c r="T495" s="30">
        <v>0</v>
      </c>
      <c r="U495">
        <v>0.192</v>
      </c>
      <c r="V495">
        <f t="shared" si="14"/>
        <v>494</v>
      </c>
      <c r="W495">
        <f t="shared" si="15"/>
        <v>480</v>
      </c>
    </row>
    <row r="496" spans="1:23" x14ac:dyDescent="0.25">
      <c r="A496" s="30" t="s">
        <v>836</v>
      </c>
      <c r="B496" s="30">
        <v>714</v>
      </c>
      <c r="C496" s="30">
        <v>4164306.9646352502</v>
      </c>
      <c r="D496" s="30">
        <v>134432457.309311</v>
      </c>
      <c r="E496" s="30">
        <v>37087604.626332998</v>
      </c>
      <c r="F496" s="30">
        <v>171520061.935644</v>
      </c>
      <c r="G496" s="30">
        <v>31610718</v>
      </c>
      <c r="H496" s="30">
        <v>1685961.34597323</v>
      </c>
      <c r="I496" s="30">
        <v>52334530.359576598</v>
      </c>
      <c r="J496" s="30">
        <v>26419880.775240801</v>
      </c>
      <c r="K496" s="30">
        <v>78754411.134817496</v>
      </c>
      <c r="L496" s="30" t="s">
        <v>837</v>
      </c>
      <c r="M496" s="30" t="s">
        <v>838</v>
      </c>
      <c r="N496" s="30">
        <v>495</v>
      </c>
      <c r="O496" s="30">
        <v>0.495</v>
      </c>
      <c r="P496" s="30">
        <v>2478345.6186620099</v>
      </c>
      <c r="Q496" s="30">
        <v>82097926.949734494</v>
      </c>
      <c r="R496" s="30">
        <v>10667723.8510921</v>
      </c>
      <c r="S496" s="30">
        <v>92765650.800826594</v>
      </c>
      <c r="T496" s="30">
        <v>0</v>
      </c>
      <c r="U496">
        <v>0.97</v>
      </c>
      <c r="V496">
        <f t="shared" si="14"/>
        <v>495</v>
      </c>
      <c r="W496">
        <f t="shared" si="15"/>
        <v>489</v>
      </c>
    </row>
    <row r="497" spans="1:23" x14ac:dyDescent="0.25">
      <c r="A497" s="30" t="s">
        <v>836</v>
      </c>
      <c r="B497" s="30">
        <v>626</v>
      </c>
      <c r="C497" s="30">
        <v>4298049.4724246999</v>
      </c>
      <c r="D497" s="30">
        <v>139292942.47044101</v>
      </c>
      <c r="E497" s="30">
        <v>32240678.3186174</v>
      </c>
      <c r="F497" s="30">
        <v>171533620.78905901</v>
      </c>
      <c r="G497" s="30">
        <v>31610718</v>
      </c>
      <c r="H497" s="30">
        <v>1786221.2601139599</v>
      </c>
      <c r="I497" s="30">
        <v>55170681.329866096</v>
      </c>
      <c r="J497" s="30">
        <v>22303947.132449899</v>
      </c>
      <c r="K497" s="30">
        <v>77474628.462316006</v>
      </c>
      <c r="L497" s="30" t="s">
        <v>837</v>
      </c>
      <c r="M497" s="30" t="s">
        <v>838</v>
      </c>
      <c r="N497" s="30">
        <v>496</v>
      </c>
      <c r="O497" s="30">
        <v>0.496</v>
      </c>
      <c r="P497" s="30">
        <v>2511828.2123107398</v>
      </c>
      <c r="Q497" s="30">
        <v>84122261.140575498</v>
      </c>
      <c r="R497" s="30">
        <v>9936731.1861674804</v>
      </c>
      <c r="S497" s="30">
        <v>94058992.326743007</v>
      </c>
      <c r="T497" s="30">
        <v>0</v>
      </c>
      <c r="U497">
        <v>0.58299999999999996</v>
      </c>
      <c r="V497">
        <f t="shared" si="14"/>
        <v>496</v>
      </c>
      <c r="W497">
        <f t="shared" si="15"/>
        <v>496</v>
      </c>
    </row>
    <row r="498" spans="1:23" x14ac:dyDescent="0.25">
      <c r="A498" s="30" t="s">
        <v>836</v>
      </c>
      <c r="B498" s="30">
        <v>266</v>
      </c>
      <c r="C498" s="30">
        <v>4227492.6452506604</v>
      </c>
      <c r="D498" s="30">
        <v>136677427.51552901</v>
      </c>
      <c r="E498" s="30">
        <v>34897872.359851196</v>
      </c>
      <c r="F498" s="30">
        <v>171575299.87538001</v>
      </c>
      <c r="G498" s="30">
        <v>31610718</v>
      </c>
      <c r="H498" s="30">
        <v>1756853.8158783601</v>
      </c>
      <c r="I498" s="30">
        <v>54332477.035537198</v>
      </c>
      <c r="J498" s="30">
        <v>25304914.180287302</v>
      </c>
      <c r="K498" s="30">
        <v>79637391.215824604</v>
      </c>
      <c r="L498" s="30" t="s">
        <v>837</v>
      </c>
      <c r="M498" s="30" t="s">
        <v>838</v>
      </c>
      <c r="N498" s="30">
        <v>497</v>
      </c>
      <c r="O498" s="30">
        <v>0.497</v>
      </c>
      <c r="P498" s="30">
        <v>2470638.8293722998</v>
      </c>
      <c r="Q498" s="30">
        <v>82344950.479991898</v>
      </c>
      <c r="R498" s="30">
        <v>9592958.1795639805</v>
      </c>
      <c r="S498" s="30">
        <v>91937908.659555897</v>
      </c>
      <c r="T498" s="30">
        <v>0</v>
      </c>
      <c r="U498">
        <v>0.55200000000000005</v>
      </c>
      <c r="V498">
        <f t="shared" si="14"/>
        <v>497</v>
      </c>
      <c r="W498">
        <f t="shared" si="15"/>
        <v>487</v>
      </c>
    </row>
    <row r="499" spans="1:23" x14ac:dyDescent="0.25">
      <c r="A499" s="30" t="s">
        <v>836</v>
      </c>
      <c r="B499" s="30">
        <v>635</v>
      </c>
      <c r="C499" s="30">
        <v>3870685.4527472798</v>
      </c>
      <c r="D499" s="30">
        <v>125799770.18786301</v>
      </c>
      <c r="E499" s="30">
        <v>45779237.222677097</v>
      </c>
      <c r="F499" s="30">
        <v>171579007.41054001</v>
      </c>
      <c r="G499" s="30">
        <v>31610718</v>
      </c>
      <c r="H499" s="30">
        <v>1510019.2639403299</v>
      </c>
      <c r="I499" s="30">
        <v>47197007.407616101</v>
      </c>
      <c r="J499" s="30">
        <v>32672781.193090901</v>
      </c>
      <c r="K499" s="30">
        <v>79869788.600706995</v>
      </c>
      <c r="L499" s="30" t="s">
        <v>837</v>
      </c>
      <c r="M499" s="30" t="s">
        <v>838</v>
      </c>
      <c r="N499" s="30">
        <v>498</v>
      </c>
      <c r="O499" s="30">
        <v>0.498</v>
      </c>
      <c r="P499" s="30">
        <v>2360666.1888069399</v>
      </c>
      <c r="Q499" s="30">
        <v>78602762.780246899</v>
      </c>
      <c r="R499" s="30">
        <v>13106456.0295862</v>
      </c>
      <c r="S499" s="30">
        <v>91709218.809833199</v>
      </c>
      <c r="T499" s="30">
        <v>0</v>
      </c>
      <c r="U499">
        <v>0.75</v>
      </c>
      <c r="V499">
        <f t="shared" si="14"/>
        <v>498</v>
      </c>
      <c r="W499">
        <f t="shared" si="15"/>
        <v>443</v>
      </c>
    </row>
    <row r="500" spans="1:23" x14ac:dyDescent="0.25">
      <c r="A500" s="30" t="s">
        <v>836</v>
      </c>
      <c r="B500" s="30">
        <v>368</v>
      </c>
      <c r="C500" s="30">
        <v>4083676.2870135298</v>
      </c>
      <c r="D500" s="30">
        <v>133739250.51549999</v>
      </c>
      <c r="E500" s="30">
        <v>37867513.868593097</v>
      </c>
      <c r="F500" s="30">
        <v>171606764.38409299</v>
      </c>
      <c r="G500" s="30">
        <v>31610718</v>
      </c>
      <c r="H500" s="30">
        <v>1644758.67461387</v>
      </c>
      <c r="I500" s="30">
        <v>51060287.718931302</v>
      </c>
      <c r="J500" s="30">
        <v>27267626.4714326</v>
      </c>
      <c r="K500" s="30">
        <v>78327914.190364003</v>
      </c>
      <c r="L500" s="30" t="s">
        <v>837</v>
      </c>
      <c r="M500" s="30" t="s">
        <v>838</v>
      </c>
      <c r="N500" s="30">
        <v>499</v>
      </c>
      <c r="O500" s="30">
        <v>0.499</v>
      </c>
      <c r="P500" s="30">
        <v>2438917.6123996601</v>
      </c>
      <c r="Q500" s="30">
        <v>82678962.796568796</v>
      </c>
      <c r="R500" s="30">
        <v>10599887.3971605</v>
      </c>
      <c r="S500" s="30">
        <v>93278850.193729296</v>
      </c>
      <c r="T500" s="30">
        <v>0</v>
      </c>
      <c r="U500">
        <v>0.27600000000000002</v>
      </c>
      <c r="V500">
        <f t="shared" si="14"/>
        <v>499</v>
      </c>
      <c r="W500">
        <f t="shared" si="15"/>
        <v>475</v>
      </c>
    </row>
    <row r="501" spans="1:23" x14ac:dyDescent="0.25">
      <c r="A501" s="30" t="s">
        <v>836</v>
      </c>
      <c r="B501" s="30">
        <v>467</v>
      </c>
      <c r="C501" s="30">
        <v>4146801.9713189001</v>
      </c>
      <c r="D501" s="30">
        <v>134159749.35726801</v>
      </c>
      <c r="E501" s="30">
        <v>37611207.641098902</v>
      </c>
      <c r="F501" s="30">
        <v>171770956.99836701</v>
      </c>
      <c r="G501" s="30">
        <v>31610718</v>
      </c>
      <c r="H501" s="30">
        <v>1713552.3930400601</v>
      </c>
      <c r="I501" s="30">
        <v>53115878.624729998</v>
      </c>
      <c r="J501" s="30">
        <v>26923993.5889493</v>
      </c>
      <c r="K501" s="30">
        <v>80039872.213679403</v>
      </c>
      <c r="L501" s="30" t="s">
        <v>837</v>
      </c>
      <c r="M501" s="30" t="s">
        <v>838</v>
      </c>
      <c r="N501" s="30">
        <v>500</v>
      </c>
      <c r="O501" s="30">
        <v>0.5</v>
      </c>
      <c r="P501" s="30">
        <v>2433249.5782788401</v>
      </c>
      <c r="Q501" s="30">
        <v>81043870.732538104</v>
      </c>
      <c r="R501" s="30">
        <v>10687214.052149599</v>
      </c>
      <c r="S501" s="30">
        <v>91731084.784687594</v>
      </c>
      <c r="T501" s="30">
        <v>0</v>
      </c>
      <c r="U501">
        <v>8.7999999999999995E-2</v>
      </c>
      <c r="V501">
        <f t="shared" si="14"/>
        <v>500</v>
      </c>
      <c r="W501">
        <f t="shared" si="15"/>
        <v>468</v>
      </c>
    </row>
    <row r="502" spans="1:23" x14ac:dyDescent="0.25">
      <c r="A502" s="30" t="s">
        <v>836</v>
      </c>
      <c r="B502" s="30">
        <v>496</v>
      </c>
      <c r="C502" s="30">
        <v>4149122.4723084699</v>
      </c>
      <c r="D502" s="30">
        <v>134120613.816304</v>
      </c>
      <c r="E502" s="30">
        <v>37654359.1450895</v>
      </c>
      <c r="F502" s="30">
        <v>171774972.96139401</v>
      </c>
      <c r="G502" s="30">
        <v>31610718</v>
      </c>
      <c r="H502" s="30">
        <v>1716102.4879326699</v>
      </c>
      <c r="I502" s="30">
        <v>53237083.291357599</v>
      </c>
      <c r="J502" s="30">
        <v>27193254.520402499</v>
      </c>
      <c r="K502" s="30">
        <v>80430337.811760098</v>
      </c>
      <c r="L502" s="30" t="s">
        <v>837</v>
      </c>
      <c r="M502" s="30" t="s">
        <v>838</v>
      </c>
      <c r="N502" s="30">
        <v>501</v>
      </c>
      <c r="O502" s="30">
        <v>0.501</v>
      </c>
      <c r="P502" s="30">
        <v>2433019.9843758</v>
      </c>
      <c r="Q502" s="30">
        <v>80883530.524947107</v>
      </c>
      <c r="R502" s="30">
        <v>10461104.624686901</v>
      </c>
      <c r="S502" s="30">
        <v>91344635.149634093</v>
      </c>
      <c r="T502" s="30">
        <v>0</v>
      </c>
      <c r="U502">
        <v>0.57199999999999995</v>
      </c>
    </row>
    <row r="503" spans="1:23" x14ac:dyDescent="0.25">
      <c r="A503" s="30" t="s">
        <v>836</v>
      </c>
      <c r="B503" s="30">
        <v>356</v>
      </c>
      <c r="C503" s="30">
        <v>4076930.2668944499</v>
      </c>
      <c r="D503" s="30">
        <v>133656012.34639999</v>
      </c>
      <c r="E503" s="30">
        <v>38145303.632995501</v>
      </c>
      <c r="F503" s="30">
        <v>171801315.979395</v>
      </c>
      <c r="G503" s="30">
        <v>31610718</v>
      </c>
      <c r="H503" s="30">
        <v>1642063.96026612</v>
      </c>
      <c r="I503" s="30">
        <v>50932209.3657993</v>
      </c>
      <c r="J503" s="30">
        <v>27242381.216649901</v>
      </c>
      <c r="K503" s="30">
        <v>78174590.582449302</v>
      </c>
      <c r="L503" s="30" t="s">
        <v>837</v>
      </c>
      <c r="M503" s="30" t="s">
        <v>838</v>
      </c>
      <c r="N503" s="30">
        <v>502</v>
      </c>
      <c r="O503" s="30">
        <v>0.502</v>
      </c>
      <c r="P503" s="30">
        <v>2434866.3066283199</v>
      </c>
      <c r="Q503" s="30">
        <v>82723802.980600804</v>
      </c>
      <c r="R503" s="30">
        <v>10902922.416345499</v>
      </c>
      <c r="S503" s="30">
        <v>93626725.3969464</v>
      </c>
      <c r="T503" s="30">
        <v>0</v>
      </c>
      <c r="U503">
        <v>0.42699999999999999</v>
      </c>
    </row>
    <row r="504" spans="1:23" x14ac:dyDescent="0.25">
      <c r="A504" s="30" t="s">
        <v>836</v>
      </c>
      <c r="B504" s="30">
        <v>472</v>
      </c>
      <c r="C504" s="30">
        <v>4085159.30611397</v>
      </c>
      <c r="D504" s="30">
        <v>133895526.23576701</v>
      </c>
      <c r="E504" s="30">
        <v>38007896.607786797</v>
      </c>
      <c r="F504" s="30">
        <v>171903422.84355399</v>
      </c>
      <c r="G504" s="30">
        <v>31610718</v>
      </c>
      <c r="H504" s="30">
        <v>1643978.29863748</v>
      </c>
      <c r="I504" s="30">
        <v>51023196.8599452</v>
      </c>
      <c r="J504" s="30">
        <v>27086145.983327199</v>
      </c>
      <c r="K504" s="30">
        <v>78109342.843272507</v>
      </c>
      <c r="L504" s="30" t="s">
        <v>837</v>
      </c>
      <c r="M504" s="30" t="s">
        <v>838</v>
      </c>
      <c r="N504" s="30">
        <v>503</v>
      </c>
      <c r="O504" s="30">
        <v>0.503</v>
      </c>
      <c r="P504" s="30">
        <v>2441181.00747649</v>
      </c>
      <c r="Q504" s="30">
        <v>82872329.375822693</v>
      </c>
      <c r="R504" s="30">
        <v>10921750.624459499</v>
      </c>
      <c r="S504" s="30">
        <v>93794080.000282302</v>
      </c>
      <c r="T504" s="30">
        <v>0</v>
      </c>
      <c r="U504">
        <v>0.46300000000000002</v>
      </c>
    </row>
    <row r="505" spans="1:23" x14ac:dyDescent="0.25">
      <c r="A505" s="30" t="s">
        <v>836</v>
      </c>
      <c r="B505" s="30">
        <v>4</v>
      </c>
      <c r="C505" s="30">
        <v>4294616.4209375205</v>
      </c>
      <c r="D505" s="30">
        <v>138858228.57945701</v>
      </c>
      <c r="E505" s="30">
        <v>33247276.562278502</v>
      </c>
      <c r="F505" s="30">
        <v>172105505.141736</v>
      </c>
      <c r="G505" s="30">
        <v>31610718</v>
      </c>
      <c r="H505" s="30">
        <v>1789788.5195893501</v>
      </c>
      <c r="I505" s="30">
        <v>55340231.293180197</v>
      </c>
      <c r="J505" s="30">
        <v>24032149.1183099</v>
      </c>
      <c r="K505" s="30">
        <v>79372380.411490202</v>
      </c>
      <c r="L505" s="30" t="s">
        <v>837</v>
      </c>
      <c r="M505" s="30" t="s">
        <v>838</v>
      </c>
      <c r="N505" s="30">
        <v>504</v>
      </c>
      <c r="O505" s="30">
        <v>0.504</v>
      </c>
      <c r="P505" s="30">
        <v>2504827.9013481699</v>
      </c>
      <c r="Q505" s="30">
        <v>83517997.286277696</v>
      </c>
      <c r="R505" s="30">
        <v>9215127.4439685605</v>
      </c>
      <c r="S505" s="30">
        <v>92733124.730246305</v>
      </c>
      <c r="T505" s="30">
        <v>0</v>
      </c>
      <c r="U505">
        <v>0.35199999999999998</v>
      </c>
    </row>
    <row r="506" spans="1:23" x14ac:dyDescent="0.25">
      <c r="A506" s="30" t="s">
        <v>836</v>
      </c>
      <c r="B506" s="30">
        <v>790</v>
      </c>
      <c r="C506" s="30">
        <v>4482085.0677358704</v>
      </c>
      <c r="D506" s="30">
        <v>145292101.08913001</v>
      </c>
      <c r="E506" s="30">
        <v>27342515.7296644</v>
      </c>
      <c r="F506" s="30">
        <v>172634616.81879401</v>
      </c>
      <c r="G506" s="30">
        <v>31610718</v>
      </c>
      <c r="H506" s="30">
        <v>1874129.4023875799</v>
      </c>
      <c r="I506" s="30">
        <v>57807858.4834105</v>
      </c>
      <c r="J506" s="30">
        <v>18590819.236999098</v>
      </c>
      <c r="K506" s="30">
        <v>76398677.720409602</v>
      </c>
      <c r="L506" s="30" t="s">
        <v>837</v>
      </c>
      <c r="M506" s="30" t="s">
        <v>838</v>
      </c>
      <c r="N506" s="30">
        <v>505</v>
      </c>
      <c r="O506" s="30">
        <v>0.505</v>
      </c>
      <c r="P506" s="30">
        <v>2607955.6653482802</v>
      </c>
      <c r="Q506" s="30">
        <v>87484242.605719507</v>
      </c>
      <c r="R506" s="30">
        <v>8751696.4926653206</v>
      </c>
      <c r="S506" s="30">
        <v>96235939.098384693</v>
      </c>
      <c r="T506" s="30">
        <v>0</v>
      </c>
      <c r="U506">
        <v>0.378</v>
      </c>
    </row>
    <row r="507" spans="1:23" x14ac:dyDescent="0.25">
      <c r="A507" s="30" t="s">
        <v>836</v>
      </c>
      <c r="B507" s="30">
        <v>901</v>
      </c>
      <c r="C507" s="30">
        <v>4228179.9239705699</v>
      </c>
      <c r="D507" s="30">
        <v>136766255.10883999</v>
      </c>
      <c r="E507" s="30">
        <v>36138013.018773399</v>
      </c>
      <c r="F507" s="30">
        <v>172904268.12761301</v>
      </c>
      <c r="G507" s="30">
        <v>31610718</v>
      </c>
      <c r="H507" s="30">
        <v>1754183.2318462201</v>
      </c>
      <c r="I507" s="30">
        <v>54205545.583591901</v>
      </c>
      <c r="J507" s="30">
        <v>26186857.3746465</v>
      </c>
      <c r="K507" s="30">
        <v>80392402.958238497</v>
      </c>
      <c r="L507" s="30" t="s">
        <v>837</v>
      </c>
      <c r="M507" s="30" t="s">
        <v>838</v>
      </c>
      <c r="N507" s="30">
        <v>506</v>
      </c>
      <c r="O507" s="30">
        <v>0.50600000000000001</v>
      </c>
      <c r="P507" s="30">
        <v>2473996.69212435</v>
      </c>
      <c r="Q507" s="30">
        <v>82560709.525248006</v>
      </c>
      <c r="R507" s="30">
        <v>9951155.6441268194</v>
      </c>
      <c r="S507" s="30">
        <v>92511865.169374794</v>
      </c>
      <c r="T507" s="30">
        <v>0</v>
      </c>
      <c r="U507">
        <v>0.14599999999999999</v>
      </c>
    </row>
    <row r="508" spans="1:23" x14ac:dyDescent="0.25">
      <c r="A508" s="30" t="s">
        <v>836</v>
      </c>
      <c r="B508" s="30">
        <v>126</v>
      </c>
      <c r="C508" s="30">
        <v>4327212.2889643097</v>
      </c>
      <c r="D508" s="30">
        <v>140005838.35742101</v>
      </c>
      <c r="E508" s="30">
        <v>33067523.835813101</v>
      </c>
      <c r="F508" s="30">
        <v>173073362.193234</v>
      </c>
      <c r="G508" s="30">
        <v>31610718</v>
      </c>
      <c r="H508" s="30">
        <v>1797148.5652566799</v>
      </c>
      <c r="I508" s="30">
        <v>55690050.385817699</v>
      </c>
      <c r="J508" s="30">
        <v>23295190.120897099</v>
      </c>
      <c r="K508" s="30">
        <v>78985240.506714895</v>
      </c>
      <c r="L508" s="30" t="s">
        <v>837</v>
      </c>
      <c r="M508" s="30" t="s">
        <v>838</v>
      </c>
      <c r="N508" s="30">
        <v>507</v>
      </c>
      <c r="O508" s="30">
        <v>0.50700000000000001</v>
      </c>
      <c r="P508" s="30">
        <v>2530063.7237076201</v>
      </c>
      <c r="Q508" s="30">
        <v>84315787.971604094</v>
      </c>
      <c r="R508" s="30">
        <v>9772333.71491592</v>
      </c>
      <c r="S508" s="30">
        <v>94088121.686519995</v>
      </c>
      <c r="T508" s="30">
        <v>0</v>
      </c>
      <c r="U508">
        <v>9.9000000000000005E-2</v>
      </c>
    </row>
    <row r="509" spans="1:23" x14ac:dyDescent="0.25">
      <c r="A509" s="30" t="s">
        <v>836</v>
      </c>
      <c r="B509" s="30">
        <v>942</v>
      </c>
      <c r="C509" s="30">
        <v>4192568.3140337998</v>
      </c>
      <c r="D509" s="30">
        <v>137175051.995983</v>
      </c>
      <c r="E509" s="30">
        <v>36160457.132712699</v>
      </c>
      <c r="F509" s="30">
        <v>173335509.12869599</v>
      </c>
      <c r="G509" s="30">
        <v>31610718</v>
      </c>
      <c r="H509" s="30">
        <v>1671768.83583474</v>
      </c>
      <c r="I509" s="30">
        <v>51887366.320525698</v>
      </c>
      <c r="J509" s="30">
        <v>25774315.721391801</v>
      </c>
      <c r="K509" s="30">
        <v>77661682.041917607</v>
      </c>
      <c r="L509" s="30" t="s">
        <v>837</v>
      </c>
      <c r="M509" s="30" t="s">
        <v>838</v>
      </c>
      <c r="N509" s="30">
        <v>508</v>
      </c>
      <c r="O509" s="30">
        <v>0.50800000000000001</v>
      </c>
      <c r="P509" s="30">
        <v>2520799.4781990601</v>
      </c>
      <c r="Q509" s="30">
        <v>85287685.675457507</v>
      </c>
      <c r="R509" s="30">
        <v>10386141.411320901</v>
      </c>
      <c r="S509" s="30">
        <v>95673827.086778298</v>
      </c>
      <c r="T509" s="30">
        <v>0</v>
      </c>
      <c r="U509">
        <v>8.0000000000000002E-3</v>
      </c>
    </row>
    <row r="510" spans="1:23" x14ac:dyDescent="0.25">
      <c r="A510" s="30" t="s">
        <v>836</v>
      </c>
      <c r="B510" s="30">
        <v>704</v>
      </c>
      <c r="C510" s="30">
        <v>4139045.29580436</v>
      </c>
      <c r="D510" s="30">
        <v>134426728.22748899</v>
      </c>
      <c r="E510" s="30">
        <v>38926993.440212801</v>
      </c>
      <c r="F510" s="30">
        <v>173353721.66770199</v>
      </c>
      <c r="G510" s="30">
        <v>31610718</v>
      </c>
      <c r="H510" s="30">
        <v>1656235.3526309601</v>
      </c>
      <c r="I510" s="30">
        <v>51546940.085805297</v>
      </c>
      <c r="J510" s="30">
        <v>27374793.812821999</v>
      </c>
      <c r="K510" s="30">
        <v>78921733.898627296</v>
      </c>
      <c r="L510" s="30" t="s">
        <v>837</v>
      </c>
      <c r="M510" s="30" t="s">
        <v>838</v>
      </c>
      <c r="N510" s="30">
        <v>509</v>
      </c>
      <c r="O510" s="30">
        <v>0.50900000000000001</v>
      </c>
      <c r="P510" s="30">
        <v>2482809.9431734001</v>
      </c>
      <c r="Q510" s="30">
        <v>82879788.141684502</v>
      </c>
      <c r="R510" s="30">
        <v>11552199.6273908</v>
      </c>
      <c r="S510" s="30">
        <v>94431987.769075304</v>
      </c>
      <c r="T510" s="30">
        <v>0</v>
      </c>
      <c r="U510">
        <v>0.246</v>
      </c>
    </row>
    <row r="511" spans="1:23" x14ac:dyDescent="0.25">
      <c r="A511" s="30" t="s">
        <v>836</v>
      </c>
      <c r="B511" s="30">
        <v>609</v>
      </c>
      <c r="C511" s="30">
        <v>4093679.57893294</v>
      </c>
      <c r="D511" s="30">
        <v>134091427.830227</v>
      </c>
      <c r="E511" s="30">
        <v>39432558.455079898</v>
      </c>
      <c r="F511" s="30">
        <v>173523986.28530699</v>
      </c>
      <c r="G511" s="30">
        <v>31610718</v>
      </c>
      <c r="H511" s="30">
        <v>1645155.0586558699</v>
      </c>
      <c r="I511" s="30">
        <v>51079127.643596902</v>
      </c>
      <c r="J511" s="30">
        <v>28441444.905795701</v>
      </c>
      <c r="K511" s="30">
        <v>79520572.5493927</v>
      </c>
      <c r="L511" s="30" t="s">
        <v>837</v>
      </c>
      <c r="M511" s="30" t="s">
        <v>838</v>
      </c>
      <c r="N511" s="30">
        <v>510</v>
      </c>
      <c r="O511" s="30">
        <v>0.51</v>
      </c>
      <c r="P511" s="30">
        <v>2448524.5202770699</v>
      </c>
      <c r="Q511" s="30">
        <v>83012300.186630905</v>
      </c>
      <c r="R511" s="30">
        <v>10991113.549284101</v>
      </c>
      <c r="S511" s="30">
        <v>94003413.735915095</v>
      </c>
      <c r="T511" s="30">
        <v>0</v>
      </c>
      <c r="U511">
        <v>0.56100000000000005</v>
      </c>
    </row>
    <row r="512" spans="1:23" x14ac:dyDescent="0.25">
      <c r="A512" s="30" t="s">
        <v>836</v>
      </c>
      <c r="B512" s="30">
        <v>74</v>
      </c>
      <c r="C512" s="30">
        <v>4478604.5099261599</v>
      </c>
      <c r="D512" s="30">
        <v>145005209.966703</v>
      </c>
      <c r="E512" s="30">
        <v>28595254.6062361</v>
      </c>
      <c r="F512" s="30">
        <v>173600464.57293901</v>
      </c>
      <c r="G512" s="30">
        <v>31610718</v>
      </c>
      <c r="H512" s="30">
        <v>1872867.36926073</v>
      </c>
      <c r="I512" s="30">
        <v>57747874.713843197</v>
      </c>
      <c r="J512" s="30">
        <v>20017177.203857198</v>
      </c>
      <c r="K512" s="30">
        <v>77765051.917700395</v>
      </c>
      <c r="L512" s="30" t="s">
        <v>837</v>
      </c>
      <c r="M512" s="30" t="s">
        <v>838</v>
      </c>
      <c r="N512" s="30">
        <v>511</v>
      </c>
      <c r="O512" s="30">
        <v>0.51100000000000001</v>
      </c>
      <c r="P512" s="30">
        <v>2605737.1406654301</v>
      </c>
      <c r="Q512" s="30">
        <v>87257335.252860203</v>
      </c>
      <c r="R512" s="30">
        <v>8578077.4023789391</v>
      </c>
      <c r="S512" s="30">
        <v>95835412.655239105</v>
      </c>
      <c r="T512" s="30">
        <v>0</v>
      </c>
      <c r="U512">
        <v>0.44900000000000001</v>
      </c>
    </row>
    <row r="513" spans="1:21" x14ac:dyDescent="0.25">
      <c r="A513" s="30" t="s">
        <v>836</v>
      </c>
      <c r="B513" s="30">
        <v>887</v>
      </c>
      <c r="C513" s="30">
        <v>4431315.6391291199</v>
      </c>
      <c r="D513" s="30">
        <v>143349879.72594199</v>
      </c>
      <c r="E513" s="30">
        <v>30295089.783181898</v>
      </c>
      <c r="F513" s="30">
        <v>173644969.50912401</v>
      </c>
      <c r="G513" s="30">
        <v>31610718</v>
      </c>
      <c r="H513" s="30">
        <v>1811349.55097164</v>
      </c>
      <c r="I513" s="30">
        <v>55914346.5572436</v>
      </c>
      <c r="J513" s="30">
        <v>20935726.5703292</v>
      </c>
      <c r="K513" s="30">
        <v>76850073.127572805</v>
      </c>
      <c r="L513" s="30" t="s">
        <v>837</v>
      </c>
      <c r="M513" s="30" t="s">
        <v>838</v>
      </c>
      <c r="N513" s="30">
        <v>512</v>
      </c>
      <c r="O513" s="30">
        <v>0.51200000000000001</v>
      </c>
      <c r="P513" s="30">
        <v>2619966.0881574699</v>
      </c>
      <c r="Q513" s="30">
        <v>87435533.168698907</v>
      </c>
      <c r="R513" s="30">
        <v>9359363.2128527407</v>
      </c>
      <c r="S513" s="30">
        <v>96794896.381551594</v>
      </c>
      <c r="T513" s="30">
        <v>0</v>
      </c>
      <c r="U513">
        <v>0.90300000000000002</v>
      </c>
    </row>
    <row r="514" spans="1:21" x14ac:dyDescent="0.25">
      <c r="A514" s="30" t="s">
        <v>836</v>
      </c>
      <c r="B514" s="30">
        <v>260</v>
      </c>
      <c r="C514" s="30">
        <v>4474046.9243978197</v>
      </c>
      <c r="D514" s="30">
        <v>144935370.591389</v>
      </c>
      <c r="E514" s="30">
        <v>28744218.136264</v>
      </c>
      <c r="F514" s="30">
        <v>173679588.727653</v>
      </c>
      <c r="G514" s="30">
        <v>31610718</v>
      </c>
      <c r="H514" s="30">
        <v>1871354.19790451</v>
      </c>
      <c r="I514" s="30">
        <v>57675954.476556398</v>
      </c>
      <c r="J514" s="30">
        <v>20071676.838159699</v>
      </c>
      <c r="K514" s="30">
        <v>77747631.314716101</v>
      </c>
      <c r="L514" s="30" t="s">
        <v>837</v>
      </c>
      <c r="M514" s="30" t="s">
        <v>838</v>
      </c>
      <c r="N514" s="30">
        <v>513</v>
      </c>
      <c r="O514" s="30">
        <v>0.51300000000000001</v>
      </c>
      <c r="P514" s="30">
        <v>2602692.7264932999</v>
      </c>
      <c r="Q514" s="30">
        <v>87259416.114833206</v>
      </c>
      <c r="R514" s="30">
        <v>8672541.2981042806</v>
      </c>
      <c r="S514" s="30">
        <v>95931957.412937403</v>
      </c>
      <c r="T514" s="30">
        <v>0</v>
      </c>
      <c r="U514">
        <v>0.187</v>
      </c>
    </row>
    <row r="515" spans="1:21" x14ac:dyDescent="0.25">
      <c r="A515" s="30" t="s">
        <v>836</v>
      </c>
      <c r="B515" s="30">
        <v>358</v>
      </c>
      <c r="C515" s="30">
        <v>4175923.4912019498</v>
      </c>
      <c r="D515" s="30">
        <v>135130715.36820301</v>
      </c>
      <c r="E515" s="30">
        <v>38566066.7467044</v>
      </c>
      <c r="F515" s="30">
        <v>173696782.114907</v>
      </c>
      <c r="G515" s="30">
        <v>31610718</v>
      </c>
      <c r="H515" s="30">
        <v>1720746.9494020201</v>
      </c>
      <c r="I515" s="30">
        <v>53457832.097878397</v>
      </c>
      <c r="J515" s="30">
        <v>27376530.292214401</v>
      </c>
      <c r="K515" s="30">
        <v>80834362.390092701</v>
      </c>
      <c r="L515" s="30" t="s">
        <v>837</v>
      </c>
      <c r="M515" s="30" t="s">
        <v>838</v>
      </c>
      <c r="N515" s="30">
        <v>514</v>
      </c>
      <c r="O515" s="30">
        <v>0.51400000000000001</v>
      </c>
      <c r="P515" s="30">
        <v>2455176.5417999201</v>
      </c>
      <c r="Q515" s="30">
        <v>81672883.270324707</v>
      </c>
      <c r="R515" s="30">
        <v>11189536.45449</v>
      </c>
      <c r="S515" s="30">
        <v>92862419.724814594</v>
      </c>
      <c r="T515" s="30">
        <v>0</v>
      </c>
      <c r="U515">
        <v>9.2999999999999999E-2</v>
      </c>
    </row>
    <row r="516" spans="1:21" x14ac:dyDescent="0.25">
      <c r="A516" s="30" t="s">
        <v>836</v>
      </c>
      <c r="B516" s="30">
        <v>620</v>
      </c>
      <c r="C516" s="30">
        <v>4287494.3720889799</v>
      </c>
      <c r="D516" s="30">
        <v>139100648.77177799</v>
      </c>
      <c r="E516" s="30">
        <v>34756965.923458003</v>
      </c>
      <c r="F516" s="30">
        <v>173857614.695236</v>
      </c>
      <c r="G516" s="30">
        <v>31610718</v>
      </c>
      <c r="H516" s="30">
        <v>1756853.0542355799</v>
      </c>
      <c r="I516" s="30">
        <v>54476217.058419503</v>
      </c>
      <c r="J516" s="30">
        <v>24581700.442831401</v>
      </c>
      <c r="K516" s="30">
        <v>79057917.501250997</v>
      </c>
      <c r="L516" s="30" t="s">
        <v>837</v>
      </c>
      <c r="M516" s="30" t="s">
        <v>838</v>
      </c>
      <c r="N516" s="30">
        <v>515</v>
      </c>
      <c r="O516" s="30">
        <v>0.51500000000000001</v>
      </c>
      <c r="P516" s="30">
        <v>2530641.3178534</v>
      </c>
      <c r="Q516" s="30">
        <v>84624431.713358596</v>
      </c>
      <c r="R516" s="30">
        <v>10175265.480626499</v>
      </c>
      <c r="S516" s="30">
        <v>94799697.193985194</v>
      </c>
      <c r="T516" s="30">
        <v>0</v>
      </c>
      <c r="U516">
        <v>7.2999999999999995E-2</v>
      </c>
    </row>
    <row r="517" spans="1:21" x14ac:dyDescent="0.25">
      <c r="A517" s="30" t="s">
        <v>836</v>
      </c>
      <c r="B517" s="30">
        <v>81</v>
      </c>
      <c r="C517" s="30">
        <v>4244015.5873610303</v>
      </c>
      <c r="D517" s="30">
        <v>136966863.30453601</v>
      </c>
      <c r="E517" s="30">
        <v>37348652.957588598</v>
      </c>
      <c r="F517" s="30">
        <v>174315516.26212499</v>
      </c>
      <c r="G517" s="30">
        <v>31610718</v>
      </c>
      <c r="H517" s="30">
        <v>1719030.65948647</v>
      </c>
      <c r="I517" s="30">
        <v>53345955.737898499</v>
      </c>
      <c r="J517" s="30">
        <v>26608904.457345501</v>
      </c>
      <c r="K517" s="30">
        <v>79954860.195243999</v>
      </c>
      <c r="L517" s="30" t="s">
        <v>837</v>
      </c>
      <c r="M517" s="30" t="s">
        <v>838</v>
      </c>
      <c r="N517" s="30">
        <v>516</v>
      </c>
      <c r="O517" s="30">
        <v>0.51600000000000001</v>
      </c>
      <c r="P517" s="30">
        <v>2524984.9278745502</v>
      </c>
      <c r="Q517" s="30">
        <v>83620907.566638097</v>
      </c>
      <c r="R517" s="30">
        <v>10739748.500243001</v>
      </c>
      <c r="S517" s="30">
        <v>94360656.066881195</v>
      </c>
      <c r="T517" s="30">
        <v>0</v>
      </c>
      <c r="U517">
        <v>0.16600000000000001</v>
      </c>
    </row>
    <row r="518" spans="1:21" x14ac:dyDescent="0.25">
      <c r="A518" s="30" t="s">
        <v>836</v>
      </c>
      <c r="B518" s="30">
        <v>337</v>
      </c>
      <c r="C518" s="30">
        <v>4250579.6400062004</v>
      </c>
      <c r="D518" s="30">
        <v>137946741.899077</v>
      </c>
      <c r="E518" s="30">
        <v>36462203.542701103</v>
      </c>
      <c r="F518" s="30">
        <v>174408945.441778</v>
      </c>
      <c r="G518" s="30">
        <v>31610718</v>
      </c>
      <c r="H518" s="30">
        <v>1744682.78866652</v>
      </c>
      <c r="I518" s="30">
        <v>53897770.7483069</v>
      </c>
      <c r="J518" s="30">
        <v>26303551.724445201</v>
      </c>
      <c r="K518" s="30">
        <v>80201322.472752199</v>
      </c>
      <c r="L518" s="30" t="s">
        <v>837</v>
      </c>
      <c r="M518" s="30" t="s">
        <v>838</v>
      </c>
      <c r="N518" s="30">
        <v>517</v>
      </c>
      <c r="O518" s="30">
        <v>0.51700000000000002</v>
      </c>
      <c r="P518" s="30">
        <v>2505896.8513396699</v>
      </c>
      <c r="Q518" s="30">
        <v>84048971.1507705</v>
      </c>
      <c r="R518" s="30">
        <v>10158651.818255801</v>
      </c>
      <c r="S518" s="30">
        <v>94207622.969026193</v>
      </c>
      <c r="T518" s="30">
        <v>0</v>
      </c>
      <c r="U518">
        <v>0.75800000000000001</v>
      </c>
    </row>
    <row r="519" spans="1:21" x14ac:dyDescent="0.25">
      <c r="A519" s="30" t="s">
        <v>836</v>
      </c>
      <c r="B519" s="30">
        <v>207</v>
      </c>
      <c r="C519" s="30">
        <v>4116373.8493991802</v>
      </c>
      <c r="D519" s="30">
        <v>134922584.78805101</v>
      </c>
      <c r="E519" s="30">
        <v>39604644.388193399</v>
      </c>
      <c r="F519" s="30">
        <v>174527229.17624399</v>
      </c>
      <c r="G519" s="30">
        <v>31610718</v>
      </c>
      <c r="H519" s="30">
        <v>1651056.2251406801</v>
      </c>
      <c r="I519" s="30">
        <v>51359606.9773577</v>
      </c>
      <c r="J519" s="30">
        <v>28145923.395048998</v>
      </c>
      <c r="K519" s="30">
        <v>79505530.372406796</v>
      </c>
      <c r="L519" s="30" t="s">
        <v>837</v>
      </c>
      <c r="M519" s="30" t="s">
        <v>838</v>
      </c>
      <c r="N519" s="30">
        <v>518</v>
      </c>
      <c r="O519" s="30">
        <v>0.51800000000000002</v>
      </c>
      <c r="P519" s="30">
        <v>2465317.6242585001</v>
      </c>
      <c r="Q519" s="30">
        <v>83562977.810693502</v>
      </c>
      <c r="R519" s="30">
        <v>11458720.9931443</v>
      </c>
      <c r="S519" s="30">
        <v>95021698.803837895</v>
      </c>
      <c r="T519" s="30">
        <v>0</v>
      </c>
      <c r="U519">
        <v>0.84699999999999998</v>
      </c>
    </row>
    <row r="520" spans="1:21" x14ac:dyDescent="0.25">
      <c r="A520" s="30" t="s">
        <v>836</v>
      </c>
      <c r="B520" s="30">
        <v>413</v>
      </c>
      <c r="C520" s="30">
        <v>4478178.2998976903</v>
      </c>
      <c r="D520" s="30">
        <v>145028564.114261</v>
      </c>
      <c r="E520" s="30">
        <v>29546455.574431699</v>
      </c>
      <c r="F520" s="30">
        <v>174575019.688692</v>
      </c>
      <c r="G520" s="30">
        <v>31610718</v>
      </c>
      <c r="H520" s="30">
        <v>1870320.15420657</v>
      </c>
      <c r="I520" s="30">
        <v>57626806.924419701</v>
      </c>
      <c r="J520" s="30">
        <v>20740268.9176258</v>
      </c>
      <c r="K520" s="30">
        <v>78367075.842045605</v>
      </c>
      <c r="L520" s="30" t="s">
        <v>837</v>
      </c>
      <c r="M520" s="30" t="s">
        <v>838</v>
      </c>
      <c r="N520" s="30">
        <v>519</v>
      </c>
      <c r="O520" s="30">
        <v>0.51900000000000002</v>
      </c>
      <c r="P520" s="30">
        <v>2607858.1456911201</v>
      </c>
      <c r="Q520" s="30">
        <v>87401757.189841405</v>
      </c>
      <c r="R520" s="30">
        <v>8806186.6568058394</v>
      </c>
      <c r="S520" s="30">
        <v>96207943.846647203</v>
      </c>
      <c r="T520" s="30">
        <v>0</v>
      </c>
      <c r="U520">
        <v>0.183</v>
      </c>
    </row>
    <row r="521" spans="1:21" x14ac:dyDescent="0.25">
      <c r="A521" s="30" t="s">
        <v>836</v>
      </c>
      <c r="B521" s="30">
        <v>459</v>
      </c>
      <c r="C521" s="30">
        <v>4269855.0040306896</v>
      </c>
      <c r="D521" s="30">
        <v>138249341.873025</v>
      </c>
      <c r="E521" s="30">
        <v>36362104.943711899</v>
      </c>
      <c r="F521" s="30">
        <v>174611446.816737</v>
      </c>
      <c r="G521" s="30">
        <v>31610718</v>
      </c>
      <c r="H521" s="30">
        <v>1764660.6530113299</v>
      </c>
      <c r="I521" s="30">
        <v>54703531.891126797</v>
      </c>
      <c r="J521" s="30">
        <v>25648440.444839198</v>
      </c>
      <c r="K521" s="30">
        <v>80351972.335966095</v>
      </c>
      <c r="L521" s="30" t="s">
        <v>837</v>
      </c>
      <c r="M521" s="30" t="s">
        <v>838</v>
      </c>
      <c r="N521" s="30">
        <v>520</v>
      </c>
      <c r="O521" s="30">
        <v>0.52</v>
      </c>
      <c r="P521" s="30">
        <v>2505194.3510193499</v>
      </c>
      <c r="Q521" s="30">
        <v>83545809.981898293</v>
      </c>
      <c r="R521" s="30">
        <v>10713664.4988726</v>
      </c>
      <c r="S521" s="30">
        <v>94259474.480771005</v>
      </c>
      <c r="T521" s="30">
        <v>0</v>
      </c>
      <c r="U521">
        <v>0.216</v>
      </c>
    </row>
    <row r="522" spans="1:21" x14ac:dyDescent="0.25">
      <c r="A522" s="30" t="s">
        <v>836</v>
      </c>
      <c r="B522" s="30">
        <v>797</v>
      </c>
      <c r="C522" s="30">
        <v>4710682.3167850897</v>
      </c>
      <c r="D522" s="30">
        <v>151354820.03722599</v>
      </c>
      <c r="E522" s="30">
        <v>23259365.9952236</v>
      </c>
      <c r="F522" s="30">
        <v>174614186.03244999</v>
      </c>
      <c r="G522" s="30">
        <v>31610718</v>
      </c>
      <c r="H522" s="30">
        <v>2006664.78097977</v>
      </c>
      <c r="I522" s="30">
        <v>61604937.780044504</v>
      </c>
      <c r="J522" s="30">
        <v>15665246.762980901</v>
      </c>
      <c r="K522" s="30">
        <v>77270184.543025404</v>
      </c>
      <c r="L522" s="30" t="s">
        <v>837</v>
      </c>
      <c r="M522" s="30" t="s">
        <v>838</v>
      </c>
      <c r="N522" s="30">
        <v>521</v>
      </c>
      <c r="O522" s="30">
        <v>0.52100000000000002</v>
      </c>
      <c r="P522" s="30">
        <v>2704017.5358053101</v>
      </c>
      <c r="Q522" s="30">
        <v>89749882.2571823</v>
      </c>
      <c r="R522" s="30">
        <v>7594119.2322426699</v>
      </c>
      <c r="S522" s="30">
        <v>97344001.489425004</v>
      </c>
      <c r="T522" s="30">
        <v>0</v>
      </c>
      <c r="U522">
        <v>0.82499999999999996</v>
      </c>
    </row>
    <row r="523" spans="1:21" x14ac:dyDescent="0.25">
      <c r="A523" s="30" t="s">
        <v>836</v>
      </c>
      <c r="B523" s="30">
        <v>526</v>
      </c>
      <c r="C523" s="30">
        <v>4131973.9268184002</v>
      </c>
      <c r="D523" s="30">
        <v>134103344.297812</v>
      </c>
      <c r="E523" s="30">
        <v>40640611.775224403</v>
      </c>
      <c r="F523" s="30">
        <v>174743956.07303599</v>
      </c>
      <c r="G523" s="30">
        <v>31610718</v>
      </c>
      <c r="H523" s="30">
        <v>1653420.3928014</v>
      </c>
      <c r="I523" s="30">
        <v>51413146.528279103</v>
      </c>
      <c r="J523" s="30">
        <v>29100478.3944932</v>
      </c>
      <c r="K523" s="30">
        <v>80513624.922772303</v>
      </c>
      <c r="L523" s="30" t="s">
        <v>837</v>
      </c>
      <c r="M523" s="30" t="s">
        <v>838</v>
      </c>
      <c r="N523" s="30">
        <v>522</v>
      </c>
      <c r="O523" s="30">
        <v>0.52200000000000002</v>
      </c>
      <c r="P523" s="30">
        <v>2478553.5340169901</v>
      </c>
      <c r="Q523" s="30">
        <v>82690197.769532993</v>
      </c>
      <c r="R523" s="30">
        <v>11540133.380731201</v>
      </c>
      <c r="S523" s="30">
        <v>94230331.150264204</v>
      </c>
      <c r="T523" s="30">
        <v>0</v>
      </c>
      <c r="U523">
        <v>0.65200000000000002</v>
      </c>
    </row>
    <row r="524" spans="1:21" x14ac:dyDescent="0.25">
      <c r="A524" s="30" t="s">
        <v>836</v>
      </c>
      <c r="B524" s="30">
        <v>766</v>
      </c>
      <c r="C524" s="30">
        <v>4561277.6823422899</v>
      </c>
      <c r="D524" s="30">
        <v>147480848.601201</v>
      </c>
      <c r="E524" s="30">
        <v>27264070.3972794</v>
      </c>
      <c r="F524" s="30">
        <v>174744918.99847999</v>
      </c>
      <c r="G524" s="30">
        <v>31610718</v>
      </c>
      <c r="H524" s="30">
        <v>1876824.3922665301</v>
      </c>
      <c r="I524" s="30">
        <v>57769161.2799806</v>
      </c>
      <c r="J524" s="30">
        <v>19029031.345245</v>
      </c>
      <c r="K524" s="30">
        <v>76798192.625225604</v>
      </c>
      <c r="L524" s="30" t="s">
        <v>837</v>
      </c>
      <c r="M524" s="30" t="s">
        <v>838</v>
      </c>
      <c r="N524" s="30">
        <v>523</v>
      </c>
      <c r="O524" s="30">
        <v>0.52300000000000002</v>
      </c>
      <c r="P524" s="30">
        <v>2684453.2900757501</v>
      </c>
      <c r="Q524" s="30">
        <v>89711687.321220294</v>
      </c>
      <c r="R524" s="30">
        <v>8235039.0520344898</v>
      </c>
      <c r="S524" s="30">
        <v>97946726.373254701</v>
      </c>
      <c r="T524" s="30">
        <v>0</v>
      </c>
      <c r="U524">
        <v>0.13300000000000001</v>
      </c>
    </row>
    <row r="525" spans="1:21" x14ac:dyDescent="0.25">
      <c r="A525" s="30" t="s">
        <v>836</v>
      </c>
      <c r="B525" s="30">
        <v>122</v>
      </c>
      <c r="C525" s="30">
        <v>4113979.77875451</v>
      </c>
      <c r="D525" s="30">
        <v>134712822.64492801</v>
      </c>
      <c r="E525" s="30">
        <v>40032771.285844997</v>
      </c>
      <c r="F525" s="30">
        <v>174745593.93077299</v>
      </c>
      <c r="G525" s="30">
        <v>31610718</v>
      </c>
      <c r="H525" s="30">
        <v>1650966.3521219499</v>
      </c>
      <c r="I525" s="30">
        <v>51355335.360130496</v>
      </c>
      <c r="J525" s="30">
        <v>28791571.406614799</v>
      </c>
      <c r="K525" s="30">
        <v>80146906.766745403</v>
      </c>
      <c r="L525" s="30" t="s">
        <v>837</v>
      </c>
      <c r="M525" s="30" t="s">
        <v>838</v>
      </c>
      <c r="N525" s="30">
        <v>524</v>
      </c>
      <c r="O525" s="30">
        <v>0.52400000000000002</v>
      </c>
      <c r="P525" s="30">
        <v>2463013.4266325501</v>
      </c>
      <c r="Q525" s="30">
        <v>83357487.2847974</v>
      </c>
      <c r="R525" s="30">
        <v>11241199.879230101</v>
      </c>
      <c r="S525" s="30">
        <v>94598687.164027706</v>
      </c>
      <c r="T525" s="30">
        <v>0</v>
      </c>
      <c r="U525">
        <v>0.54900000000000004</v>
      </c>
    </row>
    <row r="526" spans="1:21" x14ac:dyDescent="0.25">
      <c r="A526" s="30" t="s">
        <v>836</v>
      </c>
      <c r="B526" s="30">
        <v>477</v>
      </c>
      <c r="C526" s="30">
        <v>4717119.3030938897</v>
      </c>
      <c r="D526" s="30">
        <v>151575955.321172</v>
      </c>
      <c r="E526" s="30">
        <v>23376801.792179499</v>
      </c>
      <c r="F526" s="30">
        <v>174952757.11335099</v>
      </c>
      <c r="G526" s="30">
        <v>31610718</v>
      </c>
      <c r="H526" s="30">
        <v>2008128.6867931599</v>
      </c>
      <c r="I526" s="30">
        <v>61674516.4520384</v>
      </c>
      <c r="J526" s="30">
        <v>15665870.0682714</v>
      </c>
      <c r="K526" s="30">
        <v>77340386.520309895</v>
      </c>
      <c r="L526" s="30" t="s">
        <v>837</v>
      </c>
      <c r="M526" s="30" t="s">
        <v>838</v>
      </c>
      <c r="N526" s="30">
        <v>525</v>
      </c>
      <c r="O526" s="30">
        <v>0.52500000000000002</v>
      </c>
      <c r="P526" s="30">
        <v>2708990.6163007198</v>
      </c>
      <c r="Q526" s="30">
        <v>89901438.869133905</v>
      </c>
      <c r="R526" s="30">
        <v>7710931.7239080202</v>
      </c>
      <c r="S526" s="30">
        <v>97612370.593041897</v>
      </c>
      <c r="T526" s="30">
        <v>0</v>
      </c>
      <c r="U526">
        <v>0.73699999999999999</v>
      </c>
    </row>
    <row r="527" spans="1:21" x14ac:dyDescent="0.25">
      <c r="A527" s="30" t="s">
        <v>836</v>
      </c>
      <c r="B527" s="30">
        <v>442</v>
      </c>
      <c r="C527" s="30">
        <v>4141204.9526403998</v>
      </c>
      <c r="D527" s="30">
        <v>134392971.44415</v>
      </c>
      <c r="E527" s="30">
        <v>40700255.134989902</v>
      </c>
      <c r="F527" s="30">
        <v>175093226.57913899</v>
      </c>
      <c r="G527" s="30">
        <v>31610718</v>
      </c>
      <c r="H527" s="30">
        <v>1655286.0543770499</v>
      </c>
      <c r="I527" s="30">
        <v>51499093.627674699</v>
      </c>
      <c r="J527" s="30">
        <v>29006147.161308799</v>
      </c>
      <c r="K527" s="30">
        <v>80505240.788983494</v>
      </c>
      <c r="L527" s="30" t="s">
        <v>837</v>
      </c>
      <c r="M527" s="30" t="s">
        <v>838</v>
      </c>
      <c r="N527" s="30">
        <v>526</v>
      </c>
      <c r="O527" s="30">
        <v>0.52600000000000002</v>
      </c>
      <c r="P527" s="30">
        <v>2485918.8982633399</v>
      </c>
      <c r="Q527" s="30">
        <v>82893877.816475198</v>
      </c>
      <c r="R527" s="30">
        <v>11694107.9736811</v>
      </c>
      <c r="S527" s="30">
        <v>94587985.790156394</v>
      </c>
      <c r="T527" s="30">
        <v>0</v>
      </c>
      <c r="U527">
        <v>0.65800000000000003</v>
      </c>
    </row>
    <row r="528" spans="1:21" x14ac:dyDescent="0.25">
      <c r="A528" s="30" t="s">
        <v>836</v>
      </c>
      <c r="B528" s="30">
        <v>573</v>
      </c>
      <c r="C528" s="30">
        <v>4463048.2977519901</v>
      </c>
      <c r="D528" s="30">
        <v>145013051.23858699</v>
      </c>
      <c r="E528" s="30">
        <v>30240341.867529001</v>
      </c>
      <c r="F528" s="30">
        <v>175253393.106116</v>
      </c>
      <c r="G528" s="30">
        <v>31610718</v>
      </c>
      <c r="H528" s="30">
        <v>1815264.96625794</v>
      </c>
      <c r="I528" s="30">
        <v>56026159.5810716</v>
      </c>
      <c r="J528" s="30">
        <v>21191628.972665701</v>
      </c>
      <c r="K528" s="30">
        <v>77217788.553737402</v>
      </c>
      <c r="L528" s="30" t="s">
        <v>837</v>
      </c>
      <c r="M528" s="30" t="s">
        <v>838</v>
      </c>
      <c r="N528" s="30">
        <v>527</v>
      </c>
      <c r="O528" s="30">
        <v>0.52700000000000002</v>
      </c>
      <c r="P528" s="30">
        <v>2647783.3314940399</v>
      </c>
      <c r="Q528" s="30">
        <v>88986891.657516003</v>
      </c>
      <c r="R528" s="30">
        <v>9048712.8948632795</v>
      </c>
      <c r="S528" s="30">
        <v>98035604.552379295</v>
      </c>
      <c r="T528" s="30">
        <v>0</v>
      </c>
      <c r="U528">
        <v>4.4999999999999998E-2</v>
      </c>
    </row>
    <row r="529" spans="1:21" x14ac:dyDescent="0.25">
      <c r="A529" s="30" t="s">
        <v>836</v>
      </c>
      <c r="B529" s="30">
        <v>50</v>
      </c>
      <c r="C529" s="30">
        <v>4257223.64616495</v>
      </c>
      <c r="D529" s="30">
        <v>137751893.643107</v>
      </c>
      <c r="E529" s="30">
        <v>37504642.234668903</v>
      </c>
      <c r="F529" s="30">
        <v>175256535.877776</v>
      </c>
      <c r="G529" s="30">
        <v>31610718</v>
      </c>
      <c r="H529" s="30">
        <v>1760459.04250759</v>
      </c>
      <c r="I529" s="30">
        <v>54503831.557668298</v>
      </c>
      <c r="J529" s="30">
        <v>26846623.094200298</v>
      </c>
      <c r="K529" s="30">
        <v>81350454.651868597</v>
      </c>
      <c r="L529" s="30" t="s">
        <v>837</v>
      </c>
      <c r="M529" s="30" t="s">
        <v>838</v>
      </c>
      <c r="N529" s="30">
        <v>528</v>
      </c>
      <c r="O529" s="30">
        <v>0.52800000000000002</v>
      </c>
      <c r="P529" s="30">
        <v>2496764.6036573602</v>
      </c>
      <c r="Q529" s="30">
        <v>83248062.085439593</v>
      </c>
      <c r="R529" s="30">
        <v>10658019.140468599</v>
      </c>
      <c r="S529" s="30">
        <v>93906081.225908294</v>
      </c>
      <c r="T529" s="30">
        <v>0</v>
      </c>
      <c r="U529">
        <v>0.84099999999999997</v>
      </c>
    </row>
    <row r="530" spans="1:21" x14ac:dyDescent="0.25">
      <c r="A530" s="30" t="s">
        <v>836</v>
      </c>
      <c r="B530" s="30">
        <v>824</v>
      </c>
      <c r="C530" s="30">
        <v>4134523.5990281999</v>
      </c>
      <c r="D530" s="30">
        <v>134193640.946127</v>
      </c>
      <c r="E530" s="30">
        <v>41096122.498562597</v>
      </c>
      <c r="F530" s="30">
        <v>175289763.44468999</v>
      </c>
      <c r="G530" s="30">
        <v>31610718</v>
      </c>
      <c r="H530" s="30">
        <v>1653200.88277595</v>
      </c>
      <c r="I530" s="30">
        <v>51399986.520129301</v>
      </c>
      <c r="J530" s="30">
        <v>29367890.9832757</v>
      </c>
      <c r="K530" s="30">
        <v>80767877.503405094</v>
      </c>
      <c r="L530" s="30" t="s">
        <v>837</v>
      </c>
      <c r="M530" s="30" t="s">
        <v>838</v>
      </c>
      <c r="N530" s="30">
        <v>529</v>
      </c>
      <c r="O530" s="30">
        <v>0.52900000000000003</v>
      </c>
      <c r="P530" s="30">
        <v>2481322.7162522399</v>
      </c>
      <c r="Q530" s="30">
        <v>82793654.425998002</v>
      </c>
      <c r="R530" s="30">
        <v>11728231.5152868</v>
      </c>
      <c r="S530" s="30">
        <v>94521885.941284806</v>
      </c>
      <c r="T530" s="30">
        <v>0</v>
      </c>
      <c r="U530">
        <v>0.92100000000000004</v>
      </c>
    </row>
    <row r="531" spans="1:21" x14ac:dyDescent="0.25">
      <c r="A531" s="30" t="s">
        <v>836</v>
      </c>
      <c r="B531" s="30">
        <v>355</v>
      </c>
      <c r="C531" s="30">
        <v>4300631.8761947304</v>
      </c>
      <c r="D531" s="30">
        <v>139540839.35292</v>
      </c>
      <c r="E531" s="30">
        <v>35861362.938562497</v>
      </c>
      <c r="F531" s="30">
        <v>175402202.291482</v>
      </c>
      <c r="G531" s="30">
        <v>31610718</v>
      </c>
      <c r="H531" s="30">
        <v>1735478.0293278799</v>
      </c>
      <c r="I531" s="30">
        <v>53772252.226231404</v>
      </c>
      <c r="J531" s="30">
        <v>25729620.905805901</v>
      </c>
      <c r="K531" s="30">
        <v>79501873.132037297</v>
      </c>
      <c r="L531" s="30" t="s">
        <v>837</v>
      </c>
      <c r="M531" s="30" t="s">
        <v>838</v>
      </c>
      <c r="N531" s="30">
        <v>530</v>
      </c>
      <c r="O531" s="30">
        <v>0.53</v>
      </c>
      <c r="P531" s="30">
        <v>2565153.8468668498</v>
      </c>
      <c r="Q531" s="30">
        <v>85768587.126688793</v>
      </c>
      <c r="R531" s="30">
        <v>10131742.032756601</v>
      </c>
      <c r="S531" s="30">
        <v>95900329.159445405</v>
      </c>
      <c r="T531" s="30">
        <v>0</v>
      </c>
      <c r="U531">
        <v>0.998</v>
      </c>
    </row>
    <row r="532" spans="1:21" x14ac:dyDescent="0.25">
      <c r="A532" s="30" t="s">
        <v>836</v>
      </c>
      <c r="B532" s="30">
        <v>318</v>
      </c>
      <c r="C532" s="30">
        <v>4283472.5986660998</v>
      </c>
      <c r="D532" s="30">
        <v>138559903.430388</v>
      </c>
      <c r="E532" s="30">
        <v>36917359.574551202</v>
      </c>
      <c r="F532" s="30">
        <v>175477263.00493899</v>
      </c>
      <c r="G532" s="30">
        <v>31610718</v>
      </c>
      <c r="H532" s="30">
        <v>1769303.12047045</v>
      </c>
      <c r="I532" s="30">
        <v>54924185.9233917</v>
      </c>
      <c r="J532" s="30">
        <v>26255888.976276401</v>
      </c>
      <c r="K532" s="30">
        <v>81180074.899668097</v>
      </c>
      <c r="L532" s="30" t="s">
        <v>837</v>
      </c>
      <c r="M532" s="30" t="s">
        <v>838</v>
      </c>
      <c r="N532" s="30">
        <v>531</v>
      </c>
      <c r="O532" s="30">
        <v>0.53100000000000003</v>
      </c>
      <c r="P532" s="30">
        <v>2514169.4781956398</v>
      </c>
      <c r="Q532" s="30">
        <v>83635717.506996796</v>
      </c>
      <c r="R532" s="30">
        <v>10661470.598274801</v>
      </c>
      <c r="S532" s="30">
        <v>94297188.105271593</v>
      </c>
      <c r="T532" s="30">
        <v>0</v>
      </c>
      <c r="U532">
        <v>0.47599999999999998</v>
      </c>
    </row>
    <row r="533" spans="1:21" x14ac:dyDescent="0.25">
      <c r="A533" s="30" t="s">
        <v>836</v>
      </c>
      <c r="B533" s="30">
        <v>17</v>
      </c>
      <c r="C533" s="30">
        <v>4314559.6453054501</v>
      </c>
      <c r="D533" s="30">
        <v>139583461.29341099</v>
      </c>
      <c r="E533" s="30">
        <v>35905703.6275241</v>
      </c>
      <c r="F533" s="30">
        <v>175489164.92093599</v>
      </c>
      <c r="G533" s="30">
        <v>31610718</v>
      </c>
      <c r="H533" s="30">
        <v>1790644.9909383301</v>
      </c>
      <c r="I533" s="30">
        <v>55380938.925131299</v>
      </c>
      <c r="J533" s="30">
        <v>25778268.987100098</v>
      </c>
      <c r="K533" s="30">
        <v>81159207.912231401</v>
      </c>
      <c r="L533" s="30" t="s">
        <v>837</v>
      </c>
      <c r="M533" s="30" t="s">
        <v>838</v>
      </c>
      <c r="N533" s="30">
        <v>532</v>
      </c>
      <c r="O533" s="30">
        <v>0.53200000000000003</v>
      </c>
      <c r="P533" s="30">
        <v>2523914.65436712</v>
      </c>
      <c r="Q533" s="30">
        <v>84202522.368280604</v>
      </c>
      <c r="R533" s="30">
        <v>10127434.6404239</v>
      </c>
      <c r="S533" s="30">
        <v>94329957.008704603</v>
      </c>
      <c r="T533" s="30">
        <v>0</v>
      </c>
      <c r="U533">
        <v>0.38700000000000001</v>
      </c>
    </row>
    <row r="534" spans="1:21" x14ac:dyDescent="0.25">
      <c r="A534" s="30" t="s">
        <v>836</v>
      </c>
      <c r="B534" s="30">
        <v>425</v>
      </c>
      <c r="C534" s="30">
        <v>4166870.61427079</v>
      </c>
      <c r="D534" s="30">
        <v>135171676.702281</v>
      </c>
      <c r="E534" s="30">
        <v>40397072.171071596</v>
      </c>
      <c r="F534" s="30">
        <v>175568748.873353</v>
      </c>
      <c r="G534" s="30">
        <v>31610718</v>
      </c>
      <c r="H534" s="30">
        <v>1668308.9835597801</v>
      </c>
      <c r="I534" s="30">
        <v>51836912.857540898</v>
      </c>
      <c r="J534" s="30">
        <v>29203573.9015093</v>
      </c>
      <c r="K534" s="30">
        <v>81040486.759050295</v>
      </c>
      <c r="L534" s="30" t="s">
        <v>837</v>
      </c>
      <c r="M534" s="30" t="s">
        <v>838</v>
      </c>
      <c r="N534" s="30">
        <v>533</v>
      </c>
      <c r="O534" s="30">
        <v>0.53300000000000003</v>
      </c>
      <c r="P534" s="30">
        <v>2498561.6307110102</v>
      </c>
      <c r="Q534" s="30">
        <v>83334763.844740897</v>
      </c>
      <c r="R534" s="30">
        <v>11193498.2695623</v>
      </c>
      <c r="S534" s="30">
        <v>94528262.114303201</v>
      </c>
      <c r="T534" s="30">
        <v>0</v>
      </c>
      <c r="U534">
        <v>0.24399999999999999</v>
      </c>
    </row>
    <row r="535" spans="1:21" x14ac:dyDescent="0.25">
      <c r="A535" s="30" t="s">
        <v>836</v>
      </c>
      <c r="B535" s="30">
        <v>909</v>
      </c>
      <c r="C535" s="30">
        <v>4690880.5895625902</v>
      </c>
      <c r="D535" s="30">
        <v>153565049.904075</v>
      </c>
      <c r="E535" s="30">
        <v>22310174.601985</v>
      </c>
      <c r="F535" s="30">
        <v>175875224.50606</v>
      </c>
      <c r="G535" s="30">
        <v>31610718</v>
      </c>
      <c r="H535" s="30">
        <v>1953340.9828474401</v>
      </c>
      <c r="I535" s="30">
        <v>60045300.201252602</v>
      </c>
      <c r="J535" s="30">
        <v>15264923.510516999</v>
      </c>
      <c r="K535" s="30">
        <v>75310223.7117697</v>
      </c>
      <c r="L535" s="30" t="s">
        <v>837</v>
      </c>
      <c r="M535" s="30" t="s">
        <v>838</v>
      </c>
      <c r="N535" s="30">
        <v>534</v>
      </c>
      <c r="O535" s="30">
        <v>0.53400000000000003</v>
      </c>
      <c r="P535" s="30">
        <v>2737539.6067151399</v>
      </c>
      <c r="Q535" s="30">
        <v>93519749.702822998</v>
      </c>
      <c r="R535" s="30">
        <v>7045251.0914679598</v>
      </c>
      <c r="S535" s="30">
        <v>100565000.794291</v>
      </c>
      <c r="T535" s="30">
        <v>0</v>
      </c>
      <c r="U535">
        <v>0.66600000000000004</v>
      </c>
    </row>
    <row r="536" spans="1:21" x14ac:dyDescent="0.25">
      <c r="A536" s="30" t="s">
        <v>836</v>
      </c>
      <c r="B536" s="30">
        <v>859</v>
      </c>
      <c r="C536" s="30">
        <v>4318450.0300183296</v>
      </c>
      <c r="D536" s="30">
        <v>139676597.18977299</v>
      </c>
      <c r="E536" s="30">
        <v>36208120.237000301</v>
      </c>
      <c r="F536" s="30">
        <v>175884717.426774</v>
      </c>
      <c r="G536" s="30">
        <v>31610718</v>
      </c>
      <c r="H536" s="30">
        <v>1790599.3664878299</v>
      </c>
      <c r="I536" s="30">
        <v>55378770.419038303</v>
      </c>
      <c r="J536" s="30">
        <v>26107946.337839801</v>
      </c>
      <c r="K536" s="30">
        <v>81486716.756878093</v>
      </c>
      <c r="L536" s="30" t="s">
        <v>837</v>
      </c>
      <c r="M536" s="30" t="s">
        <v>838</v>
      </c>
      <c r="N536" s="30">
        <v>535</v>
      </c>
      <c r="O536" s="30">
        <v>0.53500000000000003</v>
      </c>
      <c r="P536" s="30">
        <v>2527850.6635304899</v>
      </c>
      <c r="Q536" s="30">
        <v>84297826.770735607</v>
      </c>
      <c r="R536" s="30">
        <v>10100173.899160501</v>
      </c>
      <c r="S536" s="30">
        <v>94398000.669896096</v>
      </c>
      <c r="T536" s="30">
        <v>0</v>
      </c>
      <c r="U536">
        <v>0.90100000000000002</v>
      </c>
    </row>
    <row r="537" spans="1:21" x14ac:dyDescent="0.25">
      <c r="A537" s="30" t="s">
        <v>836</v>
      </c>
      <c r="B537" s="30">
        <v>256</v>
      </c>
      <c r="C537" s="30">
        <v>4511479.8660221398</v>
      </c>
      <c r="D537" s="30">
        <v>146107786.74485299</v>
      </c>
      <c r="E537" s="30">
        <v>29809238.8849447</v>
      </c>
      <c r="F537" s="30">
        <v>175917025.62979701</v>
      </c>
      <c r="G537" s="30">
        <v>31610718</v>
      </c>
      <c r="H537" s="30">
        <v>1879941.6546716101</v>
      </c>
      <c r="I537" s="30">
        <v>58084111.772055797</v>
      </c>
      <c r="J537" s="30">
        <v>20595817.0238664</v>
      </c>
      <c r="K537" s="30">
        <v>78679928.795922294</v>
      </c>
      <c r="L537" s="30" t="s">
        <v>837</v>
      </c>
      <c r="M537" s="30" t="s">
        <v>838</v>
      </c>
      <c r="N537" s="30">
        <v>536</v>
      </c>
      <c r="O537" s="30">
        <v>0.53600000000000003</v>
      </c>
      <c r="P537" s="30">
        <v>2631538.2113505299</v>
      </c>
      <c r="Q537" s="30">
        <v>88023674.972797394</v>
      </c>
      <c r="R537" s="30">
        <v>9213421.8610782605</v>
      </c>
      <c r="S537" s="30">
        <v>97237096.833875597</v>
      </c>
      <c r="T537" s="30">
        <v>0</v>
      </c>
      <c r="U537">
        <v>0.19900000000000001</v>
      </c>
    </row>
    <row r="538" spans="1:21" x14ac:dyDescent="0.25">
      <c r="A538" s="30" t="s">
        <v>836</v>
      </c>
      <c r="B538" s="30">
        <v>328</v>
      </c>
      <c r="C538" s="30">
        <v>4328072.6822211202</v>
      </c>
      <c r="D538" s="30">
        <v>139942357.88299501</v>
      </c>
      <c r="E538" s="30">
        <v>36038907.580139697</v>
      </c>
      <c r="F538" s="30">
        <v>175981265.463135</v>
      </c>
      <c r="G538" s="30">
        <v>31610718</v>
      </c>
      <c r="H538" s="30">
        <v>1794835.78485361</v>
      </c>
      <c r="I538" s="30">
        <v>55580125.151839599</v>
      </c>
      <c r="J538" s="30">
        <v>25961201.571047202</v>
      </c>
      <c r="K538" s="30">
        <v>81541326.722886801</v>
      </c>
      <c r="L538" s="30" t="s">
        <v>837</v>
      </c>
      <c r="M538" s="30" t="s">
        <v>838</v>
      </c>
      <c r="N538" s="30">
        <v>537</v>
      </c>
      <c r="O538" s="30">
        <v>0.53700000000000003</v>
      </c>
      <c r="P538" s="30">
        <v>2533236.8973674998</v>
      </c>
      <c r="Q538" s="30">
        <v>84362232.7311555</v>
      </c>
      <c r="R538" s="30">
        <v>10077706.0090925</v>
      </c>
      <c r="S538" s="30">
        <v>94439938.740248099</v>
      </c>
      <c r="T538" s="30">
        <v>0</v>
      </c>
      <c r="U538">
        <v>0.55800000000000005</v>
      </c>
    </row>
    <row r="539" spans="1:21" x14ac:dyDescent="0.25">
      <c r="A539" s="30" t="s">
        <v>836</v>
      </c>
      <c r="B539" s="30">
        <v>14</v>
      </c>
      <c r="C539" s="30">
        <v>4294668.65201513</v>
      </c>
      <c r="D539" s="30">
        <v>139430152.40875599</v>
      </c>
      <c r="E539" s="30">
        <v>36580680.538060799</v>
      </c>
      <c r="F539" s="30">
        <v>176010832.94681701</v>
      </c>
      <c r="G539" s="30">
        <v>31610718</v>
      </c>
      <c r="H539" s="30">
        <v>1755729.7363342899</v>
      </c>
      <c r="I539" s="30">
        <v>54422826.350435697</v>
      </c>
      <c r="J539" s="30">
        <v>25749495.954204801</v>
      </c>
      <c r="K539" s="30">
        <v>80172322.304640606</v>
      </c>
      <c r="L539" s="30" t="s">
        <v>837</v>
      </c>
      <c r="M539" s="30" t="s">
        <v>838</v>
      </c>
      <c r="N539" s="30">
        <v>538</v>
      </c>
      <c r="O539" s="30">
        <v>0.53800000000000003</v>
      </c>
      <c r="P539" s="30">
        <v>2538938.9156808401</v>
      </c>
      <c r="Q539" s="30">
        <v>85007326.058320597</v>
      </c>
      <c r="R539" s="30">
        <v>10831184.583855901</v>
      </c>
      <c r="S539" s="30">
        <v>95838510.642176598</v>
      </c>
      <c r="T539" s="30">
        <v>0</v>
      </c>
      <c r="U539">
        <v>0.41499999999999998</v>
      </c>
    </row>
    <row r="540" spans="1:21" x14ac:dyDescent="0.25">
      <c r="A540" s="30" t="s">
        <v>836</v>
      </c>
      <c r="B540" s="30">
        <v>676</v>
      </c>
      <c r="C540" s="30">
        <v>4134473.1282998901</v>
      </c>
      <c r="D540" s="30">
        <v>135522176.470254</v>
      </c>
      <c r="E540" s="30">
        <v>40519976.777037598</v>
      </c>
      <c r="F540" s="30">
        <v>176042153.24729201</v>
      </c>
      <c r="G540" s="30">
        <v>31610718</v>
      </c>
      <c r="H540" s="30">
        <v>1654509.3243581799</v>
      </c>
      <c r="I540" s="30">
        <v>51523730.963763803</v>
      </c>
      <c r="J540" s="30">
        <v>28611931.723969199</v>
      </c>
      <c r="K540" s="30">
        <v>80135662.687733099</v>
      </c>
      <c r="L540" s="30" t="s">
        <v>837</v>
      </c>
      <c r="M540" s="30" t="s">
        <v>838</v>
      </c>
      <c r="N540" s="30">
        <v>539</v>
      </c>
      <c r="O540" s="30">
        <v>0.53900000000000003</v>
      </c>
      <c r="P540" s="30">
        <v>2479963.8039417099</v>
      </c>
      <c r="Q540" s="30">
        <v>83998445.506490797</v>
      </c>
      <c r="R540" s="30">
        <v>11908045.053068301</v>
      </c>
      <c r="S540" s="30">
        <v>95906490.559559107</v>
      </c>
      <c r="T540" s="30">
        <v>0</v>
      </c>
      <c r="U540">
        <v>0.18</v>
      </c>
    </row>
    <row r="541" spans="1:21" x14ac:dyDescent="0.25">
      <c r="A541" s="30" t="s">
        <v>836</v>
      </c>
      <c r="B541" s="30">
        <v>111</v>
      </c>
      <c r="C541" s="30">
        <v>4505500.9726186302</v>
      </c>
      <c r="D541" s="30">
        <v>145980898.631513</v>
      </c>
      <c r="E541" s="30">
        <v>30427696.416977599</v>
      </c>
      <c r="F541" s="30">
        <v>176408595.048491</v>
      </c>
      <c r="G541" s="30">
        <v>31610718</v>
      </c>
      <c r="H541" s="30">
        <v>1877062.0224567901</v>
      </c>
      <c r="I541" s="30">
        <v>57947244.370133497</v>
      </c>
      <c r="J541" s="30">
        <v>20989070.423441201</v>
      </c>
      <c r="K541" s="30">
        <v>78936314.793574706</v>
      </c>
      <c r="L541" s="30" t="s">
        <v>837</v>
      </c>
      <c r="M541" s="30" t="s">
        <v>838</v>
      </c>
      <c r="N541" s="30">
        <v>540</v>
      </c>
      <c r="O541" s="30">
        <v>0.54</v>
      </c>
      <c r="P541" s="30">
        <v>2628438.9501618301</v>
      </c>
      <c r="Q541" s="30">
        <v>88033654.261380002</v>
      </c>
      <c r="R541" s="30">
        <v>9438625.9935363792</v>
      </c>
      <c r="S541" s="30">
        <v>97472280.2549164</v>
      </c>
      <c r="T541" s="30">
        <v>0</v>
      </c>
      <c r="U541">
        <v>0.89100000000000001</v>
      </c>
    </row>
    <row r="542" spans="1:21" x14ac:dyDescent="0.25">
      <c r="A542" s="30" t="s">
        <v>836</v>
      </c>
      <c r="B542" s="30">
        <v>562</v>
      </c>
      <c r="C542" s="30">
        <v>4308838.0127830803</v>
      </c>
      <c r="D542" s="30">
        <v>139795933.380784</v>
      </c>
      <c r="E542" s="30">
        <v>36625284.204212002</v>
      </c>
      <c r="F542" s="30">
        <v>176421217.58499601</v>
      </c>
      <c r="G542" s="30">
        <v>31610718</v>
      </c>
      <c r="H542" s="30">
        <v>1736942.0163605099</v>
      </c>
      <c r="I542" s="30">
        <v>53841834.758533202</v>
      </c>
      <c r="J542" s="30">
        <v>26305871.959660299</v>
      </c>
      <c r="K542" s="30">
        <v>80147706.718193606</v>
      </c>
      <c r="L542" s="30" t="s">
        <v>837</v>
      </c>
      <c r="M542" s="30" t="s">
        <v>838</v>
      </c>
      <c r="N542" s="30">
        <v>541</v>
      </c>
      <c r="O542" s="30">
        <v>0.54100000000000004</v>
      </c>
      <c r="P542" s="30">
        <v>2571895.99642256</v>
      </c>
      <c r="Q542" s="30">
        <v>85954098.622251093</v>
      </c>
      <c r="R542" s="30">
        <v>10319412.2445517</v>
      </c>
      <c r="S542" s="30">
        <v>96273510.866802797</v>
      </c>
      <c r="T542" s="30">
        <v>0</v>
      </c>
      <c r="U542">
        <v>0.89700000000000002</v>
      </c>
    </row>
    <row r="543" spans="1:21" x14ac:dyDescent="0.25">
      <c r="A543" s="30" t="s">
        <v>836</v>
      </c>
      <c r="B543" s="30">
        <v>522</v>
      </c>
      <c r="C543" s="30">
        <v>4270485.5727666402</v>
      </c>
      <c r="D543" s="30">
        <v>138175062.063223</v>
      </c>
      <c r="E543" s="30">
        <v>38249361.411094703</v>
      </c>
      <c r="F543" s="30">
        <v>176424423.474318</v>
      </c>
      <c r="G543" s="30">
        <v>31610718</v>
      </c>
      <c r="H543" s="30">
        <v>1764236.5966664499</v>
      </c>
      <c r="I543" s="30">
        <v>54683376.716485597</v>
      </c>
      <c r="J543" s="30">
        <v>27454570.0314961</v>
      </c>
      <c r="K543" s="30">
        <v>82137946.747981697</v>
      </c>
      <c r="L543" s="30" t="s">
        <v>837</v>
      </c>
      <c r="M543" s="30" t="s">
        <v>838</v>
      </c>
      <c r="N543" s="30">
        <v>542</v>
      </c>
      <c r="O543" s="30">
        <v>0.54200000000000004</v>
      </c>
      <c r="P543" s="30">
        <v>2506248.9761001901</v>
      </c>
      <c r="Q543" s="30">
        <v>83491685.346738204</v>
      </c>
      <c r="R543" s="30">
        <v>10794791.379598601</v>
      </c>
      <c r="S543" s="30">
        <v>94286476.726336896</v>
      </c>
      <c r="T543" s="30">
        <v>0</v>
      </c>
      <c r="U543">
        <v>0.80700000000000005</v>
      </c>
    </row>
    <row r="544" spans="1:21" x14ac:dyDescent="0.25">
      <c r="A544" s="30" t="s">
        <v>836</v>
      </c>
      <c r="B544" s="30">
        <v>998</v>
      </c>
      <c r="C544" s="30">
        <v>4278544.1790400697</v>
      </c>
      <c r="D544" s="30">
        <v>138496863.774867</v>
      </c>
      <c r="E544" s="30">
        <v>37939688.493651196</v>
      </c>
      <c r="F544" s="30">
        <v>176436552.26851901</v>
      </c>
      <c r="G544" s="30">
        <v>31610718</v>
      </c>
      <c r="H544" s="30">
        <v>1764858.26032087</v>
      </c>
      <c r="I544" s="30">
        <v>54712924.062431999</v>
      </c>
      <c r="J544" s="30">
        <v>26925934.3365076</v>
      </c>
      <c r="K544" s="30">
        <v>81638858.398939595</v>
      </c>
      <c r="L544" s="30" t="s">
        <v>837</v>
      </c>
      <c r="M544" s="30" t="s">
        <v>838</v>
      </c>
      <c r="N544" s="30">
        <v>543</v>
      </c>
      <c r="O544" s="30">
        <v>0.54300000000000004</v>
      </c>
      <c r="P544" s="30">
        <v>2513685.9187192</v>
      </c>
      <c r="Q544" s="30">
        <v>83783939.712435901</v>
      </c>
      <c r="R544" s="30">
        <v>11013754.1571436</v>
      </c>
      <c r="S544" s="30">
        <v>94797693.869579598</v>
      </c>
      <c r="T544" s="30">
        <v>0</v>
      </c>
      <c r="U544">
        <v>0.80300000000000005</v>
      </c>
    </row>
    <row r="545" spans="1:21" x14ac:dyDescent="0.25">
      <c r="A545" s="30" t="s">
        <v>836</v>
      </c>
      <c r="B545" s="30">
        <v>475</v>
      </c>
      <c r="C545" s="30">
        <v>4283931.6298873601</v>
      </c>
      <c r="D545" s="30">
        <v>138577207.217632</v>
      </c>
      <c r="E545" s="30">
        <v>37942627.287850797</v>
      </c>
      <c r="F545" s="30">
        <v>176519834.505483</v>
      </c>
      <c r="G545" s="30">
        <v>31610718</v>
      </c>
      <c r="H545" s="30">
        <v>1767913.8336155501</v>
      </c>
      <c r="I545" s="30">
        <v>54858153.851178803</v>
      </c>
      <c r="J545" s="30">
        <v>27070208.011830501</v>
      </c>
      <c r="K545" s="30">
        <v>81928361.863009393</v>
      </c>
      <c r="L545" s="30" t="s">
        <v>837</v>
      </c>
      <c r="M545" s="30" t="s">
        <v>838</v>
      </c>
      <c r="N545" s="30">
        <v>544</v>
      </c>
      <c r="O545" s="30">
        <v>0.54400000000000004</v>
      </c>
      <c r="P545" s="30">
        <v>2516017.7962718098</v>
      </c>
      <c r="Q545" s="30">
        <v>83719053.366453797</v>
      </c>
      <c r="R545" s="30">
        <v>10872419.276020201</v>
      </c>
      <c r="S545" s="30">
        <v>94591472.6424741</v>
      </c>
      <c r="T545" s="30">
        <v>0</v>
      </c>
      <c r="U545">
        <v>0.32</v>
      </c>
    </row>
    <row r="546" spans="1:21" x14ac:dyDescent="0.25">
      <c r="A546" s="30" t="s">
        <v>836</v>
      </c>
      <c r="B546" s="30">
        <v>832</v>
      </c>
      <c r="C546" s="30">
        <v>4264228.8522688001</v>
      </c>
      <c r="D546" s="30">
        <v>138454896.504498</v>
      </c>
      <c r="E546" s="30">
        <v>38111187.045615204</v>
      </c>
      <c r="F546" s="30">
        <v>176566083.55011299</v>
      </c>
      <c r="G546" s="30">
        <v>31610718</v>
      </c>
      <c r="H546" s="30">
        <v>1710741.54604224</v>
      </c>
      <c r="I546" s="30">
        <v>53156881.878146797</v>
      </c>
      <c r="J546" s="30">
        <v>27059885.959239699</v>
      </c>
      <c r="K546" s="30">
        <v>80216767.837386593</v>
      </c>
      <c r="L546" s="30" t="s">
        <v>837</v>
      </c>
      <c r="M546" s="30" t="s">
        <v>838</v>
      </c>
      <c r="N546" s="30">
        <v>545</v>
      </c>
      <c r="O546" s="30">
        <v>0.54500000000000004</v>
      </c>
      <c r="P546" s="30">
        <v>2553487.3062265599</v>
      </c>
      <c r="Q546" s="30">
        <v>85298014.626351103</v>
      </c>
      <c r="R546" s="30">
        <v>11051301.086375499</v>
      </c>
      <c r="S546" s="30">
        <v>96349315.712726593</v>
      </c>
      <c r="T546" s="30">
        <v>0</v>
      </c>
      <c r="U546">
        <v>0.107</v>
      </c>
    </row>
    <row r="547" spans="1:21" x14ac:dyDescent="0.25">
      <c r="A547" s="30" t="s">
        <v>836</v>
      </c>
      <c r="B547" s="30">
        <v>357</v>
      </c>
      <c r="C547" s="30">
        <v>4125970.1489242902</v>
      </c>
      <c r="D547" s="30">
        <v>135072233.15788299</v>
      </c>
      <c r="E547" s="30">
        <v>41613999.653836504</v>
      </c>
      <c r="F547" s="30">
        <v>176686232.811719</v>
      </c>
      <c r="G547" s="30">
        <v>31610718</v>
      </c>
      <c r="H547" s="30">
        <v>1652173.8728138299</v>
      </c>
      <c r="I547" s="30">
        <v>51412728.182385601</v>
      </c>
      <c r="J547" s="30">
        <v>30023719.8221028</v>
      </c>
      <c r="K547" s="30">
        <v>81436448.004488498</v>
      </c>
      <c r="L547" s="30" t="s">
        <v>837</v>
      </c>
      <c r="M547" s="30" t="s">
        <v>838</v>
      </c>
      <c r="N547" s="30">
        <v>546</v>
      </c>
      <c r="O547" s="30">
        <v>0.54600000000000004</v>
      </c>
      <c r="P547" s="30">
        <v>2473796.2761104498</v>
      </c>
      <c r="Q547" s="30">
        <v>83659504.975497395</v>
      </c>
      <c r="R547" s="30">
        <v>11590279.831733599</v>
      </c>
      <c r="S547" s="30">
        <v>95249784.807231098</v>
      </c>
      <c r="T547" s="30">
        <v>0</v>
      </c>
      <c r="U547">
        <v>0.97899999999999998</v>
      </c>
    </row>
    <row r="548" spans="1:21" x14ac:dyDescent="0.25">
      <c r="A548" s="30" t="s">
        <v>836</v>
      </c>
      <c r="B548" s="30">
        <v>16</v>
      </c>
      <c r="C548" s="30">
        <v>4598679.4022409497</v>
      </c>
      <c r="D548" s="30">
        <v>148765741.803247</v>
      </c>
      <c r="E548" s="30">
        <v>27946423.997723799</v>
      </c>
      <c r="F548" s="30">
        <v>176712165.80096999</v>
      </c>
      <c r="G548" s="30">
        <v>31610718</v>
      </c>
      <c r="H548" s="30">
        <v>1885330.32851742</v>
      </c>
      <c r="I548" s="30">
        <v>58173443.948297001</v>
      </c>
      <c r="J548" s="30">
        <v>19032653.022963502</v>
      </c>
      <c r="K548" s="30">
        <v>77206096.971260503</v>
      </c>
      <c r="L548" s="30" t="s">
        <v>837</v>
      </c>
      <c r="M548" s="30" t="s">
        <v>838</v>
      </c>
      <c r="N548" s="30">
        <v>547</v>
      </c>
      <c r="O548" s="30">
        <v>0.54700000000000004</v>
      </c>
      <c r="P548" s="30">
        <v>2713349.0737235299</v>
      </c>
      <c r="Q548" s="30">
        <v>90592297.854949996</v>
      </c>
      <c r="R548" s="30">
        <v>8913770.9747603498</v>
      </c>
      <c r="S548" s="30">
        <v>99506068.829710305</v>
      </c>
      <c r="T548" s="30">
        <v>0</v>
      </c>
      <c r="U548">
        <v>0.497</v>
      </c>
    </row>
    <row r="549" spans="1:21" x14ac:dyDescent="0.25">
      <c r="A549" s="30" t="s">
        <v>836</v>
      </c>
      <c r="B549" s="30">
        <v>969</v>
      </c>
      <c r="C549" s="30">
        <v>4300293.9352400899</v>
      </c>
      <c r="D549" s="30">
        <v>139552401.139862</v>
      </c>
      <c r="E549" s="30">
        <v>37170199.622936301</v>
      </c>
      <c r="F549" s="30">
        <v>176722600.76279899</v>
      </c>
      <c r="G549" s="30">
        <v>31610718</v>
      </c>
      <c r="H549" s="30">
        <v>1757104.8649160999</v>
      </c>
      <c r="I549" s="30">
        <v>54488185.487388402</v>
      </c>
      <c r="J549" s="30">
        <v>26333123.909978401</v>
      </c>
      <c r="K549" s="30">
        <v>80821309.397366896</v>
      </c>
      <c r="L549" s="30" t="s">
        <v>837</v>
      </c>
      <c r="M549" s="30" t="s">
        <v>838</v>
      </c>
      <c r="N549" s="30">
        <v>548</v>
      </c>
      <c r="O549" s="30">
        <v>0.54800000000000004</v>
      </c>
      <c r="P549" s="30">
        <v>2543189.0703239799</v>
      </c>
      <c r="Q549" s="30">
        <v>85064215.652474195</v>
      </c>
      <c r="R549" s="30">
        <v>10837075.712957799</v>
      </c>
      <c r="S549" s="30">
        <v>95901291.365431994</v>
      </c>
      <c r="T549" s="30">
        <v>0</v>
      </c>
      <c r="U549">
        <v>0.57999999999999996</v>
      </c>
    </row>
    <row r="550" spans="1:21" x14ac:dyDescent="0.25">
      <c r="A550" s="30" t="s">
        <v>836</v>
      </c>
      <c r="B550" s="30">
        <v>312</v>
      </c>
      <c r="C550" s="30">
        <v>4313275.6982557597</v>
      </c>
      <c r="D550" s="30">
        <v>139589082.56616399</v>
      </c>
      <c r="E550" s="30">
        <v>37143006.097567797</v>
      </c>
      <c r="F550" s="30">
        <v>176732088.66373199</v>
      </c>
      <c r="G550" s="30">
        <v>31610718</v>
      </c>
      <c r="H550" s="30">
        <v>1788165.4299514999</v>
      </c>
      <c r="I550" s="30">
        <v>55263086.697882101</v>
      </c>
      <c r="J550" s="30">
        <v>26739720.516132001</v>
      </c>
      <c r="K550" s="30">
        <v>82002807.214014202</v>
      </c>
      <c r="L550" s="30" t="s">
        <v>837</v>
      </c>
      <c r="M550" s="30" t="s">
        <v>838</v>
      </c>
      <c r="N550" s="30">
        <v>549</v>
      </c>
      <c r="O550" s="30">
        <v>0.54900000000000004</v>
      </c>
      <c r="P550" s="30">
        <v>2525110.2683042502</v>
      </c>
      <c r="Q550" s="30">
        <v>84325995.868282199</v>
      </c>
      <c r="R550" s="30">
        <v>10403285.581435701</v>
      </c>
      <c r="S550" s="30">
        <v>94729281.449717894</v>
      </c>
      <c r="T550" s="30">
        <v>0</v>
      </c>
      <c r="U550">
        <v>0.2</v>
      </c>
    </row>
    <row r="551" spans="1:21" x14ac:dyDescent="0.25">
      <c r="A551" s="30" t="s">
        <v>836</v>
      </c>
      <c r="B551" s="30">
        <v>745</v>
      </c>
      <c r="C551" s="30">
        <v>4584143.2733728196</v>
      </c>
      <c r="D551" s="30">
        <v>148266772.19432899</v>
      </c>
      <c r="E551" s="30">
        <v>28564062.7285682</v>
      </c>
      <c r="F551" s="30">
        <v>176830834.92289799</v>
      </c>
      <c r="G551" s="30">
        <v>31610718</v>
      </c>
      <c r="H551" s="30">
        <v>1881245.6472801301</v>
      </c>
      <c r="I551" s="30">
        <v>57979301.201264203</v>
      </c>
      <c r="J551" s="30">
        <v>19765445.560603701</v>
      </c>
      <c r="K551" s="30">
        <v>77744746.761867896</v>
      </c>
      <c r="L551" s="30" t="s">
        <v>837</v>
      </c>
      <c r="M551" s="30" t="s">
        <v>838</v>
      </c>
      <c r="N551" s="30">
        <v>550</v>
      </c>
      <c r="O551" s="30">
        <v>0.55000000000000004</v>
      </c>
      <c r="P551" s="30">
        <v>2702897.6260926798</v>
      </c>
      <c r="Q551" s="30">
        <v>90287470.993065596</v>
      </c>
      <c r="R551" s="30">
        <v>8798617.1679645199</v>
      </c>
      <c r="S551" s="30">
        <v>99086088.161030307</v>
      </c>
      <c r="T551" s="30">
        <v>0</v>
      </c>
      <c r="U551">
        <v>0.48499999999999999</v>
      </c>
    </row>
    <row r="552" spans="1:21" x14ac:dyDescent="0.25">
      <c r="A552" s="30" t="s">
        <v>836</v>
      </c>
      <c r="B552" s="30">
        <v>794</v>
      </c>
      <c r="C552" s="30">
        <v>4529083.5995683502</v>
      </c>
      <c r="D552" s="30">
        <v>146539901.53117499</v>
      </c>
      <c r="E552" s="30">
        <v>30473516.599938199</v>
      </c>
      <c r="F552" s="30">
        <v>177013418.13111299</v>
      </c>
      <c r="G552" s="30">
        <v>31610718</v>
      </c>
      <c r="H552" s="30">
        <v>1852266.2501672099</v>
      </c>
      <c r="I552" s="30">
        <v>57162267.394515797</v>
      </c>
      <c r="J552" s="30">
        <v>21093904.0561211</v>
      </c>
      <c r="K552" s="30">
        <v>78256171.450636998</v>
      </c>
      <c r="L552" s="30" t="s">
        <v>837</v>
      </c>
      <c r="M552" s="30" t="s">
        <v>838</v>
      </c>
      <c r="N552" s="30">
        <v>551</v>
      </c>
      <c r="O552" s="30">
        <v>0.55100000000000005</v>
      </c>
      <c r="P552" s="30">
        <v>2676817.3494011401</v>
      </c>
      <c r="Q552" s="30">
        <v>89377634.136659607</v>
      </c>
      <c r="R552" s="30">
        <v>9379612.5438170806</v>
      </c>
      <c r="S552" s="30">
        <v>98757246.680476606</v>
      </c>
      <c r="T552" s="30">
        <v>0</v>
      </c>
      <c r="U552">
        <v>1</v>
      </c>
    </row>
    <row r="553" spans="1:21" x14ac:dyDescent="0.25">
      <c r="A553" s="30" t="s">
        <v>836</v>
      </c>
      <c r="B553" s="30">
        <v>871</v>
      </c>
      <c r="C553" s="30">
        <v>4403371.0097915996</v>
      </c>
      <c r="D553" s="30">
        <v>142191862.99540499</v>
      </c>
      <c r="E553" s="30">
        <v>34841802.670319401</v>
      </c>
      <c r="F553" s="30">
        <v>177033665.66572401</v>
      </c>
      <c r="G553" s="30">
        <v>31610718</v>
      </c>
      <c r="H553" s="30">
        <v>1796739.013633</v>
      </c>
      <c r="I553" s="30">
        <v>55503795.960518003</v>
      </c>
      <c r="J553" s="30">
        <v>25131085.251983099</v>
      </c>
      <c r="K553" s="30">
        <v>80634881.212501094</v>
      </c>
      <c r="L553" s="30" t="s">
        <v>837</v>
      </c>
      <c r="M553" s="30" t="s">
        <v>838</v>
      </c>
      <c r="N553" s="30">
        <v>552</v>
      </c>
      <c r="O553" s="30">
        <v>0.55200000000000005</v>
      </c>
      <c r="P553" s="30">
        <v>2606631.9961585999</v>
      </c>
      <c r="Q553" s="30">
        <v>86688067.034887403</v>
      </c>
      <c r="R553" s="30">
        <v>9710717.41833633</v>
      </c>
      <c r="S553" s="30">
        <v>96398784.453223705</v>
      </c>
      <c r="T553" s="30">
        <v>0</v>
      </c>
      <c r="U553">
        <v>0.996</v>
      </c>
    </row>
    <row r="554" spans="1:21" x14ac:dyDescent="0.25">
      <c r="A554" s="30" t="s">
        <v>836</v>
      </c>
      <c r="B554" s="30">
        <v>222</v>
      </c>
      <c r="C554" s="30">
        <v>4274349.7370140404</v>
      </c>
      <c r="D554" s="30">
        <v>138296479.72931501</v>
      </c>
      <c r="E554" s="30">
        <v>38900943.449377403</v>
      </c>
      <c r="F554" s="30">
        <v>177197423.17869201</v>
      </c>
      <c r="G554" s="30">
        <v>31610718</v>
      </c>
      <c r="H554" s="30">
        <v>1764073.8068752401</v>
      </c>
      <c r="I554" s="30">
        <v>54675639.4034817</v>
      </c>
      <c r="J554" s="30">
        <v>27950701.4320275</v>
      </c>
      <c r="K554" s="30">
        <v>82626340.8355093</v>
      </c>
      <c r="L554" s="30" t="s">
        <v>837</v>
      </c>
      <c r="M554" s="30" t="s">
        <v>838</v>
      </c>
      <c r="N554" s="30">
        <v>553</v>
      </c>
      <c r="O554" s="30">
        <v>0.55300000000000005</v>
      </c>
      <c r="P554" s="30">
        <v>2510275.93013879</v>
      </c>
      <c r="Q554" s="30">
        <v>83620840.325833395</v>
      </c>
      <c r="R554" s="30">
        <v>10950242.0173498</v>
      </c>
      <c r="S554" s="30">
        <v>94571082.343183294</v>
      </c>
      <c r="T554" s="30">
        <v>0</v>
      </c>
      <c r="U554">
        <v>0.39200000000000002</v>
      </c>
    </row>
    <row r="555" spans="1:21" x14ac:dyDescent="0.25">
      <c r="A555" s="30" t="s">
        <v>836</v>
      </c>
      <c r="B555" s="30">
        <v>317</v>
      </c>
      <c r="C555" s="30">
        <v>4576169.8765308596</v>
      </c>
      <c r="D555" s="30">
        <v>147911997.700809</v>
      </c>
      <c r="E555" s="30">
        <v>29378389.995530698</v>
      </c>
      <c r="F555" s="30">
        <v>177290387.69633999</v>
      </c>
      <c r="G555" s="30">
        <v>31610718</v>
      </c>
      <c r="H555" s="30">
        <v>1879004.40776728</v>
      </c>
      <c r="I555" s="30">
        <v>57872776.268104002</v>
      </c>
      <c r="J555" s="30">
        <v>20756842.699363701</v>
      </c>
      <c r="K555" s="30">
        <v>78629618.967467695</v>
      </c>
      <c r="L555" s="30" t="s">
        <v>837</v>
      </c>
      <c r="M555" s="30" t="s">
        <v>838</v>
      </c>
      <c r="N555" s="30">
        <v>554</v>
      </c>
      <c r="O555" s="30">
        <v>0.55400000000000005</v>
      </c>
      <c r="P555" s="30">
        <v>2697165.4687635698</v>
      </c>
      <c r="Q555" s="30">
        <v>90039221.432705805</v>
      </c>
      <c r="R555" s="30">
        <v>8621547.2961670496</v>
      </c>
      <c r="S555" s="30">
        <v>98660768.728872895</v>
      </c>
      <c r="T555" s="30">
        <v>0</v>
      </c>
      <c r="U555">
        <v>0.80500000000000005</v>
      </c>
    </row>
    <row r="556" spans="1:21" x14ac:dyDescent="0.25">
      <c r="A556" s="30" t="s">
        <v>836</v>
      </c>
      <c r="B556" s="30">
        <v>622</v>
      </c>
      <c r="C556" s="30">
        <v>4109511.5519645298</v>
      </c>
      <c r="D556" s="30">
        <v>134663244.713359</v>
      </c>
      <c r="E556" s="30">
        <v>42750825.043827899</v>
      </c>
      <c r="F556" s="30">
        <v>177414069.75718701</v>
      </c>
      <c r="G556" s="30">
        <v>31610718</v>
      </c>
      <c r="H556" s="30">
        <v>1644678.3214477601</v>
      </c>
      <c r="I556" s="30">
        <v>51056468.575283498</v>
      </c>
      <c r="J556" s="30">
        <v>30847662.8925758</v>
      </c>
      <c r="K556" s="30">
        <v>81904131.467859402</v>
      </c>
      <c r="L556" s="30" t="s">
        <v>837</v>
      </c>
      <c r="M556" s="30" t="s">
        <v>838</v>
      </c>
      <c r="N556" s="30">
        <v>555</v>
      </c>
      <c r="O556" s="30">
        <v>0.55500000000000005</v>
      </c>
      <c r="P556" s="30">
        <v>2464833.2305167601</v>
      </c>
      <c r="Q556" s="30">
        <v>83606776.138076201</v>
      </c>
      <c r="R556" s="30">
        <v>11903162.1512521</v>
      </c>
      <c r="S556" s="30">
        <v>95509938.289328396</v>
      </c>
      <c r="T556" s="30">
        <v>0</v>
      </c>
      <c r="U556">
        <v>0.83399999999999996</v>
      </c>
    </row>
    <row r="557" spans="1:21" x14ac:dyDescent="0.25">
      <c r="A557" s="30" t="s">
        <v>836</v>
      </c>
      <c r="B557" s="30">
        <v>494</v>
      </c>
      <c r="C557" s="30">
        <v>4565263.6704475796</v>
      </c>
      <c r="D557" s="30">
        <v>149782412.39808899</v>
      </c>
      <c r="E557" s="30">
        <v>27663528.3447119</v>
      </c>
      <c r="F557" s="30">
        <v>177445940.74280101</v>
      </c>
      <c r="G557" s="30">
        <v>31610718</v>
      </c>
      <c r="H557" s="30">
        <v>1855871.5286294899</v>
      </c>
      <c r="I557" s="30">
        <v>57223224.064905003</v>
      </c>
      <c r="J557" s="30">
        <v>19364371.0290392</v>
      </c>
      <c r="K557" s="30">
        <v>76587595.093944296</v>
      </c>
      <c r="L557" s="30" t="s">
        <v>837</v>
      </c>
      <c r="M557" s="30" t="s">
        <v>838</v>
      </c>
      <c r="N557" s="30">
        <v>556</v>
      </c>
      <c r="O557" s="30">
        <v>0.55600000000000005</v>
      </c>
      <c r="P557" s="30">
        <v>2709392.1418180801</v>
      </c>
      <c r="Q557" s="30">
        <v>92559188.333184302</v>
      </c>
      <c r="R557" s="30">
        <v>8299157.3156726202</v>
      </c>
      <c r="S557" s="30">
        <v>100858345.648857</v>
      </c>
      <c r="T557" s="30">
        <v>0</v>
      </c>
      <c r="U557">
        <v>0.193</v>
      </c>
    </row>
    <row r="558" spans="1:21" x14ac:dyDescent="0.25">
      <c r="A558" s="30" t="s">
        <v>836</v>
      </c>
      <c r="B558" s="30">
        <v>58</v>
      </c>
      <c r="C558" s="30">
        <v>4138399.89999846</v>
      </c>
      <c r="D558" s="30">
        <v>135588492.13833699</v>
      </c>
      <c r="E558" s="30">
        <v>41969240.958653197</v>
      </c>
      <c r="F558" s="30">
        <v>177557733.09698999</v>
      </c>
      <c r="G558" s="30">
        <v>31610718</v>
      </c>
      <c r="H558" s="30">
        <v>1653809.62642487</v>
      </c>
      <c r="I558" s="30">
        <v>51490474.689657003</v>
      </c>
      <c r="J558" s="30">
        <v>29960870.6315079</v>
      </c>
      <c r="K558" s="30">
        <v>81451345.321164995</v>
      </c>
      <c r="L558" s="30" t="s">
        <v>837</v>
      </c>
      <c r="M558" s="30" t="s">
        <v>838</v>
      </c>
      <c r="N558" s="30">
        <v>557</v>
      </c>
      <c r="O558" s="30">
        <v>0.55700000000000005</v>
      </c>
      <c r="P558" s="30">
        <v>2484590.2735735802</v>
      </c>
      <c r="Q558" s="30">
        <v>84098017.448680699</v>
      </c>
      <c r="R558" s="30">
        <v>12008370.327145301</v>
      </c>
      <c r="S558" s="30">
        <v>96106387.775825903</v>
      </c>
      <c r="T558" s="30">
        <v>0</v>
      </c>
      <c r="U558">
        <v>0.435</v>
      </c>
    </row>
    <row r="559" spans="1:21" x14ac:dyDescent="0.25">
      <c r="A559" s="30" t="s">
        <v>836</v>
      </c>
      <c r="B559" s="30">
        <v>839</v>
      </c>
      <c r="C559" s="30">
        <v>4279802.69394679</v>
      </c>
      <c r="D559" s="30">
        <v>138472936.44839001</v>
      </c>
      <c r="E559" s="30">
        <v>39305210.393583</v>
      </c>
      <c r="F559" s="30">
        <v>177778146.84197301</v>
      </c>
      <c r="G559" s="30">
        <v>31610718</v>
      </c>
      <c r="H559" s="30">
        <v>1765244.6702475301</v>
      </c>
      <c r="I559" s="30">
        <v>54731289.922651</v>
      </c>
      <c r="J559" s="30">
        <v>28164381.219236001</v>
      </c>
      <c r="K559" s="30">
        <v>82895671.141886994</v>
      </c>
      <c r="L559" s="30" t="s">
        <v>837</v>
      </c>
      <c r="M559" s="30" t="s">
        <v>838</v>
      </c>
      <c r="N559" s="30">
        <v>558</v>
      </c>
      <c r="O559" s="30">
        <v>0.55800000000000005</v>
      </c>
      <c r="P559" s="30">
        <v>2514558.0236992501</v>
      </c>
      <c r="Q559" s="30">
        <v>83741646.525739804</v>
      </c>
      <c r="R559" s="30">
        <v>11140829.1743469</v>
      </c>
      <c r="S559" s="30">
        <v>94882475.700086802</v>
      </c>
      <c r="T559" s="30">
        <v>0</v>
      </c>
      <c r="U559">
        <v>0.60899999999999999</v>
      </c>
    </row>
    <row r="560" spans="1:21" x14ac:dyDescent="0.25">
      <c r="A560" s="30" t="s">
        <v>836</v>
      </c>
      <c r="B560" s="30">
        <v>178</v>
      </c>
      <c r="C560" s="30">
        <v>4127946.9474297599</v>
      </c>
      <c r="D560" s="30">
        <v>135307902.85236499</v>
      </c>
      <c r="E560" s="30">
        <v>42506074.159285396</v>
      </c>
      <c r="F560" s="30">
        <v>177813977.01165101</v>
      </c>
      <c r="G560" s="30">
        <v>31610718</v>
      </c>
      <c r="H560" s="30">
        <v>1649912.49923536</v>
      </c>
      <c r="I560" s="30">
        <v>51305246.287694901</v>
      </c>
      <c r="J560" s="30">
        <v>30353690.799658202</v>
      </c>
      <c r="K560" s="30">
        <v>81658937.0873532</v>
      </c>
      <c r="L560" s="30" t="s">
        <v>837</v>
      </c>
      <c r="M560" s="30" t="s">
        <v>838</v>
      </c>
      <c r="N560" s="30">
        <v>559</v>
      </c>
      <c r="O560" s="30">
        <v>0.55900000000000005</v>
      </c>
      <c r="P560" s="30">
        <v>2478034.4481943902</v>
      </c>
      <c r="Q560" s="30">
        <v>84002656.564670503</v>
      </c>
      <c r="R560" s="30">
        <v>12152383.3596272</v>
      </c>
      <c r="S560" s="30">
        <v>96155039.924297705</v>
      </c>
      <c r="T560" s="30">
        <v>0</v>
      </c>
      <c r="U560">
        <v>0.81599999999999995</v>
      </c>
    </row>
    <row r="561" spans="1:21" x14ac:dyDescent="0.25">
      <c r="A561" s="30" t="s">
        <v>836</v>
      </c>
      <c r="B561" s="30">
        <v>124</v>
      </c>
      <c r="C561" s="30">
        <v>4128555.4658800899</v>
      </c>
      <c r="D561" s="30">
        <v>135226131.53477699</v>
      </c>
      <c r="E561" s="30">
        <v>42594489.766508304</v>
      </c>
      <c r="F561" s="30">
        <v>177820621.301285</v>
      </c>
      <c r="G561" s="30">
        <v>31610718</v>
      </c>
      <c r="H561" s="30">
        <v>1650194.5626495201</v>
      </c>
      <c r="I561" s="30">
        <v>51318652.613153599</v>
      </c>
      <c r="J561" s="30">
        <v>30661113.441053402</v>
      </c>
      <c r="K561" s="30">
        <v>81979766.054207101</v>
      </c>
      <c r="L561" s="30" t="s">
        <v>837</v>
      </c>
      <c r="M561" s="30" t="s">
        <v>838</v>
      </c>
      <c r="N561" s="30">
        <v>560</v>
      </c>
      <c r="O561" s="30">
        <v>0.56000000000000005</v>
      </c>
      <c r="P561" s="30">
        <v>2478360.9032305698</v>
      </c>
      <c r="Q561" s="30">
        <v>83907478.921623603</v>
      </c>
      <c r="R561" s="30">
        <v>11933376.3254549</v>
      </c>
      <c r="S561" s="30">
        <v>95840855.247078598</v>
      </c>
      <c r="T561" s="30">
        <v>0</v>
      </c>
      <c r="U561">
        <v>6.0999999999999999E-2</v>
      </c>
    </row>
    <row r="562" spans="1:21" x14ac:dyDescent="0.25">
      <c r="A562" s="30" t="s">
        <v>836</v>
      </c>
      <c r="B562" s="30">
        <v>116</v>
      </c>
      <c r="C562" s="30">
        <v>4297980.6955104703</v>
      </c>
      <c r="D562" s="30">
        <v>138978855.027284</v>
      </c>
      <c r="E562" s="30">
        <v>38864452.186958201</v>
      </c>
      <c r="F562" s="30">
        <v>177843307.21424201</v>
      </c>
      <c r="G562" s="30">
        <v>31610718</v>
      </c>
      <c r="H562" s="30">
        <v>1770940.5844970201</v>
      </c>
      <c r="I562" s="30">
        <v>55002013.725811899</v>
      </c>
      <c r="J562" s="30">
        <v>27819004.260403398</v>
      </c>
      <c r="K562" s="30">
        <v>82821017.986215398</v>
      </c>
      <c r="L562" s="30" t="s">
        <v>837</v>
      </c>
      <c r="M562" s="30" t="s">
        <v>838</v>
      </c>
      <c r="N562" s="30">
        <v>561</v>
      </c>
      <c r="O562" s="30">
        <v>0.56100000000000005</v>
      </c>
      <c r="P562" s="30">
        <v>2527040.1110134399</v>
      </c>
      <c r="Q562" s="30">
        <v>83976841.301471993</v>
      </c>
      <c r="R562" s="30">
        <v>11045447.926554799</v>
      </c>
      <c r="S562" s="30">
        <v>95022289.228026807</v>
      </c>
      <c r="T562" s="30">
        <v>0</v>
      </c>
      <c r="U562">
        <v>0.76100000000000001</v>
      </c>
    </row>
    <row r="563" spans="1:21" x14ac:dyDescent="0.25">
      <c r="A563" s="30" t="s">
        <v>836</v>
      </c>
      <c r="B563" s="30">
        <v>992</v>
      </c>
      <c r="C563" s="30">
        <v>4466921.6135040997</v>
      </c>
      <c r="D563" s="30">
        <v>145116675.15651301</v>
      </c>
      <c r="E563" s="30">
        <v>32772403.324217599</v>
      </c>
      <c r="F563" s="30">
        <v>177889078.48073101</v>
      </c>
      <c r="G563" s="30">
        <v>31610718</v>
      </c>
      <c r="H563" s="30">
        <v>1813185.48367061</v>
      </c>
      <c r="I563" s="30">
        <v>55924596.057055399</v>
      </c>
      <c r="J563" s="30">
        <v>23216980.604796998</v>
      </c>
      <c r="K563" s="30">
        <v>79141576.661852494</v>
      </c>
      <c r="L563" s="30" t="s">
        <v>837</v>
      </c>
      <c r="M563" s="30" t="s">
        <v>838</v>
      </c>
      <c r="N563" s="30">
        <v>562</v>
      </c>
      <c r="O563" s="30">
        <v>0.56200000000000006</v>
      </c>
      <c r="P563" s="30">
        <v>2653736.1298334901</v>
      </c>
      <c r="Q563" s="30">
        <v>89192079.099457994</v>
      </c>
      <c r="R563" s="30">
        <v>9555422.7194205299</v>
      </c>
      <c r="S563" s="30">
        <v>98747501.818878502</v>
      </c>
      <c r="T563" s="30">
        <v>0</v>
      </c>
      <c r="U563">
        <v>0.45200000000000001</v>
      </c>
    </row>
    <row r="564" spans="1:21" x14ac:dyDescent="0.25">
      <c r="A564" s="30" t="s">
        <v>836</v>
      </c>
      <c r="B564" s="30">
        <v>493</v>
      </c>
      <c r="C564" s="30">
        <v>4334650.09485518</v>
      </c>
      <c r="D564" s="30">
        <v>140179495.07130599</v>
      </c>
      <c r="E564" s="30">
        <v>37732091.258509502</v>
      </c>
      <c r="F564" s="30">
        <v>177911586.329815</v>
      </c>
      <c r="G564" s="30">
        <v>31610718</v>
      </c>
      <c r="H564" s="30">
        <v>1793479.0799218901</v>
      </c>
      <c r="I564" s="30">
        <v>55515641.681268498</v>
      </c>
      <c r="J564" s="30">
        <v>27260427.897022501</v>
      </c>
      <c r="K564" s="30">
        <v>82776069.578291193</v>
      </c>
      <c r="L564" s="30" t="s">
        <v>837</v>
      </c>
      <c r="M564" s="30" t="s">
        <v>838</v>
      </c>
      <c r="N564" s="30">
        <v>563</v>
      </c>
      <c r="O564" s="30">
        <v>0.56299999999999994</v>
      </c>
      <c r="P564" s="30">
        <v>2541171.0149332802</v>
      </c>
      <c r="Q564" s="30">
        <v>84663853.390037701</v>
      </c>
      <c r="R564" s="30">
        <v>10471663.361486901</v>
      </c>
      <c r="S564" s="30">
        <v>95135516.751524597</v>
      </c>
      <c r="T564" s="30">
        <v>0</v>
      </c>
      <c r="U564">
        <v>0.54500000000000004</v>
      </c>
    </row>
    <row r="565" spans="1:21" x14ac:dyDescent="0.25">
      <c r="A565" s="30" t="s">
        <v>836</v>
      </c>
      <c r="B565" s="30">
        <v>820</v>
      </c>
      <c r="C565" s="30">
        <v>4469321.60578054</v>
      </c>
      <c r="D565" s="30">
        <v>144548257.59068501</v>
      </c>
      <c r="E565" s="30">
        <v>33445304.209812898</v>
      </c>
      <c r="F565" s="30">
        <v>177993561.80049801</v>
      </c>
      <c r="G565" s="30">
        <v>31610718</v>
      </c>
      <c r="H565" s="30">
        <v>1818383.8628475801</v>
      </c>
      <c r="I565" s="30">
        <v>56248683.694402002</v>
      </c>
      <c r="J565" s="30">
        <v>23241232.512258202</v>
      </c>
      <c r="K565" s="30">
        <v>79489916.206660196</v>
      </c>
      <c r="L565" s="30" t="s">
        <v>837</v>
      </c>
      <c r="M565" s="30" t="s">
        <v>838</v>
      </c>
      <c r="N565" s="30">
        <v>564</v>
      </c>
      <c r="O565" s="30">
        <v>0.56399999999999995</v>
      </c>
      <c r="P565" s="30">
        <v>2650937.7429329501</v>
      </c>
      <c r="Q565" s="30">
        <v>88299573.896283001</v>
      </c>
      <c r="R565" s="30">
        <v>10204071.6975547</v>
      </c>
      <c r="S565" s="30">
        <v>98503645.593837693</v>
      </c>
      <c r="T565" s="30">
        <v>0</v>
      </c>
      <c r="U565">
        <v>0.45300000000000001</v>
      </c>
    </row>
    <row r="566" spans="1:21" x14ac:dyDescent="0.25">
      <c r="A566" s="30" t="s">
        <v>836</v>
      </c>
      <c r="B566" s="30">
        <v>672</v>
      </c>
      <c r="C566" s="30">
        <v>4342652.3457138101</v>
      </c>
      <c r="D566" s="30">
        <v>140611118.69728699</v>
      </c>
      <c r="E566" s="30">
        <v>37455185.800805598</v>
      </c>
      <c r="F566" s="30">
        <v>178066304.49809301</v>
      </c>
      <c r="G566" s="30">
        <v>31610718</v>
      </c>
      <c r="H566" s="30">
        <v>1795180.9472067</v>
      </c>
      <c r="I566" s="30">
        <v>55596530.5366197</v>
      </c>
      <c r="J566" s="30">
        <v>26537126.273292199</v>
      </c>
      <c r="K566" s="30">
        <v>82133656.809911907</v>
      </c>
      <c r="L566" s="30" t="s">
        <v>837</v>
      </c>
      <c r="M566" s="30" t="s">
        <v>838</v>
      </c>
      <c r="N566" s="30">
        <v>565</v>
      </c>
      <c r="O566" s="30">
        <v>0.56499999999999995</v>
      </c>
      <c r="P566" s="30">
        <v>2547471.3985071098</v>
      </c>
      <c r="Q566" s="30">
        <v>85014588.160668105</v>
      </c>
      <c r="R566" s="30">
        <v>10918059.5275134</v>
      </c>
      <c r="S566" s="30">
        <v>95932647.6881814</v>
      </c>
      <c r="T566" s="30">
        <v>0</v>
      </c>
      <c r="U566">
        <v>0.214</v>
      </c>
    </row>
    <row r="567" spans="1:21" x14ac:dyDescent="0.25">
      <c r="A567" s="30" t="s">
        <v>836</v>
      </c>
      <c r="B567" s="30">
        <v>142</v>
      </c>
      <c r="C567" s="30">
        <v>4274817.0422344096</v>
      </c>
      <c r="D567" s="30">
        <v>138250963.22781199</v>
      </c>
      <c r="E567" s="30">
        <v>39860099.120499298</v>
      </c>
      <c r="F567" s="30">
        <v>178111062.34831199</v>
      </c>
      <c r="G567" s="30">
        <v>31610718</v>
      </c>
      <c r="H567" s="30">
        <v>1761871.8257371299</v>
      </c>
      <c r="I567" s="30">
        <v>54570980.400187701</v>
      </c>
      <c r="J567" s="30">
        <v>28824377.550741501</v>
      </c>
      <c r="K567" s="30">
        <v>83395357.950929195</v>
      </c>
      <c r="L567" s="30" t="s">
        <v>837</v>
      </c>
      <c r="M567" s="30" t="s">
        <v>838</v>
      </c>
      <c r="N567" s="30">
        <v>566</v>
      </c>
      <c r="O567" s="30">
        <v>0.56599999999999995</v>
      </c>
      <c r="P567" s="30">
        <v>2512945.2164972802</v>
      </c>
      <c r="Q567" s="30">
        <v>83679982.827624902</v>
      </c>
      <c r="R567" s="30">
        <v>11035721.569757801</v>
      </c>
      <c r="S567" s="30">
        <v>94715704.397382706</v>
      </c>
      <c r="T567" s="30">
        <v>0</v>
      </c>
      <c r="U567">
        <v>0.26900000000000002</v>
      </c>
    </row>
    <row r="568" spans="1:21" x14ac:dyDescent="0.25">
      <c r="A568" s="30" t="s">
        <v>836</v>
      </c>
      <c r="B568" s="30">
        <v>307</v>
      </c>
      <c r="C568" s="30">
        <v>4358543.68037936</v>
      </c>
      <c r="D568" s="30">
        <v>141063050.24504501</v>
      </c>
      <c r="E568" s="30">
        <v>37050694.628120601</v>
      </c>
      <c r="F568" s="30">
        <v>178113744.87316599</v>
      </c>
      <c r="G568" s="30">
        <v>31610718</v>
      </c>
      <c r="H568" s="30">
        <v>1800954.1978146399</v>
      </c>
      <c r="I568" s="30">
        <v>55870930.0961501</v>
      </c>
      <c r="J568" s="30">
        <v>26224531.925849602</v>
      </c>
      <c r="K568" s="30">
        <v>82095462.021999702</v>
      </c>
      <c r="L568" s="30" t="s">
        <v>837</v>
      </c>
      <c r="M568" s="30" t="s">
        <v>838</v>
      </c>
      <c r="N568" s="30">
        <v>567</v>
      </c>
      <c r="O568" s="30">
        <v>0.56699999999999995</v>
      </c>
      <c r="P568" s="30">
        <v>2557589.4825647101</v>
      </c>
      <c r="Q568" s="30">
        <v>85192120.148895398</v>
      </c>
      <c r="R568" s="30">
        <v>10826162.702271</v>
      </c>
      <c r="S568" s="30">
        <v>96018282.851166397</v>
      </c>
      <c r="T568" s="30">
        <v>0</v>
      </c>
      <c r="U568">
        <v>0.14499999999999999</v>
      </c>
    </row>
    <row r="569" spans="1:21" x14ac:dyDescent="0.25">
      <c r="A569" s="30" t="s">
        <v>836</v>
      </c>
      <c r="B569" s="30">
        <v>667</v>
      </c>
      <c r="C569" s="30">
        <v>4734168.7921154099</v>
      </c>
      <c r="D569" s="30">
        <v>152125038.23521799</v>
      </c>
      <c r="E569" s="30">
        <v>26000758.246056799</v>
      </c>
      <c r="F569" s="30">
        <v>178125796.48127401</v>
      </c>
      <c r="G569" s="30">
        <v>31610718</v>
      </c>
      <c r="H569" s="30">
        <v>2010692.15116288</v>
      </c>
      <c r="I569" s="30">
        <v>61796356.562868796</v>
      </c>
      <c r="J569" s="30">
        <v>17645386.685598299</v>
      </c>
      <c r="K569" s="30">
        <v>79441743.248467103</v>
      </c>
      <c r="L569" s="30" t="s">
        <v>837</v>
      </c>
      <c r="M569" s="30" t="s">
        <v>838</v>
      </c>
      <c r="N569" s="30">
        <v>568</v>
      </c>
      <c r="O569" s="30">
        <v>0.56799999999999995</v>
      </c>
      <c r="P569" s="30">
        <v>2723476.6409525201</v>
      </c>
      <c r="Q569" s="30">
        <v>90328681.6723492</v>
      </c>
      <c r="R569" s="30">
        <v>8355371.5604584599</v>
      </c>
      <c r="S569" s="30">
        <v>98684053.232807606</v>
      </c>
      <c r="T569" s="30">
        <v>0</v>
      </c>
      <c r="U569">
        <v>0.32400000000000001</v>
      </c>
    </row>
    <row r="570" spans="1:21" x14ac:dyDescent="0.25">
      <c r="A570" s="30" t="s">
        <v>836</v>
      </c>
      <c r="B570" s="30">
        <v>257</v>
      </c>
      <c r="C570" s="30">
        <v>4709271.93870237</v>
      </c>
      <c r="D570" s="30">
        <v>154177914.33537</v>
      </c>
      <c r="E570" s="30">
        <v>24131379.776335798</v>
      </c>
      <c r="F570" s="30">
        <v>178309294.11170599</v>
      </c>
      <c r="G570" s="30">
        <v>31610718</v>
      </c>
      <c r="H570" s="30">
        <v>1955306.2992499699</v>
      </c>
      <c r="I570" s="30">
        <v>60138710.654360302</v>
      </c>
      <c r="J570" s="30">
        <v>16559953.2343348</v>
      </c>
      <c r="K570" s="30">
        <v>76698663.888695106</v>
      </c>
      <c r="L570" s="30" t="s">
        <v>837</v>
      </c>
      <c r="M570" s="30" t="s">
        <v>838</v>
      </c>
      <c r="N570" s="30">
        <v>569</v>
      </c>
      <c r="O570" s="30">
        <v>0.56899999999999995</v>
      </c>
      <c r="P570" s="30">
        <v>2753965.6394523899</v>
      </c>
      <c r="Q570" s="30">
        <v>94039203.681010202</v>
      </c>
      <c r="R570" s="30">
        <v>7571426.5420009997</v>
      </c>
      <c r="S570" s="30">
        <v>101610630.223011</v>
      </c>
      <c r="T570" s="30">
        <v>0</v>
      </c>
      <c r="U570">
        <v>0.75700000000000001</v>
      </c>
    </row>
    <row r="571" spans="1:21" x14ac:dyDescent="0.25">
      <c r="A571" s="30" t="s">
        <v>836</v>
      </c>
      <c r="B571" s="30">
        <v>525</v>
      </c>
      <c r="C571" s="30">
        <v>4287539.8982076403</v>
      </c>
      <c r="D571" s="30">
        <v>138682738.30006799</v>
      </c>
      <c r="E571" s="30">
        <v>39710932.707583301</v>
      </c>
      <c r="F571" s="30">
        <v>178393671.007651</v>
      </c>
      <c r="G571" s="30">
        <v>31610718</v>
      </c>
      <c r="H571" s="30">
        <v>1766713.2144813901</v>
      </c>
      <c r="I571" s="30">
        <v>54801089.056325696</v>
      </c>
      <c r="J571" s="30">
        <v>28574130.276737899</v>
      </c>
      <c r="K571" s="30">
        <v>83375219.333063602</v>
      </c>
      <c r="L571" s="30" t="s">
        <v>837</v>
      </c>
      <c r="M571" s="30" t="s">
        <v>838</v>
      </c>
      <c r="N571" s="30">
        <v>570</v>
      </c>
      <c r="O571" s="30">
        <v>0.56999999999999995</v>
      </c>
      <c r="P571" s="30">
        <v>2520826.6837262502</v>
      </c>
      <c r="Q571" s="30">
        <v>83881649.243742794</v>
      </c>
      <c r="R571" s="30">
        <v>11136802.4308453</v>
      </c>
      <c r="S571" s="30">
        <v>95018451.674588099</v>
      </c>
      <c r="T571" s="30">
        <v>0</v>
      </c>
      <c r="U571">
        <v>0.23499999999999999</v>
      </c>
    </row>
    <row r="572" spans="1:21" x14ac:dyDescent="0.25">
      <c r="A572" s="30" t="s">
        <v>836</v>
      </c>
      <c r="B572" s="30">
        <v>35</v>
      </c>
      <c r="C572" s="30">
        <v>4364794.9133514697</v>
      </c>
      <c r="D572" s="30">
        <v>140922914.983632</v>
      </c>
      <c r="E572" s="30">
        <v>37903007.995832399</v>
      </c>
      <c r="F572" s="30">
        <v>178825922.97946399</v>
      </c>
      <c r="G572" s="30">
        <v>31610718</v>
      </c>
      <c r="H572" s="30">
        <v>1770846.7388722501</v>
      </c>
      <c r="I572" s="30">
        <v>54830764.640298396</v>
      </c>
      <c r="J572" s="30">
        <v>27358084.009821001</v>
      </c>
      <c r="K572" s="30">
        <v>82188848.650119498</v>
      </c>
      <c r="L572" s="30" t="s">
        <v>837</v>
      </c>
      <c r="M572" s="30" t="s">
        <v>838</v>
      </c>
      <c r="N572" s="30">
        <v>571</v>
      </c>
      <c r="O572" s="30">
        <v>0.57099999999999995</v>
      </c>
      <c r="P572" s="30">
        <v>2593948.1744792098</v>
      </c>
      <c r="Q572" s="30">
        <v>86092150.3433339</v>
      </c>
      <c r="R572" s="30">
        <v>10544923.9860113</v>
      </c>
      <c r="S572" s="30">
        <v>96637074.329345196</v>
      </c>
      <c r="T572" s="30">
        <v>0</v>
      </c>
      <c r="U572">
        <v>0.40300000000000002</v>
      </c>
    </row>
    <row r="573" spans="1:21" x14ac:dyDescent="0.25">
      <c r="A573" s="30" t="s">
        <v>836</v>
      </c>
      <c r="B573" s="30">
        <v>545</v>
      </c>
      <c r="C573" s="30">
        <v>4700855.8361165598</v>
      </c>
      <c r="D573" s="30">
        <v>153835152.01016599</v>
      </c>
      <c r="E573" s="30">
        <v>25206255.662233301</v>
      </c>
      <c r="F573" s="30">
        <v>179041407.67239901</v>
      </c>
      <c r="G573" s="30">
        <v>31610718</v>
      </c>
      <c r="H573" s="30">
        <v>1952587.7794635899</v>
      </c>
      <c r="I573" s="30">
        <v>60009500.841273002</v>
      </c>
      <c r="J573" s="30">
        <v>17710051.164494298</v>
      </c>
      <c r="K573" s="30">
        <v>77719552.005767405</v>
      </c>
      <c r="L573" s="30" t="s">
        <v>837</v>
      </c>
      <c r="M573" s="30" t="s">
        <v>838</v>
      </c>
      <c r="N573" s="30">
        <v>572</v>
      </c>
      <c r="O573" s="30">
        <v>0.57199999999999995</v>
      </c>
      <c r="P573" s="30">
        <v>2748268.0566529599</v>
      </c>
      <c r="Q573" s="30">
        <v>93825651.168893099</v>
      </c>
      <c r="R573" s="30">
        <v>7496204.4977390701</v>
      </c>
      <c r="S573" s="30">
        <v>101321855.666632</v>
      </c>
      <c r="T573" s="30">
        <v>0</v>
      </c>
      <c r="U573">
        <v>0.85599999999999998</v>
      </c>
    </row>
    <row r="574" spans="1:21" x14ac:dyDescent="0.25">
      <c r="A574" s="30" t="s">
        <v>836</v>
      </c>
      <c r="B574" s="30">
        <v>807</v>
      </c>
      <c r="C574" s="30">
        <v>4310195.3401626404</v>
      </c>
      <c r="D574" s="30">
        <v>139930951.08846799</v>
      </c>
      <c r="E574" s="30">
        <v>39192651.219009303</v>
      </c>
      <c r="F574" s="30">
        <v>179123602.307477</v>
      </c>
      <c r="G574" s="30">
        <v>31610718</v>
      </c>
      <c r="H574" s="30">
        <v>1756127.5059148399</v>
      </c>
      <c r="I574" s="30">
        <v>54441732.129018597</v>
      </c>
      <c r="J574" s="30">
        <v>27791415.763691001</v>
      </c>
      <c r="K574" s="30">
        <v>82233147.892709598</v>
      </c>
      <c r="L574" s="30" t="s">
        <v>837</v>
      </c>
      <c r="M574" s="30" t="s">
        <v>838</v>
      </c>
      <c r="N574" s="30">
        <v>573</v>
      </c>
      <c r="O574" s="30">
        <v>0.57299999999999995</v>
      </c>
      <c r="P574" s="30">
        <v>2554067.8342477898</v>
      </c>
      <c r="Q574" s="30">
        <v>85489218.959449798</v>
      </c>
      <c r="R574" s="30">
        <v>11401235.4553183</v>
      </c>
      <c r="S574" s="30">
        <v>96890454.4147681</v>
      </c>
      <c r="T574" s="30">
        <v>0</v>
      </c>
      <c r="U574">
        <v>0.33600000000000002</v>
      </c>
    </row>
    <row r="575" spans="1:21" x14ac:dyDescent="0.25">
      <c r="A575" s="30" t="s">
        <v>836</v>
      </c>
      <c r="B575" s="30">
        <v>808</v>
      </c>
      <c r="C575" s="30">
        <v>4348044.9984654002</v>
      </c>
      <c r="D575" s="30">
        <v>141089207.648067</v>
      </c>
      <c r="E575" s="30">
        <v>38568991.412093803</v>
      </c>
      <c r="F575" s="30">
        <v>179658199.06016001</v>
      </c>
      <c r="G575" s="30">
        <v>31610718</v>
      </c>
      <c r="H575" s="30">
        <v>1745053.98656167</v>
      </c>
      <c r="I575" s="30">
        <v>54227392.428082399</v>
      </c>
      <c r="J575" s="30">
        <v>27460581.321543701</v>
      </c>
      <c r="K575" s="30">
        <v>81687973.7496261</v>
      </c>
      <c r="L575" s="30" t="s">
        <v>837</v>
      </c>
      <c r="M575" s="30" t="s">
        <v>838</v>
      </c>
      <c r="N575" s="30">
        <v>574</v>
      </c>
      <c r="O575" s="30">
        <v>0.57399999999999995</v>
      </c>
      <c r="P575" s="30">
        <v>2602991.0119037302</v>
      </c>
      <c r="Q575" s="30">
        <v>86861815.219984606</v>
      </c>
      <c r="R575" s="30">
        <v>11108410.0905501</v>
      </c>
      <c r="S575" s="30">
        <v>97970225.310534701</v>
      </c>
      <c r="T575" s="30">
        <v>0</v>
      </c>
      <c r="U575">
        <v>0.09</v>
      </c>
    </row>
    <row r="576" spans="1:21" x14ac:dyDescent="0.25">
      <c r="A576" s="30" t="s">
        <v>836</v>
      </c>
      <c r="B576" s="30">
        <v>639</v>
      </c>
      <c r="C576" s="30">
        <v>4218452.3383248104</v>
      </c>
      <c r="D576" s="30">
        <v>136904456.64272901</v>
      </c>
      <c r="E576" s="30">
        <v>43058933.491180398</v>
      </c>
      <c r="F576" s="30">
        <v>179963390.13390899</v>
      </c>
      <c r="G576" s="30">
        <v>31610718</v>
      </c>
      <c r="H576" s="30">
        <v>1678523.9784045899</v>
      </c>
      <c r="I576" s="30">
        <v>52322426.180341803</v>
      </c>
      <c r="J576" s="30">
        <v>30723664.029564202</v>
      </c>
      <c r="K576" s="30">
        <v>83046090.209906101</v>
      </c>
      <c r="L576" s="30" t="s">
        <v>837</v>
      </c>
      <c r="M576" s="30" t="s">
        <v>838</v>
      </c>
      <c r="N576" s="30">
        <v>575</v>
      </c>
      <c r="O576" s="30">
        <v>0.57499999999999996</v>
      </c>
      <c r="P576" s="30">
        <v>2539928.35992022</v>
      </c>
      <c r="Q576" s="30">
        <v>84582030.462387398</v>
      </c>
      <c r="R576" s="30">
        <v>12335269.461616199</v>
      </c>
      <c r="S576" s="30">
        <v>96917299.924003601</v>
      </c>
      <c r="T576" s="30">
        <v>0</v>
      </c>
      <c r="U576">
        <v>0.81299999999999994</v>
      </c>
    </row>
    <row r="577" spans="1:21" x14ac:dyDescent="0.25">
      <c r="A577" s="30" t="s">
        <v>836</v>
      </c>
      <c r="B577" s="30">
        <v>172</v>
      </c>
      <c r="C577" s="30">
        <v>4752933.3975930205</v>
      </c>
      <c r="D577" s="30">
        <v>152586884.44842899</v>
      </c>
      <c r="E577" s="30">
        <v>27591740.447800599</v>
      </c>
      <c r="F577" s="30">
        <v>180178624.89623001</v>
      </c>
      <c r="G577" s="30">
        <v>31610718</v>
      </c>
      <c r="H577" s="30">
        <v>2013504.88090794</v>
      </c>
      <c r="I577" s="30">
        <v>61930044.125653997</v>
      </c>
      <c r="J577" s="30">
        <v>19061220.472646501</v>
      </c>
      <c r="K577" s="30">
        <v>80991264.598300502</v>
      </c>
      <c r="L577" s="30" t="s">
        <v>837</v>
      </c>
      <c r="M577" s="30" t="s">
        <v>838</v>
      </c>
      <c r="N577" s="30">
        <v>576</v>
      </c>
      <c r="O577" s="30">
        <v>0.57599999999999996</v>
      </c>
      <c r="P577" s="30">
        <v>2739428.51668507</v>
      </c>
      <c r="Q577" s="30">
        <v>90656840.322775707</v>
      </c>
      <c r="R577" s="30">
        <v>8530519.9751540497</v>
      </c>
      <c r="S577" s="30">
        <v>99187360.2979296</v>
      </c>
      <c r="T577" s="30">
        <v>0</v>
      </c>
      <c r="U577">
        <v>0.59099999999999997</v>
      </c>
    </row>
    <row r="578" spans="1:21" x14ac:dyDescent="0.25">
      <c r="A578" s="30" t="s">
        <v>836</v>
      </c>
      <c r="B578" s="30">
        <v>537</v>
      </c>
      <c r="C578" s="30">
        <v>4371637.1507055899</v>
      </c>
      <c r="D578" s="30">
        <v>141346857.257485</v>
      </c>
      <c r="E578" s="30">
        <v>38856344.851149902</v>
      </c>
      <c r="F578" s="30">
        <v>180203202.10863501</v>
      </c>
      <c r="G578" s="30">
        <v>31610718</v>
      </c>
      <c r="H578" s="30">
        <v>1808855.5121554099</v>
      </c>
      <c r="I578" s="30">
        <v>55962594.858805403</v>
      </c>
      <c r="J578" s="30">
        <v>28383456.359618101</v>
      </c>
      <c r="K578" s="30">
        <v>84346051.218423501</v>
      </c>
      <c r="L578" s="30" t="s">
        <v>837</v>
      </c>
      <c r="M578" s="30" t="s">
        <v>838</v>
      </c>
      <c r="N578" s="30">
        <v>577</v>
      </c>
      <c r="O578" s="30">
        <v>0.57699999999999996</v>
      </c>
      <c r="P578" s="30">
        <v>2562781.63855018</v>
      </c>
      <c r="Q578" s="30">
        <v>85384262.398680404</v>
      </c>
      <c r="R578" s="30">
        <v>10472888.4915317</v>
      </c>
      <c r="S578" s="30">
        <v>95857150.890212193</v>
      </c>
      <c r="T578" s="30">
        <v>0</v>
      </c>
      <c r="U578">
        <v>0.60599999999999998</v>
      </c>
    </row>
    <row r="579" spans="1:21" x14ac:dyDescent="0.25">
      <c r="A579" s="30" t="s">
        <v>836</v>
      </c>
      <c r="B579" s="30">
        <v>248</v>
      </c>
      <c r="C579" s="30">
        <v>4726318.5999204898</v>
      </c>
      <c r="D579" s="30">
        <v>151734264.90630299</v>
      </c>
      <c r="E579" s="30">
        <v>28597641.699211299</v>
      </c>
      <c r="F579" s="30">
        <v>180331906.605515</v>
      </c>
      <c r="G579" s="30">
        <v>31610718</v>
      </c>
      <c r="H579" s="30">
        <v>2005794.78322585</v>
      </c>
      <c r="I579" s="30">
        <v>61563587.245193303</v>
      </c>
      <c r="J579" s="30">
        <v>20224172.573706001</v>
      </c>
      <c r="K579" s="30">
        <v>81787759.818899304</v>
      </c>
      <c r="L579" s="30" t="s">
        <v>837</v>
      </c>
      <c r="M579" s="30" t="s">
        <v>838</v>
      </c>
      <c r="N579" s="30">
        <v>578</v>
      </c>
      <c r="O579" s="30">
        <v>0.57799999999999996</v>
      </c>
      <c r="P579" s="30">
        <v>2720523.8166946298</v>
      </c>
      <c r="Q579" s="30">
        <v>90170677.661110103</v>
      </c>
      <c r="R579" s="30">
        <v>8373469.12550533</v>
      </c>
      <c r="S579" s="30">
        <v>98544146.786615595</v>
      </c>
      <c r="T579" s="30">
        <v>0</v>
      </c>
      <c r="U579">
        <v>0.67900000000000005</v>
      </c>
    </row>
    <row r="580" spans="1:21" x14ac:dyDescent="0.25">
      <c r="A580" s="30" t="s">
        <v>836</v>
      </c>
      <c r="B580" s="30">
        <v>954</v>
      </c>
      <c r="C580" s="30">
        <v>4269551.4229448903</v>
      </c>
      <c r="D580" s="30">
        <v>138680387.544833</v>
      </c>
      <c r="E580" s="30">
        <v>41788607.098397203</v>
      </c>
      <c r="F580" s="30">
        <v>180468994.643231</v>
      </c>
      <c r="G580" s="30">
        <v>31610718</v>
      </c>
      <c r="H580" s="30">
        <v>1707948.37975526</v>
      </c>
      <c r="I580" s="30">
        <v>53024124.156216897</v>
      </c>
      <c r="J580" s="30">
        <v>29907176.3030564</v>
      </c>
      <c r="K580" s="30">
        <v>82931300.459273294</v>
      </c>
      <c r="L580" s="30" t="s">
        <v>837</v>
      </c>
      <c r="M580" s="30" t="s">
        <v>838</v>
      </c>
      <c r="N580" s="30">
        <v>579</v>
      </c>
      <c r="O580" s="30">
        <v>0.57899999999999996</v>
      </c>
      <c r="P580" s="30">
        <v>2561603.0431896201</v>
      </c>
      <c r="Q580" s="30">
        <v>85656263.388616994</v>
      </c>
      <c r="R580" s="30">
        <v>11881430.795340801</v>
      </c>
      <c r="S580" s="30">
        <v>97537694.183957905</v>
      </c>
      <c r="T580" s="30">
        <v>0</v>
      </c>
      <c r="U580">
        <v>0.37</v>
      </c>
    </row>
    <row r="581" spans="1:21" x14ac:dyDescent="0.25">
      <c r="A581" s="30" t="s">
        <v>836</v>
      </c>
      <c r="B581" s="30">
        <v>392</v>
      </c>
      <c r="C581" s="30">
        <v>4201828.4073195904</v>
      </c>
      <c r="D581" s="30">
        <v>136385052.08284101</v>
      </c>
      <c r="E581" s="30">
        <v>44097393.169206202</v>
      </c>
      <c r="F581" s="30">
        <v>180482445.25204799</v>
      </c>
      <c r="G581" s="30">
        <v>31610718</v>
      </c>
      <c r="H581" s="30">
        <v>1672821.1804831901</v>
      </c>
      <c r="I581" s="30">
        <v>52051375.199882001</v>
      </c>
      <c r="J581" s="30">
        <v>31691343.0889282</v>
      </c>
      <c r="K581" s="30">
        <v>83742718.288810194</v>
      </c>
      <c r="L581" s="30" t="s">
        <v>837</v>
      </c>
      <c r="M581" s="30" t="s">
        <v>838</v>
      </c>
      <c r="N581" s="30">
        <v>580</v>
      </c>
      <c r="O581" s="30">
        <v>0.57999999999999996</v>
      </c>
      <c r="P581" s="30">
        <v>2529007.2268363899</v>
      </c>
      <c r="Q581" s="30">
        <v>84333676.882959798</v>
      </c>
      <c r="R581" s="30">
        <v>12406050.080278</v>
      </c>
      <c r="S581" s="30">
        <v>96739726.963237897</v>
      </c>
      <c r="T581" s="30">
        <v>0</v>
      </c>
      <c r="U581">
        <v>0.47799999999999998</v>
      </c>
    </row>
    <row r="582" spans="1:21" x14ac:dyDescent="0.25">
      <c r="A582" s="30" t="s">
        <v>836</v>
      </c>
      <c r="B582" s="30">
        <v>825</v>
      </c>
      <c r="C582" s="30">
        <v>4332923.6048316201</v>
      </c>
      <c r="D582" s="30">
        <v>140648641.85329199</v>
      </c>
      <c r="E582" s="30">
        <v>39903488.548794001</v>
      </c>
      <c r="F582" s="30">
        <v>180552130.40208599</v>
      </c>
      <c r="G582" s="30">
        <v>31610718</v>
      </c>
      <c r="H582" s="30">
        <v>1739316.29748617</v>
      </c>
      <c r="I582" s="30">
        <v>53954683.089451902</v>
      </c>
      <c r="J582" s="30">
        <v>28587149.533796102</v>
      </c>
      <c r="K582" s="30">
        <v>82541832.623247996</v>
      </c>
      <c r="L582" s="30" t="s">
        <v>837</v>
      </c>
      <c r="M582" s="30" t="s">
        <v>838</v>
      </c>
      <c r="N582" s="30">
        <v>581</v>
      </c>
      <c r="O582" s="30">
        <v>0.58099999999999996</v>
      </c>
      <c r="P582" s="30">
        <v>2593607.3073454401</v>
      </c>
      <c r="Q582" s="30">
        <v>86693958.763840094</v>
      </c>
      <c r="R582" s="30">
        <v>11316339.0149979</v>
      </c>
      <c r="S582" s="30">
        <v>98010297.778838098</v>
      </c>
      <c r="T582" s="30">
        <v>0</v>
      </c>
      <c r="U582">
        <v>0.159</v>
      </c>
    </row>
    <row r="583" spans="1:21" x14ac:dyDescent="0.25">
      <c r="A583" s="30" t="s">
        <v>836</v>
      </c>
      <c r="B583" s="30">
        <v>63</v>
      </c>
      <c r="C583" s="30">
        <v>4280208.2750022402</v>
      </c>
      <c r="D583" s="30">
        <v>138911097.57780001</v>
      </c>
      <c r="E583" s="30">
        <v>41646219.8812593</v>
      </c>
      <c r="F583" s="30">
        <v>180557317.459059</v>
      </c>
      <c r="G583" s="30">
        <v>31610718</v>
      </c>
      <c r="H583" s="30">
        <v>1711795.6886802299</v>
      </c>
      <c r="I583" s="30">
        <v>53206984.722313799</v>
      </c>
      <c r="J583" s="30">
        <v>29972174.893507</v>
      </c>
      <c r="K583" s="30">
        <v>83179159.6158209</v>
      </c>
      <c r="L583" s="30" t="s">
        <v>837</v>
      </c>
      <c r="M583" s="30" t="s">
        <v>838</v>
      </c>
      <c r="N583" s="30">
        <v>582</v>
      </c>
      <c r="O583" s="30">
        <v>0.58199999999999996</v>
      </c>
      <c r="P583" s="30">
        <v>2568412.58632201</v>
      </c>
      <c r="Q583" s="30">
        <v>85704112.855486393</v>
      </c>
      <c r="R583" s="30">
        <v>11674044.9877523</v>
      </c>
      <c r="S583" s="30">
        <v>97378157.843238607</v>
      </c>
      <c r="T583" s="30">
        <v>0</v>
      </c>
      <c r="U583">
        <v>0.995</v>
      </c>
    </row>
    <row r="584" spans="1:21" x14ac:dyDescent="0.25">
      <c r="A584" s="30" t="s">
        <v>836</v>
      </c>
      <c r="B584" s="30">
        <v>550</v>
      </c>
      <c r="C584" s="30">
        <v>4754818.1980659803</v>
      </c>
      <c r="D584" s="30">
        <v>152755965.185927</v>
      </c>
      <c r="E584" s="30">
        <v>27899672.7986544</v>
      </c>
      <c r="F584" s="30">
        <v>180655637.98458099</v>
      </c>
      <c r="G584" s="30">
        <v>31610718</v>
      </c>
      <c r="H584" s="30">
        <v>2013271.078125</v>
      </c>
      <c r="I584" s="30">
        <v>61918931.602568701</v>
      </c>
      <c r="J584" s="30">
        <v>19044437.766910002</v>
      </c>
      <c r="K584" s="30">
        <v>80963369.369478807</v>
      </c>
      <c r="L584" s="30" t="s">
        <v>837</v>
      </c>
      <c r="M584" s="30" t="s">
        <v>838</v>
      </c>
      <c r="N584" s="30">
        <v>583</v>
      </c>
      <c r="O584" s="30">
        <v>0.58299999999999996</v>
      </c>
      <c r="P584" s="30">
        <v>2741547.1199409799</v>
      </c>
      <c r="Q584" s="30">
        <v>90837033.583358601</v>
      </c>
      <c r="R584" s="30">
        <v>8855235.0317443609</v>
      </c>
      <c r="S584" s="30">
        <v>99692268.615102798</v>
      </c>
      <c r="T584" s="30">
        <v>0</v>
      </c>
      <c r="U584">
        <v>0.35099999999999998</v>
      </c>
    </row>
    <row r="585" spans="1:21" x14ac:dyDescent="0.25">
      <c r="A585" s="30" t="s">
        <v>836</v>
      </c>
      <c r="B585" s="30">
        <v>147</v>
      </c>
      <c r="C585" s="30">
        <v>4386086.1504142098</v>
      </c>
      <c r="D585" s="30">
        <v>141869006.345828</v>
      </c>
      <c r="E585" s="30">
        <v>38843761.941416301</v>
      </c>
      <c r="F585" s="30">
        <v>180712768.28724399</v>
      </c>
      <c r="G585" s="30">
        <v>31610718</v>
      </c>
      <c r="H585" s="30">
        <v>1806630.47289745</v>
      </c>
      <c r="I585" s="30">
        <v>56140720.460066497</v>
      </c>
      <c r="J585" s="30">
        <v>27567904.203329898</v>
      </c>
      <c r="K585" s="30">
        <v>83708624.663396493</v>
      </c>
      <c r="L585" s="30" t="s">
        <v>837</v>
      </c>
      <c r="M585" s="30" t="s">
        <v>838</v>
      </c>
      <c r="N585" s="30">
        <v>584</v>
      </c>
      <c r="O585" s="30">
        <v>0.58399999999999996</v>
      </c>
      <c r="P585" s="30">
        <v>2579455.6775167501</v>
      </c>
      <c r="Q585" s="30">
        <v>85728285.885761797</v>
      </c>
      <c r="R585" s="30">
        <v>11275857.7380863</v>
      </c>
      <c r="S585" s="30">
        <v>97004143.623848096</v>
      </c>
      <c r="T585" s="30">
        <v>0</v>
      </c>
      <c r="U585">
        <v>9.7000000000000003E-2</v>
      </c>
    </row>
    <row r="586" spans="1:21" x14ac:dyDescent="0.25">
      <c r="A586" s="30" t="s">
        <v>836</v>
      </c>
      <c r="B586" s="30">
        <v>606</v>
      </c>
      <c r="C586" s="30">
        <v>4616083.6183101702</v>
      </c>
      <c r="D586" s="30">
        <v>149256772.57996899</v>
      </c>
      <c r="E586" s="30">
        <v>31603616.500375401</v>
      </c>
      <c r="F586" s="30">
        <v>180860389.080345</v>
      </c>
      <c r="G586" s="30">
        <v>31610718</v>
      </c>
      <c r="H586" s="30">
        <v>1886900.5094472901</v>
      </c>
      <c r="I586" s="30">
        <v>58248073.820582204</v>
      </c>
      <c r="J586" s="30">
        <v>22070364.1571627</v>
      </c>
      <c r="K586" s="30">
        <v>80318437.977744997</v>
      </c>
      <c r="L586" s="30" t="s">
        <v>837</v>
      </c>
      <c r="M586" s="30" t="s">
        <v>838</v>
      </c>
      <c r="N586" s="30">
        <v>585</v>
      </c>
      <c r="O586" s="30">
        <v>0.58499999999999996</v>
      </c>
      <c r="P586" s="30">
        <v>2729183.1088628699</v>
      </c>
      <c r="Q586" s="30">
        <v>91008698.759387597</v>
      </c>
      <c r="R586" s="30">
        <v>9533252.3432126697</v>
      </c>
      <c r="S586" s="30">
        <v>100541951.10259999</v>
      </c>
      <c r="T586" s="30">
        <v>0</v>
      </c>
      <c r="U586">
        <v>0.83199999999999996</v>
      </c>
    </row>
    <row r="587" spans="1:21" x14ac:dyDescent="0.25">
      <c r="A587" s="30" t="s">
        <v>836</v>
      </c>
      <c r="B587" s="30">
        <v>828</v>
      </c>
      <c r="C587" s="30">
        <v>4310415.13365597</v>
      </c>
      <c r="D587" s="30">
        <v>139474297.272701</v>
      </c>
      <c r="E587" s="30">
        <v>41392382.039173402</v>
      </c>
      <c r="F587" s="30">
        <v>180866679.31187499</v>
      </c>
      <c r="G587" s="30">
        <v>31610718</v>
      </c>
      <c r="H587" s="30">
        <v>1769188.7186233699</v>
      </c>
      <c r="I587" s="30">
        <v>54918748.463876903</v>
      </c>
      <c r="J587" s="30">
        <v>29562024.6776639</v>
      </c>
      <c r="K587" s="30">
        <v>84480773.1415409</v>
      </c>
      <c r="L587" s="30" t="s">
        <v>837</v>
      </c>
      <c r="M587" s="30" t="s">
        <v>838</v>
      </c>
      <c r="N587" s="30">
        <v>586</v>
      </c>
      <c r="O587" s="30">
        <v>0.58599999999999997</v>
      </c>
      <c r="P587" s="30">
        <v>2541226.4150326001</v>
      </c>
      <c r="Q587" s="30">
        <v>84555548.808825001</v>
      </c>
      <c r="R587" s="30">
        <v>11830357.3615095</v>
      </c>
      <c r="S587" s="30">
        <v>96385906.170334399</v>
      </c>
      <c r="T587" s="30">
        <v>0</v>
      </c>
      <c r="U587">
        <v>0.53</v>
      </c>
    </row>
    <row r="588" spans="1:21" x14ac:dyDescent="0.25">
      <c r="A588" s="30" t="s">
        <v>836</v>
      </c>
      <c r="B588" s="30">
        <v>330</v>
      </c>
      <c r="C588" s="30">
        <v>4519580.3640607297</v>
      </c>
      <c r="D588" s="30">
        <v>146236780.21364999</v>
      </c>
      <c r="E588" s="30">
        <v>34702567.783957802</v>
      </c>
      <c r="F588" s="30">
        <v>180939347.99760801</v>
      </c>
      <c r="G588" s="30">
        <v>31610718</v>
      </c>
      <c r="H588" s="30">
        <v>1878551.9101118899</v>
      </c>
      <c r="I588" s="30">
        <v>58018057.945374101</v>
      </c>
      <c r="J588" s="30">
        <v>24973138.1182</v>
      </c>
      <c r="K588" s="30">
        <v>82991196.063574195</v>
      </c>
      <c r="L588" s="30" t="s">
        <v>837</v>
      </c>
      <c r="M588" s="30" t="s">
        <v>838</v>
      </c>
      <c r="N588" s="30">
        <v>587</v>
      </c>
      <c r="O588" s="30">
        <v>0.58699999999999997</v>
      </c>
      <c r="P588" s="30">
        <v>2641028.4539488298</v>
      </c>
      <c r="Q588" s="30">
        <v>88218722.268276706</v>
      </c>
      <c r="R588" s="30">
        <v>9729429.6657577306</v>
      </c>
      <c r="S588" s="30">
        <v>97948151.934034407</v>
      </c>
      <c r="T588" s="30">
        <v>0</v>
      </c>
      <c r="U588">
        <v>0.17199999999999999</v>
      </c>
    </row>
    <row r="589" spans="1:21" x14ac:dyDescent="0.25">
      <c r="A589" s="30" t="s">
        <v>836</v>
      </c>
      <c r="B589" s="30">
        <v>836</v>
      </c>
      <c r="C589" s="30">
        <v>4282161.6778763598</v>
      </c>
      <c r="D589" s="30">
        <v>138288704.84109601</v>
      </c>
      <c r="E589" s="30">
        <v>42664991.6031271</v>
      </c>
      <c r="F589" s="30">
        <v>180953696.44422299</v>
      </c>
      <c r="G589" s="30">
        <v>31610718</v>
      </c>
      <c r="H589" s="30">
        <v>1726303.39150343</v>
      </c>
      <c r="I589" s="30">
        <v>53555138.210912801</v>
      </c>
      <c r="J589" s="30">
        <v>30783129.962803699</v>
      </c>
      <c r="K589" s="30">
        <v>84338268.1737165</v>
      </c>
      <c r="L589" s="30" t="s">
        <v>837</v>
      </c>
      <c r="M589" s="30" t="s">
        <v>838</v>
      </c>
      <c r="N589" s="30">
        <v>588</v>
      </c>
      <c r="O589" s="30">
        <v>0.58799999999999997</v>
      </c>
      <c r="P589" s="30">
        <v>2555858.28637292</v>
      </c>
      <c r="Q589" s="30">
        <v>84733566.630183503</v>
      </c>
      <c r="R589" s="30">
        <v>11881861.6403234</v>
      </c>
      <c r="S589" s="30">
        <v>96615428.270507097</v>
      </c>
      <c r="T589" s="30">
        <v>0</v>
      </c>
      <c r="U589">
        <v>0.98499999999999999</v>
      </c>
    </row>
    <row r="590" spans="1:21" x14ac:dyDescent="0.25">
      <c r="A590" s="30" t="s">
        <v>836</v>
      </c>
      <c r="B590" s="30">
        <v>261</v>
      </c>
      <c r="C590" s="30">
        <v>4293832.4864029903</v>
      </c>
      <c r="D590" s="30">
        <v>138863817.76044399</v>
      </c>
      <c r="E590" s="30">
        <v>42094503.021337897</v>
      </c>
      <c r="F590" s="30">
        <v>180958320.781782</v>
      </c>
      <c r="G590" s="30">
        <v>31610718</v>
      </c>
      <c r="H590" s="30">
        <v>1764947.6060871601</v>
      </c>
      <c r="I590" s="30">
        <v>54717170.619628496</v>
      </c>
      <c r="J590" s="30">
        <v>30505892.988247599</v>
      </c>
      <c r="K590" s="30">
        <v>85223063.607876107</v>
      </c>
      <c r="L590" s="30" t="s">
        <v>837</v>
      </c>
      <c r="M590" s="30" t="s">
        <v>838</v>
      </c>
      <c r="N590" s="30">
        <v>589</v>
      </c>
      <c r="O590" s="30">
        <v>0.58899999999999997</v>
      </c>
      <c r="P590" s="30">
        <v>2528884.8803158202</v>
      </c>
      <c r="Q590" s="30">
        <v>84146647.140815794</v>
      </c>
      <c r="R590" s="30">
        <v>11588610.0330902</v>
      </c>
      <c r="S590" s="30">
        <v>95735257.173905894</v>
      </c>
      <c r="T590" s="30">
        <v>0</v>
      </c>
      <c r="U590">
        <v>7.0000000000000001E-3</v>
      </c>
    </row>
    <row r="591" spans="1:21" x14ac:dyDescent="0.25">
      <c r="A591" s="30" t="s">
        <v>836</v>
      </c>
      <c r="B591" s="30">
        <v>903</v>
      </c>
      <c r="C591" s="30">
        <v>4763849.81281133</v>
      </c>
      <c r="D591" s="30">
        <v>153023070.11679</v>
      </c>
      <c r="E591" s="30">
        <v>28105245.020381499</v>
      </c>
      <c r="F591" s="30">
        <v>181128315.137171</v>
      </c>
      <c r="G591" s="30">
        <v>31610718</v>
      </c>
      <c r="H591" s="30">
        <v>2015368.6494171701</v>
      </c>
      <c r="I591" s="30">
        <v>62018628.060897604</v>
      </c>
      <c r="J591" s="30">
        <v>19248873.326623101</v>
      </c>
      <c r="K591" s="30">
        <v>81267501.387520805</v>
      </c>
      <c r="L591" s="30" t="s">
        <v>837</v>
      </c>
      <c r="M591" s="30" t="s">
        <v>838</v>
      </c>
      <c r="N591" s="30">
        <v>590</v>
      </c>
      <c r="O591" s="30">
        <v>0.59</v>
      </c>
      <c r="P591" s="30">
        <v>2748481.1633941499</v>
      </c>
      <c r="Q591" s="30">
        <v>91004442.055892706</v>
      </c>
      <c r="R591" s="30">
        <v>8856371.6937583704</v>
      </c>
      <c r="S591" s="30">
        <v>99860813.749651</v>
      </c>
      <c r="T591" s="30">
        <v>0</v>
      </c>
      <c r="U591">
        <v>0.88</v>
      </c>
    </row>
    <row r="592" spans="1:21" x14ac:dyDescent="0.25">
      <c r="A592" s="30" t="s">
        <v>836</v>
      </c>
      <c r="B592" s="30">
        <v>958</v>
      </c>
      <c r="C592" s="30">
        <v>4730292.5526254904</v>
      </c>
      <c r="D592" s="30">
        <v>154865416.13436601</v>
      </c>
      <c r="E592" s="30">
        <v>26507345.977162302</v>
      </c>
      <c r="F592" s="30">
        <v>181372762.11152899</v>
      </c>
      <c r="G592" s="30">
        <v>31610718</v>
      </c>
      <c r="H592" s="30">
        <v>1957862.48143504</v>
      </c>
      <c r="I592" s="30">
        <v>60260204.646790802</v>
      </c>
      <c r="J592" s="30">
        <v>18210536.628760301</v>
      </c>
      <c r="K592" s="30">
        <v>78470741.275551096</v>
      </c>
      <c r="L592" s="30" t="s">
        <v>837</v>
      </c>
      <c r="M592" s="30" t="s">
        <v>838</v>
      </c>
      <c r="N592" s="30">
        <v>591</v>
      </c>
      <c r="O592" s="30">
        <v>0.59099999999999997</v>
      </c>
      <c r="P592" s="30">
        <v>2772430.0711904499</v>
      </c>
      <c r="Q592" s="30">
        <v>94605211.487575904</v>
      </c>
      <c r="R592" s="30">
        <v>8296809.3484020103</v>
      </c>
      <c r="S592" s="30">
        <v>102902020.835977</v>
      </c>
      <c r="T592" s="30">
        <v>0</v>
      </c>
      <c r="U592">
        <v>0.17699999999999999</v>
      </c>
    </row>
    <row r="593" spans="1:21" x14ac:dyDescent="0.25">
      <c r="A593" s="30" t="s">
        <v>836</v>
      </c>
      <c r="B593" s="30">
        <v>968</v>
      </c>
      <c r="C593" s="30">
        <v>4098035.8982392801</v>
      </c>
      <c r="D593" s="30">
        <v>133041257.976677</v>
      </c>
      <c r="E593" s="30">
        <v>48423574.586782999</v>
      </c>
      <c r="F593" s="30">
        <v>181464832.56345999</v>
      </c>
      <c r="G593" s="30">
        <v>31610718</v>
      </c>
      <c r="H593" s="30">
        <v>1600992.22583483</v>
      </c>
      <c r="I593" s="30">
        <v>49982580.6352171</v>
      </c>
      <c r="J593" s="30">
        <v>35151561.379398704</v>
      </c>
      <c r="K593" s="30">
        <v>85134142.014615893</v>
      </c>
      <c r="L593" s="30" t="s">
        <v>837</v>
      </c>
      <c r="M593" s="30" t="s">
        <v>838</v>
      </c>
      <c r="N593" s="30">
        <v>592</v>
      </c>
      <c r="O593" s="30">
        <v>0.59199999999999997</v>
      </c>
      <c r="P593" s="30">
        <v>2497043.6724044401</v>
      </c>
      <c r="Q593" s="30">
        <v>83058677.3414599</v>
      </c>
      <c r="R593" s="30">
        <v>13272013.207384201</v>
      </c>
      <c r="S593" s="30">
        <v>96330690.548844203</v>
      </c>
      <c r="T593" s="30">
        <v>0</v>
      </c>
      <c r="U593">
        <v>0.70799999999999996</v>
      </c>
    </row>
    <row r="594" spans="1:21" x14ac:dyDescent="0.25">
      <c r="A594" s="30" t="s">
        <v>836</v>
      </c>
      <c r="B594" s="30">
        <v>736</v>
      </c>
      <c r="C594" s="30">
        <v>4154607.05175371</v>
      </c>
      <c r="D594" s="30">
        <v>136176176.78424001</v>
      </c>
      <c r="E594" s="30">
        <v>45543488.347153001</v>
      </c>
      <c r="F594" s="30">
        <v>181719665.13139299</v>
      </c>
      <c r="G594" s="30">
        <v>31610718</v>
      </c>
      <c r="H594" s="30">
        <v>1653229.12089527</v>
      </c>
      <c r="I594" s="30">
        <v>51462883.5676971</v>
      </c>
      <c r="J594" s="30">
        <v>32570772.077917699</v>
      </c>
      <c r="K594" s="30">
        <v>84033655.645614907</v>
      </c>
      <c r="L594" s="30" t="s">
        <v>837</v>
      </c>
      <c r="M594" s="30" t="s">
        <v>838</v>
      </c>
      <c r="N594" s="30">
        <v>593</v>
      </c>
      <c r="O594" s="30">
        <v>0.59299999999999997</v>
      </c>
      <c r="P594" s="30">
        <v>2501377.9308584402</v>
      </c>
      <c r="Q594" s="30">
        <v>84713293.216543093</v>
      </c>
      <c r="R594" s="30">
        <v>12972716.269235199</v>
      </c>
      <c r="S594" s="30">
        <v>97686009.485778198</v>
      </c>
      <c r="T594" s="30">
        <v>0</v>
      </c>
      <c r="U594">
        <v>0.184</v>
      </c>
    </row>
    <row r="595" spans="1:21" x14ac:dyDescent="0.25">
      <c r="A595" s="30" t="s">
        <v>836</v>
      </c>
      <c r="B595" s="30">
        <v>202</v>
      </c>
      <c r="C595" s="30">
        <v>4356796.0059262495</v>
      </c>
      <c r="D595" s="30">
        <v>141350587.42995301</v>
      </c>
      <c r="E595" s="30">
        <v>40449453.006303601</v>
      </c>
      <c r="F595" s="30">
        <v>181800040.436257</v>
      </c>
      <c r="G595" s="30">
        <v>31610718</v>
      </c>
      <c r="H595" s="30">
        <v>1745528.37734046</v>
      </c>
      <c r="I595" s="30">
        <v>54249939.9718467</v>
      </c>
      <c r="J595" s="30">
        <v>28976524.072088301</v>
      </c>
      <c r="K595" s="30">
        <v>83226464.043935105</v>
      </c>
      <c r="L595" s="30" t="s">
        <v>837</v>
      </c>
      <c r="M595" s="30" t="s">
        <v>838</v>
      </c>
      <c r="N595" s="30">
        <v>594</v>
      </c>
      <c r="O595" s="30">
        <v>0.59399999999999997</v>
      </c>
      <c r="P595" s="30">
        <v>2611267.62858578</v>
      </c>
      <c r="Q595" s="30">
        <v>87100647.458107099</v>
      </c>
      <c r="R595" s="30">
        <v>11472928.9342153</v>
      </c>
      <c r="S595" s="30">
        <v>98573576.392322302</v>
      </c>
      <c r="T595" s="30">
        <v>0</v>
      </c>
      <c r="U595">
        <v>0.48599999999999999</v>
      </c>
    </row>
    <row r="596" spans="1:21" x14ac:dyDescent="0.25">
      <c r="A596" s="30" t="s">
        <v>836</v>
      </c>
      <c r="B596" s="30">
        <v>542</v>
      </c>
      <c r="C596" s="30">
        <v>4310621.5754033197</v>
      </c>
      <c r="D596" s="30">
        <v>139530428.842612</v>
      </c>
      <c r="E596" s="30">
        <v>42547252.993702397</v>
      </c>
      <c r="F596" s="30">
        <v>182077681.83631399</v>
      </c>
      <c r="G596" s="30">
        <v>31610718</v>
      </c>
      <c r="H596" s="30">
        <v>1768287.4728804899</v>
      </c>
      <c r="I596" s="30">
        <v>54875912.728574999</v>
      </c>
      <c r="J596" s="30">
        <v>30405593.8273119</v>
      </c>
      <c r="K596" s="30">
        <v>85281506.555886894</v>
      </c>
      <c r="L596" s="30" t="s">
        <v>837</v>
      </c>
      <c r="M596" s="30" t="s">
        <v>838</v>
      </c>
      <c r="N596" s="30">
        <v>595</v>
      </c>
      <c r="O596" s="30">
        <v>0.59499999999999997</v>
      </c>
      <c r="P596" s="30">
        <v>2542334.10252283</v>
      </c>
      <c r="Q596" s="30">
        <v>84654516.114036903</v>
      </c>
      <c r="R596" s="30">
        <v>12141659.166390499</v>
      </c>
      <c r="S596" s="30">
        <v>96796175.280427501</v>
      </c>
      <c r="T596" s="30">
        <v>0</v>
      </c>
      <c r="U596">
        <v>0.77600000000000002</v>
      </c>
    </row>
    <row r="597" spans="1:21" x14ac:dyDescent="0.25">
      <c r="A597" s="30" t="s">
        <v>836</v>
      </c>
      <c r="B597" s="30">
        <v>140</v>
      </c>
      <c r="C597" s="30">
        <v>4907553.7997305701</v>
      </c>
      <c r="D597" s="30">
        <v>157584391.28658101</v>
      </c>
      <c r="E597" s="30">
        <v>24579578.560173601</v>
      </c>
      <c r="F597" s="30">
        <v>182163969.846755</v>
      </c>
      <c r="G597" s="30">
        <v>31610718</v>
      </c>
      <c r="H597" s="30">
        <v>2088461.9382916701</v>
      </c>
      <c r="I597" s="30">
        <v>64093603.310592599</v>
      </c>
      <c r="J597" s="30">
        <v>17051911.678867999</v>
      </c>
      <c r="K597" s="30">
        <v>81145514.989460498</v>
      </c>
      <c r="L597" s="30" t="s">
        <v>837</v>
      </c>
      <c r="M597" s="30" t="s">
        <v>838</v>
      </c>
      <c r="N597" s="30">
        <v>596</v>
      </c>
      <c r="O597" s="30">
        <v>0.59599999999999997</v>
      </c>
      <c r="P597" s="30">
        <v>2819091.8614389002</v>
      </c>
      <c r="Q597" s="30">
        <v>93490787.975988999</v>
      </c>
      <c r="R597" s="30">
        <v>7527666.8813055903</v>
      </c>
      <c r="S597" s="30">
        <v>101018454.85729399</v>
      </c>
      <c r="T597" s="30">
        <v>0</v>
      </c>
      <c r="U597">
        <v>0.104</v>
      </c>
    </row>
    <row r="598" spans="1:21" x14ac:dyDescent="0.25">
      <c r="A598" s="30" t="s">
        <v>836</v>
      </c>
      <c r="B598" s="30">
        <v>861</v>
      </c>
      <c r="C598" s="30">
        <v>4751954.6130489297</v>
      </c>
      <c r="D598" s="30">
        <v>152621317.88850999</v>
      </c>
      <c r="E598" s="30">
        <v>29817374.889494698</v>
      </c>
      <c r="F598" s="30">
        <v>182438692.778005</v>
      </c>
      <c r="G598" s="30">
        <v>31610718</v>
      </c>
      <c r="H598" s="30">
        <v>2010914.97491888</v>
      </c>
      <c r="I598" s="30">
        <v>61806947.258588001</v>
      </c>
      <c r="J598" s="30">
        <v>20762902.9853618</v>
      </c>
      <c r="K598" s="30">
        <v>82569850.243949905</v>
      </c>
      <c r="L598" s="30" t="s">
        <v>837</v>
      </c>
      <c r="M598" s="30" t="s">
        <v>838</v>
      </c>
      <c r="N598" s="30">
        <v>597</v>
      </c>
      <c r="O598" s="30">
        <v>0.59699999999999998</v>
      </c>
      <c r="P598" s="30">
        <v>2741039.6381300399</v>
      </c>
      <c r="Q598" s="30">
        <v>90814370.629922301</v>
      </c>
      <c r="R598" s="30">
        <v>9054471.9041328803</v>
      </c>
      <c r="S598" s="30">
        <v>99868842.534055293</v>
      </c>
      <c r="T598" s="30">
        <v>0</v>
      </c>
      <c r="U598">
        <v>0.307</v>
      </c>
    </row>
    <row r="599" spans="1:21" x14ac:dyDescent="0.25">
      <c r="A599" s="30" t="s">
        <v>836</v>
      </c>
      <c r="B599" s="30">
        <v>717</v>
      </c>
      <c r="C599" s="30">
        <v>4927301.1606386798</v>
      </c>
      <c r="D599" s="30">
        <v>158288609.89239499</v>
      </c>
      <c r="E599" s="30">
        <v>24485857.927220799</v>
      </c>
      <c r="F599" s="30">
        <v>182774467.81961599</v>
      </c>
      <c r="G599" s="30">
        <v>31610718</v>
      </c>
      <c r="H599" s="30">
        <v>2093810.3630713399</v>
      </c>
      <c r="I599" s="30">
        <v>64347811.122341499</v>
      </c>
      <c r="J599" s="30">
        <v>16643026.291016201</v>
      </c>
      <c r="K599" s="30">
        <v>80990837.413357794</v>
      </c>
      <c r="L599" s="30" t="s">
        <v>837</v>
      </c>
      <c r="M599" s="30" t="s">
        <v>838</v>
      </c>
      <c r="N599" s="30">
        <v>598</v>
      </c>
      <c r="O599" s="30">
        <v>0.59799999999999998</v>
      </c>
      <c r="P599" s="30">
        <v>2833490.7975673401</v>
      </c>
      <c r="Q599" s="30">
        <v>93940798.770053804</v>
      </c>
      <c r="R599" s="30">
        <v>7842831.6362045901</v>
      </c>
      <c r="S599" s="30">
        <v>101783630.406258</v>
      </c>
      <c r="T599" s="30">
        <v>0</v>
      </c>
      <c r="U599">
        <v>0.63100000000000001</v>
      </c>
    </row>
    <row r="600" spans="1:21" x14ac:dyDescent="0.25">
      <c r="A600" s="30" t="s">
        <v>836</v>
      </c>
      <c r="B600" s="30">
        <v>153</v>
      </c>
      <c r="C600" s="30">
        <v>4522977.0357710598</v>
      </c>
      <c r="D600" s="30">
        <v>146343654.62880099</v>
      </c>
      <c r="E600" s="30">
        <v>36463234.220915198</v>
      </c>
      <c r="F600" s="30">
        <v>182806888.84971601</v>
      </c>
      <c r="G600" s="30">
        <v>31610718</v>
      </c>
      <c r="H600" s="30">
        <v>1878412.6979145601</v>
      </c>
      <c r="I600" s="30">
        <v>58011441.262984701</v>
      </c>
      <c r="J600" s="30">
        <v>26375876.269503601</v>
      </c>
      <c r="K600" s="30">
        <v>84387317.532488301</v>
      </c>
      <c r="L600" s="30" t="s">
        <v>837</v>
      </c>
      <c r="M600" s="30" t="s">
        <v>838</v>
      </c>
      <c r="N600" s="30">
        <v>599</v>
      </c>
      <c r="O600" s="30">
        <v>0.59899999999999998</v>
      </c>
      <c r="P600" s="30">
        <v>2644564.3378564902</v>
      </c>
      <c r="Q600" s="30">
        <v>88332213.365816802</v>
      </c>
      <c r="R600" s="30">
        <v>10087357.951411599</v>
      </c>
      <c r="S600" s="30">
        <v>98419571.317228407</v>
      </c>
      <c r="T600" s="30">
        <v>0</v>
      </c>
      <c r="U600">
        <v>0.30299999999999999</v>
      </c>
    </row>
    <row r="601" spans="1:21" x14ac:dyDescent="0.25">
      <c r="A601" s="30" t="s">
        <v>836</v>
      </c>
      <c r="B601" s="30">
        <v>853</v>
      </c>
      <c r="C601" s="30">
        <v>4889383.5456772596</v>
      </c>
      <c r="D601" s="30">
        <v>159780462.76762599</v>
      </c>
      <c r="E601" s="30">
        <v>23537892.532504302</v>
      </c>
      <c r="F601" s="30">
        <v>183318355.30013001</v>
      </c>
      <c r="G601" s="30">
        <v>31610718</v>
      </c>
      <c r="H601" s="30">
        <v>2026014.0214965399</v>
      </c>
      <c r="I601" s="30">
        <v>62298886.524324097</v>
      </c>
      <c r="J601" s="30">
        <v>16067107.0437092</v>
      </c>
      <c r="K601" s="30">
        <v>78365993.568033397</v>
      </c>
      <c r="L601" s="30" t="s">
        <v>837</v>
      </c>
      <c r="M601" s="30" t="s">
        <v>838</v>
      </c>
      <c r="N601" s="30">
        <v>600</v>
      </c>
      <c r="O601" s="30">
        <v>0.6</v>
      </c>
      <c r="P601" s="30">
        <v>2863369.5241807099</v>
      </c>
      <c r="Q601" s="30">
        <v>97481576.243301898</v>
      </c>
      <c r="R601" s="30">
        <v>7470785.48879507</v>
      </c>
      <c r="S601" s="30">
        <v>104952361.732097</v>
      </c>
      <c r="T601" s="30">
        <v>0</v>
      </c>
      <c r="U601">
        <v>0.31900000000000001</v>
      </c>
    </row>
    <row r="602" spans="1:21" x14ac:dyDescent="0.25">
      <c r="A602" s="30" t="s">
        <v>836</v>
      </c>
      <c r="B602" s="30">
        <v>830</v>
      </c>
      <c r="C602" s="30">
        <v>4451328.6635870095</v>
      </c>
      <c r="D602" s="30">
        <v>143770976.09881699</v>
      </c>
      <c r="E602" s="30">
        <v>39739085.152970597</v>
      </c>
      <c r="F602" s="30">
        <v>183510061.25178799</v>
      </c>
      <c r="G602" s="30">
        <v>31610718</v>
      </c>
      <c r="H602" s="30">
        <v>1803779.7300948901</v>
      </c>
      <c r="I602" s="30">
        <v>55838437.504272401</v>
      </c>
      <c r="J602" s="30">
        <v>28612282.457487799</v>
      </c>
      <c r="K602" s="30">
        <v>84450719.961760193</v>
      </c>
      <c r="L602" s="30" t="s">
        <v>837</v>
      </c>
      <c r="M602" s="30" t="s">
        <v>838</v>
      </c>
      <c r="N602" s="30">
        <v>601</v>
      </c>
      <c r="O602" s="30">
        <v>0.60099999999999998</v>
      </c>
      <c r="P602" s="30">
        <v>2647548.9334921101</v>
      </c>
      <c r="Q602" s="30">
        <v>87932538.594544798</v>
      </c>
      <c r="R602" s="30">
        <v>11126802.6954828</v>
      </c>
      <c r="S602" s="30">
        <v>99059341.290027797</v>
      </c>
      <c r="T602" s="30">
        <v>0</v>
      </c>
      <c r="U602">
        <v>0.53600000000000003</v>
      </c>
    </row>
    <row r="603" spans="1:21" x14ac:dyDescent="0.25">
      <c r="A603" s="30" t="s">
        <v>836</v>
      </c>
      <c r="B603" s="30">
        <v>93</v>
      </c>
      <c r="C603" s="30">
        <v>4852287.7217627103</v>
      </c>
      <c r="D603" s="30">
        <v>155797517.45048299</v>
      </c>
      <c r="E603" s="30">
        <v>27713324.426323399</v>
      </c>
      <c r="F603" s="30">
        <v>183510841.87680599</v>
      </c>
      <c r="G603" s="30">
        <v>31610718</v>
      </c>
      <c r="H603" s="30">
        <v>2057565.6123083599</v>
      </c>
      <c r="I603" s="30">
        <v>63182732.072346702</v>
      </c>
      <c r="J603" s="30">
        <v>19430122.756619401</v>
      </c>
      <c r="K603" s="30">
        <v>82612854.8289662</v>
      </c>
      <c r="L603" s="30" t="s">
        <v>837</v>
      </c>
      <c r="M603" s="30" t="s">
        <v>838</v>
      </c>
      <c r="N603" s="30">
        <v>602</v>
      </c>
      <c r="O603" s="30">
        <v>0.60199999999999998</v>
      </c>
      <c r="P603" s="30">
        <v>2794722.1094543501</v>
      </c>
      <c r="Q603" s="30">
        <v>92614785.378136605</v>
      </c>
      <c r="R603" s="30">
        <v>8283201.6697039604</v>
      </c>
      <c r="S603" s="30">
        <v>100897987.04784</v>
      </c>
      <c r="T603" s="30">
        <v>0</v>
      </c>
      <c r="U603">
        <v>0.17899999999999999</v>
      </c>
    </row>
    <row r="604" spans="1:21" x14ac:dyDescent="0.25">
      <c r="A604" s="30" t="s">
        <v>836</v>
      </c>
      <c r="B604" s="30">
        <v>539</v>
      </c>
      <c r="C604" s="30">
        <v>4744005.4775294</v>
      </c>
      <c r="D604" s="30">
        <v>155267060.297517</v>
      </c>
      <c r="E604" s="30">
        <v>28589645.587177001</v>
      </c>
      <c r="F604" s="30">
        <v>183856705.88469401</v>
      </c>
      <c r="G604" s="30">
        <v>31610718</v>
      </c>
      <c r="H604" s="30">
        <v>1959583.93972004</v>
      </c>
      <c r="I604" s="30">
        <v>60342024.652058803</v>
      </c>
      <c r="J604" s="30">
        <v>19969815.390712202</v>
      </c>
      <c r="K604" s="30">
        <v>80311840.042770997</v>
      </c>
      <c r="L604" s="30" t="s">
        <v>837</v>
      </c>
      <c r="M604" s="30" t="s">
        <v>838</v>
      </c>
      <c r="N604" s="30">
        <v>603</v>
      </c>
      <c r="O604" s="30">
        <v>0.60299999999999998</v>
      </c>
      <c r="P604" s="30">
        <v>2784421.5378093598</v>
      </c>
      <c r="Q604" s="30">
        <v>94925035.645458207</v>
      </c>
      <c r="R604" s="30">
        <v>8619830.1964648105</v>
      </c>
      <c r="S604" s="30">
        <v>103544865.841923</v>
      </c>
      <c r="T604" s="30">
        <v>0</v>
      </c>
      <c r="U604">
        <v>0.99099999999999999</v>
      </c>
    </row>
    <row r="605" spans="1:21" x14ac:dyDescent="0.25">
      <c r="A605" s="30" t="s">
        <v>836</v>
      </c>
      <c r="B605" s="30">
        <v>161</v>
      </c>
      <c r="C605" s="30">
        <v>4417703.6869770205</v>
      </c>
      <c r="D605" s="30">
        <v>142674465.80509001</v>
      </c>
      <c r="E605" s="30">
        <v>41203289.139239401</v>
      </c>
      <c r="F605" s="30">
        <v>183877754.94432899</v>
      </c>
      <c r="G605" s="30">
        <v>31610718</v>
      </c>
      <c r="H605" s="30">
        <v>1780961.27195462</v>
      </c>
      <c r="I605" s="30">
        <v>55311503.068462498</v>
      </c>
      <c r="J605" s="30">
        <v>29453759.077010501</v>
      </c>
      <c r="K605" s="30">
        <v>84765262.145473003</v>
      </c>
      <c r="L605" s="30" t="s">
        <v>837</v>
      </c>
      <c r="M605" s="30" t="s">
        <v>838</v>
      </c>
      <c r="N605" s="30">
        <v>604</v>
      </c>
      <c r="O605" s="30">
        <v>0.60399999999999998</v>
      </c>
      <c r="P605" s="30">
        <v>2636742.41502239</v>
      </c>
      <c r="Q605" s="30">
        <v>87362962.736627504</v>
      </c>
      <c r="R605" s="30">
        <v>11749530.062228801</v>
      </c>
      <c r="S605" s="30">
        <v>99112492.798856407</v>
      </c>
      <c r="T605" s="30">
        <v>0</v>
      </c>
      <c r="U605">
        <v>0.41399999999999998</v>
      </c>
    </row>
    <row r="606" spans="1:21" x14ac:dyDescent="0.25">
      <c r="A606" s="30" t="s">
        <v>836</v>
      </c>
      <c r="B606" s="30">
        <v>638</v>
      </c>
      <c r="C606" s="30">
        <v>4442523.4107663296</v>
      </c>
      <c r="D606" s="30">
        <v>143716062.727501</v>
      </c>
      <c r="E606" s="30">
        <v>40264438.794098899</v>
      </c>
      <c r="F606" s="30">
        <v>183980501.52160001</v>
      </c>
      <c r="G606" s="30">
        <v>31610718</v>
      </c>
      <c r="H606" s="30">
        <v>1824420.6442682401</v>
      </c>
      <c r="I606" s="30">
        <v>56702397.387024201</v>
      </c>
      <c r="J606" s="30">
        <v>28603079.781203199</v>
      </c>
      <c r="K606" s="30">
        <v>85305477.168227404</v>
      </c>
      <c r="L606" s="30" t="s">
        <v>837</v>
      </c>
      <c r="M606" s="30" t="s">
        <v>838</v>
      </c>
      <c r="N606" s="30">
        <v>605</v>
      </c>
      <c r="O606" s="30">
        <v>0.60499999999999998</v>
      </c>
      <c r="P606" s="30">
        <v>2618102.76649808</v>
      </c>
      <c r="Q606" s="30">
        <v>87013665.340477601</v>
      </c>
      <c r="R606" s="30">
        <v>11661359.0128957</v>
      </c>
      <c r="S606" s="30">
        <v>98675024.3533732</v>
      </c>
      <c r="T606" s="30">
        <v>0</v>
      </c>
      <c r="U606">
        <v>0.32700000000000001</v>
      </c>
    </row>
    <row r="607" spans="1:21" x14ac:dyDescent="0.25">
      <c r="A607" s="30" t="s">
        <v>836</v>
      </c>
      <c r="B607" s="30">
        <v>578</v>
      </c>
      <c r="C607" s="30">
        <v>4550917.3521044198</v>
      </c>
      <c r="D607" s="30">
        <v>147286910.55238801</v>
      </c>
      <c r="E607" s="30">
        <v>36771320.768133201</v>
      </c>
      <c r="F607" s="30">
        <v>184058231.32052201</v>
      </c>
      <c r="G607" s="30">
        <v>31610718</v>
      </c>
      <c r="H607" s="30">
        <v>1884497.4779471301</v>
      </c>
      <c r="I607" s="30">
        <v>58300647.651926301</v>
      </c>
      <c r="J607" s="30">
        <v>26285829.073070701</v>
      </c>
      <c r="K607" s="30">
        <v>84586476.724997103</v>
      </c>
      <c r="L607" s="30" t="s">
        <v>837</v>
      </c>
      <c r="M607" s="30" t="s">
        <v>838</v>
      </c>
      <c r="N607" s="30">
        <v>606</v>
      </c>
      <c r="O607" s="30">
        <v>0.60599999999999998</v>
      </c>
      <c r="P607" s="30">
        <v>2666419.8741572802</v>
      </c>
      <c r="Q607" s="30">
        <v>88986262.900462493</v>
      </c>
      <c r="R607" s="30">
        <v>10485491.695062401</v>
      </c>
      <c r="S607" s="30">
        <v>99471754.595524997</v>
      </c>
      <c r="T607" s="30">
        <v>0</v>
      </c>
      <c r="U607">
        <v>0.55400000000000005</v>
      </c>
    </row>
    <row r="608" spans="1:21" x14ac:dyDescent="0.25">
      <c r="A608" s="30" t="s">
        <v>836</v>
      </c>
      <c r="B608" s="30">
        <v>10</v>
      </c>
      <c r="C608" s="30">
        <v>4920990.7869039597</v>
      </c>
      <c r="D608" s="30">
        <v>158136787.00428599</v>
      </c>
      <c r="E608" s="30">
        <v>25970088.978580002</v>
      </c>
      <c r="F608" s="30">
        <v>184106875.98286599</v>
      </c>
      <c r="G608" s="30">
        <v>31610718</v>
      </c>
      <c r="H608" s="30">
        <v>2088833.0783450999</v>
      </c>
      <c r="I608" s="30">
        <v>64111243.401782498</v>
      </c>
      <c r="J608" s="30">
        <v>17803434.607519399</v>
      </c>
      <c r="K608" s="30">
        <v>81914678.009302005</v>
      </c>
      <c r="L608" s="30" t="s">
        <v>837</v>
      </c>
      <c r="M608" s="30" t="s">
        <v>838</v>
      </c>
      <c r="N608" s="30">
        <v>607</v>
      </c>
      <c r="O608" s="30">
        <v>0.60699999999999998</v>
      </c>
      <c r="P608" s="30">
        <v>2832157.70855885</v>
      </c>
      <c r="Q608" s="30">
        <v>94025543.602504194</v>
      </c>
      <c r="R608" s="30">
        <v>8166654.37106058</v>
      </c>
      <c r="S608" s="30">
        <v>102192197.973564</v>
      </c>
      <c r="T608" s="30">
        <v>0</v>
      </c>
      <c r="U608">
        <v>0.877</v>
      </c>
    </row>
    <row r="609" spans="1:21" x14ac:dyDescent="0.25">
      <c r="A609" s="30" t="s">
        <v>836</v>
      </c>
      <c r="B609" s="30">
        <v>999</v>
      </c>
      <c r="C609" s="30">
        <v>4754610.3339090897</v>
      </c>
      <c r="D609" s="30">
        <v>155620370.47118101</v>
      </c>
      <c r="E609" s="30">
        <v>28793625.1352419</v>
      </c>
      <c r="F609" s="30">
        <v>184413995.60642299</v>
      </c>
      <c r="G609" s="30">
        <v>31610718</v>
      </c>
      <c r="H609" s="30">
        <v>1962186.0733053901</v>
      </c>
      <c r="I609" s="30">
        <v>60465702.690333903</v>
      </c>
      <c r="J609" s="30">
        <v>19939260.679911599</v>
      </c>
      <c r="K609" s="30">
        <v>80404963.370245606</v>
      </c>
      <c r="L609" s="30" t="s">
        <v>837</v>
      </c>
      <c r="M609" s="30" t="s">
        <v>838</v>
      </c>
      <c r="N609" s="30">
        <v>608</v>
      </c>
      <c r="O609" s="30">
        <v>0.60799999999999998</v>
      </c>
      <c r="P609" s="30">
        <v>2792424.2606036901</v>
      </c>
      <c r="Q609" s="30">
        <v>95154667.780847594</v>
      </c>
      <c r="R609" s="30">
        <v>8854364.4553302806</v>
      </c>
      <c r="S609" s="30">
        <v>104009032.236178</v>
      </c>
      <c r="T609" s="30">
        <v>0</v>
      </c>
      <c r="U609">
        <v>0.97099999999999997</v>
      </c>
    </row>
    <row r="610" spans="1:21" x14ac:dyDescent="0.25">
      <c r="A610" s="30" t="s">
        <v>836</v>
      </c>
      <c r="B610" s="30">
        <v>874</v>
      </c>
      <c r="C610" s="30">
        <v>4923516.9381761104</v>
      </c>
      <c r="D610" s="30">
        <v>158054326.89046201</v>
      </c>
      <c r="E610" s="30">
        <v>26392997.2715807</v>
      </c>
      <c r="F610" s="30">
        <v>184447324.16204301</v>
      </c>
      <c r="G610" s="30">
        <v>31610718</v>
      </c>
      <c r="H610" s="30">
        <v>2089975.1096478801</v>
      </c>
      <c r="I610" s="30">
        <v>64165523.547879301</v>
      </c>
      <c r="J610" s="30">
        <v>18450508.980229098</v>
      </c>
      <c r="K610" s="30">
        <v>82616032.528108507</v>
      </c>
      <c r="L610" s="30" t="s">
        <v>837</v>
      </c>
      <c r="M610" s="30" t="s">
        <v>838</v>
      </c>
      <c r="N610" s="30">
        <v>609</v>
      </c>
      <c r="O610" s="30">
        <v>0.60899999999999999</v>
      </c>
      <c r="P610" s="30">
        <v>2833541.8285282301</v>
      </c>
      <c r="Q610" s="30">
        <v>93888803.342583001</v>
      </c>
      <c r="R610" s="30">
        <v>7942488.2913516201</v>
      </c>
      <c r="S610" s="30">
        <v>101831291.63393401</v>
      </c>
      <c r="T610" s="30">
        <v>0</v>
      </c>
      <c r="U610">
        <v>0.56399999999999995</v>
      </c>
    </row>
    <row r="611" spans="1:21" x14ac:dyDescent="0.25">
      <c r="A611" s="30" t="s">
        <v>836</v>
      </c>
      <c r="B611" s="30">
        <v>326</v>
      </c>
      <c r="C611" s="30">
        <v>4867157.4487843402</v>
      </c>
      <c r="D611" s="30">
        <v>156373164.36238399</v>
      </c>
      <c r="E611" s="30">
        <v>28329373.838084798</v>
      </c>
      <c r="F611" s="30">
        <v>184702538.20046899</v>
      </c>
      <c r="G611" s="30">
        <v>31610718</v>
      </c>
      <c r="H611" s="30">
        <v>2058899.2751281499</v>
      </c>
      <c r="I611" s="30">
        <v>63246120.3634784</v>
      </c>
      <c r="J611" s="30">
        <v>19579239.165795099</v>
      </c>
      <c r="K611" s="30">
        <v>82825359.529273495</v>
      </c>
      <c r="L611" s="30" t="s">
        <v>837</v>
      </c>
      <c r="M611" s="30" t="s">
        <v>838</v>
      </c>
      <c r="N611" s="30">
        <v>610</v>
      </c>
      <c r="O611" s="30">
        <v>0.61</v>
      </c>
      <c r="P611" s="30">
        <v>2808258.1736561898</v>
      </c>
      <c r="Q611" s="30">
        <v>93127043.998906001</v>
      </c>
      <c r="R611" s="30">
        <v>8750134.6722897794</v>
      </c>
      <c r="S611" s="30">
        <v>101877178.671195</v>
      </c>
      <c r="T611" s="30">
        <v>0</v>
      </c>
      <c r="U611">
        <v>0.38400000000000001</v>
      </c>
    </row>
    <row r="612" spans="1:21" x14ac:dyDescent="0.25">
      <c r="A612" s="30" t="s">
        <v>836</v>
      </c>
      <c r="B612" s="30">
        <v>893</v>
      </c>
      <c r="C612" s="30">
        <v>4571546.8479952002</v>
      </c>
      <c r="D612" s="30">
        <v>147868826.07233301</v>
      </c>
      <c r="E612" s="30">
        <v>36870711.617176503</v>
      </c>
      <c r="F612" s="30">
        <v>184739537.689509</v>
      </c>
      <c r="G612" s="30">
        <v>31610718</v>
      </c>
      <c r="H612" s="30">
        <v>1889707.68785762</v>
      </c>
      <c r="I612" s="30">
        <v>58548286.183766797</v>
      </c>
      <c r="J612" s="30">
        <v>26279580.890110999</v>
      </c>
      <c r="K612" s="30">
        <v>84827867.073877901</v>
      </c>
      <c r="L612" s="30" t="s">
        <v>837</v>
      </c>
      <c r="M612" s="30" t="s">
        <v>838</v>
      </c>
      <c r="N612" s="30">
        <v>611</v>
      </c>
      <c r="O612" s="30">
        <v>0.61099999999999999</v>
      </c>
      <c r="P612" s="30">
        <v>2681839.1601375798</v>
      </c>
      <c r="Q612" s="30">
        <v>89320539.888566494</v>
      </c>
      <c r="R612" s="30">
        <v>10591130.727065399</v>
      </c>
      <c r="S612" s="30">
        <v>99911670.615631804</v>
      </c>
      <c r="T612" s="30">
        <v>0</v>
      </c>
      <c r="U612">
        <v>0.27800000000000002</v>
      </c>
    </row>
    <row r="613" spans="1:21" x14ac:dyDescent="0.25">
      <c r="A613" s="30" t="s">
        <v>836</v>
      </c>
      <c r="B613" s="30">
        <v>294</v>
      </c>
      <c r="C613" s="30">
        <v>4880060.6147663901</v>
      </c>
      <c r="D613" s="30">
        <v>156867825.00849399</v>
      </c>
      <c r="E613" s="30">
        <v>28028553.5606957</v>
      </c>
      <c r="F613" s="30">
        <v>184896378.56919</v>
      </c>
      <c r="G613" s="30">
        <v>31610718</v>
      </c>
      <c r="H613" s="30">
        <v>2062833.35904495</v>
      </c>
      <c r="I613" s="30">
        <v>63433105.2992163</v>
      </c>
      <c r="J613" s="30">
        <v>19038036.198329099</v>
      </c>
      <c r="K613" s="30">
        <v>82471141.497545496</v>
      </c>
      <c r="L613" s="30" t="s">
        <v>837</v>
      </c>
      <c r="M613" s="30" t="s">
        <v>838</v>
      </c>
      <c r="N613" s="30">
        <v>612</v>
      </c>
      <c r="O613" s="30">
        <v>0.61199999999999999</v>
      </c>
      <c r="P613" s="30">
        <v>2817227.2557214298</v>
      </c>
      <c r="Q613" s="30">
        <v>93434719.709278405</v>
      </c>
      <c r="R613" s="30">
        <v>8990517.3623666391</v>
      </c>
      <c r="S613" s="30">
        <v>102425237.07164501</v>
      </c>
      <c r="T613" s="30">
        <v>0</v>
      </c>
      <c r="U613">
        <v>0.35499999999999998</v>
      </c>
    </row>
    <row r="614" spans="1:21" x14ac:dyDescent="0.25">
      <c r="A614" s="30" t="s">
        <v>836</v>
      </c>
      <c r="B614" s="30">
        <v>150</v>
      </c>
      <c r="C614" s="30">
        <v>4332382.4564349297</v>
      </c>
      <c r="D614" s="30">
        <v>140257213.96117699</v>
      </c>
      <c r="E614" s="30">
        <v>44881076.943477497</v>
      </c>
      <c r="F614" s="30">
        <v>185138290.904654</v>
      </c>
      <c r="G614" s="30">
        <v>31610718</v>
      </c>
      <c r="H614" s="30">
        <v>1770892.1690107901</v>
      </c>
      <c r="I614" s="30">
        <v>54999712.5632613</v>
      </c>
      <c r="J614" s="30">
        <v>32046744.2662482</v>
      </c>
      <c r="K614" s="30">
        <v>87046456.829509497</v>
      </c>
      <c r="L614" s="30" t="s">
        <v>837</v>
      </c>
      <c r="M614" s="30" t="s">
        <v>838</v>
      </c>
      <c r="N614" s="30">
        <v>613</v>
      </c>
      <c r="O614" s="30">
        <v>0.61299999999999999</v>
      </c>
      <c r="P614" s="30">
        <v>2561490.2874241299</v>
      </c>
      <c r="Q614" s="30">
        <v>85257501.397915602</v>
      </c>
      <c r="R614" s="30">
        <v>12834332.6772293</v>
      </c>
      <c r="S614" s="30">
        <v>98091834.075145096</v>
      </c>
      <c r="T614" s="30">
        <v>0</v>
      </c>
      <c r="U614">
        <v>0.57299999999999995</v>
      </c>
    </row>
    <row r="615" spans="1:21" x14ac:dyDescent="0.25">
      <c r="A615" s="30" t="s">
        <v>836</v>
      </c>
      <c r="B615" s="30">
        <v>97</v>
      </c>
      <c r="C615" s="30">
        <v>4769924.7024349701</v>
      </c>
      <c r="D615" s="30">
        <v>156146478.042326</v>
      </c>
      <c r="E615" s="30">
        <v>29073019.091735899</v>
      </c>
      <c r="F615" s="30">
        <v>185219497.13406199</v>
      </c>
      <c r="G615" s="30">
        <v>31610718</v>
      </c>
      <c r="H615" s="30">
        <v>1965668.8821910999</v>
      </c>
      <c r="I615" s="30">
        <v>60631238.7616162</v>
      </c>
      <c r="J615" s="30">
        <v>19940743.5985424</v>
      </c>
      <c r="K615" s="30">
        <v>80571982.360158697</v>
      </c>
      <c r="L615" s="30" t="s">
        <v>837</v>
      </c>
      <c r="M615" s="30" t="s">
        <v>838</v>
      </c>
      <c r="N615" s="30">
        <v>614</v>
      </c>
      <c r="O615" s="30">
        <v>0.61399999999999999</v>
      </c>
      <c r="P615" s="30">
        <v>2804255.8202438699</v>
      </c>
      <c r="Q615" s="30">
        <v>95515239.280710503</v>
      </c>
      <c r="R615" s="30">
        <v>9132275.4931934308</v>
      </c>
      <c r="S615" s="30">
        <v>104647514.773904</v>
      </c>
      <c r="T615" s="30">
        <v>0</v>
      </c>
      <c r="U615">
        <v>0.72399999999999998</v>
      </c>
    </row>
    <row r="616" spans="1:21" x14ac:dyDescent="0.25">
      <c r="A616" s="30" t="s">
        <v>836</v>
      </c>
      <c r="B616" s="30">
        <v>799</v>
      </c>
      <c r="C616" s="30">
        <v>4750967.4649689002</v>
      </c>
      <c r="D616" s="30">
        <v>155455112.507094</v>
      </c>
      <c r="E616" s="30">
        <v>29841440.2986244</v>
      </c>
      <c r="F616" s="30">
        <v>185296552.80571899</v>
      </c>
      <c r="G616" s="30">
        <v>31610718</v>
      </c>
      <c r="H616" s="30">
        <v>1959648.3684475599</v>
      </c>
      <c r="I616" s="30">
        <v>60345086.9155313</v>
      </c>
      <c r="J616" s="30">
        <v>21002408.669651601</v>
      </c>
      <c r="K616" s="30">
        <v>81347495.585182905</v>
      </c>
      <c r="L616" s="30" t="s">
        <v>837</v>
      </c>
      <c r="M616" s="30" t="s">
        <v>838</v>
      </c>
      <c r="N616" s="30">
        <v>615</v>
      </c>
      <c r="O616" s="30">
        <v>0.61499999999999999</v>
      </c>
      <c r="P616" s="30">
        <v>2791319.0965213301</v>
      </c>
      <c r="Q616" s="30">
        <v>95110025.591563404</v>
      </c>
      <c r="R616" s="30">
        <v>8839031.6289728507</v>
      </c>
      <c r="S616" s="30">
        <v>103949057.22053599</v>
      </c>
      <c r="T616" s="30">
        <v>0</v>
      </c>
      <c r="U616">
        <v>5.1999999999999998E-2</v>
      </c>
    </row>
    <row r="617" spans="1:21" x14ac:dyDescent="0.25">
      <c r="A617" s="30" t="s">
        <v>836</v>
      </c>
      <c r="B617" s="30">
        <v>26</v>
      </c>
      <c r="C617" s="30">
        <v>4567011.9753075903</v>
      </c>
      <c r="D617" s="30">
        <v>147673231.762344</v>
      </c>
      <c r="E617" s="30">
        <v>37632411.562013097</v>
      </c>
      <c r="F617" s="30">
        <v>185305643.32435799</v>
      </c>
      <c r="G617" s="30">
        <v>31610718</v>
      </c>
      <c r="H617" s="30">
        <v>1887751.2924923201</v>
      </c>
      <c r="I617" s="30">
        <v>58455299.742858402</v>
      </c>
      <c r="J617" s="30">
        <v>27059956.9318549</v>
      </c>
      <c r="K617" s="30">
        <v>85515256.674713403</v>
      </c>
      <c r="L617" s="30" t="s">
        <v>837</v>
      </c>
      <c r="M617" s="30" t="s">
        <v>838</v>
      </c>
      <c r="N617" s="30">
        <v>616</v>
      </c>
      <c r="O617" s="30">
        <v>0.61599999999999999</v>
      </c>
      <c r="P617" s="30">
        <v>2679260.68281527</v>
      </c>
      <c r="Q617" s="30">
        <v>89217932.019486398</v>
      </c>
      <c r="R617" s="30">
        <v>10572454.630158201</v>
      </c>
      <c r="S617" s="30">
        <v>99790386.649644598</v>
      </c>
      <c r="T617" s="30">
        <v>0</v>
      </c>
      <c r="U617">
        <v>0.50800000000000001</v>
      </c>
    </row>
    <row r="618" spans="1:21" x14ac:dyDescent="0.25">
      <c r="A618" s="30" t="s">
        <v>836</v>
      </c>
      <c r="B618" s="30">
        <v>49</v>
      </c>
      <c r="C618" s="30">
        <v>4946676.71151431</v>
      </c>
      <c r="D618" s="30">
        <v>158902995.82915199</v>
      </c>
      <c r="E618" s="30">
        <v>26630157.685410202</v>
      </c>
      <c r="F618" s="30">
        <v>185533153.51456201</v>
      </c>
      <c r="G618" s="30">
        <v>31610718</v>
      </c>
      <c r="H618" s="30">
        <v>2095722.9889543401</v>
      </c>
      <c r="I618" s="30">
        <v>64438717.222818501</v>
      </c>
      <c r="J618" s="30">
        <v>18200697.682000399</v>
      </c>
      <c r="K618" s="30">
        <v>82639414.904818907</v>
      </c>
      <c r="L618" s="30" t="s">
        <v>837</v>
      </c>
      <c r="M618" s="30" t="s">
        <v>838</v>
      </c>
      <c r="N618" s="30">
        <v>617</v>
      </c>
      <c r="O618" s="30">
        <v>0.61699999999999999</v>
      </c>
      <c r="P618" s="30">
        <v>2850953.7225599601</v>
      </c>
      <c r="Q618" s="30">
        <v>94464278.606334001</v>
      </c>
      <c r="R618" s="30">
        <v>8429460.0034098495</v>
      </c>
      <c r="S618" s="30">
        <v>102893738.609743</v>
      </c>
      <c r="T618" s="30">
        <v>0</v>
      </c>
      <c r="U618">
        <v>0.35</v>
      </c>
    </row>
    <row r="619" spans="1:21" x14ac:dyDescent="0.25">
      <c r="A619" s="30" t="s">
        <v>836</v>
      </c>
      <c r="B619" s="30">
        <v>746</v>
      </c>
      <c r="C619" s="30">
        <v>4476865.8953772802</v>
      </c>
      <c r="D619" s="30">
        <v>144594641.64497399</v>
      </c>
      <c r="E619" s="30">
        <v>41433402.605228998</v>
      </c>
      <c r="F619" s="30">
        <v>186028044.25020301</v>
      </c>
      <c r="G619" s="30">
        <v>31610718</v>
      </c>
      <c r="H619" s="30">
        <v>1808782.9113022201</v>
      </c>
      <c r="I619" s="30">
        <v>56076236.070933402</v>
      </c>
      <c r="J619" s="30">
        <v>29765668.151817299</v>
      </c>
      <c r="K619" s="30">
        <v>85841904.222750694</v>
      </c>
      <c r="L619" s="30" t="s">
        <v>837</v>
      </c>
      <c r="M619" s="30" t="s">
        <v>838</v>
      </c>
      <c r="N619" s="30">
        <v>618</v>
      </c>
      <c r="O619" s="30">
        <v>0.61799999999999999</v>
      </c>
      <c r="P619" s="30">
        <v>2668082.9840750601</v>
      </c>
      <c r="Q619" s="30">
        <v>88518405.574040502</v>
      </c>
      <c r="R619" s="30">
        <v>11667734.4534117</v>
      </c>
      <c r="S619" s="30">
        <v>100186140.02745201</v>
      </c>
      <c r="T619" s="30">
        <v>0</v>
      </c>
      <c r="U619">
        <v>0.90400000000000003</v>
      </c>
    </row>
    <row r="620" spans="1:21" x14ac:dyDescent="0.25">
      <c r="A620" s="30" t="s">
        <v>836</v>
      </c>
      <c r="B620" s="30">
        <v>29</v>
      </c>
      <c r="C620" s="30">
        <v>4877570.0141513599</v>
      </c>
      <c r="D620" s="30">
        <v>156674587.30732301</v>
      </c>
      <c r="E620" s="30">
        <v>29557117.717672501</v>
      </c>
      <c r="F620" s="30">
        <v>186231705.024995</v>
      </c>
      <c r="G620" s="30">
        <v>31610718</v>
      </c>
      <c r="H620" s="30">
        <v>2061436.7617975301</v>
      </c>
      <c r="I620" s="30">
        <v>63366725.767898999</v>
      </c>
      <c r="J620" s="30">
        <v>20605420.684859</v>
      </c>
      <c r="K620" s="30">
        <v>83972146.452758104</v>
      </c>
      <c r="L620" s="30" t="s">
        <v>837</v>
      </c>
      <c r="M620" s="30" t="s">
        <v>838</v>
      </c>
      <c r="N620" s="30">
        <v>619</v>
      </c>
      <c r="O620" s="30">
        <v>0.61899999999999999</v>
      </c>
      <c r="P620" s="30">
        <v>2816133.2523538298</v>
      </c>
      <c r="Q620" s="30">
        <v>93307861.539424405</v>
      </c>
      <c r="R620" s="30">
        <v>8951697.0328135192</v>
      </c>
      <c r="S620" s="30">
        <v>102259558.572237</v>
      </c>
      <c r="T620" s="30">
        <v>0</v>
      </c>
      <c r="U620">
        <v>0.80800000000000005</v>
      </c>
    </row>
    <row r="621" spans="1:21" x14ac:dyDescent="0.25">
      <c r="A621" s="30" t="s">
        <v>836</v>
      </c>
      <c r="B621" s="30">
        <v>674</v>
      </c>
      <c r="C621" s="30">
        <v>4589302.3598768301</v>
      </c>
      <c r="D621" s="30">
        <v>148451977.939017</v>
      </c>
      <c r="E621" s="30">
        <v>37808850.823364899</v>
      </c>
      <c r="F621" s="30">
        <v>186260828.762382</v>
      </c>
      <c r="G621" s="30">
        <v>31610718</v>
      </c>
      <c r="H621" s="30">
        <v>1893343.40329473</v>
      </c>
      <c r="I621" s="30">
        <v>58721089.822872803</v>
      </c>
      <c r="J621" s="30">
        <v>26856756.627638299</v>
      </c>
      <c r="K621" s="30">
        <v>85577846.450511098</v>
      </c>
      <c r="L621" s="30" t="s">
        <v>837</v>
      </c>
      <c r="M621" s="30" t="s">
        <v>838</v>
      </c>
      <c r="N621" s="30">
        <v>620</v>
      </c>
      <c r="O621" s="30">
        <v>0.62</v>
      </c>
      <c r="P621" s="30">
        <v>2695958.9565820899</v>
      </c>
      <c r="Q621" s="30">
        <v>89730888.116144896</v>
      </c>
      <c r="R621" s="30">
        <v>10952094.1957266</v>
      </c>
      <c r="S621" s="30">
        <v>100682982.31187101</v>
      </c>
      <c r="T621" s="30">
        <v>0</v>
      </c>
      <c r="U621">
        <v>0.57699999999999996</v>
      </c>
    </row>
    <row r="622" spans="1:21" x14ac:dyDescent="0.25">
      <c r="A622" s="30" t="s">
        <v>836</v>
      </c>
      <c r="B622" s="30">
        <v>963</v>
      </c>
      <c r="C622" s="30">
        <v>4493797.4796813903</v>
      </c>
      <c r="D622" s="30">
        <v>146852312.27308401</v>
      </c>
      <c r="E622" s="30">
        <v>39819924.981254503</v>
      </c>
      <c r="F622" s="30">
        <v>186672237.25433901</v>
      </c>
      <c r="G622" s="30">
        <v>31610718</v>
      </c>
      <c r="H622" s="30">
        <v>1806161.0273086501</v>
      </c>
      <c r="I622" s="30">
        <v>55992807.869503997</v>
      </c>
      <c r="J622" s="30">
        <v>28762952.3213645</v>
      </c>
      <c r="K622" s="30">
        <v>84755760.190868497</v>
      </c>
      <c r="L622" s="30" t="s">
        <v>837</v>
      </c>
      <c r="M622" s="30" t="s">
        <v>838</v>
      </c>
      <c r="N622" s="30">
        <v>621</v>
      </c>
      <c r="O622" s="30">
        <v>0.621</v>
      </c>
      <c r="P622" s="30">
        <v>2687636.45237274</v>
      </c>
      <c r="Q622" s="30">
        <v>90859504.4035808</v>
      </c>
      <c r="R622" s="30">
        <v>11056972.65989</v>
      </c>
      <c r="S622" s="30">
        <v>101916477.063471</v>
      </c>
      <c r="T622" s="30">
        <v>0</v>
      </c>
      <c r="U622">
        <v>0.60499999999999998</v>
      </c>
    </row>
    <row r="623" spans="1:21" x14ac:dyDescent="0.25">
      <c r="A623" s="30" t="s">
        <v>836</v>
      </c>
      <c r="B623" s="30">
        <v>12</v>
      </c>
      <c r="C623" s="30">
        <v>4572570.8707006704</v>
      </c>
      <c r="D623" s="30">
        <v>147942403.73373899</v>
      </c>
      <c r="E623" s="30">
        <v>38731205.053711303</v>
      </c>
      <c r="F623" s="30">
        <v>186673608.78744999</v>
      </c>
      <c r="G623" s="30">
        <v>31610718</v>
      </c>
      <c r="H623" s="30">
        <v>1886711.42578404</v>
      </c>
      <c r="I623" s="30">
        <v>58405875.426108703</v>
      </c>
      <c r="J623" s="30">
        <v>27737013.130483199</v>
      </c>
      <c r="K623" s="30">
        <v>86142888.556592003</v>
      </c>
      <c r="L623" s="30" t="s">
        <v>837</v>
      </c>
      <c r="M623" s="30" t="s">
        <v>838</v>
      </c>
      <c r="N623" s="30">
        <v>622</v>
      </c>
      <c r="O623" s="30">
        <v>0.622</v>
      </c>
      <c r="P623" s="30">
        <v>2685859.4449166199</v>
      </c>
      <c r="Q623" s="30">
        <v>89536528.307630897</v>
      </c>
      <c r="R623" s="30">
        <v>10994191.923227999</v>
      </c>
      <c r="S623" s="30">
        <v>100530720.230858</v>
      </c>
      <c r="T623" s="30">
        <v>0</v>
      </c>
      <c r="U623">
        <v>0.61</v>
      </c>
    </row>
    <row r="624" spans="1:21" x14ac:dyDescent="0.25">
      <c r="A624" s="30" t="s">
        <v>836</v>
      </c>
      <c r="B624" s="30">
        <v>690</v>
      </c>
      <c r="C624" s="30">
        <v>4448283.7440163596</v>
      </c>
      <c r="D624" s="30">
        <v>145415859.44674799</v>
      </c>
      <c r="E624" s="30">
        <v>41278237.137384802</v>
      </c>
      <c r="F624" s="30">
        <v>186694096.584133</v>
      </c>
      <c r="G624" s="30">
        <v>31610718</v>
      </c>
      <c r="H624" s="30">
        <v>1766868.16291699</v>
      </c>
      <c r="I624" s="30">
        <v>54869063.511362597</v>
      </c>
      <c r="J624" s="30">
        <v>29800587.765435599</v>
      </c>
      <c r="K624" s="30">
        <v>84669651.276798204</v>
      </c>
      <c r="L624" s="30" t="s">
        <v>837</v>
      </c>
      <c r="M624" s="30" t="s">
        <v>838</v>
      </c>
      <c r="N624" s="30">
        <v>623</v>
      </c>
      <c r="O624" s="30">
        <v>0.623</v>
      </c>
      <c r="P624" s="30">
        <v>2681415.5810993598</v>
      </c>
      <c r="Q624" s="30">
        <v>90546795.935385793</v>
      </c>
      <c r="R624" s="30">
        <v>11477649.3719492</v>
      </c>
      <c r="S624" s="30">
        <v>102024445.307335</v>
      </c>
      <c r="T624" s="30">
        <v>0</v>
      </c>
      <c r="U624">
        <v>0.247</v>
      </c>
    </row>
    <row r="625" spans="1:21" x14ac:dyDescent="0.25">
      <c r="A625" s="30" t="s">
        <v>836</v>
      </c>
      <c r="B625" s="30">
        <v>657</v>
      </c>
      <c r="C625" s="30">
        <v>4561663.4440553896</v>
      </c>
      <c r="D625" s="30">
        <v>147580929.12016299</v>
      </c>
      <c r="E625" s="30">
        <v>39191280.2999698</v>
      </c>
      <c r="F625" s="30">
        <v>186772209.42013299</v>
      </c>
      <c r="G625" s="30">
        <v>31610718</v>
      </c>
      <c r="H625" s="30">
        <v>1883786.63854839</v>
      </c>
      <c r="I625" s="30">
        <v>58266861.829837702</v>
      </c>
      <c r="J625" s="30">
        <v>28264718.204121299</v>
      </c>
      <c r="K625" s="30">
        <v>86531580.033959001</v>
      </c>
      <c r="L625" s="30" t="s">
        <v>837</v>
      </c>
      <c r="M625" s="30" t="s">
        <v>838</v>
      </c>
      <c r="N625" s="30">
        <v>624</v>
      </c>
      <c r="O625" s="30">
        <v>0.624</v>
      </c>
      <c r="P625" s="30">
        <v>2677876.8055070001</v>
      </c>
      <c r="Q625" s="30">
        <v>89314067.290326104</v>
      </c>
      <c r="R625" s="30">
        <v>10926562.0958484</v>
      </c>
      <c r="S625" s="30">
        <v>100240629.38617399</v>
      </c>
      <c r="T625" s="30">
        <v>0</v>
      </c>
      <c r="U625">
        <v>0.28299999999999997</v>
      </c>
    </row>
    <row r="626" spans="1:21" x14ac:dyDescent="0.25">
      <c r="A626" s="30" t="s">
        <v>836</v>
      </c>
      <c r="B626" s="30">
        <v>891</v>
      </c>
      <c r="C626" s="30">
        <v>4443302.9968397599</v>
      </c>
      <c r="D626" s="30">
        <v>143663923.652895</v>
      </c>
      <c r="E626" s="30">
        <v>43138182.433419898</v>
      </c>
      <c r="F626" s="30">
        <v>186802106.08631501</v>
      </c>
      <c r="G626" s="30">
        <v>31610718</v>
      </c>
      <c r="H626" s="30">
        <v>1821897.47623762</v>
      </c>
      <c r="I626" s="30">
        <v>56582472.539959498</v>
      </c>
      <c r="J626" s="30">
        <v>31143799.172086399</v>
      </c>
      <c r="K626" s="30">
        <v>87726271.712045893</v>
      </c>
      <c r="L626" s="30" t="s">
        <v>837</v>
      </c>
      <c r="M626" s="30" t="s">
        <v>838</v>
      </c>
      <c r="N626" s="30">
        <v>625</v>
      </c>
      <c r="O626" s="30">
        <v>0.625</v>
      </c>
      <c r="P626" s="30">
        <v>2621405.5206021299</v>
      </c>
      <c r="Q626" s="30">
        <v>87081451.112936303</v>
      </c>
      <c r="R626" s="30">
        <v>11994383.2613334</v>
      </c>
      <c r="S626" s="30">
        <v>99075834.374269798</v>
      </c>
      <c r="T626" s="30">
        <v>0</v>
      </c>
      <c r="U626">
        <v>0.58899999999999997</v>
      </c>
    </row>
    <row r="627" spans="1:21" x14ac:dyDescent="0.25">
      <c r="A627" s="30" t="s">
        <v>836</v>
      </c>
      <c r="B627" s="30">
        <v>41</v>
      </c>
      <c r="C627" s="30">
        <v>4804344.22123414</v>
      </c>
      <c r="D627" s="30">
        <v>154141846.18676701</v>
      </c>
      <c r="E627" s="30">
        <v>32749337.153728399</v>
      </c>
      <c r="F627" s="30">
        <v>186891183.340496</v>
      </c>
      <c r="G627" s="30">
        <v>31610718</v>
      </c>
      <c r="H627" s="30">
        <v>2023754.15434703</v>
      </c>
      <c r="I627" s="30">
        <v>62417186.691979297</v>
      </c>
      <c r="J627" s="30">
        <v>23141655.7479796</v>
      </c>
      <c r="K627" s="30">
        <v>85558842.439959005</v>
      </c>
      <c r="L627" s="30" t="s">
        <v>837</v>
      </c>
      <c r="M627" s="30" t="s">
        <v>838</v>
      </c>
      <c r="N627" s="30">
        <v>626</v>
      </c>
      <c r="O627" s="30">
        <v>0.626</v>
      </c>
      <c r="P627" s="30">
        <v>2780590.06688711</v>
      </c>
      <c r="Q627" s="30">
        <v>91724659.494788304</v>
      </c>
      <c r="R627" s="30">
        <v>9607681.4057488106</v>
      </c>
      <c r="S627" s="30">
        <v>101332340.900537</v>
      </c>
      <c r="T627" s="30">
        <v>0</v>
      </c>
      <c r="U627">
        <v>0.48399999999999999</v>
      </c>
    </row>
    <row r="628" spans="1:21" x14ac:dyDescent="0.25">
      <c r="A628" s="30" t="s">
        <v>836</v>
      </c>
      <c r="B628" s="30">
        <v>662</v>
      </c>
      <c r="C628" s="30">
        <v>4766333.1937486902</v>
      </c>
      <c r="D628" s="30">
        <v>156061494.41497001</v>
      </c>
      <c r="E628" s="30">
        <v>30849307.1903436</v>
      </c>
      <c r="F628" s="30">
        <v>186910801.605313</v>
      </c>
      <c r="G628" s="30">
        <v>31610718</v>
      </c>
      <c r="H628" s="30">
        <v>1961622.9513886899</v>
      </c>
      <c r="I628" s="30">
        <v>60438937.802336097</v>
      </c>
      <c r="J628" s="30">
        <v>21397728.908472799</v>
      </c>
      <c r="K628" s="30">
        <v>81836666.710808903</v>
      </c>
      <c r="L628" s="30" t="s">
        <v>837</v>
      </c>
      <c r="M628" s="30" t="s">
        <v>838</v>
      </c>
      <c r="N628" s="30">
        <v>627</v>
      </c>
      <c r="O628" s="30">
        <v>0.627</v>
      </c>
      <c r="P628" s="30">
        <v>2804710.2423599898</v>
      </c>
      <c r="Q628" s="30">
        <v>95622556.612633899</v>
      </c>
      <c r="R628" s="30">
        <v>9451578.2818707395</v>
      </c>
      <c r="S628" s="30">
        <v>105074134.894504</v>
      </c>
      <c r="T628" s="30">
        <v>0</v>
      </c>
      <c r="U628">
        <v>0.22900000000000001</v>
      </c>
    </row>
    <row r="629" spans="1:21" x14ac:dyDescent="0.25">
      <c r="A629" s="30" t="s">
        <v>836</v>
      </c>
      <c r="B629" s="30">
        <v>87</v>
      </c>
      <c r="C629" s="30">
        <v>4507639.1599165602</v>
      </c>
      <c r="D629" s="30">
        <v>145653867.69925699</v>
      </c>
      <c r="E629" s="30">
        <v>41496587.620987602</v>
      </c>
      <c r="F629" s="30">
        <v>187150455.320245</v>
      </c>
      <c r="G629" s="30">
        <v>31610718</v>
      </c>
      <c r="H629" s="30">
        <v>1821239.5037845401</v>
      </c>
      <c r="I629" s="30">
        <v>56384410.803528696</v>
      </c>
      <c r="J629" s="30">
        <v>29845483.947993401</v>
      </c>
      <c r="K629" s="30">
        <v>86229894.751522094</v>
      </c>
      <c r="L629" s="30" t="s">
        <v>837</v>
      </c>
      <c r="M629" s="30" t="s">
        <v>838</v>
      </c>
      <c r="N629" s="30">
        <v>628</v>
      </c>
      <c r="O629" s="30">
        <v>0.628</v>
      </c>
      <c r="P629" s="30">
        <v>2686399.6561320098</v>
      </c>
      <c r="Q629" s="30">
        <v>89269456.895729005</v>
      </c>
      <c r="R629" s="30">
        <v>11651103.6729942</v>
      </c>
      <c r="S629" s="30">
        <v>100920560.56872299</v>
      </c>
      <c r="T629" s="30">
        <v>0</v>
      </c>
      <c r="U629">
        <v>0.106</v>
      </c>
    </row>
    <row r="630" spans="1:21" x14ac:dyDescent="0.25">
      <c r="A630" s="30" t="s">
        <v>836</v>
      </c>
      <c r="B630" s="30">
        <v>452</v>
      </c>
      <c r="C630" s="30">
        <v>4450307.46026255</v>
      </c>
      <c r="D630" s="30">
        <v>144166483.07093701</v>
      </c>
      <c r="E630" s="30">
        <v>42990459.051561996</v>
      </c>
      <c r="F630" s="30">
        <v>187156942.12249899</v>
      </c>
      <c r="G630" s="30">
        <v>31610718</v>
      </c>
      <c r="H630" s="30">
        <v>1822515.1105893</v>
      </c>
      <c r="I630" s="30">
        <v>56611828.375269599</v>
      </c>
      <c r="J630" s="30">
        <v>30354636.5513664</v>
      </c>
      <c r="K630" s="30">
        <v>86966464.926635996</v>
      </c>
      <c r="L630" s="30" t="s">
        <v>837</v>
      </c>
      <c r="M630" s="30" t="s">
        <v>838</v>
      </c>
      <c r="N630" s="30">
        <v>629</v>
      </c>
      <c r="O630" s="30">
        <v>0.629</v>
      </c>
      <c r="P630" s="30">
        <v>2627792.34967324</v>
      </c>
      <c r="Q630" s="30">
        <v>87554654.695668206</v>
      </c>
      <c r="R630" s="30">
        <v>12635822.5001956</v>
      </c>
      <c r="S630" s="30">
        <v>100190477.19586299</v>
      </c>
      <c r="T630" s="30">
        <v>0</v>
      </c>
      <c r="U630">
        <v>0.161</v>
      </c>
    </row>
    <row r="631" spans="1:21" x14ac:dyDescent="0.25">
      <c r="A631" s="30" t="s">
        <v>836</v>
      </c>
      <c r="B631" s="30">
        <v>990</v>
      </c>
      <c r="C631" s="30">
        <v>4801261.8954795897</v>
      </c>
      <c r="D631" s="30">
        <v>157465966.51349401</v>
      </c>
      <c r="E631" s="30">
        <v>29740987.239475898</v>
      </c>
      <c r="F631" s="30">
        <v>187206953.75297001</v>
      </c>
      <c r="G631" s="30">
        <v>31610718</v>
      </c>
      <c r="H631" s="30">
        <v>1948430.4431102599</v>
      </c>
      <c r="I631" s="30">
        <v>60084176.783309497</v>
      </c>
      <c r="J631" s="30">
        <v>20881469.227827299</v>
      </c>
      <c r="K631" s="30">
        <v>80965646.0111368</v>
      </c>
      <c r="L631" s="30" t="s">
        <v>837</v>
      </c>
      <c r="M631" s="30" t="s">
        <v>838</v>
      </c>
      <c r="N631" s="30">
        <v>630</v>
      </c>
      <c r="O631" s="30">
        <v>0.63</v>
      </c>
      <c r="P631" s="30">
        <v>2852831.45236933</v>
      </c>
      <c r="Q631" s="30">
        <v>97381789.7301846</v>
      </c>
      <c r="R631" s="30">
        <v>8859518.01164864</v>
      </c>
      <c r="S631" s="30">
        <v>106241307.741833</v>
      </c>
      <c r="T631" s="30">
        <v>0</v>
      </c>
      <c r="U631">
        <v>0.248</v>
      </c>
    </row>
    <row r="632" spans="1:21" x14ac:dyDescent="0.25">
      <c r="A632" s="30" t="s">
        <v>836</v>
      </c>
      <c r="B632" s="30">
        <v>569</v>
      </c>
      <c r="C632" s="30">
        <v>4799335.4373879302</v>
      </c>
      <c r="D632" s="30">
        <v>153941959.05428401</v>
      </c>
      <c r="E632" s="30">
        <v>33432386.152862001</v>
      </c>
      <c r="F632" s="30">
        <v>187374345.20714599</v>
      </c>
      <c r="G632" s="30">
        <v>31610718</v>
      </c>
      <c r="H632" s="30">
        <v>2022667.9907370899</v>
      </c>
      <c r="I632" s="30">
        <v>62365561.907887302</v>
      </c>
      <c r="J632" s="30">
        <v>23881286.0537805</v>
      </c>
      <c r="K632" s="30">
        <v>86246847.961667895</v>
      </c>
      <c r="L632" s="30" t="s">
        <v>837</v>
      </c>
      <c r="M632" s="30" t="s">
        <v>838</v>
      </c>
      <c r="N632" s="30">
        <v>631</v>
      </c>
      <c r="O632" s="30">
        <v>0.63100000000000001</v>
      </c>
      <c r="P632" s="30">
        <v>2776667.4466508399</v>
      </c>
      <c r="Q632" s="30">
        <v>91576397.146397293</v>
      </c>
      <c r="R632" s="30">
        <v>9551100.0990815107</v>
      </c>
      <c r="S632" s="30">
        <v>101127497.245478</v>
      </c>
      <c r="T632" s="30">
        <v>0</v>
      </c>
      <c r="U632">
        <v>0.14299999999999999</v>
      </c>
    </row>
    <row r="633" spans="1:21" x14ac:dyDescent="0.25">
      <c r="A633" s="30" t="s">
        <v>836</v>
      </c>
      <c r="B633" s="30">
        <v>155</v>
      </c>
      <c r="C633" s="30">
        <v>4959905.8595932499</v>
      </c>
      <c r="D633" s="30">
        <v>159303831.27193999</v>
      </c>
      <c r="E633" s="30">
        <v>28099927.569862802</v>
      </c>
      <c r="F633" s="30">
        <v>187403758.84180301</v>
      </c>
      <c r="G633" s="30">
        <v>31610718</v>
      </c>
      <c r="H633" s="30">
        <v>2097927.0535514602</v>
      </c>
      <c r="I633" s="30">
        <v>64543475.251820698</v>
      </c>
      <c r="J633" s="30">
        <v>19352891.561818302</v>
      </c>
      <c r="K633" s="30">
        <v>83896366.813639</v>
      </c>
      <c r="L633" s="30" t="s">
        <v>837</v>
      </c>
      <c r="M633" s="30" t="s">
        <v>838</v>
      </c>
      <c r="N633" s="30">
        <v>632</v>
      </c>
      <c r="O633" s="30">
        <v>0.63200000000000001</v>
      </c>
      <c r="P633" s="30">
        <v>2861978.8060417902</v>
      </c>
      <c r="Q633" s="30">
        <v>94760356.020119995</v>
      </c>
      <c r="R633" s="30">
        <v>8747036.0080445595</v>
      </c>
      <c r="S633" s="30">
        <v>103507392.028164</v>
      </c>
      <c r="T633" s="30">
        <v>0</v>
      </c>
      <c r="U633">
        <v>0.34300000000000003</v>
      </c>
    </row>
    <row r="634" spans="1:21" x14ac:dyDescent="0.25">
      <c r="A634" s="30" t="s">
        <v>836</v>
      </c>
      <c r="B634" s="30">
        <v>427</v>
      </c>
      <c r="C634" s="30">
        <v>4454177.1309052901</v>
      </c>
      <c r="D634" s="30">
        <v>144141688.49502599</v>
      </c>
      <c r="E634" s="30">
        <v>43315837.190164402</v>
      </c>
      <c r="F634" s="30">
        <v>187457525.68519101</v>
      </c>
      <c r="G634" s="30">
        <v>31610718</v>
      </c>
      <c r="H634" s="30">
        <v>1823967.6567488101</v>
      </c>
      <c r="I634" s="30">
        <v>56680867.128899597</v>
      </c>
      <c r="J634" s="30">
        <v>30883153.5541871</v>
      </c>
      <c r="K634" s="30">
        <v>87564020.683086798</v>
      </c>
      <c r="L634" s="30" t="s">
        <v>837</v>
      </c>
      <c r="M634" s="30" t="s">
        <v>838</v>
      </c>
      <c r="N634" s="30">
        <v>633</v>
      </c>
      <c r="O634" s="30">
        <v>0.63300000000000001</v>
      </c>
      <c r="P634" s="30">
        <v>2630209.47415647</v>
      </c>
      <c r="Q634" s="30">
        <v>87460821.366126999</v>
      </c>
      <c r="R634" s="30">
        <v>12432683.635977199</v>
      </c>
      <c r="S634" s="30">
        <v>99893505.002104506</v>
      </c>
      <c r="T634" s="30">
        <v>0</v>
      </c>
      <c r="U634">
        <v>0.46600000000000003</v>
      </c>
    </row>
    <row r="635" spans="1:21" x14ac:dyDescent="0.25">
      <c r="A635" s="30" t="s">
        <v>836</v>
      </c>
      <c r="B635" s="30">
        <v>481</v>
      </c>
      <c r="C635" s="30">
        <v>4510544.2545012599</v>
      </c>
      <c r="D635" s="30">
        <v>147427628.520053</v>
      </c>
      <c r="E635" s="30">
        <v>40125451.628829397</v>
      </c>
      <c r="F635" s="30">
        <v>187553080.148882</v>
      </c>
      <c r="G635" s="30">
        <v>31610718</v>
      </c>
      <c r="H635" s="30">
        <v>1809969.59545503</v>
      </c>
      <c r="I635" s="30">
        <v>56173827.106806897</v>
      </c>
      <c r="J635" s="30">
        <v>28764573.9425462</v>
      </c>
      <c r="K635" s="30">
        <v>84938401.049353197</v>
      </c>
      <c r="L635" s="30" t="s">
        <v>837</v>
      </c>
      <c r="M635" s="30" t="s">
        <v>838</v>
      </c>
      <c r="N635" s="30">
        <v>634</v>
      </c>
      <c r="O635" s="30">
        <v>0.63400000000000001</v>
      </c>
      <c r="P635" s="30">
        <v>2700574.6590462299</v>
      </c>
      <c r="Q635" s="30">
        <v>91253801.413246095</v>
      </c>
      <c r="R635" s="30">
        <v>11360877.6862831</v>
      </c>
      <c r="S635" s="30">
        <v>102614679.099529</v>
      </c>
      <c r="T635" s="30">
        <v>0</v>
      </c>
      <c r="U635">
        <v>8.8999999999999996E-2</v>
      </c>
    </row>
    <row r="636" spans="1:21" x14ac:dyDescent="0.25">
      <c r="A636" s="30" t="s">
        <v>836</v>
      </c>
      <c r="B636" s="30">
        <v>484</v>
      </c>
      <c r="C636" s="30">
        <v>4894761.4150212798</v>
      </c>
      <c r="D636" s="30">
        <v>157373560.931357</v>
      </c>
      <c r="E636" s="30">
        <v>31057557.8329014</v>
      </c>
      <c r="F636" s="30">
        <v>188431118.764258</v>
      </c>
      <c r="G636" s="30">
        <v>31610718</v>
      </c>
      <c r="H636" s="30">
        <v>2062475.96909556</v>
      </c>
      <c r="I636" s="30">
        <v>63416118.743227102</v>
      </c>
      <c r="J636" s="30">
        <v>21285400.9921414</v>
      </c>
      <c r="K636" s="30">
        <v>84701519.735368505</v>
      </c>
      <c r="L636" s="30" t="s">
        <v>837</v>
      </c>
      <c r="M636" s="30" t="s">
        <v>838</v>
      </c>
      <c r="N636" s="30">
        <v>635</v>
      </c>
      <c r="O636" s="30">
        <v>0.63500000000000001</v>
      </c>
      <c r="P636" s="30">
        <v>2832285.4459257098</v>
      </c>
      <c r="Q636" s="30">
        <v>93957442.188130096</v>
      </c>
      <c r="R636" s="30">
        <v>9772156.8407600205</v>
      </c>
      <c r="S636" s="30">
        <v>103729599.02889</v>
      </c>
      <c r="T636" s="30">
        <v>0</v>
      </c>
      <c r="U636">
        <v>0.878</v>
      </c>
    </row>
    <row r="637" spans="1:21" x14ac:dyDescent="0.25">
      <c r="A637" s="30" t="s">
        <v>836</v>
      </c>
      <c r="B637" s="30">
        <v>449</v>
      </c>
      <c r="C637" s="30">
        <v>4505104.9468175303</v>
      </c>
      <c r="D637" s="30">
        <v>148066600.710859</v>
      </c>
      <c r="E637" s="30">
        <v>40368165.455658697</v>
      </c>
      <c r="F637" s="30">
        <v>188434766.166518</v>
      </c>
      <c r="G637" s="30">
        <v>31610718</v>
      </c>
      <c r="H637" s="30">
        <v>1803651.0813169</v>
      </c>
      <c r="I637" s="30">
        <v>55941738.631802797</v>
      </c>
      <c r="J637" s="30">
        <v>28638969.815406699</v>
      </c>
      <c r="K637" s="30">
        <v>84580708.447209403</v>
      </c>
      <c r="L637" s="30" t="s">
        <v>837</v>
      </c>
      <c r="M637" s="30" t="s">
        <v>838</v>
      </c>
      <c r="N637" s="30">
        <v>636</v>
      </c>
      <c r="O637" s="30">
        <v>0.63600000000000001</v>
      </c>
      <c r="P637" s="30">
        <v>2701453.8655006201</v>
      </c>
      <c r="Q637" s="30">
        <v>92124862.079056695</v>
      </c>
      <c r="R637" s="30">
        <v>11729195.640252</v>
      </c>
      <c r="S637" s="30">
        <v>103854057.719308</v>
      </c>
      <c r="T637" s="30">
        <v>0</v>
      </c>
      <c r="U637">
        <v>0.98599999999999999</v>
      </c>
    </row>
    <row r="638" spans="1:21" x14ac:dyDescent="0.25">
      <c r="A638" s="30" t="s">
        <v>836</v>
      </c>
      <c r="B638" s="30">
        <v>370</v>
      </c>
      <c r="C638" s="30">
        <v>4589013.6897251103</v>
      </c>
      <c r="D638" s="30">
        <v>148450989.128748</v>
      </c>
      <c r="E638" s="30">
        <v>40068964.3364911</v>
      </c>
      <c r="F638" s="30">
        <v>188519953.46523899</v>
      </c>
      <c r="G638" s="30">
        <v>31610718</v>
      </c>
      <c r="H638" s="30">
        <v>1890620.31872366</v>
      </c>
      <c r="I638" s="30">
        <v>58591663.047974102</v>
      </c>
      <c r="J638" s="30">
        <v>28763778.570162799</v>
      </c>
      <c r="K638" s="30">
        <v>87355441.618137002</v>
      </c>
      <c r="L638" s="30" t="s">
        <v>837</v>
      </c>
      <c r="M638" s="30" t="s">
        <v>838</v>
      </c>
      <c r="N638" s="30">
        <v>637</v>
      </c>
      <c r="O638" s="30">
        <v>0.63700000000000001</v>
      </c>
      <c r="P638" s="30">
        <v>2698393.3710014401</v>
      </c>
      <c r="Q638" s="30">
        <v>89859326.080774307</v>
      </c>
      <c r="R638" s="30">
        <v>11305185.766328299</v>
      </c>
      <c r="S638" s="30">
        <v>101164511.847102</v>
      </c>
      <c r="T638" s="30">
        <v>0</v>
      </c>
      <c r="U638">
        <v>0.95199999999999996</v>
      </c>
    </row>
    <row r="639" spans="1:21" x14ac:dyDescent="0.25">
      <c r="A639" s="30" t="s">
        <v>836</v>
      </c>
      <c r="B639" s="30">
        <v>249</v>
      </c>
      <c r="C639" s="30">
        <v>4648850.6844203304</v>
      </c>
      <c r="D639" s="30">
        <v>150065971.30600801</v>
      </c>
      <c r="E639" s="30">
        <v>38557476.083276697</v>
      </c>
      <c r="F639" s="30">
        <v>188623447.389285</v>
      </c>
      <c r="G639" s="30">
        <v>31610718</v>
      </c>
      <c r="H639" s="30">
        <v>1890390.3589284699</v>
      </c>
      <c r="I639" s="30">
        <v>58413944.527657397</v>
      </c>
      <c r="J639" s="30">
        <v>28121502.122578301</v>
      </c>
      <c r="K639" s="30">
        <v>86535446.650235698</v>
      </c>
      <c r="L639" s="30" t="s">
        <v>837</v>
      </c>
      <c r="M639" s="30" t="s">
        <v>838</v>
      </c>
      <c r="N639" s="30">
        <v>638</v>
      </c>
      <c r="O639" s="30">
        <v>0.63800000000000001</v>
      </c>
      <c r="P639" s="30">
        <v>2758460.32549186</v>
      </c>
      <c r="Q639" s="30">
        <v>91652026.778351307</v>
      </c>
      <c r="R639" s="30">
        <v>10435973.9606984</v>
      </c>
      <c r="S639" s="30">
        <v>102088000.739049</v>
      </c>
      <c r="T639" s="30">
        <v>0</v>
      </c>
      <c r="U639">
        <v>0.79100000000000004</v>
      </c>
    </row>
    <row r="640" spans="1:21" x14ac:dyDescent="0.25">
      <c r="A640" s="30" t="s">
        <v>836</v>
      </c>
      <c r="B640" s="30">
        <v>741</v>
      </c>
      <c r="C640" s="30">
        <v>4680307.6864634603</v>
      </c>
      <c r="D640" s="30">
        <v>151226822.353746</v>
      </c>
      <c r="E640" s="30">
        <v>37448605.696512602</v>
      </c>
      <c r="F640" s="30">
        <v>188675428.05025899</v>
      </c>
      <c r="G640" s="30">
        <v>31610718</v>
      </c>
      <c r="H640" s="30">
        <v>1898140.85645413</v>
      </c>
      <c r="I640" s="30">
        <v>58779594.779099002</v>
      </c>
      <c r="J640" s="30">
        <v>26461697.415787701</v>
      </c>
      <c r="K640" s="30">
        <v>85241292.194886804</v>
      </c>
      <c r="L640" s="30" t="s">
        <v>837</v>
      </c>
      <c r="M640" s="30" t="s">
        <v>838</v>
      </c>
      <c r="N640" s="30">
        <v>639</v>
      </c>
      <c r="O640" s="30">
        <v>0.63900000000000001</v>
      </c>
      <c r="P640" s="30">
        <v>2782166.8300093301</v>
      </c>
      <c r="Q640" s="30">
        <v>92447227.574647397</v>
      </c>
      <c r="R640" s="30">
        <v>10986908.2807249</v>
      </c>
      <c r="S640" s="30">
        <v>103434135.855372</v>
      </c>
      <c r="T640" s="30">
        <v>0</v>
      </c>
      <c r="U640">
        <v>0.85199999999999998</v>
      </c>
    </row>
    <row r="641" spans="1:21" x14ac:dyDescent="0.25">
      <c r="A641" s="30" t="s">
        <v>836</v>
      </c>
      <c r="B641" s="30">
        <v>275</v>
      </c>
      <c r="C641" s="30">
        <v>4957372.2058802499</v>
      </c>
      <c r="D641" s="30">
        <v>159387335.72417399</v>
      </c>
      <c r="E641" s="30">
        <v>29394632.500972401</v>
      </c>
      <c r="F641" s="30">
        <v>188781968.22514701</v>
      </c>
      <c r="G641" s="30">
        <v>31610718</v>
      </c>
      <c r="H641" s="30">
        <v>2093406.3162177401</v>
      </c>
      <c r="I641" s="30">
        <v>64328606.9882783</v>
      </c>
      <c r="J641" s="30">
        <v>20052898.775744502</v>
      </c>
      <c r="K641" s="30">
        <v>84381505.764022797</v>
      </c>
      <c r="L641" s="30" t="s">
        <v>837</v>
      </c>
      <c r="M641" s="30" t="s">
        <v>838</v>
      </c>
      <c r="N641" s="30">
        <v>640</v>
      </c>
      <c r="O641" s="30">
        <v>0.64</v>
      </c>
      <c r="P641" s="30">
        <v>2863965.8896625</v>
      </c>
      <c r="Q641" s="30">
        <v>95058728.735896394</v>
      </c>
      <c r="R641" s="30">
        <v>9341733.7252279092</v>
      </c>
      <c r="S641" s="30">
        <v>104400462.461124</v>
      </c>
      <c r="T641" s="30">
        <v>0</v>
      </c>
      <c r="U641">
        <v>0.4</v>
      </c>
    </row>
    <row r="642" spans="1:21" x14ac:dyDescent="0.25">
      <c r="A642" s="30" t="s">
        <v>836</v>
      </c>
      <c r="B642" s="30">
        <v>739</v>
      </c>
      <c r="C642" s="30">
        <v>5057235.28696319</v>
      </c>
      <c r="D642" s="30">
        <v>164714812.546188</v>
      </c>
      <c r="E642" s="30">
        <v>24133883.620671999</v>
      </c>
      <c r="F642" s="30">
        <v>188848696.16686001</v>
      </c>
      <c r="G642" s="30">
        <v>31610718</v>
      </c>
      <c r="H642" s="30">
        <v>2112246.2553960402</v>
      </c>
      <c r="I642" s="30">
        <v>64876774.977158099</v>
      </c>
      <c r="J642" s="30">
        <v>16595043.0068273</v>
      </c>
      <c r="K642" s="30">
        <v>81471817.983985394</v>
      </c>
      <c r="L642" s="30" t="s">
        <v>837</v>
      </c>
      <c r="M642" s="30" t="s">
        <v>838</v>
      </c>
      <c r="N642" s="30">
        <v>641</v>
      </c>
      <c r="O642" s="30">
        <v>0.64100000000000001</v>
      </c>
      <c r="P642" s="30">
        <v>2944989.03156714</v>
      </c>
      <c r="Q642" s="30">
        <v>99838037.569030806</v>
      </c>
      <c r="R642" s="30">
        <v>7538840.6138447104</v>
      </c>
      <c r="S642" s="30">
        <v>107376878.18287501</v>
      </c>
      <c r="T642" s="30">
        <v>0</v>
      </c>
      <c r="U642">
        <v>4.5999999999999999E-2</v>
      </c>
    </row>
    <row r="643" spans="1:21" x14ac:dyDescent="0.25">
      <c r="A643" s="30" t="s">
        <v>836</v>
      </c>
      <c r="B643" s="30">
        <v>325</v>
      </c>
      <c r="C643" s="30">
        <v>4658148.7285167901</v>
      </c>
      <c r="D643" s="30">
        <v>150572256.61262301</v>
      </c>
      <c r="E643" s="30">
        <v>38603618.126366697</v>
      </c>
      <c r="F643" s="30">
        <v>189175874.73899001</v>
      </c>
      <c r="G643" s="30">
        <v>31610718</v>
      </c>
      <c r="H643" s="30">
        <v>1891646.6121660201</v>
      </c>
      <c r="I643" s="30">
        <v>58476380.394429199</v>
      </c>
      <c r="J643" s="30">
        <v>27619290.689233199</v>
      </c>
      <c r="K643" s="30">
        <v>86095671.083662406</v>
      </c>
      <c r="L643" s="30" t="s">
        <v>837</v>
      </c>
      <c r="M643" s="30" t="s">
        <v>838</v>
      </c>
      <c r="N643" s="30">
        <v>642</v>
      </c>
      <c r="O643" s="30">
        <v>0.64200000000000002</v>
      </c>
      <c r="P643" s="30">
        <v>2766502.11635077</v>
      </c>
      <c r="Q643" s="30">
        <v>92095876.218193904</v>
      </c>
      <c r="R643" s="30">
        <v>10984327.4371335</v>
      </c>
      <c r="S643" s="30">
        <v>103080203.65532701</v>
      </c>
      <c r="T643" s="30">
        <v>0</v>
      </c>
      <c r="U643">
        <v>7.4999999999999997E-2</v>
      </c>
    </row>
    <row r="644" spans="1:21" x14ac:dyDescent="0.25">
      <c r="A644" s="30" t="s">
        <v>836</v>
      </c>
      <c r="B644" s="30">
        <v>375</v>
      </c>
      <c r="C644" s="30">
        <v>4817596.7520677298</v>
      </c>
      <c r="D644" s="30">
        <v>154517664.253003</v>
      </c>
      <c r="E644" s="30">
        <v>34673523.333212599</v>
      </c>
      <c r="F644" s="30">
        <v>189191187.586216</v>
      </c>
      <c r="G644" s="30">
        <v>31610718</v>
      </c>
      <c r="H644" s="30">
        <v>2025106.0763056001</v>
      </c>
      <c r="I644" s="30">
        <v>62481442.830356799</v>
      </c>
      <c r="J644" s="30">
        <v>24704649.453327399</v>
      </c>
      <c r="K644" s="30">
        <v>87186092.283684194</v>
      </c>
      <c r="L644" s="30" t="s">
        <v>837</v>
      </c>
      <c r="M644" s="30" t="s">
        <v>838</v>
      </c>
      <c r="N644" s="30">
        <v>643</v>
      </c>
      <c r="O644" s="30">
        <v>0.64300000000000002</v>
      </c>
      <c r="P644" s="30">
        <v>2792490.6757621202</v>
      </c>
      <c r="Q644" s="30">
        <v>92036221.422646597</v>
      </c>
      <c r="R644" s="30">
        <v>9968873.87988526</v>
      </c>
      <c r="S644" s="30">
        <v>102005095.302531</v>
      </c>
      <c r="T644" s="30">
        <v>0</v>
      </c>
      <c r="U644">
        <v>0.66100000000000003</v>
      </c>
    </row>
    <row r="645" spans="1:21" x14ac:dyDescent="0.25">
      <c r="A645" s="30" t="s">
        <v>836</v>
      </c>
      <c r="B645" s="30">
        <v>747</v>
      </c>
      <c r="C645" s="30">
        <v>4598155.7273311699</v>
      </c>
      <c r="D645" s="30">
        <v>148792274.16491699</v>
      </c>
      <c r="E645" s="30">
        <v>40504376.147596799</v>
      </c>
      <c r="F645" s="30">
        <v>189296650.31251299</v>
      </c>
      <c r="G645" s="30">
        <v>31610718</v>
      </c>
      <c r="H645" s="30">
        <v>1892322.8102931399</v>
      </c>
      <c r="I645" s="30">
        <v>58672581.575246803</v>
      </c>
      <c r="J645" s="30">
        <v>28923407.469989501</v>
      </c>
      <c r="K645" s="30">
        <v>87595989.045236304</v>
      </c>
      <c r="L645" s="30" t="s">
        <v>837</v>
      </c>
      <c r="M645" s="30" t="s">
        <v>838</v>
      </c>
      <c r="N645" s="30">
        <v>644</v>
      </c>
      <c r="O645" s="30">
        <v>0.64400000000000002</v>
      </c>
      <c r="P645" s="30">
        <v>2705832.9170380202</v>
      </c>
      <c r="Q645" s="30">
        <v>90119692.589670107</v>
      </c>
      <c r="R645" s="30">
        <v>11580968.6776073</v>
      </c>
      <c r="S645" s="30">
        <v>101700661.267277</v>
      </c>
      <c r="T645" s="30">
        <v>0</v>
      </c>
      <c r="U645">
        <v>0.20100000000000001</v>
      </c>
    </row>
    <row r="646" spans="1:21" x14ac:dyDescent="0.25">
      <c r="A646" s="30" t="s">
        <v>836</v>
      </c>
      <c r="B646" s="30">
        <v>460</v>
      </c>
      <c r="C646" s="30">
        <v>4582207.8641635804</v>
      </c>
      <c r="D646" s="30">
        <v>148325565.55411699</v>
      </c>
      <c r="E646" s="30">
        <v>41131601.219661899</v>
      </c>
      <c r="F646" s="30">
        <v>189457166.773779</v>
      </c>
      <c r="G646" s="30">
        <v>31610718</v>
      </c>
      <c r="H646" s="30">
        <v>1886202.0529756099</v>
      </c>
      <c r="I646" s="30">
        <v>58381665.204907201</v>
      </c>
      <c r="J646" s="30">
        <v>29441435.1816229</v>
      </c>
      <c r="K646" s="30">
        <v>87823100.386530206</v>
      </c>
      <c r="L646" s="30" t="s">
        <v>837</v>
      </c>
      <c r="M646" s="30" t="s">
        <v>838</v>
      </c>
      <c r="N646" s="30">
        <v>645</v>
      </c>
      <c r="O646" s="30">
        <v>0.64500000000000002</v>
      </c>
      <c r="P646" s="30">
        <v>2696005.8111879602</v>
      </c>
      <c r="Q646" s="30">
        <v>89943900.349209905</v>
      </c>
      <c r="R646" s="30">
        <v>11690166.0380389</v>
      </c>
      <c r="S646" s="30">
        <v>101634066.38724799</v>
      </c>
      <c r="T646" s="30">
        <v>0</v>
      </c>
      <c r="U646">
        <v>0.61199999999999999</v>
      </c>
    </row>
    <row r="647" spans="1:21" x14ac:dyDescent="0.25">
      <c r="A647" s="30" t="s">
        <v>836</v>
      </c>
      <c r="B647" s="30">
        <v>780</v>
      </c>
      <c r="C647" s="30">
        <v>4804224.6232367</v>
      </c>
      <c r="D647" s="30">
        <v>154150717.83705199</v>
      </c>
      <c r="E647" s="30">
        <v>35925790.732893802</v>
      </c>
      <c r="F647" s="30">
        <v>190076508.56994599</v>
      </c>
      <c r="G647" s="30">
        <v>31610718</v>
      </c>
      <c r="H647" s="30">
        <v>2018861.4881639001</v>
      </c>
      <c r="I647" s="30">
        <v>62184640.846189603</v>
      </c>
      <c r="J647" s="30">
        <v>25743974.908663802</v>
      </c>
      <c r="K647" s="30">
        <v>87928615.754853502</v>
      </c>
      <c r="L647" s="30" t="s">
        <v>837</v>
      </c>
      <c r="M647" s="30" t="s">
        <v>838</v>
      </c>
      <c r="N647" s="30">
        <v>646</v>
      </c>
      <c r="O647" s="30">
        <v>0.64600000000000002</v>
      </c>
      <c r="P647" s="30">
        <v>2785363.1350727901</v>
      </c>
      <c r="Q647" s="30">
        <v>91966076.990863204</v>
      </c>
      <c r="R647" s="30">
        <v>10181815.8242299</v>
      </c>
      <c r="S647" s="30">
        <v>102147892.815093</v>
      </c>
      <c r="T647" s="30">
        <v>0</v>
      </c>
      <c r="U647">
        <v>0.73599999999999999</v>
      </c>
    </row>
    <row r="648" spans="1:21" x14ac:dyDescent="0.25">
      <c r="A648" s="30" t="s">
        <v>836</v>
      </c>
      <c r="B648" s="30">
        <v>659</v>
      </c>
      <c r="C648" s="30">
        <v>4610965.2400454003</v>
      </c>
      <c r="D648" s="30">
        <v>149221456.92278701</v>
      </c>
      <c r="E648" s="30">
        <v>41042855.431180596</v>
      </c>
      <c r="F648" s="30">
        <v>190264312.35396799</v>
      </c>
      <c r="G648" s="30">
        <v>31610718</v>
      </c>
      <c r="H648" s="30">
        <v>1895166.70888073</v>
      </c>
      <c r="I648" s="30">
        <v>58807750.576694801</v>
      </c>
      <c r="J648" s="30">
        <v>29137799.606101502</v>
      </c>
      <c r="K648" s="30">
        <v>87945550.182796299</v>
      </c>
      <c r="L648" s="30" t="s">
        <v>837</v>
      </c>
      <c r="M648" s="30" t="s">
        <v>838</v>
      </c>
      <c r="N648" s="30">
        <v>647</v>
      </c>
      <c r="O648" s="30">
        <v>0.64700000000000002</v>
      </c>
      <c r="P648" s="30">
        <v>2715798.5311646601</v>
      </c>
      <c r="Q648" s="30">
        <v>90413706.346092701</v>
      </c>
      <c r="R648" s="30">
        <v>11905055.825079</v>
      </c>
      <c r="S648" s="30">
        <v>102318762.17117099</v>
      </c>
      <c r="T648" s="30">
        <v>0</v>
      </c>
      <c r="U648">
        <v>0.77800000000000002</v>
      </c>
    </row>
    <row r="649" spans="1:21" x14ac:dyDescent="0.25">
      <c r="A649" s="30" t="s">
        <v>836</v>
      </c>
      <c r="B649" s="30">
        <v>728</v>
      </c>
      <c r="C649" s="30">
        <v>4801023.9680927703</v>
      </c>
      <c r="D649" s="30">
        <v>156899328.91714701</v>
      </c>
      <c r="E649" s="30">
        <v>33586507.346732803</v>
      </c>
      <c r="F649" s="30">
        <v>190485836.26388001</v>
      </c>
      <c r="G649" s="30">
        <v>31610718</v>
      </c>
      <c r="H649" s="30">
        <v>1971961.3269363299</v>
      </c>
      <c r="I649" s="30">
        <v>60930315.3449343</v>
      </c>
      <c r="J649" s="30">
        <v>24036177.282598902</v>
      </c>
      <c r="K649" s="30">
        <v>84966492.627533197</v>
      </c>
      <c r="L649" s="30" t="s">
        <v>837</v>
      </c>
      <c r="M649" s="30" t="s">
        <v>838</v>
      </c>
      <c r="N649" s="30">
        <v>648</v>
      </c>
      <c r="O649" s="30">
        <v>0.64800000000000002</v>
      </c>
      <c r="P649" s="30">
        <v>2829062.6411564299</v>
      </c>
      <c r="Q649" s="30">
        <v>95969013.572212994</v>
      </c>
      <c r="R649" s="30">
        <v>9550330.0641338993</v>
      </c>
      <c r="S649" s="30">
        <v>105519343.636346</v>
      </c>
      <c r="T649" s="30">
        <v>0</v>
      </c>
      <c r="U649">
        <v>0.36599999999999999</v>
      </c>
    </row>
    <row r="650" spans="1:21" x14ac:dyDescent="0.25">
      <c r="A650" s="30" t="s">
        <v>836</v>
      </c>
      <c r="B650" s="30">
        <v>254</v>
      </c>
      <c r="C650" s="30">
        <v>4837724.8124578204</v>
      </c>
      <c r="D650" s="30">
        <v>158797520.56286401</v>
      </c>
      <c r="E650" s="30">
        <v>32016583.880902499</v>
      </c>
      <c r="F650" s="30">
        <v>190814104.44376701</v>
      </c>
      <c r="G650" s="30">
        <v>31610718</v>
      </c>
      <c r="H650" s="30">
        <v>1954424.1091382301</v>
      </c>
      <c r="I650" s="30">
        <v>60369052.571619399</v>
      </c>
      <c r="J650" s="30">
        <v>22013032.444290102</v>
      </c>
      <c r="K650" s="30">
        <v>82382085.015909493</v>
      </c>
      <c r="L650" s="30" t="s">
        <v>837</v>
      </c>
      <c r="M650" s="30" t="s">
        <v>838</v>
      </c>
      <c r="N650" s="30">
        <v>649</v>
      </c>
      <c r="O650" s="30">
        <v>0.64900000000000002</v>
      </c>
      <c r="P650" s="30">
        <v>2883300.7033195901</v>
      </c>
      <c r="Q650" s="30">
        <v>98428467.991245493</v>
      </c>
      <c r="R650" s="30">
        <v>10003551.436612399</v>
      </c>
      <c r="S650" s="30">
        <v>108432019.427857</v>
      </c>
      <c r="T650" s="30">
        <v>0</v>
      </c>
      <c r="U650">
        <v>0.90800000000000003</v>
      </c>
    </row>
    <row r="651" spans="1:21" x14ac:dyDescent="0.25">
      <c r="A651" s="30" t="s">
        <v>836</v>
      </c>
      <c r="B651" s="30">
        <v>416</v>
      </c>
      <c r="C651" s="30">
        <v>4806227.4186621401</v>
      </c>
      <c r="D651" s="30">
        <v>157106306.032819</v>
      </c>
      <c r="E651" s="30">
        <v>33789844.3830157</v>
      </c>
      <c r="F651" s="30">
        <v>190896150.41583499</v>
      </c>
      <c r="G651" s="30">
        <v>31610718</v>
      </c>
      <c r="H651" s="30">
        <v>1972312.9014588599</v>
      </c>
      <c r="I651" s="30">
        <v>60947025.496748902</v>
      </c>
      <c r="J651" s="30">
        <v>24030765.924622301</v>
      </c>
      <c r="K651" s="30">
        <v>84977791.421371296</v>
      </c>
      <c r="L651" s="30" t="s">
        <v>837</v>
      </c>
      <c r="M651" s="30" t="s">
        <v>838</v>
      </c>
      <c r="N651" s="30">
        <v>650</v>
      </c>
      <c r="O651" s="30">
        <v>0.65</v>
      </c>
      <c r="P651" s="30">
        <v>2833914.51720327</v>
      </c>
      <c r="Q651" s="30">
        <v>96159280.536070302</v>
      </c>
      <c r="R651" s="30">
        <v>9759078.4583933894</v>
      </c>
      <c r="S651" s="30">
        <v>105918358.994463</v>
      </c>
      <c r="T651" s="30">
        <v>0</v>
      </c>
      <c r="U651">
        <v>0.114</v>
      </c>
    </row>
    <row r="652" spans="1:21" x14ac:dyDescent="0.25">
      <c r="A652" s="30" t="s">
        <v>836</v>
      </c>
      <c r="B652" s="30">
        <v>293</v>
      </c>
      <c r="C652" s="30">
        <v>4805868.7868168596</v>
      </c>
      <c r="D652" s="30">
        <v>157092987.92584601</v>
      </c>
      <c r="E652" s="30">
        <v>33943521.084595896</v>
      </c>
      <c r="F652" s="30">
        <v>191036509.01044199</v>
      </c>
      <c r="G652" s="30">
        <v>31610718</v>
      </c>
      <c r="H652" s="30">
        <v>1972686.5407238</v>
      </c>
      <c r="I652" s="30">
        <v>60964784.374145098</v>
      </c>
      <c r="J652" s="30">
        <v>24195390.074772801</v>
      </c>
      <c r="K652" s="30">
        <v>85160174.448918</v>
      </c>
      <c r="L652" s="30" t="s">
        <v>837</v>
      </c>
      <c r="M652" s="30" t="s">
        <v>838</v>
      </c>
      <c r="N652" s="30">
        <v>651</v>
      </c>
      <c r="O652" s="30">
        <v>0.65100000000000002</v>
      </c>
      <c r="P652" s="30">
        <v>2833182.2460930501</v>
      </c>
      <c r="Q652" s="30">
        <v>96128203.551701605</v>
      </c>
      <c r="R652" s="30">
        <v>9748131.0098230802</v>
      </c>
      <c r="S652" s="30">
        <v>105876334.561524</v>
      </c>
      <c r="T652" s="30">
        <v>0</v>
      </c>
      <c r="U652">
        <v>0.74</v>
      </c>
    </row>
    <row r="653" spans="1:21" x14ac:dyDescent="0.25">
      <c r="A653" s="30" t="s">
        <v>836</v>
      </c>
      <c r="B653" s="30">
        <v>217</v>
      </c>
      <c r="C653" s="30">
        <v>4793550.74020073</v>
      </c>
      <c r="D653" s="30">
        <v>156690670.236076</v>
      </c>
      <c r="E653" s="30">
        <v>34360033.063194901</v>
      </c>
      <c r="F653" s="30">
        <v>191050703.29927099</v>
      </c>
      <c r="G653" s="30">
        <v>31610718</v>
      </c>
      <c r="H653" s="30">
        <v>1968592.9659913799</v>
      </c>
      <c r="I653" s="30">
        <v>60770218.923974603</v>
      </c>
      <c r="J653" s="30">
        <v>24706630.9891432</v>
      </c>
      <c r="K653" s="30">
        <v>85476849.913117796</v>
      </c>
      <c r="L653" s="30" t="s">
        <v>837</v>
      </c>
      <c r="M653" s="30" t="s">
        <v>838</v>
      </c>
      <c r="N653" s="30">
        <v>652</v>
      </c>
      <c r="O653" s="30">
        <v>0.65200000000000002</v>
      </c>
      <c r="P653" s="30">
        <v>2824957.7742093401</v>
      </c>
      <c r="Q653" s="30">
        <v>95920451.312101901</v>
      </c>
      <c r="R653" s="30">
        <v>9653402.0740517192</v>
      </c>
      <c r="S653" s="30">
        <v>105573853.386153</v>
      </c>
      <c r="T653" s="30">
        <v>0</v>
      </c>
      <c r="U653">
        <v>0.93100000000000005</v>
      </c>
    </row>
    <row r="654" spans="1:21" x14ac:dyDescent="0.25">
      <c r="A654" s="30" t="s">
        <v>836</v>
      </c>
      <c r="B654" s="30">
        <v>951</v>
      </c>
      <c r="C654" s="30">
        <v>4580395.2878267998</v>
      </c>
      <c r="D654" s="30">
        <v>148713518.37030399</v>
      </c>
      <c r="E654" s="30">
        <v>42414033.374848202</v>
      </c>
      <c r="F654" s="30">
        <v>191127551.745152</v>
      </c>
      <c r="G654" s="30">
        <v>31610718</v>
      </c>
      <c r="H654" s="30">
        <v>1834149.86621979</v>
      </c>
      <c r="I654" s="30">
        <v>56923748.926003397</v>
      </c>
      <c r="J654" s="30">
        <v>30310797.566691101</v>
      </c>
      <c r="K654" s="30">
        <v>87234546.492694497</v>
      </c>
      <c r="L654" s="30" t="s">
        <v>837</v>
      </c>
      <c r="M654" s="30" t="s">
        <v>838</v>
      </c>
      <c r="N654" s="30">
        <v>653</v>
      </c>
      <c r="O654" s="30">
        <v>0.65300000000000002</v>
      </c>
      <c r="P654" s="30">
        <v>2746245.4216069998</v>
      </c>
      <c r="Q654" s="30">
        <v>91789769.444300994</v>
      </c>
      <c r="R654" s="30">
        <v>12103235.808157099</v>
      </c>
      <c r="S654" s="30">
        <v>103893005.25245801</v>
      </c>
      <c r="T654" s="30">
        <v>0</v>
      </c>
      <c r="U654">
        <v>0.45100000000000001</v>
      </c>
    </row>
    <row r="655" spans="1:21" x14ac:dyDescent="0.25">
      <c r="A655" s="30" t="s">
        <v>836</v>
      </c>
      <c r="B655" s="30">
        <v>258</v>
      </c>
      <c r="C655" s="30">
        <v>4614760.9565660898</v>
      </c>
      <c r="D655" s="30">
        <v>149209412.86100399</v>
      </c>
      <c r="E655" s="30">
        <v>41972982.3059742</v>
      </c>
      <c r="F655" s="30">
        <v>191182395.166978</v>
      </c>
      <c r="G655" s="30">
        <v>31610718</v>
      </c>
      <c r="H655" s="30">
        <v>1863785.3799104099</v>
      </c>
      <c r="I655" s="30">
        <v>57709765.561902002</v>
      </c>
      <c r="J655" s="30">
        <v>29996940.372322898</v>
      </c>
      <c r="K655" s="30">
        <v>87706705.934224904</v>
      </c>
      <c r="L655" s="30" t="s">
        <v>837</v>
      </c>
      <c r="M655" s="30" t="s">
        <v>838</v>
      </c>
      <c r="N655" s="30">
        <v>654</v>
      </c>
      <c r="O655" s="30">
        <v>0.65400000000000003</v>
      </c>
      <c r="P655" s="30">
        <v>2750975.5766556701</v>
      </c>
      <c r="Q655" s="30">
        <v>91499647.2991025</v>
      </c>
      <c r="R655" s="30">
        <v>11976041.9336512</v>
      </c>
      <c r="S655" s="30">
        <v>103475689.23275299</v>
      </c>
      <c r="T655" s="30">
        <v>0</v>
      </c>
      <c r="U655">
        <v>0.42399999999999999</v>
      </c>
    </row>
    <row r="656" spans="1:21" x14ac:dyDescent="0.25">
      <c r="A656" s="30" t="s">
        <v>836</v>
      </c>
      <c r="B656" s="30">
        <v>644</v>
      </c>
      <c r="C656" s="30">
        <v>5078558.76873424</v>
      </c>
      <c r="D656" s="30">
        <v>165392721.82081199</v>
      </c>
      <c r="E656" s="30">
        <v>25911545.3466633</v>
      </c>
      <c r="F656" s="30">
        <v>191304267.16747499</v>
      </c>
      <c r="G656" s="30">
        <v>31610718</v>
      </c>
      <c r="H656" s="30">
        <v>2116746.3410679898</v>
      </c>
      <c r="I656" s="30">
        <v>65090661.678097896</v>
      </c>
      <c r="J656" s="30">
        <v>17912679.5530838</v>
      </c>
      <c r="K656" s="30">
        <v>83003341.2311818</v>
      </c>
      <c r="L656" s="30" t="s">
        <v>837</v>
      </c>
      <c r="M656" s="30" t="s">
        <v>838</v>
      </c>
      <c r="N656" s="30">
        <v>655</v>
      </c>
      <c r="O656" s="30">
        <v>0.65500000000000003</v>
      </c>
      <c r="P656" s="30">
        <v>2961812.4276662399</v>
      </c>
      <c r="Q656" s="30">
        <v>100302060.14271399</v>
      </c>
      <c r="R656" s="30">
        <v>7998865.7935795402</v>
      </c>
      <c r="S656" s="30">
        <v>108300925.93629301</v>
      </c>
      <c r="T656" s="30">
        <v>0</v>
      </c>
      <c r="U656">
        <v>0.52400000000000002</v>
      </c>
    </row>
    <row r="657" spans="1:21" x14ac:dyDescent="0.25">
      <c r="A657" s="30" t="s">
        <v>836</v>
      </c>
      <c r="B657" s="30">
        <v>397</v>
      </c>
      <c r="C657" s="30">
        <v>4610356.7624889798</v>
      </c>
      <c r="D657" s="30">
        <v>149263118.266653</v>
      </c>
      <c r="E657" s="30">
        <v>42068715.905397698</v>
      </c>
      <c r="F657" s="30">
        <v>191331834.17205101</v>
      </c>
      <c r="G657" s="30">
        <v>31610718</v>
      </c>
      <c r="H657" s="30">
        <v>1893175.41477786</v>
      </c>
      <c r="I657" s="30">
        <v>58713105.417177297</v>
      </c>
      <c r="J657" s="30">
        <v>29893877.704143599</v>
      </c>
      <c r="K657" s="30">
        <v>88606983.121320993</v>
      </c>
      <c r="L657" s="30" t="s">
        <v>837</v>
      </c>
      <c r="M657" s="30" t="s">
        <v>838</v>
      </c>
      <c r="N657" s="30">
        <v>656</v>
      </c>
      <c r="O657" s="30">
        <v>0.65600000000000003</v>
      </c>
      <c r="P657" s="30">
        <v>2717181.34771111</v>
      </c>
      <c r="Q657" s="30">
        <v>90550012.849476397</v>
      </c>
      <c r="R657" s="30">
        <v>12174838.201254001</v>
      </c>
      <c r="S657" s="30">
        <v>102724851.05073</v>
      </c>
      <c r="T657" s="30">
        <v>0</v>
      </c>
      <c r="U657">
        <v>0.38500000000000001</v>
      </c>
    </row>
    <row r="658" spans="1:21" x14ac:dyDescent="0.25">
      <c r="A658" s="30" t="s">
        <v>836</v>
      </c>
      <c r="B658" s="30">
        <v>656</v>
      </c>
      <c r="C658" s="30">
        <v>5130323.7295812303</v>
      </c>
      <c r="D658" s="30">
        <v>164813229.14380401</v>
      </c>
      <c r="E658" s="30">
        <v>26575560.292950999</v>
      </c>
      <c r="F658" s="30">
        <v>191388789.436755</v>
      </c>
      <c r="G658" s="30">
        <v>31610718</v>
      </c>
      <c r="H658" s="30">
        <v>2177402.1935864398</v>
      </c>
      <c r="I658" s="30">
        <v>66779836.252222501</v>
      </c>
      <c r="J658" s="30">
        <v>18631247.526292101</v>
      </c>
      <c r="K658" s="30">
        <v>85411083.778514698</v>
      </c>
      <c r="L658" s="30" t="s">
        <v>837</v>
      </c>
      <c r="M658" s="30" t="s">
        <v>838</v>
      </c>
      <c r="N658" s="30">
        <v>657</v>
      </c>
      <c r="O658" s="30">
        <v>0.65700000000000003</v>
      </c>
      <c r="P658" s="30">
        <v>2952921.53599479</v>
      </c>
      <c r="Q658" s="30">
        <v>98033392.891581893</v>
      </c>
      <c r="R658" s="30">
        <v>7944312.7666588798</v>
      </c>
      <c r="S658" s="30">
        <v>105977705.65824001</v>
      </c>
      <c r="T658" s="30">
        <v>0</v>
      </c>
      <c r="U658">
        <v>0.69099999999999995</v>
      </c>
    </row>
    <row r="659" spans="1:21" x14ac:dyDescent="0.25">
      <c r="A659" s="30" t="s">
        <v>836</v>
      </c>
      <c r="B659" s="30">
        <v>528</v>
      </c>
      <c r="C659" s="30">
        <v>4845897.43695141</v>
      </c>
      <c r="D659" s="30">
        <v>155566450.019297</v>
      </c>
      <c r="E659" s="30">
        <v>35836355.905999102</v>
      </c>
      <c r="F659" s="30">
        <v>191402805.92529601</v>
      </c>
      <c r="G659" s="30">
        <v>31610718</v>
      </c>
      <c r="H659" s="30">
        <v>2029756.9423609099</v>
      </c>
      <c r="I659" s="30">
        <v>62702496.043473601</v>
      </c>
      <c r="J659" s="30">
        <v>25093509.278521199</v>
      </c>
      <c r="K659" s="30">
        <v>87796005.321994901</v>
      </c>
      <c r="L659" s="30" t="s">
        <v>837</v>
      </c>
      <c r="M659" s="30" t="s">
        <v>838</v>
      </c>
      <c r="N659" s="30">
        <v>658</v>
      </c>
      <c r="O659" s="30">
        <v>0.65800000000000003</v>
      </c>
      <c r="P659" s="30">
        <v>2816140.4945904901</v>
      </c>
      <c r="Q659" s="30">
        <v>92863953.975823596</v>
      </c>
      <c r="R659" s="30">
        <v>10742846.6274778</v>
      </c>
      <c r="S659" s="30">
        <v>103606800.603301</v>
      </c>
      <c r="T659" s="30">
        <v>0</v>
      </c>
      <c r="U659">
        <v>0.76</v>
      </c>
    </row>
    <row r="660" spans="1:21" x14ac:dyDescent="0.25">
      <c r="A660" s="30" t="s">
        <v>836</v>
      </c>
      <c r="B660" s="30">
        <v>826</v>
      </c>
      <c r="C660" s="30">
        <v>5078462.5096216099</v>
      </c>
      <c r="D660" s="30">
        <v>165477143.92026001</v>
      </c>
      <c r="E660" s="30">
        <v>25981681.3643796</v>
      </c>
      <c r="F660" s="30">
        <v>191458825.284639</v>
      </c>
      <c r="G660" s="30">
        <v>31610718</v>
      </c>
      <c r="H660" s="30">
        <v>2115792.5693169101</v>
      </c>
      <c r="I660" s="30">
        <v>65045329.409301199</v>
      </c>
      <c r="J660" s="30">
        <v>17802952.308739699</v>
      </c>
      <c r="K660" s="30">
        <v>82848281.718040898</v>
      </c>
      <c r="L660" s="30" t="s">
        <v>837</v>
      </c>
      <c r="M660" s="30" t="s">
        <v>838</v>
      </c>
      <c r="N660" s="30">
        <v>659</v>
      </c>
      <c r="O660" s="30">
        <v>0.65900000000000003</v>
      </c>
      <c r="P660" s="30">
        <v>2962669.9403046998</v>
      </c>
      <c r="Q660" s="30">
        <v>100431814.510959</v>
      </c>
      <c r="R660" s="30">
        <v>8178729.0556399301</v>
      </c>
      <c r="S660" s="30">
        <v>108610543.566598</v>
      </c>
      <c r="T660" s="30">
        <v>0</v>
      </c>
      <c r="U660">
        <v>0.82799999999999996</v>
      </c>
    </row>
    <row r="661" spans="1:21" x14ac:dyDescent="0.25">
      <c r="A661" s="30" t="s">
        <v>836</v>
      </c>
      <c r="B661" s="30">
        <v>470</v>
      </c>
      <c r="C661" s="30">
        <v>4983264.8430054504</v>
      </c>
      <c r="D661" s="30">
        <v>159935905.88330901</v>
      </c>
      <c r="E661" s="30">
        <v>31741095.7345143</v>
      </c>
      <c r="F661" s="30">
        <v>191677001.61782399</v>
      </c>
      <c r="G661" s="30">
        <v>31610718</v>
      </c>
      <c r="H661" s="30">
        <v>2102266.6200954299</v>
      </c>
      <c r="I661" s="30">
        <v>64749732.563183904</v>
      </c>
      <c r="J661" s="30">
        <v>22485136.4865858</v>
      </c>
      <c r="K661" s="30">
        <v>87234869.0497697</v>
      </c>
      <c r="L661" s="30" t="s">
        <v>837</v>
      </c>
      <c r="M661" s="30" t="s">
        <v>838</v>
      </c>
      <c r="N661" s="30">
        <v>660</v>
      </c>
      <c r="O661" s="30">
        <v>0.66</v>
      </c>
      <c r="P661" s="30">
        <v>2880998.22291002</v>
      </c>
      <c r="Q661" s="30">
        <v>95186173.320125997</v>
      </c>
      <c r="R661" s="30">
        <v>9255959.24792853</v>
      </c>
      <c r="S661" s="30">
        <v>104442132.56805401</v>
      </c>
      <c r="T661" s="30">
        <v>0</v>
      </c>
      <c r="U661">
        <v>0.871</v>
      </c>
    </row>
    <row r="662" spans="1:21" x14ac:dyDescent="0.25">
      <c r="A662" s="30" t="s">
        <v>836</v>
      </c>
      <c r="B662" s="30">
        <v>872</v>
      </c>
      <c r="C662" s="30">
        <v>4775438.4633830599</v>
      </c>
      <c r="D662" s="30">
        <v>154548284.99199501</v>
      </c>
      <c r="E662" s="30">
        <v>37647791.040903099</v>
      </c>
      <c r="F662" s="30">
        <v>192196076.03289801</v>
      </c>
      <c r="G662" s="30">
        <v>31610718</v>
      </c>
      <c r="H662" s="30">
        <v>1974991.4487405899</v>
      </c>
      <c r="I662" s="30">
        <v>61060727.872572601</v>
      </c>
      <c r="J662" s="30">
        <v>26972390.7333306</v>
      </c>
      <c r="K662" s="30">
        <v>88033118.605903193</v>
      </c>
      <c r="L662" s="30" t="s">
        <v>837</v>
      </c>
      <c r="M662" s="30" t="s">
        <v>838</v>
      </c>
      <c r="N662" s="30">
        <v>661</v>
      </c>
      <c r="O662" s="30">
        <v>0.66100000000000003</v>
      </c>
      <c r="P662" s="30">
        <v>2800447.0146424598</v>
      </c>
      <c r="Q662" s="30">
        <v>93487557.119422793</v>
      </c>
      <c r="R662" s="30">
        <v>10675400.307572501</v>
      </c>
      <c r="S662" s="30">
        <v>104162957.42699499</v>
      </c>
      <c r="T662" s="30">
        <v>0</v>
      </c>
      <c r="U662">
        <v>0.90200000000000002</v>
      </c>
    </row>
    <row r="663" spans="1:21" x14ac:dyDescent="0.25">
      <c r="A663" s="30" t="s">
        <v>836</v>
      </c>
      <c r="B663" s="30">
        <v>18</v>
      </c>
      <c r="C663" s="30">
        <v>5141059.2872553105</v>
      </c>
      <c r="D663" s="30">
        <v>165127997.71628001</v>
      </c>
      <c r="E663" s="30">
        <v>27117002.785931401</v>
      </c>
      <c r="F663" s="30">
        <v>192245000.502211</v>
      </c>
      <c r="G663" s="30">
        <v>31610718</v>
      </c>
      <c r="H663" s="30">
        <v>2179818.02376618</v>
      </c>
      <c r="I663" s="30">
        <v>66894659.387790099</v>
      </c>
      <c r="J663" s="30">
        <v>19048999.849253301</v>
      </c>
      <c r="K663" s="30">
        <v>85943659.237043396</v>
      </c>
      <c r="L663" s="30" t="s">
        <v>837</v>
      </c>
      <c r="M663" s="30" t="s">
        <v>838</v>
      </c>
      <c r="N663" s="30">
        <v>662</v>
      </c>
      <c r="O663" s="30">
        <v>0.66200000000000003</v>
      </c>
      <c r="P663" s="30">
        <v>2961241.26348913</v>
      </c>
      <c r="Q663" s="30">
        <v>98233338.328490198</v>
      </c>
      <c r="R663" s="30">
        <v>8068002.9366780696</v>
      </c>
      <c r="S663" s="30">
        <v>106301341.265168</v>
      </c>
      <c r="T663" s="30">
        <v>0</v>
      </c>
      <c r="U663">
        <v>0.32600000000000001</v>
      </c>
    </row>
    <row r="664" spans="1:21" x14ac:dyDescent="0.25">
      <c r="A664" s="30" t="s">
        <v>836</v>
      </c>
      <c r="B664" s="30">
        <v>453</v>
      </c>
      <c r="C664" s="30">
        <v>4696697.8548111804</v>
      </c>
      <c r="D664" s="30">
        <v>151775107.460931</v>
      </c>
      <c r="E664" s="30">
        <v>40541555.323713198</v>
      </c>
      <c r="F664" s="30">
        <v>192316662.78464499</v>
      </c>
      <c r="G664" s="30">
        <v>31610718</v>
      </c>
      <c r="H664" s="30">
        <v>1898806.98543845</v>
      </c>
      <c r="I664" s="30">
        <v>58811255.538747601</v>
      </c>
      <c r="J664" s="30">
        <v>28788925.006347299</v>
      </c>
      <c r="K664" s="30">
        <v>87600180.545094997</v>
      </c>
      <c r="L664" s="30" t="s">
        <v>837</v>
      </c>
      <c r="M664" s="30" t="s">
        <v>838</v>
      </c>
      <c r="N664" s="30">
        <v>663</v>
      </c>
      <c r="O664" s="30">
        <v>0.66300000000000003</v>
      </c>
      <c r="P664" s="30">
        <v>2797890.8693727199</v>
      </c>
      <c r="Q664" s="30">
        <v>92963851.922184199</v>
      </c>
      <c r="R664" s="30">
        <v>11752630.3173659</v>
      </c>
      <c r="S664" s="30">
        <v>104716482.23954999</v>
      </c>
      <c r="T664" s="30">
        <v>0</v>
      </c>
      <c r="U664">
        <v>2E-3</v>
      </c>
    </row>
    <row r="665" spans="1:21" x14ac:dyDescent="0.25">
      <c r="A665" s="30" t="s">
        <v>836</v>
      </c>
      <c r="B665" s="30">
        <v>543</v>
      </c>
      <c r="C665" s="30">
        <v>4551956.5702881096</v>
      </c>
      <c r="D665" s="30">
        <v>149452947.17962301</v>
      </c>
      <c r="E665" s="30">
        <v>43098003.745066501</v>
      </c>
      <c r="F665" s="30">
        <v>192550950.92468899</v>
      </c>
      <c r="G665" s="30">
        <v>31610718</v>
      </c>
      <c r="H665" s="30">
        <v>1813284.9642332499</v>
      </c>
      <c r="I665" s="30">
        <v>56399632.010825202</v>
      </c>
      <c r="J665" s="30">
        <v>30723934.756139901</v>
      </c>
      <c r="K665" s="30">
        <v>87123566.766965196</v>
      </c>
      <c r="L665" s="30" t="s">
        <v>837</v>
      </c>
      <c r="M665" s="30" t="s">
        <v>838</v>
      </c>
      <c r="N665" s="30">
        <v>664</v>
      </c>
      <c r="O665" s="30">
        <v>0.66400000000000003</v>
      </c>
      <c r="P665" s="30">
        <v>2738671.6060548499</v>
      </c>
      <c r="Q665" s="30">
        <v>93053315.168797806</v>
      </c>
      <c r="R665" s="30">
        <v>12374068.9889265</v>
      </c>
      <c r="S665" s="30">
        <v>105427384.15772399</v>
      </c>
      <c r="T665" s="30">
        <v>0</v>
      </c>
      <c r="U665">
        <v>0.66</v>
      </c>
    </row>
    <row r="666" spans="1:21" x14ac:dyDescent="0.25">
      <c r="A666" s="30" t="s">
        <v>836</v>
      </c>
      <c r="B666" s="30">
        <v>664</v>
      </c>
      <c r="C666" s="30">
        <v>4927375.1624585995</v>
      </c>
      <c r="D666" s="30">
        <v>158271592.95059699</v>
      </c>
      <c r="E666" s="30">
        <v>34299036.421732798</v>
      </c>
      <c r="F666" s="30">
        <v>192570629.37233001</v>
      </c>
      <c r="G666" s="30">
        <v>31610718</v>
      </c>
      <c r="H666" s="30">
        <v>2071302.9394524801</v>
      </c>
      <c r="I666" s="30">
        <v>63835659.993453696</v>
      </c>
      <c r="J666" s="30">
        <v>24065426.688873298</v>
      </c>
      <c r="K666" s="30">
        <v>87901086.682327107</v>
      </c>
      <c r="L666" s="30" t="s">
        <v>837</v>
      </c>
      <c r="M666" s="30" t="s">
        <v>838</v>
      </c>
      <c r="N666" s="30">
        <v>665</v>
      </c>
      <c r="O666" s="30">
        <v>0.66500000000000004</v>
      </c>
      <c r="P666" s="30">
        <v>2856072.22300612</v>
      </c>
      <c r="Q666" s="30">
        <v>94435932.957143605</v>
      </c>
      <c r="R666" s="30">
        <v>10233609.732859399</v>
      </c>
      <c r="S666" s="30">
        <v>104669542.69000299</v>
      </c>
      <c r="T666" s="30">
        <v>0</v>
      </c>
      <c r="U666">
        <v>0.78100000000000003</v>
      </c>
    </row>
    <row r="667" spans="1:21" x14ac:dyDescent="0.25">
      <c r="A667" s="30" t="s">
        <v>836</v>
      </c>
      <c r="B667" s="30">
        <v>680</v>
      </c>
      <c r="C667" s="30">
        <v>5090788.1207390698</v>
      </c>
      <c r="D667" s="30">
        <v>165944398.58158901</v>
      </c>
      <c r="E667" s="30">
        <v>26676828.064098101</v>
      </c>
      <c r="F667" s="30">
        <v>192621226.64568701</v>
      </c>
      <c r="G667" s="30">
        <v>31610718</v>
      </c>
      <c r="H667" s="30">
        <v>2118488.5067647202</v>
      </c>
      <c r="I667" s="30">
        <v>65173465.895734802</v>
      </c>
      <c r="J667" s="30">
        <v>18055642.188821699</v>
      </c>
      <c r="K667" s="30">
        <v>83229108.084556594</v>
      </c>
      <c r="L667" s="30" t="s">
        <v>837</v>
      </c>
      <c r="M667" s="30" t="s">
        <v>838</v>
      </c>
      <c r="N667" s="30">
        <v>666</v>
      </c>
      <c r="O667" s="30">
        <v>0.66600000000000004</v>
      </c>
      <c r="P667" s="30">
        <v>2972299.6139743398</v>
      </c>
      <c r="Q667" s="30">
        <v>100770932.685854</v>
      </c>
      <c r="R667" s="30">
        <v>8621185.8752763998</v>
      </c>
      <c r="S667" s="30">
        <v>109392118.56113</v>
      </c>
      <c r="T667" s="30">
        <v>0</v>
      </c>
      <c r="U667">
        <v>0.11799999999999999</v>
      </c>
    </row>
    <row r="668" spans="1:21" x14ac:dyDescent="0.25">
      <c r="A668" s="30" t="s">
        <v>836</v>
      </c>
      <c r="B668" s="30">
        <v>283</v>
      </c>
      <c r="C668" s="30">
        <v>4818302.1536213597</v>
      </c>
      <c r="D668" s="30">
        <v>157466485.21540001</v>
      </c>
      <c r="E668" s="30">
        <v>35398772.807336897</v>
      </c>
      <c r="F668" s="30">
        <v>192865258.022737</v>
      </c>
      <c r="G668" s="30">
        <v>31610718</v>
      </c>
      <c r="H668" s="30">
        <v>1974709.62795387</v>
      </c>
      <c r="I668" s="30">
        <v>61060940.644247003</v>
      </c>
      <c r="J668" s="30">
        <v>25347506.897617999</v>
      </c>
      <c r="K668" s="30">
        <v>86408447.541865095</v>
      </c>
      <c r="L668" s="30" t="s">
        <v>837</v>
      </c>
      <c r="M668" s="30" t="s">
        <v>838</v>
      </c>
      <c r="N668" s="30">
        <v>667</v>
      </c>
      <c r="O668" s="30">
        <v>0.66700000000000004</v>
      </c>
      <c r="P668" s="30">
        <v>2843592.52566749</v>
      </c>
      <c r="Q668" s="30">
        <v>96405544.571152896</v>
      </c>
      <c r="R668" s="30">
        <v>10051265.909718901</v>
      </c>
      <c r="S668" s="30">
        <v>106456810.48087101</v>
      </c>
      <c r="T668" s="30">
        <v>0</v>
      </c>
      <c r="U668">
        <v>0.39</v>
      </c>
    </row>
    <row r="669" spans="1:21" x14ac:dyDescent="0.25">
      <c r="A669" s="30" t="s">
        <v>836</v>
      </c>
      <c r="B669" s="30">
        <v>776</v>
      </c>
      <c r="C669" s="30">
        <v>5101146.9716263199</v>
      </c>
      <c r="D669" s="30">
        <v>166142892.96710101</v>
      </c>
      <c r="E669" s="30">
        <v>26777632.182672299</v>
      </c>
      <c r="F669" s="30">
        <v>192920525.14977399</v>
      </c>
      <c r="G669" s="30">
        <v>31610718</v>
      </c>
      <c r="H669" s="30">
        <v>2121025.9122148599</v>
      </c>
      <c r="I669" s="30">
        <v>65294067.439847499</v>
      </c>
      <c r="J669" s="30">
        <v>18325664.371885002</v>
      </c>
      <c r="K669" s="30">
        <v>83619731.811732501</v>
      </c>
      <c r="L669" s="30" t="s">
        <v>837</v>
      </c>
      <c r="M669" s="30" t="s">
        <v>838</v>
      </c>
      <c r="N669" s="30">
        <v>668</v>
      </c>
      <c r="O669" s="30">
        <v>0.66800000000000004</v>
      </c>
      <c r="P669" s="30">
        <v>2980121.0594114601</v>
      </c>
      <c r="Q669" s="30">
        <v>100848825.527254</v>
      </c>
      <c r="R669" s="30">
        <v>8451967.8107872792</v>
      </c>
      <c r="S669" s="30">
        <v>109300793.33804099</v>
      </c>
      <c r="T669" s="30">
        <v>0</v>
      </c>
      <c r="U669">
        <v>0.36099999999999999</v>
      </c>
    </row>
    <row r="670" spans="1:21" x14ac:dyDescent="0.25">
      <c r="A670" s="30" t="s">
        <v>836</v>
      </c>
      <c r="B670" s="30">
        <v>117</v>
      </c>
      <c r="C670" s="30">
        <v>5131944.7645242997</v>
      </c>
      <c r="D670" s="30">
        <v>164919611.74812701</v>
      </c>
      <c r="E670" s="30">
        <v>28107099.030792199</v>
      </c>
      <c r="F670" s="30">
        <v>193026710.77891901</v>
      </c>
      <c r="G670" s="30">
        <v>31610718</v>
      </c>
      <c r="H670" s="30">
        <v>2176303.8835994499</v>
      </c>
      <c r="I670" s="30">
        <v>66727634.1572292</v>
      </c>
      <c r="J670" s="30">
        <v>19765352.156591401</v>
      </c>
      <c r="K670" s="30">
        <v>86492986.313820601</v>
      </c>
      <c r="L670" s="30" t="s">
        <v>837</v>
      </c>
      <c r="M670" s="30" t="s">
        <v>838</v>
      </c>
      <c r="N670" s="30">
        <v>669</v>
      </c>
      <c r="O670" s="30">
        <v>0.66900000000000004</v>
      </c>
      <c r="P670" s="30">
        <v>2955640.88092484</v>
      </c>
      <c r="Q670" s="30">
        <v>98191977.590898305</v>
      </c>
      <c r="R670" s="30">
        <v>8341746.8742007697</v>
      </c>
      <c r="S670" s="30">
        <v>106533724.46509901</v>
      </c>
      <c r="T670" s="30">
        <v>0</v>
      </c>
      <c r="U670">
        <v>0.495</v>
      </c>
    </row>
    <row r="671" spans="1:21" x14ac:dyDescent="0.25">
      <c r="A671" s="30" t="s">
        <v>836</v>
      </c>
      <c r="B671" s="30">
        <v>242</v>
      </c>
      <c r="C671" s="30">
        <v>4929554.4581746599</v>
      </c>
      <c r="D671" s="30">
        <v>158437396.13616401</v>
      </c>
      <c r="E671" s="30">
        <v>34954005.748317398</v>
      </c>
      <c r="F671" s="30">
        <v>193391401.884482</v>
      </c>
      <c r="G671" s="30">
        <v>31610718</v>
      </c>
      <c r="H671" s="30">
        <v>2067403.3619214799</v>
      </c>
      <c r="I671" s="30">
        <v>63650315.128051698</v>
      </c>
      <c r="J671" s="30">
        <v>24291791.8850554</v>
      </c>
      <c r="K671" s="30">
        <v>87942107.013107106</v>
      </c>
      <c r="L671" s="30" t="s">
        <v>837</v>
      </c>
      <c r="M671" s="30" t="s">
        <v>838</v>
      </c>
      <c r="N671" s="30">
        <v>670</v>
      </c>
      <c r="O671" s="30">
        <v>0.67</v>
      </c>
      <c r="P671" s="30">
        <v>2862151.0962531702</v>
      </c>
      <c r="Q671" s="30">
        <v>94787081.008112803</v>
      </c>
      <c r="R671" s="30">
        <v>10662213.863262</v>
      </c>
      <c r="S671" s="30">
        <v>105449294.871374</v>
      </c>
      <c r="T671" s="30">
        <v>0</v>
      </c>
      <c r="U671">
        <v>0.88600000000000001</v>
      </c>
    </row>
    <row r="672" spans="1:21" x14ac:dyDescent="0.25">
      <c r="A672" s="30" t="s">
        <v>836</v>
      </c>
      <c r="B672" s="30">
        <v>384</v>
      </c>
      <c r="C672" s="30">
        <v>4838268.6200967804</v>
      </c>
      <c r="D672" s="30">
        <v>155239805.15785101</v>
      </c>
      <c r="E672" s="30">
        <v>38389514.089670502</v>
      </c>
      <c r="F672" s="30">
        <v>193629319.24752101</v>
      </c>
      <c r="G672" s="30">
        <v>31610718</v>
      </c>
      <c r="H672" s="30">
        <v>2025397.0256314201</v>
      </c>
      <c r="I672" s="30">
        <v>62495271.498514697</v>
      </c>
      <c r="J672" s="30">
        <v>27473640.767259698</v>
      </c>
      <c r="K672" s="30">
        <v>89968912.265774399</v>
      </c>
      <c r="L672" s="30" t="s">
        <v>837</v>
      </c>
      <c r="M672" s="30" t="s">
        <v>838</v>
      </c>
      <c r="N672" s="30">
        <v>671</v>
      </c>
      <c r="O672" s="30">
        <v>0.67100000000000004</v>
      </c>
      <c r="P672" s="30">
        <v>2812871.59446536</v>
      </c>
      <c r="Q672" s="30">
        <v>92744533.659336597</v>
      </c>
      <c r="R672" s="30">
        <v>10915873.3224108</v>
      </c>
      <c r="S672" s="30">
        <v>103660406.981747</v>
      </c>
      <c r="T672" s="30">
        <v>0</v>
      </c>
      <c r="U672">
        <v>0.85899999999999999</v>
      </c>
    </row>
    <row r="673" spans="1:21" x14ac:dyDescent="0.25">
      <c r="A673" s="30" t="s">
        <v>836</v>
      </c>
      <c r="B673" s="30">
        <v>290</v>
      </c>
      <c r="C673" s="30">
        <v>4981835.11115658</v>
      </c>
      <c r="D673" s="30">
        <v>159951718.13595501</v>
      </c>
      <c r="E673" s="30">
        <v>33715826.362938501</v>
      </c>
      <c r="F673" s="30">
        <v>193667544.49889401</v>
      </c>
      <c r="G673" s="30">
        <v>31610718</v>
      </c>
      <c r="H673" s="30">
        <v>2099575.0925772898</v>
      </c>
      <c r="I673" s="30">
        <v>64621805.678384401</v>
      </c>
      <c r="J673" s="30">
        <v>23983048.0882935</v>
      </c>
      <c r="K673" s="30">
        <v>88604853.766678005</v>
      </c>
      <c r="L673" s="30" t="s">
        <v>837</v>
      </c>
      <c r="M673" s="30" t="s">
        <v>838</v>
      </c>
      <c r="N673" s="30">
        <v>672</v>
      </c>
      <c r="O673" s="30">
        <v>0.67200000000000004</v>
      </c>
      <c r="P673" s="30">
        <v>2882260.01857928</v>
      </c>
      <c r="Q673" s="30">
        <v>95329912.457571</v>
      </c>
      <c r="R673" s="30">
        <v>9732778.2746449895</v>
      </c>
      <c r="S673" s="30">
        <v>105062690.732215</v>
      </c>
      <c r="T673" s="30">
        <v>0</v>
      </c>
      <c r="U673">
        <v>0.57899999999999996</v>
      </c>
    </row>
    <row r="674" spans="1:21" x14ac:dyDescent="0.25">
      <c r="A674" s="30" t="s">
        <v>836</v>
      </c>
      <c r="B674" s="30">
        <v>660</v>
      </c>
      <c r="C674" s="30">
        <v>4719828.6008163802</v>
      </c>
      <c r="D674" s="30">
        <v>152597231.879484</v>
      </c>
      <c r="E674" s="30">
        <v>41072317.206885397</v>
      </c>
      <c r="F674" s="30">
        <v>193669549.08636999</v>
      </c>
      <c r="G674" s="30">
        <v>31610718</v>
      </c>
      <c r="H674" s="30">
        <v>1904301.0701224401</v>
      </c>
      <c r="I674" s="30">
        <v>59075113.301299497</v>
      </c>
      <c r="J674" s="30">
        <v>28886389.8897563</v>
      </c>
      <c r="K674" s="30">
        <v>87961503.191055804</v>
      </c>
      <c r="L674" s="30" t="s">
        <v>837</v>
      </c>
      <c r="M674" s="30" t="s">
        <v>838</v>
      </c>
      <c r="N674" s="30">
        <v>673</v>
      </c>
      <c r="O674" s="30">
        <v>0.67300000000000004</v>
      </c>
      <c r="P674" s="30">
        <v>2815527.5306939399</v>
      </c>
      <c r="Q674" s="30">
        <v>93522118.578185305</v>
      </c>
      <c r="R674" s="30">
        <v>12185927.3171291</v>
      </c>
      <c r="S674" s="30">
        <v>105708045.89531399</v>
      </c>
      <c r="T674" s="30">
        <v>0</v>
      </c>
      <c r="U674">
        <v>0.28000000000000003</v>
      </c>
    </row>
    <row r="675" spans="1:21" x14ac:dyDescent="0.25">
      <c r="A675" s="30" t="s">
        <v>836</v>
      </c>
      <c r="B675" s="30">
        <v>973</v>
      </c>
      <c r="C675" s="30">
        <v>5149610.66040322</v>
      </c>
      <c r="D675" s="30">
        <v>165509901.73772499</v>
      </c>
      <c r="E675" s="30">
        <v>28227739.979022801</v>
      </c>
      <c r="F675" s="30">
        <v>193737641.71674699</v>
      </c>
      <c r="G675" s="30">
        <v>31610718</v>
      </c>
      <c r="H675" s="30">
        <v>2180052.04473757</v>
      </c>
      <c r="I675" s="30">
        <v>66905782.281257398</v>
      </c>
      <c r="J675" s="30">
        <v>19674310.069021702</v>
      </c>
      <c r="K675" s="30">
        <v>86580092.350279197</v>
      </c>
      <c r="L675" s="30" t="s">
        <v>837</v>
      </c>
      <c r="M675" s="30" t="s">
        <v>838</v>
      </c>
      <c r="N675" s="30">
        <v>674</v>
      </c>
      <c r="O675" s="30">
        <v>0.67400000000000004</v>
      </c>
      <c r="P675" s="30">
        <v>2969558.61566565</v>
      </c>
      <c r="Q675" s="30">
        <v>98604119.456467599</v>
      </c>
      <c r="R675" s="30">
        <v>8553429.9100010693</v>
      </c>
      <c r="S675" s="30">
        <v>107157549.366468</v>
      </c>
      <c r="T675" s="30">
        <v>0</v>
      </c>
      <c r="U675">
        <v>0.71</v>
      </c>
    </row>
    <row r="676" spans="1:21" x14ac:dyDescent="0.25">
      <c r="A676" s="30" t="s">
        <v>836</v>
      </c>
      <c r="B676" s="30">
        <v>900</v>
      </c>
      <c r="C676" s="30">
        <v>4919581.6262297202</v>
      </c>
      <c r="D676" s="30">
        <v>161622878.97028601</v>
      </c>
      <c r="E676" s="30">
        <v>32224966.674929</v>
      </c>
      <c r="F676" s="30">
        <v>193847845.645215</v>
      </c>
      <c r="G676" s="30">
        <v>31610718</v>
      </c>
      <c r="H676" s="30">
        <v>2012603.90534986</v>
      </c>
      <c r="I676" s="30">
        <v>62052684.042551197</v>
      </c>
      <c r="J676" s="30">
        <v>22471095.373467799</v>
      </c>
      <c r="K676" s="30">
        <v>84523779.416018993</v>
      </c>
      <c r="L676" s="30" t="s">
        <v>837</v>
      </c>
      <c r="M676" s="30" t="s">
        <v>838</v>
      </c>
      <c r="N676" s="30">
        <v>675</v>
      </c>
      <c r="O676" s="30">
        <v>0.67500000000000004</v>
      </c>
      <c r="P676" s="30">
        <v>2906977.72087985</v>
      </c>
      <c r="Q676" s="30">
        <v>99570194.927735299</v>
      </c>
      <c r="R676" s="30">
        <v>9753871.3014612496</v>
      </c>
      <c r="S676" s="30">
        <v>109324066.229196</v>
      </c>
      <c r="T676" s="30">
        <v>0</v>
      </c>
      <c r="U676">
        <v>0.89300000000000002</v>
      </c>
    </row>
    <row r="677" spans="1:21" x14ac:dyDescent="0.25">
      <c r="A677" s="30" t="s">
        <v>836</v>
      </c>
      <c r="B677" s="30">
        <v>988</v>
      </c>
      <c r="C677" s="30">
        <v>4840482.8764146101</v>
      </c>
      <c r="D677" s="30">
        <v>158229476.23552799</v>
      </c>
      <c r="E677" s="30">
        <v>35643216.362469897</v>
      </c>
      <c r="F677" s="30">
        <v>193872692.59799799</v>
      </c>
      <c r="G677" s="30">
        <v>31610718</v>
      </c>
      <c r="H677" s="30">
        <v>1979298.7902651001</v>
      </c>
      <c r="I677" s="30">
        <v>61279061.110918202</v>
      </c>
      <c r="J677" s="30">
        <v>25184995.820897602</v>
      </c>
      <c r="K677" s="30">
        <v>86464056.931815803</v>
      </c>
      <c r="L677" s="30" t="s">
        <v>837</v>
      </c>
      <c r="M677" s="30" t="s">
        <v>838</v>
      </c>
      <c r="N677" s="30">
        <v>676</v>
      </c>
      <c r="O677" s="30">
        <v>0.67600000000000005</v>
      </c>
      <c r="P677" s="30">
        <v>2861184.08614951</v>
      </c>
      <c r="Q677" s="30">
        <v>96950415.124610305</v>
      </c>
      <c r="R677" s="30">
        <v>10458220.541572301</v>
      </c>
      <c r="S677" s="30">
        <v>107408635.666182</v>
      </c>
      <c r="T677" s="30">
        <v>0</v>
      </c>
      <c r="U677">
        <v>0.71299999999999997</v>
      </c>
    </row>
    <row r="678" spans="1:21" x14ac:dyDescent="0.25">
      <c r="A678" s="30" t="s">
        <v>836</v>
      </c>
      <c r="B678" s="30">
        <v>964</v>
      </c>
      <c r="C678" s="30">
        <v>4622949.01822438</v>
      </c>
      <c r="D678" s="30">
        <v>149659438.65651199</v>
      </c>
      <c r="E678" s="30">
        <v>44268392.959258497</v>
      </c>
      <c r="F678" s="30">
        <v>193927831.615771</v>
      </c>
      <c r="G678" s="30">
        <v>31610718</v>
      </c>
      <c r="H678" s="30">
        <v>1894334.29421159</v>
      </c>
      <c r="I678" s="30">
        <v>58768186.346061103</v>
      </c>
      <c r="J678" s="30">
        <v>31613839.5402436</v>
      </c>
      <c r="K678" s="30">
        <v>90382025.886304796</v>
      </c>
      <c r="L678" s="30" t="s">
        <v>837</v>
      </c>
      <c r="M678" s="30" t="s">
        <v>838</v>
      </c>
      <c r="N678" s="30">
        <v>677</v>
      </c>
      <c r="O678" s="30">
        <v>0.67700000000000005</v>
      </c>
      <c r="P678" s="30">
        <v>2728614.72401278</v>
      </c>
      <c r="Q678" s="30">
        <v>90891252.310451299</v>
      </c>
      <c r="R678" s="30">
        <v>12654553.4190148</v>
      </c>
      <c r="S678" s="30">
        <v>103545805.72946601</v>
      </c>
      <c r="T678" s="30">
        <v>0</v>
      </c>
      <c r="U678">
        <v>0.54100000000000004</v>
      </c>
    </row>
    <row r="679" spans="1:21" x14ac:dyDescent="0.25">
      <c r="A679" s="30" t="s">
        <v>836</v>
      </c>
      <c r="B679" s="30">
        <v>572</v>
      </c>
      <c r="C679" s="30">
        <v>4703224.7931179898</v>
      </c>
      <c r="D679" s="30">
        <v>151973190.33321801</v>
      </c>
      <c r="E679" s="30">
        <v>41997817.340061598</v>
      </c>
      <c r="F679" s="30">
        <v>193971007.67327899</v>
      </c>
      <c r="G679" s="30">
        <v>31610718</v>
      </c>
      <c r="H679" s="30">
        <v>1899720.49431518</v>
      </c>
      <c r="I679" s="30">
        <v>58857400.946637601</v>
      </c>
      <c r="J679" s="30">
        <v>30035694.989285201</v>
      </c>
      <c r="K679" s="30">
        <v>88893095.935922801</v>
      </c>
      <c r="L679" s="30" t="s">
        <v>837</v>
      </c>
      <c r="M679" s="30" t="s">
        <v>838</v>
      </c>
      <c r="N679" s="30">
        <v>678</v>
      </c>
      <c r="O679" s="30">
        <v>0.67800000000000005</v>
      </c>
      <c r="P679" s="30">
        <v>2803504.2988028098</v>
      </c>
      <c r="Q679" s="30">
        <v>93115789.386580303</v>
      </c>
      <c r="R679" s="30">
        <v>11962122.3507764</v>
      </c>
      <c r="S679" s="30">
        <v>105077911.73735601</v>
      </c>
      <c r="T679" s="30">
        <v>0</v>
      </c>
      <c r="U679">
        <v>0.25600000000000001</v>
      </c>
    </row>
    <row r="680" spans="1:21" x14ac:dyDescent="0.25">
      <c r="A680" s="30" t="s">
        <v>836</v>
      </c>
      <c r="B680" s="30">
        <v>408</v>
      </c>
      <c r="C680" s="30">
        <v>5095870.6580406604</v>
      </c>
      <c r="D680" s="30">
        <v>165997377.77094099</v>
      </c>
      <c r="E680" s="30">
        <v>28332542.328627001</v>
      </c>
      <c r="F680" s="30">
        <v>194329920.099567</v>
      </c>
      <c r="G680" s="30">
        <v>31610718</v>
      </c>
      <c r="H680" s="30">
        <v>2117570.7935178401</v>
      </c>
      <c r="I680" s="30">
        <v>65129847.468644001</v>
      </c>
      <c r="J680" s="30">
        <v>19656746.913200401</v>
      </c>
      <c r="K680" s="30">
        <v>84786594.381844401</v>
      </c>
      <c r="L680" s="30" t="s">
        <v>837</v>
      </c>
      <c r="M680" s="30" t="s">
        <v>838</v>
      </c>
      <c r="N680" s="30">
        <v>679</v>
      </c>
      <c r="O680" s="30">
        <v>0.67900000000000005</v>
      </c>
      <c r="P680" s="30">
        <v>2978299.8645228101</v>
      </c>
      <c r="Q680" s="30">
        <v>100867530.302296</v>
      </c>
      <c r="R680" s="30">
        <v>8675795.4154265895</v>
      </c>
      <c r="S680" s="30">
        <v>109543325.717723</v>
      </c>
      <c r="T680" s="30">
        <v>0</v>
      </c>
      <c r="U680">
        <v>0.221</v>
      </c>
    </row>
    <row r="681" spans="1:21" x14ac:dyDescent="0.25">
      <c r="A681" s="30" t="s">
        <v>836</v>
      </c>
      <c r="B681" s="30">
        <v>400</v>
      </c>
      <c r="C681" s="30">
        <v>4851445.3451107601</v>
      </c>
      <c r="D681" s="30">
        <v>155779665.588934</v>
      </c>
      <c r="E681" s="30">
        <v>38585719.895458497</v>
      </c>
      <c r="F681" s="30">
        <v>194365385.484393</v>
      </c>
      <c r="G681" s="30">
        <v>31610718</v>
      </c>
      <c r="H681" s="30">
        <v>2028889.3371299801</v>
      </c>
      <c r="I681" s="30">
        <v>62661259.223979197</v>
      </c>
      <c r="J681" s="30">
        <v>27247252.188597199</v>
      </c>
      <c r="K681" s="30">
        <v>89908511.412576497</v>
      </c>
      <c r="L681" s="30" t="s">
        <v>837</v>
      </c>
      <c r="M681" s="30" t="s">
        <v>838</v>
      </c>
      <c r="N681" s="30">
        <v>680</v>
      </c>
      <c r="O681" s="30">
        <v>0.68</v>
      </c>
      <c r="P681" s="30">
        <v>2822556.0079807802</v>
      </c>
      <c r="Q681" s="30">
        <v>93118406.364955395</v>
      </c>
      <c r="R681" s="30">
        <v>11338467.7068612</v>
      </c>
      <c r="S681" s="30">
        <v>104456874.071816</v>
      </c>
      <c r="T681" s="30">
        <v>0</v>
      </c>
      <c r="U681">
        <v>0.373</v>
      </c>
    </row>
    <row r="682" spans="1:21" x14ac:dyDescent="0.25">
      <c r="A682" s="30" t="s">
        <v>836</v>
      </c>
      <c r="B682" s="30">
        <v>264</v>
      </c>
      <c r="C682" s="30">
        <v>5104163.11483985</v>
      </c>
      <c r="D682" s="30">
        <v>166336294.81804001</v>
      </c>
      <c r="E682" s="30">
        <v>28138245.213461399</v>
      </c>
      <c r="F682" s="30">
        <v>194474540.031501</v>
      </c>
      <c r="G682" s="30">
        <v>31610718</v>
      </c>
      <c r="H682" s="30">
        <v>2119482.33326999</v>
      </c>
      <c r="I682" s="30">
        <v>65220701.945893601</v>
      </c>
      <c r="J682" s="30">
        <v>19240837.1080762</v>
      </c>
      <c r="K682" s="30">
        <v>84461539.0539698</v>
      </c>
      <c r="L682" s="30" t="s">
        <v>837</v>
      </c>
      <c r="M682" s="30" t="s">
        <v>838</v>
      </c>
      <c r="N682" s="30">
        <v>681</v>
      </c>
      <c r="O682" s="30">
        <v>0.68100000000000005</v>
      </c>
      <c r="P682" s="30">
        <v>2984680.7815698502</v>
      </c>
      <c r="Q682" s="30">
        <v>101115592.872146</v>
      </c>
      <c r="R682" s="30">
        <v>8897408.1053851806</v>
      </c>
      <c r="S682" s="30">
        <v>110013000.977531</v>
      </c>
      <c r="T682" s="30">
        <v>0</v>
      </c>
      <c r="U682">
        <v>0.14699999999999999</v>
      </c>
    </row>
    <row r="683" spans="1:21" x14ac:dyDescent="0.25">
      <c r="A683" s="30" t="s">
        <v>836</v>
      </c>
      <c r="B683" s="30">
        <v>130</v>
      </c>
      <c r="C683" s="30">
        <v>4816859.5677119596</v>
      </c>
      <c r="D683" s="30">
        <v>155843877.090011</v>
      </c>
      <c r="E683" s="30">
        <v>39169556.218681499</v>
      </c>
      <c r="F683" s="30">
        <v>195013433.30869299</v>
      </c>
      <c r="G683" s="30">
        <v>31610718</v>
      </c>
      <c r="H683" s="30">
        <v>1984606.4461606599</v>
      </c>
      <c r="I683" s="30">
        <v>61517723.633907601</v>
      </c>
      <c r="J683" s="30">
        <v>27867014.8152944</v>
      </c>
      <c r="K683" s="30">
        <v>89384738.449202105</v>
      </c>
      <c r="L683" s="30" t="s">
        <v>837</v>
      </c>
      <c r="M683" s="30" t="s">
        <v>838</v>
      </c>
      <c r="N683" s="30">
        <v>682</v>
      </c>
      <c r="O683" s="30">
        <v>0.68200000000000005</v>
      </c>
      <c r="P683" s="30">
        <v>2832253.1215512902</v>
      </c>
      <c r="Q683" s="30">
        <v>94326153.456103995</v>
      </c>
      <c r="R683" s="30">
        <v>11302541.403387001</v>
      </c>
      <c r="S683" s="30">
        <v>105628694.85949101</v>
      </c>
      <c r="T683" s="30">
        <v>0</v>
      </c>
      <c r="U683">
        <v>0.39500000000000002</v>
      </c>
    </row>
    <row r="684" spans="1:21" x14ac:dyDescent="0.25">
      <c r="A684" s="30" t="s">
        <v>836</v>
      </c>
      <c r="B684" s="30">
        <v>268</v>
      </c>
      <c r="C684" s="30">
        <v>4838002.7601390397</v>
      </c>
      <c r="D684" s="30">
        <v>158090772.05747601</v>
      </c>
      <c r="E684" s="30">
        <v>37120666.031022899</v>
      </c>
      <c r="F684" s="30">
        <v>195211438.08849901</v>
      </c>
      <c r="G684" s="30">
        <v>31610718</v>
      </c>
      <c r="H684" s="30">
        <v>1977670.61824641</v>
      </c>
      <c r="I684" s="30">
        <v>61201674.952736601</v>
      </c>
      <c r="J684" s="30">
        <v>26580401.909552898</v>
      </c>
      <c r="K684" s="30">
        <v>87782076.862289593</v>
      </c>
      <c r="L684" s="30" t="s">
        <v>837</v>
      </c>
      <c r="M684" s="30" t="s">
        <v>838</v>
      </c>
      <c r="N684" s="30">
        <v>683</v>
      </c>
      <c r="O684" s="30">
        <v>0.68300000000000005</v>
      </c>
      <c r="P684" s="30">
        <v>2860332.1418926301</v>
      </c>
      <c r="Q684" s="30">
        <v>96889097.104739994</v>
      </c>
      <c r="R684" s="30">
        <v>10540264.1214699</v>
      </c>
      <c r="S684" s="30">
        <v>107429361.22621</v>
      </c>
      <c r="T684" s="30">
        <v>0</v>
      </c>
      <c r="U684">
        <v>0.317</v>
      </c>
    </row>
    <row r="685" spans="1:21" x14ac:dyDescent="0.25">
      <c r="A685" s="30" t="s">
        <v>836</v>
      </c>
      <c r="B685" s="30">
        <v>744</v>
      </c>
      <c r="C685" s="30">
        <v>5082924.3998903399</v>
      </c>
      <c r="D685" s="30">
        <v>165631536.26167399</v>
      </c>
      <c r="E685" s="30">
        <v>29706722.4406722</v>
      </c>
      <c r="F685" s="30">
        <v>195338258.70234701</v>
      </c>
      <c r="G685" s="30">
        <v>31610718</v>
      </c>
      <c r="H685" s="30">
        <v>2112327.7759122499</v>
      </c>
      <c r="I685" s="30">
        <v>64880649.604341097</v>
      </c>
      <c r="J685" s="30">
        <v>20783525.747844901</v>
      </c>
      <c r="K685" s="30">
        <v>85664175.352186099</v>
      </c>
      <c r="L685" s="30" t="s">
        <v>837</v>
      </c>
      <c r="M685" s="30" t="s">
        <v>838</v>
      </c>
      <c r="N685" s="30">
        <v>684</v>
      </c>
      <c r="O685" s="30">
        <v>0.68400000000000005</v>
      </c>
      <c r="P685" s="30">
        <v>2970596.6239780802</v>
      </c>
      <c r="Q685" s="30">
        <v>100750886.657333</v>
      </c>
      <c r="R685" s="30">
        <v>8923196.6928272601</v>
      </c>
      <c r="S685" s="30">
        <v>109674083.350161</v>
      </c>
      <c r="T685" s="30">
        <v>0</v>
      </c>
      <c r="U685">
        <v>0.621</v>
      </c>
    </row>
    <row r="686" spans="1:21" x14ac:dyDescent="0.25">
      <c r="A686" s="30" t="s">
        <v>836</v>
      </c>
      <c r="B686" s="30">
        <v>319</v>
      </c>
      <c r="C686" s="30">
        <v>4995811.9397038501</v>
      </c>
      <c r="D686" s="30">
        <v>160379237.00507501</v>
      </c>
      <c r="E686" s="30">
        <v>35039017.313758798</v>
      </c>
      <c r="F686" s="30">
        <v>195418254.31883401</v>
      </c>
      <c r="G686" s="30">
        <v>31610718</v>
      </c>
      <c r="H686" s="30">
        <v>2101493.99573335</v>
      </c>
      <c r="I686" s="30">
        <v>64713010.134341799</v>
      </c>
      <c r="J686" s="30">
        <v>24970655.490258701</v>
      </c>
      <c r="K686" s="30">
        <v>89683665.6246005</v>
      </c>
      <c r="L686" s="30" t="s">
        <v>837</v>
      </c>
      <c r="M686" s="30" t="s">
        <v>838</v>
      </c>
      <c r="N686" s="30">
        <v>685</v>
      </c>
      <c r="O686" s="30">
        <v>0.68500000000000005</v>
      </c>
      <c r="P686" s="30">
        <v>2894317.9439705</v>
      </c>
      <c r="Q686" s="30">
        <v>95666226.870733798</v>
      </c>
      <c r="R686" s="30">
        <v>10068361.823500101</v>
      </c>
      <c r="S686" s="30">
        <v>105734588.694233</v>
      </c>
      <c r="T686" s="30">
        <v>0</v>
      </c>
      <c r="U686">
        <v>0.52900000000000003</v>
      </c>
    </row>
    <row r="687" spans="1:21" x14ac:dyDescent="0.25">
      <c r="A687" s="30" t="s">
        <v>836</v>
      </c>
      <c r="B687" s="30">
        <v>563</v>
      </c>
      <c r="C687" s="30">
        <v>5158901.6698591104</v>
      </c>
      <c r="D687" s="30">
        <v>165793046.27223599</v>
      </c>
      <c r="E687" s="30">
        <v>29667097.330419101</v>
      </c>
      <c r="F687" s="30">
        <v>195460143.60265601</v>
      </c>
      <c r="G687" s="30">
        <v>31610718</v>
      </c>
      <c r="H687" s="30">
        <v>2181174.7286979002</v>
      </c>
      <c r="I687" s="30">
        <v>66959142.858361103</v>
      </c>
      <c r="J687" s="30">
        <v>20754216.4434007</v>
      </c>
      <c r="K687" s="30">
        <v>87713359.301761895</v>
      </c>
      <c r="L687" s="30" t="s">
        <v>837</v>
      </c>
      <c r="M687" s="30" t="s">
        <v>838</v>
      </c>
      <c r="N687" s="30">
        <v>686</v>
      </c>
      <c r="O687" s="30">
        <v>0.68600000000000005</v>
      </c>
      <c r="P687" s="30">
        <v>2977726.9411612102</v>
      </c>
      <c r="Q687" s="30">
        <v>98833903.413875595</v>
      </c>
      <c r="R687" s="30">
        <v>8912880.8870184291</v>
      </c>
      <c r="S687" s="30">
        <v>107746784.30089401</v>
      </c>
      <c r="T687" s="30">
        <v>0</v>
      </c>
      <c r="U687">
        <v>0.39100000000000001</v>
      </c>
    </row>
    <row r="688" spans="1:21" x14ac:dyDescent="0.25">
      <c r="A688" s="30" t="s">
        <v>836</v>
      </c>
      <c r="B688" s="30">
        <v>763</v>
      </c>
      <c r="C688" s="30">
        <v>4797290.1251195399</v>
      </c>
      <c r="D688" s="30">
        <v>155223822.67602801</v>
      </c>
      <c r="E688" s="30">
        <v>40270359.585070297</v>
      </c>
      <c r="F688" s="30">
        <v>195494182.261098</v>
      </c>
      <c r="G688" s="30">
        <v>31610718</v>
      </c>
      <c r="H688" s="30">
        <v>1976806.24904187</v>
      </c>
      <c r="I688" s="30">
        <v>61146984.374693297</v>
      </c>
      <c r="J688" s="30">
        <v>28952355.237245101</v>
      </c>
      <c r="K688" s="30">
        <v>90099339.611938402</v>
      </c>
      <c r="L688" s="30" t="s">
        <v>837</v>
      </c>
      <c r="M688" s="30" t="s">
        <v>838</v>
      </c>
      <c r="N688" s="30">
        <v>687</v>
      </c>
      <c r="O688" s="30">
        <v>0.68700000000000006</v>
      </c>
      <c r="P688" s="30">
        <v>2820483.8760776599</v>
      </c>
      <c r="Q688" s="30">
        <v>94076838.301334694</v>
      </c>
      <c r="R688" s="30">
        <v>11318004.347825101</v>
      </c>
      <c r="S688" s="30">
        <v>105394842.649159</v>
      </c>
      <c r="T688" s="30">
        <v>0</v>
      </c>
      <c r="U688">
        <v>3.3000000000000002E-2</v>
      </c>
    </row>
    <row r="689" spans="1:21" x14ac:dyDescent="0.25">
      <c r="A689" s="30" t="s">
        <v>836</v>
      </c>
      <c r="B689" s="30">
        <v>759</v>
      </c>
      <c r="C689" s="30">
        <v>5127009.2518261196</v>
      </c>
      <c r="D689" s="30">
        <v>167517981.88857001</v>
      </c>
      <c r="E689" s="30">
        <v>28215206.7214376</v>
      </c>
      <c r="F689" s="30">
        <v>195733188.610008</v>
      </c>
      <c r="G689" s="30">
        <v>31610718</v>
      </c>
      <c r="H689" s="30">
        <v>2116216.3709250102</v>
      </c>
      <c r="I689" s="30">
        <v>65047832.947442003</v>
      </c>
      <c r="J689" s="30">
        <v>19704564.4967959</v>
      </c>
      <c r="K689" s="30">
        <v>84752397.444238007</v>
      </c>
      <c r="L689" s="30" t="s">
        <v>837</v>
      </c>
      <c r="M689" s="30" t="s">
        <v>838</v>
      </c>
      <c r="N689" s="30">
        <v>688</v>
      </c>
      <c r="O689" s="30">
        <v>0.68799999999999994</v>
      </c>
      <c r="P689" s="30">
        <v>3010792.8809011099</v>
      </c>
      <c r="Q689" s="30">
        <v>102470148.941128</v>
      </c>
      <c r="R689" s="30">
        <v>8510642.2246416509</v>
      </c>
      <c r="S689" s="30">
        <v>110980791.16576999</v>
      </c>
      <c r="T689" s="30">
        <v>0</v>
      </c>
      <c r="U689">
        <v>0.9</v>
      </c>
    </row>
    <row r="690" spans="1:21" x14ac:dyDescent="0.25">
      <c r="A690" s="30" t="s">
        <v>836</v>
      </c>
      <c r="B690" s="30">
        <v>943</v>
      </c>
      <c r="C690" s="30">
        <v>4826720.3224742003</v>
      </c>
      <c r="D690" s="30">
        <v>157755424.53407201</v>
      </c>
      <c r="E690" s="30">
        <v>38071919.280924901</v>
      </c>
      <c r="F690" s="30">
        <v>195827343.81499699</v>
      </c>
      <c r="G690" s="30">
        <v>31610718</v>
      </c>
      <c r="H690" s="30">
        <v>1972202.83862454</v>
      </c>
      <c r="I690" s="30">
        <v>60941794.268224902</v>
      </c>
      <c r="J690" s="30">
        <v>27421891.526123099</v>
      </c>
      <c r="K690" s="30">
        <v>88363685.794348106</v>
      </c>
      <c r="L690" s="30" t="s">
        <v>837</v>
      </c>
      <c r="M690" s="30" t="s">
        <v>838</v>
      </c>
      <c r="N690" s="30">
        <v>689</v>
      </c>
      <c r="O690" s="30">
        <v>0.68899999999999995</v>
      </c>
      <c r="P690" s="30">
        <v>2854517.4838496498</v>
      </c>
      <c r="Q690" s="30">
        <v>96813630.265847206</v>
      </c>
      <c r="R690" s="30">
        <v>10650027.7548017</v>
      </c>
      <c r="S690" s="30">
        <v>107463658.020648</v>
      </c>
      <c r="T690" s="30">
        <v>0</v>
      </c>
      <c r="U690">
        <v>8.4000000000000005E-2</v>
      </c>
    </row>
    <row r="691" spans="1:21" x14ac:dyDescent="0.25">
      <c r="A691" s="30" t="s">
        <v>836</v>
      </c>
      <c r="B691" s="30">
        <v>422</v>
      </c>
      <c r="C691" s="30">
        <v>4942847.5209243204</v>
      </c>
      <c r="D691" s="30">
        <v>162370510.777127</v>
      </c>
      <c r="E691" s="30">
        <v>33557406.961154699</v>
      </c>
      <c r="F691" s="30">
        <v>195927917.738282</v>
      </c>
      <c r="G691" s="30">
        <v>31610718</v>
      </c>
      <c r="H691" s="30">
        <v>2016180.1374710901</v>
      </c>
      <c r="I691" s="30">
        <v>62222660.470994003</v>
      </c>
      <c r="J691" s="30">
        <v>23294943.3757542</v>
      </c>
      <c r="K691" s="30">
        <v>85517603.846748307</v>
      </c>
      <c r="L691" s="30" t="s">
        <v>837</v>
      </c>
      <c r="M691" s="30" t="s">
        <v>838</v>
      </c>
      <c r="N691" s="30">
        <v>690</v>
      </c>
      <c r="O691" s="30">
        <v>0.69</v>
      </c>
      <c r="P691" s="30">
        <v>2926667.3834532299</v>
      </c>
      <c r="Q691" s="30">
        <v>100147850.306133</v>
      </c>
      <c r="R691" s="30">
        <v>10262463.585400401</v>
      </c>
      <c r="S691" s="30">
        <v>110410313.891534</v>
      </c>
      <c r="T691" s="30">
        <v>0</v>
      </c>
      <c r="U691">
        <v>0.65600000000000003</v>
      </c>
    </row>
    <row r="692" spans="1:21" x14ac:dyDescent="0.25">
      <c r="A692" s="30" t="s">
        <v>836</v>
      </c>
      <c r="B692" s="30">
        <v>489</v>
      </c>
      <c r="C692" s="30">
        <v>5021804.27975915</v>
      </c>
      <c r="D692" s="30">
        <v>164618552.941623</v>
      </c>
      <c r="E692" s="30">
        <v>31536471.171219502</v>
      </c>
      <c r="F692" s="30">
        <v>196155024.11284199</v>
      </c>
      <c r="G692" s="30">
        <v>31610718</v>
      </c>
      <c r="H692" s="30">
        <v>2037474.3749511701</v>
      </c>
      <c r="I692" s="30">
        <v>62778064.228849404</v>
      </c>
      <c r="J692" s="30">
        <v>22397070.808967099</v>
      </c>
      <c r="K692" s="30">
        <v>85175135.037816599</v>
      </c>
      <c r="L692" s="30" t="s">
        <v>837</v>
      </c>
      <c r="M692" s="30" t="s">
        <v>838</v>
      </c>
      <c r="N692" s="30">
        <v>691</v>
      </c>
      <c r="O692" s="30">
        <v>0.69099999999999995</v>
      </c>
      <c r="P692" s="30">
        <v>2984329.9048079699</v>
      </c>
      <c r="Q692" s="30">
        <v>101840488.712773</v>
      </c>
      <c r="R692" s="30">
        <v>9139400.3622523695</v>
      </c>
      <c r="S692" s="30">
        <v>110979889.07502601</v>
      </c>
      <c r="T692" s="30">
        <v>0</v>
      </c>
      <c r="U692">
        <v>0.11700000000000001</v>
      </c>
    </row>
    <row r="693" spans="1:21" x14ac:dyDescent="0.25">
      <c r="A693" s="30" t="s">
        <v>836</v>
      </c>
      <c r="B693" s="30">
        <v>843</v>
      </c>
      <c r="C693" s="30">
        <v>4848228.2838830203</v>
      </c>
      <c r="D693" s="30">
        <v>158520433.971434</v>
      </c>
      <c r="E693" s="30">
        <v>37740477.301798202</v>
      </c>
      <c r="F693" s="30">
        <v>196260911.27323201</v>
      </c>
      <c r="G693" s="30">
        <v>31610718</v>
      </c>
      <c r="H693" s="30">
        <v>1978735.8307868801</v>
      </c>
      <c r="I693" s="30">
        <v>61252303.943536103</v>
      </c>
      <c r="J693" s="30">
        <v>26730491.046851099</v>
      </c>
      <c r="K693" s="30">
        <v>87982794.990387201</v>
      </c>
      <c r="L693" s="30" t="s">
        <v>837</v>
      </c>
      <c r="M693" s="30" t="s">
        <v>838</v>
      </c>
      <c r="N693" s="30">
        <v>692</v>
      </c>
      <c r="O693" s="30">
        <v>0.69199999999999995</v>
      </c>
      <c r="P693" s="30">
        <v>2869492.4530961299</v>
      </c>
      <c r="Q693" s="30">
        <v>97268130.027898207</v>
      </c>
      <c r="R693" s="30">
        <v>11009986.2549471</v>
      </c>
      <c r="S693" s="30">
        <v>108278116.28284501</v>
      </c>
      <c r="T693" s="30">
        <v>0</v>
      </c>
      <c r="U693">
        <v>0.92</v>
      </c>
    </row>
    <row r="694" spans="1:21" x14ac:dyDescent="0.25">
      <c r="A694" s="30" t="s">
        <v>836</v>
      </c>
      <c r="B694" s="30">
        <v>349</v>
      </c>
      <c r="C694" s="30">
        <v>4839629.6631484497</v>
      </c>
      <c r="D694" s="30">
        <v>158198910.13099501</v>
      </c>
      <c r="E694" s="30">
        <v>38307436.126468398</v>
      </c>
      <c r="F694" s="30">
        <v>196506346.25746399</v>
      </c>
      <c r="G694" s="30">
        <v>31610718</v>
      </c>
      <c r="H694" s="30">
        <v>1975138.6936898599</v>
      </c>
      <c r="I694" s="30">
        <v>61081333.9126084</v>
      </c>
      <c r="J694" s="30">
        <v>27423141.561458599</v>
      </c>
      <c r="K694" s="30">
        <v>88504475.474067003</v>
      </c>
      <c r="L694" s="30" t="s">
        <v>837</v>
      </c>
      <c r="M694" s="30" t="s">
        <v>838</v>
      </c>
      <c r="N694" s="30">
        <v>693</v>
      </c>
      <c r="O694" s="30">
        <v>0.69299999999999995</v>
      </c>
      <c r="P694" s="30">
        <v>2864490.96945858</v>
      </c>
      <c r="Q694" s="30">
        <v>97117576.218387306</v>
      </c>
      <c r="R694" s="30">
        <v>10884294.5650097</v>
      </c>
      <c r="S694" s="30">
        <v>108001870.783397</v>
      </c>
      <c r="T694" s="30">
        <v>0</v>
      </c>
      <c r="U694">
        <v>0.34899999999999998</v>
      </c>
    </row>
    <row r="695" spans="1:21" x14ac:dyDescent="0.25">
      <c r="A695" s="30" t="s">
        <v>836</v>
      </c>
      <c r="B695" s="30">
        <v>844</v>
      </c>
      <c r="C695" s="30">
        <v>4844934.8716447102</v>
      </c>
      <c r="D695" s="30">
        <v>158381164.48589599</v>
      </c>
      <c r="E695" s="30">
        <v>38404223.871212199</v>
      </c>
      <c r="F695" s="30">
        <v>196785388.357108</v>
      </c>
      <c r="G695" s="30">
        <v>31610718</v>
      </c>
      <c r="H695" s="30">
        <v>1976345.20947013</v>
      </c>
      <c r="I695" s="30">
        <v>61138678.971943997</v>
      </c>
      <c r="J695" s="30">
        <v>27423655.274610199</v>
      </c>
      <c r="K695" s="30">
        <v>88562334.2465543</v>
      </c>
      <c r="L695" s="30" t="s">
        <v>837</v>
      </c>
      <c r="M695" s="30" t="s">
        <v>838</v>
      </c>
      <c r="N695" s="30">
        <v>694</v>
      </c>
      <c r="O695" s="30">
        <v>0.69399999999999995</v>
      </c>
      <c r="P695" s="30">
        <v>2868589.6621745802</v>
      </c>
      <c r="Q695" s="30">
        <v>97242485.513951898</v>
      </c>
      <c r="R695" s="30">
        <v>10980568.596602</v>
      </c>
      <c r="S695" s="30">
        <v>108223054.11055399</v>
      </c>
      <c r="T695" s="30">
        <v>0</v>
      </c>
      <c r="U695">
        <v>0.56499999999999995</v>
      </c>
    </row>
    <row r="696" spans="1:21" x14ac:dyDescent="0.25">
      <c r="A696" s="30" t="s">
        <v>836</v>
      </c>
      <c r="B696" s="30">
        <v>348</v>
      </c>
      <c r="C696" s="30">
        <v>5004747.36617867</v>
      </c>
      <c r="D696" s="30">
        <v>160647089.67874801</v>
      </c>
      <c r="E696" s="30">
        <v>36156090.214287899</v>
      </c>
      <c r="F696" s="30">
        <v>196803179.89303601</v>
      </c>
      <c r="G696" s="30">
        <v>31610718</v>
      </c>
      <c r="H696" s="30">
        <v>2101361.6596244602</v>
      </c>
      <c r="I696" s="30">
        <v>64706720.268812798</v>
      </c>
      <c r="J696" s="30">
        <v>25870362.5824739</v>
      </c>
      <c r="K696" s="30">
        <v>90577082.851286799</v>
      </c>
      <c r="L696" s="30" t="s">
        <v>837</v>
      </c>
      <c r="M696" s="30" t="s">
        <v>838</v>
      </c>
      <c r="N696" s="30">
        <v>695</v>
      </c>
      <c r="O696" s="30">
        <v>0.69499999999999995</v>
      </c>
      <c r="P696" s="30">
        <v>2903385.7065542098</v>
      </c>
      <c r="Q696" s="30">
        <v>95940369.409935296</v>
      </c>
      <c r="R696" s="30">
        <v>10285727.631813901</v>
      </c>
      <c r="S696" s="30">
        <v>106226097.041749</v>
      </c>
      <c r="T696" s="30">
        <v>0</v>
      </c>
      <c r="U696">
        <v>4.2000000000000003E-2</v>
      </c>
    </row>
    <row r="697" spans="1:21" x14ac:dyDescent="0.25">
      <c r="A697" s="30" t="s">
        <v>836</v>
      </c>
      <c r="B697" s="30">
        <v>60</v>
      </c>
      <c r="C697" s="30">
        <v>5015371.2500264496</v>
      </c>
      <c r="D697" s="30">
        <v>160982188.18208799</v>
      </c>
      <c r="E697" s="30">
        <v>35890645.565110497</v>
      </c>
      <c r="F697" s="30">
        <v>196872833.747199</v>
      </c>
      <c r="G697" s="30">
        <v>31610718</v>
      </c>
      <c r="H697" s="30">
        <v>2105128.32563191</v>
      </c>
      <c r="I697" s="30">
        <v>64885747.919530503</v>
      </c>
      <c r="J697" s="30">
        <v>25586908.027541801</v>
      </c>
      <c r="K697" s="30">
        <v>90472655.947072297</v>
      </c>
      <c r="L697" s="30" t="s">
        <v>837</v>
      </c>
      <c r="M697" s="30" t="s">
        <v>838</v>
      </c>
      <c r="N697" s="30">
        <v>696</v>
      </c>
      <c r="O697" s="30">
        <v>0.69599999999999995</v>
      </c>
      <c r="P697" s="30">
        <v>2910242.92439454</v>
      </c>
      <c r="Q697" s="30">
        <v>96096440.262557894</v>
      </c>
      <c r="R697" s="30">
        <v>10303737.537568601</v>
      </c>
      <c r="S697" s="30">
        <v>106400177.800126</v>
      </c>
      <c r="T697" s="30">
        <v>0</v>
      </c>
      <c r="U697">
        <v>0.82</v>
      </c>
    </row>
    <row r="698" spans="1:21" x14ac:dyDescent="0.25">
      <c r="A698" s="30" t="s">
        <v>836</v>
      </c>
      <c r="B698" s="30">
        <v>841</v>
      </c>
      <c r="C698" s="30">
        <v>4951348.0001488402</v>
      </c>
      <c r="D698" s="30">
        <v>158831043.27600101</v>
      </c>
      <c r="E698" s="30">
        <v>38282162.626916803</v>
      </c>
      <c r="F698" s="30">
        <v>197113205.90291801</v>
      </c>
      <c r="G698" s="30">
        <v>31610718</v>
      </c>
      <c r="H698" s="30">
        <v>2074288.9280030299</v>
      </c>
      <c r="I698" s="30">
        <v>63977582.455975197</v>
      </c>
      <c r="J698" s="30">
        <v>27617526.3571872</v>
      </c>
      <c r="K698" s="30">
        <v>91595108.813162506</v>
      </c>
      <c r="L698" s="30" t="s">
        <v>837</v>
      </c>
      <c r="M698" s="30" t="s">
        <v>838</v>
      </c>
      <c r="N698" s="30">
        <v>697</v>
      </c>
      <c r="O698" s="30">
        <v>0.69699999999999995</v>
      </c>
      <c r="P698" s="30">
        <v>2877059.0721458099</v>
      </c>
      <c r="Q698" s="30">
        <v>94853460.820026502</v>
      </c>
      <c r="R698" s="30">
        <v>10664636.269729599</v>
      </c>
      <c r="S698" s="30">
        <v>105518097.089756</v>
      </c>
      <c r="T698" s="30">
        <v>0</v>
      </c>
      <c r="U698">
        <v>0.14899999999999999</v>
      </c>
    </row>
    <row r="699" spans="1:21" x14ac:dyDescent="0.25">
      <c r="A699" s="30" t="s">
        <v>836</v>
      </c>
      <c r="B699" s="30">
        <v>757</v>
      </c>
      <c r="C699" s="30">
        <v>4863402.24961353</v>
      </c>
      <c r="D699" s="30">
        <v>156130767.35306501</v>
      </c>
      <c r="E699" s="30">
        <v>40994644.706093602</v>
      </c>
      <c r="F699" s="30">
        <v>197125412.05915901</v>
      </c>
      <c r="G699" s="30">
        <v>31610718</v>
      </c>
      <c r="H699" s="30">
        <v>2027814.5407574</v>
      </c>
      <c r="I699" s="30">
        <v>62610174.718689598</v>
      </c>
      <c r="J699" s="30">
        <v>29146559.352756701</v>
      </c>
      <c r="K699" s="30">
        <v>91756734.071446404</v>
      </c>
      <c r="L699" s="30" t="s">
        <v>837</v>
      </c>
      <c r="M699" s="30" t="s">
        <v>838</v>
      </c>
      <c r="N699" s="30">
        <v>698</v>
      </c>
      <c r="O699" s="30">
        <v>0.69799999999999995</v>
      </c>
      <c r="P699" s="30">
        <v>2835587.7088561198</v>
      </c>
      <c r="Q699" s="30">
        <v>93520592.6343759</v>
      </c>
      <c r="R699" s="30">
        <v>11848085.3533368</v>
      </c>
      <c r="S699" s="30">
        <v>105368677.987712</v>
      </c>
      <c r="T699" s="30">
        <v>0</v>
      </c>
      <c r="U699">
        <v>0.65</v>
      </c>
    </row>
    <row r="700" spans="1:21" x14ac:dyDescent="0.25">
      <c r="A700" s="30" t="s">
        <v>836</v>
      </c>
      <c r="B700" s="30">
        <v>443</v>
      </c>
      <c r="C700" s="30">
        <v>4933024.2815894103</v>
      </c>
      <c r="D700" s="30">
        <v>158342493.59801799</v>
      </c>
      <c r="E700" s="30">
        <v>39418085.582924701</v>
      </c>
      <c r="F700" s="30">
        <v>197760579.18094301</v>
      </c>
      <c r="G700" s="30">
        <v>31610718</v>
      </c>
      <c r="H700" s="30">
        <v>2067008.5299978899</v>
      </c>
      <c r="I700" s="30">
        <v>63631548.974756099</v>
      </c>
      <c r="J700" s="30">
        <v>28520988.0365959</v>
      </c>
      <c r="K700" s="30">
        <v>92152537.011352003</v>
      </c>
      <c r="L700" s="30" t="s">
        <v>837</v>
      </c>
      <c r="M700" s="30" t="s">
        <v>838</v>
      </c>
      <c r="N700" s="30">
        <v>699</v>
      </c>
      <c r="O700" s="30">
        <v>0.69899999999999995</v>
      </c>
      <c r="P700" s="30">
        <v>2866015.7515915101</v>
      </c>
      <c r="Q700" s="30">
        <v>94710944.623262197</v>
      </c>
      <c r="R700" s="30">
        <v>10897097.5463288</v>
      </c>
      <c r="S700" s="30">
        <v>105608042.16959099</v>
      </c>
      <c r="T700" s="30">
        <v>0</v>
      </c>
      <c r="U700">
        <v>0.68400000000000005</v>
      </c>
    </row>
    <row r="701" spans="1:21" x14ac:dyDescent="0.25">
      <c r="A701" s="30" t="s">
        <v>836</v>
      </c>
      <c r="B701" s="30">
        <v>269</v>
      </c>
      <c r="C701" s="30">
        <v>4859452.4232639298</v>
      </c>
      <c r="D701" s="30">
        <v>158922393.342318</v>
      </c>
      <c r="E701" s="30">
        <v>38846995.611513302</v>
      </c>
      <c r="F701" s="30">
        <v>197769388.953832</v>
      </c>
      <c r="G701" s="30">
        <v>31610718</v>
      </c>
      <c r="H701" s="30">
        <v>1980843.2929023299</v>
      </c>
      <c r="I701" s="30">
        <v>61352470.507483602</v>
      </c>
      <c r="J701" s="30">
        <v>27464066.405909501</v>
      </c>
      <c r="K701" s="30">
        <v>88816536.913393095</v>
      </c>
      <c r="L701" s="30" t="s">
        <v>837</v>
      </c>
      <c r="M701" s="30" t="s">
        <v>838</v>
      </c>
      <c r="N701" s="30">
        <v>700</v>
      </c>
      <c r="O701" s="30">
        <v>0.7</v>
      </c>
      <c r="P701" s="30">
        <v>2878609.1303615998</v>
      </c>
      <c r="Q701" s="30">
        <v>97569922.834835306</v>
      </c>
      <c r="R701" s="30">
        <v>11382929.205603801</v>
      </c>
      <c r="S701" s="30">
        <v>108952852.04043899</v>
      </c>
      <c r="T701" s="30">
        <v>0</v>
      </c>
      <c r="U701">
        <v>0.91200000000000003</v>
      </c>
    </row>
    <row r="702" spans="1:21" x14ac:dyDescent="0.25">
      <c r="A702" s="30" t="s">
        <v>836</v>
      </c>
      <c r="B702" s="30">
        <v>862</v>
      </c>
      <c r="C702" s="30">
        <v>5115839.9462518701</v>
      </c>
      <c r="D702" s="30">
        <v>166738145.758609</v>
      </c>
      <c r="E702" s="30">
        <v>31112080.471163001</v>
      </c>
      <c r="F702" s="30">
        <v>197850226.229772</v>
      </c>
      <c r="G702" s="30">
        <v>31610718</v>
      </c>
      <c r="H702" s="30">
        <v>2118437.2293258598</v>
      </c>
      <c r="I702" s="30">
        <v>65171028.706083097</v>
      </c>
      <c r="J702" s="30">
        <v>21487909.085392099</v>
      </c>
      <c r="K702" s="30">
        <v>86658937.791475207</v>
      </c>
      <c r="L702" s="30" t="s">
        <v>837</v>
      </c>
      <c r="M702" s="30" t="s">
        <v>838</v>
      </c>
      <c r="N702" s="30">
        <v>701</v>
      </c>
      <c r="O702" s="30">
        <v>0.70099999999999996</v>
      </c>
      <c r="P702" s="30">
        <v>2997402.7169260001</v>
      </c>
      <c r="Q702" s="30">
        <v>101567117.052526</v>
      </c>
      <c r="R702" s="30">
        <v>9624171.3857709505</v>
      </c>
      <c r="S702" s="30">
        <v>111191288.438297</v>
      </c>
      <c r="T702" s="30">
        <v>0</v>
      </c>
      <c r="U702">
        <v>0.29299999999999998</v>
      </c>
    </row>
    <row r="703" spans="1:21" x14ac:dyDescent="0.25">
      <c r="A703" s="30" t="s">
        <v>836</v>
      </c>
      <c r="B703" s="30">
        <v>132</v>
      </c>
      <c r="C703" s="30">
        <v>4843883.6234663697</v>
      </c>
      <c r="D703" s="30">
        <v>158306900.40873101</v>
      </c>
      <c r="E703" s="30">
        <v>39580338.819811203</v>
      </c>
      <c r="F703" s="30">
        <v>197887239.228542</v>
      </c>
      <c r="G703" s="30">
        <v>31610718</v>
      </c>
      <c r="H703" s="30">
        <v>1974662.2910150299</v>
      </c>
      <c r="I703" s="30">
        <v>61058690.744485103</v>
      </c>
      <c r="J703" s="30">
        <v>28494767.145134401</v>
      </c>
      <c r="K703" s="30">
        <v>89553457.889619604</v>
      </c>
      <c r="L703" s="30" t="s">
        <v>837</v>
      </c>
      <c r="M703" s="30" t="s">
        <v>838</v>
      </c>
      <c r="N703" s="30">
        <v>702</v>
      </c>
      <c r="O703" s="30">
        <v>0.70199999999999996</v>
      </c>
      <c r="P703" s="30">
        <v>2869221.33245133</v>
      </c>
      <c r="Q703" s="30">
        <v>97248209.6642465</v>
      </c>
      <c r="R703" s="30">
        <v>11085571.6746767</v>
      </c>
      <c r="S703" s="30">
        <v>108333781.33892301</v>
      </c>
      <c r="T703" s="30">
        <v>0</v>
      </c>
      <c r="U703">
        <v>0.92400000000000004</v>
      </c>
    </row>
    <row r="704" spans="1:21" x14ac:dyDescent="0.25">
      <c r="A704" s="30" t="s">
        <v>836</v>
      </c>
      <c r="B704" s="30">
        <v>33</v>
      </c>
      <c r="C704" s="30">
        <v>4851020.7094205804</v>
      </c>
      <c r="D704" s="30">
        <v>158654763.084474</v>
      </c>
      <c r="E704" s="30">
        <v>39633233.319914304</v>
      </c>
      <c r="F704" s="30">
        <v>198287996.40438801</v>
      </c>
      <c r="G704" s="30">
        <v>31610718</v>
      </c>
      <c r="H704" s="30">
        <v>1976141.74064006</v>
      </c>
      <c r="I704" s="30">
        <v>61129008.205656499</v>
      </c>
      <c r="J704" s="30">
        <v>28188094.524940498</v>
      </c>
      <c r="K704" s="30">
        <v>89317102.730597004</v>
      </c>
      <c r="L704" s="30" t="s">
        <v>837</v>
      </c>
      <c r="M704" s="30" t="s">
        <v>838</v>
      </c>
      <c r="N704" s="30">
        <v>703</v>
      </c>
      <c r="O704" s="30">
        <v>0.70299999999999996</v>
      </c>
      <c r="P704" s="30">
        <v>2874878.9687805101</v>
      </c>
      <c r="Q704" s="30">
        <v>97525754.878817603</v>
      </c>
      <c r="R704" s="30">
        <v>11445138.7949738</v>
      </c>
      <c r="S704" s="30">
        <v>108970893.67379101</v>
      </c>
      <c r="T704" s="30">
        <v>0</v>
      </c>
      <c r="U704">
        <v>0.94199999999999995</v>
      </c>
    </row>
    <row r="705" spans="1:21" x14ac:dyDescent="0.25">
      <c r="A705" s="30" t="s">
        <v>836</v>
      </c>
      <c r="B705" s="30">
        <v>350</v>
      </c>
      <c r="C705" s="30">
        <v>4972271.9289242299</v>
      </c>
      <c r="D705" s="30">
        <v>159482852.420728</v>
      </c>
      <c r="E705" s="30">
        <v>38938967.858090699</v>
      </c>
      <c r="F705" s="30">
        <v>198421820.27881899</v>
      </c>
      <c r="G705" s="30">
        <v>31610718</v>
      </c>
      <c r="H705" s="30">
        <v>2078946.7768353</v>
      </c>
      <c r="I705" s="30">
        <v>64198967.556801803</v>
      </c>
      <c r="J705" s="30">
        <v>27996970.710955702</v>
      </c>
      <c r="K705" s="30">
        <v>92195938.267757505</v>
      </c>
      <c r="L705" s="30" t="s">
        <v>837</v>
      </c>
      <c r="M705" s="30" t="s">
        <v>838</v>
      </c>
      <c r="N705" s="30">
        <v>704</v>
      </c>
      <c r="O705" s="30">
        <v>0.70399999999999996</v>
      </c>
      <c r="P705" s="30">
        <v>2893325.1520889201</v>
      </c>
      <c r="Q705" s="30">
        <v>95283884.863926902</v>
      </c>
      <c r="R705" s="30">
        <v>10941997.147135001</v>
      </c>
      <c r="S705" s="30">
        <v>106225882.011062</v>
      </c>
      <c r="T705" s="30">
        <v>0</v>
      </c>
      <c r="U705">
        <v>0.73899999999999999</v>
      </c>
    </row>
    <row r="706" spans="1:21" x14ac:dyDescent="0.25">
      <c r="A706" s="30" t="s">
        <v>836</v>
      </c>
      <c r="B706" s="30">
        <v>917</v>
      </c>
      <c r="C706" s="30">
        <v>4872517.8810638404</v>
      </c>
      <c r="D706" s="30">
        <v>159299276.73390901</v>
      </c>
      <c r="E706" s="30">
        <v>39331014.530841999</v>
      </c>
      <c r="F706" s="30">
        <v>198630291.26475099</v>
      </c>
      <c r="G706" s="30">
        <v>31610718</v>
      </c>
      <c r="H706" s="30">
        <v>1983189.87625582</v>
      </c>
      <c r="I706" s="30">
        <v>61464002.377884999</v>
      </c>
      <c r="J706" s="30">
        <v>27876043.001061302</v>
      </c>
      <c r="K706" s="30">
        <v>89340045.378946394</v>
      </c>
      <c r="L706" s="30" t="s">
        <v>837</v>
      </c>
      <c r="M706" s="30" t="s">
        <v>838</v>
      </c>
      <c r="N706" s="30">
        <v>705</v>
      </c>
      <c r="O706" s="30">
        <v>0.70499999999999996</v>
      </c>
      <c r="P706" s="30">
        <v>2889328.0048080198</v>
      </c>
      <c r="Q706" s="30">
        <v>97835274.356024697</v>
      </c>
      <c r="R706" s="30">
        <v>11454971.5297806</v>
      </c>
      <c r="S706" s="30">
        <v>109290245.885805</v>
      </c>
      <c r="T706" s="30">
        <v>0</v>
      </c>
      <c r="U706">
        <v>0.72699999999999998</v>
      </c>
    </row>
    <row r="707" spans="1:21" x14ac:dyDescent="0.25">
      <c r="A707" s="30" t="s">
        <v>836</v>
      </c>
      <c r="B707" s="30">
        <v>369</v>
      </c>
      <c r="C707" s="30">
        <v>5041894.0226942096</v>
      </c>
      <c r="D707" s="30">
        <v>161751325.29815301</v>
      </c>
      <c r="E707" s="30">
        <v>37019971.354499698</v>
      </c>
      <c r="F707" s="30">
        <v>198771296.652652</v>
      </c>
      <c r="G707" s="30">
        <v>31610718</v>
      </c>
      <c r="H707" s="30">
        <v>2111351.0926889302</v>
      </c>
      <c r="I707" s="30">
        <v>65181512.759039901</v>
      </c>
      <c r="J707" s="30">
        <v>26395049.696902499</v>
      </c>
      <c r="K707" s="30">
        <v>91576562.455942497</v>
      </c>
      <c r="L707" s="30" t="s">
        <v>837</v>
      </c>
      <c r="M707" s="30" t="s">
        <v>838</v>
      </c>
      <c r="N707" s="30">
        <v>706</v>
      </c>
      <c r="O707" s="30">
        <v>0.70599999999999996</v>
      </c>
      <c r="P707" s="30">
        <v>2930542.9300052701</v>
      </c>
      <c r="Q707" s="30">
        <v>96569812.539113194</v>
      </c>
      <c r="R707" s="30">
        <v>10624921.6575971</v>
      </c>
      <c r="S707" s="30">
        <v>107194734.19671001</v>
      </c>
      <c r="T707" s="30">
        <v>0</v>
      </c>
      <c r="U707">
        <v>0.375</v>
      </c>
    </row>
    <row r="708" spans="1:21" x14ac:dyDescent="0.25">
      <c r="A708" s="30" t="s">
        <v>836</v>
      </c>
      <c r="B708" s="30">
        <v>521</v>
      </c>
      <c r="C708" s="30">
        <v>5037809.5529960301</v>
      </c>
      <c r="D708" s="30">
        <v>161713376.87610799</v>
      </c>
      <c r="E708" s="30">
        <v>37137982.389316902</v>
      </c>
      <c r="F708" s="30">
        <v>198851359.265425</v>
      </c>
      <c r="G708" s="30">
        <v>31610718</v>
      </c>
      <c r="H708" s="30">
        <v>2109494.3551231502</v>
      </c>
      <c r="I708" s="30">
        <v>65093263.000833899</v>
      </c>
      <c r="J708" s="30">
        <v>26369976.0463419</v>
      </c>
      <c r="K708" s="30">
        <v>91463239.047175899</v>
      </c>
      <c r="L708" s="30" t="s">
        <v>837</v>
      </c>
      <c r="M708" s="30" t="s">
        <v>838</v>
      </c>
      <c r="N708" s="30">
        <v>707</v>
      </c>
      <c r="O708" s="30">
        <v>0.70699999999999996</v>
      </c>
      <c r="P708" s="30">
        <v>2928315.1978728799</v>
      </c>
      <c r="Q708" s="30">
        <v>96620113.875274494</v>
      </c>
      <c r="R708" s="30">
        <v>10768006.342974899</v>
      </c>
      <c r="S708" s="30">
        <v>107388120.21824899</v>
      </c>
      <c r="T708" s="30">
        <v>0</v>
      </c>
      <c r="U708">
        <v>0.41899999999999998</v>
      </c>
    </row>
    <row r="709" spans="1:21" x14ac:dyDescent="0.25">
      <c r="A709" s="30" t="s">
        <v>836</v>
      </c>
      <c r="B709" s="30">
        <v>715</v>
      </c>
      <c r="C709" s="30">
        <v>5036536.2754046898</v>
      </c>
      <c r="D709" s="30">
        <v>161711803.00127</v>
      </c>
      <c r="E709" s="30">
        <v>37234172.1186281</v>
      </c>
      <c r="F709" s="30">
        <v>198945975.11989799</v>
      </c>
      <c r="G709" s="30">
        <v>31610718</v>
      </c>
      <c r="H709" s="30">
        <v>2109616.3922397299</v>
      </c>
      <c r="I709" s="30">
        <v>65099063.360684797</v>
      </c>
      <c r="J709" s="30">
        <v>26330950.617901199</v>
      </c>
      <c r="K709" s="30">
        <v>91430013.978586093</v>
      </c>
      <c r="L709" s="30" t="s">
        <v>837</v>
      </c>
      <c r="M709" s="30" t="s">
        <v>838</v>
      </c>
      <c r="N709" s="30">
        <v>708</v>
      </c>
      <c r="O709" s="30">
        <v>0.70799999999999996</v>
      </c>
      <c r="P709" s="30">
        <v>2926919.88316496</v>
      </c>
      <c r="Q709" s="30">
        <v>96612739.640585199</v>
      </c>
      <c r="R709" s="30">
        <v>10903221.5007268</v>
      </c>
      <c r="S709" s="30">
        <v>107515961.141312</v>
      </c>
      <c r="T709" s="30">
        <v>0</v>
      </c>
      <c r="U709">
        <v>6.4000000000000001E-2</v>
      </c>
    </row>
    <row r="710" spans="1:21" x14ac:dyDescent="0.25">
      <c r="A710" s="30" t="s">
        <v>836</v>
      </c>
      <c r="B710" s="30">
        <v>756</v>
      </c>
      <c r="C710" s="30">
        <v>4877015.9004672598</v>
      </c>
      <c r="D710" s="30">
        <v>159442927.669103</v>
      </c>
      <c r="E710" s="30">
        <v>39717859.680993699</v>
      </c>
      <c r="F710" s="30">
        <v>199160787.350097</v>
      </c>
      <c r="G710" s="30">
        <v>31610718</v>
      </c>
      <c r="H710" s="30">
        <v>1984143.5667876599</v>
      </c>
      <c r="I710" s="30">
        <v>61509330.786373802</v>
      </c>
      <c r="J710" s="30">
        <v>28089630.319902599</v>
      </c>
      <c r="K710" s="30">
        <v>89598961.106276393</v>
      </c>
      <c r="L710" s="30" t="s">
        <v>837</v>
      </c>
      <c r="M710" s="30" t="s">
        <v>838</v>
      </c>
      <c r="N710" s="30">
        <v>709</v>
      </c>
      <c r="O710" s="30">
        <v>0.70899999999999996</v>
      </c>
      <c r="P710" s="30">
        <v>2892872.3336796002</v>
      </c>
      <c r="Q710" s="30">
        <v>97933596.882729501</v>
      </c>
      <c r="R710" s="30">
        <v>11628229.361090999</v>
      </c>
      <c r="S710" s="30">
        <v>109561826.24382</v>
      </c>
      <c r="T710" s="30">
        <v>0</v>
      </c>
      <c r="U710">
        <v>0.63700000000000001</v>
      </c>
    </row>
    <row r="711" spans="1:21" x14ac:dyDescent="0.25">
      <c r="A711" s="30" t="s">
        <v>836</v>
      </c>
      <c r="B711" s="30">
        <v>749</v>
      </c>
      <c r="C711" s="30">
        <v>5194223.16148361</v>
      </c>
      <c r="D711" s="30">
        <v>166913725.188849</v>
      </c>
      <c r="E711" s="30">
        <v>32493973.7223657</v>
      </c>
      <c r="F711" s="30">
        <v>199407698.91121501</v>
      </c>
      <c r="G711" s="30">
        <v>31610718</v>
      </c>
      <c r="H711" s="30">
        <v>2186238.61632118</v>
      </c>
      <c r="I711" s="30">
        <v>67199826.768986806</v>
      </c>
      <c r="J711" s="30">
        <v>22807391.424049702</v>
      </c>
      <c r="K711" s="30">
        <v>90007218.193036601</v>
      </c>
      <c r="L711" s="30" t="s">
        <v>837</v>
      </c>
      <c r="M711" s="30" t="s">
        <v>838</v>
      </c>
      <c r="N711" s="30">
        <v>710</v>
      </c>
      <c r="O711" s="30">
        <v>0.71</v>
      </c>
      <c r="P711" s="30">
        <v>3007984.5451624198</v>
      </c>
      <c r="Q711" s="30">
        <v>99713898.419863001</v>
      </c>
      <c r="R711" s="30">
        <v>9686582.2983159497</v>
      </c>
      <c r="S711" s="30">
        <v>109400480.718178</v>
      </c>
      <c r="T711" s="30">
        <v>0</v>
      </c>
      <c r="U711">
        <v>0.47299999999999998</v>
      </c>
    </row>
    <row r="712" spans="1:21" x14ac:dyDescent="0.25">
      <c r="A712" s="30" t="s">
        <v>836</v>
      </c>
      <c r="B712" s="30">
        <v>164</v>
      </c>
      <c r="C712" s="30">
        <v>4965968.1519247899</v>
      </c>
      <c r="D712" s="30">
        <v>159415209.43804601</v>
      </c>
      <c r="E712" s="30">
        <v>40107660.419330999</v>
      </c>
      <c r="F712" s="30">
        <v>199522869.85737699</v>
      </c>
      <c r="G712" s="30">
        <v>31610718</v>
      </c>
      <c r="H712" s="30">
        <v>2075573.7774698799</v>
      </c>
      <c r="I712" s="30">
        <v>64038650.674161203</v>
      </c>
      <c r="J712" s="30">
        <v>28705968.377277799</v>
      </c>
      <c r="K712" s="30">
        <v>92744619.051439106</v>
      </c>
      <c r="L712" s="30" t="s">
        <v>837</v>
      </c>
      <c r="M712" s="30" t="s">
        <v>838</v>
      </c>
      <c r="N712" s="30">
        <v>711</v>
      </c>
      <c r="O712" s="30">
        <v>0.71099999999999997</v>
      </c>
      <c r="P712" s="30">
        <v>2890394.3744549002</v>
      </c>
      <c r="Q712" s="30">
        <v>95376558.763885006</v>
      </c>
      <c r="R712" s="30">
        <v>11401692.0420532</v>
      </c>
      <c r="S712" s="30">
        <v>106778250.80593801</v>
      </c>
      <c r="T712" s="30">
        <v>0</v>
      </c>
      <c r="U712">
        <v>0.65500000000000003</v>
      </c>
    </row>
    <row r="713" spans="1:21" x14ac:dyDescent="0.25">
      <c r="A713" s="30" t="s">
        <v>836</v>
      </c>
      <c r="B713" s="30">
        <v>625</v>
      </c>
      <c r="C713" s="30">
        <v>4889819.48438414</v>
      </c>
      <c r="D713" s="30">
        <v>160152533.63486701</v>
      </c>
      <c r="E713" s="30">
        <v>39433493.0866495</v>
      </c>
      <c r="F713" s="30">
        <v>199586026.721517</v>
      </c>
      <c r="G713" s="30">
        <v>31610718</v>
      </c>
      <c r="H713" s="30">
        <v>1963092.45662193</v>
      </c>
      <c r="I713" s="30">
        <v>60781054.5602585</v>
      </c>
      <c r="J713" s="30">
        <v>28453104.867064599</v>
      </c>
      <c r="K713" s="30">
        <v>89234159.427323207</v>
      </c>
      <c r="L713" s="30" t="s">
        <v>837</v>
      </c>
      <c r="M713" s="30" t="s">
        <v>838</v>
      </c>
      <c r="N713" s="30">
        <v>712</v>
      </c>
      <c r="O713" s="30">
        <v>0.71199999999999997</v>
      </c>
      <c r="P713" s="30">
        <v>2926727.02776221</v>
      </c>
      <c r="Q713" s="30">
        <v>99371479.074609205</v>
      </c>
      <c r="R713" s="30">
        <v>10980388.2195848</v>
      </c>
      <c r="S713" s="30">
        <v>110351867.294194</v>
      </c>
      <c r="T713" s="30">
        <v>0</v>
      </c>
      <c r="U713">
        <v>0.80100000000000005</v>
      </c>
    </row>
    <row r="714" spans="1:21" x14ac:dyDescent="0.25">
      <c r="A714" s="30" t="s">
        <v>836</v>
      </c>
      <c r="B714" s="30">
        <v>709</v>
      </c>
      <c r="C714" s="30">
        <v>4870853.0824026903</v>
      </c>
      <c r="D714" s="30">
        <v>159235590.20098501</v>
      </c>
      <c r="E714" s="30">
        <v>40577176.862440802</v>
      </c>
      <c r="F714" s="30">
        <v>199812767.06342599</v>
      </c>
      <c r="G714" s="30">
        <v>31610718</v>
      </c>
      <c r="H714" s="30">
        <v>1981318.8606875101</v>
      </c>
      <c r="I714" s="30">
        <v>61375073.993741699</v>
      </c>
      <c r="J714" s="30">
        <v>28862221.9139603</v>
      </c>
      <c r="K714" s="30">
        <v>90237295.907701999</v>
      </c>
      <c r="L714" s="30" t="s">
        <v>837</v>
      </c>
      <c r="M714" s="30" t="s">
        <v>838</v>
      </c>
      <c r="N714" s="30">
        <v>713</v>
      </c>
      <c r="O714" s="30">
        <v>0.71299999999999997</v>
      </c>
      <c r="P714" s="30">
        <v>2889534.22171517</v>
      </c>
      <c r="Q714" s="30">
        <v>97860516.207243994</v>
      </c>
      <c r="R714" s="30">
        <v>11714954.948480399</v>
      </c>
      <c r="S714" s="30">
        <v>109575471.155724</v>
      </c>
      <c r="T714" s="30">
        <v>0</v>
      </c>
      <c r="U714">
        <v>0.90900000000000003</v>
      </c>
    </row>
    <row r="715" spans="1:21" x14ac:dyDescent="0.25">
      <c r="A715" s="30" t="s">
        <v>836</v>
      </c>
      <c r="B715" s="30">
        <v>390</v>
      </c>
      <c r="C715" s="30">
        <v>5037309.9794212403</v>
      </c>
      <c r="D715" s="30">
        <v>161714756.177641</v>
      </c>
      <c r="E715" s="30">
        <v>38169218.615574799</v>
      </c>
      <c r="F715" s="30">
        <v>199883974.79321599</v>
      </c>
      <c r="G715" s="30">
        <v>31610718</v>
      </c>
      <c r="H715" s="30">
        <v>2106988.5879452</v>
      </c>
      <c r="I715" s="30">
        <v>64974165.207128398</v>
      </c>
      <c r="J715" s="30">
        <v>27150168.1833243</v>
      </c>
      <c r="K715" s="30">
        <v>92124333.390452698</v>
      </c>
      <c r="L715" s="30" t="s">
        <v>837</v>
      </c>
      <c r="M715" s="30" t="s">
        <v>838</v>
      </c>
      <c r="N715" s="30">
        <v>714</v>
      </c>
      <c r="O715" s="30">
        <v>0.71399999999999997</v>
      </c>
      <c r="P715" s="30">
        <v>2930321.3914760398</v>
      </c>
      <c r="Q715" s="30">
        <v>96740590.970513105</v>
      </c>
      <c r="R715" s="30">
        <v>11019050.432250399</v>
      </c>
      <c r="S715" s="30">
        <v>107759641.40276299</v>
      </c>
      <c r="T715" s="30">
        <v>0</v>
      </c>
      <c r="U715">
        <v>0.66300000000000003</v>
      </c>
    </row>
    <row r="716" spans="1:21" x14ac:dyDescent="0.25">
      <c r="A716" s="30" t="s">
        <v>836</v>
      </c>
      <c r="B716" s="30">
        <v>394</v>
      </c>
      <c r="C716" s="30">
        <v>4765955.1218289305</v>
      </c>
      <c r="D716" s="30">
        <v>155816938.140365</v>
      </c>
      <c r="E716" s="30">
        <v>44122583.391073503</v>
      </c>
      <c r="F716" s="30">
        <v>199939521.53143901</v>
      </c>
      <c r="G716" s="30">
        <v>31610718</v>
      </c>
      <c r="H716" s="30">
        <v>1904686.53432989</v>
      </c>
      <c r="I716" s="30">
        <v>59137349.587622598</v>
      </c>
      <c r="J716" s="30">
        <v>31458279.526696902</v>
      </c>
      <c r="K716" s="30">
        <v>90595629.114319593</v>
      </c>
      <c r="L716" s="30" t="s">
        <v>837</v>
      </c>
      <c r="M716" s="30" t="s">
        <v>838</v>
      </c>
      <c r="N716" s="30">
        <v>715</v>
      </c>
      <c r="O716" s="30">
        <v>0.71499999999999997</v>
      </c>
      <c r="P716" s="30">
        <v>2861268.5874990299</v>
      </c>
      <c r="Q716" s="30">
        <v>96679588.552743196</v>
      </c>
      <c r="R716" s="30">
        <v>12664303.8643765</v>
      </c>
      <c r="S716" s="30">
        <v>109343892.417119</v>
      </c>
      <c r="T716" s="30">
        <v>0</v>
      </c>
      <c r="U716">
        <v>0.89800000000000002</v>
      </c>
    </row>
    <row r="717" spans="1:21" x14ac:dyDescent="0.25">
      <c r="A717" s="30" t="s">
        <v>836</v>
      </c>
      <c r="B717" s="30">
        <v>670</v>
      </c>
      <c r="C717" s="30">
        <v>4970539.8063749801</v>
      </c>
      <c r="D717" s="30">
        <v>159559277.81168401</v>
      </c>
      <c r="E717" s="30">
        <v>40421289.772198997</v>
      </c>
      <c r="F717" s="30">
        <v>199980567.58388299</v>
      </c>
      <c r="G717" s="30">
        <v>31610718</v>
      </c>
      <c r="H717" s="30">
        <v>2076090.6582348901</v>
      </c>
      <c r="I717" s="30">
        <v>64063217.7445831</v>
      </c>
      <c r="J717" s="30">
        <v>28911769.782418501</v>
      </c>
      <c r="K717" s="30">
        <v>92974987.527001694</v>
      </c>
      <c r="L717" s="30" t="s">
        <v>837</v>
      </c>
      <c r="M717" s="30" t="s">
        <v>838</v>
      </c>
      <c r="N717" s="30">
        <v>716</v>
      </c>
      <c r="O717" s="30">
        <v>0.71599999999999997</v>
      </c>
      <c r="P717" s="30">
        <v>2894449.1481400798</v>
      </c>
      <c r="Q717" s="30">
        <v>95496060.067101493</v>
      </c>
      <c r="R717" s="30">
        <v>11509519.989780501</v>
      </c>
      <c r="S717" s="30">
        <v>107005580.05688199</v>
      </c>
      <c r="T717" s="30">
        <v>0</v>
      </c>
      <c r="U717">
        <v>0.56699999999999995</v>
      </c>
    </row>
    <row r="718" spans="1:21" x14ac:dyDescent="0.25">
      <c r="A718" s="30" t="s">
        <v>836</v>
      </c>
      <c r="B718" s="30">
        <v>512</v>
      </c>
      <c r="C718" s="30">
        <v>5034443.2159867296</v>
      </c>
      <c r="D718" s="30">
        <v>161673990.544943</v>
      </c>
      <c r="E718" s="30">
        <v>38496297.193382002</v>
      </c>
      <c r="F718" s="30">
        <v>200170287.738325</v>
      </c>
      <c r="G718" s="30">
        <v>31610718</v>
      </c>
      <c r="H718" s="30">
        <v>2107403.9847963802</v>
      </c>
      <c r="I718" s="30">
        <v>64993908.800596997</v>
      </c>
      <c r="J718" s="30">
        <v>27371942.89663</v>
      </c>
      <c r="K718" s="30">
        <v>92365851.697227001</v>
      </c>
      <c r="L718" s="30" t="s">
        <v>837</v>
      </c>
      <c r="M718" s="30" t="s">
        <v>838</v>
      </c>
      <c r="N718" s="30">
        <v>717</v>
      </c>
      <c r="O718" s="30">
        <v>0.71699999999999997</v>
      </c>
      <c r="P718" s="30">
        <v>2927039.2311903401</v>
      </c>
      <c r="Q718" s="30">
        <v>96680081.744346201</v>
      </c>
      <c r="R718" s="30">
        <v>11124354.2967519</v>
      </c>
      <c r="S718" s="30">
        <v>107804436.041098</v>
      </c>
      <c r="T718" s="30">
        <v>0</v>
      </c>
      <c r="U718">
        <v>0.53100000000000003</v>
      </c>
    </row>
    <row r="719" spans="1:21" x14ac:dyDescent="0.25">
      <c r="A719" s="30" t="s">
        <v>836</v>
      </c>
      <c r="B719" s="30">
        <v>781</v>
      </c>
      <c r="C719" s="30">
        <v>5198968.0507299704</v>
      </c>
      <c r="D719" s="30">
        <v>167052564.06126401</v>
      </c>
      <c r="E719" s="30">
        <v>33385388.828266501</v>
      </c>
      <c r="F719" s="30">
        <v>200437952.88953099</v>
      </c>
      <c r="G719" s="30">
        <v>31610718</v>
      </c>
      <c r="H719" s="30">
        <v>2185941.4709415599</v>
      </c>
      <c r="I719" s="30">
        <v>67185703.6056564</v>
      </c>
      <c r="J719" s="30">
        <v>23509046.9447621</v>
      </c>
      <c r="K719" s="30">
        <v>90694750.550418496</v>
      </c>
      <c r="L719" s="30" t="s">
        <v>837</v>
      </c>
      <c r="M719" s="30" t="s">
        <v>838</v>
      </c>
      <c r="N719" s="30">
        <v>718</v>
      </c>
      <c r="O719" s="30">
        <v>0.71799999999999997</v>
      </c>
      <c r="P719" s="30">
        <v>3013026.5797883999</v>
      </c>
      <c r="Q719" s="30">
        <v>99866860.455608293</v>
      </c>
      <c r="R719" s="30">
        <v>9876341.8835044093</v>
      </c>
      <c r="S719" s="30">
        <v>109743202.339112</v>
      </c>
      <c r="T719" s="30">
        <v>0</v>
      </c>
      <c r="U719">
        <v>0.30499999999999999</v>
      </c>
    </row>
    <row r="720" spans="1:21" x14ac:dyDescent="0.25">
      <c r="A720" s="30" t="s">
        <v>836</v>
      </c>
      <c r="B720" s="30">
        <v>729</v>
      </c>
      <c r="C720" s="30">
        <v>5207476.9593293397</v>
      </c>
      <c r="D720" s="30">
        <v>167174082.01355499</v>
      </c>
      <c r="E720" s="30">
        <v>33724987.786430597</v>
      </c>
      <c r="F720" s="30">
        <v>200899069.799986</v>
      </c>
      <c r="G720" s="30">
        <v>31610718</v>
      </c>
      <c r="H720" s="30">
        <v>2191388.64913669</v>
      </c>
      <c r="I720" s="30">
        <v>67444605.115210101</v>
      </c>
      <c r="J720" s="30">
        <v>24111227.047562402</v>
      </c>
      <c r="K720" s="30">
        <v>91555832.162772596</v>
      </c>
      <c r="L720" s="30" t="s">
        <v>837</v>
      </c>
      <c r="M720" s="30" t="s">
        <v>838</v>
      </c>
      <c r="N720" s="30">
        <v>719</v>
      </c>
      <c r="O720" s="30">
        <v>0.71899999999999997</v>
      </c>
      <c r="P720" s="30">
        <v>3016088.3101926399</v>
      </c>
      <c r="Q720" s="30">
        <v>99729476.898345694</v>
      </c>
      <c r="R720" s="30">
        <v>9613760.7388681397</v>
      </c>
      <c r="S720" s="30">
        <v>109343237.63721301</v>
      </c>
      <c r="T720" s="30">
        <v>0</v>
      </c>
      <c r="U720">
        <v>0.21299999999999999</v>
      </c>
    </row>
    <row r="721" spans="1:21" x14ac:dyDescent="0.25">
      <c r="A721" s="30" t="s">
        <v>836</v>
      </c>
      <c r="B721" s="30">
        <v>889</v>
      </c>
      <c r="C721" s="30">
        <v>5142165.5701643396</v>
      </c>
      <c r="D721" s="30">
        <v>167315825.92578501</v>
      </c>
      <c r="E721" s="30">
        <v>33965292.881003097</v>
      </c>
      <c r="F721" s="30">
        <v>201281118.806788</v>
      </c>
      <c r="G721" s="30">
        <v>31610718</v>
      </c>
      <c r="H721" s="30">
        <v>2126496.5943681002</v>
      </c>
      <c r="I721" s="30">
        <v>65554086.080146298</v>
      </c>
      <c r="J721" s="30">
        <v>24284291.105944701</v>
      </c>
      <c r="K721" s="30">
        <v>89838377.186091095</v>
      </c>
      <c r="L721" s="30" t="s">
        <v>837</v>
      </c>
      <c r="M721" s="30" t="s">
        <v>838</v>
      </c>
      <c r="N721" s="30">
        <v>720</v>
      </c>
      <c r="O721" s="30">
        <v>0.72</v>
      </c>
      <c r="P721" s="30">
        <v>3015668.9757962301</v>
      </c>
      <c r="Q721" s="30">
        <v>101761739.84563801</v>
      </c>
      <c r="R721" s="30">
        <v>9681001.7750584204</v>
      </c>
      <c r="S721" s="30">
        <v>111442741.62069701</v>
      </c>
      <c r="T721" s="30">
        <v>0</v>
      </c>
      <c r="U721">
        <v>5.0000000000000001E-3</v>
      </c>
    </row>
    <row r="722" spans="1:21" x14ac:dyDescent="0.25">
      <c r="A722" s="30" t="s">
        <v>836</v>
      </c>
      <c r="B722" s="30">
        <v>955</v>
      </c>
      <c r="C722" s="30">
        <v>4993209.0164841898</v>
      </c>
      <c r="D722" s="30">
        <v>160254216.01704299</v>
      </c>
      <c r="E722" s="30">
        <v>41545521.920345798</v>
      </c>
      <c r="F722" s="30">
        <v>201799737.93738899</v>
      </c>
      <c r="G722" s="30">
        <v>31610718</v>
      </c>
      <c r="H722" s="30">
        <v>2081007.2826388499</v>
      </c>
      <c r="I722" s="30">
        <v>64296902.311985299</v>
      </c>
      <c r="J722" s="30">
        <v>29702486.971108198</v>
      </c>
      <c r="K722" s="30">
        <v>93999389.283093497</v>
      </c>
      <c r="L722" s="30" t="s">
        <v>837</v>
      </c>
      <c r="M722" s="30" t="s">
        <v>838</v>
      </c>
      <c r="N722" s="30">
        <v>721</v>
      </c>
      <c r="O722" s="30">
        <v>0.72099999999999997</v>
      </c>
      <c r="P722" s="30">
        <v>2912201.7338453298</v>
      </c>
      <c r="Q722" s="30">
        <v>95957313.705058306</v>
      </c>
      <c r="R722" s="30">
        <v>11843034.949237499</v>
      </c>
      <c r="S722" s="30">
        <v>107800348.654295</v>
      </c>
      <c r="T722" s="30">
        <v>0</v>
      </c>
      <c r="U722">
        <v>0.66900000000000004</v>
      </c>
    </row>
    <row r="723" spans="1:21" x14ac:dyDescent="0.25">
      <c r="A723" s="30" t="s">
        <v>836</v>
      </c>
      <c r="B723" s="30">
        <v>69</v>
      </c>
      <c r="C723" s="30">
        <v>5131607.2884254204</v>
      </c>
      <c r="D723" s="30">
        <v>166962631.67466199</v>
      </c>
      <c r="E723" s="30">
        <v>34994994.425802998</v>
      </c>
      <c r="F723" s="30">
        <v>201957626.100465</v>
      </c>
      <c r="G723" s="30">
        <v>31610718</v>
      </c>
      <c r="H723" s="30">
        <v>2121761.6452516299</v>
      </c>
      <c r="I723" s="30">
        <v>65329036.443435401</v>
      </c>
      <c r="J723" s="30">
        <v>25291459.647962999</v>
      </c>
      <c r="K723" s="30">
        <v>90620496.091398403</v>
      </c>
      <c r="L723" s="30" t="s">
        <v>837</v>
      </c>
      <c r="M723" s="30" t="s">
        <v>838</v>
      </c>
      <c r="N723" s="30">
        <v>722</v>
      </c>
      <c r="O723" s="30">
        <v>0.72199999999999998</v>
      </c>
      <c r="P723" s="30">
        <v>3009845.6431737798</v>
      </c>
      <c r="Q723" s="30">
        <v>101633595.231227</v>
      </c>
      <c r="R723" s="30">
        <v>9703534.7778400294</v>
      </c>
      <c r="S723" s="30">
        <v>111337130.009067</v>
      </c>
      <c r="T723" s="30">
        <v>0</v>
      </c>
      <c r="U723">
        <v>0.51900000000000002</v>
      </c>
    </row>
    <row r="724" spans="1:21" x14ac:dyDescent="0.25">
      <c r="A724" s="30" t="s">
        <v>836</v>
      </c>
      <c r="B724" s="30">
        <v>306</v>
      </c>
      <c r="C724" s="30">
        <v>5050783.2274796003</v>
      </c>
      <c r="D724" s="30">
        <v>162111142.30416501</v>
      </c>
      <c r="E724" s="30">
        <v>39867207.038276203</v>
      </c>
      <c r="F724" s="30">
        <v>201978349.34244099</v>
      </c>
      <c r="G724" s="30">
        <v>31610718</v>
      </c>
      <c r="H724" s="30">
        <v>2108913.5150602702</v>
      </c>
      <c r="I724" s="30">
        <v>65065655.9786838</v>
      </c>
      <c r="J724" s="30">
        <v>28507824.537744999</v>
      </c>
      <c r="K724" s="30">
        <v>93573480.516428903</v>
      </c>
      <c r="L724" s="30" t="s">
        <v>837</v>
      </c>
      <c r="M724" s="30" t="s">
        <v>838</v>
      </c>
      <c r="N724" s="30">
        <v>723</v>
      </c>
      <c r="O724" s="30">
        <v>0.72299999999999998</v>
      </c>
      <c r="P724" s="30">
        <v>2941869.7124193301</v>
      </c>
      <c r="Q724" s="30">
        <v>97045486.325481504</v>
      </c>
      <c r="R724" s="30">
        <v>11359382.5005312</v>
      </c>
      <c r="S724" s="30">
        <v>108404868.826012</v>
      </c>
      <c r="T724" s="30">
        <v>0</v>
      </c>
      <c r="U724">
        <v>3.6999999999999998E-2</v>
      </c>
    </row>
    <row r="725" spans="1:21" x14ac:dyDescent="0.25">
      <c r="A725" s="30" t="s">
        <v>836</v>
      </c>
      <c r="B725" s="30">
        <v>23</v>
      </c>
      <c r="C725" s="30">
        <v>4997989.2647436596</v>
      </c>
      <c r="D725" s="30">
        <v>160429443.47258899</v>
      </c>
      <c r="E725" s="30">
        <v>41622226.832038097</v>
      </c>
      <c r="F725" s="30">
        <v>202051670.304627</v>
      </c>
      <c r="G725" s="30">
        <v>31610718</v>
      </c>
      <c r="H725" s="30">
        <v>2081904.04481627</v>
      </c>
      <c r="I725" s="30">
        <v>64339524.945783503</v>
      </c>
      <c r="J725" s="30">
        <v>29734531.450048301</v>
      </c>
      <c r="K725" s="30">
        <v>94074056.395831898</v>
      </c>
      <c r="L725" s="30" t="s">
        <v>837</v>
      </c>
      <c r="M725" s="30" t="s">
        <v>838</v>
      </c>
      <c r="N725" s="30">
        <v>724</v>
      </c>
      <c r="O725" s="30">
        <v>0.72399999999999998</v>
      </c>
      <c r="P725" s="30">
        <v>2916085.2199273901</v>
      </c>
      <c r="Q725" s="30">
        <v>96089918.526805893</v>
      </c>
      <c r="R725" s="30">
        <v>11887695.381989799</v>
      </c>
      <c r="S725" s="30">
        <v>107977613.908795</v>
      </c>
      <c r="T725" s="30">
        <v>0</v>
      </c>
      <c r="U725">
        <v>0.84199999999999997</v>
      </c>
    </row>
    <row r="726" spans="1:21" x14ac:dyDescent="0.25">
      <c r="A726" s="30" t="s">
        <v>836</v>
      </c>
      <c r="B726" s="30">
        <v>607</v>
      </c>
      <c r="C726" s="30">
        <v>5089535.0637815697</v>
      </c>
      <c r="D726" s="30">
        <v>163436104.52706599</v>
      </c>
      <c r="E726" s="30">
        <v>38621196.270887598</v>
      </c>
      <c r="F726" s="30">
        <v>202057300.79795301</v>
      </c>
      <c r="G726" s="30">
        <v>31610718</v>
      </c>
      <c r="H726" s="30">
        <v>2126885.37895831</v>
      </c>
      <c r="I726" s="30">
        <v>65635968.655729897</v>
      </c>
      <c r="J726" s="30">
        <v>27476993.938376401</v>
      </c>
      <c r="K726" s="30">
        <v>93112962.594106406</v>
      </c>
      <c r="L726" s="30" t="s">
        <v>837</v>
      </c>
      <c r="M726" s="30" t="s">
        <v>838</v>
      </c>
      <c r="N726" s="30">
        <v>725</v>
      </c>
      <c r="O726" s="30">
        <v>0.72499999999999998</v>
      </c>
      <c r="P726" s="30">
        <v>2962649.6848232602</v>
      </c>
      <c r="Q726" s="30">
        <v>97800135.871336207</v>
      </c>
      <c r="R726" s="30">
        <v>11144202.332511101</v>
      </c>
      <c r="S726" s="30">
        <v>108944338.20384701</v>
      </c>
      <c r="T726" s="30">
        <v>0</v>
      </c>
      <c r="U726">
        <v>0.46</v>
      </c>
    </row>
    <row r="727" spans="1:21" x14ac:dyDescent="0.25">
      <c r="A727" s="30" t="s">
        <v>836</v>
      </c>
      <c r="B727" s="30">
        <v>675</v>
      </c>
      <c r="C727" s="30">
        <v>5052782.5598184196</v>
      </c>
      <c r="D727" s="30">
        <v>162297990.46489999</v>
      </c>
      <c r="E727" s="30">
        <v>39793244.149301</v>
      </c>
      <c r="F727" s="30">
        <v>202091234.6142</v>
      </c>
      <c r="G727" s="30">
        <v>31610718</v>
      </c>
      <c r="H727" s="30">
        <v>2108585.21049442</v>
      </c>
      <c r="I727" s="30">
        <v>65050051.8356492</v>
      </c>
      <c r="J727" s="30">
        <v>28120955.2072552</v>
      </c>
      <c r="K727" s="30">
        <v>93171007.042904496</v>
      </c>
      <c r="L727" s="30" t="s">
        <v>837</v>
      </c>
      <c r="M727" s="30" t="s">
        <v>838</v>
      </c>
      <c r="N727" s="30">
        <v>726</v>
      </c>
      <c r="O727" s="30">
        <v>0.72599999999999998</v>
      </c>
      <c r="P727" s="30">
        <v>2944197.3493239898</v>
      </c>
      <c r="Q727" s="30">
        <v>97247938.629250705</v>
      </c>
      <c r="R727" s="30">
        <v>11672288.9420457</v>
      </c>
      <c r="S727" s="30">
        <v>108920227.57129601</v>
      </c>
      <c r="T727" s="30">
        <v>0</v>
      </c>
      <c r="U727">
        <v>0.22700000000000001</v>
      </c>
    </row>
    <row r="728" spans="1:21" x14ac:dyDescent="0.25">
      <c r="A728" s="30" t="s">
        <v>836</v>
      </c>
      <c r="B728" s="30">
        <v>439</v>
      </c>
      <c r="C728" s="30">
        <v>5157168.7422681404</v>
      </c>
      <c r="D728" s="30">
        <v>167879318.19497401</v>
      </c>
      <c r="E728" s="30">
        <v>35148876.009363502</v>
      </c>
      <c r="F728" s="30">
        <v>203028194.20433801</v>
      </c>
      <c r="G728" s="30">
        <v>31610718</v>
      </c>
      <c r="H728" s="30">
        <v>2128239.8386122198</v>
      </c>
      <c r="I728" s="30">
        <v>65636941.560571998</v>
      </c>
      <c r="J728" s="30">
        <v>24956921.243874401</v>
      </c>
      <c r="K728" s="30">
        <v>90593862.804446504</v>
      </c>
      <c r="L728" s="30" t="s">
        <v>837</v>
      </c>
      <c r="M728" s="30" t="s">
        <v>838</v>
      </c>
      <c r="N728" s="30">
        <v>727</v>
      </c>
      <c r="O728" s="30">
        <v>0.72699999999999998</v>
      </c>
      <c r="P728" s="30">
        <v>3028928.9036559202</v>
      </c>
      <c r="Q728" s="30">
        <v>102242376.63440201</v>
      </c>
      <c r="R728" s="30">
        <v>10191954.765489001</v>
      </c>
      <c r="S728" s="30">
        <v>112434331.399891</v>
      </c>
      <c r="T728" s="30">
        <v>0</v>
      </c>
      <c r="U728">
        <v>0.215</v>
      </c>
    </row>
    <row r="729" spans="1:21" x14ac:dyDescent="0.25">
      <c r="A729" s="30" t="s">
        <v>836</v>
      </c>
      <c r="B729" s="30">
        <v>684</v>
      </c>
      <c r="C729" s="30">
        <v>5182319.5694937501</v>
      </c>
      <c r="D729" s="30">
        <v>168643226.77221599</v>
      </c>
      <c r="E729" s="30">
        <v>34723003.669887602</v>
      </c>
      <c r="F729" s="30">
        <v>203366230.442103</v>
      </c>
      <c r="G729" s="30">
        <v>31610718</v>
      </c>
      <c r="H729" s="30">
        <v>2134692.3963891999</v>
      </c>
      <c r="I729" s="30">
        <v>65943628.231927402</v>
      </c>
      <c r="J729" s="30">
        <v>24375574.3167549</v>
      </c>
      <c r="K729" s="30">
        <v>90319202.548682407</v>
      </c>
      <c r="L729" s="30" t="s">
        <v>837</v>
      </c>
      <c r="M729" s="30" t="s">
        <v>838</v>
      </c>
      <c r="N729" s="30">
        <v>728</v>
      </c>
      <c r="O729" s="30">
        <v>0.72799999999999998</v>
      </c>
      <c r="P729" s="30">
        <v>3047627.1731045502</v>
      </c>
      <c r="Q729" s="30">
        <v>102699598.540288</v>
      </c>
      <c r="R729" s="30">
        <v>10347429.353132701</v>
      </c>
      <c r="S729" s="30">
        <v>113047027.89342099</v>
      </c>
      <c r="T729" s="30">
        <v>0</v>
      </c>
      <c r="U729">
        <v>0.33500000000000002</v>
      </c>
    </row>
    <row r="730" spans="1:21" x14ac:dyDescent="0.25">
      <c r="A730" s="30" t="s">
        <v>836</v>
      </c>
      <c r="B730" s="30">
        <v>949</v>
      </c>
      <c r="C730" s="30">
        <v>5231467.8416846897</v>
      </c>
      <c r="D730" s="30">
        <v>168032353.46882099</v>
      </c>
      <c r="E730" s="30">
        <v>35462985.939508602</v>
      </c>
      <c r="F730" s="30">
        <v>203495339.40832901</v>
      </c>
      <c r="G730" s="30">
        <v>31610718</v>
      </c>
      <c r="H730" s="30">
        <v>2195108.277613</v>
      </c>
      <c r="I730" s="30">
        <v>67621397.096855998</v>
      </c>
      <c r="J730" s="30">
        <v>25154745.082619701</v>
      </c>
      <c r="K730" s="30">
        <v>92776142.179475695</v>
      </c>
      <c r="L730" s="30" t="s">
        <v>837</v>
      </c>
      <c r="M730" s="30" t="s">
        <v>838</v>
      </c>
      <c r="N730" s="30">
        <v>729</v>
      </c>
      <c r="O730" s="30">
        <v>0.72899999999999998</v>
      </c>
      <c r="P730" s="30">
        <v>3036359.56407168</v>
      </c>
      <c r="Q730" s="30">
        <v>100410956.37196501</v>
      </c>
      <c r="R730" s="30">
        <v>10308240.856888801</v>
      </c>
      <c r="S730" s="30">
        <v>110719197.228854</v>
      </c>
      <c r="T730" s="30">
        <v>0</v>
      </c>
      <c r="U730">
        <v>0.67500000000000004</v>
      </c>
    </row>
    <row r="731" spans="1:21" x14ac:dyDescent="0.25">
      <c r="A731" s="30" t="s">
        <v>836</v>
      </c>
      <c r="B731" s="30">
        <v>376</v>
      </c>
      <c r="C731" s="30">
        <v>5560963.4806391299</v>
      </c>
      <c r="D731" s="30">
        <v>181223212.19016901</v>
      </c>
      <c r="E731" s="30">
        <v>22315168.383209601</v>
      </c>
      <c r="F731" s="30">
        <v>203538380.573378</v>
      </c>
      <c r="G731" s="30">
        <v>31610718</v>
      </c>
      <c r="H731" s="30">
        <v>2353978.9669860601</v>
      </c>
      <c r="I731" s="30">
        <v>72255819.694666594</v>
      </c>
      <c r="J731" s="30">
        <v>15005840.0149196</v>
      </c>
      <c r="K731" s="30">
        <v>87261659.709586307</v>
      </c>
      <c r="L731" s="30" t="s">
        <v>837</v>
      </c>
      <c r="M731" s="30" t="s">
        <v>838</v>
      </c>
      <c r="N731" s="30">
        <v>730</v>
      </c>
      <c r="O731" s="30">
        <v>0.73</v>
      </c>
      <c r="P731" s="30">
        <v>3206984.5136530702</v>
      </c>
      <c r="Q731" s="30">
        <v>108967392.495502</v>
      </c>
      <c r="R731" s="30">
        <v>7309328.3682899801</v>
      </c>
      <c r="S731" s="30">
        <v>116276720.863792</v>
      </c>
      <c r="T731" s="30">
        <v>0</v>
      </c>
      <c r="U731">
        <v>0.65100000000000002</v>
      </c>
    </row>
    <row r="732" spans="1:21" x14ac:dyDescent="0.25">
      <c r="A732" s="30" t="s">
        <v>836</v>
      </c>
      <c r="B732" s="30">
        <v>982</v>
      </c>
      <c r="C732" s="30">
        <v>5166713.9712304296</v>
      </c>
      <c r="D732" s="30">
        <v>168093683.95617899</v>
      </c>
      <c r="E732" s="30">
        <v>35705115.846507102</v>
      </c>
      <c r="F732" s="30">
        <v>203798799.80268699</v>
      </c>
      <c r="G732" s="30">
        <v>31610718</v>
      </c>
      <c r="H732" s="30">
        <v>2130485.0440943702</v>
      </c>
      <c r="I732" s="30">
        <v>65743654.994163699</v>
      </c>
      <c r="J732" s="30">
        <v>25478361.010781098</v>
      </c>
      <c r="K732" s="30">
        <v>91222016.004944801</v>
      </c>
      <c r="L732" s="30" t="s">
        <v>837</v>
      </c>
      <c r="M732" s="30" t="s">
        <v>838</v>
      </c>
      <c r="N732" s="30">
        <v>731</v>
      </c>
      <c r="O732" s="30">
        <v>0.73099999999999998</v>
      </c>
      <c r="P732" s="30">
        <v>3036228.9271360599</v>
      </c>
      <c r="Q732" s="30">
        <v>102350028.962016</v>
      </c>
      <c r="R732" s="30">
        <v>10226754.835726</v>
      </c>
      <c r="S732" s="30">
        <v>112576783.79774199</v>
      </c>
      <c r="T732" s="30">
        <v>0</v>
      </c>
      <c r="U732">
        <v>0.245</v>
      </c>
    </row>
    <row r="733" spans="1:21" x14ac:dyDescent="0.25">
      <c r="A733" s="30" t="s">
        <v>836</v>
      </c>
      <c r="B733" s="30">
        <v>367</v>
      </c>
      <c r="C733" s="30">
        <v>5185458.1714246096</v>
      </c>
      <c r="D733" s="30">
        <v>168722236.01511601</v>
      </c>
      <c r="E733" s="30">
        <v>35714912.388007402</v>
      </c>
      <c r="F733" s="30">
        <v>204437148.403124</v>
      </c>
      <c r="G733" s="30">
        <v>31610718</v>
      </c>
      <c r="H733" s="30">
        <v>2135914.3190119099</v>
      </c>
      <c r="I733" s="30">
        <v>66001705.570366398</v>
      </c>
      <c r="J733" s="30">
        <v>25280652.426126</v>
      </c>
      <c r="K733" s="30">
        <v>91282357.996492401</v>
      </c>
      <c r="L733" s="30" t="s">
        <v>837</v>
      </c>
      <c r="M733" s="30" t="s">
        <v>838</v>
      </c>
      <c r="N733" s="30">
        <v>732</v>
      </c>
      <c r="O733" s="30">
        <v>0.73199999999999998</v>
      </c>
      <c r="P733" s="30">
        <v>3049543.8524127002</v>
      </c>
      <c r="Q733" s="30">
        <v>102720530.44475</v>
      </c>
      <c r="R733" s="30">
        <v>10434259.961881399</v>
      </c>
      <c r="S733" s="30">
        <v>113154790.40663099</v>
      </c>
      <c r="T733" s="30">
        <v>0</v>
      </c>
      <c r="U733">
        <v>0.33400000000000002</v>
      </c>
    </row>
    <row r="734" spans="1:21" x14ac:dyDescent="0.25">
      <c r="A734" s="30" t="s">
        <v>836</v>
      </c>
      <c r="B734" s="30">
        <v>380</v>
      </c>
      <c r="C734" s="30">
        <v>5075672.1453353604</v>
      </c>
      <c r="D734" s="30">
        <v>162882593.30604199</v>
      </c>
      <c r="E734" s="30">
        <v>41578663.452762596</v>
      </c>
      <c r="F734" s="30">
        <v>204461256.75880399</v>
      </c>
      <c r="G734" s="30">
        <v>31610718</v>
      </c>
      <c r="H734" s="30">
        <v>2120513.4255886399</v>
      </c>
      <c r="I734" s="30">
        <v>65333113.0693845</v>
      </c>
      <c r="J734" s="30">
        <v>30306693.971438799</v>
      </c>
      <c r="K734" s="30">
        <v>95639807.0408234</v>
      </c>
      <c r="L734" s="30" t="s">
        <v>837</v>
      </c>
      <c r="M734" s="30" t="s">
        <v>838</v>
      </c>
      <c r="N734" s="30">
        <v>733</v>
      </c>
      <c r="O734" s="30">
        <v>0.73299999999999998</v>
      </c>
      <c r="P734" s="30">
        <v>2955158.7197467098</v>
      </c>
      <c r="Q734" s="30">
        <v>97549480.2366575</v>
      </c>
      <c r="R734" s="30">
        <v>11271969.4813237</v>
      </c>
      <c r="S734" s="30">
        <v>108821449.717981</v>
      </c>
      <c r="T734" s="30">
        <v>0</v>
      </c>
      <c r="U734">
        <v>0.62</v>
      </c>
    </row>
    <row r="735" spans="1:21" x14ac:dyDescent="0.25">
      <c r="A735" s="30" t="s">
        <v>836</v>
      </c>
      <c r="B735" s="30">
        <v>83</v>
      </c>
      <c r="C735" s="30">
        <v>5221571.8228240404</v>
      </c>
      <c r="D735" s="30">
        <v>167656752.07662001</v>
      </c>
      <c r="E735" s="30">
        <v>37435131.4321905</v>
      </c>
      <c r="F735" s="30">
        <v>205091883.50881001</v>
      </c>
      <c r="G735" s="30">
        <v>31610718</v>
      </c>
      <c r="H735" s="30">
        <v>2191088.5681686699</v>
      </c>
      <c r="I735" s="30">
        <v>67430342.424909294</v>
      </c>
      <c r="J735" s="30">
        <v>26966993.639442701</v>
      </c>
      <c r="K735" s="30">
        <v>94397336.064352095</v>
      </c>
      <c r="L735" s="30" t="s">
        <v>837</v>
      </c>
      <c r="M735" s="30" t="s">
        <v>838</v>
      </c>
      <c r="N735" s="30">
        <v>734</v>
      </c>
      <c r="O735" s="30">
        <v>0.73399999999999999</v>
      </c>
      <c r="P735" s="30">
        <v>3030483.25465537</v>
      </c>
      <c r="Q735" s="30">
        <v>100226409.65171</v>
      </c>
      <c r="R735" s="30">
        <v>10468137.792747799</v>
      </c>
      <c r="S735" s="30">
        <v>110694547.44445799</v>
      </c>
      <c r="T735" s="30">
        <v>0</v>
      </c>
      <c r="U735">
        <v>0.51</v>
      </c>
    </row>
    <row r="736" spans="1:21" x14ac:dyDescent="0.25">
      <c r="A736" s="30" t="s">
        <v>836</v>
      </c>
      <c r="B736" s="30">
        <v>469</v>
      </c>
      <c r="C736" s="30">
        <v>5022044.1787580401</v>
      </c>
      <c r="D736" s="30">
        <v>161324744.50026399</v>
      </c>
      <c r="E736" s="30">
        <v>43850076.076668903</v>
      </c>
      <c r="F736" s="30">
        <v>205174820.576933</v>
      </c>
      <c r="G736" s="30">
        <v>31610718</v>
      </c>
      <c r="H736" s="30">
        <v>2084811.74784671</v>
      </c>
      <c r="I736" s="30">
        <v>64477726.5387825</v>
      </c>
      <c r="J736" s="30">
        <v>31029245.779001798</v>
      </c>
      <c r="K736" s="30">
        <v>95506972.317784399</v>
      </c>
      <c r="L736" s="30" t="s">
        <v>837</v>
      </c>
      <c r="M736" s="30" t="s">
        <v>838</v>
      </c>
      <c r="N736" s="30">
        <v>735</v>
      </c>
      <c r="O736" s="30">
        <v>0.73499999999999999</v>
      </c>
      <c r="P736" s="30">
        <v>2937232.43091133</v>
      </c>
      <c r="Q736" s="30">
        <v>96847017.961481601</v>
      </c>
      <c r="R736" s="30">
        <v>12820830.297667</v>
      </c>
      <c r="S736" s="30">
        <v>109667848.259148</v>
      </c>
      <c r="T736" s="30">
        <v>0</v>
      </c>
      <c r="U736">
        <v>0.35899999999999999</v>
      </c>
    </row>
    <row r="737" spans="1:21" x14ac:dyDescent="0.25">
      <c r="A737" s="30" t="s">
        <v>836</v>
      </c>
      <c r="B737" s="30">
        <v>101</v>
      </c>
      <c r="C737" s="30">
        <v>5022226.8560216101</v>
      </c>
      <c r="D737" s="30">
        <v>161289489.15780601</v>
      </c>
      <c r="E737" s="30">
        <v>43916732.023312502</v>
      </c>
      <c r="F737" s="30">
        <v>205206221.18111899</v>
      </c>
      <c r="G737" s="30">
        <v>31610718</v>
      </c>
      <c r="H737" s="30">
        <v>2084377.4021658101</v>
      </c>
      <c r="I737" s="30">
        <v>64457082.317421697</v>
      </c>
      <c r="J737" s="30">
        <v>31162629.9045435</v>
      </c>
      <c r="K737" s="30">
        <v>95619712.221965194</v>
      </c>
      <c r="L737" s="30" t="s">
        <v>837</v>
      </c>
      <c r="M737" s="30" t="s">
        <v>838</v>
      </c>
      <c r="N737" s="30">
        <v>736</v>
      </c>
      <c r="O737" s="30">
        <v>0.73599999999999999</v>
      </c>
      <c r="P737" s="30">
        <v>2937849.4538557902</v>
      </c>
      <c r="Q737" s="30">
        <v>96832406.840384707</v>
      </c>
      <c r="R737" s="30">
        <v>12754102.118768999</v>
      </c>
      <c r="S737" s="30">
        <v>109586508.959153</v>
      </c>
      <c r="T737" s="30">
        <v>0</v>
      </c>
      <c r="U737">
        <v>0.80900000000000005</v>
      </c>
    </row>
    <row r="738" spans="1:21" x14ac:dyDescent="0.25">
      <c r="A738" s="30" t="s">
        <v>836</v>
      </c>
      <c r="B738" s="30">
        <v>383</v>
      </c>
      <c r="C738" s="30">
        <v>5216172.0001449697</v>
      </c>
      <c r="D738" s="30">
        <v>169080113.00445801</v>
      </c>
      <c r="E738" s="30">
        <v>36392511.590796299</v>
      </c>
      <c r="F738" s="30">
        <v>205472624.595254</v>
      </c>
      <c r="G738" s="30">
        <v>31610718</v>
      </c>
      <c r="H738" s="30">
        <v>2163613.1994039901</v>
      </c>
      <c r="I738" s="30">
        <v>66815413.026163898</v>
      </c>
      <c r="J738" s="30">
        <v>25978918.197113</v>
      </c>
      <c r="K738" s="30">
        <v>92794331.223276794</v>
      </c>
      <c r="L738" s="30" t="s">
        <v>837</v>
      </c>
      <c r="M738" s="30" t="s">
        <v>838</v>
      </c>
      <c r="N738" s="30">
        <v>737</v>
      </c>
      <c r="O738" s="30">
        <v>0.73699999999999999</v>
      </c>
      <c r="P738" s="30">
        <v>3052558.8007409801</v>
      </c>
      <c r="Q738" s="30">
        <v>102264699.978294</v>
      </c>
      <c r="R738" s="30">
        <v>10413593.393683299</v>
      </c>
      <c r="S738" s="30">
        <v>112678293.371977</v>
      </c>
      <c r="T738" s="30">
        <v>0</v>
      </c>
      <c r="U738">
        <v>0.72299999999999998</v>
      </c>
    </row>
    <row r="739" spans="1:21" x14ac:dyDescent="0.25">
      <c r="A739" s="30" t="s">
        <v>836</v>
      </c>
      <c r="B739" s="30">
        <v>186</v>
      </c>
      <c r="C739" s="30">
        <v>4997523.7865346698</v>
      </c>
      <c r="D739" s="30">
        <v>163946302.75411999</v>
      </c>
      <c r="E739" s="30">
        <v>41679667.388506398</v>
      </c>
      <c r="F739" s="30">
        <v>205625970.142627</v>
      </c>
      <c r="G739" s="30">
        <v>31610718</v>
      </c>
      <c r="H739" s="30">
        <v>2022969.01985172</v>
      </c>
      <c r="I739" s="30">
        <v>62545332.473554902</v>
      </c>
      <c r="J739" s="30">
        <v>29994990.805905301</v>
      </c>
      <c r="K739" s="30">
        <v>92540323.279460207</v>
      </c>
      <c r="L739" s="30" t="s">
        <v>837</v>
      </c>
      <c r="M739" s="30" t="s">
        <v>838</v>
      </c>
      <c r="N739" s="30">
        <v>738</v>
      </c>
      <c r="O739" s="30">
        <v>0.73799999999999999</v>
      </c>
      <c r="P739" s="30">
        <v>2974554.7666829401</v>
      </c>
      <c r="Q739" s="30">
        <v>101400970.28056499</v>
      </c>
      <c r="R739" s="30">
        <v>11684676.582601</v>
      </c>
      <c r="S739" s="30">
        <v>113085646.863166</v>
      </c>
      <c r="T739" s="30">
        <v>0</v>
      </c>
      <c r="U739">
        <v>0.255</v>
      </c>
    </row>
    <row r="740" spans="1:21" x14ac:dyDescent="0.25">
      <c r="A740" s="30" t="s">
        <v>836</v>
      </c>
      <c r="B740" s="30">
        <v>778</v>
      </c>
      <c r="C740" s="30">
        <v>4995048.4617993003</v>
      </c>
      <c r="D740" s="30">
        <v>163891923.45750001</v>
      </c>
      <c r="E740" s="30">
        <v>41875968.278742298</v>
      </c>
      <c r="F740" s="30">
        <v>205767891.736242</v>
      </c>
      <c r="G740" s="30">
        <v>31610718</v>
      </c>
      <c r="H740" s="30">
        <v>2022812.7158657101</v>
      </c>
      <c r="I740" s="30">
        <v>62537903.427455001</v>
      </c>
      <c r="J740" s="30">
        <v>30074536.446370799</v>
      </c>
      <c r="K740" s="30">
        <v>92612439.873825803</v>
      </c>
      <c r="L740" s="30" t="s">
        <v>837</v>
      </c>
      <c r="M740" s="30" t="s">
        <v>838</v>
      </c>
      <c r="N740" s="30">
        <v>739</v>
      </c>
      <c r="O740" s="30">
        <v>0.73899999999999999</v>
      </c>
      <c r="P740" s="30">
        <v>2972235.7459335802</v>
      </c>
      <c r="Q740" s="30">
        <v>101354020.030045</v>
      </c>
      <c r="R740" s="30">
        <v>11801431.832371401</v>
      </c>
      <c r="S740" s="30">
        <v>113155451.862416</v>
      </c>
      <c r="T740" s="30">
        <v>0</v>
      </c>
      <c r="U740">
        <v>0.16500000000000001</v>
      </c>
    </row>
    <row r="741" spans="1:21" x14ac:dyDescent="0.25">
      <c r="A741" s="30" t="s">
        <v>836</v>
      </c>
      <c r="B741" s="30">
        <v>595</v>
      </c>
      <c r="C741" s="30">
        <v>5411151.5075087501</v>
      </c>
      <c r="D741" s="30">
        <v>173965243.62662601</v>
      </c>
      <c r="E741" s="30">
        <v>31812863.245776702</v>
      </c>
      <c r="F741" s="30">
        <v>205778106.872403</v>
      </c>
      <c r="G741" s="30">
        <v>31610718</v>
      </c>
      <c r="H741" s="30">
        <v>2276784.32639969</v>
      </c>
      <c r="I741" s="30">
        <v>69962366.130590603</v>
      </c>
      <c r="J741" s="30">
        <v>22216565.360025901</v>
      </c>
      <c r="K741" s="30">
        <v>92178931.490616605</v>
      </c>
      <c r="L741" s="30" t="s">
        <v>837</v>
      </c>
      <c r="M741" s="30" t="s">
        <v>838</v>
      </c>
      <c r="N741" s="30">
        <v>740</v>
      </c>
      <c r="O741" s="30">
        <v>0.74</v>
      </c>
      <c r="P741" s="30">
        <v>3134367.1811090601</v>
      </c>
      <c r="Q741" s="30">
        <v>104002877.49603499</v>
      </c>
      <c r="R741" s="30">
        <v>9596297.8857507296</v>
      </c>
      <c r="S741" s="30">
        <v>113599175.381786</v>
      </c>
      <c r="T741" s="30">
        <v>0</v>
      </c>
      <c r="U741">
        <v>9.6000000000000002E-2</v>
      </c>
    </row>
    <row r="742" spans="1:21" x14ac:dyDescent="0.25">
      <c r="A742" s="30" t="s">
        <v>836</v>
      </c>
      <c r="B742" s="30">
        <v>420</v>
      </c>
      <c r="C742" s="30">
        <v>5189585.0610752301</v>
      </c>
      <c r="D742" s="30">
        <v>168939306.88798499</v>
      </c>
      <c r="E742" s="30">
        <v>36968694.903973103</v>
      </c>
      <c r="F742" s="30">
        <v>205908001.791958</v>
      </c>
      <c r="G742" s="30">
        <v>31610718</v>
      </c>
      <c r="H742" s="30">
        <v>2134807.4686146299</v>
      </c>
      <c r="I742" s="30">
        <v>65949097.554171503</v>
      </c>
      <c r="J742" s="30">
        <v>26110973.052923799</v>
      </c>
      <c r="K742" s="30">
        <v>92060070.607095405</v>
      </c>
      <c r="L742" s="30" t="s">
        <v>837</v>
      </c>
      <c r="M742" s="30" t="s">
        <v>838</v>
      </c>
      <c r="N742" s="30">
        <v>741</v>
      </c>
      <c r="O742" s="30">
        <v>0.74099999999999999</v>
      </c>
      <c r="P742" s="30">
        <v>3054777.5924606002</v>
      </c>
      <c r="Q742" s="30">
        <v>102990209.333813</v>
      </c>
      <c r="R742" s="30">
        <v>10857721.8510492</v>
      </c>
      <c r="S742" s="30">
        <v>113847931.184862</v>
      </c>
      <c r="T742" s="30">
        <v>0</v>
      </c>
      <c r="U742">
        <v>0.71699999999999997</v>
      </c>
    </row>
    <row r="743" spans="1:21" x14ac:dyDescent="0.25">
      <c r="A743" s="30" t="s">
        <v>836</v>
      </c>
      <c r="B743" s="30">
        <v>645</v>
      </c>
      <c r="C743" s="30">
        <v>5160799.3407941498</v>
      </c>
      <c r="D743" s="30">
        <v>168004750.03061199</v>
      </c>
      <c r="E743" s="30">
        <v>37975916.520870298</v>
      </c>
      <c r="F743" s="30">
        <v>205980666.55148199</v>
      </c>
      <c r="G743" s="30">
        <v>31610718</v>
      </c>
      <c r="H743" s="30">
        <v>2125364.8524013399</v>
      </c>
      <c r="I743" s="30">
        <v>65500294.980769001</v>
      </c>
      <c r="J743" s="30">
        <v>27203214.089577101</v>
      </c>
      <c r="K743" s="30">
        <v>92703509.070346206</v>
      </c>
      <c r="L743" s="30" t="s">
        <v>837</v>
      </c>
      <c r="M743" s="30" t="s">
        <v>838</v>
      </c>
      <c r="N743" s="30">
        <v>742</v>
      </c>
      <c r="O743" s="30">
        <v>0.74199999999999999</v>
      </c>
      <c r="P743" s="30">
        <v>3035434.4883928099</v>
      </c>
      <c r="Q743" s="30">
        <v>102504455.049843</v>
      </c>
      <c r="R743" s="30">
        <v>10772702.4312931</v>
      </c>
      <c r="S743" s="30">
        <v>113277157.48113599</v>
      </c>
      <c r="T743" s="30">
        <v>0</v>
      </c>
      <c r="U743">
        <v>0.873</v>
      </c>
    </row>
    <row r="744" spans="1:21" x14ac:dyDescent="0.25">
      <c r="A744" s="30" t="s">
        <v>836</v>
      </c>
      <c r="B744" s="30">
        <v>705</v>
      </c>
      <c r="C744" s="30">
        <v>5200342.3775390703</v>
      </c>
      <c r="D744" s="30">
        <v>169284293.372444</v>
      </c>
      <c r="E744" s="30">
        <v>37086965.6358077</v>
      </c>
      <c r="F744" s="30">
        <v>206371259.00825199</v>
      </c>
      <c r="G744" s="30">
        <v>31610718</v>
      </c>
      <c r="H744" s="30">
        <v>2136656.5357853398</v>
      </c>
      <c r="I744" s="30">
        <v>66036982.742541403</v>
      </c>
      <c r="J744" s="30">
        <v>26079010.6701991</v>
      </c>
      <c r="K744" s="30">
        <v>92115993.412740499</v>
      </c>
      <c r="L744" s="30" t="s">
        <v>837</v>
      </c>
      <c r="M744" s="30" t="s">
        <v>838</v>
      </c>
      <c r="N744" s="30">
        <v>743</v>
      </c>
      <c r="O744" s="30">
        <v>0.74299999999999999</v>
      </c>
      <c r="P744" s="30">
        <v>3063685.8417537301</v>
      </c>
      <c r="Q744" s="30">
        <v>103247310.62990201</v>
      </c>
      <c r="R744" s="30">
        <v>11007954.9656085</v>
      </c>
      <c r="S744" s="30">
        <v>114255265.595511</v>
      </c>
      <c r="T744" s="30">
        <v>0</v>
      </c>
      <c r="U744">
        <v>0.56000000000000005</v>
      </c>
    </row>
    <row r="745" spans="1:21" x14ac:dyDescent="0.25">
      <c r="A745" s="30" t="s">
        <v>836</v>
      </c>
      <c r="B745" s="30">
        <v>456</v>
      </c>
      <c r="C745" s="30">
        <v>5259918.79181692</v>
      </c>
      <c r="D745" s="30">
        <v>168842566.83255699</v>
      </c>
      <c r="E745" s="30">
        <v>37592558.5479808</v>
      </c>
      <c r="F745" s="30">
        <v>206435125.38053799</v>
      </c>
      <c r="G745" s="30">
        <v>31610718</v>
      </c>
      <c r="H745" s="30">
        <v>2200848.5195771498</v>
      </c>
      <c r="I745" s="30">
        <v>67894227.772938997</v>
      </c>
      <c r="J745" s="30">
        <v>26828928.402416401</v>
      </c>
      <c r="K745" s="30">
        <v>94723156.175355494</v>
      </c>
      <c r="L745" s="30" t="s">
        <v>837</v>
      </c>
      <c r="M745" s="30" t="s">
        <v>838</v>
      </c>
      <c r="N745" s="30">
        <v>744</v>
      </c>
      <c r="O745" s="30">
        <v>0.74399999999999999</v>
      </c>
      <c r="P745" s="30">
        <v>3059070.2722397698</v>
      </c>
      <c r="Q745" s="30">
        <v>100948339.059618</v>
      </c>
      <c r="R745" s="30">
        <v>10763630.145564299</v>
      </c>
      <c r="S745" s="30">
        <v>111711969.205183</v>
      </c>
      <c r="T745" s="30">
        <v>0</v>
      </c>
      <c r="U745">
        <v>0.26500000000000001</v>
      </c>
    </row>
    <row r="746" spans="1:21" x14ac:dyDescent="0.25">
      <c r="A746" s="30" t="s">
        <v>836</v>
      </c>
      <c r="B746" s="30">
        <v>301</v>
      </c>
      <c r="C746" s="30">
        <v>5170404.2298180098</v>
      </c>
      <c r="D746" s="30">
        <v>168391733.10984701</v>
      </c>
      <c r="E746" s="30">
        <v>38054699.373694398</v>
      </c>
      <c r="F746" s="30">
        <v>206446432.483542</v>
      </c>
      <c r="G746" s="30">
        <v>31610718</v>
      </c>
      <c r="H746" s="30">
        <v>2127385.7749531702</v>
      </c>
      <c r="I746" s="30">
        <v>65596348.364854798</v>
      </c>
      <c r="J746" s="30">
        <v>26991078.5000728</v>
      </c>
      <c r="K746" s="30">
        <v>92587426.864927694</v>
      </c>
      <c r="L746" s="30" t="s">
        <v>837</v>
      </c>
      <c r="M746" s="30" t="s">
        <v>838</v>
      </c>
      <c r="N746" s="30">
        <v>745</v>
      </c>
      <c r="O746" s="30">
        <v>0.745</v>
      </c>
      <c r="P746" s="30">
        <v>3043018.45486484</v>
      </c>
      <c r="Q746" s="30">
        <v>102795384.744992</v>
      </c>
      <c r="R746" s="30">
        <v>11063620.8736216</v>
      </c>
      <c r="S746" s="30">
        <v>113859005.618614</v>
      </c>
      <c r="T746" s="30">
        <v>0</v>
      </c>
      <c r="U746">
        <v>0.36799999999999999</v>
      </c>
    </row>
    <row r="747" spans="1:21" x14ac:dyDescent="0.25">
      <c r="A747" s="30" t="s">
        <v>836</v>
      </c>
      <c r="B747" s="30">
        <v>374</v>
      </c>
      <c r="C747" s="30">
        <v>5172563.0113893496</v>
      </c>
      <c r="D747" s="30">
        <v>168249509.944139</v>
      </c>
      <c r="E747" s="30">
        <v>38422789.140502401</v>
      </c>
      <c r="F747" s="30">
        <v>206672299.08464199</v>
      </c>
      <c r="G747" s="30">
        <v>31610718</v>
      </c>
      <c r="H747" s="30">
        <v>2129132.1426934702</v>
      </c>
      <c r="I747" s="30">
        <v>65679352.303408302</v>
      </c>
      <c r="J747" s="30">
        <v>27802690.058202099</v>
      </c>
      <c r="K747" s="30">
        <v>93482042.361610398</v>
      </c>
      <c r="L747" s="30" t="s">
        <v>837</v>
      </c>
      <c r="M747" s="30" t="s">
        <v>838</v>
      </c>
      <c r="N747" s="30">
        <v>746</v>
      </c>
      <c r="O747" s="30">
        <v>0.746</v>
      </c>
      <c r="P747" s="30">
        <v>3043430.8686958798</v>
      </c>
      <c r="Q747" s="30">
        <v>102570157.64073101</v>
      </c>
      <c r="R747" s="30">
        <v>10620099.0823003</v>
      </c>
      <c r="S747" s="30">
        <v>113190256.723031</v>
      </c>
      <c r="T747" s="30">
        <v>0</v>
      </c>
      <c r="U747">
        <v>0.85</v>
      </c>
    </row>
    <row r="748" spans="1:21" x14ac:dyDescent="0.25">
      <c r="A748" s="30" t="s">
        <v>836</v>
      </c>
      <c r="B748" s="30">
        <v>995</v>
      </c>
      <c r="C748" s="30">
        <v>5191859.6136014098</v>
      </c>
      <c r="D748" s="30">
        <v>168968711.386641</v>
      </c>
      <c r="E748" s="30">
        <v>37737056.631480403</v>
      </c>
      <c r="F748" s="30">
        <v>206705768.01812199</v>
      </c>
      <c r="G748" s="30">
        <v>31610718</v>
      </c>
      <c r="H748" s="30">
        <v>2133351.1443935898</v>
      </c>
      <c r="I748" s="30">
        <v>65879879.2312674</v>
      </c>
      <c r="J748" s="30">
        <v>26779385.332786899</v>
      </c>
      <c r="K748" s="30">
        <v>92659264.5640544</v>
      </c>
      <c r="L748" s="30" t="s">
        <v>837</v>
      </c>
      <c r="M748" s="30" t="s">
        <v>838</v>
      </c>
      <c r="N748" s="30">
        <v>747</v>
      </c>
      <c r="O748" s="30">
        <v>0.747</v>
      </c>
      <c r="P748" s="30">
        <v>3058508.46920782</v>
      </c>
      <c r="Q748" s="30">
        <v>103088832.15537401</v>
      </c>
      <c r="R748" s="30">
        <v>10957671.2986935</v>
      </c>
      <c r="S748" s="30">
        <v>114046503.45406701</v>
      </c>
      <c r="T748" s="30">
        <v>0</v>
      </c>
      <c r="U748">
        <v>0.79200000000000004</v>
      </c>
    </row>
    <row r="749" spans="1:21" x14ac:dyDescent="0.25">
      <c r="A749" s="30" t="s">
        <v>836</v>
      </c>
      <c r="B749" s="30">
        <v>934</v>
      </c>
      <c r="C749" s="30">
        <v>5547014.9604959097</v>
      </c>
      <c r="D749" s="30">
        <v>180038280.48032901</v>
      </c>
      <c r="E749" s="30">
        <v>26744026.352648299</v>
      </c>
      <c r="F749" s="30">
        <v>206782306.832977</v>
      </c>
      <c r="G749" s="30">
        <v>31610718</v>
      </c>
      <c r="H749" s="30">
        <v>2321089.8438231698</v>
      </c>
      <c r="I749" s="30">
        <v>71360034.173349604</v>
      </c>
      <c r="J749" s="30">
        <v>18227516.2227633</v>
      </c>
      <c r="K749" s="30">
        <v>89587550.396112904</v>
      </c>
      <c r="L749" s="30" t="s">
        <v>837</v>
      </c>
      <c r="M749" s="30" t="s">
        <v>838</v>
      </c>
      <c r="N749" s="30">
        <v>748</v>
      </c>
      <c r="O749" s="30">
        <v>0.748</v>
      </c>
      <c r="P749" s="30">
        <v>3225925.1166727399</v>
      </c>
      <c r="Q749" s="30">
        <v>108678246.306979</v>
      </c>
      <c r="R749" s="30">
        <v>8516510.1298850495</v>
      </c>
      <c r="S749" s="30">
        <v>117194756.436864</v>
      </c>
      <c r="T749" s="30">
        <v>0</v>
      </c>
      <c r="U749">
        <v>0.94799999999999995</v>
      </c>
    </row>
    <row r="750" spans="1:21" x14ac:dyDescent="0.25">
      <c r="A750" s="30" t="s">
        <v>836</v>
      </c>
      <c r="B750" s="30">
        <v>360</v>
      </c>
      <c r="C750" s="30">
        <v>5224215.8799989996</v>
      </c>
      <c r="D750" s="30">
        <v>170422764.491741</v>
      </c>
      <c r="E750" s="30">
        <v>36455134.383323401</v>
      </c>
      <c r="F750" s="30">
        <v>206877898.87506399</v>
      </c>
      <c r="G750" s="30">
        <v>31610718</v>
      </c>
      <c r="H750" s="30">
        <v>2135144.12426025</v>
      </c>
      <c r="I750" s="30">
        <v>65947459.090632103</v>
      </c>
      <c r="J750" s="30">
        <v>26149005.193735901</v>
      </c>
      <c r="K750" s="30">
        <v>92096464.284368098</v>
      </c>
      <c r="L750" s="30" t="s">
        <v>837</v>
      </c>
      <c r="M750" s="30" t="s">
        <v>838</v>
      </c>
      <c r="N750" s="30">
        <v>749</v>
      </c>
      <c r="O750" s="30">
        <v>0.749</v>
      </c>
      <c r="P750" s="30">
        <v>3089071.7557387501</v>
      </c>
      <c r="Q750" s="30">
        <v>104475305.401108</v>
      </c>
      <c r="R750" s="30">
        <v>10306129.189587399</v>
      </c>
      <c r="S750" s="30">
        <v>114781434.59069601</v>
      </c>
      <c r="T750" s="30">
        <v>0</v>
      </c>
      <c r="U750">
        <v>0.751</v>
      </c>
    </row>
    <row r="751" spans="1:21" x14ac:dyDescent="0.25">
      <c r="A751" s="30" t="s">
        <v>836</v>
      </c>
      <c r="B751" s="30">
        <v>535</v>
      </c>
      <c r="C751" s="30">
        <v>5269517.7427780796</v>
      </c>
      <c r="D751" s="30">
        <v>169159492.695434</v>
      </c>
      <c r="E751" s="30">
        <v>37991446.142794698</v>
      </c>
      <c r="F751" s="30">
        <v>207150938.838229</v>
      </c>
      <c r="G751" s="30">
        <v>31610718</v>
      </c>
      <c r="H751" s="30">
        <v>2202696.8715876499</v>
      </c>
      <c r="I751" s="30">
        <v>67982078.970120803</v>
      </c>
      <c r="J751" s="30">
        <v>27035296.724543098</v>
      </c>
      <c r="K751" s="30">
        <v>95017375.694663897</v>
      </c>
      <c r="L751" s="30" t="s">
        <v>837</v>
      </c>
      <c r="M751" s="30" t="s">
        <v>838</v>
      </c>
      <c r="N751" s="30">
        <v>750</v>
      </c>
      <c r="O751" s="30">
        <v>0.75</v>
      </c>
      <c r="P751" s="30">
        <v>3066820.8711904301</v>
      </c>
      <c r="Q751" s="30">
        <v>101177413.72531299</v>
      </c>
      <c r="R751" s="30">
        <v>10956149.4182516</v>
      </c>
      <c r="S751" s="30">
        <v>112133563.143565</v>
      </c>
      <c r="T751" s="30">
        <v>0</v>
      </c>
      <c r="U751">
        <v>0.74299999999999999</v>
      </c>
    </row>
    <row r="752" spans="1:21" x14ac:dyDescent="0.25">
      <c r="A752" s="30" t="s">
        <v>836</v>
      </c>
      <c r="B752" s="30">
        <v>144</v>
      </c>
      <c r="C752" s="30">
        <v>5259332.4899127204</v>
      </c>
      <c r="D752" s="30">
        <v>168782771.626311</v>
      </c>
      <c r="E752" s="30">
        <v>38419836.559998699</v>
      </c>
      <c r="F752" s="30">
        <v>207202608.18630999</v>
      </c>
      <c r="G752" s="30">
        <v>31610718</v>
      </c>
      <c r="H752" s="30">
        <v>2199978.2705820301</v>
      </c>
      <c r="I752" s="30">
        <v>67852865.296725601</v>
      </c>
      <c r="J752" s="30">
        <v>27609766.9061388</v>
      </c>
      <c r="K752" s="30">
        <v>95462632.202864498</v>
      </c>
      <c r="L752" s="30" t="s">
        <v>837</v>
      </c>
      <c r="M752" s="30" t="s">
        <v>838</v>
      </c>
      <c r="N752" s="30">
        <v>751</v>
      </c>
      <c r="O752" s="30">
        <v>0.751</v>
      </c>
      <c r="P752" s="30">
        <v>3059354.2193306899</v>
      </c>
      <c r="Q752" s="30">
        <v>100929906.329585</v>
      </c>
      <c r="R752" s="30">
        <v>10810069.6538599</v>
      </c>
      <c r="S752" s="30">
        <v>111739975.983445</v>
      </c>
      <c r="T752" s="30">
        <v>0</v>
      </c>
      <c r="U752">
        <v>0.154</v>
      </c>
    </row>
    <row r="753" spans="1:21" x14ac:dyDescent="0.25">
      <c r="A753" s="30" t="s">
        <v>836</v>
      </c>
      <c r="B753" s="30">
        <v>957</v>
      </c>
      <c r="C753" s="30">
        <v>5328248.0734783998</v>
      </c>
      <c r="D753" s="30">
        <v>172795256.695324</v>
      </c>
      <c r="E753" s="30">
        <v>35133786.761940204</v>
      </c>
      <c r="F753" s="30">
        <v>207929043.45726401</v>
      </c>
      <c r="G753" s="30">
        <v>31610718</v>
      </c>
      <c r="H753" s="30">
        <v>2211251.0962743</v>
      </c>
      <c r="I753" s="30">
        <v>68238121.762869701</v>
      </c>
      <c r="J753" s="30">
        <v>24828041.759562802</v>
      </c>
      <c r="K753" s="30">
        <v>93066163.522432506</v>
      </c>
      <c r="L753" s="30" t="s">
        <v>837</v>
      </c>
      <c r="M753" s="30" t="s">
        <v>838</v>
      </c>
      <c r="N753" s="30">
        <v>752</v>
      </c>
      <c r="O753" s="30">
        <v>0.752</v>
      </c>
      <c r="P753" s="30">
        <v>3116996.97720409</v>
      </c>
      <c r="Q753" s="30">
        <v>104557134.932454</v>
      </c>
      <c r="R753" s="30">
        <v>10305745.0023773</v>
      </c>
      <c r="S753" s="30">
        <v>114862879.93483201</v>
      </c>
      <c r="T753" s="30">
        <v>0</v>
      </c>
      <c r="U753">
        <v>0.72899999999999998</v>
      </c>
    </row>
    <row r="754" spans="1:21" x14ac:dyDescent="0.25">
      <c r="A754" s="30" t="s">
        <v>836</v>
      </c>
      <c r="B754" s="30">
        <v>685</v>
      </c>
      <c r="C754" s="30">
        <v>5321757.3479894102</v>
      </c>
      <c r="D754" s="30">
        <v>174359650.32791701</v>
      </c>
      <c r="E754" s="30">
        <v>33598655.564016297</v>
      </c>
      <c r="F754" s="30">
        <v>207958305.89193299</v>
      </c>
      <c r="G754" s="30">
        <v>31610718</v>
      </c>
      <c r="H754" s="30">
        <v>2172406.53746852</v>
      </c>
      <c r="I754" s="30">
        <v>66909170.317016698</v>
      </c>
      <c r="J754" s="30">
        <v>23817958.186072201</v>
      </c>
      <c r="K754" s="30">
        <v>90727128.503088996</v>
      </c>
      <c r="L754" s="30" t="s">
        <v>837</v>
      </c>
      <c r="M754" s="30" t="s">
        <v>838</v>
      </c>
      <c r="N754" s="30">
        <v>753</v>
      </c>
      <c r="O754" s="30">
        <v>0.753</v>
      </c>
      <c r="P754" s="30">
        <v>3149350.8105208902</v>
      </c>
      <c r="Q754" s="30">
        <v>107450480.01090001</v>
      </c>
      <c r="R754" s="30">
        <v>9780697.3779440895</v>
      </c>
      <c r="S754" s="30">
        <v>117231177.388844</v>
      </c>
      <c r="T754" s="30">
        <v>0</v>
      </c>
      <c r="U754">
        <v>0.88900000000000001</v>
      </c>
    </row>
    <row r="755" spans="1:21" x14ac:dyDescent="0.25">
      <c r="A755" s="30" t="s">
        <v>836</v>
      </c>
      <c r="B755" s="30">
        <v>277</v>
      </c>
      <c r="C755" s="30">
        <v>5236450.5777096003</v>
      </c>
      <c r="D755" s="30">
        <v>168075144.21235099</v>
      </c>
      <c r="E755" s="30">
        <v>39889052.3810573</v>
      </c>
      <c r="F755" s="30">
        <v>207964196.59340799</v>
      </c>
      <c r="G755" s="30">
        <v>31610718</v>
      </c>
      <c r="H755" s="30">
        <v>2191503.3483186499</v>
      </c>
      <c r="I755" s="30">
        <v>67450056.7068948</v>
      </c>
      <c r="J755" s="30">
        <v>29018189.112081099</v>
      </c>
      <c r="K755" s="30">
        <v>96468245.818975896</v>
      </c>
      <c r="L755" s="30" t="s">
        <v>837</v>
      </c>
      <c r="M755" s="30" t="s">
        <v>838</v>
      </c>
      <c r="N755" s="30">
        <v>754</v>
      </c>
      <c r="O755" s="30">
        <v>0.754</v>
      </c>
      <c r="P755" s="30">
        <v>3044947.2293909402</v>
      </c>
      <c r="Q755" s="30">
        <v>100625087.505456</v>
      </c>
      <c r="R755" s="30">
        <v>10870863.2689762</v>
      </c>
      <c r="S755" s="30">
        <v>111495950.774432</v>
      </c>
      <c r="T755" s="30">
        <v>0</v>
      </c>
      <c r="U755">
        <v>0.129</v>
      </c>
    </row>
    <row r="756" spans="1:21" x14ac:dyDescent="0.25">
      <c r="A756" s="30" t="s">
        <v>836</v>
      </c>
      <c r="B756" s="30">
        <v>878</v>
      </c>
      <c r="C756" s="30">
        <v>5243939.5820113197</v>
      </c>
      <c r="D756" s="30">
        <v>168506098.063508</v>
      </c>
      <c r="E756" s="30">
        <v>39461475.322029702</v>
      </c>
      <c r="F756" s="30">
        <v>207967573.38553801</v>
      </c>
      <c r="G756" s="30">
        <v>31610718</v>
      </c>
      <c r="H756" s="30">
        <v>2192967.0104743098</v>
      </c>
      <c r="I756" s="30">
        <v>67519623.797965094</v>
      </c>
      <c r="J756" s="30">
        <v>28128467.319597501</v>
      </c>
      <c r="K756" s="30">
        <v>95648091.117562696</v>
      </c>
      <c r="L756" s="30" t="s">
        <v>837</v>
      </c>
      <c r="M756" s="30" t="s">
        <v>838</v>
      </c>
      <c r="N756" s="30">
        <v>755</v>
      </c>
      <c r="O756" s="30">
        <v>0.755</v>
      </c>
      <c r="P756" s="30">
        <v>3050972.5715370001</v>
      </c>
      <c r="Q756" s="30">
        <v>100986474.265543</v>
      </c>
      <c r="R756" s="30">
        <v>11333008.0024321</v>
      </c>
      <c r="S756" s="30">
        <v>112319482.267975</v>
      </c>
      <c r="T756" s="30">
        <v>0</v>
      </c>
      <c r="U756">
        <v>0.93400000000000005</v>
      </c>
    </row>
    <row r="757" spans="1:21" x14ac:dyDescent="0.25">
      <c r="A757" s="30" t="s">
        <v>836</v>
      </c>
      <c r="B757" s="30">
        <v>22</v>
      </c>
      <c r="C757" s="30">
        <v>5121627.97119042</v>
      </c>
      <c r="D757" s="30">
        <v>167785846.77604699</v>
      </c>
      <c r="E757" s="30">
        <v>40250956.376344196</v>
      </c>
      <c r="F757" s="30">
        <v>208036803.152392</v>
      </c>
      <c r="G757" s="30">
        <v>31610718</v>
      </c>
      <c r="H757" s="30">
        <v>2055461.10931124</v>
      </c>
      <c r="I757" s="30">
        <v>63632964.235962503</v>
      </c>
      <c r="J757" s="30">
        <v>28772189.310276099</v>
      </c>
      <c r="K757" s="30">
        <v>92405153.546238601</v>
      </c>
      <c r="L757" s="30" t="s">
        <v>837</v>
      </c>
      <c r="M757" s="30" t="s">
        <v>838</v>
      </c>
      <c r="N757" s="30">
        <v>756</v>
      </c>
      <c r="O757" s="30">
        <v>0.75600000000000001</v>
      </c>
      <c r="P757" s="30">
        <v>3066166.8618791699</v>
      </c>
      <c r="Q757" s="30">
        <v>104152882.540085</v>
      </c>
      <c r="R757" s="30">
        <v>11478767.0660681</v>
      </c>
      <c r="S757" s="30">
        <v>115631649.606153</v>
      </c>
      <c r="T757" s="30">
        <v>0</v>
      </c>
      <c r="U757">
        <v>0.67</v>
      </c>
    </row>
    <row r="758" spans="1:21" x14ac:dyDescent="0.25">
      <c r="A758" s="30" t="s">
        <v>836</v>
      </c>
      <c r="B758" s="30">
        <v>937</v>
      </c>
      <c r="C758" s="30">
        <v>5178787.9541370403</v>
      </c>
      <c r="D758" s="30">
        <v>168626109.57516</v>
      </c>
      <c r="E758" s="30">
        <v>39436069.784614198</v>
      </c>
      <c r="F758" s="30">
        <v>208062179.35977399</v>
      </c>
      <c r="G758" s="30">
        <v>31610718</v>
      </c>
      <c r="H758" s="30">
        <v>2128487.8884709701</v>
      </c>
      <c r="I758" s="30">
        <v>65648731.239663802</v>
      </c>
      <c r="J758" s="30">
        <v>28142803.188545499</v>
      </c>
      <c r="K758" s="30">
        <v>93791534.428209394</v>
      </c>
      <c r="L758" s="30" t="s">
        <v>837</v>
      </c>
      <c r="M758" s="30" t="s">
        <v>838</v>
      </c>
      <c r="N758" s="30">
        <v>757</v>
      </c>
      <c r="O758" s="30">
        <v>0.75700000000000001</v>
      </c>
      <c r="P758" s="30">
        <v>3050300.06566606</v>
      </c>
      <c r="Q758" s="30">
        <v>102977378.33549599</v>
      </c>
      <c r="R758" s="30">
        <v>11293266.5960686</v>
      </c>
      <c r="S758" s="30">
        <v>114270644.931565</v>
      </c>
      <c r="T758" s="30">
        <v>0</v>
      </c>
      <c r="U758">
        <v>0.86299999999999999</v>
      </c>
    </row>
    <row r="759" spans="1:21" x14ac:dyDescent="0.25">
      <c r="A759" s="30" t="s">
        <v>836</v>
      </c>
      <c r="B759" s="30">
        <v>888</v>
      </c>
      <c r="C759" s="30">
        <v>5200177.4240160603</v>
      </c>
      <c r="D759" s="30">
        <v>169203475.483641</v>
      </c>
      <c r="E759" s="30">
        <v>39307865.039287701</v>
      </c>
      <c r="F759" s="30">
        <v>208511340.52292901</v>
      </c>
      <c r="G759" s="30">
        <v>31610718</v>
      </c>
      <c r="H759" s="30">
        <v>2133464.2955985102</v>
      </c>
      <c r="I759" s="30">
        <v>65885257.248419099</v>
      </c>
      <c r="J759" s="30">
        <v>28056843.2645346</v>
      </c>
      <c r="K759" s="30">
        <v>93942100.512953699</v>
      </c>
      <c r="L759" s="30" t="s">
        <v>837</v>
      </c>
      <c r="M759" s="30" t="s">
        <v>838</v>
      </c>
      <c r="N759" s="30">
        <v>758</v>
      </c>
      <c r="O759" s="30">
        <v>0.75800000000000001</v>
      </c>
      <c r="P759" s="30">
        <v>3066713.1284175501</v>
      </c>
      <c r="Q759" s="30">
        <v>103318218.235222</v>
      </c>
      <c r="R759" s="30">
        <v>11251021.774753099</v>
      </c>
      <c r="S759" s="30">
        <v>114569240.009975</v>
      </c>
      <c r="T759" s="30">
        <v>0</v>
      </c>
      <c r="U759">
        <v>0.15</v>
      </c>
    </row>
    <row r="760" spans="1:21" x14ac:dyDescent="0.25">
      <c r="A760" s="30" t="s">
        <v>836</v>
      </c>
      <c r="B760" s="30">
        <v>215</v>
      </c>
      <c r="C760" s="30">
        <v>4989040.8639868302</v>
      </c>
      <c r="D760" s="30">
        <v>161277594.75646099</v>
      </c>
      <c r="E760" s="30">
        <v>47459536.201996103</v>
      </c>
      <c r="F760" s="30">
        <v>208737130.95845699</v>
      </c>
      <c r="G760" s="30">
        <v>31610718</v>
      </c>
      <c r="H760" s="30">
        <v>2001268.2406983499</v>
      </c>
      <c r="I760" s="30">
        <v>62142861.296945199</v>
      </c>
      <c r="J760" s="30">
        <v>33756590.994898602</v>
      </c>
      <c r="K760" s="30">
        <v>95899452.291843802</v>
      </c>
      <c r="L760" s="30" t="s">
        <v>837</v>
      </c>
      <c r="M760" s="30" t="s">
        <v>838</v>
      </c>
      <c r="N760" s="30">
        <v>759</v>
      </c>
      <c r="O760" s="30">
        <v>0.75900000000000001</v>
      </c>
      <c r="P760" s="30">
        <v>2987772.6232884699</v>
      </c>
      <c r="Q760" s="30">
        <v>99134733.459515795</v>
      </c>
      <c r="R760" s="30">
        <v>13702945.207097501</v>
      </c>
      <c r="S760" s="30">
        <v>112837678.666613</v>
      </c>
      <c r="T760" s="30">
        <v>0</v>
      </c>
      <c r="U760">
        <v>0.157</v>
      </c>
    </row>
    <row r="761" spans="1:21" x14ac:dyDescent="0.25">
      <c r="A761" s="30" t="s">
        <v>836</v>
      </c>
      <c r="B761" s="30">
        <v>885</v>
      </c>
      <c r="C761" s="30">
        <v>5429078.2929931302</v>
      </c>
      <c r="D761" s="30">
        <v>174517987.804443</v>
      </c>
      <c r="E761" s="30">
        <v>34395735.097901098</v>
      </c>
      <c r="F761" s="30">
        <v>208913722.90234399</v>
      </c>
      <c r="G761" s="30">
        <v>31610718</v>
      </c>
      <c r="H761" s="30">
        <v>2278753.41879093</v>
      </c>
      <c r="I761" s="30">
        <v>70055956.054452404</v>
      </c>
      <c r="J761" s="30">
        <v>24151907.108815499</v>
      </c>
      <c r="K761" s="30">
        <v>94207863.163267896</v>
      </c>
      <c r="L761" s="30" t="s">
        <v>837</v>
      </c>
      <c r="M761" s="30" t="s">
        <v>838</v>
      </c>
      <c r="N761" s="30">
        <v>760</v>
      </c>
      <c r="O761" s="30">
        <v>0.76</v>
      </c>
      <c r="P761" s="30">
        <v>3150324.87420219</v>
      </c>
      <c r="Q761" s="30">
        <v>104462031.74999</v>
      </c>
      <c r="R761" s="30">
        <v>10243827.9890856</v>
      </c>
      <c r="S761" s="30">
        <v>114705859.739076</v>
      </c>
      <c r="T761" s="30">
        <v>0</v>
      </c>
      <c r="U761">
        <v>0.71799999999999997</v>
      </c>
    </row>
    <row r="762" spans="1:21" x14ac:dyDescent="0.25">
      <c r="A762" s="30" t="s">
        <v>836</v>
      </c>
      <c r="B762" s="30">
        <v>478</v>
      </c>
      <c r="C762" s="30">
        <v>5344285.9294246901</v>
      </c>
      <c r="D762" s="30">
        <v>173614456.89782101</v>
      </c>
      <c r="E762" s="30">
        <v>35374365.834157698</v>
      </c>
      <c r="F762" s="30">
        <v>208988822.731978</v>
      </c>
      <c r="G762" s="30">
        <v>31610718</v>
      </c>
      <c r="H762" s="30">
        <v>2200489.4548574002</v>
      </c>
      <c r="I762" s="30">
        <v>67870402.839882493</v>
      </c>
      <c r="J762" s="30">
        <v>25298178.974644601</v>
      </c>
      <c r="K762" s="30">
        <v>93168581.814527094</v>
      </c>
      <c r="L762" s="30" t="s">
        <v>837</v>
      </c>
      <c r="M762" s="30" t="s">
        <v>838</v>
      </c>
      <c r="N762" s="30">
        <v>761</v>
      </c>
      <c r="O762" s="30">
        <v>0.76100000000000001</v>
      </c>
      <c r="P762" s="30">
        <v>3143796.4745672802</v>
      </c>
      <c r="Q762" s="30">
        <v>105744054.05793799</v>
      </c>
      <c r="R762" s="30">
        <v>10076186.859513</v>
      </c>
      <c r="S762" s="30">
        <v>115820240.91745099</v>
      </c>
      <c r="T762" s="30">
        <v>0</v>
      </c>
      <c r="U762">
        <v>0.78500000000000003</v>
      </c>
    </row>
    <row r="763" spans="1:21" x14ac:dyDescent="0.25">
      <c r="A763" s="30" t="s">
        <v>836</v>
      </c>
      <c r="B763" s="30">
        <v>544</v>
      </c>
      <c r="C763" s="30">
        <v>5601345.5532593299</v>
      </c>
      <c r="D763" s="30">
        <v>182450579.40131599</v>
      </c>
      <c r="E763" s="30">
        <v>26576931.225487702</v>
      </c>
      <c r="F763" s="30">
        <v>209027510.62680399</v>
      </c>
      <c r="G763" s="30">
        <v>31610718</v>
      </c>
      <c r="H763" s="30">
        <v>2360293.9341785298</v>
      </c>
      <c r="I763" s="30">
        <v>72555966.758035094</v>
      </c>
      <c r="J763" s="30">
        <v>18297830.039388999</v>
      </c>
      <c r="K763" s="30">
        <v>90853796.797424197</v>
      </c>
      <c r="L763" s="30" t="s">
        <v>837</v>
      </c>
      <c r="M763" s="30" t="s">
        <v>838</v>
      </c>
      <c r="N763" s="30">
        <v>762</v>
      </c>
      <c r="O763" s="30">
        <v>0.76200000000000001</v>
      </c>
      <c r="P763" s="30">
        <v>3241051.6190808001</v>
      </c>
      <c r="Q763" s="30">
        <v>109894612.643281</v>
      </c>
      <c r="R763" s="30">
        <v>8279101.1860986101</v>
      </c>
      <c r="S763" s="30">
        <v>118173713.82938001</v>
      </c>
      <c r="T763" s="30">
        <v>0</v>
      </c>
      <c r="U763">
        <v>0.14399999999999999</v>
      </c>
    </row>
    <row r="764" spans="1:21" x14ac:dyDescent="0.25">
      <c r="A764" s="30" t="s">
        <v>836</v>
      </c>
      <c r="B764" s="30">
        <v>479</v>
      </c>
      <c r="C764" s="30">
        <v>5197415.0729392804</v>
      </c>
      <c r="D764" s="30">
        <v>169224491.87323901</v>
      </c>
      <c r="E764" s="30">
        <v>39839224.457150698</v>
      </c>
      <c r="F764" s="30">
        <v>209063716.33038899</v>
      </c>
      <c r="G764" s="30">
        <v>31610718</v>
      </c>
      <c r="H764" s="30">
        <v>2132248.1959861401</v>
      </c>
      <c r="I764" s="30">
        <v>65827456.6745933</v>
      </c>
      <c r="J764" s="30">
        <v>28277973.323477499</v>
      </c>
      <c r="K764" s="30">
        <v>94105429.998070806</v>
      </c>
      <c r="L764" s="30" t="s">
        <v>837</v>
      </c>
      <c r="M764" s="30" t="s">
        <v>838</v>
      </c>
      <c r="N764" s="30">
        <v>763</v>
      </c>
      <c r="O764" s="30">
        <v>0.76300000000000001</v>
      </c>
      <c r="P764" s="30">
        <v>3065166.8769531399</v>
      </c>
      <c r="Q764" s="30">
        <v>103397035.198645</v>
      </c>
      <c r="R764" s="30">
        <v>11561251.1336732</v>
      </c>
      <c r="S764" s="30">
        <v>114958286.33231799</v>
      </c>
      <c r="T764" s="30">
        <v>0</v>
      </c>
      <c r="U764">
        <v>0.79700000000000004</v>
      </c>
    </row>
    <row r="765" spans="1:21" x14ac:dyDescent="0.25">
      <c r="A765" s="30" t="s">
        <v>836</v>
      </c>
      <c r="B765" s="30">
        <v>289</v>
      </c>
      <c r="C765" s="30">
        <v>5266050.4543927703</v>
      </c>
      <c r="D765" s="30">
        <v>169224160.721304</v>
      </c>
      <c r="E765" s="30">
        <v>39928187.280281298</v>
      </c>
      <c r="F765" s="30">
        <v>209152348.00158599</v>
      </c>
      <c r="G765" s="30">
        <v>31610718</v>
      </c>
      <c r="H765" s="30">
        <v>2197519.5966851902</v>
      </c>
      <c r="I765" s="30">
        <v>67736005.821858302</v>
      </c>
      <c r="J765" s="30">
        <v>28263974.7928323</v>
      </c>
      <c r="K765" s="30">
        <v>95999980.614690796</v>
      </c>
      <c r="L765" s="30" t="s">
        <v>837</v>
      </c>
      <c r="M765" s="30" t="s">
        <v>838</v>
      </c>
      <c r="N765" s="30">
        <v>764</v>
      </c>
      <c r="O765" s="30">
        <v>0.76400000000000001</v>
      </c>
      <c r="P765" s="30">
        <v>3068530.8577075801</v>
      </c>
      <c r="Q765" s="30">
        <v>101488154.899446</v>
      </c>
      <c r="R765" s="30">
        <v>11664212.487448899</v>
      </c>
      <c r="S765" s="30">
        <v>113152367.386895</v>
      </c>
      <c r="T765" s="30">
        <v>0</v>
      </c>
      <c r="U765">
        <v>0.45800000000000002</v>
      </c>
    </row>
    <row r="766" spans="1:21" x14ac:dyDescent="0.25">
      <c r="A766" s="30" t="s">
        <v>836</v>
      </c>
      <c r="B766" s="30">
        <v>53</v>
      </c>
      <c r="C766" s="30">
        <v>5133827.8267980497</v>
      </c>
      <c r="D766" s="30">
        <v>168138084.53388599</v>
      </c>
      <c r="E766" s="30">
        <v>41042878.588864602</v>
      </c>
      <c r="F766" s="30">
        <v>209180963.122751</v>
      </c>
      <c r="G766" s="30">
        <v>31610718</v>
      </c>
      <c r="H766" s="30">
        <v>2057875.3006384</v>
      </c>
      <c r="I766" s="30">
        <v>63747709.477730498</v>
      </c>
      <c r="J766" s="30">
        <v>29395522.261864901</v>
      </c>
      <c r="K766" s="30">
        <v>93143231.739595398</v>
      </c>
      <c r="L766" s="30" t="s">
        <v>837</v>
      </c>
      <c r="M766" s="30" t="s">
        <v>838</v>
      </c>
      <c r="N766" s="30">
        <v>765</v>
      </c>
      <c r="O766" s="30">
        <v>0.76500000000000001</v>
      </c>
      <c r="P766" s="30">
        <v>3075952.5261596399</v>
      </c>
      <c r="Q766" s="30">
        <v>104390375.056155</v>
      </c>
      <c r="R766" s="30">
        <v>11647356.326999599</v>
      </c>
      <c r="S766" s="30">
        <v>116037731.383155</v>
      </c>
      <c r="T766" s="30">
        <v>0</v>
      </c>
      <c r="U766">
        <v>0.433</v>
      </c>
    </row>
    <row r="767" spans="1:21" x14ac:dyDescent="0.25">
      <c r="A767" s="30" t="s">
        <v>836</v>
      </c>
      <c r="B767" s="30">
        <v>712</v>
      </c>
      <c r="C767" s="30">
        <v>5020708.5150371203</v>
      </c>
      <c r="D767" s="30">
        <v>164609153.492975</v>
      </c>
      <c r="E767" s="30">
        <v>44897392.851098202</v>
      </c>
      <c r="F767" s="30">
        <v>209506546.344073</v>
      </c>
      <c r="G767" s="30">
        <v>31610718</v>
      </c>
      <c r="H767" s="30">
        <v>2027202.7387033501</v>
      </c>
      <c r="I767" s="30">
        <v>62746558.899870902</v>
      </c>
      <c r="J767" s="30">
        <v>32591912.5593426</v>
      </c>
      <c r="K767" s="30">
        <v>95338471.459213495</v>
      </c>
      <c r="L767" s="30" t="s">
        <v>837</v>
      </c>
      <c r="M767" s="30" t="s">
        <v>838</v>
      </c>
      <c r="N767" s="30">
        <v>766</v>
      </c>
      <c r="O767" s="30">
        <v>0.76600000000000001</v>
      </c>
      <c r="P767" s="30">
        <v>2993505.7763337698</v>
      </c>
      <c r="Q767" s="30">
        <v>101862594.593104</v>
      </c>
      <c r="R767" s="30">
        <v>12305480.2917556</v>
      </c>
      <c r="S767" s="30">
        <v>114168074.884859</v>
      </c>
      <c r="T767" s="30">
        <v>0</v>
      </c>
      <c r="U767">
        <v>0.27400000000000002</v>
      </c>
    </row>
    <row r="768" spans="1:21" x14ac:dyDescent="0.25">
      <c r="A768" s="30" t="s">
        <v>836</v>
      </c>
      <c r="B768" s="30">
        <v>364</v>
      </c>
      <c r="C768" s="30">
        <v>5275058.88629553</v>
      </c>
      <c r="D768" s="30">
        <v>169430958.79897401</v>
      </c>
      <c r="E768" s="30">
        <v>40169850.150015399</v>
      </c>
      <c r="F768" s="30">
        <v>209600808.94898999</v>
      </c>
      <c r="G768" s="30">
        <v>31610718</v>
      </c>
      <c r="H768" s="30">
        <v>2199711.9767514402</v>
      </c>
      <c r="I768" s="30">
        <v>67840208.491265103</v>
      </c>
      <c r="J768" s="30">
        <v>28572210.813384201</v>
      </c>
      <c r="K768" s="30">
        <v>96412419.304649398</v>
      </c>
      <c r="L768" s="30" t="s">
        <v>837</v>
      </c>
      <c r="M768" s="30" t="s">
        <v>838</v>
      </c>
      <c r="N768" s="30">
        <v>767</v>
      </c>
      <c r="O768" s="30">
        <v>0.76700000000000002</v>
      </c>
      <c r="P768" s="30">
        <v>3075346.9095440898</v>
      </c>
      <c r="Q768" s="30">
        <v>101590750.30770899</v>
      </c>
      <c r="R768" s="30">
        <v>11597639.336631101</v>
      </c>
      <c r="S768" s="30">
        <v>113188389.64434101</v>
      </c>
      <c r="T768" s="30">
        <v>0</v>
      </c>
      <c r="U768">
        <v>0.434</v>
      </c>
    </row>
    <row r="769" spans="1:21" x14ac:dyDescent="0.25">
      <c r="A769" s="30" t="s">
        <v>836</v>
      </c>
      <c r="B769" s="30">
        <v>224</v>
      </c>
      <c r="C769" s="30">
        <v>5258371.2440160802</v>
      </c>
      <c r="D769" s="30">
        <v>168948244.49340701</v>
      </c>
      <c r="E769" s="30">
        <v>40953183.761957601</v>
      </c>
      <c r="F769" s="30">
        <v>209901428.25536501</v>
      </c>
      <c r="G769" s="30">
        <v>31610718</v>
      </c>
      <c r="H769" s="30">
        <v>2195444.55198162</v>
      </c>
      <c r="I769" s="30">
        <v>67637380.040416807</v>
      </c>
      <c r="J769" s="30">
        <v>29280777.641063102</v>
      </c>
      <c r="K769" s="30">
        <v>96918157.681479901</v>
      </c>
      <c r="L769" s="30" t="s">
        <v>837</v>
      </c>
      <c r="M769" s="30" t="s">
        <v>838</v>
      </c>
      <c r="N769" s="30">
        <v>768</v>
      </c>
      <c r="O769" s="30">
        <v>0.76800000000000002</v>
      </c>
      <c r="P769" s="30">
        <v>3062926.6920344601</v>
      </c>
      <c r="Q769" s="30">
        <v>101310864.45299</v>
      </c>
      <c r="R769" s="30">
        <v>11672406.120894499</v>
      </c>
      <c r="S769" s="30">
        <v>112983270.57388499</v>
      </c>
      <c r="T769" s="30">
        <v>0</v>
      </c>
      <c r="U769">
        <v>0.72199999999999998</v>
      </c>
    </row>
    <row r="770" spans="1:21" x14ac:dyDescent="0.25">
      <c r="A770" s="30" t="s">
        <v>836</v>
      </c>
      <c r="B770" s="30">
        <v>724</v>
      </c>
      <c r="C770" s="30">
        <v>5222243.0165990796</v>
      </c>
      <c r="D770" s="30">
        <v>169932043.20255899</v>
      </c>
      <c r="E770" s="30">
        <v>40133996.444383897</v>
      </c>
      <c r="F770" s="30">
        <v>210066039.64694199</v>
      </c>
      <c r="G770" s="30">
        <v>31610718</v>
      </c>
      <c r="H770" s="30">
        <v>2139054.1859727199</v>
      </c>
      <c r="I770" s="30">
        <v>66150941.792650901</v>
      </c>
      <c r="J770" s="30">
        <v>28508696.729308199</v>
      </c>
      <c r="K770" s="30">
        <v>94659638.521959096</v>
      </c>
      <c r="L770" s="30" t="s">
        <v>837</v>
      </c>
      <c r="M770" s="30" t="s">
        <v>838</v>
      </c>
      <c r="N770" s="30">
        <v>769</v>
      </c>
      <c r="O770" s="30">
        <v>0.76900000000000002</v>
      </c>
      <c r="P770" s="30">
        <v>3083188.8306263499</v>
      </c>
      <c r="Q770" s="30">
        <v>103781101.409908</v>
      </c>
      <c r="R770" s="30">
        <v>11625299.715075601</v>
      </c>
      <c r="S770" s="30">
        <v>115406401.124983</v>
      </c>
      <c r="T770" s="30">
        <v>0</v>
      </c>
      <c r="U770">
        <v>6.8000000000000005E-2</v>
      </c>
    </row>
    <row r="771" spans="1:21" x14ac:dyDescent="0.25">
      <c r="A771" s="30" t="s">
        <v>836</v>
      </c>
      <c r="B771" s="30">
        <v>179</v>
      </c>
      <c r="C771" s="30">
        <v>5301232.3991786698</v>
      </c>
      <c r="D771" s="30">
        <v>170169555.916722</v>
      </c>
      <c r="E771" s="30">
        <v>40252453.673987702</v>
      </c>
      <c r="F771" s="30">
        <v>210422009.59071001</v>
      </c>
      <c r="G771" s="30">
        <v>31610718</v>
      </c>
      <c r="H771" s="30">
        <v>2208247.4684615498</v>
      </c>
      <c r="I771" s="30">
        <v>68245895.914986297</v>
      </c>
      <c r="J771" s="30">
        <v>28600078.1516583</v>
      </c>
      <c r="K771" s="30">
        <v>96845974.066644698</v>
      </c>
      <c r="L771" s="30" t="s">
        <v>837</v>
      </c>
      <c r="M771" s="30" t="s">
        <v>838</v>
      </c>
      <c r="N771" s="30">
        <v>770</v>
      </c>
      <c r="O771" s="30">
        <v>0.77</v>
      </c>
      <c r="P771" s="30">
        <v>3092984.9307171102</v>
      </c>
      <c r="Q771" s="30">
        <v>101923660.001736</v>
      </c>
      <c r="R771" s="30">
        <v>11652375.522329301</v>
      </c>
      <c r="S771" s="30">
        <v>113576035.524065</v>
      </c>
      <c r="T771" s="30">
        <v>0</v>
      </c>
      <c r="U771">
        <v>0.371</v>
      </c>
    </row>
    <row r="772" spans="1:21" x14ac:dyDescent="0.25">
      <c r="A772" s="30" t="s">
        <v>836</v>
      </c>
      <c r="B772" s="30">
        <v>438</v>
      </c>
      <c r="C772" s="30">
        <v>5304998.4921751805</v>
      </c>
      <c r="D772" s="30">
        <v>170326156.53992501</v>
      </c>
      <c r="E772" s="30">
        <v>40589787.237086199</v>
      </c>
      <c r="F772" s="30">
        <v>210915943.77701101</v>
      </c>
      <c r="G772" s="30">
        <v>31610718</v>
      </c>
      <c r="H772" s="30">
        <v>2208727.3573737</v>
      </c>
      <c r="I772" s="30">
        <v>68268704.782132298</v>
      </c>
      <c r="J772" s="30">
        <v>28759186.4888248</v>
      </c>
      <c r="K772" s="30">
        <v>97027891.270957097</v>
      </c>
      <c r="L772" s="30" t="s">
        <v>837</v>
      </c>
      <c r="M772" s="30" t="s">
        <v>838</v>
      </c>
      <c r="N772" s="30">
        <v>771</v>
      </c>
      <c r="O772" s="30">
        <v>0.77100000000000002</v>
      </c>
      <c r="P772" s="30">
        <v>3096271.1348014702</v>
      </c>
      <c r="Q772" s="30">
        <v>102057451.75779299</v>
      </c>
      <c r="R772" s="30">
        <v>11830600.7482614</v>
      </c>
      <c r="S772" s="30">
        <v>113888052.506054</v>
      </c>
      <c r="T772" s="30">
        <v>0</v>
      </c>
      <c r="U772">
        <v>0.30399999999999999</v>
      </c>
    </row>
    <row r="773" spans="1:21" x14ac:dyDescent="0.25">
      <c r="A773" s="30" t="s">
        <v>836</v>
      </c>
      <c r="B773" s="30">
        <v>575</v>
      </c>
      <c r="C773" s="30">
        <v>5027482.5759164998</v>
      </c>
      <c r="D773" s="30">
        <v>164919920.599397</v>
      </c>
      <c r="E773" s="30">
        <v>46024815.013832398</v>
      </c>
      <c r="F773" s="30">
        <v>210944735.61322999</v>
      </c>
      <c r="G773" s="30">
        <v>31610718</v>
      </c>
      <c r="H773" s="30">
        <v>2026251.0676510299</v>
      </c>
      <c r="I773" s="30">
        <v>62701326.476179503</v>
      </c>
      <c r="J773" s="30">
        <v>33269006.310126599</v>
      </c>
      <c r="K773" s="30">
        <v>95970332.786306098</v>
      </c>
      <c r="L773" s="30" t="s">
        <v>837</v>
      </c>
      <c r="M773" s="30" t="s">
        <v>838</v>
      </c>
      <c r="N773" s="30">
        <v>772</v>
      </c>
      <c r="O773" s="30">
        <v>0.77200000000000002</v>
      </c>
      <c r="P773" s="30">
        <v>3001231.5082654702</v>
      </c>
      <c r="Q773" s="30">
        <v>102218594.123218</v>
      </c>
      <c r="R773" s="30">
        <v>12755808.703705801</v>
      </c>
      <c r="S773" s="30">
        <v>114974402.826924</v>
      </c>
      <c r="T773" s="30">
        <v>0</v>
      </c>
      <c r="U773">
        <v>7.8E-2</v>
      </c>
    </row>
    <row r="774" spans="1:21" x14ac:dyDescent="0.25">
      <c r="A774" s="30" t="s">
        <v>836</v>
      </c>
      <c r="B774" s="30">
        <v>220</v>
      </c>
      <c r="C774" s="30">
        <v>5573151.1019736798</v>
      </c>
      <c r="D774" s="30">
        <v>181998830.22646299</v>
      </c>
      <c r="E774" s="30">
        <v>29328271.849132702</v>
      </c>
      <c r="F774" s="30">
        <v>211327102.07559499</v>
      </c>
      <c r="G774" s="30">
        <v>31610718</v>
      </c>
      <c r="H774" s="30">
        <v>2298181.0095422799</v>
      </c>
      <c r="I774" s="30">
        <v>70619868.908571303</v>
      </c>
      <c r="J774" s="30">
        <v>20616055.683347899</v>
      </c>
      <c r="K774" s="30">
        <v>91235924.591919199</v>
      </c>
      <c r="L774" s="30" t="s">
        <v>837</v>
      </c>
      <c r="M774" s="30" t="s">
        <v>838</v>
      </c>
      <c r="N774" s="30">
        <v>773</v>
      </c>
      <c r="O774" s="30">
        <v>0.77300000000000002</v>
      </c>
      <c r="P774" s="30">
        <v>3274970.0924313902</v>
      </c>
      <c r="Q774" s="30">
        <v>111378961.317891</v>
      </c>
      <c r="R774" s="30">
        <v>8712216.1657848302</v>
      </c>
      <c r="S774" s="30">
        <v>120091177.483676</v>
      </c>
      <c r="T774" s="30">
        <v>0</v>
      </c>
      <c r="U774">
        <v>0.28599999999999998</v>
      </c>
    </row>
    <row r="775" spans="1:21" x14ac:dyDescent="0.25">
      <c r="A775" s="30" t="s">
        <v>836</v>
      </c>
      <c r="B775" s="30">
        <v>671</v>
      </c>
      <c r="C775" s="30">
        <v>5215061.7516813697</v>
      </c>
      <c r="D775" s="30">
        <v>169764251.42561701</v>
      </c>
      <c r="E775" s="30">
        <v>41613352.572384097</v>
      </c>
      <c r="F775" s="30">
        <v>211377603.99800199</v>
      </c>
      <c r="G775" s="30">
        <v>31610718</v>
      </c>
      <c r="H775" s="30">
        <v>2135122.2488483498</v>
      </c>
      <c r="I775" s="30">
        <v>65964058.892826103</v>
      </c>
      <c r="J775" s="30">
        <v>29636033.7989107</v>
      </c>
      <c r="K775" s="30">
        <v>95600092.691736907</v>
      </c>
      <c r="L775" s="30" t="s">
        <v>837</v>
      </c>
      <c r="M775" s="30" t="s">
        <v>838</v>
      </c>
      <c r="N775" s="30">
        <v>774</v>
      </c>
      <c r="O775" s="30">
        <v>0.77400000000000002</v>
      </c>
      <c r="P775" s="30">
        <v>3079939.5028330102</v>
      </c>
      <c r="Q775" s="30">
        <v>103800192.532791</v>
      </c>
      <c r="R775" s="30">
        <v>11977318.7734733</v>
      </c>
      <c r="S775" s="30">
        <v>115777511.306265</v>
      </c>
      <c r="T775" s="30">
        <v>0</v>
      </c>
      <c r="U775">
        <v>0.52600000000000002</v>
      </c>
    </row>
    <row r="776" spans="1:21" x14ac:dyDescent="0.25">
      <c r="A776" s="30" t="s">
        <v>836</v>
      </c>
      <c r="B776" s="30">
        <v>247</v>
      </c>
      <c r="C776" s="30">
        <v>5280676.9560538102</v>
      </c>
      <c r="D776" s="30">
        <v>169500798.05155501</v>
      </c>
      <c r="E776" s="30">
        <v>41879472.833127201</v>
      </c>
      <c r="F776" s="30">
        <v>211380270.884682</v>
      </c>
      <c r="G776" s="30">
        <v>31610718</v>
      </c>
      <c r="H776" s="30">
        <v>2200798.78253185</v>
      </c>
      <c r="I776" s="30">
        <v>67891863.797381803</v>
      </c>
      <c r="J776" s="30">
        <v>30220079.6895748</v>
      </c>
      <c r="K776" s="30">
        <v>98111943.486956596</v>
      </c>
      <c r="L776" s="30" t="s">
        <v>837</v>
      </c>
      <c r="M776" s="30" t="s">
        <v>838</v>
      </c>
      <c r="N776" s="30">
        <v>775</v>
      </c>
      <c r="O776" s="30">
        <v>0.77500000000000002</v>
      </c>
      <c r="P776" s="30">
        <v>3079878.1735219499</v>
      </c>
      <c r="Q776" s="30">
        <v>101608934.254173</v>
      </c>
      <c r="R776" s="30">
        <v>11659393.1435523</v>
      </c>
      <c r="S776" s="30">
        <v>113268327.397726</v>
      </c>
      <c r="T776" s="30">
        <v>0</v>
      </c>
      <c r="U776">
        <v>0.44</v>
      </c>
    </row>
    <row r="777" spans="1:21" x14ac:dyDescent="0.25">
      <c r="A777" s="30" t="s">
        <v>836</v>
      </c>
      <c r="B777" s="30">
        <v>237</v>
      </c>
      <c r="C777" s="30">
        <v>5219449.8299834598</v>
      </c>
      <c r="D777" s="30">
        <v>169809670.52477199</v>
      </c>
      <c r="E777" s="30">
        <v>41580081.604040302</v>
      </c>
      <c r="F777" s="30">
        <v>211389752.128813</v>
      </c>
      <c r="G777" s="30">
        <v>31610718</v>
      </c>
      <c r="H777" s="30">
        <v>2137237.83562158</v>
      </c>
      <c r="I777" s="30">
        <v>66064611.617477097</v>
      </c>
      <c r="J777" s="30">
        <v>29818082.7962371</v>
      </c>
      <c r="K777" s="30">
        <v>95882694.413714305</v>
      </c>
      <c r="L777" s="30" t="s">
        <v>837</v>
      </c>
      <c r="M777" s="30" t="s">
        <v>838</v>
      </c>
      <c r="N777" s="30">
        <v>776</v>
      </c>
      <c r="O777" s="30">
        <v>0.77600000000000002</v>
      </c>
      <c r="P777" s="30">
        <v>3082211.9943618798</v>
      </c>
      <c r="Q777" s="30">
        <v>103745058.907295</v>
      </c>
      <c r="R777" s="30">
        <v>11761998.8078031</v>
      </c>
      <c r="S777" s="30">
        <v>115507057.71509799</v>
      </c>
      <c r="T777" s="30">
        <v>0</v>
      </c>
      <c r="U777">
        <v>0.39800000000000002</v>
      </c>
    </row>
    <row r="778" spans="1:21" x14ac:dyDescent="0.25">
      <c r="A778" s="30" t="s">
        <v>836</v>
      </c>
      <c r="B778" s="30">
        <v>27</v>
      </c>
      <c r="C778" s="30">
        <v>5413670.2291176897</v>
      </c>
      <c r="D778" s="30">
        <v>176627465.750507</v>
      </c>
      <c r="E778" s="30">
        <v>35002848.805591203</v>
      </c>
      <c r="F778" s="30">
        <v>211630314.55609801</v>
      </c>
      <c r="G778" s="30">
        <v>31610718</v>
      </c>
      <c r="H778" s="30">
        <v>2219061.67801063</v>
      </c>
      <c r="I778" s="30">
        <v>68397692.486563504</v>
      </c>
      <c r="J778" s="30">
        <v>25154331.8710986</v>
      </c>
      <c r="K778" s="30">
        <v>93552024.357662097</v>
      </c>
      <c r="L778" s="30" t="s">
        <v>837</v>
      </c>
      <c r="M778" s="30" t="s">
        <v>838</v>
      </c>
      <c r="N778" s="30">
        <v>777</v>
      </c>
      <c r="O778" s="30">
        <v>0.77700000000000002</v>
      </c>
      <c r="P778" s="30">
        <v>3194608.5511070499</v>
      </c>
      <c r="Q778" s="30">
        <v>108229773.263943</v>
      </c>
      <c r="R778" s="30">
        <v>9848516.9344926309</v>
      </c>
      <c r="S778" s="30">
        <v>118078290.19843601</v>
      </c>
      <c r="T778" s="30">
        <v>0</v>
      </c>
      <c r="U778">
        <v>6.2E-2</v>
      </c>
    </row>
    <row r="779" spans="1:21" x14ac:dyDescent="0.25">
      <c r="A779" s="30" t="s">
        <v>836</v>
      </c>
      <c r="B779" s="30">
        <v>585</v>
      </c>
      <c r="C779" s="30">
        <v>5224558.8223371403</v>
      </c>
      <c r="D779" s="30">
        <v>170063694.013174</v>
      </c>
      <c r="E779" s="30">
        <v>42400825.522587903</v>
      </c>
      <c r="F779" s="30">
        <v>212464519.53576201</v>
      </c>
      <c r="G779" s="30">
        <v>31610718</v>
      </c>
      <c r="H779" s="30">
        <v>2136879.8213875201</v>
      </c>
      <c r="I779" s="30">
        <v>66047595.389566302</v>
      </c>
      <c r="J779" s="30">
        <v>30212409.8562987</v>
      </c>
      <c r="K779" s="30">
        <v>96260005.245865002</v>
      </c>
      <c r="L779" s="30" t="s">
        <v>837</v>
      </c>
      <c r="M779" s="30" t="s">
        <v>838</v>
      </c>
      <c r="N779" s="30">
        <v>778</v>
      </c>
      <c r="O779" s="30">
        <v>0.77800000000000002</v>
      </c>
      <c r="P779" s="30">
        <v>3087679.0009496198</v>
      </c>
      <c r="Q779" s="30">
        <v>104016098.62360799</v>
      </c>
      <c r="R779" s="30">
        <v>12188415.666289199</v>
      </c>
      <c r="S779" s="30">
        <v>116204514.28989699</v>
      </c>
      <c r="T779" s="30">
        <v>0</v>
      </c>
      <c r="U779">
        <v>0.59799999999999998</v>
      </c>
    </row>
    <row r="780" spans="1:21" x14ac:dyDescent="0.25">
      <c r="A780" s="30" t="s">
        <v>836</v>
      </c>
      <c r="B780" s="30">
        <v>956</v>
      </c>
      <c r="C780" s="30">
        <v>5594871.6841260698</v>
      </c>
      <c r="D780" s="30">
        <v>181598247.54702601</v>
      </c>
      <c r="E780" s="30">
        <v>31651296.9659556</v>
      </c>
      <c r="F780" s="30">
        <v>213249544.512981</v>
      </c>
      <c r="G780" s="30">
        <v>31610718</v>
      </c>
      <c r="H780" s="30">
        <v>2332212.3660907899</v>
      </c>
      <c r="I780" s="30">
        <v>71752195.148563996</v>
      </c>
      <c r="J780" s="30">
        <v>22175220.150045101</v>
      </c>
      <c r="K780" s="30">
        <v>93927415.298609301</v>
      </c>
      <c r="L780" s="30" t="s">
        <v>837</v>
      </c>
      <c r="M780" s="30" t="s">
        <v>838</v>
      </c>
      <c r="N780" s="30">
        <v>779</v>
      </c>
      <c r="O780" s="30">
        <v>0.77900000000000003</v>
      </c>
      <c r="P780" s="30">
        <v>3262659.3180352799</v>
      </c>
      <c r="Q780" s="30">
        <v>109846052.398462</v>
      </c>
      <c r="R780" s="30">
        <v>9476076.8159104697</v>
      </c>
      <c r="S780" s="30">
        <v>119322129.21437199</v>
      </c>
      <c r="T780" s="30">
        <v>0</v>
      </c>
      <c r="U780">
        <v>0.26800000000000002</v>
      </c>
    </row>
    <row r="781" spans="1:21" x14ac:dyDescent="0.25">
      <c r="A781" s="30" t="s">
        <v>836</v>
      </c>
      <c r="B781" s="30">
        <v>267</v>
      </c>
      <c r="C781" s="30">
        <v>5622333.8397801798</v>
      </c>
      <c r="D781" s="30">
        <v>184230307.922813</v>
      </c>
      <c r="E781" s="30">
        <v>29468495.719081499</v>
      </c>
      <c r="F781" s="30">
        <v>213698803.641895</v>
      </c>
      <c r="G781" s="30">
        <v>31610718</v>
      </c>
      <c r="H781" s="30">
        <v>2333993.46084235</v>
      </c>
      <c r="I781" s="30">
        <v>71646418.239085093</v>
      </c>
      <c r="J781" s="30">
        <v>20794028.099071</v>
      </c>
      <c r="K781" s="30">
        <v>92440446.338156193</v>
      </c>
      <c r="L781" s="30" t="s">
        <v>837</v>
      </c>
      <c r="M781" s="30" t="s">
        <v>838</v>
      </c>
      <c r="N781" s="30">
        <v>780</v>
      </c>
      <c r="O781" s="30">
        <v>0.78</v>
      </c>
      <c r="P781" s="30">
        <v>3288340.37893782</v>
      </c>
      <c r="Q781" s="30">
        <v>112583889.68372799</v>
      </c>
      <c r="R781" s="30">
        <v>8674467.6200104207</v>
      </c>
      <c r="S781" s="30">
        <v>121258357.303738</v>
      </c>
      <c r="T781" s="30">
        <v>0</v>
      </c>
      <c r="U781">
        <v>0.66800000000000004</v>
      </c>
    </row>
    <row r="782" spans="1:21" x14ac:dyDescent="0.25">
      <c r="A782" s="30" t="s">
        <v>836</v>
      </c>
      <c r="B782" s="30">
        <v>44</v>
      </c>
      <c r="C782" s="30">
        <v>5693063.3476277599</v>
      </c>
      <c r="D782" s="30">
        <v>185131062.26295701</v>
      </c>
      <c r="E782" s="30">
        <v>28590208.2904066</v>
      </c>
      <c r="F782" s="30">
        <v>213721270.55336401</v>
      </c>
      <c r="G782" s="30">
        <v>31610718</v>
      </c>
      <c r="H782" s="30">
        <v>2363464.7912503602</v>
      </c>
      <c r="I782" s="30">
        <v>72539887.271553293</v>
      </c>
      <c r="J782" s="30">
        <v>20181926.962879799</v>
      </c>
      <c r="K782" s="30">
        <v>92721814.2344331</v>
      </c>
      <c r="L782" s="30" t="s">
        <v>837</v>
      </c>
      <c r="M782" s="30" t="s">
        <v>838</v>
      </c>
      <c r="N782" s="30">
        <v>781</v>
      </c>
      <c r="O782" s="30">
        <v>0.78100000000000003</v>
      </c>
      <c r="P782" s="30">
        <v>3329598.5563774002</v>
      </c>
      <c r="Q782" s="30">
        <v>112591174.991404</v>
      </c>
      <c r="R782" s="30">
        <v>8408281.3275267892</v>
      </c>
      <c r="S782" s="30">
        <v>120999456.31893</v>
      </c>
      <c r="T782" s="30">
        <v>0</v>
      </c>
      <c r="U782">
        <v>0.76600000000000001</v>
      </c>
    </row>
    <row r="783" spans="1:21" x14ac:dyDescent="0.25">
      <c r="A783" s="30" t="s">
        <v>836</v>
      </c>
      <c r="B783" s="30">
        <v>864</v>
      </c>
      <c r="C783" s="30">
        <v>5544913.8362589898</v>
      </c>
      <c r="D783" s="30">
        <v>181708912.41181299</v>
      </c>
      <c r="E783" s="30">
        <v>32102159.416608501</v>
      </c>
      <c r="F783" s="30">
        <v>213811071.828421</v>
      </c>
      <c r="G783" s="30">
        <v>31610718</v>
      </c>
      <c r="H783" s="30">
        <v>2264432.8745904402</v>
      </c>
      <c r="I783" s="30">
        <v>69744809.914164603</v>
      </c>
      <c r="J783" s="30">
        <v>22297787.043971401</v>
      </c>
      <c r="K783" s="30">
        <v>92042596.958136007</v>
      </c>
      <c r="L783" s="30" t="s">
        <v>837</v>
      </c>
      <c r="M783" s="30" t="s">
        <v>838</v>
      </c>
      <c r="N783" s="30">
        <v>782</v>
      </c>
      <c r="O783" s="30">
        <v>0.78200000000000003</v>
      </c>
      <c r="P783" s="30">
        <v>3280480.96166855</v>
      </c>
      <c r="Q783" s="30">
        <v>111964102.497648</v>
      </c>
      <c r="R783" s="30">
        <v>9804372.3726371601</v>
      </c>
      <c r="S783" s="30">
        <v>121768474.870285</v>
      </c>
      <c r="T783" s="30">
        <v>0</v>
      </c>
      <c r="U783">
        <v>0.98899999999999999</v>
      </c>
    </row>
    <row r="784" spans="1:21" x14ac:dyDescent="0.25">
      <c r="A784" s="30" t="s">
        <v>836</v>
      </c>
      <c r="B784" s="30">
        <v>876</v>
      </c>
      <c r="C784" s="30">
        <v>5424161.5956979496</v>
      </c>
      <c r="D784" s="30">
        <v>175841518.676707</v>
      </c>
      <c r="E784" s="30">
        <v>38003843.680815503</v>
      </c>
      <c r="F784" s="30">
        <v>213845362.35752201</v>
      </c>
      <c r="G784" s="30">
        <v>31610718</v>
      </c>
      <c r="H784" s="30">
        <v>2249760.41482489</v>
      </c>
      <c r="I784" s="30">
        <v>69371621.066509396</v>
      </c>
      <c r="J784" s="30">
        <v>27446609.089967199</v>
      </c>
      <c r="K784" s="30">
        <v>96818230.156476602</v>
      </c>
      <c r="L784" s="30" t="s">
        <v>837</v>
      </c>
      <c r="M784" s="30" t="s">
        <v>838</v>
      </c>
      <c r="N784" s="30">
        <v>783</v>
      </c>
      <c r="O784" s="30">
        <v>0.78300000000000003</v>
      </c>
      <c r="P784" s="30">
        <v>3174401.1808730601</v>
      </c>
      <c r="Q784" s="30">
        <v>106469897.61019699</v>
      </c>
      <c r="R784" s="30">
        <v>10557234.590848301</v>
      </c>
      <c r="S784" s="30">
        <v>117027132.201046</v>
      </c>
      <c r="T784" s="30">
        <v>0</v>
      </c>
      <c r="U784">
        <v>0.115</v>
      </c>
    </row>
    <row r="785" spans="1:21" x14ac:dyDescent="0.25">
      <c r="A785" s="30" t="s">
        <v>836</v>
      </c>
      <c r="B785" s="30">
        <v>288</v>
      </c>
      <c r="C785" s="30">
        <v>5620031.8993363502</v>
      </c>
      <c r="D785" s="30">
        <v>184241608.39747199</v>
      </c>
      <c r="E785" s="30">
        <v>29689032.009971801</v>
      </c>
      <c r="F785" s="30">
        <v>213930640.407444</v>
      </c>
      <c r="G785" s="30">
        <v>31610718</v>
      </c>
      <c r="H785" s="30">
        <v>2331564.0987470099</v>
      </c>
      <c r="I785" s="30">
        <v>71530951.938698903</v>
      </c>
      <c r="J785" s="30">
        <v>20809826.900364101</v>
      </c>
      <c r="K785" s="30">
        <v>92340778.839063093</v>
      </c>
      <c r="L785" s="30" t="s">
        <v>837</v>
      </c>
      <c r="M785" s="30" t="s">
        <v>838</v>
      </c>
      <c r="N785" s="30">
        <v>784</v>
      </c>
      <c r="O785" s="30">
        <v>0.78400000000000003</v>
      </c>
      <c r="P785" s="30">
        <v>3288467.80058933</v>
      </c>
      <c r="Q785" s="30">
        <v>112710656.458773</v>
      </c>
      <c r="R785" s="30">
        <v>8879205.1096077301</v>
      </c>
      <c r="S785" s="30">
        <v>121589861.56838</v>
      </c>
      <c r="T785" s="30">
        <v>0</v>
      </c>
      <c r="U785">
        <v>1.2999999999999999E-2</v>
      </c>
    </row>
    <row r="786" spans="1:21" x14ac:dyDescent="0.25">
      <c r="A786" s="30" t="s">
        <v>836</v>
      </c>
      <c r="B786" s="30">
        <v>64</v>
      </c>
      <c r="C786" s="30">
        <v>5374369.0276069501</v>
      </c>
      <c r="D786" s="30">
        <v>174205943.78814101</v>
      </c>
      <c r="E786" s="30">
        <v>39884233.989081398</v>
      </c>
      <c r="F786" s="30">
        <v>214090177.77722299</v>
      </c>
      <c r="G786" s="30">
        <v>31610718</v>
      </c>
      <c r="H786" s="30">
        <v>2218991.7543272399</v>
      </c>
      <c r="I786" s="30">
        <v>68606031.161654502</v>
      </c>
      <c r="J786" s="30">
        <v>28490685.205629401</v>
      </c>
      <c r="K786" s="30">
        <v>97096716.367284</v>
      </c>
      <c r="L786" s="30" t="s">
        <v>837</v>
      </c>
      <c r="M786" s="30" t="s">
        <v>838</v>
      </c>
      <c r="N786" s="30">
        <v>785</v>
      </c>
      <c r="O786" s="30">
        <v>0.78500000000000003</v>
      </c>
      <c r="P786" s="30">
        <v>3155377.2732797</v>
      </c>
      <c r="Q786" s="30">
        <v>105599912.626487</v>
      </c>
      <c r="R786" s="30">
        <v>11393548.7834519</v>
      </c>
      <c r="S786" s="30">
        <v>116993461.40993901</v>
      </c>
      <c r="T786" s="30">
        <v>0</v>
      </c>
      <c r="U786">
        <v>0.20300000000000001</v>
      </c>
    </row>
    <row r="787" spans="1:21" x14ac:dyDescent="0.25">
      <c r="A787" s="30" t="s">
        <v>836</v>
      </c>
      <c r="B787" s="30">
        <v>918</v>
      </c>
      <c r="C787" s="30">
        <v>5460173.6653714096</v>
      </c>
      <c r="D787" s="30">
        <v>175389558.62186599</v>
      </c>
      <c r="E787" s="30">
        <v>38908335.830778897</v>
      </c>
      <c r="F787" s="30">
        <v>214297894.452645</v>
      </c>
      <c r="G787" s="30">
        <v>31610718</v>
      </c>
      <c r="H787" s="30">
        <v>2283022.6138676102</v>
      </c>
      <c r="I787" s="30">
        <v>70258868.647052795</v>
      </c>
      <c r="J787" s="30">
        <v>27978304.182828199</v>
      </c>
      <c r="K787" s="30">
        <v>98237172.829880998</v>
      </c>
      <c r="L787" s="30" t="s">
        <v>837</v>
      </c>
      <c r="M787" s="30" t="s">
        <v>838</v>
      </c>
      <c r="N787" s="30">
        <v>786</v>
      </c>
      <c r="O787" s="30">
        <v>0.78600000000000003</v>
      </c>
      <c r="P787" s="30">
        <v>3177151.0515037999</v>
      </c>
      <c r="Q787" s="30">
        <v>105130689.974814</v>
      </c>
      <c r="R787" s="30">
        <v>10930031.6479507</v>
      </c>
      <c r="S787" s="30">
        <v>116060721.62276401</v>
      </c>
      <c r="T787" s="30">
        <v>0</v>
      </c>
      <c r="U787">
        <v>8.3000000000000004E-2</v>
      </c>
    </row>
    <row r="788" spans="1:21" x14ac:dyDescent="0.25">
      <c r="A788" s="30" t="s">
        <v>836</v>
      </c>
      <c r="B788" s="30">
        <v>788</v>
      </c>
      <c r="C788" s="30">
        <v>5642642.6970368503</v>
      </c>
      <c r="D788" s="30">
        <v>183855457.34114099</v>
      </c>
      <c r="E788" s="30">
        <v>31123197.352399301</v>
      </c>
      <c r="F788" s="30">
        <v>214978654.69354001</v>
      </c>
      <c r="G788" s="30">
        <v>31610718</v>
      </c>
      <c r="H788" s="30">
        <v>2364418.0438125101</v>
      </c>
      <c r="I788" s="30">
        <v>72751983.515988395</v>
      </c>
      <c r="J788" s="30">
        <v>21479616.098256499</v>
      </c>
      <c r="K788" s="30">
        <v>94231599.614244893</v>
      </c>
      <c r="L788" s="30" t="s">
        <v>837</v>
      </c>
      <c r="M788" s="30" t="s">
        <v>838</v>
      </c>
      <c r="N788" s="30">
        <v>787</v>
      </c>
      <c r="O788" s="30">
        <v>0.78700000000000003</v>
      </c>
      <c r="P788" s="30">
        <v>3278224.6532243402</v>
      </c>
      <c r="Q788" s="30">
        <v>111103473.82515199</v>
      </c>
      <c r="R788" s="30">
        <v>9643581.2541427501</v>
      </c>
      <c r="S788" s="30">
        <v>120747055.07929499</v>
      </c>
      <c r="T788" s="30">
        <v>0</v>
      </c>
      <c r="U788">
        <v>0.43</v>
      </c>
    </row>
    <row r="789" spans="1:21" x14ac:dyDescent="0.25">
      <c r="A789" s="30" t="s">
        <v>836</v>
      </c>
      <c r="B789" s="30">
        <v>274</v>
      </c>
      <c r="C789" s="30">
        <v>5559204.6742896</v>
      </c>
      <c r="D789" s="30">
        <v>180721179.09133101</v>
      </c>
      <c r="E789" s="30">
        <v>34655275.695526503</v>
      </c>
      <c r="F789" s="30">
        <v>215376454.78685799</v>
      </c>
      <c r="G789" s="30">
        <v>31610718</v>
      </c>
      <c r="H789" s="30">
        <v>2289821.5470612198</v>
      </c>
      <c r="I789" s="30">
        <v>70577986.395642504</v>
      </c>
      <c r="J789" s="30">
        <v>24464715.075963601</v>
      </c>
      <c r="K789" s="30">
        <v>95042701.471606106</v>
      </c>
      <c r="L789" s="30" t="s">
        <v>837</v>
      </c>
      <c r="M789" s="30" t="s">
        <v>838</v>
      </c>
      <c r="N789" s="30">
        <v>788</v>
      </c>
      <c r="O789" s="30">
        <v>0.78800000000000003</v>
      </c>
      <c r="P789" s="30">
        <v>3269383.1272283699</v>
      </c>
      <c r="Q789" s="30">
        <v>110143192.69568899</v>
      </c>
      <c r="R789" s="30">
        <v>10190560.6195629</v>
      </c>
      <c r="S789" s="30">
        <v>120333753.31525201</v>
      </c>
      <c r="T789" s="30">
        <v>0</v>
      </c>
      <c r="U789">
        <v>0.54700000000000004</v>
      </c>
    </row>
    <row r="790" spans="1:21" x14ac:dyDescent="0.25">
      <c r="A790" s="30" t="s">
        <v>836</v>
      </c>
      <c r="B790" s="30">
        <v>910</v>
      </c>
      <c r="C790" s="30">
        <v>5449129.0906550596</v>
      </c>
      <c r="D790" s="30">
        <v>177765561.55612099</v>
      </c>
      <c r="E790" s="30">
        <v>38375219.379075497</v>
      </c>
      <c r="F790" s="30">
        <v>216140780.935197</v>
      </c>
      <c r="G790" s="30">
        <v>31610718</v>
      </c>
      <c r="H790" s="30">
        <v>2225140.1250201901</v>
      </c>
      <c r="I790" s="30">
        <v>68686597.870258406</v>
      </c>
      <c r="J790" s="30">
        <v>27618334.831543699</v>
      </c>
      <c r="K790" s="30">
        <v>96304932.701802105</v>
      </c>
      <c r="L790" s="30" t="s">
        <v>837</v>
      </c>
      <c r="M790" s="30" t="s">
        <v>838</v>
      </c>
      <c r="N790" s="30">
        <v>789</v>
      </c>
      <c r="O790" s="30">
        <v>0.78900000000000003</v>
      </c>
      <c r="P790" s="30">
        <v>3223988.9656348601</v>
      </c>
      <c r="Q790" s="30">
        <v>109078963.685863</v>
      </c>
      <c r="R790" s="30">
        <v>10756884.5475318</v>
      </c>
      <c r="S790" s="30">
        <v>119835848.233394</v>
      </c>
      <c r="T790" s="30">
        <v>0</v>
      </c>
      <c r="U790">
        <v>0.153</v>
      </c>
    </row>
    <row r="791" spans="1:21" x14ac:dyDescent="0.25">
      <c r="A791" s="30" t="s">
        <v>836</v>
      </c>
      <c r="B791" s="30">
        <v>213</v>
      </c>
      <c r="C791" s="30">
        <v>5587775.4922303604</v>
      </c>
      <c r="D791" s="30">
        <v>181122890.41476899</v>
      </c>
      <c r="E791" s="30">
        <v>35609387.107182302</v>
      </c>
      <c r="F791" s="30">
        <v>216732277.521952</v>
      </c>
      <c r="G791" s="30">
        <v>31610718</v>
      </c>
      <c r="H791" s="30">
        <v>2324839.8544145701</v>
      </c>
      <c r="I791" s="30">
        <v>71538270.200917706</v>
      </c>
      <c r="J791" s="30">
        <v>25747828.406011399</v>
      </c>
      <c r="K791" s="30">
        <v>97286098.606929198</v>
      </c>
      <c r="L791" s="30" t="s">
        <v>837</v>
      </c>
      <c r="M791" s="30" t="s">
        <v>838</v>
      </c>
      <c r="N791" s="30">
        <v>790</v>
      </c>
      <c r="O791" s="30">
        <v>0.79</v>
      </c>
      <c r="P791" s="30">
        <v>3262935.6378157898</v>
      </c>
      <c r="Q791" s="30">
        <v>109584620.213851</v>
      </c>
      <c r="R791" s="30">
        <v>9861558.7011708803</v>
      </c>
      <c r="S791" s="30">
        <v>119446178.915022</v>
      </c>
      <c r="T791" s="30">
        <v>0</v>
      </c>
      <c r="U791">
        <v>0.36399999999999999</v>
      </c>
    </row>
    <row r="792" spans="1:21" x14ac:dyDescent="0.25">
      <c r="A792" s="30" t="s">
        <v>836</v>
      </c>
      <c r="B792" s="30">
        <v>558</v>
      </c>
      <c r="C792" s="30">
        <v>5641740.6146563599</v>
      </c>
      <c r="D792" s="30">
        <v>183849340.47855899</v>
      </c>
      <c r="E792" s="30">
        <v>33062694.267795</v>
      </c>
      <c r="F792" s="30">
        <v>216912034.74635401</v>
      </c>
      <c r="G792" s="30">
        <v>31610718</v>
      </c>
      <c r="H792" s="30">
        <v>2361888.4636124601</v>
      </c>
      <c r="I792" s="30">
        <v>72631753.901889205</v>
      </c>
      <c r="J792" s="30">
        <v>23024273.971772902</v>
      </c>
      <c r="K792" s="30">
        <v>95656027.873662099</v>
      </c>
      <c r="L792" s="30" t="s">
        <v>837</v>
      </c>
      <c r="M792" s="30" t="s">
        <v>838</v>
      </c>
      <c r="N792" s="30">
        <v>791</v>
      </c>
      <c r="O792" s="30">
        <v>0.79100000000000004</v>
      </c>
      <c r="P792" s="30">
        <v>3279852.15104389</v>
      </c>
      <c r="Q792" s="30">
        <v>111217586.57667001</v>
      </c>
      <c r="R792" s="30">
        <v>10038420.296022</v>
      </c>
      <c r="S792" s="30">
        <v>121256006.872692</v>
      </c>
      <c r="T792" s="30">
        <v>0</v>
      </c>
      <c r="U792">
        <v>0.88100000000000001</v>
      </c>
    </row>
    <row r="793" spans="1:21" x14ac:dyDescent="0.25">
      <c r="A793" s="30" t="s">
        <v>836</v>
      </c>
      <c r="B793" s="30">
        <v>661</v>
      </c>
      <c r="C793" s="30">
        <v>5398594.5969871301</v>
      </c>
      <c r="D793" s="30">
        <v>175117097.792209</v>
      </c>
      <c r="E793" s="30">
        <v>41936573.565965399</v>
      </c>
      <c r="F793" s="30">
        <v>217053671.358174</v>
      </c>
      <c r="G793" s="30">
        <v>31610718</v>
      </c>
      <c r="H793" s="30">
        <v>2222202.3906220598</v>
      </c>
      <c r="I793" s="30">
        <v>68758631.013096794</v>
      </c>
      <c r="J793" s="30">
        <v>29621063.457089201</v>
      </c>
      <c r="K793" s="30">
        <v>98379694.470186099</v>
      </c>
      <c r="L793" s="30" t="s">
        <v>837</v>
      </c>
      <c r="M793" s="30" t="s">
        <v>838</v>
      </c>
      <c r="N793" s="30">
        <v>792</v>
      </c>
      <c r="O793" s="30">
        <v>0.79200000000000004</v>
      </c>
      <c r="P793" s="30">
        <v>3176392.2063650601</v>
      </c>
      <c r="Q793" s="30">
        <v>106358466.779112</v>
      </c>
      <c r="R793" s="30">
        <v>12315510.1088761</v>
      </c>
      <c r="S793" s="30">
        <v>118673976.887988</v>
      </c>
      <c r="T793" s="30">
        <v>0</v>
      </c>
      <c r="U793">
        <v>0.24099999999999999</v>
      </c>
    </row>
    <row r="794" spans="1:21" x14ac:dyDescent="0.25">
      <c r="A794" s="30" t="s">
        <v>836</v>
      </c>
      <c r="B794" s="30">
        <v>68</v>
      </c>
      <c r="C794" s="30">
        <v>5754841.7264407901</v>
      </c>
      <c r="D794" s="30">
        <v>186806130.38019001</v>
      </c>
      <c r="E794" s="30">
        <v>30532107.419154901</v>
      </c>
      <c r="F794" s="30">
        <v>217338237.79934499</v>
      </c>
      <c r="G794" s="30">
        <v>31610718</v>
      </c>
      <c r="H794" s="30">
        <v>2404540.9497014601</v>
      </c>
      <c r="I794" s="30">
        <v>73788097.547687098</v>
      </c>
      <c r="J794" s="30">
        <v>21445375.410297502</v>
      </c>
      <c r="K794" s="30">
        <v>95233472.957984701</v>
      </c>
      <c r="L794" s="30" t="s">
        <v>837</v>
      </c>
      <c r="M794" s="30" t="s">
        <v>838</v>
      </c>
      <c r="N794" s="30">
        <v>793</v>
      </c>
      <c r="O794" s="30">
        <v>0.79300000000000004</v>
      </c>
      <c r="P794" s="30">
        <v>3350300.7767393198</v>
      </c>
      <c r="Q794" s="30">
        <v>113018032.83250199</v>
      </c>
      <c r="R794" s="30">
        <v>9086732.0088573899</v>
      </c>
      <c r="S794" s="30">
        <v>122104764.84136</v>
      </c>
      <c r="T794" s="30">
        <v>0</v>
      </c>
      <c r="U794">
        <v>1.9E-2</v>
      </c>
    </row>
    <row r="795" spans="1:21" x14ac:dyDescent="0.25">
      <c r="A795" s="30" t="s">
        <v>836</v>
      </c>
      <c r="B795" s="30">
        <v>344</v>
      </c>
      <c r="C795" s="30">
        <v>5389799.2216993496</v>
      </c>
      <c r="D795" s="30">
        <v>176421878.73348701</v>
      </c>
      <c r="E795" s="30">
        <v>41074246.8035101</v>
      </c>
      <c r="F795" s="30">
        <v>217496125.53699699</v>
      </c>
      <c r="G795" s="30">
        <v>31610718</v>
      </c>
      <c r="H795" s="30">
        <v>2183609.6287523499</v>
      </c>
      <c r="I795" s="30">
        <v>67441647.342946604</v>
      </c>
      <c r="J795" s="30">
        <v>29661237.9352502</v>
      </c>
      <c r="K795" s="30">
        <v>97102885.278196797</v>
      </c>
      <c r="L795" s="30" t="s">
        <v>837</v>
      </c>
      <c r="M795" s="30" t="s">
        <v>838</v>
      </c>
      <c r="N795" s="30">
        <v>794</v>
      </c>
      <c r="O795" s="30">
        <v>0.79400000000000004</v>
      </c>
      <c r="P795" s="30">
        <v>3206189.5929470002</v>
      </c>
      <c r="Q795" s="30">
        <v>108980231.390541</v>
      </c>
      <c r="R795" s="30">
        <v>11413008.868259899</v>
      </c>
      <c r="S795" s="30">
        <v>120393240.2588</v>
      </c>
      <c r="T795" s="30">
        <v>0</v>
      </c>
      <c r="U795">
        <v>0.42</v>
      </c>
    </row>
    <row r="796" spans="1:21" x14ac:dyDescent="0.25">
      <c r="A796" s="30" t="s">
        <v>836</v>
      </c>
      <c r="B796" s="30">
        <v>655</v>
      </c>
      <c r="C796" s="30">
        <v>5655569.89708851</v>
      </c>
      <c r="D796" s="30">
        <v>184091163.89192301</v>
      </c>
      <c r="E796" s="30">
        <v>33615072.297946103</v>
      </c>
      <c r="F796" s="30">
        <v>217706236.18986899</v>
      </c>
      <c r="G796" s="30">
        <v>31610718</v>
      </c>
      <c r="H796" s="30">
        <v>2368835.4897803599</v>
      </c>
      <c r="I796" s="30">
        <v>72961942.395334601</v>
      </c>
      <c r="J796" s="30">
        <v>23887717.909671899</v>
      </c>
      <c r="K796" s="30">
        <v>96849660.305006504</v>
      </c>
      <c r="L796" s="30" t="s">
        <v>837</v>
      </c>
      <c r="M796" s="30" t="s">
        <v>838</v>
      </c>
      <c r="N796" s="30">
        <v>795</v>
      </c>
      <c r="O796" s="30">
        <v>0.79500000000000004</v>
      </c>
      <c r="P796" s="30">
        <v>3286734.4073081398</v>
      </c>
      <c r="Q796" s="30">
        <v>111129221.49658801</v>
      </c>
      <c r="R796" s="30">
        <v>9727354.3882742096</v>
      </c>
      <c r="S796" s="30">
        <v>120856575.884863</v>
      </c>
      <c r="T796" s="30">
        <v>0</v>
      </c>
      <c r="U796">
        <v>0.19600000000000001</v>
      </c>
    </row>
    <row r="797" spans="1:21" x14ac:dyDescent="0.25">
      <c r="A797" s="30" t="s">
        <v>836</v>
      </c>
      <c r="B797" s="30">
        <v>883</v>
      </c>
      <c r="C797" s="30">
        <v>5623391.0198184801</v>
      </c>
      <c r="D797" s="30">
        <v>182373512.75834501</v>
      </c>
      <c r="E797" s="30">
        <v>35485085.664875902</v>
      </c>
      <c r="F797" s="30">
        <v>217858598.42322001</v>
      </c>
      <c r="G797" s="30">
        <v>31610718</v>
      </c>
      <c r="H797" s="30">
        <v>2333952.1009008</v>
      </c>
      <c r="I797" s="30">
        <v>71974097.287559301</v>
      </c>
      <c r="J797" s="30">
        <v>25112302.116028301</v>
      </c>
      <c r="K797" s="30">
        <v>97086399.403587595</v>
      </c>
      <c r="L797" s="30" t="s">
        <v>837</v>
      </c>
      <c r="M797" s="30" t="s">
        <v>838</v>
      </c>
      <c r="N797" s="30">
        <v>796</v>
      </c>
      <c r="O797" s="30">
        <v>0.79600000000000004</v>
      </c>
      <c r="P797" s="30">
        <v>3289438.9189176802</v>
      </c>
      <c r="Q797" s="30">
        <v>110399415.47078501</v>
      </c>
      <c r="R797" s="30">
        <v>10372783.548847601</v>
      </c>
      <c r="S797" s="30">
        <v>120772199.019633</v>
      </c>
      <c r="T797" s="30">
        <v>0</v>
      </c>
      <c r="U797">
        <v>0.754</v>
      </c>
    </row>
    <row r="798" spans="1:21" x14ac:dyDescent="0.25">
      <c r="A798" s="30" t="s">
        <v>836</v>
      </c>
      <c r="B798" s="30">
        <v>205</v>
      </c>
      <c r="C798" s="30">
        <v>5475282.3920553299</v>
      </c>
      <c r="D798" s="30">
        <v>178570335.559632</v>
      </c>
      <c r="E798" s="30">
        <v>40035916.2473846</v>
      </c>
      <c r="F798" s="30">
        <v>218606251.807017</v>
      </c>
      <c r="G798" s="30">
        <v>31610718</v>
      </c>
      <c r="H798" s="30">
        <v>2230325.3621419501</v>
      </c>
      <c r="I798" s="30">
        <v>68933049.458608493</v>
      </c>
      <c r="J798" s="30">
        <v>28818475.359567702</v>
      </c>
      <c r="K798" s="30">
        <v>97751524.818176299</v>
      </c>
      <c r="L798" s="30" t="s">
        <v>837</v>
      </c>
      <c r="M798" s="30" t="s">
        <v>838</v>
      </c>
      <c r="N798" s="30">
        <v>797</v>
      </c>
      <c r="O798" s="30">
        <v>0.79700000000000004</v>
      </c>
      <c r="P798" s="30">
        <v>3244957.02991337</v>
      </c>
      <c r="Q798" s="30">
        <v>109637286.101024</v>
      </c>
      <c r="R798" s="30">
        <v>11217440.8878168</v>
      </c>
      <c r="S798" s="30">
        <v>120854726.988841</v>
      </c>
      <c r="T798" s="30">
        <v>0</v>
      </c>
      <c r="U798">
        <v>0.25800000000000001</v>
      </c>
    </row>
    <row r="799" spans="1:21" x14ac:dyDescent="0.25">
      <c r="A799" s="30" t="s">
        <v>836</v>
      </c>
      <c r="B799" s="30">
        <v>434</v>
      </c>
      <c r="C799" s="30">
        <v>5405153.1821464198</v>
      </c>
      <c r="D799" s="30">
        <v>176935363.14544299</v>
      </c>
      <c r="E799" s="30">
        <v>41744807.121920504</v>
      </c>
      <c r="F799" s="30">
        <v>218680170.267364</v>
      </c>
      <c r="G799" s="30">
        <v>31610718</v>
      </c>
      <c r="H799" s="30">
        <v>2187033.8319208701</v>
      </c>
      <c r="I799" s="30">
        <v>67604397.915369496</v>
      </c>
      <c r="J799" s="30">
        <v>30032742.288159698</v>
      </c>
      <c r="K799" s="30">
        <v>97637140.203529194</v>
      </c>
      <c r="L799" s="30" t="s">
        <v>837</v>
      </c>
      <c r="M799" s="30" t="s">
        <v>838</v>
      </c>
      <c r="N799" s="30">
        <v>798</v>
      </c>
      <c r="O799" s="30">
        <v>0.79800000000000004</v>
      </c>
      <c r="P799" s="30">
        <v>3218119.3502255501</v>
      </c>
      <c r="Q799" s="30">
        <v>109330965.230074</v>
      </c>
      <c r="R799" s="30">
        <v>11712064.833760699</v>
      </c>
      <c r="S799" s="30">
        <v>121043030.063834</v>
      </c>
      <c r="T799" s="30">
        <v>0</v>
      </c>
      <c r="U799">
        <v>0.71099999999999997</v>
      </c>
    </row>
    <row r="800" spans="1:21" x14ac:dyDescent="0.25">
      <c r="A800" s="30" t="s">
        <v>836</v>
      </c>
      <c r="B800" s="30">
        <v>109</v>
      </c>
      <c r="C800" s="30">
        <v>5399973.1143316999</v>
      </c>
      <c r="D800" s="30">
        <v>176703368.65321901</v>
      </c>
      <c r="E800" s="30">
        <v>41995886.380669199</v>
      </c>
      <c r="F800" s="30">
        <v>218699255.03388801</v>
      </c>
      <c r="G800" s="30">
        <v>31610718</v>
      </c>
      <c r="H800" s="30">
        <v>2185830.1147598098</v>
      </c>
      <c r="I800" s="30">
        <v>67547185.872930095</v>
      </c>
      <c r="J800" s="30">
        <v>30448953.471666101</v>
      </c>
      <c r="K800" s="30">
        <v>97996139.344596297</v>
      </c>
      <c r="L800" s="30" t="s">
        <v>837</v>
      </c>
      <c r="M800" s="30" t="s">
        <v>838</v>
      </c>
      <c r="N800" s="30">
        <v>799</v>
      </c>
      <c r="O800" s="30">
        <v>0.79900000000000004</v>
      </c>
      <c r="P800" s="30">
        <v>3214142.9995718901</v>
      </c>
      <c r="Q800" s="30">
        <v>109156182.780288</v>
      </c>
      <c r="R800" s="30">
        <v>11546932.909003001</v>
      </c>
      <c r="S800" s="30">
        <v>120703115.689292</v>
      </c>
      <c r="T800" s="30">
        <v>0</v>
      </c>
      <c r="U800">
        <v>0.219</v>
      </c>
    </row>
    <row r="801" spans="1:21" x14ac:dyDescent="0.25">
      <c r="A801" s="30" t="s">
        <v>836</v>
      </c>
      <c r="B801" s="30">
        <v>225</v>
      </c>
      <c r="C801" s="30">
        <v>5664768.1238488499</v>
      </c>
      <c r="D801" s="30">
        <v>184471685.045376</v>
      </c>
      <c r="E801" s="30">
        <v>34900863.8902312</v>
      </c>
      <c r="F801" s="30">
        <v>219372548.93560699</v>
      </c>
      <c r="G801" s="30">
        <v>31610718</v>
      </c>
      <c r="H801" s="30">
        <v>2369339.8435413898</v>
      </c>
      <c r="I801" s="30">
        <v>72985914.063857302</v>
      </c>
      <c r="J801" s="30">
        <v>24652458.5383844</v>
      </c>
      <c r="K801" s="30">
        <v>97638372.602241799</v>
      </c>
      <c r="L801" s="30" t="s">
        <v>837</v>
      </c>
      <c r="M801" s="30" t="s">
        <v>838</v>
      </c>
      <c r="N801" s="30">
        <v>800</v>
      </c>
      <c r="O801" s="30">
        <v>0.8</v>
      </c>
      <c r="P801" s="30">
        <v>3295428.2803074601</v>
      </c>
      <c r="Q801" s="30">
        <v>111485770.981519</v>
      </c>
      <c r="R801" s="30">
        <v>10248405.351846799</v>
      </c>
      <c r="S801" s="30">
        <v>121734176.33336601</v>
      </c>
      <c r="T801" s="30">
        <v>0</v>
      </c>
      <c r="U801">
        <v>0.121</v>
      </c>
    </row>
    <row r="802" spans="1:21" x14ac:dyDescent="0.25">
      <c r="A802" s="30" t="s">
        <v>836</v>
      </c>
      <c r="B802" s="30">
        <v>501</v>
      </c>
      <c r="C802" s="30">
        <v>5670376.4001050796</v>
      </c>
      <c r="D802" s="30">
        <v>184559022.64615801</v>
      </c>
      <c r="E802" s="30">
        <v>34889854.103178501</v>
      </c>
      <c r="F802" s="30">
        <v>219448876.74933699</v>
      </c>
      <c r="G802" s="30">
        <v>31610718</v>
      </c>
      <c r="H802" s="30">
        <v>2371732.9289440699</v>
      </c>
      <c r="I802" s="30">
        <v>73099656.152155504</v>
      </c>
      <c r="J802" s="30">
        <v>24834625.689735699</v>
      </c>
      <c r="K802" s="30">
        <v>97934281.841891199</v>
      </c>
      <c r="L802" s="30" t="s">
        <v>837</v>
      </c>
      <c r="M802" s="30" t="s">
        <v>838</v>
      </c>
      <c r="N802" s="30">
        <v>801</v>
      </c>
      <c r="O802" s="30">
        <v>0.80100000000000005</v>
      </c>
      <c r="P802" s="30">
        <v>3298643.4711610102</v>
      </c>
      <c r="Q802" s="30">
        <v>111459366.494002</v>
      </c>
      <c r="R802" s="30">
        <v>10055228.4134428</v>
      </c>
      <c r="S802" s="30">
        <v>121514594.907445</v>
      </c>
      <c r="T802" s="30">
        <v>0</v>
      </c>
      <c r="U802">
        <v>0.185</v>
      </c>
    </row>
    <row r="803" spans="1:21" x14ac:dyDescent="0.25">
      <c r="A803" s="30" t="s">
        <v>836</v>
      </c>
      <c r="B803" s="30">
        <v>281</v>
      </c>
      <c r="C803" s="30">
        <v>5585307.1659472901</v>
      </c>
      <c r="D803" s="30">
        <v>181443752.42814901</v>
      </c>
      <c r="E803" s="30">
        <v>38157673.347724803</v>
      </c>
      <c r="F803" s="30">
        <v>219601425.77587399</v>
      </c>
      <c r="G803" s="30">
        <v>31610718</v>
      </c>
      <c r="H803" s="30">
        <v>2293788.4469026402</v>
      </c>
      <c r="I803" s="30">
        <v>70766531.054987296</v>
      </c>
      <c r="J803" s="30">
        <v>27391219.999396101</v>
      </c>
      <c r="K803" s="30">
        <v>98157751.054383501</v>
      </c>
      <c r="L803" s="30" t="s">
        <v>837</v>
      </c>
      <c r="M803" s="30" t="s">
        <v>838</v>
      </c>
      <c r="N803" s="30">
        <v>802</v>
      </c>
      <c r="O803" s="30">
        <v>0.80200000000000005</v>
      </c>
      <c r="P803" s="30">
        <v>3291518.7190446402</v>
      </c>
      <c r="Q803" s="30">
        <v>110677221.373162</v>
      </c>
      <c r="R803" s="30">
        <v>10766453.3483287</v>
      </c>
      <c r="S803" s="30">
        <v>121443674.72149099</v>
      </c>
      <c r="T803" s="30">
        <v>0</v>
      </c>
      <c r="U803">
        <v>0.747</v>
      </c>
    </row>
    <row r="804" spans="1:21" x14ac:dyDescent="0.25">
      <c r="A804" s="30" t="s">
        <v>836</v>
      </c>
      <c r="B804" s="30">
        <v>817</v>
      </c>
      <c r="C804" s="30">
        <v>5822898.6335871397</v>
      </c>
      <c r="D804" s="30">
        <v>190596010.291273</v>
      </c>
      <c r="E804" s="30">
        <v>29051421.4266105</v>
      </c>
      <c r="F804" s="30">
        <v>219647431.71788299</v>
      </c>
      <c r="G804" s="30">
        <v>31610718</v>
      </c>
      <c r="H804" s="30">
        <v>2408797.3864185801</v>
      </c>
      <c r="I804" s="30">
        <v>74001284.495061398</v>
      </c>
      <c r="J804" s="30">
        <v>20034700.845546301</v>
      </c>
      <c r="K804" s="30">
        <v>94035985.340607703</v>
      </c>
      <c r="L804" s="30" t="s">
        <v>837</v>
      </c>
      <c r="M804" s="30" t="s">
        <v>838</v>
      </c>
      <c r="N804" s="30">
        <v>803</v>
      </c>
      <c r="O804" s="30">
        <v>0.80300000000000005</v>
      </c>
      <c r="P804" s="30">
        <v>3414101.24716856</v>
      </c>
      <c r="Q804" s="30">
        <v>116594725.796211</v>
      </c>
      <c r="R804" s="30">
        <v>9016720.5810642391</v>
      </c>
      <c r="S804" s="30">
        <v>125611446.377276</v>
      </c>
      <c r="T804" s="30">
        <v>0</v>
      </c>
      <c r="U804">
        <v>7.0000000000000007E-2</v>
      </c>
    </row>
    <row r="805" spans="1:21" x14ac:dyDescent="0.25">
      <c r="A805" s="30" t="s">
        <v>836</v>
      </c>
      <c r="B805" s="30">
        <v>236</v>
      </c>
      <c r="C805" s="30">
        <v>5739044.3872705</v>
      </c>
      <c r="D805" s="30">
        <v>186268704.703462</v>
      </c>
      <c r="E805" s="30">
        <v>33390117.053746101</v>
      </c>
      <c r="F805" s="30">
        <v>219658821.75720799</v>
      </c>
      <c r="G805" s="30">
        <v>31610718</v>
      </c>
      <c r="H805" s="30">
        <v>2385582.6163417301</v>
      </c>
      <c r="I805" s="30">
        <v>73447359.621134505</v>
      </c>
      <c r="J805" s="30">
        <v>23375972.620942201</v>
      </c>
      <c r="K805" s="30">
        <v>96823332.242076799</v>
      </c>
      <c r="L805" s="30" t="s">
        <v>837</v>
      </c>
      <c r="M805" s="30" t="s">
        <v>838</v>
      </c>
      <c r="N805" s="30">
        <v>804</v>
      </c>
      <c r="O805" s="30">
        <v>0.80400000000000005</v>
      </c>
      <c r="P805" s="30">
        <v>3353461.7709287698</v>
      </c>
      <c r="Q805" s="30">
        <v>112821345.08232699</v>
      </c>
      <c r="R805" s="30">
        <v>10014144.432803901</v>
      </c>
      <c r="S805" s="30">
        <v>122835489.515131</v>
      </c>
      <c r="T805" s="30">
        <v>0</v>
      </c>
      <c r="U805">
        <v>0.252</v>
      </c>
    </row>
    <row r="806" spans="1:21" x14ac:dyDescent="0.25">
      <c r="A806" s="30" t="s">
        <v>836</v>
      </c>
      <c r="B806" s="30">
        <v>886</v>
      </c>
      <c r="C806" s="30">
        <v>5478197.95986138</v>
      </c>
      <c r="D806" s="30">
        <v>178776227.279232</v>
      </c>
      <c r="E806" s="30">
        <v>41085268.829101697</v>
      </c>
      <c r="F806" s="30">
        <v>219861496.108334</v>
      </c>
      <c r="G806" s="30">
        <v>31610718</v>
      </c>
      <c r="H806" s="30">
        <v>2229091.9174268702</v>
      </c>
      <c r="I806" s="30">
        <v>68874424.481189907</v>
      </c>
      <c r="J806" s="30">
        <v>29371333.685688801</v>
      </c>
      <c r="K806" s="30">
        <v>98245758.1668787</v>
      </c>
      <c r="L806" s="30" t="s">
        <v>837</v>
      </c>
      <c r="M806" s="30" t="s">
        <v>838</v>
      </c>
      <c r="N806" s="30">
        <v>805</v>
      </c>
      <c r="O806" s="30">
        <v>0.80500000000000005</v>
      </c>
      <c r="P806" s="30">
        <v>3249106.0424345098</v>
      </c>
      <c r="Q806" s="30">
        <v>109901802.798043</v>
      </c>
      <c r="R806" s="30">
        <v>11713935.143412899</v>
      </c>
      <c r="S806" s="30">
        <v>121615737.941456</v>
      </c>
      <c r="T806" s="30">
        <v>0</v>
      </c>
      <c r="U806">
        <v>0.93300000000000005</v>
      </c>
    </row>
    <row r="807" spans="1:21" x14ac:dyDescent="0.25">
      <c r="A807" s="30" t="s">
        <v>836</v>
      </c>
      <c r="B807" s="30">
        <v>592</v>
      </c>
      <c r="C807" s="30">
        <v>5730889.75334768</v>
      </c>
      <c r="D807" s="30">
        <v>186094292.33583701</v>
      </c>
      <c r="E807" s="30">
        <v>34237505.874764398</v>
      </c>
      <c r="F807" s="30">
        <v>220331798.210601</v>
      </c>
      <c r="G807" s="30">
        <v>31610718</v>
      </c>
      <c r="H807" s="30">
        <v>2381831.5753651601</v>
      </c>
      <c r="I807" s="30">
        <v>73269074.619902194</v>
      </c>
      <c r="J807" s="30">
        <v>23927758.998953599</v>
      </c>
      <c r="K807" s="30">
        <v>97196833.618855894</v>
      </c>
      <c r="L807" s="30" t="s">
        <v>837</v>
      </c>
      <c r="M807" s="30" t="s">
        <v>838</v>
      </c>
      <c r="N807" s="30">
        <v>806</v>
      </c>
      <c r="O807" s="30">
        <v>0.80600000000000005</v>
      </c>
      <c r="P807" s="30">
        <v>3349058.1779825198</v>
      </c>
      <c r="Q807" s="30">
        <v>112825217.71593501</v>
      </c>
      <c r="R807" s="30">
        <v>10309746.8758107</v>
      </c>
      <c r="S807" s="30">
        <v>123134964.591746</v>
      </c>
      <c r="T807" s="30">
        <v>0</v>
      </c>
      <c r="U807">
        <v>0.5</v>
      </c>
    </row>
    <row r="808" spans="1:21" x14ac:dyDescent="0.25">
      <c r="A808" s="30" t="s">
        <v>836</v>
      </c>
      <c r="B808" s="30">
        <v>699</v>
      </c>
      <c r="C808" s="30">
        <v>5570891.6319344202</v>
      </c>
      <c r="D808" s="30">
        <v>182788004.807805</v>
      </c>
      <c r="E808" s="30">
        <v>38547199.807119198</v>
      </c>
      <c r="F808" s="30">
        <v>221335204.61492401</v>
      </c>
      <c r="G808" s="30">
        <v>31610718</v>
      </c>
      <c r="H808" s="30">
        <v>2253442.8943361002</v>
      </c>
      <c r="I808" s="30">
        <v>69628487.9212908</v>
      </c>
      <c r="J808" s="30">
        <v>27425454.720729299</v>
      </c>
      <c r="K808" s="30">
        <v>97053942.642020106</v>
      </c>
      <c r="L808" s="30" t="s">
        <v>837</v>
      </c>
      <c r="M808" s="30" t="s">
        <v>838</v>
      </c>
      <c r="N808" s="30">
        <v>807</v>
      </c>
      <c r="O808" s="30">
        <v>0.80700000000000005</v>
      </c>
      <c r="P808" s="30">
        <v>3317448.7375983102</v>
      </c>
      <c r="Q808" s="30">
        <v>113159516.88651399</v>
      </c>
      <c r="R808" s="30">
        <v>11121745.086389899</v>
      </c>
      <c r="S808" s="30">
        <v>124281261.972904</v>
      </c>
      <c r="T808" s="30">
        <v>0</v>
      </c>
      <c r="U808">
        <v>0.73199999999999998</v>
      </c>
    </row>
    <row r="809" spans="1:21" x14ac:dyDescent="0.25">
      <c r="A809" s="30" t="s">
        <v>836</v>
      </c>
      <c r="B809" s="30">
        <v>51</v>
      </c>
      <c r="C809" s="30">
        <v>5688066.8745997502</v>
      </c>
      <c r="D809" s="30">
        <v>185114119.56370801</v>
      </c>
      <c r="E809" s="30">
        <v>36280796.475319497</v>
      </c>
      <c r="F809" s="30">
        <v>221394916.03902799</v>
      </c>
      <c r="G809" s="30">
        <v>31610718</v>
      </c>
      <c r="H809" s="30">
        <v>2374496.39314631</v>
      </c>
      <c r="I809" s="30">
        <v>73231002.149647802</v>
      </c>
      <c r="J809" s="30">
        <v>25822592.690906901</v>
      </c>
      <c r="K809" s="30">
        <v>99053594.840554804</v>
      </c>
      <c r="L809" s="30" t="s">
        <v>837</v>
      </c>
      <c r="M809" s="30" t="s">
        <v>838</v>
      </c>
      <c r="N809" s="30">
        <v>808</v>
      </c>
      <c r="O809" s="30">
        <v>0.80800000000000005</v>
      </c>
      <c r="P809" s="30">
        <v>3313570.4814534299</v>
      </c>
      <c r="Q809" s="30">
        <v>111883117.41406</v>
      </c>
      <c r="R809" s="30">
        <v>10458203.7844125</v>
      </c>
      <c r="S809" s="30">
        <v>122341321.19847301</v>
      </c>
      <c r="T809" s="30">
        <v>0</v>
      </c>
      <c r="U809">
        <v>0.64600000000000002</v>
      </c>
    </row>
    <row r="810" spans="1:21" x14ac:dyDescent="0.25">
      <c r="A810" s="30" t="s">
        <v>836</v>
      </c>
      <c r="B810" s="30">
        <v>331</v>
      </c>
      <c r="C810" s="30">
        <v>5638142.5946780797</v>
      </c>
      <c r="D810" s="30">
        <v>182745920.926429</v>
      </c>
      <c r="E810" s="30">
        <v>38985116.979066603</v>
      </c>
      <c r="F810" s="30">
        <v>221731037.905496</v>
      </c>
      <c r="G810" s="30">
        <v>31610718</v>
      </c>
      <c r="H810" s="30">
        <v>2334685.3480585301</v>
      </c>
      <c r="I810" s="30">
        <v>72006221.326328203</v>
      </c>
      <c r="J810" s="30">
        <v>28054531.299583599</v>
      </c>
      <c r="K810" s="30">
        <v>100060752.625911</v>
      </c>
      <c r="L810" s="30" t="s">
        <v>837</v>
      </c>
      <c r="M810" s="30" t="s">
        <v>838</v>
      </c>
      <c r="N810" s="30">
        <v>809</v>
      </c>
      <c r="O810" s="30">
        <v>0.80900000000000005</v>
      </c>
      <c r="P810" s="30">
        <v>3303457.24661955</v>
      </c>
      <c r="Q810" s="30">
        <v>110739699.60010099</v>
      </c>
      <c r="R810" s="30">
        <v>10930585.679483</v>
      </c>
      <c r="S810" s="30">
        <v>121670285.27958401</v>
      </c>
      <c r="T810" s="30">
        <v>0</v>
      </c>
      <c r="U810">
        <v>0.46899999999999997</v>
      </c>
    </row>
    <row r="811" spans="1:21" x14ac:dyDescent="0.25">
      <c r="A811" s="30" t="s">
        <v>836</v>
      </c>
      <c r="B811" s="30">
        <v>263</v>
      </c>
      <c r="C811" s="30">
        <v>5535508.7358037699</v>
      </c>
      <c r="D811" s="30">
        <v>177844376.992899</v>
      </c>
      <c r="E811" s="30">
        <v>43960321.975645699</v>
      </c>
      <c r="F811" s="30">
        <v>221804698.96854401</v>
      </c>
      <c r="G811" s="30">
        <v>31610718</v>
      </c>
      <c r="H811" s="30">
        <v>2298337.55483991</v>
      </c>
      <c r="I811" s="30">
        <v>70986779.722185105</v>
      </c>
      <c r="J811" s="30">
        <v>31314475.848220799</v>
      </c>
      <c r="K811" s="30">
        <v>102301255.570406</v>
      </c>
      <c r="L811" s="30" t="s">
        <v>837</v>
      </c>
      <c r="M811" s="30" t="s">
        <v>838</v>
      </c>
      <c r="N811" s="30">
        <v>810</v>
      </c>
      <c r="O811" s="30">
        <v>0.81</v>
      </c>
      <c r="P811" s="30">
        <v>3237171.1809638599</v>
      </c>
      <c r="Q811" s="30">
        <v>106857597.270713</v>
      </c>
      <c r="R811" s="30">
        <v>12645846.127424801</v>
      </c>
      <c r="S811" s="30">
        <v>119503443.398138</v>
      </c>
      <c r="T811" s="30">
        <v>0</v>
      </c>
      <c r="U811">
        <v>0.33100000000000002</v>
      </c>
    </row>
    <row r="812" spans="1:21" x14ac:dyDescent="0.25">
      <c r="A812" s="30" t="s">
        <v>836</v>
      </c>
      <c r="B812" s="30">
        <v>819</v>
      </c>
      <c r="C812" s="30">
        <v>5686252.2367365602</v>
      </c>
      <c r="D812" s="30">
        <v>185143275.24779901</v>
      </c>
      <c r="E812" s="30">
        <v>36745001.807495996</v>
      </c>
      <c r="F812" s="30">
        <v>221888277.05529499</v>
      </c>
      <c r="G812" s="30">
        <v>31610718</v>
      </c>
      <c r="H812" s="30">
        <v>2373086.60948466</v>
      </c>
      <c r="I812" s="30">
        <v>73163995.875009701</v>
      </c>
      <c r="J812" s="30">
        <v>26010890.599663898</v>
      </c>
      <c r="K812" s="30">
        <v>99174886.474673703</v>
      </c>
      <c r="L812" s="30" t="s">
        <v>837</v>
      </c>
      <c r="M812" s="30" t="s">
        <v>838</v>
      </c>
      <c r="N812" s="30">
        <v>811</v>
      </c>
      <c r="O812" s="30">
        <v>0.81100000000000005</v>
      </c>
      <c r="P812" s="30">
        <v>3313165.6272518998</v>
      </c>
      <c r="Q812" s="30">
        <v>111979279.37278999</v>
      </c>
      <c r="R812" s="30">
        <v>10734111.207831999</v>
      </c>
      <c r="S812" s="30">
        <v>122713390.580622</v>
      </c>
      <c r="T812" s="30">
        <v>0</v>
      </c>
      <c r="U812">
        <v>0.3</v>
      </c>
    </row>
    <row r="813" spans="1:21" x14ac:dyDescent="0.25">
      <c r="A813" s="30" t="s">
        <v>836</v>
      </c>
      <c r="B813" s="30">
        <v>946</v>
      </c>
      <c r="C813" s="30">
        <v>5658564.0655214898</v>
      </c>
      <c r="D813" s="30">
        <v>183461733.780981</v>
      </c>
      <c r="E813" s="30">
        <v>38807381.737804398</v>
      </c>
      <c r="F813" s="30">
        <v>222269115.518785</v>
      </c>
      <c r="G813" s="30">
        <v>31610718</v>
      </c>
      <c r="H813" s="30">
        <v>2340007.4961421401</v>
      </c>
      <c r="I813" s="30">
        <v>72261907.0328563</v>
      </c>
      <c r="J813" s="30">
        <v>27622972.5789322</v>
      </c>
      <c r="K813" s="30">
        <v>99884879.611788496</v>
      </c>
      <c r="L813" s="30" t="s">
        <v>837</v>
      </c>
      <c r="M813" s="30" t="s">
        <v>838</v>
      </c>
      <c r="N813" s="30">
        <v>812</v>
      </c>
      <c r="O813" s="30">
        <v>0.81200000000000006</v>
      </c>
      <c r="P813" s="30">
        <v>3318556.5693793399</v>
      </c>
      <c r="Q813" s="30">
        <v>111199826.748124</v>
      </c>
      <c r="R813" s="30">
        <v>11184409.1588722</v>
      </c>
      <c r="S813" s="30">
        <v>122384235.906997</v>
      </c>
      <c r="T813" s="30">
        <v>0</v>
      </c>
      <c r="U813">
        <v>0.83099999999999996</v>
      </c>
    </row>
    <row r="814" spans="1:21" x14ac:dyDescent="0.25">
      <c r="A814" s="30" t="s">
        <v>836</v>
      </c>
      <c r="B814" s="30">
        <v>877</v>
      </c>
      <c r="C814" s="30">
        <v>5592276.92376942</v>
      </c>
      <c r="D814" s="30">
        <v>181413409.604949</v>
      </c>
      <c r="E814" s="30">
        <v>41789841.332437001</v>
      </c>
      <c r="F814" s="30">
        <v>223203250.93738601</v>
      </c>
      <c r="G814" s="30">
        <v>31610718</v>
      </c>
      <c r="H814" s="30">
        <v>2306276.9538623602</v>
      </c>
      <c r="I814" s="30">
        <v>71216326.987357602</v>
      </c>
      <c r="J814" s="30">
        <v>29777712.414289299</v>
      </c>
      <c r="K814" s="30">
        <v>100994039.401646</v>
      </c>
      <c r="L814" s="30" t="s">
        <v>837</v>
      </c>
      <c r="M814" s="30" t="s">
        <v>838</v>
      </c>
      <c r="N814" s="30">
        <v>813</v>
      </c>
      <c r="O814" s="30">
        <v>0.81299999999999994</v>
      </c>
      <c r="P814" s="30">
        <v>3285999.96990705</v>
      </c>
      <c r="Q814" s="30">
        <v>110197082.61759201</v>
      </c>
      <c r="R814" s="30">
        <v>12012128.9181477</v>
      </c>
      <c r="S814" s="30">
        <v>122209211.535739</v>
      </c>
      <c r="T814" s="30">
        <v>0</v>
      </c>
      <c r="U814">
        <v>0.156</v>
      </c>
    </row>
    <row r="815" spans="1:21" x14ac:dyDescent="0.25">
      <c r="A815" s="30" t="s">
        <v>836</v>
      </c>
      <c r="B815" s="30">
        <v>518</v>
      </c>
      <c r="C815" s="30">
        <v>5588899.5897048702</v>
      </c>
      <c r="D815" s="30">
        <v>181125182.57300201</v>
      </c>
      <c r="E815" s="30">
        <v>42184248.030560799</v>
      </c>
      <c r="F815" s="30">
        <v>223309430.60356301</v>
      </c>
      <c r="G815" s="30">
        <v>31610718</v>
      </c>
      <c r="H815" s="30">
        <v>2306266.21090968</v>
      </c>
      <c r="I815" s="30">
        <v>71215816.380476698</v>
      </c>
      <c r="J815" s="30">
        <v>30581161.0893775</v>
      </c>
      <c r="K815" s="30">
        <v>101796977.469854</v>
      </c>
      <c r="L815" s="30" t="s">
        <v>837</v>
      </c>
      <c r="M815" s="30" t="s">
        <v>838</v>
      </c>
      <c r="N815" s="30">
        <v>814</v>
      </c>
      <c r="O815" s="30">
        <v>0.81399999999999995</v>
      </c>
      <c r="P815" s="30">
        <v>3282633.3787951898</v>
      </c>
      <c r="Q815" s="30">
        <v>109909366.192525</v>
      </c>
      <c r="R815" s="30">
        <v>11603086.941183301</v>
      </c>
      <c r="S815" s="30">
        <v>121512453.133709</v>
      </c>
      <c r="T815" s="30">
        <v>0</v>
      </c>
      <c r="U815">
        <v>0.95699999999999996</v>
      </c>
    </row>
    <row r="816" spans="1:21" x14ac:dyDescent="0.25">
      <c r="A816" s="30" t="s">
        <v>836</v>
      </c>
      <c r="B816" s="30">
        <v>646</v>
      </c>
      <c r="C816" s="30">
        <v>5713161.0412652697</v>
      </c>
      <c r="D816" s="30">
        <v>186016055.04500499</v>
      </c>
      <c r="E816" s="30">
        <v>38143903.0117791</v>
      </c>
      <c r="F816" s="30">
        <v>224159958.056784</v>
      </c>
      <c r="G816" s="30">
        <v>31610718</v>
      </c>
      <c r="H816" s="30">
        <v>2377491.3157750098</v>
      </c>
      <c r="I816" s="30">
        <v>73373349.2441964</v>
      </c>
      <c r="J816" s="30">
        <v>26835091.351647802</v>
      </c>
      <c r="K816" s="30">
        <v>100208440.595844</v>
      </c>
      <c r="L816" s="30" t="s">
        <v>837</v>
      </c>
      <c r="M816" s="30" t="s">
        <v>838</v>
      </c>
      <c r="N816" s="30">
        <v>815</v>
      </c>
      <c r="O816" s="30">
        <v>0.81499999999999995</v>
      </c>
      <c r="P816" s="30">
        <v>3335669.7254902599</v>
      </c>
      <c r="Q816" s="30">
        <v>112642705.800809</v>
      </c>
      <c r="R816" s="30">
        <v>11308811.660131199</v>
      </c>
      <c r="S816" s="30">
        <v>123951517.46094</v>
      </c>
      <c r="T816" s="30">
        <v>0</v>
      </c>
      <c r="U816">
        <v>0.89</v>
      </c>
    </row>
    <row r="817" spans="1:21" x14ac:dyDescent="0.25">
      <c r="A817" s="30" t="s">
        <v>836</v>
      </c>
      <c r="B817" s="30">
        <v>598</v>
      </c>
      <c r="C817" s="30">
        <v>5777270.6463518199</v>
      </c>
      <c r="D817" s="30">
        <v>189213733.12142301</v>
      </c>
      <c r="E817" s="30">
        <v>35341603.167539701</v>
      </c>
      <c r="F817" s="30">
        <v>224555336.28896299</v>
      </c>
      <c r="G817" s="30">
        <v>31610718</v>
      </c>
      <c r="H817" s="30">
        <v>2355359.1334870602</v>
      </c>
      <c r="I817" s="30">
        <v>72528163.372883901</v>
      </c>
      <c r="J817" s="30">
        <v>24965445.514755301</v>
      </c>
      <c r="K817" s="30">
        <v>97493608.887639299</v>
      </c>
      <c r="L817" s="30" t="s">
        <v>837</v>
      </c>
      <c r="M817" s="30" t="s">
        <v>838</v>
      </c>
      <c r="N817" s="30">
        <v>816</v>
      </c>
      <c r="O817" s="30">
        <v>0.81599999999999995</v>
      </c>
      <c r="P817" s="30">
        <v>3421911.5128647601</v>
      </c>
      <c r="Q817" s="30">
        <v>116685569.748539</v>
      </c>
      <c r="R817" s="30">
        <v>10376157.652784299</v>
      </c>
      <c r="S817" s="30">
        <v>127061727.401324</v>
      </c>
      <c r="T817" s="30">
        <v>0</v>
      </c>
      <c r="U817">
        <v>0.432</v>
      </c>
    </row>
    <row r="818" spans="1:21" x14ac:dyDescent="0.25">
      <c r="A818" s="30" t="s">
        <v>836</v>
      </c>
      <c r="B818" s="30">
        <v>798</v>
      </c>
      <c r="C818" s="30">
        <v>5851367.5503731798</v>
      </c>
      <c r="D818" s="30">
        <v>189872228.24720499</v>
      </c>
      <c r="E818" s="30">
        <v>34816502.3115879</v>
      </c>
      <c r="F818" s="30">
        <v>224688730.558792</v>
      </c>
      <c r="G818" s="30">
        <v>31610718</v>
      </c>
      <c r="H818" s="30">
        <v>2431333.0128999501</v>
      </c>
      <c r="I818" s="30">
        <v>74780356.462510899</v>
      </c>
      <c r="J818" s="30">
        <v>24732384.7013814</v>
      </c>
      <c r="K818" s="30">
        <v>99512741.163892403</v>
      </c>
      <c r="L818" s="30" t="s">
        <v>837</v>
      </c>
      <c r="M818" s="30" t="s">
        <v>838</v>
      </c>
      <c r="N818" s="30">
        <v>817</v>
      </c>
      <c r="O818" s="30">
        <v>0.81699999999999995</v>
      </c>
      <c r="P818" s="30">
        <v>3420034.5374732199</v>
      </c>
      <c r="Q818" s="30">
        <v>115091871.784694</v>
      </c>
      <c r="R818" s="30">
        <v>10084117.610206399</v>
      </c>
      <c r="S818" s="30">
        <v>125175989.39489999</v>
      </c>
      <c r="T818" s="30">
        <v>0</v>
      </c>
      <c r="U818">
        <v>0.35299999999999998</v>
      </c>
    </row>
    <row r="819" spans="1:21" x14ac:dyDescent="0.25">
      <c r="A819" s="30" t="s">
        <v>836</v>
      </c>
      <c r="B819" s="30">
        <v>447</v>
      </c>
      <c r="C819" s="30">
        <v>5702617.3265185002</v>
      </c>
      <c r="D819" s="30">
        <v>185584256.02208099</v>
      </c>
      <c r="E819" s="30">
        <v>39489388.493956096</v>
      </c>
      <c r="F819" s="30">
        <v>225073644.516038</v>
      </c>
      <c r="G819" s="30">
        <v>31610718</v>
      </c>
      <c r="H819" s="30">
        <v>2373955.92513113</v>
      </c>
      <c r="I819" s="30">
        <v>73205313.989652902</v>
      </c>
      <c r="J819" s="30">
        <v>28347287.932353798</v>
      </c>
      <c r="K819" s="30">
        <v>101552601.922006</v>
      </c>
      <c r="L819" s="30" t="s">
        <v>837</v>
      </c>
      <c r="M819" s="30" t="s">
        <v>838</v>
      </c>
      <c r="N819" s="30">
        <v>818</v>
      </c>
      <c r="O819" s="30">
        <v>0.81799999999999995</v>
      </c>
      <c r="P819" s="30">
        <v>3328661.4013873702</v>
      </c>
      <c r="Q819" s="30">
        <v>112378942.032428</v>
      </c>
      <c r="R819" s="30">
        <v>11142100.5616023</v>
      </c>
      <c r="S819" s="30">
        <v>123521042.59403101</v>
      </c>
      <c r="T819" s="30">
        <v>0</v>
      </c>
      <c r="U819">
        <v>5.7000000000000002E-2</v>
      </c>
    </row>
    <row r="820" spans="1:21" x14ac:dyDescent="0.25">
      <c r="A820" s="30" t="s">
        <v>836</v>
      </c>
      <c r="B820" s="30">
        <v>774</v>
      </c>
      <c r="C820" s="30">
        <v>6004934.9240165101</v>
      </c>
      <c r="D820" s="30">
        <v>194921807.15613699</v>
      </c>
      <c r="E820" s="30">
        <v>30642133.992789298</v>
      </c>
      <c r="F820" s="30">
        <v>225563941.14892599</v>
      </c>
      <c r="G820" s="30">
        <v>31610718</v>
      </c>
      <c r="H820" s="30">
        <v>2503006.3842477198</v>
      </c>
      <c r="I820" s="30">
        <v>76929784.052721202</v>
      </c>
      <c r="J820" s="30">
        <v>21260349.5681106</v>
      </c>
      <c r="K820" s="30">
        <v>98190133.620831698</v>
      </c>
      <c r="L820" s="30" t="s">
        <v>837</v>
      </c>
      <c r="M820" s="30" t="s">
        <v>838</v>
      </c>
      <c r="N820" s="30">
        <v>819</v>
      </c>
      <c r="O820" s="30">
        <v>0.81899999999999995</v>
      </c>
      <c r="P820" s="30">
        <v>3501928.5397687899</v>
      </c>
      <c r="Q820" s="30">
        <v>117992023.103416</v>
      </c>
      <c r="R820" s="30">
        <v>9381784.4246787708</v>
      </c>
      <c r="S820" s="30">
        <v>127373807.52809399</v>
      </c>
      <c r="T820" s="30">
        <v>0</v>
      </c>
      <c r="U820">
        <v>0.70099999999999996</v>
      </c>
    </row>
    <row r="821" spans="1:21" x14ac:dyDescent="0.25">
      <c r="A821" s="30" t="s">
        <v>836</v>
      </c>
      <c r="B821" s="30">
        <v>411</v>
      </c>
      <c r="C821" s="30">
        <v>5897907.8941370901</v>
      </c>
      <c r="D821" s="30">
        <v>190012065.76860699</v>
      </c>
      <c r="E821" s="30">
        <v>36146824.501442097</v>
      </c>
      <c r="F821" s="30">
        <v>226158890.27004901</v>
      </c>
      <c r="G821" s="30">
        <v>31610718</v>
      </c>
      <c r="H821" s="30">
        <v>2472555.1301265098</v>
      </c>
      <c r="I821" s="30">
        <v>76056842.009525195</v>
      </c>
      <c r="J821" s="30">
        <v>25353829.819326598</v>
      </c>
      <c r="K821" s="30">
        <v>101410671.828851</v>
      </c>
      <c r="L821" s="30" t="s">
        <v>837</v>
      </c>
      <c r="M821" s="30" t="s">
        <v>838</v>
      </c>
      <c r="N821" s="30">
        <v>820</v>
      </c>
      <c r="O821" s="30">
        <v>0.82</v>
      </c>
      <c r="P821" s="30">
        <v>3425352.7640105798</v>
      </c>
      <c r="Q821" s="30">
        <v>113955223.75908101</v>
      </c>
      <c r="R821" s="30">
        <v>10792994.6821154</v>
      </c>
      <c r="S821" s="30">
        <v>124748218.44119699</v>
      </c>
      <c r="T821" s="30">
        <v>0</v>
      </c>
      <c r="U821">
        <v>0.67100000000000004</v>
      </c>
    </row>
    <row r="822" spans="1:21" x14ac:dyDescent="0.25">
      <c r="A822" s="30" t="s">
        <v>836</v>
      </c>
      <c r="B822" s="30">
        <v>271</v>
      </c>
      <c r="C822" s="30">
        <v>5783939.8494305601</v>
      </c>
      <c r="D822" s="30">
        <v>187602236.54207399</v>
      </c>
      <c r="E822" s="30">
        <v>38991243.549288698</v>
      </c>
      <c r="F822" s="30">
        <v>226593480.091362</v>
      </c>
      <c r="G822" s="30">
        <v>31610718</v>
      </c>
      <c r="H822" s="30">
        <v>2392660.9000711399</v>
      </c>
      <c r="I822" s="30">
        <v>73783786.717320204</v>
      </c>
      <c r="J822" s="30">
        <v>27860659.345386501</v>
      </c>
      <c r="K822" s="30">
        <v>101644446.06270599</v>
      </c>
      <c r="L822" s="30" t="s">
        <v>837</v>
      </c>
      <c r="M822" s="30" t="s">
        <v>838</v>
      </c>
      <c r="N822" s="30">
        <v>821</v>
      </c>
      <c r="O822" s="30">
        <v>0.82099999999999995</v>
      </c>
      <c r="P822" s="30">
        <v>3391278.9493594202</v>
      </c>
      <c r="Q822" s="30">
        <v>113818449.824753</v>
      </c>
      <c r="R822" s="30">
        <v>11130584.2039022</v>
      </c>
      <c r="S822" s="30">
        <v>124949034.02865601</v>
      </c>
      <c r="T822" s="30">
        <v>0</v>
      </c>
      <c r="U822">
        <v>0.45400000000000001</v>
      </c>
    </row>
    <row r="823" spans="1:21" x14ac:dyDescent="0.25">
      <c r="A823" s="30" t="s">
        <v>836</v>
      </c>
      <c r="B823" s="30">
        <v>760</v>
      </c>
      <c r="C823" s="30">
        <v>5701193.0219143499</v>
      </c>
      <c r="D823" s="30">
        <v>185575685.93325499</v>
      </c>
      <c r="E823" s="30">
        <v>41386233.358200699</v>
      </c>
      <c r="F823" s="30">
        <v>226961919.29145601</v>
      </c>
      <c r="G823" s="30">
        <v>31610718</v>
      </c>
      <c r="H823" s="30">
        <v>2370668.25946903</v>
      </c>
      <c r="I823" s="30">
        <v>73049052.972969696</v>
      </c>
      <c r="J823" s="30">
        <v>29812196.026016299</v>
      </c>
      <c r="K823" s="30">
        <v>102861248.99898601</v>
      </c>
      <c r="L823" s="30" t="s">
        <v>837</v>
      </c>
      <c r="M823" s="30" t="s">
        <v>838</v>
      </c>
      <c r="N823" s="30">
        <v>822</v>
      </c>
      <c r="O823" s="30">
        <v>0.82199999999999995</v>
      </c>
      <c r="P823" s="30">
        <v>3330524.7624453199</v>
      </c>
      <c r="Q823" s="30">
        <v>112526632.96028499</v>
      </c>
      <c r="R823" s="30">
        <v>11574037.3321843</v>
      </c>
      <c r="S823" s="30">
        <v>124100670.29246999</v>
      </c>
      <c r="T823" s="30">
        <v>0</v>
      </c>
      <c r="U823">
        <v>0.38200000000000001</v>
      </c>
    </row>
    <row r="824" spans="1:21" x14ac:dyDescent="0.25">
      <c r="A824" s="30" t="s">
        <v>836</v>
      </c>
      <c r="B824" s="30">
        <v>849</v>
      </c>
      <c r="C824" s="30">
        <v>5713285.42086876</v>
      </c>
      <c r="D824" s="30">
        <v>185978271.342935</v>
      </c>
      <c r="E824" s="30">
        <v>41830611.193044297</v>
      </c>
      <c r="F824" s="30">
        <v>227808882.535979</v>
      </c>
      <c r="G824" s="30">
        <v>31610718</v>
      </c>
      <c r="H824" s="30">
        <v>2373083.6738962498</v>
      </c>
      <c r="I824" s="30">
        <v>73163856.348039195</v>
      </c>
      <c r="J824" s="30">
        <v>30018805.793324299</v>
      </c>
      <c r="K824" s="30">
        <v>103182662.14136299</v>
      </c>
      <c r="L824" s="30" t="s">
        <v>837</v>
      </c>
      <c r="M824" s="30" t="s">
        <v>838</v>
      </c>
      <c r="N824" s="30">
        <v>823</v>
      </c>
      <c r="O824" s="30">
        <v>0.82299999999999995</v>
      </c>
      <c r="P824" s="30">
        <v>3340201.7469724999</v>
      </c>
      <c r="Q824" s="30">
        <v>112814414.994895</v>
      </c>
      <c r="R824" s="30">
        <v>11811805.3997199</v>
      </c>
      <c r="S824" s="30">
        <v>124626220.39461499</v>
      </c>
      <c r="T824" s="30">
        <v>0</v>
      </c>
      <c r="U824">
        <v>0.36499999999999999</v>
      </c>
    </row>
    <row r="825" spans="1:21" x14ac:dyDescent="0.25">
      <c r="A825" s="30" t="s">
        <v>836</v>
      </c>
      <c r="B825" s="30">
        <v>791</v>
      </c>
      <c r="C825" s="30">
        <v>5655807.1003802698</v>
      </c>
      <c r="D825" s="30">
        <v>185135977.659601</v>
      </c>
      <c r="E825" s="30">
        <v>42816364.556266099</v>
      </c>
      <c r="F825" s="30">
        <v>227952342.21586701</v>
      </c>
      <c r="G825" s="30">
        <v>31610718</v>
      </c>
      <c r="H825" s="30">
        <v>2283772.2288295198</v>
      </c>
      <c r="I825" s="30">
        <v>70663999.231446102</v>
      </c>
      <c r="J825" s="30">
        <v>30447041.926423501</v>
      </c>
      <c r="K825" s="30">
        <v>101111041.157869</v>
      </c>
      <c r="L825" s="30" t="s">
        <v>837</v>
      </c>
      <c r="M825" s="30" t="s">
        <v>838</v>
      </c>
      <c r="N825" s="30">
        <v>824</v>
      </c>
      <c r="O825" s="30">
        <v>0.82399999999999995</v>
      </c>
      <c r="P825" s="30">
        <v>3372034.87155075</v>
      </c>
      <c r="Q825" s="30">
        <v>114471978.428155</v>
      </c>
      <c r="R825" s="30">
        <v>12369322.6298426</v>
      </c>
      <c r="S825" s="30">
        <v>126841301.057998</v>
      </c>
      <c r="T825" s="30">
        <v>0</v>
      </c>
      <c r="U825">
        <v>0.71499999999999997</v>
      </c>
    </row>
    <row r="826" spans="1:21" x14ac:dyDescent="0.25">
      <c r="A826" s="30" t="s">
        <v>836</v>
      </c>
      <c r="B826" s="30">
        <v>936</v>
      </c>
      <c r="C826" s="30">
        <v>5717552.1623930298</v>
      </c>
      <c r="D826" s="30">
        <v>186035143.31938499</v>
      </c>
      <c r="E826" s="30">
        <v>42056280.075855203</v>
      </c>
      <c r="F826" s="30">
        <v>228091423.39524001</v>
      </c>
      <c r="G826" s="30">
        <v>31610718</v>
      </c>
      <c r="H826" s="30">
        <v>2374272.72484437</v>
      </c>
      <c r="I826" s="30">
        <v>73220371.313104898</v>
      </c>
      <c r="J826" s="30">
        <v>30365877.1952378</v>
      </c>
      <c r="K826" s="30">
        <v>103586248.508342</v>
      </c>
      <c r="L826" s="30" t="s">
        <v>837</v>
      </c>
      <c r="M826" s="30" t="s">
        <v>838</v>
      </c>
      <c r="N826" s="30">
        <v>825</v>
      </c>
      <c r="O826" s="30">
        <v>0.82499999999999996</v>
      </c>
      <c r="P826" s="30">
        <v>3343279.43754865</v>
      </c>
      <c r="Q826" s="30">
        <v>112814772.00628</v>
      </c>
      <c r="R826" s="30">
        <v>11690402.8806173</v>
      </c>
      <c r="S826" s="30">
        <v>124505174.886897</v>
      </c>
      <c r="T826" s="30">
        <v>0</v>
      </c>
      <c r="U826">
        <v>0.63200000000000001</v>
      </c>
    </row>
    <row r="827" spans="1:21" x14ac:dyDescent="0.25">
      <c r="A827" s="30" t="s">
        <v>836</v>
      </c>
      <c r="B827" s="30">
        <v>547</v>
      </c>
      <c r="C827" s="30">
        <v>6276496.2528512003</v>
      </c>
      <c r="D827" s="30">
        <v>203063962.636069</v>
      </c>
      <c r="E827" s="30">
        <v>25867553.269597299</v>
      </c>
      <c r="F827" s="30">
        <v>228931515.90566599</v>
      </c>
      <c r="G827" s="30">
        <v>31610718</v>
      </c>
      <c r="H827" s="30">
        <v>2669378.7085344</v>
      </c>
      <c r="I827" s="30">
        <v>81804185.024027199</v>
      </c>
      <c r="J827" s="30">
        <v>17648369.373252202</v>
      </c>
      <c r="K827" s="30">
        <v>99452554.397279501</v>
      </c>
      <c r="L827" s="30" t="s">
        <v>837</v>
      </c>
      <c r="M827" s="30" t="s">
        <v>838</v>
      </c>
      <c r="N827" s="30">
        <v>826</v>
      </c>
      <c r="O827" s="30">
        <v>0.82599999999999996</v>
      </c>
      <c r="P827" s="30">
        <v>3607117.5443167998</v>
      </c>
      <c r="Q827" s="30">
        <v>121259777.61204199</v>
      </c>
      <c r="R827" s="30">
        <v>8219183.8963450901</v>
      </c>
      <c r="S827" s="30">
        <v>129478961.508387</v>
      </c>
      <c r="T827" s="30">
        <v>0</v>
      </c>
      <c r="U827">
        <v>0.29699999999999999</v>
      </c>
    </row>
    <row r="828" spans="1:21" x14ac:dyDescent="0.25">
      <c r="A828" s="30" t="s">
        <v>836</v>
      </c>
      <c r="B828" s="30">
        <v>939</v>
      </c>
      <c r="C828" s="30">
        <v>6055274.0720918896</v>
      </c>
      <c r="D828" s="30">
        <v>198049779.42993301</v>
      </c>
      <c r="E828" s="30">
        <v>30949459.858467501</v>
      </c>
      <c r="F828" s="30">
        <v>228999239.28840101</v>
      </c>
      <c r="G828" s="30">
        <v>31610718</v>
      </c>
      <c r="H828" s="30">
        <v>2501650.0488443701</v>
      </c>
      <c r="I828" s="30">
        <v>76876198.898519993</v>
      </c>
      <c r="J828" s="30">
        <v>21733072.334801901</v>
      </c>
      <c r="K828" s="30">
        <v>98609271.233321905</v>
      </c>
      <c r="L828" s="30" t="s">
        <v>837</v>
      </c>
      <c r="M828" s="30" t="s">
        <v>838</v>
      </c>
      <c r="N828" s="30">
        <v>827</v>
      </c>
      <c r="O828" s="30">
        <v>0.82699999999999996</v>
      </c>
      <c r="P828" s="30">
        <v>3553624.02324752</v>
      </c>
      <c r="Q828" s="30">
        <v>121173580.531413</v>
      </c>
      <c r="R828" s="30">
        <v>9216387.5236656293</v>
      </c>
      <c r="S828" s="30">
        <v>130389968.055079</v>
      </c>
      <c r="T828" s="30">
        <v>0</v>
      </c>
      <c r="U828">
        <v>0.249</v>
      </c>
    </row>
    <row r="829" spans="1:21" x14ac:dyDescent="0.25">
      <c r="A829" s="30" t="s">
        <v>836</v>
      </c>
      <c r="B829" s="30">
        <v>175</v>
      </c>
      <c r="C829" s="30">
        <v>5861615.4508967698</v>
      </c>
      <c r="D829" s="30">
        <v>190067073.767885</v>
      </c>
      <c r="E829" s="30">
        <v>39055342.963484399</v>
      </c>
      <c r="F829" s="30">
        <v>229122416.73136899</v>
      </c>
      <c r="G829" s="30">
        <v>31610718</v>
      </c>
      <c r="H829" s="30">
        <v>2425878.1290424699</v>
      </c>
      <c r="I829" s="30">
        <v>74804969.251727596</v>
      </c>
      <c r="J829" s="30">
        <v>27985967.597355701</v>
      </c>
      <c r="K829" s="30">
        <v>102790936.84908301</v>
      </c>
      <c r="L829" s="30" t="s">
        <v>837</v>
      </c>
      <c r="M829" s="30" t="s">
        <v>838</v>
      </c>
      <c r="N829" s="30">
        <v>828</v>
      </c>
      <c r="O829" s="30">
        <v>0.82799999999999996</v>
      </c>
      <c r="P829" s="30">
        <v>3435737.3218542999</v>
      </c>
      <c r="Q829" s="30">
        <v>115262104.516157</v>
      </c>
      <c r="R829" s="30">
        <v>11069375.3661287</v>
      </c>
      <c r="S829" s="30">
        <v>126331479.882286</v>
      </c>
      <c r="T829" s="30">
        <v>0</v>
      </c>
      <c r="U829">
        <v>0.75900000000000001</v>
      </c>
    </row>
    <row r="830" spans="1:21" x14ac:dyDescent="0.25">
      <c r="A830" s="30" t="s">
        <v>836</v>
      </c>
      <c r="B830" s="30">
        <v>54</v>
      </c>
      <c r="C830" s="30">
        <v>5793080.6529619303</v>
      </c>
      <c r="D830" s="30">
        <v>187850188.93560499</v>
      </c>
      <c r="E830" s="30">
        <v>41493025.798558697</v>
      </c>
      <c r="F830" s="30">
        <v>229343214.734164</v>
      </c>
      <c r="G830" s="30">
        <v>31610718</v>
      </c>
      <c r="H830" s="30">
        <v>2392821.6779662999</v>
      </c>
      <c r="I830" s="30">
        <v>73791428.405965194</v>
      </c>
      <c r="J830" s="30">
        <v>29952096.2790755</v>
      </c>
      <c r="K830" s="30">
        <v>103743524.68504</v>
      </c>
      <c r="L830" s="30" t="s">
        <v>837</v>
      </c>
      <c r="M830" s="30" t="s">
        <v>838</v>
      </c>
      <c r="N830" s="30">
        <v>829</v>
      </c>
      <c r="O830" s="30">
        <v>0.82899999999999996</v>
      </c>
      <c r="P830" s="30">
        <v>3400258.9749956201</v>
      </c>
      <c r="Q830" s="30">
        <v>114058760.52964</v>
      </c>
      <c r="R830" s="30">
        <v>11540929.519483101</v>
      </c>
      <c r="S830" s="30">
        <v>125599690.049123</v>
      </c>
      <c r="T830" s="30">
        <v>0</v>
      </c>
      <c r="U830">
        <v>0.89500000000000002</v>
      </c>
    </row>
    <row r="831" spans="1:21" x14ac:dyDescent="0.25">
      <c r="A831" s="30" t="s">
        <v>836</v>
      </c>
      <c r="B831" s="30">
        <v>815</v>
      </c>
      <c r="C831" s="30">
        <v>5651511.5188048501</v>
      </c>
      <c r="D831" s="30">
        <v>184935173.54021201</v>
      </c>
      <c r="E831" s="30">
        <v>44849249.408690698</v>
      </c>
      <c r="F831" s="30">
        <v>229784422.94890299</v>
      </c>
      <c r="G831" s="30">
        <v>31610718</v>
      </c>
      <c r="H831" s="30">
        <v>2281211.9416331202</v>
      </c>
      <c r="I831" s="30">
        <v>70542310.129989803</v>
      </c>
      <c r="J831" s="30">
        <v>32331738.952139501</v>
      </c>
      <c r="K831" s="30">
        <v>102874049.082129</v>
      </c>
      <c r="L831" s="30" t="s">
        <v>837</v>
      </c>
      <c r="M831" s="30" t="s">
        <v>838</v>
      </c>
      <c r="N831" s="30">
        <v>830</v>
      </c>
      <c r="O831" s="30">
        <v>0.83</v>
      </c>
      <c r="P831" s="30">
        <v>3370299.5771717201</v>
      </c>
      <c r="Q831" s="30">
        <v>114392863.41022199</v>
      </c>
      <c r="R831" s="30">
        <v>12517510.4565512</v>
      </c>
      <c r="S831" s="30">
        <v>126910373.86677299</v>
      </c>
      <c r="T831" s="30">
        <v>0</v>
      </c>
      <c r="U831">
        <v>0.752</v>
      </c>
    </row>
    <row r="832" spans="1:21" x14ac:dyDescent="0.25">
      <c r="A832" s="30" t="s">
        <v>836</v>
      </c>
      <c r="B832" s="30">
        <v>167</v>
      </c>
      <c r="C832" s="30">
        <v>5909407.9195208196</v>
      </c>
      <c r="D832" s="30">
        <v>193079661.196632</v>
      </c>
      <c r="E832" s="30">
        <v>38324606.244153999</v>
      </c>
      <c r="F832" s="30">
        <v>231404267.440786</v>
      </c>
      <c r="G832" s="30">
        <v>31610718</v>
      </c>
      <c r="H832" s="30">
        <v>2424487.8181819301</v>
      </c>
      <c r="I832" s="30">
        <v>74747042.4496499</v>
      </c>
      <c r="J832" s="30">
        <v>27629018.575990599</v>
      </c>
      <c r="K832" s="30">
        <v>102376061.02564</v>
      </c>
      <c r="L832" s="30" t="s">
        <v>837</v>
      </c>
      <c r="M832" s="30" t="s">
        <v>838</v>
      </c>
      <c r="N832" s="30">
        <v>831</v>
      </c>
      <c r="O832" s="30">
        <v>0.83099999999999996</v>
      </c>
      <c r="P832" s="30">
        <v>3484920.1013388899</v>
      </c>
      <c r="Q832" s="30">
        <v>118332618.74698199</v>
      </c>
      <c r="R832" s="30">
        <v>10695587.6681633</v>
      </c>
      <c r="S832" s="30">
        <v>129028206.41514499</v>
      </c>
      <c r="T832" s="30">
        <v>0</v>
      </c>
      <c r="U832">
        <v>0.189</v>
      </c>
    </row>
    <row r="833" spans="1:21" x14ac:dyDescent="0.25">
      <c r="A833" s="30" t="s">
        <v>836</v>
      </c>
      <c r="B833" s="30">
        <v>842</v>
      </c>
      <c r="C833" s="30">
        <v>5887756.8110312</v>
      </c>
      <c r="D833" s="30">
        <v>190951549.35831401</v>
      </c>
      <c r="E833" s="30">
        <v>40805542.180983298</v>
      </c>
      <c r="F833" s="30">
        <v>231757091.53929701</v>
      </c>
      <c r="G833" s="30">
        <v>31610718</v>
      </c>
      <c r="H833" s="30">
        <v>2430976.7529648398</v>
      </c>
      <c r="I833" s="30">
        <v>75047304.160346702</v>
      </c>
      <c r="J833" s="30">
        <v>29092716.612015501</v>
      </c>
      <c r="K833" s="30">
        <v>104140020.77236199</v>
      </c>
      <c r="L833" s="30" t="s">
        <v>837</v>
      </c>
      <c r="M833" s="30" t="s">
        <v>838</v>
      </c>
      <c r="N833" s="30">
        <v>832</v>
      </c>
      <c r="O833" s="30">
        <v>0.83199999999999996</v>
      </c>
      <c r="P833" s="30">
        <v>3456780.0580663499</v>
      </c>
      <c r="Q833" s="30">
        <v>115904245.19796699</v>
      </c>
      <c r="R833" s="30">
        <v>11712825.5689677</v>
      </c>
      <c r="S833" s="30">
        <v>127617070.76693501</v>
      </c>
      <c r="T833" s="30">
        <v>0</v>
      </c>
      <c r="U833">
        <v>0.63600000000000001</v>
      </c>
    </row>
    <row r="834" spans="1:21" x14ac:dyDescent="0.25">
      <c r="A834" s="30" t="s">
        <v>836</v>
      </c>
      <c r="B834" s="30">
        <v>143</v>
      </c>
      <c r="C834" s="30">
        <v>5839256.4982859697</v>
      </c>
      <c r="D834" s="30">
        <v>189328831.18338501</v>
      </c>
      <c r="E834" s="30">
        <v>43909456.200652704</v>
      </c>
      <c r="F834" s="30">
        <v>233238287.38403699</v>
      </c>
      <c r="G834" s="30">
        <v>31610718</v>
      </c>
      <c r="H834" s="30">
        <v>2402492.8521432099</v>
      </c>
      <c r="I834" s="30">
        <v>74251094.218953595</v>
      </c>
      <c r="J834" s="30">
        <v>31524193.227582399</v>
      </c>
      <c r="K834" s="30">
        <v>105775287.446536</v>
      </c>
      <c r="L834" s="30" t="s">
        <v>837</v>
      </c>
      <c r="M834" s="30" t="s">
        <v>838</v>
      </c>
      <c r="N834" s="30">
        <v>833</v>
      </c>
      <c r="O834" s="30">
        <v>0.83299999999999996</v>
      </c>
      <c r="P834" s="30">
        <v>3436763.6461427598</v>
      </c>
      <c r="Q834" s="30">
        <v>115077736.964431</v>
      </c>
      <c r="R834" s="30">
        <v>12385262.973070201</v>
      </c>
      <c r="S834" s="30">
        <v>127462999.937501</v>
      </c>
      <c r="T834" s="30">
        <v>0</v>
      </c>
      <c r="U834">
        <v>0.51300000000000001</v>
      </c>
    </row>
    <row r="835" spans="1:21" x14ac:dyDescent="0.25">
      <c r="A835" s="30" t="s">
        <v>836</v>
      </c>
      <c r="B835" s="30">
        <v>761</v>
      </c>
      <c r="C835" s="30">
        <v>5772449.9844209198</v>
      </c>
      <c r="D835" s="30">
        <v>189005302.36841199</v>
      </c>
      <c r="E835" s="30">
        <v>44359175.812384702</v>
      </c>
      <c r="F835" s="30">
        <v>233364478.180796</v>
      </c>
      <c r="G835" s="30">
        <v>31610718</v>
      </c>
      <c r="H835" s="30">
        <v>2357837.6837265301</v>
      </c>
      <c r="I835" s="30">
        <v>72779721.589500099</v>
      </c>
      <c r="J835" s="30">
        <v>31832758.089662701</v>
      </c>
      <c r="K835" s="30">
        <v>104612479.679162</v>
      </c>
      <c r="L835" s="30" t="s">
        <v>837</v>
      </c>
      <c r="M835" s="30" t="s">
        <v>838</v>
      </c>
      <c r="N835" s="30">
        <v>834</v>
      </c>
      <c r="O835" s="30">
        <v>0.83399999999999996</v>
      </c>
      <c r="P835" s="30">
        <v>3414612.3006943902</v>
      </c>
      <c r="Q835" s="30">
        <v>116225580.77891199</v>
      </c>
      <c r="R835" s="30">
        <v>12526417.722722</v>
      </c>
      <c r="S835" s="30">
        <v>128751998.501634</v>
      </c>
      <c r="T835" s="30">
        <v>0</v>
      </c>
      <c r="U835">
        <v>0.17799999999999999</v>
      </c>
    </row>
    <row r="836" spans="1:21" x14ac:dyDescent="0.25">
      <c r="A836" s="30" t="s">
        <v>836</v>
      </c>
      <c r="B836" s="30">
        <v>643</v>
      </c>
      <c r="C836" s="30">
        <v>6304465.8006253103</v>
      </c>
      <c r="D836" s="30">
        <v>203957542.384776</v>
      </c>
      <c r="E836" s="30">
        <v>29473201.784828801</v>
      </c>
      <c r="F836" s="30">
        <v>233430744.169604</v>
      </c>
      <c r="G836" s="30">
        <v>31610718</v>
      </c>
      <c r="H836" s="30">
        <v>2670769.8427740298</v>
      </c>
      <c r="I836" s="30">
        <v>81870304.901463106</v>
      </c>
      <c r="J836" s="30">
        <v>20346718.7003805</v>
      </c>
      <c r="K836" s="30">
        <v>102217023.601843</v>
      </c>
      <c r="L836" s="30" t="s">
        <v>837</v>
      </c>
      <c r="M836" s="30" t="s">
        <v>838</v>
      </c>
      <c r="N836" s="30">
        <v>835</v>
      </c>
      <c r="O836" s="30">
        <v>0.83499999999999996</v>
      </c>
      <c r="P836" s="30">
        <v>3633695.9578512702</v>
      </c>
      <c r="Q836" s="30">
        <v>122087237.483312</v>
      </c>
      <c r="R836" s="30">
        <v>9126483.0844483003</v>
      </c>
      <c r="S836" s="30">
        <v>131213720.567761</v>
      </c>
      <c r="T836" s="30">
        <v>0</v>
      </c>
      <c r="U836">
        <v>9.4E-2</v>
      </c>
    </row>
    <row r="837" spans="1:21" x14ac:dyDescent="0.25">
      <c r="A837" s="30" t="s">
        <v>836</v>
      </c>
      <c r="B837" s="30">
        <v>2</v>
      </c>
      <c r="C837" s="30">
        <v>6273071.4452950303</v>
      </c>
      <c r="D837" s="30">
        <v>202176408.32435301</v>
      </c>
      <c r="E837" s="30">
        <v>31282490.298499301</v>
      </c>
      <c r="F837" s="30">
        <v>233458898.622852</v>
      </c>
      <c r="G837" s="30">
        <v>31610718</v>
      </c>
      <c r="H837" s="30">
        <v>2643812.0994995302</v>
      </c>
      <c r="I837" s="30">
        <v>80975281.008514807</v>
      </c>
      <c r="J837" s="30">
        <v>22240733.721665099</v>
      </c>
      <c r="K837" s="30">
        <v>103216014.73018</v>
      </c>
      <c r="L837" s="30" t="s">
        <v>837</v>
      </c>
      <c r="M837" s="30" t="s">
        <v>838</v>
      </c>
      <c r="N837" s="30">
        <v>836</v>
      </c>
      <c r="O837" s="30">
        <v>0.83599999999999997</v>
      </c>
      <c r="P837" s="30">
        <v>3629259.3457955001</v>
      </c>
      <c r="Q837" s="30">
        <v>121201127.31583799</v>
      </c>
      <c r="R837" s="30">
        <v>9041756.5768341906</v>
      </c>
      <c r="S837" s="30">
        <v>130242883.892672</v>
      </c>
      <c r="T837" s="30">
        <v>0</v>
      </c>
      <c r="U837">
        <v>0.86499999999999999</v>
      </c>
    </row>
    <row r="838" spans="1:21" x14ac:dyDescent="0.25">
      <c r="A838" s="30" t="s">
        <v>836</v>
      </c>
      <c r="B838" s="30">
        <v>292</v>
      </c>
      <c r="C838" s="30">
        <v>6269570.2552270601</v>
      </c>
      <c r="D838" s="30">
        <v>202089017.74312201</v>
      </c>
      <c r="E838" s="30">
        <v>31464618.766521499</v>
      </c>
      <c r="F838" s="30">
        <v>233553636.509644</v>
      </c>
      <c r="G838" s="30">
        <v>31610718</v>
      </c>
      <c r="H838" s="30">
        <v>2640687.7952640802</v>
      </c>
      <c r="I838" s="30">
        <v>80971451.559085399</v>
      </c>
      <c r="J838" s="30">
        <v>22194482.384443499</v>
      </c>
      <c r="K838" s="30">
        <v>103165933.94352899</v>
      </c>
      <c r="L838" s="30" t="s">
        <v>837</v>
      </c>
      <c r="M838" s="30" t="s">
        <v>838</v>
      </c>
      <c r="N838" s="30">
        <v>837</v>
      </c>
      <c r="O838" s="30">
        <v>0.83699999999999997</v>
      </c>
      <c r="P838" s="30">
        <v>3628882.4599629799</v>
      </c>
      <c r="Q838" s="30">
        <v>121117566.184037</v>
      </c>
      <c r="R838" s="30">
        <v>9270136.38207791</v>
      </c>
      <c r="S838" s="30">
        <v>130387702.56611501</v>
      </c>
      <c r="T838" s="30">
        <v>0</v>
      </c>
      <c r="U838">
        <v>0.45700000000000002</v>
      </c>
    </row>
    <row r="839" spans="1:21" x14ac:dyDescent="0.25">
      <c r="A839" s="30" t="s">
        <v>836</v>
      </c>
      <c r="B839" s="30">
        <v>353</v>
      </c>
      <c r="C839" s="30">
        <v>6311341.5812328001</v>
      </c>
      <c r="D839" s="30">
        <v>204129071.59762901</v>
      </c>
      <c r="E839" s="30">
        <v>29548153.635059498</v>
      </c>
      <c r="F839" s="30">
        <v>233677225.23268899</v>
      </c>
      <c r="G839" s="30">
        <v>31610718</v>
      </c>
      <c r="H839" s="30">
        <v>2674121.9447471299</v>
      </c>
      <c r="I839" s="30">
        <v>82029628.542057306</v>
      </c>
      <c r="J839" s="30">
        <v>20444441.314892299</v>
      </c>
      <c r="K839" s="30">
        <v>102474069.856949</v>
      </c>
      <c r="L839" s="30" t="s">
        <v>837</v>
      </c>
      <c r="M839" s="30" t="s">
        <v>838</v>
      </c>
      <c r="N839" s="30">
        <v>838</v>
      </c>
      <c r="O839" s="30">
        <v>0.83799999999999997</v>
      </c>
      <c r="P839" s="30">
        <v>3637219.63648566</v>
      </c>
      <c r="Q839" s="30">
        <v>122099443.055572</v>
      </c>
      <c r="R839" s="30">
        <v>9103712.3201671299</v>
      </c>
      <c r="S839" s="30">
        <v>131203155.37573899</v>
      </c>
      <c r="T839" s="30">
        <v>0</v>
      </c>
      <c r="U839">
        <v>0.81799999999999995</v>
      </c>
    </row>
    <row r="840" spans="1:21" x14ac:dyDescent="0.25">
      <c r="A840" s="30" t="s">
        <v>836</v>
      </c>
      <c r="B840" s="30">
        <v>141</v>
      </c>
      <c r="C840" s="30">
        <v>6045334.9162489297</v>
      </c>
      <c r="D840" s="30">
        <v>194622521.16023001</v>
      </c>
      <c r="E840" s="30">
        <v>39283873.119728804</v>
      </c>
      <c r="F840" s="30">
        <v>233906394.27995899</v>
      </c>
      <c r="G840" s="30">
        <v>31610718</v>
      </c>
      <c r="H840" s="30">
        <v>2526643.9541507401</v>
      </c>
      <c r="I840" s="30">
        <v>77786159.914931402</v>
      </c>
      <c r="J840" s="30">
        <v>28092873.218426701</v>
      </c>
      <c r="K840" s="30">
        <v>105879033.133358</v>
      </c>
      <c r="L840" s="30" t="s">
        <v>837</v>
      </c>
      <c r="M840" s="30" t="s">
        <v>838</v>
      </c>
      <c r="N840" s="30">
        <v>839</v>
      </c>
      <c r="O840" s="30">
        <v>0.83899999999999997</v>
      </c>
      <c r="P840" s="30">
        <v>3518690.9620981799</v>
      </c>
      <c r="Q840" s="30">
        <v>116836361.245299</v>
      </c>
      <c r="R840" s="30">
        <v>11190999.901302001</v>
      </c>
      <c r="S840" s="30">
        <v>128027361.14660101</v>
      </c>
      <c r="T840" s="30">
        <v>0</v>
      </c>
      <c r="U840">
        <v>0.67600000000000005</v>
      </c>
    </row>
    <row r="841" spans="1:21" x14ac:dyDescent="0.25">
      <c r="A841" s="30" t="s">
        <v>836</v>
      </c>
      <c r="B841" s="30">
        <v>108</v>
      </c>
      <c r="C841" s="30">
        <v>5857435.074364</v>
      </c>
      <c r="D841" s="30">
        <v>189980556.1374</v>
      </c>
      <c r="E841" s="30">
        <v>44509729.803638801</v>
      </c>
      <c r="F841" s="30">
        <v>234490285.941039</v>
      </c>
      <c r="G841" s="30">
        <v>31610718</v>
      </c>
      <c r="H841" s="30">
        <v>2406250.4422584199</v>
      </c>
      <c r="I841" s="30">
        <v>74429690.497294694</v>
      </c>
      <c r="J841" s="30">
        <v>31684697.152144</v>
      </c>
      <c r="K841" s="30">
        <v>106114387.64943799</v>
      </c>
      <c r="L841" s="30" t="s">
        <v>837</v>
      </c>
      <c r="M841" s="30" t="s">
        <v>838</v>
      </c>
      <c r="N841" s="30">
        <v>840</v>
      </c>
      <c r="O841" s="30">
        <v>0.84</v>
      </c>
      <c r="P841" s="30">
        <v>3451184.6321055801</v>
      </c>
      <c r="Q841" s="30">
        <v>115550865.64010499</v>
      </c>
      <c r="R841" s="30">
        <v>12825032.651494799</v>
      </c>
      <c r="S841" s="30">
        <v>128375898.2916</v>
      </c>
      <c r="T841" s="30">
        <v>0</v>
      </c>
      <c r="U841">
        <v>0.94099999999999995</v>
      </c>
    </row>
    <row r="842" spans="1:21" x14ac:dyDescent="0.25">
      <c r="A842" s="30" t="s">
        <v>836</v>
      </c>
      <c r="B842" s="30">
        <v>975</v>
      </c>
      <c r="C842" s="30">
        <v>5898841.77088264</v>
      </c>
      <c r="D842" s="30">
        <v>191317580.11059901</v>
      </c>
      <c r="E842" s="30">
        <v>43801704.063440003</v>
      </c>
      <c r="F842" s="30">
        <v>235119284.17403901</v>
      </c>
      <c r="G842" s="30">
        <v>31610718</v>
      </c>
      <c r="H842" s="30">
        <v>2430436.3661688999</v>
      </c>
      <c r="I842" s="30">
        <v>75021619.860659599</v>
      </c>
      <c r="J842" s="30">
        <v>31419430.489423499</v>
      </c>
      <c r="K842" s="30">
        <v>106441050.35008299</v>
      </c>
      <c r="L842" s="30" t="s">
        <v>837</v>
      </c>
      <c r="M842" s="30" t="s">
        <v>838</v>
      </c>
      <c r="N842" s="30">
        <v>841</v>
      </c>
      <c r="O842" s="30">
        <v>0.84099999999999997</v>
      </c>
      <c r="P842" s="30">
        <v>3468405.4047137401</v>
      </c>
      <c r="Q842" s="30">
        <v>116295960.24993999</v>
      </c>
      <c r="R842" s="30">
        <v>12382273.5740164</v>
      </c>
      <c r="S842" s="30">
        <v>128678233.823956</v>
      </c>
      <c r="T842" s="30">
        <v>0</v>
      </c>
      <c r="U842">
        <v>0.78600000000000003</v>
      </c>
    </row>
    <row r="843" spans="1:21" x14ac:dyDescent="0.25">
      <c r="A843" s="30" t="s">
        <v>836</v>
      </c>
      <c r="B843" s="30">
        <v>28</v>
      </c>
      <c r="C843" s="30">
        <v>5939215.5358025096</v>
      </c>
      <c r="D843" s="30">
        <v>192614872.91106901</v>
      </c>
      <c r="E843" s="30">
        <v>42653434.464792199</v>
      </c>
      <c r="F843" s="30">
        <v>235268307.37586099</v>
      </c>
      <c r="G843" s="30">
        <v>31610718</v>
      </c>
      <c r="H843" s="30">
        <v>2447040.4297634498</v>
      </c>
      <c r="I843" s="30">
        <v>75526921.709960505</v>
      </c>
      <c r="J843" s="30">
        <v>30577582.312991899</v>
      </c>
      <c r="K843" s="30">
        <v>106104504.02295201</v>
      </c>
      <c r="L843" s="30" t="s">
        <v>837</v>
      </c>
      <c r="M843" s="30" t="s">
        <v>838</v>
      </c>
      <c r="N843" s="30">
        <v>842</v>
      </c>
      <c r="O843" s="30">
        <v>0.84199999999999997</v>
      </c>
      <c r="P843" s="30">
        <v>3492175.10603905</v>
      </c>
      <c r="Q843" s="30">
        <v>117087951.20110799</v>
      </c>
      <c r="R843" s="30">
        <v>12075852.1518002</v>
      </c>
      <c r="S843" s="30">
        <v>129163803.352909</v>
      </c>
      <c r="T843" s="30">
        <v>0</v>
      </c>
      <c r="U843">
        <v>0.89900000000000002</v>
      </c>
    </row>
    <row r="844" spans="1:21" x14ac:dyDescent="0.25">
      <c r="A844" s="30" t="s">
        <v>836</v>
      </c>
      <c r="B844" s="30">
        <v>407</v>
      </c>
      <c r="C844" s="30">
        <v>6076311.7082852097</v>
      </c>
      <c r="D844" s="30">
        <v>197254944.906591</v>
      </c>
      <c r="E844" s="30">
        <v>38302662.280689202</v>
      </c>
      <c r="F844" s="30">
        <v>235557607.18728</v>
      </c>
      <c r="G844" s="30">
        <v>31610718</v>
      </c>
      <c r="H844" s="30">
        <v>2519079.23373676</v>
      </c>
      <c r="I844" s="30">
        <v>77412564.387775496</v>
      </c>
      <c r="J844" s="30">
        <v>27376444.959171399</v>
      </c>
      <c r="K844" s="30">
        <v>104789009.346947</v>
      </c>
      <c r="L844" s="30" t="s">
        <v>837</v>
      </c>
      <c r="M844" s="30" t="s">
        <v>838</v>
      </c>
      <c r="N844" s="30">
        <v>843</v>
      </c>
      <c r="O844" s="30">
        <v>0.84299999999999997</v>
      </c>
      <c r="P844" s="30">
        <v>3557232.4745484502</v>
      </c>
      <c r="Q844" s="30">
        <v>119842380.51881599</v>
      </c>
      <c r="R844" s="30">
        <v>10926217.3215177</v>
      </c>
      <c r="S844" s="30">
        <v>130768597.840333</v>
      </c>
      <c r="T844" s="30">
        <v>0</v>
      </c>
      <c r="U844">
        <v>0.48899999999999999</v>
      </c>
    </row>
    <row r="845" spans="1:21" x14ac:dyDescent="0.25">
      <c r="A845" s="30" t="s">
        <v>836</v>
      </c>
      <c r="B845" s="30">
        <v>231</v>
      </c>
      <c r="C845" s="30">
        <v>6071734.5877251802</v>
      </c>
      <c r="D845" s="30">
        <v>197931284.10732999</v>
      </c>
      <c r="E845" s="30">
        <v>38288850.050120696</v>
      </c>
      <c r="F845" s="30">
        <v>236220134.157451</v>
      </c>
      <c r="G845" s="30">
        <v>31610718</v>
      </c>
      <c r="H845" s="30">
        <v>2509970.0561515801</v>
      </c>
      <c r="I845" s="30">
        <v>77289283.991103098</v>
      </c>
      <c r="J845" s="30">
        <v>27487652.855089299</v>
      </c>
      <c r="K845" s="30">
        <v>104776936.846192</v>
      </c>
      <c r="L845" s="30" t="s">
        <v>837</v>
      </c>
      <c r="M845" s="30" t="s">
        <v>838</v>
      </c>
      <c r="N845" s="30">
        <v>844</v>
      </c>
      <c r="O845" s="30">
        <v>0.84399999999999997</v>
      </c>
      <c r="P845" s="30">
        <v>3561764.5315736001</v>
      </c>
      <c r="Q845" s="30">
        <v>120642000.116227</v>
      </c>
      <c r="R845" s="30">
        <v>10801197.1950313</v>
      </c>
      <c r="S845" s="30">
        <v>131443197.311258</v>
      </c>
      <c r="T845" s="30">
        <v>0</v>
      </c>
      <c r="U845">
        <v>0.626</v>
      </c>
    </row>
    <row r="846" spans="1:21" x14ac:dyDescent="0.25">
      <c r="A846" s="30" t="s">
        <v>836</v>
      </c>
      <c r="B846" s="30">
        <v>486</v>
      </c>
      <c r="C846" s="30">
        <v>6268883.5698221996</v>
      </c>
      <c r="D846" s="30">
        <v>204991012.87537399</v>
      </c>
      <c r="E846" s="30">
        <v>32004251.583300099</v>
      </c>
      <c r="F846" s="30">
        <v>236995264.45867401</v>
      </c>
      <c r="G846" s="30">
        <v>31610718</v>
      </c>
      <c r="H846" s="30">
        <v>2589519.5574399098</v>
      </c>
      <c r="I846" s="30">
        <v>79514266.625998601</v>
      </c>
      <c r="J846" s="30">
        <v>22672546.153243698</v>
      </c>
      <c r="K846" s="30">
        <v>102186812.77924199</v>
      </c>
      <c r="L846" s="30" t="s">
        <v>837</v>
      </c>
      <c r="M846" s="30" t="s">
        <v>838</v>
      </c>
      <c r="N846" s="30">
        <v>845</v>
      </c>
      <c r="O846" s="30">
        <v>0.84499999999999997</v>
      </c>
      <c r="P846" s="30">
        <v>3679364.0123822801</v>
      </c>
      <c r="Q846" s="30">
        <v>125476746.249375</v>
      </c>
      <c r="R846" s="30">
        <v>9331705.4300564602</v>
      </c>
      <c r="S846" s="30">
        <v>134808451.679432</v>
      </c>
      <c r="T846" s="30">
        <v>0</v>
      </c>
      <c r="U846">
        <v>0.22500000000000001</v>
      </c>
    </row>
    <row r="847" spans="1:21" x14ac:dyDescent="0.25">
      <c r="A847" s="30" t="s">
        <v>836</v>
      </c>
      <c r="B847" s="30">
        <v>960</v>
      </c>
      <c r="C847" s="30">
        <v>6074606.7821078002</v>
      </c>
      <c r="D847" s="30">
        <v>198054965.58335</v>
      </c>
      <c r="E847" s="30">
        <v>39530451.312445797</v>
      </c>
      <c r="F847" s="30">
        <v>237585416.895796</v>
      </c>
      <c r="G847" s="30">
        <v>31610718</v>
      </c>
      <c r="H847" s="30">
        <v>2507650.1580751701</v>
      </c>
      <c r="I847" s="30">
        <v>77179020.457861006</v>
      </c>
      <c r="J847" s="30">
        <v>28416422.682842299</v>
      </c>
      <c r="K847" s="30">
        <v>105595443.14070299</v>
      </c>
      <c r="L847" s="30" t="s">
        <v>837</v>
      </c>
      <c r="M847" s="30" t="s">
        <v>838</v>
      </c>
      <c r="N847" s="30">
        <v>846</v>
      </c>
      <c r="O847" s="30">
        <v>0.84599999999999997</v>
      </c>
      <c r="P847" s="30">
        <v>3566956.6240326301</v>
      </c>
      <c r="Q847" s="30">
        <v>120875945.125489</v>
      </c>
      <c r="R847" s="30">
        <v>11114028.629603401</v>
      </c>
      <c r="S847" s="30">
        <v>131989973.755092</v>
      </c>
      <c r="T847" s="30">
        <v>0</v>
      </c>
      <c r="U847">
        <v>5.0999999999999997E-2</v>
      </c>
    </row>
    <row r="848" spans="1:21" x14ac:dyDescent="0.25">
      <c r="A848" s="30" t="s">
        <v>836</v>
      </c>
      <c r="B848" s="30">
        <v>291</v>
      </c>
      <c r="C848" s="30">
        <v>6334385.2891821899</v>
      </c>
      <c r="D848" s="30">
        <v>204711374.900879</v>
      </c>
      <c r="E848" s="30">
        <v>33573505.962272398</v>
      </c>
      <c r="F848" s="30">
        <v>238284880.86315101</v>
      </c>
      <c r="G848" s="30">
        <v>31610718</v>
      </c>
      <c r="H848" s="30">
        <v>2677269.1613674001</v>
      </c>
      <c r="I848" s="30">
        <v>82179214.089783505</v>
      </c>
      <c r="J848" s="30">
        <v>23948078.6297106</v>
      </c>
      <c r="K848" s="30">
        <v>106127292.719494</v>
      </c>
      <c r="L848" s="30" t="s">
        <v>837</v>
      </c>
      <c r="M848" s="30" t="s">
        <v>838</v>
      </c>
      <c r="N848" s="30">
        <v>847</v>
      </c>
      <c r="O848" s="30">
        <v>0.84699999999999998</v>
      </c>
      <c r="P848" s="30">
        <v>3657116.12781478</v>
      </c>
      <c r="Q848" s="30">
        <v>122532160.811095</v>
      </c>
      <c r="R848" s="30">
        <v>9625427.3325618096</v>
      </c>
      <c r="S848" s="30">
        <v>132157588.143657</v>
      </c>
      <c r="T848" s="30">
        <v>0</v>
      </c>
      <c r="U848">
        <v>0.17599999999999999</v>
      </c>
    </row>
    <row r="849" spans="1:21" x14ac:dyDescent="0.25">
      <c r="A849" s="30" t="s">
        <v>836</v>
      </c>
      <c r="B849" s="30">
        <v>206</v>
      </c>
      <c r="C849" s="30">
        <v>6093470.8181172702</v>
      </c>
      <c r="D849" s="30">
        <v>198700365.88252601</v>
      </c>
      <c r="E849" s="30">
        <v>39683964.557767503</v>
      </c>
      <c r="F849" s="30">
        <v>238384330.44029301</v>
      </c>
      <c r="G849" s="30">
        <v>31610718</v>
      </c>
      <c r="H849" s="30">
        <v>2512914.2079694602</v>
      </c>
      <c r="I849" s="30">
        <v>77429217.975764394</v>
      </c>
      <c r="J849" s="30">
        <v>28292509.696501002</v>
      </c>
      <c r="K849" s="30">
        <v>105721727.67226499</v>
      </c>
      <c r="L849" s="30" t="s">
        <v>837</v>
      </c>
      <c r="M849" s="30" t="s">
        <v>838</v>
      </c>
      <c r="N849" s="30">
        <v>848</v>
      </c>
      <c r="O849" s="30">
        <v>0.84799999999999998</v>
      </c>
      <c r="P849" s="30">
        <v>3580556.6101477998</v>
      </c>
      <c r="Q849" s="30">
        <v>121271147.90676101</v>
      </c>
      <c r="R849" s="30">
        <v>11391454.861266401</v>
      </c>
      <c r="S849" s="30">
        <v>132662602.76802801</v>
      </c>
      <c r="T849" s="30">
        <v>0</v>
      </c>
      <c r="U849">
        <v>0.95799999999999996</v>
      </c>
    </row>
    <row r="850" spans="1:21" x14ac:dyDescent="0.25">
      <c r="A850" s="30" t="s">
        <v>836</v>
      </c>
      <c r="B850" s="30">
        <v>414</v>
      </c>
      <c r="C850" s="30">
        <v>6336790.3170338301</v>
      </c>
      <c r="D850" s="30">
        <v>204793996.87509999</v>
      </c>
      <c r="E850" s="30">
        <v>33617383.073222898</v>
      </c>
      <c r="F850" s="30">
        <v>238411379.94832301</v>
      </c>
      <c r="G850" s="30">
        <v>31610718</v>
      </c>
      <c r="H850" s="30">
        <v>2677816.1151877898</v>
      </c>
      <c r="I850" s="30">
        <v>82205210.516682297</v>
      </c>
      <c r="J850" s="30">
        <v>23948311.513006002</v>
      </c>
      <c r="K850" s="30">
        <v>106153522.029688</v>
      </c>
      <c r="L850" s="30" t="s">
        <v>837</v>
      </c>
      <c r="M850" s="30" t="s">
        <v>838</v>
      </c>
      <c r="N850" s="30">
        <v>849</v>
      </c>
      <c r="O850" s="30">
        <v>0.84899999999999998</v>
      </c>
      <c r="P850" s="30">
        <v>3658974.2018460301</v>
      </c>
      <c r="Q850" s="30">
        <v>122588786.358418</v>
      </c>
      <c r="R850" s="30">
        <v>9669071.5602169894</v>
      </c>
      <c r="S850" s="30">
        <v>132257857.918635</v>
      </c>
      <c r="T850" s="30">
        <v>0</v>
      </c>
      <c r="U850">
        <v>0.81</v>
      </c>
    </row>
    <row r="851" spans="1:21" x14ac:dyDescent="0.25">
      <c r="A851" s="30" t="s">
        <v>836</v>
      </c>
      <c r="B851" s="30">
        <v>77</v>
      </c>
      <c r="C851" s="30">
        <v>6039462.7366237501</v>
      </c>
      <c r="D851" s="30">
        <v>195902901.26808199</v>
      </c>
      <c r="E851" s="30">
        <v>42653327.118934803</v>
      </c>
      <c r="F851" s="30">
        <v>238556228.387016</v>
      </c>
      <c r="G851" s="30">
        <v>31610718</v>
      </c>
      <c r="H851" s="30">
        <v>2488855.6112082698</v>
      </c>
      <c r="I851" s="30">
        <v>76817546.935138494</v>
      </c>
      <c r="J851" s="30">
        <v>30530561.030265599</v>
      </c>
      <c r="K851" s="30">
        <v>107348107.965404</v>
      </c>
      <c r="L851" s="30" t="s">
        <v>837</v>
      </c>
      <c r="M851" s="30" t="s">
        <v>838</v>
      </c>
      <c r="N851" s="30">
        <v>850</v>
      </c>
      <c r="O851" s="30">
        <v>0.85</v>
      </c>
      <c r="P851" s="30">
        <v>3550607.1254154802</v>
      </c>
      <c r="Q851" s="30">
        <v>119085354.33294301</v>
      </c>
      <c r="R851" s="30">
        <v>12122766.088669199</v>
      </c>
      <c r="S851" s="30">
        <v>131208120.42161199</v>
      </c>
      <c r="T851" s="30">
        <v>0</v>
      </c>
      <c r="U851">
        <v>0.98699999999999999</v>
      </c>
    </row>
    <row r="852" spans="1:21" x14ac:dyDescent="0.25">
      <c r="A852" s="30" t="s">
        <v>836</v>
      </c>
      <c r="B852" s="30">
        <v>341</v>
      </c>
      <c r="C852" s="30">
        <v>6326777.0373335797</v>
      </c>
      <c r="D852" s="30">
        <v>204073496.31943399</v>
      </c>
      <c r="E852" s="30">
        <v>34486869.997455798</v>
      </c>
      <c r="F852" s="30">
        <v>238560366.31689</v>
      </c>
      <c r="G852" s="30">
        <v>31610718</v>
      </c>
      <c r="H852" s="30">
        <v>2653324.8511058502</v>
      </c>
      <c r="I852" s="30">
        <v>81427417.080194905</v>
      </c>
      <c r="J852" s="30">
        <v>23949423.016717099</v>
      </c>
      <c r="K852" s="30">
        <v>105376840.096912</v>
      </c>
      <c r="L852" s="30" t="s">
        <v>837</v>
      </c>
      <c r="M852" s="30" t="s">
        <v>838</v>
      </c>
      <c r="N852" s="30">
        <v>851</v>
      </c>
      <c r="O852" s="30">
        <v>0.85099999999999998</v>
      </c>
      <c r="P852" s="30">
        <v>3673452.1862277202</v>
      </c>
      <c r="Q852" s="30">
        <v>122646079.23923901</v>
      </c>
      <c r="R852" s="30">
        <v>10537446.980738601</v>
      </c>
      <c r="S852" s="30">
        <v>133183526.219978</v>
      </c>
      <c r="T852" s="30">
        <v>0</v>
      </c>
      <c r="U852">
        <v>0.92300000000000004</v>
      </c>
    </row>
    <row r="853" spans="1:21" x14ac:dyDescent="0.25">
      <c r="A853" s="30" t="s">
        <v>836</v>
      </c>
      <c r="B853" s="30">
        <v>838</v>
      </c>
      <c r="C853" s="30">
        <v>6087555.6507172398</v>
      </c>
      <c r="D853" s="30">
        <v>197363618.50408599</v>
      </c>
      <c r="E853" s="30">
        <v>41230981.563246697</v>
      </c>
      <c r="F853" s="30">
        <v>238594600.06733301</v>
      </c>
      <c r="G853" s="30">
        <v>31610718</v>
      </c>
      <c r="H853" s="30">
        <v>2515848.3602222502</v>
      </c>
      <c r="I853" s="30">
        <v>77540156.404488698</v>
      </c>
      <c r="J853" s="30">
        <v>29776884.368989099</v>
      </c>
      <c r="K853" s="30">
        <v>107317040.773477</v>
      </c>
      <c r="L853" s="30" t="s">
        <v>837</v>
      </c>
      <c r="M853" s="30" t="s">
        <v>838</v>
      </c>
      <c r="N853" s="30">
        <v>852</v>
      </c>
      <c r="O853" s="30">
        <v>0.85199999999999998</v>
      </c>
      <c r="P853" s="30">
        <v>3571707.2904949901</v>
      </c>
      <c r="Q853" s="30">
        <v>119823462.09959701</v>
      </c>
      <c r="R853" s="30">
        <v>11454097.1942576</v>
      </c>
      <c r="S853" s="30">
        <v>131277559.293855</v>
      </c>
      <c r="T853" s="30">
        <v>0</v>
      </c>
      <c r="U853">
        <v>0.745</v>
      </c>
    </row>
    <row r="854" spans="1:21" x14ac:dyDescent="0.25">
      <c r="A854" s="30" t="s">
        <v>836</v>
      </c>
      <c r="B854" s="30">
        <v>72</v>
      </c>
      <c r="C854" s="30">
        <v>6020224.0087055499</v>
      </c>
      <c r="D854" s="30">
        <v>195188340.05888101</v>
      </c>
      <c r="E854" s="30">
        <v>43530756.005554803</v>
      </c>
      <c r="F854" s="30">
        <v>238719096.06443599</v>
      </c>
      <c r="G854" s="30">
        <v>31610718</v>
      </c>
      <c r="H854" s="30">
        <v>2483675.7992301402</v>
      </c>
      <c r="I854" s="30">
        <v>76571353.201006502</v>
      </c>
      <c r="J854" s="30">
        <v>31679610.985595901</v>
      </c>
      <c r="K854" s="30">
        <v>108250964.186602</v>
      </c>
      <c r="L854" s="30" t="s">
        <v>837</v>
      </c>
      <c r="M854" s="30" t="s">
        <v>838</v>
      </c>
      <c r="N854" s="30">
        <v>853</v>
      </c>
      <c r="O854" s="30">
        <v>0.85299999999999998</v>
      </c>
      <c r="P854" s="30">
        <v>3536548.2094754102</v>
      </c>
      <c r="Q854" s="30">
        <v>118616986.85787401</v>
      </c>
      <c r="R854" s="30">
        <v>11851145.0199589</v>
      </c>
      <c r="S854" s="30">
        <v>130468131.87783299</v>
      </c>
      <c r="T854" s="30">
        <v>0</v>
      </c>
      <c r="U854">
        <v>0.13800000000000001</v>
      </c>
    </row>
    <row r="855" spans="1:21" x14ac:dyDescent="0.25">
      <c r="A855" s="30" t="s">
        <v>836</v>
      </c>
      <c r="B855" s="30">
        <v>454</v>
      </c>
      <c r="C855" s="30">
        <v>6482823.4414022602</v>
      </c>
      <c r="D855" s="30">
        <v>211692400.38648999</v>
      </c>
      <c r="E855" s="30">
        <v>27270478.241913199</v>
      </c>
      <c r="F855" s="30">
        <v>238962878.62840399</v>
      </c>
      <c r="G855" s="30">
        <v>31610718</v>
      </c>
      <c r="H855" s="30">
        <v>2734137.3723264402</v>
      </c>
      <c r="I855" s="30">
        <v>83833454.719551504</v>
      </c>
      <c r="J855" s="30">
        <v>18555592.450182602</v>
      </c>
      <c r="K855" s="30">
        <v>102389047.169734</v>
      </c>
      <c r="L855" s="30" t="s">
        <v>837</v>
      </c>
      <c r="M855" s="30" t="s">
        <v>838</v>
      </c>
      <c r="N855" s="30">
        <v>854</v>
      </c>
      <c r="O855" s="30">
        <v>0.85399999999999998</v>
      </c>
      <c r="P855" s="30">
        <v>3748686.0690758098</v>
      </c>
      <c r="Q855" s="30">
        <v>127858945.66693901</v>
      </c>
      <c r="R855" s="30">
        <v>8714885.7917306405</v>
      </c>
      <c r="S855" s="30">
        <v>136573831.45866999</v>
      </c>
      <c r="T855" s="30">
        <v>0</v>
      </c>
      <c r="U855">
        <v>0.51600000000000001</v>
      </c>
    </row>
    <row r="856" spans="1:21" x14ac:dyDescent="0.25">
      <c r="A856" s="30" t="s">
        <v>836</v>
      </c>
      <c r="B856" s="30">
        <v>208</v>
      </c>
      <c r="C856" s="30">
        <v>6029534.5406854199</v>
      </c>
      <c r="D856" s="30">
        <v>197777225.02543601</v>
      </c>
      <c r="E856" s="30">
        <v>41498703.595814399</v>
      </c>
      <c r="F856" s="30">
        <v>239275928.62125</v>
      </c>
      <c r="G856" s="30">
        <v>31610718</v>
      </c>
      <c r="H856" s="30">
        <v>2435951.7693738001</v>
      </c>
      <c r="I856" s="30">
        <v>75226391.152730495</v>
      </c>
      <c r="J856" s="30">
        <v>29466188.852676101</v>
      </c>
      <c r="K856" s="30">
        <v>104692580.00540601</v>
      </c>
      <c r="L856" s="30" t="s">
        <v>837</v>
      </c>
      <c r="M856" s="30" t="s">
        <v>838</v>
      </c>
      <c r="N856" s="30">
        <v>855</v>
      </c>
      <c r="O856" s="30">
        <v>0.85499999999999998</v>
      </c>
      <c r="P856" s="30">
        <v>3593582.77131161</v>
      </c>
      <c r="Q856" s="30">
        <v>122550833.872705</v>
      </c>
      <c r="R856" s="30">
        <v>12032514.7431382</v>
      </c>
      <c r="S856" s="30">
        <v>134583348.615843</v>
      </c>
      <c r="T856" s="30">
        <v>0</v>
      </c>
      <c r="U856">
        <v>0.77400000000000002</v>
      </c>
    </row>
    <row r="857" spans="1:21" x14ac:dyDescent="0.25">
      <c r="A857" s="30" t="s">
        <v>836</v>
      </c>
      <c r="B857" s="30">
        <v>388</v>
      </c>
      <c r="C857" s="30">
        <v>6457303.6539312098</v>
      </c>
      <c r="D857" s="30">
        <v>208305393.82934299</v>
      </c>
      <c r="E857" s="30">
        <v>31229333.330966301</v>
      </c>
      <c r="F857" s="30">
        <v>239534727.16030899</v>
      </c>
      <c r="G857" s="30">
        <v>31610718</v>
      </c>
      <c r="H857" s="30">
        <v>2719187.41671499</v>
      </c>
      <c r="I857" s="30">
        <v>83303386.947597697</v>
      </c>
      <c r="J857" s="30">
        <v>21721294.771752801</v>
      </c>
      <c r="K857" s="30">
        <v>105024681.71935</v>
      </c>
      <c r="L857" s="30" t="s">
        <v>837</v>
      </c>
      <c r="M857" s="30" t="s">
        <v>838</v>
      </c>
      <c r="N857" s="30">
        <v>856</v>
      </c>
      <c r="O857" s="30">
        <v>0.85599999999999998</v>
      </c>
      <c r="P857" s="30">
        <v>3738116.2372162198</v>
      </c>
      <c r="Q857" s="30">
        <v>125002006.881745</v>
      </c>
      <c r="R857" s="30">
        <v>9508038.5592135508</v>
      </c>
      <c r="S857" s="30">
        <v>134510045.44095799</v>
      </c>
      <c r="T857" s="30">
        <v>0</v>
      </c>
      <c r="U857">
        <v>0.93600000000000005</v>
      </c>
    </row>
    <row r="858" spans="1:21" x14ac:dyDescent="0.25">
      <c r="A858" s="30" t="s">
        <v>836</v>
      </c>
      <c r="B858" s="30">
        <v>621</v>
      </c>
      <c r="C858" s="30">
        <v>6392983.1384265199</v>
      </c>
      <c r="D858" s="30">
        <v>208426463.09207401</v>
      </c>
      <c r="E858" s="30">
        <v>31110323.8908052</v>
      </c>
      <c r="F858" s="30">
        <v>239536786.98287901</v>
      </c>
      <c r="G858" s="30">
        <v>31610718</v>
      </c>
      <c r="H858" s="30">
        <v>2654663.6396352001</v>
      </c>
      <c r="I858" s="30">
        <v>81427645.144743904</v>
      </c>
      <c r="J858" s="30">
        <v>21640486.0283597</v>
      </c>
      <c r="K858" s="30">
        <v>103068131.173103</v>
      </c>
      <c r="L858" s="30" t="s">
        <v>837</v>
      </c>
      <c r="M858" s="30" t="s">
        <v>838</v>
      </c>
      <c r="N858" s="30">
        <v>857</v>
      </c>
      <c r="O858" s="30">
        <v>0.85699999999999998</v>
      </c>
      <c r="P858" s="30">
        <v>3738319.4987913198</v>
      </c>
      <c r="Q858" s="30">
        <v>126998817.94733</v>
      </c>
      <c r="R858" s="30">
        <v>9469837.8624454699</v>
      </c>
      <c r="S858" s="30">
        <v>136468655.80977601</v>
      </c>
      <c r="T858" s="30">
        <v>0</v>
      </c>
      <c r="U858">
        <v>0.441</v>
      </c>
    </row>
    <row r="859" spans="1:21" x14ac:dyDescent="0.25">
      <c r="A859" s="30" t="s">
        <v>836</v>
      </c>
      <c r="B859" s="30">
        <v>85</v>
      </c>
      <c r="C859" s="30">
        <v>6145832.5427546902</v>
      </c>
      <c r="D859" s="30">
        <v>200844335.59535101</v>
      </c>
      <c r="E859" s="30">
        <v>38957660.607445501</v>
      </c>
      <c r="F859" s="30">
        <v>239801996.202797</v>
      </c>
      <c r="G859" s="30">
        <v>31610718</v>
      </c>
      <c r="H859" s="30">
        <v>2518282.8768919199</v>
      </c>
      <c r="I859" s="30">
        <v>77666748.451958299</v>
      </c>
      <c r="J859" s="30">
        <v>27789806.348815098</v>
      </c>
      <c r="K859" s="30">
        <v>105456554.80077299</v>
      </c>
      <c r="L859" s="30" t="s">
        <v>837</v>
      </c>
      <c r="M859" s="30" t="s">
        <v>838</v>
      </c>
      <c r="N859" s="30">
        <v>858</v>
      </c>
      <c r="O859" s="30">
        <v>0.85799999999999998</v>
      </c>
      <c r="P859" s="30">
        <v>3627549.66586276</v>
      </c>
      <c r="Q859" s="30">
        <v>123177587.14339299</v>
      </c>
      <c r="R859" s="30">
        <v>11167854.258630401</v>
      </c>
      <c r="S859" s="30">
        <v>134345441.40202299</v>
      </c>
      <c r="T859" s="30">
        <v>0</v>
      </c>
      <c r="U859">
        <v>0.56200000000000006</v>
      </c>
    </row>
    <row r="860" spans="1:21" x14ac:dyDescent="0.25">
      <c r="A860" s="30" t="s">
        <v>836</v>
      </c>
      <c r="B860" s="30">
        <v>972</v>
      </c>
      <c r="C860" s="30">
        <v>6478509.8482023003</v>
      </c>
      <c r="D860" s="30">
        <v>208901359.20230699</v>
      </c>
      <c r="E860" s="30">
        <v>31234265.249130301</v>
      </c>
      <c r="F860" s="30">
        <v>240135624.451437</v>
      </c>
      <c r="G860" s="30">
        <v>31610718</v>
      </c>
      <c r="H860" s="30">
        <v>2725504.3958035</v>
      </c>
      <c r="I860" s="30">
        <v>83603629.635325193</v>
      </c>
      <c r="J860" s="30">
        <v>21746228.6389408</v>
      </c>
      <c r="K860" s="30">
        <v>105349858.274266</v>
      </c>
      <c r="L860" s="30" t="s">
        <v>837</v>
      </c>
      <c r="M860" s="30" t="s">
        <v>838</v>
      </c>
      <c r="N860" s="30">
        <v>859</v>
      </c>
      <c r="O860" s="30">
        <v>0.85899999999999999</v>
      </c>
      <c r="P860" s="30">
        <v>3753005.4523987998</v>
      </c>
      <c r="Q860" s="30">
        <v>125297729.566982</v>
      </c>
      <c r="R860" s="30">
        <v>9488036.6101894509</v>
      </c>
      <c r="S860" s="30">
        <v>134785766.17717099</v>
      </c>
      <c r="T860" s="30">
        <v>0</v>
      </c>
      <c r="U860">
        <v>0.47899999999999998</v>
      </c>
    </row>
    <row r="861" spans="1:21" x14ac:dyDescent="0.25">
      <c r="A861" s="30" t="s">
        <v>836</v>
      </c>
      <c r="B861" s="30">
        <v>15</v>
      </c>
      <c r="C861" s="30">
        <v>6485459.63437091</v>
      </c>
      <c r="D861" s="30">
        <v>209112616.97603801</v>
      </c>
      <c r="E861" s="30">
        <v>31252289.878655799</v>
      </c>
      <c r="F861" s="30">
        <v>240364906.85469401</v>
      </c>
      <c r="G861" s="30">
        <v>31610718</v>
      </c>
      <c r="H861" s="30">
        <v>2726851.2555936398</v>
      </c>
      <c r="I861" s="30">
        <v>83664918.359206393</v>
      </c>
      <c r="J861" s="30">
        <v>21651676.509101201</v>
      </c>
      <c r="K861" s="30">
        <v>105316594.86830699</v>
      </c>
      <c r="L861" s="30" t="s">
        <v>837</v>
      </c>
      <c r="M861" s="30" t="s">
        <v>838</v>
      </c>
      <c r="N861" s="30">
        <v>860</v>
      </c>
      <c r="O861" s="30">
        <v>0.86</v>
      </c>
      <c r="P861" s="30">
        <v>3758608.3787772702</v>
      </c>
      <c r="Q861" s="30">
        <v>125447698.616831</v>
      </c>
      <c r="R861" s="30">
        <v>9600613.3695546407</v>
      </c>
      <c r="S861" s="30">
        <v>135048311.986386</v>
      </c>
      <c r="T861" s="30">
        <v>0</v>
      </c>
      <c r="U861">
        <v>0.20399999999999999</v>
      </c>
    </row>
    <row r="862" spans="1:21" x14ac:dyDescent="0.25">
      <c r="A862" s="30" t="s">
        <v>836</v>
      </c>
      <c r="B862" s="30">
        <v>649</v>
      </c>
      <c r="C862" s="30">
        <v>6258150.6142269503</v>
      </c>
      <c r="D862" s="30">
        <v>201602956.38735801</v>
      </c>
      <c r="E862" s="30">
        <v>38871999.131797798</v>
      </c>
      <c r="F862" s="30">
        <v>240474955.51915601</v>
      </c>
      <c r="G862" s="30">
        <v>31610718</v>
      </c>
      <c r="H862" s="30">
        <v>2615472.1083460501</v>
      </c>
      <c r="I862" s="30">
        <v>80469791.562666699</v>
      </c>
      <c r="J862" s="30">
        <v>27675918.4568801</v>
      </c>
      <c r="K862" s="30">
        <v>108145710.019546</v>
      </c>
      <c r="L862" s="30" t="s">
        <v>837</v>
      </c>
      <c r="M862" s="30" t="s">
        <v>838</v>
      </c>
      <c r="N862" s="30">
        <v>861</v>
      </c>
      <c r="O862" s="30">
        <v>0.86099999999999999</v>
      </c>
      <c r="P862" s="30">
        <v>3642678.5058809002</v>
      </c>
      <c r="Q862" s="30">
        <v>121133164.824691</v>
      </c>
      <c r="R862" s="30">
        <v>11196080.6749177</v>
      </c>
      <c r="S862" s="30">
        <v>132329245.49960899</v>
      </c>
      <c r="T862" s="30">
        <v>0</v>
      </c>
      <c r="U862">
        <v>0.52200000000000002</v>
      </c>
    </row>
    <row r="863" spans="1:21" x14ac:dyDescent="0.25">
      <c r="A863" s="30" t="s">
        <v>836</v>
      </c>
      <c r="B863" s="30">
        <v>981</v>
      </c>
      <c r="C863" s="30">
        <v>6103588.9230035702</v>
      </c>
      <c r="D863" s="30">
        <v>198984141.94069901</v>
      </c>
      <c r="E863" s="30">
        <v>41511382.575615197</v>
      </c>
      <c r="F863" s="30">
        <v>240495524.516314</v>
      </c>
      <c r="G863" s="30">
        <v>31610718</v>
      </c>
      <c r="H863" s="30">
        <v>2513102.1329878899</v>
      </c>
      <c r="I863" s="30">
        <v>77438149.952874407</v>
      </c>
      <c r="J863" s="30">
        <v>29775580.792042699</v>
      </c>
      <c r="K863" s="30">
        <v>107213730.74491701</v>
      </c>
      <c r="L863" s="30" t="s">
        <v>837</v>
      </c>
      <c r="M863" s="30" t="s">
        <v>838</v>
      </c>
      <c r="N863" s="30">
        <v>862</v>
      </c>
      <c r="O863" s="30">
        <v>0.86199999999999999</v>
      </c>
      <c r="P863" s="30">
        <v>3590486.7900156798</v>
      </c>
      <c r="Q863" s="30">
        <v>121545991.98782399</v>
      </c>
      <c r="R863" s="30">
        <v>11735801.783572501</v>
      </c>
      <c r="S863" s="30">
        <v>133281793.77139699</v>
      </c>
      <c r="T863" s="30">
        <v>0</v>
      </c>
      <c r="U863">
        <v>0.39900000000000002</v>
      </c>
    </row>
    <row r="864" spans="1:21" x14ac:dyDescent="0.25">
      <c r="A864" s="30" t="s">
        <v>836</v>
      </c>
      <c r="B864" s="30">
        <v>304</v>
      </c>
      <c r="C864" s="30">
        <v>6480368.0921479296</v>
      </c>
      <c r="D864" s="30">
        <v>208856571.94871601</v>
      </c>
      <c r="E864" s="30">
        <v>32279052.1018373</v>
      </c>
      <c r="F864" s="30">
        <v>241135624.05055299</v>
      </c>
      <c r="G864" s="30">
        <v>31610718</v>
      </c>
      <c r="H864" s="30">
        <v>2724655.1431475398</v>
      </c>
      <c r="I864" s="30">
        <v>83557811.479454398</v>
      </c>
      <c r="J864" s="30">
        <v>22706871.272100899</v>
      </c>
      <c r="K864" s="30">
        <v>106264682.751555</v>
      </c>
      <c r="L864" s="30" t="s">
        <v>837</v>
      </c>
      <c r="M864" s="30" t="s">
        <v>838</v>
      </c>
      <c r="N864" s="30">
        <v>863</v>
      </c>
      <c r="O864" s="30">
        <v>0.86299999999999999</v>
      </c>
      <c r="P864" s="30">
        <v>3755712.9490003898</v>
      </c>
      <c r="Q864" s="30">
        <v>125298760.46926101</v>
      </c>
      <c r="R864" s="30">
        <v>9572180.8297364805</v>
      </c>
      <c r="S864" s="30">
        <v>134870941.298998</v>
      </c>
      <c r="T864" s="30">
        <v>0</v>
      </c>
      <c r="U864">
        <v>0.113</v>
      </c>
    </row>
    <row r="865" spans="1:21" x14ac:dyDescent="0.25">
      <c r="A865" s="30" t="s">
        <v>836</v>
      </c>
      <c r="B865" s="30">
        <v>974</v>
      </c>
      <c r="C865" s="30">
        <v>6248867.99425341</v>
      </c>
      <c r="D865" s="30">
        <v>201230425.850853</v>
      </c>
      <c r="E865" s="30">
        <v>39931066.352720499</v>
      </c>
      <c r="F865" s="30">
        <v>241161492.203574</v>
      </c>
      <c r="G865" s="30">
        <v>31610718</v>
      </c>
      <c r="H865" s="30">
        <v>2612556.5243155598</v>
      </c>
      <c r="I865" s="30">
        <v>80331215.389888003</v>
      </c>
      <c r="J865" s="30">
        <v>28825932.480558101</v>
      </c>
      <c r="K865" s="30">
        <v>109157147.870446</v>
      </c>
      <c r="L865" s="30" t="s">
        <v>837</v>
      </c>
      <c r="M865" s="30" t="s">
        <v>838</v>
      </c>
      <c r="N865" s="30">
        <v>864</v>
      </c>
      <c r="O865" s="30">
        <v>0.86399999999999999</v>
      </c>
      <c r="P865" s="30">
        <v>3636311.4699378498</v>
      </c>
      <c r="Q865" s="30">
        <v>120899210.46096499</v>
      </c>
      <c r="R865" s="30">
        <v>11105133.872162299</v>
      </c>
      <c r="S865" s="30">
        <v>132004344.33312801</v>
      </c>
      <c r="T865" s="30">
        <v>0</v>
      </c>
      <c r="U865">
        <v>0.46700000000000003</v>
      </c>
    </row>
    <row r="866" spans="1:21" x14ac:dyDescent="0.25">
      <c r="A866" s="30" t="s">
        <v>836</v>
      </c>
      <c r="B866" s="30">
        <v>869</v>
      </c>
      <c r="C866" s="30">
        <v>6503214.6209511599</v>
      </c>
      <c r="D866" s="30">
        <v>212339279.20839399</v>
      </c>
      <c r="E866" s="30">
        <v>28870911.5817701</v>
      </c>
      <c r="F866" s="30">
        <v>241210190.79016399</v>
      </c>
      <c r="G866" s="30">
        <v>31610718</v>
      </c>
      <c r="H866" s="30">
        <v>2737970.23322692</v>
      </c>
      <c r="I866" s="30">
        <v>84015628.578656897</v>
      </c>
      <c r="J866" s="30">
        <v>19708479.842755102</v>
      </c>
      <c r="K866" s="30">
        <v>103724108.42141201</v>
      </c>
      <c r="L866" s="30" t="s">
        <v>837</v>
      </c>
      <c r="M866" s="30" t="s">
        <v>838</v>
      </c>
      <c r="N866" s="30">
        <v>865</v>
      </c>
      <c r="O866" s="30">
        <v>0.86499999999999999</v>
      </c>
      <c r="P866" s="30">
        <v>3765244.3877242301</v>
      </c>
      <c r="Q866" s="30">
        <v>128323650.629737</v>
      </c>
      <c r="R866" s="30">
        <v>9162431.7390149795</v>
      </c>
      <c r="S866" s="30">
        <v>137486082.368752</v>
      </c>
      <c r="T866" s="30">
        <v>0</v>
      </c>
      <c r="U866">
        <v>0.05</v>
      </c>
    </row>
    <row r="867" spans="1:21" x14ac:dyDescent="0.25">
      <c r="A867" s="30" t="s">
        <v>836</v>
      </c>
      <c r="B867" s="30">
        <v>345</v>
      </c>
      <c r="C867" s="30">
        <v>6266703.2316928599</v>
      </c>
      <c r="D867" s="30">
        <v>201924126.71415201</v>
      </c>
      <c r="E867" s="30">
        <v>39590935.799523897</v>
      </c>
      <c r="F867" s="30">
        <v>241515062.51367599</v>
      </c>
      <c r="G867" s="30">
        <v>31610718</v>
      </c>
      <c r="H867" s="30">
        <v>2616780.9332734998</v>
      </c>
      <c r="I867" s="30">
        <v>80531999.321862206</v>
      </c>
      <c r="J867" s="30">
        <v>28080223.648026198</v>
      </c>
      <c r="K867" s="30">
        <v>108612222.969888</v>
      </c>
      <c r="L867" s="30" t="s">
        <v>837</v>
      </c>
      <c r="M867" s="30" t="s">
        <v>838</v>
      </c>
      <c r="N867" s="30">
        <v>866</v>
      </c>
      <c r="O867" s="30">
        <v>0.86599999999999999</v>
      </c>
      <c r="P867" s="30">
        <v>3649922.2984193601</v>
      </c>
      <c r="Q867" s="30">
        <v>121392127.39229</v>
      </c>
      <c r="R867" s="30">
        <v>11510712.151497601</v>
      </c>
      <c r="S867" s="30">
        <v>132902839.543787</v>
      </c>
      <c r="T867" s="30">
        <v>0</v>
      </c>
      <c r="U867">
        <v>0.99299999999999999</v>
      </c>
    </row>
    <row r="868" spans="1:21" x14ac:dyDescent="0.25">
      <c r="A868" s="30" t="s">
        <v>836</v>
      </c>
      <c r="B868" s="30">
        <v>212</v>
      </c>
      <c r="C868" s="30">
        <v>6322759.8057363098</v>
      </c>
      <c r="D868" s="30">
        <v>203658292.21284199</v>
      </c>
      <c r="E868" s="30">
        <v>38019600.3524094</v>
      </c>
      <c r="F868" s="30">
        <v>241677892.56525201</v>
      </c>
      <c r="G868" s="30">
        <v>31610718</v>
      </c>
      <c r="H868" s="30">
        <v>2645844.4058640902</v>
      </c>
      <c r="I868" s="30">
        <v>81353029.191766098</v>
      </c>
      <c r="J868" s="30">
        <v>27082584.756710902</v>
      </c>
      <c r="K868" s="30">
        <v>108435613.948477</v>
      </c>
      <c r="L868" s="30" t="s">
        <v>837</v>
      </c>
      <c r="M868" s="30" t="s">
        <v>838</v>
      </c>
      <c r="N868" s="30">
        <v>867</v>
      </c>
      <c r="O868" s="30">
        <v>0.86699999999999999</v>
      </c>
      <c r="P868" s="30">
        <v>3676915.3998722201</v>
      </c>
      <c r="Q868" s="30">
        <v>122305263.02107599</v>
      </c>
      <c r="R868" s="30">
        <v>10937015.595698399</v>
      </c>
      <c r="S868" s="30">
        <v>133242278.61677399</v>
      </c>
      <c r="T868" s="30">
        <v>0</v>
      </c>
      <c r="U868">
        <v>0.53700000000000003</v>
      </c>
    </row>
    <row r="869" spans="1:21" x14ac:dyDescent="0.25">
      <c r="A869" s="30" t="s">
        <v>836</v>
      </c>
      <c r="B869" s="30">
        <v>366</v>
      </c>
      <c r="C869" s="30">
        <v>6164149.8620896703</v>
      </c>
      <c r="D869" s="30">
        <v>201461173.43828899</v>
      </c>
      <c r="E869" s="30">
        <v>40398439.880897902</v>
      </c>
      <c r="F869" s="30">
        <v>241859613.31918699</v>
      </c>
      <c r="G869" s="30">
        <v>31610718</v>
      </c>
      <c r="H869" s="30">
        <v>2521335.1085019698</v>
      </c>
      <c r="I869" s="30">
        <v>77811819.412195295</v>
      </c>
      <c r="J869" s="30">
        <v>28731218.984563001</v>
      </c>
      <c r="K869" s="30">
        <v>106543038.39675801</v>
      </c>
      <c r="L869" s="30" t="s">
        <v>837</v>
      </c>
      <c r="M869" s="30" t="s">
        <v>838</v>
      </c>
      <c r="N869" s="30">
        <v>868</v>
      </c>
      <c r="O869" s="30">
        <v>0.86799999999999999</v>
      </c>
      <c r="P869" s="30">
        <v>3642814.7535876902</v>
      </c>
      <c r="Q869" s="30">
        <v>123649354.026094</v>
      </c>
      <c r="R869" s="30">
        <v>11667220.896334801</v>
      </c>
      <c r="S869" s="30">
        <v>135316574.922429</v>
      </c>
      <c r="T869" s="30">
        <v>0</v>
      </c>
      <c r="U869">
        <v>0.24299999999999999</v>
      </c>
    </row>
    <row r="870" spans="1:21" x14ac:dyDescent="0.25">
      <c r="A870" s="30" t="s">
        <v>836</v>
      </c>
      <c r="B870" s="30">
        <v>933</v>
      </c>
      <c r="C870" s="30">
        <v>6262220.2328367103</v>
      </c>
      <c r="D870" s="30">
        <v>203923910.493765</v>
      </c>
      <c r="E870" s="30">
        <v>38302101.929748602</v>
      </c>
      <c r="F870" s="30">
        <v>242226012.423513</v>
      </c>
      <c r="G870" s="30">
        <v>31610718</v>
      </c>
      <c r="H870" s="30">
        <v>2582079.5110378</v>
      </c>
      <c r="I870" s="30">
        <v>79516083.474871099</v>
      </c>
      <c r="J870" s="30">
        <v>27302806.0574232</v>
      </c>
      <c r="K870" s="30">
        <v>106818889.53229401</v>
      </c>
      <c r="L870" s="30" t="s">
        <v>837</v>
      </c>
      <c r="M870" s="30" t="s">
        <v>838</v>
      </c>
      <c r="N870" s="30">
        <v>869</v>
      </c>
      <c r="O870" s="30">
        <v>0.86899999999999999</v>
      </c>
      <c r="P870" s="30">
        <v>3680140.7217989098</v>
      </c>
      <c r="Q870" s="30">
        <v>124407827.018894</v>
      </c>
      <c r="R870" s="30">
        <v>10999295.8723254</v>
      </c>
      <c r="S870" s="30">
        <v>135407122.89121899</v>
      </c>
      <c r="T870" s="30">
        <v>0</v>
      </c>
      <c r="U870">
        <v>0.49299999999999999</v>
      </c>
    </row>
    <row r="871" spans="1:21" x14ac:dyDescent="0.25">
      <c r="A871" s="30" t="s">
        <v>836</v>
      </c>
      <c r="B871" s="30">
        <v>110</v>
      </c>
      <c r="C871" s="30">
        <v>6649442.8964263396</v>
      </c>
      <c r="D871" s="30">
        <v>216760398.16811499</v>
      </c>
      <c r="E871" s="30">
        <v>25691936.7301892</v>
      </c>
      <c r="F871" s="30">
        <v>242452334.898305</v>
      </c>
      <c r="G871" s="30">
        <v>31610718</v>
      </c>
      <c r="H871" s="30">
        <v>2802260.4609453799</v>
      </c>
      <c r="I871" s="30">
        <v>85870784.315010294</v>
      </c>
      <c r="J871" s="30">
        <v>17651199.761752799</v>
      </c>
      <c r="K871" s="30">
        <v>103521984.076763</v>
      </c>
      <c r="L871" s="30" t="s">
        <v>837</v>
      </c>
      <c r="M871" s="30" t="s">
        <v>838</v>
      </c>
      <c r="N871" s="30">
        <v>870</v>
      </c>
      <c r="O871" s="30">
        <v>0.87</v>
      </c>
      <c r="P871" s="30">
        <v>3847182.4354809499</v>
      </c>
      <c r="Q871" s="30">
        <v>130889613.85310499</v>
      </c>
      <c r="R871" s="30">
        <v>8040736.9684363697</v>
      </c>
      <c r="S871" s="30">
        <v>138930350.82154101</v>
      </c>
      <c r="T871" s="30">
        <v>0</v>
      </c>
      <c r="U871">
        <v>0.17100000000000001</v>
      </c>
    </row>
    <row r="872" spans="1:21" x14ac:dyDescent="0.25">
      <c r="A872" s="30" t="s">
        <v>836</v>
      </c>
      <c r="B872" s="30">
        <v>851</v>
      </c>
      <c r="C872" s="30">
        <v>6269097.91761667</v>
      </c>
      <c r="D872" s="30">
        <v>201952622.488763</v>
      </c>
      <c r="E872" s="30">
        <v>40568764.550340898</v>
      </c>
      <c r="F872" s="30">
        <v>242521387.03910401</v>
      </c>
      <c r="G872" s="30">
        <v>31610718</v>
      </c>
      <c r="H872" s="30">
        <v>2616780.6338658002</v>
      </c>
      <c r="I872" s="30">
        <v>80531985.091172203</v>
      </c>
      <c r="J872" s="30">
        <v>28986635.040871602</v>
      </c>
      <c r="K872" s="30">
        <v>109518620.132043</v>
      </c>
      <c r="L872" s="30" t="s">
        <v>837</v>
      </c>
      <c r="M872" s="30" t="s">
        <v>838</v>
      </c>
      <c r="N872" s="30">
        <v>871</v>
      </c>
      <c r="O872" s="30">
        <v>0.871</v>
      </c>
      <c r="P872" s="30">
        <v>3652317.28375086</v>
      </c>
      <c r="Q872" s="30">
        <v>121420637.39759099</v>
      </c>
      <c r="R872" s="30">
        <v>11582129.5094692</v>
      </c>
      <c r="S872" s="30">
        <v>133002766.90706</v>
      </c>
      <c r="T872" s="30">
        <v>0</v>
      </c>
      <c r="U872">
        <v>0.502</v>
      </c>
    </row>
    <row r="873" spans="1:21" x14ac:dyDescent="0.25">
      <c r="A873" s="30" t="s">
        <v>836</v>
      </c>
      <c r="B873" s="30">
        <v>805</v>
      </c>
      <c r="C873" s="30">
        <v>6277069.1905248398</v>
      </c>
      <c r="D873" s="30">
        <v>202240449.72385201</v>
      </c>
      <c r="E873" s="30">
        <v>40323747.682987802</v>
      </c>
      <c r="F873" s="30">
        <v>242564197.40684</v>
      </c>
      <c r="G873" s="30">
        <v>31610718</v>
      </c>
      <c r="H873" s="30">
        <v>2618661.0784112001</v>
      </c>
      <c r="I873" s="30">
        <v>80621361.629628405</v>
      </c>
      <c r="J873" s="30">
        <v>28617389.313451901</v>
      </c>
      <c r="K873" s="30">
        <v>109238750.94307999</v>
      </c>
      <c r="L873" s="30" t="s">
        <v>837</v>
      </c>
      <c r="M873" s="30" t="s">
        <v>838</v>
      </c>
      <c r="N873" s="30">
        <v>872</v>
      </c>
      <c r="O873" s="30">
        <v>0.872</v>
      </c>
      <c r="P873" s="30">
        <v>3658408.1121136402</v>
      </c>
      <c r="Q873" s="30">
        <v>121619088.09422299</v>
      </c>
      <c r="R873" s="30">
        <v>11706358.369535901</v>
      </c>
      <c r="S873" s="30">
        <v>133325446.46375901</v>
      </c>
      <c r="T873" s="30">
        <v>0</v>
      </c>
      <c r="U873">
        <v>0.64400000000000002</v>
      </c>
    </row>
    <row r="874" spans="1:21" x14ac:dyDescent="0.25">
      <c r="A874" s="30" t="s">
        <v>836</v>
      </c>
      <c r="B874" s="30">
        <v>171</v>
      </c>
      <c r="C874" s="30">
        <v>6120111.4232672602</v>
      </c>
      <c r="D874" s="30">
        <v>198334431.94711599</v>
      </c>
      <c r="E874" s="30">
        <v>44396761.699345998</v>
      </c>
      <c r="F874" s="30">
        <v>242731193.64646199</v>
      </c>
      <c r="G874" s="30">
        <v>31610718</v>
      </c>
      <c r="H874" s="30">
        <v>2521074.8651299798</v>
      </c>
      <c r="I874" s="30">
        <v>77785842.616665006</v>
      </c>
      <c r="J874" s="30">
        <v>32192076.306003399</v>
      </c>
      <c r="K874" s="30">
        <v>109977918.922668</v>
      </c>
      <c r="L874" s="30" t="s">
        <v>837</v>
      </c>
      <c r="M874" s="30" t="s">
        <v>838</v>
      </c>
      <c r="N874" s="30">
        <v>873</v>
      </c>
      <c r="O874" s="30">
        <v>0.873</v>
      </c>
      <c r="P874" s="30">
        <v>3599036.5581372799</v>
      </c>
      <c r="Q874" s="30">
        <v>120548589.330451</v>
      </c>
      <c r="R874" s="30">
        <v>12204685.393342599</v>
      </c>
      <c r="S874" s="30">
        <v>132753274.723794</v>
      </c>
      <c r="T874" s="30">
        <v>0</v>
      </c>
      <c r="U874">
        <v>0.01</v>
      </c>
    </row>
    <row r="875" spans="1:21" x14ac:dyDescent="0.25">
      <c r="A875" s="30" t="s">
        <v>836</v>
      </c>
      <c r="B875" s="30">
        <v>245</v>
      </c>
      <c r="C875" s="30">
        <v>6381387.5973485596</v>
      </c>
      <c r="D875" s="30">
        <v>206260015.87388101</v>
      </c>
      <c r="E875" s="30">
        <v>36766030.083197802</v>
      </c>
      <c r="F875" s="30">
        <v>243026045.95707899</v>
      </c>
      <c r="G875" s="30">
        <v>31610718</v>
      </c>
      <c r="H875" s="30">
        <v>2686040.44021441</v>
      </c>
      <c r="I875" s="30">
        <v>82596108.351887196</v>
      </c>
      <c r="J875" s="30">
        <v>26043181.7629246</v>
      </c>
      <c r="K875" s="30">
        <v>108639290.114811</v>
      </c>
      <c r="L875" s="30" t="s">
        <v>837</v>
      </c>
      <c r="M875" s="30" t="s">
        <v>838</v>
      </c>
      <c r="N875" s="30">
        <v>874</v>
      </c>
      <c r="O875" s="30">
        <v>0.874</v>
      </c>
      <c r="P875" s="30">
        <v>3695347.1571341502</v>
      </c>
      <c r="Q875" s="30">
        <v>123663907.52199399</v>
      </c>
      <c r="R875" s="30">
        <v>10722848.3202732</v>
      </c>
      <c r="S875" s="30">
        <v>134386755.84226701</v>
      </c>
      <c r="T875" s="30">
        <v>0</v>
      </c>
      <c r="U875">
        <v>0.40600000000000003</v>
      </c>
    </row>
    <row r="876" spans="1:21" x14ac:dyDescent="0.25">
      <c r="A876" s="30" t="s">
        <v>836</v>
      </c>
      <c r="B876" s="30">
        <v>923</v>
      </c>
      <c r="C876" s="30">
        <v>6362107.9845784903</v>
      </c>
      <c r="D876" s="30">
        <v>205005608.27330801</v>
      </c>
      <c r="E876" s="30">
        <v>39163344.9840886</v>
      </c>
      <c r="F876" s="30">
        <v>244168953.257397</v>
      </c>
      <c r="G876" s="30">
        <v>31610718</v>
      </c>
      <c r="H876" s="30">
        <v>2657796.4092852599</v>
      </c>
      <c r="I876" s="30">
        <v>81784614.969163895</v>
      </c>
      <c r="J876" s="30">
        <v>27834695.274682201</v>
      </c>
      <c r="K876" s="30">
        <v>109619310.243846</v>
      </c>
      <c r="L876" s="30" t="s">
        <v>837</v>
      </c>
      <c r="M876" s="30" t="s">
        <v>838</v>
      </c>
      <c r="N876" s="30">
        <v>875</v>
      </c>
      <c r="O876" s="30">
        <v>0.875</v>
      </c>
      <c r="P876" s="30">
        <v>3704311.5752932201</v>
      </c>
      <c r="Q876" s="30">
        <v>123220993.304144</v>
      </c>
      <c r="R876" s="30">
        <v>11328649.7094064</v>
      </c>
      <c r="S876" s="30">
        <v>134549643.01355001</v>
      </c>
      <c r="T876" s="30">
        <v>0</v>
      </c>
      <c r="U876">
        <v>0.98299999999999998</v>
      </c>
    </row>
    <row r="877" spans="1:21" x14ac:dyDescent="0.25">
      <c r="A877" s="30" t="s">
        <v>836</v>
      </c>
      <c r="B877" s="30">
        <v>734</v>
      </c>
      <c r="C877" s="30">
        <v>6502155.2337449295</v>
      </c>
      <c r="D877" s="30">
        <v>212144968.02654701</v>
      </c>
      <c r="E877" s="30">
        <v>32056181.075989701</v>
      </c>
      <c r="F877" s="30">
        <v>244201149.10253701</v>
      </c>
      <c r="G877" s="30">
        <v>31610718</v>
      </c>
      <c r="H877" s="30">
        <v>2733950.14315564</v>
      </c>
      <c r="I877" s="30">
        <v>83824555.815712303</v>
      </c>
      <c r="J877" s="30">
        <v>22667139.259745799</v>
      </c>
      <c r="K877" s="30">
        <v>106491695.07545801</v>
      </c>
      <c r="L877" s="30" t="s">
        <v>837</v>
      </c>
      <c r="M877" s="30" t="s">
        <v>838</v>
      </c>
      <c r="N877" s="30">
        <v>876</v>
      </c>
      <c r="O877" s="30">
        <v>0.876</v>
      </c>
      <c r="P877" s="30">
        <v>3768205.0905892798</v>
      </c>
      <c r="Q877" s="30">
        <v>128320412.21083499</v>
      </c>
      <c r="R877" s="30">
        <v>9389041.8162439503</v>
      </c>
      <c r="S877" s="30">
        <v>137709454.02707899</v>
      </c>
      <c r="T877" s="30">
        <v>0</v>
      </c>
      <c r="U877">
        <v>0.61699999999999999</v>
      </c>
    </row>
    <row r="878" spans="1:21" x14ac:dyDescent="0.25">
      <c r="A878" s="30" t="s">
        <v>836</v>
      </c>
      <c r="B878" s="30">
        <v>997</v>
      </c>
      <c r="C878" s="30">
        <v>6065353.3271319503</v>
      </c>
      <c r="D878" s="30">
        <v>196781346.275484</v>
      </c>
      <c r="E878" s="30">
        <v>47934406.769731797</v>
      </c>
      <c r="F878" s="30">
        <v>244715753.04521599</v>
      </c>
      <c r="G878" s="30">
        <v>31610718</v>
      </c>
      <c r="H878" s="30">
        <v>2489935.5230144402</v>
      </c>
      <c r="I878" s="30">
        <v>76868874.574291795</v>
      </c>
      <c r="J878" s="30">
        <v>34530755.890426502</v>
      </c>
      <c r="K878" s="30">
        <v>111399630.464718</v>
      </c>
      <c r="L878" s="30" t="s">
        <v>837</v>
      </c>
      <c r="M878" s="30" t="s">
        <v>838</v>
      </c>
      <c r="N878" s="30">
        <v>877</v>
      </c>
      <c r="O878" s="30">
        <v>0.877</v>
      </c>
      <c r="P878" s="30">
        <v>3575417.8041174999</v>
      </c>
      <c r="Q878" s="30">
        <v>119912471.701193</v>
      </c>
      <c r="R878" s="30">
        <v>13403650.879305201</v>
      </c>
      <c r="S878" s="30">
        <v>133316122.580498</v>
      </c>
      <c r="T878" s="30">
        <v>0</v>
      </c>
      <c r="U878">
        <v>0.80200000000000005</v>
      </c>
    </row>
    <row r="879" spans="1:21" x14ac:dyDescent="0.25">
      <c r="A879" s="30" t="s">
        <v>836</v>
      </c>
      <c r="B879" s="30">
        <v>713</v>
      </c>
      <c r="C879" s="30">
        <v>6351481.3784525702</v>
      </c>
      <c r="D879" s="30">
        <v>204586906.633562</v>
      </c>
      <c r="E879" s="30">
        <v>40197892.643009603</v>
      </c>
      <c r="F879" s="30">
        <v>244784799.27657199</v>
      </c>
      <c r="G879" s="30">
        <v>31610718</v>
      </c>
      <c r="H879" s="30">
        <v>2654575.17459044</v>
      </c>
      <c r="I879" s="30">
        <v>81631511.381353498</v>
      </c>
      <c r="J879" s="30">
        <v>28984579.1576952</v>
      </c>
      <c r="K879" s="30">
        <v>110616090.539048</v>
      </c>
      <c r="L879" s="30" t="s">
        <v>837</v>
      </c>
      <c r="M879" s="30" t="s">
        <v>838</v>
      </c>
      <c r="N879" s="30">
        <v>878</v>
      </c>
      <c r="O879" s="30">
        <v>0.878</v>
      </c>
      <c r="P879" s="30">
        <v>3696906.2038621199</v>
      </c>
      <c r="Q879" s="30">
        <v>122955395.25220799</v>
      </c>
      <c r="R879" s="30">
        <v>11213313.4853143</v>
      </c>
      <c r="S879" s="30">
        <v>134168708.737523</v>
      </c>
      <c r="T879" s="30">
        <v>0</v>
      </c>
      <c r="U879">
        <v>0.83599999999999997</v>
      </c>
    </row>
    <row r="880" spans="1:21" x14ac:dyDescent="0.25">
      <c r="A880" s="30" t="s">
        <v>836</v>
      </c>
      <c r="B880" s="30">
        <v>113</v>
      </c>
      <c r="C880" s="30">
        <v>6363328.3249442596</v>
      </c>
      <c r="D880" s="30">
        <v>205047934.09844401</v>
      </c>
      <c r="E880" s="30">
        <v>40068443.316822298</v>
      </c>
      <c r="F880" s="30">
        <v>245116377.41526699</v>
      </c>
      <c r="G880" s="30">
        <v>31610718</v>
      </c>
      <c r="H880" s="30">
        <v>2657295.0799153699</v>
      </c>
      <c r="I880" s="30">
        <v>81760787.048358098</v>
      </c>
      <c r="J880" s="30">
        <v>28569013.540382501</v>
      </c>
      <c r="K880" s="30">
        <v>110329800.58874001</v>
      </c>
      <c r="L880" s="30" t="s">
        <v>837</v>
      </c>
      <c r="M880" s="30" t="s">
        <v>838</v>
      </c>
      <c r="N880" s="30">
        <v>879</v>
      </c>
      <c r="O880" s="30">
        <v>0.879</v>
      </c>
      <c r="P880" s="30">
        <v>3706033.24502888</v>
      </c>
      <c r="Q880" s="30">
        <v>123287147.05008601</v>
      </c>
      <c r="R880" s="30">
        <v>11499429.776439801</v>
      </c>
      <c r="S880" s="30">
        <v>134786576.82652599</v>
      </c>
      <c r="T880" s="30">
        <v>0</v>
      </c>
      <c r="U880">
        <v>0.97299999999999998</v>
      </c>
    </row>
    <row r="881" spans="1:21" x14ac:dyDescent="0.25">
      <c r="A881" s="30" t="s">
        <v>836</v>
      </c>
      <c r="B881" s="30">
        <v>816</v>
      </c>
      <c r="C881" s="30">
        <v>6599696.0620478196</v>
      </c>
      <c r="D881" s="30">
        <v>215105899.498393</v>
      </c>
      <c r="E881" s="30">
        <v>30083340.7154686</v>
      </c>
      <c r="F881" s="30">
        <v>245189240.213862</v>
      </c>
      <c r="G881" s="30">
        <v>31610718</v>
      </c>
      <c r="H881" s="30">
        <v>2743289.1502338001</v>
      </c>
      <c r="I881" s="30">
        <v>84101645.249098301</v>
      </c>
      <c r="J881" s="30">
        <v>21034546.814952299</v>
      </c>
      <c r="K881" s="30">
        <v>105136192.06405</v>
      </c>
      <c r="L881" s="30" t="s">
        <v>837</v>
      </c>
      <c r="M881" s="30" t="s">
        <v>838</v>
      </c>
      <c r="N881" s="30">
        <v>880</v>
      </c>
      <c r="O881" s="30">
        <v>0.88</v>
      </c>
      <c r="P881" s="30">
        <v>3856406.9118140098</v>
      </c>
      <c r="Q881" s="30">
        <v>131004254.249295</v>
      </c>
      <c r="R881" s="30">
        <v>9048793.9005162809</v>
      </c>
      <c r="S881" s="30">
        <v>140053048.149811</v>
      </c>
      <c r="T881" s="30">
        <v>0</v>
      </c>
      <c r="U881">
        <v>0.96699999999999997</v>
      </c>
    </row>
    <row r="882" spans="1:21" x14ac:dyDescent="0.25">
      <c r="A882" s="30" t="s">
        <v>836</v>
      </c>
      <c r="B882" s="30">
        <v>590</v>
      </c>
      <c r="C882" s="30">
        <v>6363492.9892316395</v>
      </c>
      <c r="D882" s="30">
        <v>205721373.90005499</v>
      </c>
      <c r="E882" s="30">
        <v>40013562.951987498</v>
      </c>
      <c r="F882" s="30">
        <v>245734936.85204199</v>
      </c>
      <c r="G882" s="30">
        <v>31610718</v>
      </c>
      <c r="H882" s="30">
        <v>2676751.9075589301</v>
      </c>
      <c r="I882" s="30">
        <v>82154629.288802207</v>
      </c>
      <c r="J882" s="30">
        <v>28838088.463152699</v>
      </c>
      <c r="K882" s="30">
        <v>110992717.751955</v>
      </c>
      <c r="L882" s="30" t="s">
        <v>837</v>
      </c>
      <c r="M882" s="30" t="s">
        <v>838</v>
      </c>
      <c r="N882" s="30">
        <v>881</v>
      </c>
      <c r="O882" s="30">
        <v>0.88100000000000001</v>
      </c>
      <c r="P882" s="30">
        <v>3686741.0816727001</v>
      </c>
      <c r="Q882" s="30">
        <v>123566744.61125299</v>
      </c>
      <c r="R882" s="30">
        <v>11175474.4888347</v>
      </c>
      <c r="S882" s="30">
        <v>134742219.10008699</v>
      </c>
      <c r="T882" s="30">
        <v>0</v>
      </c>
      <c r="U882">
        <v>0.32200000000000001</v>
      </c>
    </row>
    <row r="883" spans="1:21" x14ac:dyDescent="0.25">
      <c r="A883" s="30" t="s">
        <v>836</v>
      </c>
      <c r="B883" s="30">
        <v>938</v>
      </c>
      <c r="C883" s="30">
        <v>6537499.8061143402</v>
      </c>
      <c r="D883" s="30">
        <v>213344497.13853601</v>
      </c>
      <c r="E883" s="30">
        <v>32478455.342581399</v>
      </c>
      <c r="F883" s="30">
        <v>245822952.48111701</v>
      </c>
      <c r="G883" s="30">
        <v>31610718</v>
      </c>
      <c r="H883" s="30">
        <v>2741915.3216399401</v>
      </c>
      <c r="I883" s="30">
        <v>84203136.552302301</v>
      </c>
      <c r="J883" s="30">
        <v>22589064.8163215</v>
      </c>
      <c r="K883" s="30">
        <v>106792201.368623</v>
      </c>
      <c r="L883" s="30" t="s">
        <v>837</v>
      </c>
      <c r="M883" s="30" t="s">
        <v>838</v>
      </c>
      <c r="N883" s="30">
        <v>882</v>
      </c>
      <c r="O883" s="30">
        <v>0.88200000000000001</v>
      </c>
      <c r="P883" s="30">
        <v>3795584.4844744001</v>
      </c>
      <c r="Q883" s="30">
        <v>129141360.586233</v>
      </c>
      <c r="R883" s="30">
        <v>9889390.5262598302</v>
      </c>
      <c r="S883" s="30">
        <v>139030751.11249301</v>
      </c>
      <c r="T883" s="30">
        <v>0</v>
      </c>
      <c r="U883">
        <v>0.38100000000000001</v>
      </c>
    </row>
    <row r="884" spans="1:21" x14ac:dyDescent="0.25">
      <c r="A884" s="30" t="s">
        <v>836</v>
      </c>
      <c r="B884" s="30">
        <v>160</v>
      </c>
      <c r="C884" s="30">
        <v>6143629.7054375904</v>
      </c>
      <c r="D884" s="30">
        <v>199276276.232907</v>
      </c>
      <c r="E884" s="30">
        <v>46653730.8757753</v>
      </c>
      <c r="F884" s="30">
        <v>245930007.10868299</v>
      </c>
      <c r="G884" s="30">
        <v>31610718</v>
      </c>
      <c r="H884" s="30">
        <v>2524591.98441813</v>
      </c>
      <c r="I884" s="30">
        <v>77958463.0678927</v>
      </c>
      <c r="J884" s="30">
        <v>33512836.2505126</v>
      </c>
      <c r="K884" s="30">
        <v>111471299.318405</v>
      </c>
      <c r="L884" s="30" t="s">
        <v>837</v>
      </c>
      <c r="M884" s="30" t="s">
        <v>838</v>
      </c>
      <c r="N884" s="30">
        <v>883</v>
      </c>
      <c r="O884" s="30">
        <v>0.88300000000000001</v>
      </c>
      <c r="P884" s="30">
        <v>3619037.7210194599</v>
      </c>
      <c r="Q884" s="30">
        <v>121317813.165015</v>
      </c>
      <c r="R884" s="30">
        <v>13140894.6252627</v>
      </c>
      <c r="S884" s="30">
        <v>134458707.790277</v>
      </c>
      <c r="T884" s="30">
        <v>0</v>
      </c>
      <c r="U884">
        <v>0.624</v>
      </c>
    </row>
    <row r="885" spans="1:21" x14ac:dyDescent="0.25">
      <c r="A885" s="30" t="s">
        <v>836</v>
      </c>
      <c r="B885" s="30">
        <v>36</v>
      </c>
      <c r="C885" s="30">
        <v>6359419.3469568295</v>
      </c>
      <c r="D885" s="30">
        <v>204915743.47523901</v>
      </c>
      <c r="E885" s="30">
        <v>41258577.387704</v>
      </c>
      <c r="F885" s="30">
        <v>246174320.86294299</v>
      </c>
      <c r="G885" s="30">
        <v>31610718</v>
      </c>
      <c r="H885" s="30">
        <v>2651454.86668082</v>
      </c>
      <c r="I885" s="30">
        <v>81619691.438292697</v>
      </c>
      <c r="J885" s="30">
        <v>29206336.230187099</v>
      </c>
      <c r="K885" s="30">
        <v>110826027.668479</v>
      </c>
      <c r="L885" s="30" t="s">
        <v>837</v>
      </c>
      <c r="M885" s="30" t="s">
        <v>838</v>
      </c>
      <c r="N885" s="30">
        <v>884</v>
      </c>
      <c r="O885" s="30">
        <v>0.88400000000000001</v>
      </c>
      <c r="P885" s="30">
        <v>3707964.4802760002</v>
      </c>
      <c r="Q885" s="30">
        <v>123296052.036946</v>
      </c>
      <c r="R885" s="30">
        <v>12052241.1575169</v>
      </c>
      <c r="S885" s="30">
        <v>135348293.19446301</v>
      </c>
      <c r="T885" s="30">
        <v>0</v>
      </c>
      <c r="U885">
        <v>0.80600000000000005</v>
      </c>
    </row>
    <row r="886" spans="1:21" x14ac:dyDescent="0.25">
      <c r="A886" s="30" t="s">
        <v>836</v>
      </c>
      <c r="B886" s="30">
        <v>169</v>
      </c>
      <c r="C886" s="30">
        <v>6394416.3254535198</v>
      </c>
      <c r="D886" s="30">
        <v>206704659.92581001</v>
      </c>
      <c r="E886" s="30">
        <v>39734108.2464628</v>
      </c>
      <c r="F886" s="30">
        <v>246438768.17227301</v>
      </c>
      <c r="G886" s="30">
        <v>31610718</v>
      </c>
      <c r="H886" s="30">
        <v>2686731.95773998</v>
      </c>
      <c r="I886" s="30">
        <v>82628975.815524206</v>
      </c>
      <c r="J886" s="30">
        <v>28329303.898193099</v>
      </c>
      <c r="K886" s="30">
        <v>110958279.713717</v>
      </c>
      <c r="L886" s="30" t="s">
        <v>837</v>
      </c>
      <c r="M886" s="30" t="s">
        <v>838</v>
      </c>
      <c r="N886" s="30">
        <v>885</v>
      </c>
      <c r="O886" s="30">
        <v>0.88500000000000001</v>
      </c>
      <c r="P886" s="30">
        <v>3707684.3677135399</v>
      </c>
      <c r="Q886" s="30">
        <v>124075684.110286</v>
      </c>
      <c r="R886" s="30">
        <v>11404804.348269699</v>
      </c>
      <c r="S886" s="30">
        <v>135480488.458556</v>
      </c>
      <c r="T886" s="30">
        <v>0</v>
      </c>
      <c r="U886">
        <v>0.84399999999999997</v>
      </c>
    </row>
    <row r="887" spans="1:21" x14ac:dyDescent="0.25">
      <c r="A887" s="30" t="s">
        <v>836</v>
      </c>
      <c r="B887" s="30">
        <v>335</v>
      </c>
      <c r="C887" s="30">
        <v>6395406.8010033602</v>
      </c>
      <c r="D887" s="30">
        <v>206696920.89189699</v>
      </c>
      <c r="E887" s="30">
        <v>40515593.655541196</v>
      </c>
      <c r="F887" s="30">
        <v>247212514.547438</v>
      </c>
      <c r="G887" s="30">
        <v>31610718</v>
      </c>
      <c r="H887" s="30">
        <v>2685766.74511577</v>
      </c>
      <c r="I887" s="30">
        <v>82583099.768055707</v>
      </c>
      <c r="J887" s="30">
        <v>29102502.040274501</v>
      </c>
      <c r="K887" s="30">
        <v>111685601.80833</v>
      </c>
      <c r="L887" s="30" t="s">
        <v>837</v>
      </c>
      <c r="M887" s="30" t="s">
        <v>838</v>
      </c>
      <c r="N887" s="30">
        <v>886</v>
      </c>
      <c r="O887" s="30">
        <v>0.88600000000000001</v>
      </c>
      <c r="P887" s="30">
        <v>3709640.0558875902</v>
      </c>
      <c r="Q887" s="30">
        <v>124113821.123841</v>
      </c>
      <c r="R887" s="30">
        <v>11413091.615266699</v>
      </c>
      <c r="S887" s="30">
        <v>135526912.73910701</v>
      </c>
      <c r="T887" s="30">
        <v>0</v>
      </c>
      <c r="U887">
        <v>0.77900000000000003</v>
      </c>
    </row>
    <row r="888" spans="1:21" x14ac:dyDescent="0.25">
      <c r="A888" s="30" t="s">
        <v>836</v>
      </c>
      <c r="B888" s="30">
        <v>42</v>
      </c>
      <c r="C888" s="30">
        <v>6416216.1376285497</v>
      </c>
      <c r="D888" s="30">
        <v>207323416.234615</v>
      </c>
      <c r="E888" s="30">
        <v>40312265.532198399</v>
      </c>
      <c r="F888" s="30">
        <v>247635681.76681301</v>
      </c>
      <c r="G888" s="30">
        <v>31610718</v>
      </c>
      <c r="H888" s="30">
        <v>2691494.67826438</v>
      </c>
      <c r="I888" s="30">
        <v>82855345.412621707</v>
      </c>
      <c r="J888" s="30">
        <v>28759177.590115398</v>
      </c>
      <c r="K888" s="30">
        <v>111614523.002737</v>
      </c>
      <c r="L888" s="30" t="s">
        <v>837</v>
      </c>
      <c r="M888" s="30" t="s">
        <v>838</v>
      </c>
      <c r="N888" s="30">
        <v>887</v>
      </c>
      <c r="O888" s="30">
        <v>0.88700000000000001</v>
      </c>
      <c r="P888" s="30">
        <v>3724721.45936416</v>
      </c>
      <c r="Q888" s="30">
        <v>124468070.82199299</v>
      </c>
      <c r="R888" s="30">
        <v>11553087.942082901</v>
      </c>
      <c r="S888" s="30">
        <v>136021158.76407599</v>
      </c>
      <c r="T888" s="30">
        <v>0</v>
      </c>
      <c r="U888">
        <v>0.49</v>
      </c>
    </row>
    <row r="889" spans="1:21" x14ac:dyDescent="0.25">
      <c r="A889" s="30" t="s">
        <v>836</v>
      </c>
      <c r="B889" s="30">
        <v>637</v>
      </c>
      <c r="C889" s="30">
        <v>6419484.2655542698</v>
      </c>
      <c r="D889" s="30">
        <v>207528976.204622</v>
      </c>
      <c r="E889" s="30">
        <v>40453307.239721403</v>
      </c>
      <c r="F889" s="30">
        <v>247982283.444343</v>
      </c>
      <c r="G889" s="30">
        <v>31610718</v>
      </c>
      <c r="H889" s="30">
        <v>2690073.3821666501</v>
      </c>
      <c r="I889" s="30">
        <v>82787791.957962394</v>
      </c>
      <c r="J889" s="30">
        <v>28622112.659497201</v>
      </c>
      <c r="K889" s="30">
        <v>111409904.617459</v>
      </c>
      <c r="L889" s="30" t="s">
        <v>837</v>
      </c>
      <c r="M889" s="30" t="s">
        <v>838</v>
      </c>
      <c r="N889" s="30">
        <v>888</v>
      </c>
      <c r="O889" s="30">
        <v>0.88800000000000001</v>
      </c>
      <c r="P889" s="30">
        <v>3729410.8833876099</v>
      </c>
      <c r="Q889" s="30">
        <v>124741184.24665999</v>
      </c>
      <c r="R889" s="30">
        <v>11831194.580224199</v>
      </c>
      <c r="S889" s="30">
        <v>136572378.826884</v>
      </c>
      <c r="T889" s="30">
        <v>0</v>
      </c>
      <c r="U889">
        <v>0.76300000000000001</v>
      </c>
    </row>
    <row r="890" spans="1:21" x14ac:dyDescent="0.25">
      <c r="A890" s="30" t="s">
        <v>836</v>
      </c>
      <c r="B890" s="30">
        <v>748</v>
      </c>
      <c r="C890" s="30">
        <v>6403741.2397809597</v>
      </c>
      <c r="D890" s="30">
        <v>207016550.65450799</v>
      </c>
      <c r="E890" s="30">
        <v>41099747.419389598</v>
      </c>
      <c r="F890" s="30">
        <v>248116298.07389799</v>
      </c>
      <c r="G890" s="30">
        <v>31610718</v>
      </c>
      <c r="H890" s="30">
        <v>2687094.8361664298</v>
      </c>
      <c r="I890" s="30">
        <v>82646223.235936493</v>
      </c>
      <c r="J890" s="30">
        <v>29308834.035975698</v>
      </c>
      <c r="K890" s="30">
        <v>111955057.27191199</v>
      </c>
      <c r="L890" s="30" t="s">
        <v>837</v>
      </c>
      <c r="M890" s="30" t="s">
        <v>838</v>
      </c>
      <c r="N890" s="30">
        <v>889</v>
      </c>
      <c r="O890" s="30">
        <v>0.88900000000000001</v>
      </c>
      <c r="P890" s="30">
        <v>3716646.4036145299</v>
      </c>
      <c r="Q890" s="30">
        <v>124370327.418571</v>
      </c>
      <c r="R890" s="30">
        <v>11790913.383413799</v>
      </c>
      <c r="S890" s="30">
        <v>136161240.801985</v>
      </c>
      <c r="T890" s="30">
        <v>0</v>
      </c>
      <c r="U890">
        <v>0.50600000000000001</v>
      </c>
    </row>
    <row r="891" spans="1:21" x14ac:dyDescent="0.25">
      <c r="A891" s="30" t="s">
        <v>836</v>
      </c>
      <c r="B891" s="30">
        <v>6</v>
      </c>
      <c r="C891" s="30">
        <v>6700040.40117558</v>
      </c>
      <c r="D891" s="30">
        <v>216141256.45881599</v>
      </c>
      <c r="E891" s="30">
        <v>31979217.400576301</v>
      </c>
      <c r="F891" s="30">
        <v>248120473.85939199</v>
      </c>
      <c r="G891" s="30">
        <v>31610718</v>
      </c>
      <c r="H891" s="30">
        <v>2814967.3121645702</v>
      </c>
      <c r="I891" s="30">
        <v>86314704.382051498</v>
      </c>
      <c r="J891" s="30">
        <v>22174531.5982696</v>
      </c>
      <c r="K891" s="30">
        <v>108489235.980321</v>
      </c>
      <c r="L891" s="30" t="s">
        <v>837</v>
      </c>
      <c r="M891" s="30" t="s">
        <v>838</v>
      </c>
      <c r="N891" s="30">
        <v>890</v>
      </c>
      <c r="O891" s="30">
        <v>0.89</v>
      </c>
      <c r="P891" s="30">
        <v>3885073.0890110098</v>
      </c>
      <c r="Q891" s="30">
        <v>129826552.076764</v>
      </c>
      <c r="R891" s="30">
        <v>9804685.8023066595</v>
      </c>
      <c r="S891" s="30">
        <v>139631237.879071</v>
      </c>
      <c r="T891" s="30">
        <v>0</v>
      </c>
      <c r="U891">
        <v>0.749</v>
      </c>
    </row>
    <row r="892" spans="1:21" x14ac:dyDescent="0.25">
      <c r="A892" s="30" t="s">
        <v>836</v>
      </c>
      <c r="B892" s="30">
        <v>750</v>
      </c>
      <c r="C892" s="30">
        <v>6277809.6359923296</v>
      </c>
      <c r="D892" s="30">
        <v>205715898.23344201</v>
      </c>
      <c r="E892" s="30">
        <v>42643732.599017702</v>
      </c>
      <c r="F892" s="30">
        <v>248359630.83245999</v>
      </c>
      <c r="G892" s="30">
        <v>31610718</v>
      </c>
      <c r="H892" s="30">
        <v>2559248.2555769701</v>
      </c>
      <c r="I892" s="30">
        <v>78804459.676400602</v>
      </c>
      <c r="J892" s="30">
        <v>30968061.862622298</v>
      </c>
      <c r="K892" s="30">
        <v>109772521.539022</v>
      </c>
      <c r="L892" s="30" t="s">
        <v>837</v>
      </c>
      <c r="M892" s="30" t="s">
        <v>838</v>
      </c>
      <c r="N892" s="30">
        <v>891</v>
      </c>
      <c r="O892" s="30">
        <v>0.89100000000000001</v>
      </c>
      <c r="P892" s="30">
        <v>3718561.38041536</v>
      </c>
      <c r="Q892" s="30">
        <v>126911438.557042</v>
      </c>
      <c r="R892" s="30">
        <v>11675670.7363954</v>
      </c>
      <c r="S892" s="30">
        <v>138587109.293437</v>
      </c>
      <c r="T892" s="30">
        <v>0</v>
      </c>
      <c r="U892">
        <v>0.85299999999999998</v>
      </c>
    </row>
    <row r="893" spans="1:21" x14ac:dyDescent="0.25">
      <c r="A893" s="30" t="s">
        <v>836</v>
      </c>
      <c r="B893" s="30">
        <v>696</v>
      </c>
      <c r="C893" s="30">
        <v>6482232.5828938698</v>
      </c>
      <c r="D893" s="30">
        <v>211178396.83675501</v>
      </c>
      <c r="E893" s="30">
        <v>37407313.761741199</v>
      </c>
      <c r="F893" s="30">
        <v>248585710.598497</v>
      </c>
      <c r="G893" s="30">
        <v>31610718</v>
      </c>
      <c r="H893" s="30">
        <v>2672946.59568252</v>
      </c>
      <c r="I893" s="30">
        <v>82296624.412575796</v>
      </c>
      <c r="J893" s="30">
        <v>26311091.7225389</v>
      </c>
      <c r="K893" s="30">
        <v>108607716.135114</v>
      </c>
      <c r="L893" s="30" t="s">
        <v>837</v>
      </c>
      <c r="M893" s="30" t="s">
        <v>838</v>
      </c>
      <c r="N893" s="30">
        <v>892</v>
      </c>
      <c r="O893" s="30">
        <v>0.89200000000000002</v>
      </c>
      <c r="P893" s="30">
        <v>3809285.9872113499</v>
      </c>
      <c r="Q893" s="30">
        <v>128881772.42418</v>
      </c>
      <c r="R893" s="30">
        <v>11096222.039202301</v>
      </c>
      <c r="S893" s="30">
        <v>139977994.46338201</v>
      </c>
      <c r="T893" s="30">
        <v>0</v>
      </c>
      <c r="U893">
        <v>5.8999999999999997E-2</v>
      </c>
    </row>
    <row r="894" spans="1:21" x14ac:dyDescent="0.25">
      <c r="A894" s="30" t="s">
        <v>836</v>
      </c>
      <c r="B894" s="30">
        <v>561</v>
      </c>
      <c r="C894" s="30">
        <v>6534379.5015409002</v>
      </c>
      <c r="D894" s="30">
        <v>213661108.49630901</v>
      </c>
      <c r="E894" s="30">
        <v>35234073.225952402</v>
      </c>
      <c r="F894" s="30">
        <v>248895181.72226101</v>
      </c>
      <c r="G894" s="30">
        <v>31610718</v>
      </c>
      <c r="H894" s="30">
        <v>2688384.6089514499</v>
      </c>
      <c r="I894" s="30">
        <v>82674946.714838594</v>
      </c>
      <c r="J894" s="30">
        <v>24767957.108001102</v>
      </c>
      <c r="K894" s="30">
        <v>107442903.82283901</v>
      </c>
      <c r="L894" s="30" t="s">
        <v>837</v>
      </c>
      <c r="M894" s="30" t="s">
        <v>838</v>
      </c>
      <c r="N894" s="30">
        <v>893</v>
      </c>
      <c r="O894" s="30">
        <v>0.89300000000000002</v>
      </c>
      <c r="P894" s="30">
        <v>3845994.8925894401</v>
      </c>
      <c r="Q894" s="30">
        <v>130986161.78147</v>
      </c>
      <c r="R894" s="30">
        <v>10466116.1179513</v>
      </c>
      <c r="S894" s="30">
        <v>141452277.89942199</v>
      </c>
      <c r="T894" s="30">
        <v>0</v>
      </c>
      <c r="U894">
        <v>0.69499999999999995</v>
      </c>
    </row>
    <row r="895" spans="1:21" x14ac:dyDescent="0.25">
      <c r="A895" s="30" t="s">
        <v>836</v>
      </c>
      <c r="B895" s="30">
        <v>135</v>
      </c>
      <c r="C895" s="30">
        <v>6627319.0647963705</v>
      </c>
      <c r="D895" s="30">
        <v>216052910.842944</v>
      </c>
      <c r="E895" s="30">
        <v>33157455.958882801</v>
      </c>
      <c r="F895" s="30">
        <v>249210366.801826</v>
      </c>
      <c r="G895" s="30">
        <v>31610718</v>
      </c>
      <c r="H895" s="30">
        <v>2746844.5125048198</v>
      </c>
      <c r="I895" s="30">
        <v>84270629.744556502</v>
      </c>
      <c r="J895" s="30">
        <v>23157423.263693601</v>
      </c>
      <c r="K895" s="30">
        <v>107428053.00825</v>
      </c>
      <c r="L895" s="30" t="s">
        <v>837</v>
      </c>
      <c r="M895" s="30" t="s">
        <v>838</v>
      </c>
      <c r="N895" s="30">
        <v>894</v>
      </c>
      <c r="O895" s="30">
        <v>0.89400000000000002</v>
      </c>
      <c r="P895" s="30">
        <v>3880474.5522915502</v>
      </c>
      <c r="Q895" s="30">
        <v>131782281.098387</v>
      </c>
      <c r="R895" s="30">
        <v>10000032.6951892</v>
      </c>
      <c r="S895" s="30">
        <v>141782313.793576</v>
      </c>
      <c r="T895" s="30">
        <v>0</v>
      </c>
      <c r="U895">
        <v>0.29599999999999999</v>
      </c>
    </row>
    <row r="896" spans="1:21" x14ac:dyDescent="0.25">
      <c r="A896" s="30" t="s">
        <v>836</v>
      </c>
      <c r="B896" s="30">
        <v>852</v>
      </c>
      <c r="C896" s="30">
        <v>6293976.9932521302</v>
      </c>
      <c r="D896" s="30">
        <v>206349685.02488801</v>
      </c>
      <c r="E896" s="30">
        <v>43371946.143906102</v>
      </c>
      <c r="F896" s="30">
        <v>249721631.16879401</v>
      </c>
      <c r="G896" s="30">
        <v>31610718</v>
      </c>
      <c r="H896" s="30">
        <v>2561664.76579135</v>
      </c>
      <c r="I896" s="30">
        <v>78919315.133656099</v>
      </c>
      <c r="J896" s="30">
        <v>31118726.358650099</v>
      </c>
      <c r="K896" s="30">
        <v>110038041.49230599</v>
      </c>
      <c r="L896" s="30" t="s">
        <v>837</v>
      </c>
      <c r="M896" s="30" t="s">
        <v>838</v>
      </c>
      <c r="N896" s="30">
        <v>895</v>
      </c>
      <c r="O896" s="30">
        <v>0.89500000000000002</v>
      </c>
      <c r="P896" s="30">
        <v>3732312.2274607802</v>
      </c>
      <c r="Q896" s="30">
        <v>127430369.891232</v>
      </c>
      <c r="R896" s="30">
        <v>12253219.785256</v>
      </c>
      <c r="S896" s="30">
        <v>139683589.67648801</v>
      </c>
      <c r="T896" s="30">
        <v>0</v>
      </c>
      <c r="U896">
        <v>0.872</v>
      </c>
    </row>
    <row r="897" spans="1:21" x14ac:dyDescent="0.25">
      <c r="A897" s="30" t="s">
        <v>836</v>
      </c>
      <c r="B897" s="30">
        <v>829</v>
      </c>
      <c r="C897" s="30">
        <v>6706637.8047365602</v>
      </c>
      <c r="D897" s="30">
        <v>216311644.904542</v>
      </c>
      <c r="E897" s="30">
        <v>35175186.120012298</v>
      </c>
      <c r="F897" s="30">
        <v>251486831.024555</v>
      </c>
      <c r="G897" s="30">
        <v>31610718</v>
      </c>
      <c r="H897" s="30">
        <v>2813105.08363692</v>
      </c>
      <c r="I897" s="30">
        <v>86223466.8290236</v>
      </c>
      <c r="J897" s="30">
        <v>24775603.447332099</v>
      </c>
      <c r="K897" s="30">
        <v>110999070.276355</v>
      </c>
      <c r="L897" s="30" t="s">
        <v>837</v>
      </c>
      <c r="M897" s="30" t="s">
        <v>838</v>
      </c>
      <c r="N897" s="30">
        <v>896</v>
      </c>
      <c r="O897" s="30">
        <v>0.89600000000000002</v>
      </c>
      <c r="P897" s="30">
        <v>3893532.7210996398</v>
      </c>
      <c r="Q897" s="30">
        <v>130088178.075518</v>
      </c>
      <c r="R897" s="30">
        <v>10399582.672680199</v>
      </c>
      <c r="S897" s="30">
        <v>140487760.74819899</v>
      </c>
      <c r="T897" s="30">
        <v>0</v>
      </c>
      <c r="U897">
        <v>0.12</v>
      </c>
    </row>
    <row r="898" spans="1:21" x14ac:dyDescent="0.25">
      <c r="A898" s="30" t="s">
        <v>836</v>
      </c>
      <c r="B898" s="30">
        <v>37</v>
      </c>
      <c r="C898" s="30">
        <v>6585929.5210443204</v>
      </c>
      <c r="D898" s="30">
        <v>214733229.53659499</v>
      </c>
      <c r="E898" s="30">
        <v>37076677.967077598</v>
      </c>
      <c r="F898" s="30">
        <v>251809907.50367299</v>
      </c>
      <c r="G898" s="30">
        <v>31610718</v>
      </c>
      <c r="H898" s="30">
        <v>2753079.45395674</v>
      </c>
      <c r="I898" s="30">
        <v>84733761.879056007</v>
      </c>
      <c r="J898" s="30">
        <v>26356876.002244499</v>
      </c>
      <c r="K898" s="30">
        <v>111090637.8813</v>
      </c>
      <c r="L898" s="30" t="s">
        <v>837</v>
      </c>
      <c r="M898" s="30" t="s">
        <v>838</v>
      </c>
      <c r="N898" s="30">
        <v>897</v>
      </c>
      <c r="O898" s="30">
        <v>0.89700000000000002</v>
      </c>
      <c r="P898" s="30">
        <v>3832850.06708758</v>
      </c>
      <c r="Q898" s="30">
        <v>129999467.657539</v>
      </c>
      <c r="R898" s="30">
        <v>10719801.964833001</v>
      </c>
      <c r="S898" s="30">
        <v>140719269.622372</v>
      </c>
      <c r="T898" s="30">
        <v>0</v>
      </c>
      <c r="U898">
        <v>0.45500000000000002</v>
      </c>
    </row>
    <row r="899" spans="1:21" x14ac:dyDescent="0.25">
      <c r="A899" s="30" t="s">
        <v>836</v>
      </c>
      <c r="B899" s="30">
        <v>232</v>
      </c>
      <c r="C899" s="30">
        <v>6437424.4168894198</v>
      </c>
      <c r="D899" s="30">
        <v>207413604.570813</v>
      </c>
      <c r="E899" s="30">
        <v>44469053.3179143</v>
      </c>
      <c r="F899" s="30">
        <v>251882657.88872701</v>
      </c>
      <c r="G899" s="30">
        <v>31610718</v>
      </c>
      <c r="H899" s="30">
        <v>2674128.1923775701</v>
      </c>
      <c r="I899" s="30">
        <v>82416188.929778293</v>
      </c>
      <c r="J899" s="30">
        <v>31704821.7428299</v>
      </c>
      <c r="K899" s="30">
        <v>114121010.672608</v>
      </c>
      <c r="L899" s="30" t="s">
        <v>837</v>
      </c>
      <c r="M899" s="30" t="s">
        <v>838</v>
      </c>
      <c r="N899" s="30">
        <v>898</v>
      </c>
      <c r="O899" s="30">
        <v>0.89800000000000002</v>
      </c>
      <c r="P899" s="30">
        <v>3763296.2245118399</v>
      </c>
      <c r="Q899" s="30">
        <v>124997415.64103501</v>
      </c>
      <c r="R899" s="30">
        <v>12764231.575084301</v>
      </c>
      <c r="S899" s="30">
        <v>137761647.21611899</v>
      </c>
      <c r="T899" s="30">
        <v>0</v>
      </c>
      <c r="U899">
        <v>0.98399999999999999</v>
      </c>
    </row>
    <row r="900" spans="1:21" x14ac:dyDescent="0.25">
      <c r="A900" s="30" t="s">
        <v>836</v>
      </c>
      <c r="B900" s="30">
        <v>463</v>
      </c>
      <c r="C900" s="30">
        <v>6488703.7958426801</v>
      </c>
      <c r="D900" s="30">
        <v>209046217.939812</v>
      </c>
      <c r="E900" s="30">
        <v>42961372.200958602</v>
      </c>
      <c r="F900" s="30">
        <v>252007590.140771</v>
      </c>
      <c r="G900" s="30">
        <v>31610718</v>
      </c>
      <c r="H900" s="30">
        <v>2705209.3238780298</v>
      </c>
      <c r="I900" s="30">
        <v>83196630.416758806</v>
      </c>
      <c r="J900" s="30">
        <v>31077602.376867998</v>
      </c>
      <c r="K900" s="30">
        <v>114274232.793626</v>
      </c>
      <c r="L900" s="30" t="s">
        <v>837</v>
      </c>
      <c r="M900" s="30" t="s">
        <v>838</v>
      </c>
      <c r="N900" s="30">
        <v>899</v>
      </c>
      <c r="O900" s="30">
        <v>0.89900000000000002</v>
      </c>
      <c r="P900" s="30">
        <v>3783494.4719646499</v>
      </c>
      <c r="Q900" s="30">
        <v>125849587.52305301</v>
      </c>
      <c r="R900" s="30">
        <v>11883769.8240906</v>
      </c>
      <c r="S900" s="30">
        <v>137733357.34714401</v>
      </c>
      <c r="T900" s="30">
        <v>0</v>
      </c>
      <c r="U900">
        <v>0.34599999999999997</v>
      </c>
    </row>
    <row r="901" spans="1:21" x14ac:dyDescent="0.25">
      <c r="A901" s="30" t="s">
        <v>836</v>
      </c>
      <c r="B901" s="30">
        <v>149</v>
      </c>
      <c r="C901" s="30">
        <v>6500692.8195967805</v>
      </c>
      <c r="D901" s="30">
        <v>209484905.48960099</v>
      </c>
      <c r="E901" s="30">
        <v>42565889.616967499</v>
      </c>
      <c r="F901" s="30">
        <v>252050795.10656899</v>
      </c>
      <c r="G901" s="30">
        <v>31610718</v>
      </c>
      <c r="H901" s="30">
        <v>2708338.1402489399</v>
      </c>
      <c r="I901" s="30">
        <v>83345341.410328001</v>
      </c>
      <c r="J901" s="30">
        <v>30503306.8577439</v>
      </c>
      <c r="K901" s="30">
        <v>113848648.26807199</v>
      </c>
      <c r="L901" s="30" t="s">
        <v>837</v>
      </c>
      <c r="M901" s="30" t="s">
        <v>838</v>
      </c>
      <c r="N901" s="30">
        <v>900</v>
      </c>
      <c r="O901" s="30">
        <v>0.9</v>
      </c>
      <c r="P901" s="30">
        <v>3792354.6793478299</v>
      </c>
      <c r="Q901" s="30">
        <v>126139564.079273</v>
      </c>
      <c r="R901" s="30">
        <v>12062582.759223601</v>
      </c>
      <c r="S901" s="30">
        <v>138202146.83849701</v>
      </c>
      <c r="T901" s="30">
        <v>0</v>
      </c>
      <c r="U901">
        <v>0.39600000000000002</v>
      </c>
    </row>
    <row r="902" spans="1:21" x14ac:dyDescent="0.25">
      <c r="A902" s="30" t="s">
        <v>836</v>
      </c>
      <c r="B902" s="30">
        <v>99</v>
      </c>
      <c r="C902" s="30">
        <v>6478375.0189376501</v>
      </c>
      <c r="D902" s="30">
        <v>211021640.584683</v>
      </c>
      <c r="E902" s="30">
        <v>41486601.415725701</v>
      </c>
      <c r="F902" s="30">
        <v>252508242.00040799</v>
      </c>
      <c r="G902" s="30">
        <v>31610718</v>
      </c>
      <c r="H902" s="30">
        <v>2667705.3621282298</v>
      </c>
      <c r="I902" s="30">
        <v>82047511.343291104</v>
      </c>
      <c r="J902" s="30">
        <v>29779644.7539436</v>
      </c>
      <c r="K902" s="30">
        <v>111827156.097234</v>
      </c>
      <c r="L902" s="30" t="s">
        <v>837</v>
      </c>
      <c r="M902" s="30" t="s">
        <v>838</v>
      </c>
      <c r="N902" s="30">
        <v>901</v>
      </c>
      <c r="O902" s="30">
        <v>0.90100000000000002</v>
      </c>
      <c r="P902" s="30">
        <v>3810669.6568094101</v>
      </c>
      <c r="Q902" s="30">
        <v>128974129.241391</v>
      </c>
      <c r="R902" s="30">
        <v>11706956.661782101</v>
      </c>
      <c r="S902" s="30">
        <v>140681085.903173</v>
      </c>
      <c r="T902" s="30">
        <v>0</v>
      </c>
      <c r="U902">
        <v>0.40100000000000002</v>
      </c>
    </row>
    <row r="903" spans="1:21" x14ac:dyDescent="0.25">
      <c r="A903" s="30" t="s">
        <v>836</v>
      </c>
      <c r="B903" s="30">
        <v>154</v>
      </c>
      <c r="C903" s="30">
        <v>6584520.6399165997</v>
      </c>
      <c r="D903" s="30">
        <v>214659410.80772901</v>
      </c>
      <c r="E903" s="30">
        <v>38387798.722470902</v>
      </c>
      <c r="F903" s="30">
        <v>253047209.5302</v>
      </c>
      <c r="G903" s="30">
        <v>31610718</v>
      </c>
      <c r="H903" s="30">
        <v>2751122.7240581699</v>
      </c>
      <c r="I903" s="30">
        <v>84640759.537957594</v>
      </c>
      <c r="J903" s="30">
        <v>27501737.236899</v>
      </c>
      <c r="K903" s="30">
        <v>112142496.774856</v>
      </c>
      <c r="L903" s="30" t="s">
        <v>837</v>
      </c>
      <c r="M903" s="30" t="s">
        <v>838</v>
      </c>
      <c r="N903" s="30">
        <v>902</v>
      </c>
      <c r="O903" s="30">
        <v>0.90200000000000002</v>
      </c>
      <c r="P903" s="30">
        <v>3833397.9158584201</v>
      </c>
      <c r="Q903" s="30">
        <v>130018651.26977099</v>
      </c>
      <c r="R903" s="30">
        <v>10886061.4855719</v>
      </c>
      <c r="S903" s="30">
        <v>140904712.75534299</v>
      </c>
      <c r="T903" s="30">
        <v>0</v>
      </c>
      <c r="U903">
        <v>0.70299999999999996</v>
      </c>
    </row>
    <row r="904" spans="1:21" x14ac:dyDescent="0.25">
      <c r="A904" s="30" t="s">
        <v>836</v>
      </c>
      <c r="B904" s="30">
        <v>608</v>
      </c>
      <c r="C904" s="30">
        <v>6571648.7430306496</v>
      </c>
      <c r="D904" s="30">
        <v>211836383.49612099</v>
      </c>
      <c r="E904" s="30">
        <v>41673981.411790997</v>
      </c>
      <c r="F904" s="30">
        <v>253510364.90791199</v>
      </c>
      <c r="G904" s="30">
        <v>31610718</v>
      </c>
      <c r="H904" s="30">
        <v>2739412.7718810099</v>
      </c>
      <c r="I904" s="30">
        <v>84261960.609814703</v>
      </c>
      <c r="J904" s="30">
        <v>29570219.972362801</v>
      </c>
      <c r="K904" s="30">
        <v>113832180.582177</v>
      </c>
      <c r="L904" s="30" t="s">
        <v>837</v>
      </c>
      <c r="M904" s="30" t="s">
        <v>838</v>
      </c>
      <c r="N904" s="30">
        <v>903</v>
      </c>
      <c r="O904" s="30">
        <v>0.90300000000000002</v>
      </c>
      <c r="P904" s="30">
        <v>3832235.9711496299</v>
      </c>
      <c r="Q904" s="30">
        <v>127574422.886306</v>
      </c>
      <c r="R904" s="30">
        <v>12103761.4394281</v>
      </c>
      <c r="S904" s="30">
        <v>139678184.32573399</v>
      </c>
      <c r="T904" s="30">
        <v>0</v>
      </c>
      <c r="U904">
        <v>0.622</v>
      </c>
    </row>
    <row r="905" spans="1:21" x14ac:dyDescent="0.25">
      <c r="A905" s="30" t="s">
        <v>836</v>
      </c>
      <c r="B905" s="30">
        <v>529</v>
      </c>
      <c r="C905" s="30">
        <v>6733748.20456143</v>
      </c>
      <c r="D905" s="30">
        <v>217243667.381556</v>
      </c>
      <c r="E905" s="30">
        <v>36392761.6988547</v>
      </c>
      <c r="F905" s="30">
        <v>253636429.08041</v>
      </c>
      <c r="G905" s="30">
        <v>31610718</v>
      </c>
      <c r="H905" s="30">
        <v>2819101.9644485898</v>
      </c>
      <c r="I905" s="30">
        <v>86511222.226606503</v>
      </c>
      <c r="J905" s="30">
        <v>25448910.126451399</v>
      </c>
      <c r="K905" s="30">
        <v>111960132.353058</v>
      </c>
      <c r="L905" s="30" t="s">
        <v>837</v>
      </c>
      <c r="M905" s="30" t="s">
        <v>838</v>
      </c>
      <c r="N905" s="30">
        <v>904</v>
      </c>
      <c r="O905" s="30">
        <v>0.90400000000000003</v>
      </c>
      <c r="P905" s="30">
        <v>3914646.2401128402</v>
      </c>
      <c r="Q905" s="30">
        <v>130732445.15494899</v>
      </c>
      <c r="R905" s="30">
        <v>10943851.572403301</v>
      </c>
      <c r="S905" s="30">
        <v>141676296.72735199</v>
      </c>
      <c r="T905" s="30">
        <v>0</v>
      </c>
      <c r="U905">
        <v>0.53800000000000003</v>
      </c>
    </row>
    <row r="906" spans="1:21" x14ac:dyDescent="0.25">
      <c r="A906" s="30" t="s">
        <v>836</v>
      </c>
      <c r="B906" s="30">
        <v>577</v>
      </c>
      <c r="C906" s="30">
        <v>6742249.7591955997</v>
      </c>
      <c r="D906" s="30">
        <v>220873279.60187</v>
      </c>
      <c r="E906" s="30">
        <v>32964799.0973607</v>
      </c>
      <c r="F906" s="30">
        <v>253838078.699231</v>
      </c>
      <c r="G906" s="30">
        <v>31610718</v>
      </c>
      <c r="H906" s="30">
        <v>2790281.7360172002</v>
      </c>
      <c r="I906" s="30">
        <v>85641940.951913998</v>
      </c>
      <c r="J906" s="30">
        <v>23031634.339363098</v>
      </c>
      <c r="K906" s="30">
        <v>108673575.29127701</v>
      </c>
      <c r="L906" s="30" t="s">
        <v>837</v>
      </c>
      <c r="M906" s="30" t="s">
        <v>838</v>
      </c>
      <c r="N906" s="30">
        <v>905</v>
      </c>
      <c r="O906" s="30">
        <v>0.90500000000000003</v>
      </c>
      <c r="P906" s="30">
        <v>3951968.0231783902</v>
      </c>
      <c r="Q906" s="30">
        <v>135231338.64995599</v>
      </c>
      <c r="R906" s="30">
        <v>9933164.7579975296</v>
      </c>
      <c r="S906" s="30">
        <v>145164503.40795401</v>
      </c>
      <c r="T906" s="30">
        <v>0</v>
      </c>
      <c r="U906">
        <v>0.95399999999999996</v>
      </c>
    </row>
    <row r="907" spans="1:21" x14ac:dyDescent="0.25">
      <c r="A907" s="30" t="s">
        <v>836</v>
      </c>
      <c r="B907" s="30">
        <v>902</v>
      </c>
      <c r="C907" s="30">
        <v>6575340.2308334596</v>
      </c>
      <c r="D907" s="30">
        <v>214409245.30092499</v>
      </c>
      <c r="E907" s="30">
        <v>39447914.1761695</v>
      </c>
      <c r="F907" s="30">
        <v>253857159.47709501</v>
      </c>
      <c r="G907" s="30">
        <v>31610718</v>
      </c>
      <c r="H907" s="30">
        <v>2746208.0206747302</v>
      </c>
      <c r="I907" s="30">
        <v>84407166.275647894</v>
      </c>
      <c r="J907" s="30">
        <v>28382724.924796399</v>
      </c>
      <c r="K907" s="30">
        <v>112789891.200444</v>
      </c>
      <c r="L907" s="30" t="s">
        <v>837</v>
      </c>
      <c r="M907" s="30" t="s">
        <v>838</v>
      </c>
      <c r="N907" s="30">
        <v>906</v>
      </c>
      <c r="O907" s="30">
        <v>0.90600000000000003</v>
      </c>
      <c r="P907" s="30">
        <v>3829132.2101587299</v>
      </c>
      <c r="Q907" s="30">
        <v>130002079.025277</v>
      </c>
      <c r="R907" s="30">
        <v>11065189.251373099</v>
      </c>
      <c r="S907" s="30">
        <v>141067268.27665001</v>
      </c>
      <c r="T907" s="30">
        <v>0</v>
      </c>
      <c r="U907">
        <v>0.96</v>
      </c>
    </row>
    <row r="908" spans="1:21" x14ac:dyDescent="0.25">
      <c r="A908" s="30" t="s">
        <v>836</v>
      </c>
      <c r="B908" s="30">
        <v>473</v>
      </c>
      <c r="C908" s="30">
        <v>6512788.1380500803</v>
      </c>
      <c r="D908" s="30">
        <v>212203863.83346799</v>
      </c>
      <c r="E908" s="30">
        <v>42114431.253297701</v>
      </c>
      <c r="F908" s="30">
        <v>254318295.086766</v>
      </c>
      <c r="G908" s="30">
        <v>31610718</v>
      </c>
      <c r="H908" s="30">
        <v>2675531.6278229002</v>
      </c>
      <c r="I908" s="30">
        <v>82419489.6281818</v>
      </c>
      <c r="J908" s="30">
        <v>29782977.039920099</v>
      </c>
      <c r="K908" s="30">
        <v>112202466.668101</v>
      </c>
      <c r="L908" s="30" t="s">
        <v>837</v>
      </c>
      <c r="M908" s="30" t="s">
        <v>838</v>
      </c>
      <c r="N908" s="30">
        <v>907</v>
      </c>
      <c r="O908" s="30">
        <v>0.90700000000000003</v>
      </c>
      <c r="P908" s="30">
        <v>3837256.5102271698</v>
      </c>
      <c r="Q908" s="30">
        <v>129784374.205286</v>
      </c>
      <c r="R908" s="30">
        <v>12331454.213377601</v>
      </c>
      <c r="S908" s="30">
        <v>142115828.41866401</v>
      </c>
      <c r="T908" s="30">
        <v>0</v>
      </c>
      <c r="U908">
        <v>0.73299999999999998</v>
      </c>
    </row>
    <row r="909" spans="1:21" x14ac:dyDescent="0.25">
      <c r="A909" s="30" t="s">
        <v>836</v>
      </c>
      <c r="B909" s="30">
        <v>927</v>
      </c>
      <c r="C909" s="30">
        <v>6505683.3825296201</v>
      </c>
      <c r="D909" s="30">
        <v>211945804.80968001</v>
      </c>
      <c r="E909" s="30">
        <v>42375256.785625704</v>
      </c>
      <c r="F909" s="30">
        <v>254321061.59530601</v>
      </c>
      <c r="G909" s="30">
        <v>31610718</v>
      </c>
      <c r="H909" s="30">
        <v>2673848.24752161</v>
      </c>
      <c r="I909" s="30">
        <v>82339479.449417099</v>
      </c>
      <c r="J909" s="30">
        <v>30152306.6738213</v>
      </c>
      <c r="K909" s="30">
        <v>112491786.123238</v>
      </c>
      <c r="L909" s="30" t="s">
        <v>837</v>
      </c>
      <c r="M909" s="30" t="s">
        <v>838</v>
      </c>
      <c r="N909" s="30">
        <v>908</v>
      </c>
      <c r="O909" s="30">
        <v>0.90800000000000003</v>
      </c>
      <c r="P909" s="30">
        <v>3831835.1350079998</v>
      </c>
      <c r="Q909" s="30">
        <v>129606325.360263</v>
      </c>
      <c r="R909" s="30">
        <v>12222950.111804301</v>
      </c>
      <c r="S909" s="30">
        <v>141829275.47206801</v>
      </c>
      <c r="T909" s="30">
        <v>0</v>
      </c>
      <c r="U909">
        <v>4.8000000000000001E-2</v>
      </c>
    </row>
    <row r="910" spans="1:21" x14ac:dyDescent="0.25">
      <c r="A910" s="30" t="s">
        <v>836</v>
      </c>
      <c r="B910" s="30">
        <v>855</v>
      </c>
      <c r="C910" s="30">
        <v>6594417.22263024</v>
      </c>
      <c r="D910" s="30">
        <v>215035143.06658199</v>
      </c>
      <c r="E910" s="30">
        <v>40219521.818393201</v>
      </c>
      <c r="F910" s="30">
        <v>255254664.884976</v>
      </c>
      <c r="G910" s="30">
        <v>31610718</v>
      </c>
      <c r="H910" s="30">
        <v>2751118.2404927202</v>
      </c>
      <c r="I910" s="30">
        <v>84640546.436453998</v>
      </c>
      <c r="J910" s="30">
        <v>28834288.997827899</v>
      </c>
      <c r="K910" s="30">
        <v>113474835.43428101</v>
      </c>
      <c r="L910" s="30" t="s">
        <v>837</v>
      </c>
      <c r="M910" s="30" t="s">
        <v>838</v>
      </c>
      <c r="N910" s="30">
        <v>909</v>
      </c>
      <c r="O910" s="30">
        <v>0.90900000000000003</v>
      </c>
      <c r="P910" s="30">
        <v>3843298.9821375199</v>
      </c>
      <c r="Q910" s="30">
        <v>130394596.630128</v>
      </c>
      <c r="R910" s="30">
        <v>11385232.8205653</v>
      </c>
      <c r="S910" s="30">
        <v>141779829.45069399</v>
      </c>
      <c r="T910" s="30">
        <v>0</v>
      </c>
      <c r="U910">
        <v>3.1E-2</v>
      </c>
    </row>
    <row r="911" spans="1:21" x14ac:dyDescent="0.25">
      <c r="A911" s="30" t="s">
        <v>836</v>
      </c>
      <c r="B911" s="30">
        <v>246</v>
      </c>
      <c r="C911" s="30">
        <v>6593571.5196486898</v>
      </c>
      <c r="D911" s="30">
        <v>215087251.852732</v>
      </c>
      <c r="E911" s="30">
        <v>41122269.337162599</v>
      </c>
      <c r="F911" s="30">
        <v>256209521.18989399</v>
      </c>
      <c r="G911" s="30">
        <v>31610718</v>
      </c>
      <c r="H911" s="30">
        <v>2748432.0314296898</v>
      </c>
      <c r="I911" s="30">
        <v>84512872.335023299</v>
      </c>
      <c r="J911" s="30">
        <v>29353779.079566099</v>
      </c>
      <c r="K911" s="30">
        <v>113866651.414589</v>
      </c>
      <c r="L911" s="30" t="s">
        <v>837</v>
      </c>
      <c r="M911" s="30" t="s">
        <v>838</v>
      </c>
      <c r="N911" s="30">
        <v>910</v>
      </c>
      <c r="O911" s="30">
        <v>0.91</v>
      </c>
      <c r="P911" s="30">
        <v>3845139.4882189999</v>
      </c>
      <c r="Q911" s="30">
        <v>130574379.517708</v>
      </c>
      <c r="R911" s="30">
        <v>11768490.2575964</v>
      </c>
      <c r="S911" s="30">
        <v>142342869.775305</v>
      </c>
      <c r="T911" s="30">
        <v>0</v>
      </c>
      <c r="U911">
        <v>0.61799999999999999</v>
      </c>
    </row>
    <row r="912" spans="1:21" x14ac:dyDescent="0.25">
      <c r="A912" s="30" t="s">
        <v>836</v>
      </c>
      <c r="B912" s="30">
        <v>582</v>
      </c>
      <c r="C912" s="30">
        <v>6540988.3863072703</v>
      </c>
      <c r="D912" s="30">
        <v>210749238.991638</v>
      </c>
      <c r="E912" s="30">
        <v>46275918.685024001</v>
      </c>
      <c r="F912" s="30">
        <v>257025157.676662</v>
      </c>
      <c r="G912" s="30">
        <v>31610718</v>
      </c>
      <c r="H912" s="30">
        <v>2715298.8841716698</v>
      </c>
      <c r="I912" s="30">
        <v>83676181.901432604</v>
      </c>
      <c r="J912" s="30">
        <v>33259206.709793702</v>
      </c>
      <c r="K912" s="30">
        <v>116935388.61122601</v>
      </c>
      <c r="L912" s="30" t="s">
        <v>837</v>
      </c>
      <c r="M912" s="30" t="s">
        <v>838</v>
      </c>
      <c r="N912" s="30">
        <v>911</v>
      </c>
      <c r="O912" s="30">
        <v>0.91100000000000003</v>
      </c>
      <c r="P912" s="30">
        <v>3825689.5021356</v>
      </c>
      <c r="Q912" s="30">
        <v>127073057.090206</v>
      </c>
      <c r="R912" s="30">
        <v>13016711.975230301</v>
      </c>
      <c r="S912" s="30">
        <v>140089769.06543601</v>
      </c>
      <c r="T912" s="30">
        <v>0</v>
      </c>
      <c r="U912">
        <v>0.34100000000000003</v>
      </c>
    </row>
    <row r="913" spans="1:21" x14ac:dyDescent="0.25">
      <c r="A913" s="30" t="s">
        <v>836</v>
      </c>
      <c r="B913" s="30">
        <v>75</v>
      </c>
      <c r="C913" s="30">
        <v>6626799.5467686504</v>
      </c>
      <c r="D913" s="30">
        <v>216031533.16280299</v>
      </c>
      <c r="E913" s="30">
        <v>41296037.2179588</v>
      </c>
      <c r="F913" s="30">
        <v>257327570.38076201</v>
      </c>
      <c r="G913" s="30">
        <v>31610718</v>
      </c>
      <c r="H913" s="30">
        <v>2759271.4327981598</v>
      </c>
      <c r="I913" s="30">
        <v>85028063.370900497</v>
      </c>
      <c r="J913" s="30">
        <v>29476933.863023002</v>
      </c>
      <c r="K913" s="30">
        <v>114504997.233923</v>
      </c>
      <c r="L913" s="30" t="s">
        <v>837</v>
      </c>
      <c r="M913" s="30" t="s">
        <v>838</v>
      </c>
      <c r="N913" s="30">
        <v>912</v>
      </c>
      <c r="O913" s="30">
        <v>0.91200000000000003</v>
      </c>
      <c r="P913" s="30">
        <v>3867528.1139704799</v>
      </c>
      <c r="Q913" s="30">
        <v>131003469.791903</v>
      </c>
      <c r="R913" s="30">
        <v>11819103.3549357</v>
      </c>
      <c r="S913" s="30">
        <v>142822573.14683801</v>
      </c>
      <c r="T913" s="30">
        <v>0</v>
      </c>
      <c r="U913">
        <v>6.5000000000000002E-2</v>
      </c>
    </row>
    <row r="914" spans="1:21" x14ac:dyDescent="0.25">
      <c r="A914" s="30" t="s">
        <v>836</v>
      </c>
      <c r="B914" s="30">
        <v>399</v>
      </c>
      <c r="C914" s="30">
        <v>6613188.2446101904</v>
      </c>
      <c r="D914" s="30">
        <v>215591611.381771</v>
      </c>
      <c r="E914" s="30">
        <v>42126818.095993802</v>
      </c>
      <c r="F914" s="30">
        <v>257718429.47776499</v>
      </c>
      <c r="G914" s="30">
        <v>31610718</v>
      </c>
      <c r="H914" s="30">
        <v>2752676.64808902</v>
      </c>
      <c r="I914" s="30">
        <v>84714616.728397295</v>
      </c>
      <c r="J914" s="30">
        <v>30285193.9377614</v>
      </c>
      <c r="K914" s="30">
        <v>114999810.66615801</v>
      </c>
      <c r="L914" s="30" t="s">
        <v>837</v>
      </c>
      <c r="M914" s="30" t="s">
        <v>838</v>
      </c>
      <c r="N914" s="30">
        <v>913</v>
      </c>
      <c r="O914" s="30">
        <v>0.91300000000000003</v>
      </c>
      <c r="P914" s="30">
        <v>3860511.5965211699</v>
      </c>
      <c r="Q914" s="30">
        <v>130876994.653373</v>
      </c>
      <c r="R914" s="30">
        <v>11841624.1582324</v>
      </c>
      <c r="S914" s="30">
        <v>142718618.81160599</v>
      </c>
      <c r="T914" s="30">
        <v>0</v>
      </c>
      <c r="U914">
        <v>0.6</v>
      </c>
    </row>
    <row r="915" spans="1:21" x14ac:dyDescent="0.25">
      <c r="A915" s="30" t="s">
        <v>836</v>
      </c>
      <c r="B915" s="30">
        <v>435</v>
      </c>
      <c r="C915" s="30">
        <v>6529127.3293083301</v>
      </c>
      <c r="D915" s="30">
        <v>213952419.35804299</v>
      </c>
      <c r="E915" s="30">
        <v>44092191.054621197</v>
      </c>
      <c r="F915" s="30">
        <v>258044610.412664</v>
      </c>
      <c r="G915" s="30">
        <v>31610718</v>
      </c>
      <c r="H915" s="30">
        <v>2655953.0195571599</v>
      </c>
      <c r="I915" s="30">
        <v>81862462.437108293</v>
      </c>
      <c r="J915" s="30">
        <v>31666453.669428401</v>
      </c>
      <c r="K915" s="30">
        <v>113528916.106536</v>
      </c>
      <c r="L915" s="30" t="s">
        <v>837</v>
      </c>
      <c r="M915" s="30" t="s">
        <v>838</v>
      </c>
      <c r="N915" s="30">
        <v>914</v>
      </c>
      <c r="O915" s="30">
        <v>0.91400000000000003</v>
      </c>
      <c r="P915" s="30">
        <v>3873174.30975116</v>
      </c>
      <c r="Q915" s="30">
        <v>132089956.92093401</v>
      </c>
      <c r="R915" s="30">
        <v>12425737.3851928</v>
      </c>
      <c r="S915" s="30">
        <v>144515694.30612701</v>
      </c>
      <c r="T915" s="30">
        <v>0</v>
      </c>
      <c r="U915">
        <v>0.51200000000000001</v>
      </c>
    </row>
    <row r="916" spans="1:21" x14ac:dyDescent="0.25">
      <c r="A916" s="30" t="s">
        <v>836</v>
      </c>
      <c r="B916" s="30">
        <v>884</v>
      </c>
      <c r="C916" s="30">
        <v>6606750.4941507503</v>
      </c>
      <c r="D916" s="30">
        <v>215411692.98674101</v>
      </c>
      <c r="E916" s="30">
        <v>42719257.677951999</v>
      </c>
      <c r="F916" s="30">
        <v>258130950.664693</v>
      </c>
      <c r="G916" s="30">
        <v>31610718</v>
      </c>
      <c r="H916" s="30">
        <v>2752148.9679753198</v>
      </c>
      <c r="I916" s="30">
        <v>84689536.370622396</v>
      </c>
      <c r="J916" s="30">
        <v>30767377.523309901</v>
      </c>
      <c r="K916" s="30">
        <v>115456913.893932</v>
      </c>
      <c r="L916" s="30" t="s">
        <v>837</v>
      </c>
      <c r="M916" s="30" t="s">
        <v>838</v>
      </c>
      <c r="N916" s="30">
        <v>915</v>
      </c>
      <c r="O916" s="30">
        <v>0.91500000000000004</v>
      </c>
      <c r="P916" s="30">
        <v>3854601.52617543</v>
      </c>
      <c r="Q916" s="30">
        <v>130722156.616119</v>
      </c>
      <c r="R916" s="30">
        <v>11951880.1546421</v>
      </c>
      <c r="S916" s="30">
        <v>142674036.77076101</v>
      </c>
      <c r="T916" s="30">
        <v>0</v>
      </c>
      <c r="U916">
        <v>0.61899999999999999</v>
      </c>
    </row>
    <row r="917" spans="1:21" x14ac:dyDescent="0.25">
      <c r="A917" s="30" t="s">
        <v>836</v>
      </c>
      <c r="B917" s="30">
        <v>742</v>
      </c>
      <c r="C917" s="30">
        <v>6623242.6586915497</v>
      </c>
      <c r="D917" s="30">
        <v>215974557.272194</v>
      </c>
      <c r="E917" s="30">
        <v>42458747.681085698</v>
      </c>
      <c r="F917" s="30">
        <v>258433304.95328</v>
      </c>
      <c r="G917" s="30">
        <v>31610718</v>
      </c>
      <c r="H917" s="30">
        <v>2755635.6361417999</v>
      </c>
      <c r="I917" s="30">
        <v>84855255.871486604</v>
      </c>
      <c r="J917" s="30">
        <v>30358466.0868611</v>
      </c>
      <c r="K917" s="30">
        <v>115213721.95834699</v>
      </c>
      <c r="L917" s="30" t="s">
        <v>837</v>
      </c>
      <c r="M917" s="30" t="s">
        <v>838</v>
      </c>
      <c r="N917" s="30">
        <v>916</v>
      </c>
      <c r="O917" s="30">
        <v>0.91600000000000004</v>
      </c>
      <c r="P917" s="30">
        <v>3867607.02254974</v>
      </c>
      <c r="Q917" s="30">
        <v>131119301.40070701</v>
      </c>
      <c r="R917" s="30">
        <v>12100281.5942246</v>
      </c>
      <c r="S917" s="30">
        <v>143219582.994932</v>
      </c>
      <c r="T917" s="30">
        <v>0</v>
      </c>
      <c r="U917">
        <v>0.123</v>
      </c>
    </row>
    <row r="918" spans="1:21" x14ac:dyDescent="0.25">
      <c r="A918" s="30" t="s">
        <v>836</v>
      </c>
      <c r="B918" s="30">
        <v>461</v>
      </c>
      <c r="C918" s="30">
        <v>7153832.8361057099</v>
      </c>
      <c r="D918" s="30">
        <v>231979323.39564699</v>
      </c>
      <c r="E918" s="30">
        <v>27011574.122742701</v>
      </c>
      <c r="F918" s="30">
        <v>258990897.51839</v>
      </c>
      <c r="G918" s="30">
        <v>31610718</v>
      </c>
      <c r="H918" s="30">
        <v>3042059.6516255401</v>
      </c>
      <c r="I918" s="30">
        <v>93026420.208001494</v>
      </c>
      <c r="J918" s="30">
        <v>18750206.328674801</v>
      </c>
      <c r="K918" s="30">
        <v>111776626.536676</v>
      </c>
      <c r="L918" s="30" t="s">
        <v>837</v>
      </c>
      <c r="M918" s="30" t="s">
        <v>838</v>
      </c>
      <c r="N918" s="30">
        <v>917</v>
      </c>
      <c r="O918" s="30">
        <v>0.91700000000000004</v>
      </c>
      <c r="P918" s="30">
        <v>4111773.1844801698</v>
      </c>
      <c r="Q918" s="30">
        <v>138952903.187646</v>
      </c>
      <c r="R918" s="30">
        <v>8261367.7940679202</v>
      </c>
      <c r="S918" s="30">
        <v>147214270.98171401</v>
      </c>
      <c r="T918" s="30">
        <v>0</v>
      </c>
      <c r="U918">
        <v>0.76800000000000002</v>
      </c>
    </row>
    <row r="919" spans="1:21" x14ac:dyDescent="0.25">
      <c r="A919" s="30" t="s">
        <v>836</v>
      </c>
      <c r="B919" s="30">
        <v>145</v>
      </c>
      <c r="C919" s="30">
        <v>6776435.4600482797</v>
      </c>
      <c r="D919" s="30">
        <v>218395608.08122101</v>
      </c>
      <c r="E919" s="30">
        <v>40957440.645312697</v>
      </c>
      <c r="F919" s="30">
        <v>259353048.726533</v>
      </c>
      <c r="G919" s="30">
        <v>31610718</v>
      </c>
      <c r="H919" s="30">
        <v>2827574.5616637799</v>
      </c>
      <c r="I919" s="30">
        <v>86913920.308122307</v>
      </c>
      <c r="J919" s="30">
        <v>29380807.019861501</v>
      </c>
      <c r="K919" s="30">
        <v>116294727.32798301</v>
      </c>
      <c r="L919" s="30" t="s">
        <v>837</v>
      </c>
      <c r="M919" s="30" t="s">
        <v>838</v>
      </c>
      <c r="N919" s="30">
        <v>918</v>
      </c>
      <c r="O919" s="30">
        <v>0.91800000000000004</v>
      </c>
      <c r="P919" s="30">
        <v>3948860.8983844901</v>
      </c>
      <c r="Q919" s="30">
        <v>131481687.77309801</v>
      </c>
      <c r="R919" s="30">
        <v>11576633.625451099</v>
      </c>
      <c r="S919" s="30">
        <v>143058321.39854899</v>
      </c>
      <c r="T919" s="30">
        <v>0</v>
      </c>
      <c r="U919">
        <v>0.86599999999999999</v>
      </c>
    </row>
    <row r="920" spans="1:21" x14ac:dyDescent="0.25">
      <c r="A920" s="30" t="s">
        <v>836</v>
      </c>
      <c r="B920" s="30">
        <v>588</v>
      </c>
      <c r="C920" s="30">
        <v>6658620.2203577701</v>
      </c>
      <c r="D920" s="30">
        <v>214615054.420252</v>
      </c>
      <c r="E920" s="30">
        <v>44779414.366287999</v>
      </c>
      <c r="F920" s="30">
        <v>259394468.78654</v>
      </c>
      <c r="G920" s="30">
        <v>31610718</v>
      </c>
      <c r="H920" s="30">
        <v>2764501.8465382601</v>
      </c>
      <c r="I920" s="30">
        <v>85173277.376559898</v>
      </c>
      <c r="J920" s="30">
        <v>31910830.059402999</v>
      </c>
      <c r="K920" s="30">
        <v>117084107.435963</v>
      </c>
      <c r="L920" s="30" t="s">
        <v>837</v>
      </c>
      <c r="M920" s="30" t="s">
        <v>838</v>
      </c>
      <c r="N920" s="30">
        <v>919</v>
      </c>
      <c r="O920" s="30">
        <v>0.91900000000000004</v>
      </c>
      <c r="P920" s="30">
        <v>3894118.37381951</v>
      </c>
      <c r="Q920" s="30">
        <v>129441777.04369199</v>
      </c>
      <c r="R920" s="30">
        <v>12868584.306885</v>
      </c>
      <c r="S920" s="30">
        <v>142310361.350577</v>
      </c>
      <c r="T920" s="30">
        <v>0</v>
      </c>
      <c r="U920">
        <v>0.999</v>
      </c>
    </row>
    <row r="921" spans="1:21" x14ac:dyDescent="0.25">
      <c r="A921" s="30" t="s">
        <v>836</v>
      </c>
      <c r="B921" s="30">
        <v>753</v>
      </c>
      <c r="C921" s="30">
        <v>6551814.9932604302</v>
      </c>
      <c r="D921" s="30">
        <v>214783519.567965</v>
      </c>
      <c r="E921" s="30">
        <v>45847847.921199203</v>
      </c>
      <c r="F921" s="30">
        <v>260631367.48916399</v>
      </c>
      <c r="G921" s="30">
        <v>31610718</v>
      </c>
      <c r="H921" s="30">
        <v>2659190.5035675499</v>
      </c>
      <c r="I921" s="30">
        <v>82016338.346325606</v>
      </c>
      <c r="J921" s="30">
        <v>32637939.343245398</v>
      </c>
      <c r="K921" s="30">
        <v>114654277.68957099</v>
      </c>
      <c r="L921" s="30" t="s">
        <v>837</v>
      </c>
      <c r="M921" s="30" t="s">
        <v>838</v>
      </c>
      <c r="N921" s="30">
        <v>920</v>
      </c>
      <c r="O921" s="30">
        <v>0.92</v>
      </c>
      <c r="P921" s="30">
        <v>3892624.4896928798</v>
      </c>
      <c r="Q921" s="30">
        <v>132767181.22164001</v>
      </c>
      <c r="R921" s="30">
        <v>13209908.5779537</v>
      </c>
      <c r="S921" s="30">
        <v>145977089.799593</v>
      </c>
      <c r="T921" s="30">
        <v>0</v>
      </c>
      <c r="U921">
        <v>0.29199999999999998</v>
      </c>
    </row>
    <row r="922" spans="1:21" x14ac:dyDescent="0.25">
      <c r="A922" s="30" t="s">
        <v>836</v>
      </c>
      <c r="B922" s="30">
        <v>347</v>
      </c>
      <c r="C922" s="30">
        <v>7169460.4173832703</v>
      </c>
      <c r="D922" s="30">
        <v>232489506.79003599</v>
      </c>
      <c r="E922" s="30">
        <v>28205169.7395759</v>
      </c>
      <c r="F922" s="30">
        <v>260694676.529612</v>
      </c>
      <c r="G922" s="30">
        <v>31610718</v>
      </c>
      <c r="H922" s="30">
        <v>3044951.8108443399</v>
      </c>
      <c r="I922" s="30">
        <v>93163883.011822894</v>
      </c>
      <c r="J922" s="30">
        <v>19571909.380707499</v>
      </c>
      <c r="K922" s="30">
        <v>112735792.39252999</v>
      </c>
      <c r="L922" s="30" t="s">
        <v>837</v>
      </c>
      <c r="M922" s="30" t="s">
        <v>838</v>
      </c>
      <c r="N922" s="30">
        <v>921</v>
      </c>
      <c r="O922" s="30">
        <v>0.92100000000000004</v>
      </c>
      <c r="P922" s="30">
        <v>4124508.60653893</v>
      </c>
      <c r="Q922" s="30">
        <v>139325623.77821299</v>
      </c>
      <c r="R922" s="30">
        <v>8633260.3588683791</v>
      </c>
      <c r="S922" s="30">
        <v>147958884.137081</v>
      </c>
      <c r="T922" s="30">
        <v>0</v>
      </c>
      <c r="U922">
        <v>4.1000000000000002E-2</v>
      </c>
    </row>
    <row r="923" spans="1:21" x14ac:dyDescent="0.25">
      <c r="A923" s="30" t="s">
        <v>836</v>
      </c>
      <c r="B923" s="30">
        <v>733</v>
      </c>
      <c r="C923" s="30">
        <v>7172655.08841292</v>
      </c>
      <c r="D923" s="30">
        <v>232573301.24224299</v>
      </c>
      <c r="E923" s="30">
        <v>28423164.547095701</v>
      </c>
      <c r="F923" s="30">
        <v>260996465.78933901</v>
      </c>
      <c r="G923" s="30">
        <v>31610718</v>
      </c>
      <c r="H923" s="30">
        <v>3045080.5058609</v>
      </c>
      <c r="I923" s="30">
        <v>93169999.8181521</v>
      </c>
      <c r="J923" s="30">
        <v>19738282.921985</v>
      </c>
      <c r="K923" s="30">
        <v>112908282.740137</v>
      </c>
      <c r="L923" s="30" t="s">
        <v>837</v>
      </c>
      <c r="M923" s="30" t="s">
        <v>838</v>
      </c>
      <c r="N923" s="30">
        <v>922</v>
      </c>
      <c r="O923" s="30">
        <v>0.92200000000000004</v>
      </c>
      <c r="P923" s="30">
        <v>4127574.5825520102</v>
      </c>
      <c r="Q923" s="30">
        <v>139403301.42409101</v>
      </c>
      <c r="R923" s="30">
        <v>8684881.6251107007</v>
      </c>
      <c r="S923" s="30">
        <v>148088183.049202</v>
      </c>
      <c r="T923" s="30">
        <v>0</v>
      </c>
      <c r="U923">
        <v>0.23100000000000001</v>
      </c>
    </row>
    <row r="924" spans="1:21" x14ac:dyDescent="0.25">
      <c r="A924" s="30" t="s">
        <v>836</v>
      </c>
      <c r="B924" s="30">
        <v>914</v>
      </c>
      <c r="C924" s="30">
        <v>6942012.6627506604</v>
      </c>
      <c r="D924" s="30">
        <v>227338829.18102199</v>
      </c>
      <c r="E924" s="30">
        <v>33766974.808411799</v>
      </c>
      <c r="F924" s="30">
        <v>261105803.98943299</v>
      </c>
      <c r="G924" s="30">
        <v>31610718</v>
      </c>
      <c r="H924" s="30">
        <v>2875002.2384262499</v>
      </c>
      <c r="I924" s="30">
        <v>88130338.074526504</v>
      </c>
      <c r="J924" s="30">
        <v>23969767.3664793</v>
      </c>
      <c r="K924" s="30">
        <v>112100105.44100501</v>
      </c>
      <c r="L924" s="30" t="s">
        <v>837</v>
      </c>
      <c r="M924" s="30" t="s">
        <v>838</v>
      </c>
      <c r="N924" s="30">
        <v>923</v>
      </c>
      <c r="O924" s="30">
        <v>0.92300000000000004</v>
      </c>
      <c r="P924" s="30">
        <v>4067010.4243243998</v>
      </c>
      <c r="Q924" s="30">
        <v>139208491.10649499</v>
      </c>
      <c r="R924" s="30">
        <v>9797207.44193241</v>
      </c>
      <c r="S924" s="30">
        <v>149005698.54842699</v>
      </c>
      <c r="T924" s="30">
        <v>0</v>
      </c>
      <c r="U924">
        <v>0.93200000000000005</v>
      </c>
    </row>
    <row r="925" spans="1:21" x14ac:dyDescent="0.25">
      <c r="A925" s="30" t="s">
        <v>836</v>
      </c>
      <c r="B925" s="30">
        <v>906</v>
      </c>
      <c r="C925" s="30">
        <v>6789908.3927618898</v>
      </c>
      <c r="D925" s="30">
        <v>218964185.96707201</v>
      </c>
      <c r="E925" s="30">
        <v>42199400.839070201</v>
      </c>
      <c r="F925" s="30">
        <v>261163586.806142</v>
      </c>
      <c r="G925" s="30">
        <v>31610718</v>
      </c>
      <c r="H925" s="30">
        <v>2828742.0833514398</v>
      </c>
      <c r="I925" s="30">
        <v>86969411.998781607</v>
      </c>
      <c r="J925" s="30">
        <v>29934687.635154098</v>
      </c>
      <c r="K925" s="30">
        <v>116904099.633935</v>
      </c>
      <c r="L925" s="30" t="s">
        <v>837</v>
      </c>
      <c r="M925" s="30" t="s">
        <v>838</v>
      </c>
      <c r="N925" s="30">
        <v>924</v>
      </c>
      <c r="O925" s="30">
        <v>0.92400000000000004</v>
      </c>
      <c r="P925" s="30">
        <v>3961166.30941045</v>
      </c>
      <c r="Q925" s="30">
        <v>131994773.96829</v>
      </c>
      <c r="R925" s="30">
        <v>12264713.203916</v>
      </c>
      <c r="S925" s="30">
        <v>144259487.17220601</v>
      </c>
      <c r="T925" s="30">
        <v>0</v>
      </c>
      <c r="U925">
        <v>0.376</v>
      </c>
    </row>
    <row r="926" spans="1:21" x14ac:dyDescent="0.25">
      <c r="A926" s="30" t="s">
        <v>836</v>
      </c>
      <c r="B926" s="30">
        <v>174</v>
      </c>
      <c r="C926" s="30">
        <v>7126673.8188733403</v>
      </c>
      <c r="D926" s="30">
        <v>232307330.69576001</v>
      </c>
      <c r="E926" s="30">
        <v>29942351.761197999</v>
      </c>
      <c r="F926" s="30">
        <v>262249682.456958</v>
      </c>
      <c r="G926" s="30">
        <v>31610718</v>
      </c>
      <c r="H926" s="30">
        <v>2988568.7188101099</v>
      </c>
      <c r="I926" s="30">
        <v>91649270.210363701</v>
      </c>
      <c r="J926" s="30">
        <v>20685903.022971801</v>
      </c>
      <c r="K926" s="30">
        <v>112335173.233335</v>
      </c>
      <c r="L926" s="30" t="s">
        <v>837</v>
      </c>
      <c r="M926" s="30" t="s">
        <v>838</v>
      </c>
      <c r="N926" s="30">
        <v>925</v>
      </c>
      <c r="O926" s="30">
        <v>0.92500000000000004</v>
      </c>
      <c r="P926" s="30">
        <v>4138105.1000632299</v>
      </c>
      <c r="Q926" s="30">
        <v>140658060.485396</v>
      </c>
      <c r="R926" s="30">
        <v>9256448.7382261492</v>
      </c>
      <c r="S926" s="30">
        <v>149914509.22362199</v>
      </c>
      <c r="T926" s="30">
        <v>0</v>
      </c>
      <c r="U926">
        <v>0.33300000000000002</v>
      </c>
    </row>
    <row r="927" spans="1:21" x14ac:dyDescent="0.25">
      <c r="A927" s="30" t="s">
        <v>836</v>
      </c>
      <c r="B927" s="30">
        <v>907</v>
      </c>
      <c r="C927" s="30">
        <v>7190105.6255700598</v>
      </c>
      <c r="D927" s="30">
        <v>233117757.51427999</v>
      </c>
      <c r="E927" s="30">
        <v>29247334.0679814</v>
      </c>
      <c r="F927" s="30">
        <v>262365091.582261</v>
      </c>
      <c r="G927" s="30">
        <v>31610718</v>
      </c>
      <c r="H927" s="30">
        <v>3049478.6630126098</v>
      </c>
      <c r="I927" s="30">
        <v>93379041.910229996</v>
      </c>
      <c r="J927" s="30">
        <v>20321344.3459654</v>
      </c>
      <c r="K927" s="30">
        <v>113700386.25619499</v>
      </c>
      <c r="L927" s="30" t="s">
        <v>837</v>
      </c>
      <c r="M927" s="30" t="s">
        <v>838</v>
      </c>
      <c r="N927" s="30">
        <v>926</v>
      </c>
      <c r="O927" s="30">
        <v>0.92600000000000005</v>
      </c>
      <c r="P927" s="30">
        <v>4140626.9625574499</v>
      </c>
      <c r="Q927" s="30">
        <v>139738715.60405001</v>
      </c>
      <c r="R927" s="30">
        <v>8925989.7220159993</v>
      </c>
      <c r="S927" s="30">
        <v>148664705.32606599</v>
      </c>
      <c r="T927" s="30">
        <v>0</v>
      </c>
      <c r="U927">
        <v>0.26600000000000001</v>
      </c>
    </row>
    <row r="928" spans="1:21" x14ac:dyDescent="0.25">
      <c r="A928" s="30" t="s">
        <v>836</v>
      </c>
      <c r="B928" s="30">
        <v>580</v>
      </c>
      <c r="C928" s="30">
        <v>7115161.6588480696</v>
      </c>
      <c r="D928" s="30">
        <v>231912246.06913599</v>
      </c>
      <c r="E928" s="30">
        <v>30615159.5065463</v>
      </c>
      <c r="F928" s="30">
        <v>262527405.57568201</v>
      </c>
      <c r="G928" s="30">
        <v>31610718</v>
      </c>
      <c r="H928" s="30">
        <v>2985171.75156757</v>
      </c>
      <c r="I928" s="30">
        <v>91487814.1471522</v>
      </c>
      <c r="J928" s="30">
        <v>21418988.377108399</v>
      </c>
      <c r="K928" s="30">
        <v>112906802.52426</v>
      </c>
      <c r="L928" s="30" t="s">
        <v>837</v>
      </c>
      <c r="M928" s="30" t="s">
        <v>838</v>
      </c>
      <c r="N928" s="30">
        <v>927</v>
      </c>
      <c r="O928" s="30">
        <v>0.92700000000000005</v>
      </c>
      <c r="P928" s="30">
        <v>4129989.9072804898</v>
      </c>
      <c r="Q928" s="30">
        <v>140424431.92198399</v>
      </c>
      <c r="R928" s="30">
        <v>9196171.1294379309</v>
      </c>
      <c r="S928" s="30">
        <v>149620603.051422</v>
      </c>
      <c r="T928" s="30">
        <v>0</v>
      </c>
      <c r="U928">
        <v>0.85399999999999998</v>
      </c>
    </row>
    <row r="929" spans="1:21" x14ac:dyDescent="0.25">
      <c r="A929" s="30" t="s">
        <v>836</v>
      </c>
      <c r="B929" s="30">
        <v>965</v>
      </c>
      <c r="C929" s="30">
        <v>6638659.9762087399</v>
      </c>
      <c r="D929" s="30">
        <v>216979162.33537701</v>
      </c>
      <c r="E929" s="30">
        <v>45717196.704333901</v>
      </c>
      <c r="F929" s="30">
        <v>262696359.039711</v>
      </c>
      <c r="G929" s="30">
        <v>31610718</v>
      </c>
      <c r="H929" s="30">
        <v>2705437.08134139</v>
      </c>
      <c r="I929" s="30">
        <v>83485441.742763996</v>
      </c>
      <c r="J929" s="30">
        <v>32529508.732280701</v>
      </c>
      <c r="K929" s="30">
        <v>116014950.475044</v>
      </c>
      <c r="L929" s="30" t="s">
        <v>837</v>
      </c>
      <c r="M929" s="30" t="s">
        <v>838</v>
      </c>
      <c r="N929" s="30">
        <v>928</v>
      </c>
      <c r="O929" s="30">
        <v>0.92800000000000005</v>
      </c>
      <c r="P929" s="30">
        <v>3933222.8948673401</v>
      </c>
      <c r="Q929" s="30">
        <v>133493720.592613</v>
      </c>
      <c r="R929" s="30">
        <v>13187687.972053099</v>
      </c>
      <c r="S929" s="30">
        <v>146681408.56466699</v>
      </c>
      <c r="T929" s="30">
        <v>0</v>
      </c>
      <c r="U929">
        <v>8.2000000000000003E-2</v>
      </c>
    </row>
    <row r="930" spans="1:21" x14ac:dyDescent="0.25">
      <c r="A930" s="30" t="s">
        <v>836</v>
      </c>
      <c r="B930" s="30">
        <v>173</v>
      </c>
      <c r="C930" s="30">
        <v>6805630.55673136</v>
      </c>
      <c r="D930" s="30">
        <v>219305281.90505099</v>
      </c>
      <c r="E930" s="30">
        <v>43556466.305384099</v>
      </c>
      <c r="F930" s="30">
        <v>262861748.210435</v>
      </c>
      <c r="G930" s="30">
        <v>31610718</v>
      </c>
      <c r="H930" s="30">
        <v>2832672.7065002001</v>
      </c>
      <c r="I930" s="30">
        <v>87156232.446038395</v>
      </c>
      <c r="J930" s="30">
        <v>31315442.188434601</v>
      </c>
      <c r="K930" s="30">
        <v>118471674.634473</v>
      </c>
      <c r="L930" s="30" t="s">
        <v>837</v>
      </c>
      <c r="M930" s="30" t="s">
        <v>838</v>
      </c>
      <c r="N930" s="30">
        <v>929</v>
      </c>
      <c r="O930" s="30">
        <v>0.92900000000000005</v>
      </c>
      <c r="P930" s="30">
        <v>3972957.8502311502</v>
      </c>
      <c r="Q930" s="30">
        <v>132149049.459012</v>
      </c>
      <c r="R930" s="30">
        <v>12241024.116949501</v>
      </c>
      <c r="S930" s="30">
        <v>144390073.57596201</v>
      </c>
      <c r="T930" s="30">
        <v>0</v>
      </c>
      <c r="U930">
        <v>0.58499999999999996</v>
      </c>
    </row>
    <row r="931" spans="1:21" x14ac:dyDescent="0.25">
      <c r="A931" s="30" t="s">
        <v>836</v>
      </c>
      <c r="B931" s="30">
        <v>614</v>
      </c>
      <c r="C931" s="30">
        <v>7183759.6122971196</v>
      </c>
      <c r="D931" s="30">
        <v>232965962.146736</v>
      </c>
      <c r="E931" s="30">
        <v>30198940.434313599</v>
      </c>
      <c r="F931" s="30">
        <v>263164902.581049</v>
      </c>
      <c r="G931" s="30">
        <v>31610718</v>
      </c>
      <c r="H931" s="30">
        <v>3044753.3610616801</v>
      </c>
      <c r="I931" s="30">
        <v>93154450.798214093</v>
      </c>
      <c r="J931" s="30">
        <v>21037947.6165164</v>
      </c>
      <c r="K931" s="30">
        <v>114192398.41473</v>
      </c>
      <c r="L931" s="30" t="s">
        <v>837</v>
      </c>
      <c r="M931" s="30" t="s">
        <v>838</v>
      </c>
      <c r="N931" s="30">
        <v>930</v>
      </c>
      <c r="O931" s="30">
        <v>0.93</v>
      </c>
      <c r="P931" s="30">
        <v>4139006.2512354399</v>
      </c>
      <c r="Q931" s="30">
        <v>139811511.34852099</v>
      </c>
      <c r="R931" s="30">
        <v>9160992.8177971691</v>
      </c>
      <c r="S931" s="30">
        <v>148972504.16631901</v>
      </c>
      <c r="T931" s="30">
        <v>0</v>
      </c>
      <c r="U931">
        <v>0.155</v>
      </c>
    </row>
    <row r="932" spans="1:21" x14ac:dyDescent="0.25">
      <c r="A932" s="30" t="s">
        <v>836</v>
      </c>
      <c r="B932" s="30">
        <v>329</v>
      </c>
      <c r="C932" s="30">
        <v>7193704.4457914699</v>
      </c>
      <c r="D932" s="30">
        <v>233332308.43056801</v>
      </c>
      <c r="E932" s="30">
        <v>30752636.041338202</v>
      </c>
      <c r="F932" s="30">
        <v>264084944.47190601</v>
      </c>
      <c r="G932" s="30">
        <v>31610718</v>
      </c>
      <c r="H932" s="30">
        <v>3047352.7772470699</v>
      </c>
      <c r="I932" s="30">
        <v>93277999.6799009</v>
      </c>
      <c r="J932" s="30">
        <v>21316647.992675502</v>
      </c>
      <c r="K932" s="30">
        <v>114594647.672576</v>
      </c>
      <c r="L932" s="30" t="s">
        <v>837</v>
      </c>
      <c r="M932" s="30" t="s">
        <v>838</v>
      </c>
      <c r="N932" s="30">
        <v>931</v>
      </c>
      <c r="O932" s="30">
        <v>0.93100000000000005</v>
      </c>
      <c r="P932" s="30">
        <v>4146351.6685443898</v>
      </c>
      <c r="Q932" s="30">
        <v>140054308.75066701</v>
      </c>
      <c r="R932" s="30">
        <v>9435988.0486627296</v>
      </c>
      <c r="S932" s="30">
        <v>149490296.79932901</v>
      </c>
      <c r="T932" s="30">
        <v>0</v>
      </c>
      <c r="U932">
        <v>0.49199999999999999</v>
      </c>
    </row>
    <row r="933" spans="1:21" x14ac:dyDescent="0.25">
      <c r="A933" s="30" t="s">
        <v>836</v>
      </c>
      <c r="B933" s="30">
        <v>88</v>
      </c>
      <c r="C933" s="30">
        <v>7182412.2712785099</v>
      </c>
      <c r="D933" s="30">
        <v>232905555.10865</v>
      </c>
      <c r="E933" s="30">
        <v>31331556.934435301</v>
      </c>
      <c r="F933" s="30">
        <v>264237112.04308599</v>
      </c>
      <c r="G933" s="30">
        <v>31610718</v>
      </c>
      <c r="H933" s="30">
        <v>3045028.0053219702</v>
      </c>
      <c r="I933" s="30">
        <v>93167504.495198697</v>
      </c>
      <c r="J933" s="30">
        <v>22024088.2674767</v>
      </c>
      <c r="K933" s="30">
        <v>115191592.762675</v>
      </c>
      <c r="L933" s="30" t="s">
        <v>837</v>
      </c>
      <c r="M933" s="30" t="s">
        <v>838</v>
      </c>
      <c r="N933" s="30">
        <v>932</v>
      </c>
      <c r="O933" s="30">
        <v>0.93200000000000005</v>
      </c>
      <c r="P933" s="30">
        <v>4137384.2659565299</v>
      </c>
      <c r="Q933" s="30">
        <v>139738050.61345199</v>
      </c>
      <c r="R933" s="30">
        <v>9307468.6669586599</v>
      </c>
      <c r="S933" s="30">
        <v>149045519.28040999</v>
      </c>
      <c r="T933" s="30">
        <v>0</v>
      </c>
      <c r="U933">
        <v>0.503</v>
      </c>
    </row>
    <row r="934" spans="1:21" x14ac:dyDescent="0.25">
      <c r="A934" s="30" t="s">
        <v>836</v>
      </c>
      <c r="B934" s="30">
        <v>541</v>
      </c>
      <c r="C934" s="30">
        <v>6845593.9247460198</v>
      </c>
      <c r="D934" s="30">
        <v>224107476.086106</v>
      </c>
      <c r="E934" s="30">
        <v>42089095.462614097</v>
      </c>
      <c r="F934" s="30">
        <v>266196571.54872</v>
      </c>
      <c r="G934" s="30">
        <v>31610718</v>
      </c>
      <c r="H934" s="30">
        <v>2809043.4390958501</v>
      </c>
      <c r="I934" s="30">
        <v>86533674.813898206</v>
      </c>
      <c r="J934" s="30">
        <v>29823806.5137471</v>
      </c>
      <c r="K934" s="30">
        <v>116357481.327645</v>
      </c>
      <c r="L934" s="30" t="s">
        <v>837</v>
      </c>
      <c r="M934" s="30" t="s">
        <v>838</v>
      </c>
      <c r="N934" s="30">
        <v>933</v>
      </c>
      <c r="O934" s="30">
        <v>0.93300000000000005</v>
      </c>
      <c r="P934" s="30">
        <v>4036550.4856501599</v>
      </c>
      <c r="Q934" s="30">
        <v>137573801.27220801</v>
      </c>
      <c r="R934" s="30">
        <v>12265288.9488669</v>
      </c>
      <c r="S934" s="30">
        <v>149839090.221075</v>
      </c>
      <c r="T934" s="30">
        <v>0</v>
      </c>
      <c r="U934">
        <v>0.82099999999999995</v>
      </c>
    </row>
    <row r="935" spans="1:21" x14ac:dyDescent="0.25">
      <c r="A935" s="30" t="s">
        <v>836</v>
      </c>
      <c r="B935" s="30">
        <v>977</v>
      </c>
      <c r="C935" s="30">
        <v>7219536.0388968196</v>
      </c>
      <c r="D935" s="30">
        <v>234141785.921359</v>
      </c>
      <c r="E935" s="30">
        <v>32962895.385370299</v>
      </c>
      <c r="F935" s="30">
        <v>267104681.30672899</v>
      </c>
      <c r="G935" s="30">
        <v>31610718</v>
      </c>
      <c r="H935" s="30">
        <v>3051306.28972557</v>
      </c>
      <c r="I935" s="30">
        <v>93465908.044939905</v>
      </c>
      <c r="J935" s="30">
        <v>22926524.888903901</v>
      </c>
      <c r="K935" s="30">
        <v>116392432.933843</v>
      </c>
      <c r="L935" s="30" t="s">
        <v>837</v>
      </c>
      <c r="M935" s="30" t="s">
        <v>838</v>
      </c>
      <c r="N935" s="30">
        <v>934</v>
      </c>
      <c r="O935" s="30">
        <v>0.93400000000000005</v>
      </c>
      <c r="P935" s="30">
        <v>4168229.7491712398</v>
      </c>
      <c r="Q935" s="30">
        <v>140675877.87641901</v>
      </c>
      <c r="R935" s="30">
        <v>10036370.4964663</v>
      </c>
      <c r="S935" s="30">
        <v>150712248.37288499</v>
      </c>
      <c r="T935" s="30">
        <v>0</v>
      </c>
      <c r="U935">
        <v>0.42899999999999999</v>
      </c>
    </row>
    <row r="936" spans="1:21" x14ac:dyDescent="0.25">
      <c r="A936" s="30" t="s">
        <v>836</v>
      </c>
      <c r="B936" s="30">
        <v>619</v>
      </c>
      <c r="C936" s="30">
        <v>6998121.6519902302</v>
      </c>
      <c r="D936" s="30">
        <v>228050982.84135699</v>
      </c>
      <c r="E936" s="30">
        <v>39288603.517288402</v>
      </c>
      <c r="F936" s="30">
        <v>267339586.35864499</v>
      </c>
      <c r="G936" s="30">
        <v>31610718</v>
      </c>
      <c r="H936" s="30">
        <v>2913003.33646882</v>
      </c>
      <c r="I936" s="30">
        <v>89596011.120835096</v>
      </c>
      <c r="J936" s="30">
        <v>27664863.075652599</v>
      </c>
      <c r="K936" s="30">
        <v>117260874.19648699</v>
      </c>
      <c r="L936" s="30" t="s">
        <v>837</v>
      </c>
      <c r="M936" s="30" t="s">
        <v>838</v>
      </c>
      <c r="N936" s="30">
        <v>935</v>
      </c>
      <c r="O936" s="30">
        <v>0.93500000000000005</v>
      </c>
      <c r="P936" s="30">
        <v>4085118.3155214</v>
      </c>
      <c r="Q936" s="30">
        <v>138454971.720521</v>
      </c>
      <c r="R936" s="30">
        <v>11623740.441635801</v>
      </c>
      <c r="S936" s="30">
        <v>150078712.162157</v>
      </c>
      <c r="T936" s="30">
        <v>0</v>
      </c>
      <c r="U936">
        <v>0.58099999999999996</v>
      </c>
    </row>
    <row r="937" spans="1:21" x14ac:dyDescent="0.25">
      <c r="A937" s="30" t="s">
        <v>836</v>
      </c>
      <c r="B937" s="30">
        <v>498</v>
      </c>
      <c r="C937" s="30">
        <v>7228647.5702840704</v>
      </c>
      <c r="D937" s="30">
        <v>234232023.824882</v>
      </c>
      <c r="E937" s="30">
        <v>34892767.1135436</v>
      </c>
      <c r="F937" s="30">
        <v>269124790.93842602</v>
      </c>
      <c r="G937" s="30">
        <v>31610718</v>
      </c>
      <c r="H937" s="30">
        <v>3055567.2231752598</v>
      </c>
      <c r="I937" s="30">
        <v>93668427.966762602</v>
      </c>
      <c r="J937" s="30">
        <v>24970074.724698901</v>
      </c>
      <c r="K937" s="30">
        <v>118638502.691461</v>
      </c>
      <c r="L937" s="30" t="s">
        <v>837</v>
      </c>
      <c r="M937" s="30" t="s">
        <v>838</v>
      </c>
      <c r="N937" s="30">
        <v>936</v>
      </c>
      <c r="O937" s="30">
        <v>0.93600000000000005</v>
      </c>
      <c r="P937" s="30">
        <v>4173080.3471088</v>
      </c>
      <c r="Q937" s="30">
        <v>140563595.85811901</v>
      </c>
      <c r="R937" s="30">
        <v>9922692.38884468</v>
      </c>
      <c r="S937" s="30">
        <v>150486288.24696401</v>
      </c>
      <c r="T937" s="30">
        <v>0</v>
      </c>
      <c r="U937">
        <v>0.82699999999999996</v>
      </c>
    </row>
    <row r="938" spans="1:21" x14ac:dyDescent="0.25">
      <c r="A938" s="30" t="s">
        <v>836</v>
      </c>
      <c r="B938" s="30">
        <v>985</v>
      </c>
      <c r="C938" s="30">
        <v>7018357.8345677797</v>
      </c>
      <c r="D938" s="30">
        <v>226282679.55959699</v>
      </c>
      <c r="E938" s="30">
        <v>43142979.188374102</v>
      </c>
      <c r="F938" s="30">
        <v>269425658.747971</v>
      </c>
      <c r="G938" s="30">
        <v>31610718</v>
      </c>
      <c r="H938" s="30">
        <v>2921480.7520991801</v>
      </c>
      <c r="I938" s="30">
        <v>89838908.342784896</v>
      </c>
      <c r="J938" s="30">
        <v>30898478.865002099</v>
      </c>
      <c r="K938" s="30">
        <v>120737387.20778701</v>
      </c>
      <c r="L938" s="30" t="s">
        <v>837</v>
      </c>
      <c r="M938" s="30" t="s">
        <v>838</v>
      </c>
      <c r="N938" s="30">
        <v>937</v>
      </c>
      <c r="O938" s="30">
        <v>0.93700000000000006</v>
      </c>
      <c r="P938" s="30">
        <v>4096877.0824685898</v>
      </c>
      <c r="Q938" s="30">
        <v>136443771.21681201</v>
      </c>
      <c r="R938" s="30">
        <v>12244500.3233719</v>
      </c>
      <c r="S938" s="30">
        <v>148688271.54018399</v>
      </c>
      <c r="T938" s="30">
        <v>0</v>
      </c>
      <c r="U938">
        <v>0.70199999999999996</v>
      </c>
    </row>
    <row r="939" spans="1:21" x14ac:dyDescent="0.25">
      <c r="A939" s="30" t="s">
        <v>836</v>
      </c>
      <c r="B939" s="30">
        <v>385</v>
      </c>
      <c r="C939" s="30">
        <v>7008947.2025314504</v>
      </c>
      <c r="D939" s="30">
        <v>225919734.60969999</v>
      </c>
      <c r="E939" s="30">
        <v>43809266.918301404</v>
      </c>
      <c r="F939" s="30">
        <v>269729001.52800101</v>
      </c>
      <c r="G939" s="30">
        <v>31610718</v>
      </c>
      <c r="H939" s="30">
        <v>2918603.66518954</v>
      </c>
      <c r="I939" s="30">
        <v>89702161.917876497</v>
      </c>
      <c r="J939" s="30">
        <v>31678462.8925157</v>
      </c>
      <c r="K939" s="30">
        <v>121380624.81039201</v>
      </c>
      <c r="L939" s="30" t="s">
        <v>837</v>
      </c>
      <c r="M939" s="30" t="s">
        <v>838</v>
      </c>
      <c r="N939" s="30">
        <v>938</v>
      </c>
      <c r="O939" s="30">
        <v>0.93799999999999994</v>
      </c>
      <c r="P939" s="30">
        <v>4090343.5373419002</v>
      </c>
      <c r="Q939" s="30">
        <v>136217572.69182399</v>
      </c>
      <c r="R939" s="30">
        <v>12130804.025785601</v>
      </c>
      <c r="S939" s="30">
        <v>148348376.71760899</v>
      </c>
      <c r="T939" s="30">
        <v>0</v>
      </c>
      <c r="U939">
        <v>0.58699999999999997</v>
      </c>
    </row>
    <row r="940" spans="1:21" x14ac:dyDescent="0.25">
      <c r="A940" s="30" t="s">
        <v>836</v>
      </c>
      <c r="B940" s="30">
        <v>302</v>
      </c>
      <c r="C940" s="30">
        <v>7227460.4435196798</v>
      </c>
      <c r="D940" s="30">
        <v>234296972.17669299</v>
      </c>
      <c r="E940" s="30">
        <v>35867270.505992197</v>
      </c>
      <c r="F940" s="30">
        <v>270164242.68268502</v>
      </c>
      <c r="G940" s="30">
        <v>31610718</v>
      </c>
      <c r="H940" s="30">
        <v>3053400.7395901098</v>
      </c>
      <c r="I940" s="30">
        <v>93565456.143457696</v>
      </c>
      <c r="J940" s="30">
        <v>25522535.779316101</v>
      </c>
      <c r="K940" s="30">
        <v>119087991.922773</v>
      </c>
      <c r="L940" s="30" t="s">
        <v>837</v>
      </c>
      <c r="M940" s="30" t="s">
        <v>838</v>
      </c>
      <c r="N940" s="30">
        <v>939</v>
      </c>
      <c r="O940" s="30">
        <v>0.93899999999999995</v>
      </c>
      <c r="P940" s="30">
        <v>4174059.7039295598</v>
      </c>
      <c r="Q940" s="30">
        <v>140731516.03323501</v>
      </c>
      <c r="R940" s="30">
        <v>10344734.726676</v>
      </c>
      <c r="S940" s="30">
        <v>151076250.759911</v>
      </c>
      <c r="T940" s="30">
        <v>0</v>
      </c>
      <c r="U940">
        <v>0.504</v>
      </c>
    </row>
    <row r="941" spans="1:21" x14ac:dyDescent="0.25">
      <c r="A941" s="30" t="s">
        <v>836</v>
      </c>
      <c r="B941" s="30">
        <v>285</v>
      </c>
      <c r="C941" s="30">
        <v>7022898.9283190696</v>
      </c>
      <c r="D941" s="30">
        <v>228676740.82749301</v>
      </c>
      <c r="E941" s="30">
        <v>42307913.439853497</v>
      </c>
      <c r="F941" s="30">
        <v>270984654.26734602</v>
      </c>
      <c r="G941" s="30">
        <v>31610718</v>
      </c>
      <c r="H941" s="30">
        <v>2917812.1611756999</v>
      </c>
      <c r="I941" s="30">
        <v>89824572.025434405</v>
      </c>
      <c r="J941" s="30">
        <v>30356150.9885672</v>
      </c>
      <c r="K941" s="30">
        <v>120180723.014001</v>
      </c>
      <c r="L941" s="30" t="s">
        <v>837</v>
      </c>
      <c r="M941" s="30" t="s">
        <v>838</v>
      </c>
      <c r="N941" s="30">
        <v>940</v>
      </c>
      <c r="O941" s="30">
        <v>0.94</v>
      </c>
      <c r="P941" s="30">
        <v>4105086.7671433599</v>
      </c>
      <c r="Q941" s="30">
        <v>138852168.80205801</v>
      </c>
      <c r="R941" s="30">
        <v>11951762.451286299</v>
      </c>
      <c r="S941" s="30">
        <v>150803931.253344</v>
      </c>
      <c r="T941" s="30">
        <v>0</v>
      </c>
      <c r="U941">
        <v>0.67800000000000005</v>
      </c>
    </row>
    <row r="942" spans="1:21" x14ac:dyDescent="0.25">
      <c r="A942" s="30" t="s">
        <v>836</v>
      </c>
      <c r="B942" s="30">
        <v>601</v>
      </c>
      <c r="C942" s="30">
        <v>7401722.9202792104</v>
      </c>
      <c r="D942" s="30">
        <v>241823004.927699</v>
      </c>
      <c r="E942" s="30">
        <v>31516279.140002701</v>
      </c>
      <c r="F942" s="30">
        <v>273339284.06770098</v>
      </c>
      <c r="G942" s="30">
        <v>31610718</v>
      </c>
      <c r="H942" s="30">
        <v>3115779.1932611698</v>
      </c>
      <c r="I942" s="30">
        <v>95481595.706039205</v>
      </c>
      <c r="J942" s="30">
        <v>22144903.863133501</v>
      </c>
      <c r="K942" s="30">
        <v>117626499.56917199</v>
      </c>
      <c r="L942" s="30" t="s">
        <v>837</v>
      </c>
      <c r="M942" s="30" t="s">
        <v>838</v>
      </c>
      <c r="N942" s="30">
        <v>941</v>
      </c>
      <c r="O942" s="30">
        <v>0.94099999999999995</v>
      </c>
      <c r="P942" s="30">
        <v>4285943.7270180304</v>
      </c>
      <c r="Q942" s="30">
        <v>146341409.221659</v>
      </c>
      <c r="R942" s="30">
        <v>9371375.2768691499</v>
      </c>
      <c r="S942" s="30">
        <v>155712784.49852899</v>
      </c>
      <c r="T942" s="30">
        <v>0</v>
      </c>
      <c r="U942">
        <v>5.2999999999999999E-2</v>
      </c>
    </row>
    <row r="943" spans="1:21" x14ac:dyDescent="0.25">
      <c r="A943" s="30" t="s">
        <v>836</v>
      </c>
      <c r="B943" s="30">
        <v>978</v>
      </c>
      <c r="C943" s="30">
        <v>7284169.8800834203</v>
      </c>
      <c r="D943" s="30">
        <v>236060969.401802</v>
      </c>
      <c r="E943" s="30">
        <v>37427899.774924301</v>
      </c>
      <c r="F943" s="30">
        <v>273488869.17672598</v>
      </c>
      <c r="G943" s="30">
        <v>31610718</v>
      </c>
      <c r="H943" s="30">
        <v>3066076.9805330001</v>
      </c>
      <c r="I943" s="30">
        <v>94167951.196495593</v>
      </c>
      <c r="J943" s="30">
        <v>26372502.6137936</v>
      </c>
      <c r="K943" s="30">
        <v>120540453.810289</v>
      </c>
      <c r="L943" s="30" t="s">
        <v>837</v>
      </c>
      <c r="M943" s="30" t="s">
        <v>838</v>
      </c>
      <c r="N943" s="30">
        <v>942</v>
      </c>
      <c r="O943" s="30">
        <v>0.94199999999999995</v>
      </c>
      <c r="P943" s="30">
        <v>4218092.89955041</v>
      </c>
      <c r="Q943" s="30">
        <v>141893018.20530599</v>
      </c>
      <c r="R943" s="30">
        <v>11055397.1611307</v>
      </c>
      <c r="S943" s="30">
        <v>152948415.36643699</v>
      </c>
      <c r="T943" s="30">
        <v>0</v>
      </c>
      <c r="U943">
        <v>0.45600000000000002</v>
      </c>
    </row>
    <row r="944" spans="1:21" x14ac:dyDescent="0.25">
      <c r="A944" s="30" t="s">
        <v>836</v>
      </c>
      <c r="B944" s="30">
        <v>316</v>
      </c>
      <c r="C944" s="30">
        <v>7278194.0958723202</v>
      </c>
      <c r="D944" s="30">
        <v>235929574.34568799</v>
      </c>
      <c r="E944" s="30">
        <v>37774755.016514704</v>
      </c>
      <c r="F944" s="30">
        <v>273704329.362203</v>
      </c>
      <c r="G944" s="30">
        <v>31610718</v>
      </c>
      <c r="H944" s="30">
        <v>3063906.6300836001</v>
      </c>
      <c r="I944" s="30">
        <v>94064795.583170205</v>
      </c>
      <c r="J944" s="30">
        <v>26632303.759244699</v>
      </c>
      <c r="K944" s="30">
        <v>120697099.342415</v>
      </c>
      <c r="L944" s="30" t="s">
        <v>837</v>
      </c>
      <c r="M944" s="30" t="s">
        <v>838</v>
      </c>
      <c r="N944" s="30">
        <v>943</v>
      </c>
      <c r="O944" s="30">
        <v>0.94299999999999995</v>
      </c>
      <c r="P944" s="30">
        <v>4214287.4657887202</v>
      </c>
      <c r="Q944" s="30">
        <v>141864778.76251799</v>
      </c>
      <c r="R944" s="30">
        <v>11142451.2572699</v>
      </c>
      <c r="S944" s="30">
        <v>153007230.019788</v>
      </c>
      <c r="T944" s="30">
        <v>0</v>
      </c>
      <c r="U944">
        <v>0.53200000000000003</v>
      </c>
    </row>
    <row r="945" spans="1:21" x14ac:dyDescent="0.25">
      <c r="A945" s="30" t="s">
        <v>836</v>
      </c>
      <c r="B945" s="30">
        <v>162</v>
      </c>
      <c r="C945" s="30">
        <v>7050555.64293632</v>
      </c>
      <c r="D945" s="30">
        <v>230606643.20495701</v>
      </c>
      <c r="E945" s="30">
        <v>43710765.656788498</v>
      </c>
      <c r="F945" s="30">
        <v>274317408.861745</v>
      </c>
      <c r="G945" s="30">
        <v>31610718</v>
      </c>
      <c r="H945" s="30">
        <v>2895326.9951051301</v>
      </c>
      <c r="I945" s="30">
        <v>89096363.050573394</v>
      </c>
      <c r="J945" s="30">
        <v>31724962.319708701</v>
      </c>
      <c r="K945" s="30">
        <v>120821325.37028199</v>
      </c>
      <c r="L945" s="30" t="s">
        <v>837</v>
      </c>
      <c r="M945" s="30" t="s">
        <v>838</v>
      </c>
      <c r="N945" s="30">
        <v>944</v>
      </c>
      <c r="O945" s="30">
        <v>0.94399999999999995</v>
      </c>
      <c r="P945" s="30">
        <v>4155228.6478311801</v>
      </c>
      <c r="Q945" s="30">
        <v>141510280.154383</v>
      </c>
      <c r="R945" s="30">
        <v>11985803.337079801</v>
      </c>
      <c r="S945" s="30">
        <v>153496083.49146301</v>
      </c>
      <c r="T945" s="30">
        <v>0</v>
      </c>
      <c r="U945">
        <v>0.66400000000000003</v>
      </c>
    </row>
    <row r="946" spans="1:21" x14ac:dyDescent="0.25">
      <c r="A946" s="30" t="s">
        <v>836</v>
      </c>
      <c r="B946" s="30">
        <v>309</v>
      </c>
      <c r="C946" s="30">
        <v>7255664.6577570504</v>
      </c>
      <c r="D946" s="30">
        <v>235088517.84140101</v>
      </c>
      <c r="E946" s="30">
        <v>40159705.2716631</v>
      </c>
      <c r="F946" s="30">
        <v>275248223.11306399</v>
      </c>
      <c r="G946" s="30">
        <v>31610718</v>
      </c>
      <c r="H946" s="30">
        <v>3056872.3512604199</v>
      </c>
      <c r="I946" s="30">
        <v>93730460.016991794</v>
      </c>
      <c r="J946" s="30">
        <v>29129986.133386899</v>
      </c>
      <c r="K946" s="30">
        <v>122860446.150378</v>
      </c>
      <c r="L946" s="30" t="s">
        <v>837</v>
      </c>
      <c r="M946" s="30" t="s">
        <v>838</v>
      </c>
      <c r="N946" s="30">
        <v>945</v>
      </c>
      <c r="O946" s="30">
        <v>0.94499999999999995</v>
      </c>
      <c r="P946" s="30">
        <v>4198792.3064966304</v>
      </c>
      <c r="Q946" s="30">
        <v>141358057.82440901</v>
      </c>
      <c r="R946" s="30">
        <v>11029719.138276201</v>
      </c>
      <c r="S946" s="30">
        <v>152387776.96268499</v>
      </c>
      <c r="T946" s="30">
        <v>0</v>
      </c>
      <c r="U946">
        <v>3.5000000000000003E-2</v>
      </c>
    </row>
    <row r="947" spans="1:21" x14ac:dyDescent="0.25">
      <c r="A947" s="30" t="s">
        <v>836</v>
      </c>
      <c r="B947" s="30">
        <v>538</v>
      </c>
      <c r="C947" s="30">
        <v>7549959.1793897599</v>
      </c>
      <c r="D947" s="30">
        <v>246444657.25775599</v>
      </c>
      <c r="E947" s="30">
        <v>28916109.2843167</v>
      </c>
      <c r="F947" s="30">
        <v>275360766.54207301</v>
      </c>
      <c r="G947" s="30">
        <v>31610718</v>
      </c>
      <c r="H947" s="30">
        <v>3179487.03293972</v>
      </c>
      <c r="I947" s="30">
        <v>97309070.845709503</v>
      </c>
      <c r="J947" s="30">
        <v>20229596.6638638</v>
      </c>
      <c r="K947" s="30">
        <v>117538667.509573</v>
      </c>
      <c r="L947" s="30" t="s">
        <v>837</v>
      </c>
      <c r="M947" s="30" t="s">
        <v>838</v>
      </c>
      <c r="N947" s="30">
        <v>946</v>
      </c>
      <c r="O947" s="30">
        <v>0.94599999999999995</v>
      </c>
      <c r="P947" s="30">
        <v>4370472.1464500399</v>
      </c>
      <c r="Q947" s="30">
        <v>149135586.41204599</v>
      </c>
      <c r="R947" s="30">
        <v>8686512.6204528604</v>
      </c>
      <c r="S947" s="30">
        <v>157822099.03249899</v>
      </c>
      <c r="T947" s="30">
        <v>0</v>
      </c>
      <c r="U947">
        <v>0.81899999999999995</v>
      </c>
    </row>
    <row r="948" spans="1:21" x14ac:dyDescent="0.25">
      <c r="A948" s="30" t="s">
        <v>836</v>
      </c>
      <c r="B948" s="30">
        <v>840</v>
      </c>
      <c r="C948" s="30">
        <v>7300340.7888816604</v>
      </c>
      <c r="D948" s="30">
        <v>236681581.96479899</v>
      </c>
      <c r="E948" s="30">
        <v>39717275.600337401</v>
      </c>
      <c r="F948" s="30">
        <v>276398857.56513602</v>
      </c>
      <c r="G948" s="30">
        <v>31610718</v>
      </c>
      <c r="H948" s="30">
        <v>3067576.36665959</v>
      </c>
      <c r="I948" s="30">
        <v>94239216.229081601</v>
      </c>
      <c r="J948" s="30">
        <v>27872198.6326565</v>
      </c>
      <c r="K948" s="30">
        <v>122111414.861738</v>
      </c>
      <c r="L948" s="30" t="s">
        <v>837</v>
      </c>
      <c r="M948" s="30" t="s">
        <v>838</v>
      </c>
      <c r="N948" s="30">
        <v>947</v>
      </c>
      <c r="O948" s="30">
        <v>0.94699999999999995</v>
      </c>
      <c r="P948" s="30">
        <v>4232764.4222220602</v>
      </c>
      <c r="Q948" s="30">
        <v>142442365.735717</v>
      </c>
      <c r="R948" s="30">
        <v>11845076.967680899</v>
      </c>
      <c r="S948" s="30">
        <v>154287442.70339799</v>
      </c>
      <c r="T948" s="30">
        <v>0</v>
      </c>
      <c r="U948">
        <v>0.03</v>
      </c>
    </row>
    <row r="949" spans="1:21" x14ac:dyDescent="0.25">
      <c r="A949" s="30" t="s">
        <v>836</v>
      </c>
      <c r="B949" s="30">
        <v>555</v>
      </c>
      <c r="C949" s="30">
        <v>7591354.3872996997</v>
      </c>
      <c r="D949" s="30">
        <v>245927014.80131099</v>
      </c>
      <c r="E949" s="30">
        <v>30877657.803208299</v>
      </c>
      <c r="F949" s="30">
        <v>276804672.60451901</v>
      </c>
      <c r="G949" s="30">
        <v>31610718</v>
      </c>
      <c r="H949" s="30">
        <v>3208408.0389847802</v>
      </c>
      <c r="I949" s="30">
        <v>98194022.780162394</v>
      </c>
      <c r="J949" s="30">
        <v>21651152.184863102</v>
      </c>
      <c r="K949" s="30">
        <v>119845174.96502499</v>
      </c>
      <c r="L949" s="30" t="s">
        <v>837</v>
      </c>
      <c r="M949" s="30" t="s">
        <v>838</v>
      </c>
      <c r="N949" s="30">
        <v>948</v>
      </c>
      <c r="O949" s="30">
        <v>0.94799999999999995</v>
      </c>
      <c r="P949" s="30">
        <v>4382946.3483149102</v>
      </c>
      <c r="Q949" s="30">
        <v>147732992.021148</v>
      </c>
      <c r="R949" s="30">
        <v>9226505.6183452308</v>
      </c>
      <c r="S949" s="30">
        <v>156959497.639494</v>
      </c>
      <c r="T949" s="30">
        <v>0</v>
      </c>
      <c r="U949">
        <v>4.7E-2</v>
      </c>
    </row>
    <row r="950" spans="1:21" x14ac:dyDescent="0.25">
      <c r="A950" s="30" t="s">
        <v>836</v>
      </c>
      <c r="B950" s="30">
        <v>618</v>
      </c>
      <c r="C950" s="30">
        <v>7240962.5588438604</v>
      </c>
      <c r="D950" s="30">
        <v>235851446.054194</v>
      </c>
      <c r="E950" s="30">
        <v>41601338.208934203</v>
      </c>
      <c r="F950" s="30">
        <v>277452784.26312798</v>
      </c>
      <c r="G950" s="30">
        <v>31610718</v>
      </c>
      <c r="H950" s="30">
        <v>3007901.41514921</v>
      </c>
      <c r="I950" s="30">
        <v>92568143.081166998</v>
      </c>
      <c r="J950" s="30">
        <v>29569686.793516401</v>
      </c>
      <c r="K950" s="30">
        <v>122137829.87468299</v>
      </c>
      <c r="L950" s="30" t="s">
        <v>837</v>
      </c>
      <c r="M950" s="30" t="s">
        <v>838</v>
      </c>
      <c r="N950" s="30">
        <v>949</v>
      </c>
      <c r="O950" s="30">
        <v>0.94899999999999995</v>
      </c>
      <c r="P950" s="30">
        <v>4233061.1436946504</v>
      </c>
      <c r="Q950" s="30">
        <v>143283302.97302699</v>
      </c>
      <c r="R950" s="30">
        <v>12031651.4154178</v>
      </c>
      <c r="S950" s="30">
        <v>155314954.38844499</v>
      </c>
      <c r="T950" s="30">
        <v>0</v>
      </c>
      <c r="U950">
        <v>0.76700000000000002</v>
      </c>
    </row>
    <row r="951" spans="1:21" x14ac:dyDescent="0.25">
      <c r="A951" s="30" t="s">
        <v>836</v>
      </c>
      <c r="B951" s="30">
        <v>437</v>
      </c>
      <c r="C951" s="30">
        <v>7216966.8496744595</v>
      </c>
      <c r="D951" s="30">
        <v>235135810.63786101</v>
      </c>
      <c r="E951" s="30">
        <v>42408859.956603698</v>
      </c>
      <c r="F951" s="30">
        <v>277544670.59446502</v>
      </c>
      <c r="G951" s="30">
        <v>31610718</v>
      </c>
      <c r="H951" s="30">
        <v>3000358.6892827898</v>
      </c>
      <c r="I951" s="30">
        <v>92209641.294918805</v>
      </c>
      <c r="J951" s="30">
        <v>30323586.381290998</v>
      </c>
      <c r="K951" s="30">
        <v>122533227.676209</v>
      </c>
      <c r="L951" s="30" t="s">
        <v>837</v>
      </c>
      <c r="M951" s="30" t="s">
        <v>838</v>
      </c>
      <c r="N951" s="30">
        <v>950</v>
      </c>
      <c r="O951" s="30">
        <v>0.95</v>
      </c>
      <c r="P951" s="30">
        <v>4216608.1603916697</v>
      </c>
      <c r="Q951" s="30">
        <v>142926169.34294301</v>
      </c>
      <c r="R951" s="30">
        <v>12085273.5753127</v>
      </c>
      <c r="S951" s="30">
        <v>155011442.918255</v>
      </c>
      <c r="T951" s="30">
        <v>0</v>
      </c>
      <c r="U951">
        <v>2.1000000000000001E-2</v>
      </c>
    </row>
    <row r="952" spans="1:21" x14ac:dyDescent="0.25">
      <c r="A952" s="30" t="s">
        <v>836</v>
      </c>
      <c r="B952" s="30">
        <v>848</v>
      </c>
      <c r="C952" s="30">
        <v>7294745.5204245504</v>
      </c>
      <c r="D952" s="30">
        <v>236382226.77888399</v>
      </c>
      <c r="E952" s="30">
        <v>41305279.813334897</v>
      </c>
      <c r="F952" s="30">
        <v>277687506.592219</v>
      </c>
      <c r="G952" s="30">
        <v>31610718</v>
      </c>
      <c r="H952" s="30">
        <v>3064046.1747413799</v>
      </c>
      <c r="I952" s="30">
        <v>94071428.067229703</v>
      </c>
      <c r="J952" s="30">
        <v>29557229.070378602</v>
      </c>
      <c r="K952" s="30">
        <v>123628657.13760801</v>
      </c>
      <c r="L952" s="30" t="s">
        <v>837</v>
      </c>
      <c r="M952" s="30" t="s">
        <v>838</v>
      </c>
      <c r="N952" s="30">
        <v>951</v>
      </c>
      <c r="O952" s="30">
        <v>0.95099999999999996</v>
      </c>
      <c r="P952" s="30">
        <v>4230699.3456831696</v>
      </c>
      <c r="Q952" s="30">
        <v>142310798.71165401</v>
      </c>
      <c r="R952" s="30">
        <v>11748050.742956299</v>
      </c>
      <c r="S952" s="30">
        <v>154058849.454611</v>
      </c>
      <c r="T952" s="30">
        <v>0</v>
      </c>
      <c r="U952">
        <v>0.77300000000000002</v>
      </c>
    </row>
    <row r="953" spans="1:21" x14ac:dyDescent="0.25">
      <c r="A953" s="30" t="s">
        <v>836</v>
      </c>
      <c r="B953" s="30">
        <v>879</v>
      </c>
      <c r="C953" s="30">
        <v>7301855.2472569998</v>
      </c>
      <c r="D953" s="30">
        <v>236599654.906735</v>
      </c>
      <c r="E953" s="30">
        <v>42049198.278403997</v>
      </c>
      <c r="F953" s="30">
        <v>278648853.18514001</v>
      </c>
      <c r="G953" s="30">
        <v>31610718</v>
      </c>
      <c r="H953" s="30">
        <v>3065260.8151794202</v>
      </c>
      <c r="I953" s="30">
        <v>94129159.287268803</v>
      </c>
      <c r="J953" s="30">
        <v>30133373.956848402</v>
      </c>
      <c r="K953" s="30">
        <v>124262533.24411701</v>
      </c>
      <c r="L953" s="30" t="s">
        <v>837</v>
      </c>
      <c r="M953" s="30" t="s">
        <v>838</v>
      </c>
      <c r="N953" s="30">
        <v>952</v>
      </c>
      <c r="O953" s="30">
        <v>0.95199999999999996</v>
      </c>
      <c r="P953" s="30">
        <v>4236594.4320775801</v>
      </c>
      <c r="Q953" s="30">
        <v>142470495.61946699</v>
      </c>
      <c r="R953" s="30">
        <v>11915824.3215556</v>
      </c>
      <c r="S953" s="30">
        <v>154386319.94102201</v>
      </c>
      <c r="T953" s="30">
        <v>0</v>
      </c>
      <c r="U953">
        <v>0.13500000000000001</v>
      </c>
    </row>
    <row r="954" spans="1:21" x14ac:dyDescent="0.25">
      <c r="A954" s="30" t="s">
        <v>836</v>
      </c>
      <c r="B954" s="30">
        <v>55</v>
      </c>
      <c r="C954" s="30">
        <v>7295018.6168322703</v>
      </c>
      <c r="D954" s="30">
        <v>236455033.91859099</v>
      </c>
      <c r="E954" s="30">
        <v>42953757.312284999</v>
      </c>
      <c r="F954" s="30">
        <v>279408791.23087603</v>
      </c>
      <c r="G954" s="30">
        <v>31610718</v>
      </c>
      <c r="H954" s="30">
        <v>3062448.83703194</v>
      </c>
      <c r="I954" s="30">
        <v>93995507.447520807</v>
      </c>
      <c r="J954" s="30">
        <v>30764987.1716865</v>
      </c>
      <c r="K954" s="30">
        <v>124760494.61920699</v>
      </c>
      <c r="L954" s="30" t="s">
        <v>837</v>
      </c>
      <c r="M954" s="30" t="s">
        <v>838</v>
      </c>
      <c r="N954" s="30">
        <v>953</v>
      </c>
      <c r="O954" s="30">
        <v>0.95299999999999996</v>
      </c>
      <c r="P954" s="30">
        <v>4232569.77980032</v>
      </c>
      <c r="Q954" s="30">
        <v>142459526.47106999</v>
      </c>
      <c r="R954" s="30">
        <v>12188770.1405985</v>
      </c>
      <c r="S954" s="30">
        <v>154648296.61166799</v>
      </c>
      <c r="T954" s="30">
        <v>0</v>
      </c>
      <c r="U954">
        <v>2.5999999999999999E-2</v>
      </c>
    </row>
    <row r="955" spans="1:21" x14ac:dyDescent="0.25">
      <c r="A955" s="30" t="s">
        <v>836</v>
      </c>
      <c r="B955" s="30">
        <v>559</v>
      </c>
      <c r="C955" s="30">
        <v>7548174.1347840698</v>
      </c>
      <c r="D955" s="30">
        <v>246329752.47845399</v>
      </c>
      <c r="E955" s="30">
        <v>34873691.727644503</v>
      </c>
      <c r="F955" s="30">
        <v>281203444.20609802</v>
      </c>
      <c r="G955" s="30">
        <v>31610718</v>
      </c>
      <c r="H955" s="30">
        <v>3131371.9180504298</v>
      </c>
      <c r="I955" s="30">
        <v>96055921.047215298</v>
      </c>
      <c r="J955" s="30">
        <v>24451013.5039891</v>
      </c>
      <c r="K955" s="30">
        <v>120506934.551204</v>
      </c>
      <c r="L955" s="30" t="s">
        <v>837</v>
      </c>
      <c r="M955" s="30" t="s">
        <v>838</v>
      </c>
      <c r="N955" s="30">
        <v>954</v>
      </c>
      <c r="O955" s="30">
        <v>0.95399999999999996</v>
      </c>
      <c r="P955" s="30">
        <v>4416802.2167336298</v>
      </c>
      <c r="Q955" s="30">
        <v>150273831.431238</v>
      </c>
      <c r="R955" s="30">
        <v>10422678.223655401</v>
      </c>
      <c r="S955" s="30">
        <v>160696509.65489399</v>
      </c>
      <c r="T955" s="30">
        <v>0</v>
      </c>
      <c r="U955">
        <v>0.70399999999999996</v>
      </c>
    </row>
    <row r="956" spans="1:21" x14ac:dyDescent="0.25">
      <c r="A956" s="30" t="s">
        <v>836</v>
      </c>
      <c r="B956" s="30">
        <v>702</v>
      </c>
      <c r="C956" s="30">
        <v>7395406.8828602303</v>
      </c>
      <c r="D956" s="30">
        <v>241216784.14310199</v>
      </c>
      <c r="E956" s="30">
        <v>42116489.418427199</v>
      </c>
      <c r="F956" s="30">
        <v>283333273.56152898</v>
      </c>
      <c r="G956" s="30">
        <v>31610718</v>
      </c>
      <c r="H956" s="30">
        <v>3052364.3246430401</v>
      </c>
      <c r="I956" s="30">
        <v>93839055.479380295</v>
      </c>
      <c r="J956" s="30">
        <v>30127616.907335501</v>
      </c>
      <c r="K956" s="30">
        <v>123966672.38671499</v>
      </c>
      <c r="L956" s="30" t="s">
        <v>837</v>
      </c>
      <c r="M956" s="30" t="s">
        <v>838</v>
      </c>
      <c r="N956" s="30">
        <v>955</v>
      </c>
      <c r="O956" s="30">
        <v>0.95499999999999996</v>
      </c>
      <c r="P956" s="30">
        <v>4343042.5582171902</v>
      </c>
      <c r="Q956" s="30">
        <v>147377728.66372201</v>
      </c>
      <c r="R956" s="30">
        <v>11988872.511091599</v>
      </c>
      <c r="S956" s="30">
        <v>159366601.174813</v>
      </c>
      <c r="T956" s="30">
        <v>0</v>
      </c>
      <c r="U956">
        <v>0.93899999999999995</v>
      </c>
    </row>
    <row r="957" spans="1:21" x14ac:dyDescent="0.25">
      <c r="A957" s="30" t="s">
        <v>836</v>
      </c>
      <c r="B957" s="30">
        <v>665</v>
      </c>
      <c r="C957" s="30">
        <v>7474618.4485088699</v>
      </c>
      <c r="D957" s="30">
        <v>244090681.02463499</v>
      </c>
      <c r="E957" s="30">
        <v>40652389.690307401</v>
      </c>
      <c r="F957" s="30">
        <v>284743070.71494299</v>
      </c>
      <c r="G957" s="30">
        <v>31610718</v>
      </c>
      <c r="H957" s="30">
        <v>3125641.1310084001</v>
      </c>
      <c r="I957" s="30">
        <v>95950328.411014006</v>
      </c>
      <c r="J957" s="30">
        <v>29163301.109392501</v>
      </c>
      <c r="K957" s="30">
        <v>125113629.52040599</v>
      </c>
      <c r="L957" s="30" t="s">
        <v>837</v>
      </c>
      <c r="M957" s="30" t="s">
        <v>838</v>
      </c>
      <c r="N957" s="30">
        <v>956</v>
      </c>
      <c r="O957" s="30">
        <v>0.95599999999999996</v>
      </c>
      <c r="P957" s="30">
        <v>4348977.3175004702</v>
      </c>
      <c r="Q957" s="30">
        <v>148140352.613621</v>
      </c>
      <c r="R957" s="30">
        <v>11489088.5809149</v>
      </c>
      <c r="S957" s="30">
        <v>159629441.194536</v>
      </c>
      <c r="T957" s="30">
        <v>0</v>
      </c>
      <c r="U957">
        <v>0.505</v>
      </c>
    </row>
    <row r="958" spans="1:21" x14ac:dyDescent="0.25">
      <c r="A958" s="30" t="s">
        <v>836</v>
      </c>
      <c r="B958" s="30">
        <v>711</v>
      </c>
      <c r="C958" s="30">
        <v>7799768.63054037</v>
      </c>
      <c r="D958" s="30">
        <v>254602680.210417</v>
      </c>
      <c r="E958" s="30">
        <v>31245538.941230699</v>
      </c>
      <c r="F958" s="30">
        <v>285848219.15164798</v>
      </c>
      <c r="G958" s="30">
        <v>31610718</v>
      </c>
      <c r="H958" s="30">
        <v>3275186.9101684499</v>
      </c>
      <c r="I958" s="30">
        <v>100319311.86858401</v>
      </c>
      <c r="J958" s="30">
        <v>21748032.229223099</v>
      </c>
      <c r="K958" s="30">
        <v>122067344.09780701</v>
      </c>
      <c r="L958" s="30" t="s">
        <v>837</v>
      </c>
      <c r="M958" s="30" t="s">
        <v>838</v>
      </c>
      <c r="N958" s="30">
        <v>957</v>
      </c>
      <c r="O958" s="30">
        <v>0.95699999999999996</v>
      </c>
      <c r="P958" s="30">
        <v>4524581.7203719197</v>
      </c>
      <c r="Q958" s="30">
        <v>154283368.341833</v>
      </c>
      <c r="R958" s="30">
        <v>9497506.7120075505</v>
      </c>
      <c r="S958" s="30">
        <v>163780875.05384001</v>
      </c>
      <c r="T958" s="30">
        <v>0</v>
      </c>
      <c r="U958">
        <v>0.60199999999999998</v>
      </c>
    </row>
    <row r="959" spans="1:21" x14ac:dyDescent="0.25">
      <c r="A959" s="30" t="s">
        <v>836</v>
      </c>
      <c r="B959" s="30">
        <v>19</v>
      </c>
      <c r="C959" s="30">
        <v>7518357.7948784595</v>
      </c>
      <c r="D959" s="30">
        <v>245473137.28436401</v>
      </c>
      <c r="E959" s="30">
        <v>41881244.000583597</v>
      </c>
      <c r="F959" s="30">
        <v>287354381.28494799</v>
      </c>
      <c r="G959" s="30">
        <v>31610718</v>
      </c>
      <c r="H959" s="30">
        <v>3137281.7706200201</v>
      </c>
      <c r="I959" s="30">
        <v>96503601.878423601</v>
      </c>
      <c r="J959" s="30">
        <v>29883917.155013699</v>
      </c>
      <c r="K959" s="30">
        <v>126387519.033437</v>
      </c>
      <c r="L959" s="30" t="s">
        <v>837</v>
      </c>
      <c r="M959" s="30" t="s">
        <v>838</v>
      </c>
      <c r="N959" s="30">
        <v>958</v>
      </c>
      <c r="O959" s="30">
        <v>0.95799999999999996</v>
      </c>
      <c r="P959" s="30">
        <v>4381076.0242584404</v>
      </c>
      <c r="Q959" s="30">
        <v>148969535.40594101</v>
      </c>
      <c r="R959" s="30">
        <v>11997326.845569899</v>
      </c>
      <c r="S959" s="30">
        <v>160966862.25151101</v>
      </c>
      <c r="T959" s="30">
        <v>0</v>
      </c>
      <c r="U959">
        <v>0.16300000000000001</v>
      </c>
    </row>
    <row r="960" spans="1:21" x14ac:dyDescent="0.25">
      <c r="A960" s="30" t="s">
        <v>836</v>
      </c>
      <c r="B960" s="30">
        <v>880</v>
      </c>
      <c r="C960" s="30">
        <v>7468634.4539149497</v>
      </c>
      <c r="D960" s="30">
        <v>243141282.67803699</v>
      </c>
      <c r="E960" s="30">
        <v>45100894.741456799</v>
      </c>
      <c r="F960" s="30">
        <v>288242177.41949397</v>
      </c>
      <c r="G960" s="30">
        <v>31610718</v>
      </c>
      <c r="H960" s="30">
        <v>3097736.56502426</v>
      </c>
      <c r="I960" s="30">
        <v>95299636.702984795</v>
      </c>
      <c r="J960" s="30">
        <v>32653604.394367602</v>
      </c>
      <c r="K960" s="30">
        <v>127953241.097352</v>
      </c>
      <c r="L960" s="30" t="s">
        <v>837</v>
      </c>
      <c r="M960" s="30" t="s">
        <v>838</v>
      </c>
      <c r="N960" s="30">
        <v>959</v>
      </c>
      <c r="O960" s="30">
        <v>0.95899999999999996</v>
      </c>
      <c r="P960" s="30">
        <v>4370897.8888906902</v>
      </c>
      <c r="Q960" s="30">
        <v>147841645.975052</v>
      </c>
      <c r="R960" s="30">
        <v>12447290.347089101</v>
      </c>
      <c r="S960" s="30">
        <v>160288936.32214099</v>
      </c>
      <c r="T960" s="30">
        <v>0</v>
      </c>
      <c r="U960">
        <v>0.47699999999999998</v>
      </c>
    </row>
    <row r="961" spans="1:21" x14ac:dyDescent="0.25">
      <c r="A961" s="30" t="s">
        <v>836</v>
      </c>
      <c r="B961" s="30">
        <v>139</v>
      </c>
      <c r="C961" s="30">
        <v>7495713.5536674503</v>
      </c>
      <c r="D961" s="30">
        <v>244708795.93397701</v>
      </c>
      <c r="E961" s="30">
        <v>43603705.921064302</v>
      </c>
      <c r="F961" s="30">
        <v>288312501.85504103</v>
      </c>
      <c r="G961" s="30">
        <v>31610718</v>
      </c>
      <c r="H961" s="30">
        <v>3127590.18843908</v>
      </c>
      <c r="I961" s="30">
        <v>96042966.083756194</v>
      </c>
      <c r="J961" s="30">
        <v>31585196.237811599</v>
      </c>
      <c r="K961" s="30">
        <v>127628162.321567</v>
      </c>
      <c r="L961" s="30" t="s">
        <v>837</v>
      </c>
      <c r="M961" s="30" t="s">
        <v>838</v>
      </c>
      <c r="N961" s="30">
        <v>960</v>
      </c>
      <c r="O961" s="30">
        <v>0.96</v>
      </c>
      <c r="P961" s="30">
        <v>4368123.3652283596</v>
      </c>
      <c r="Q961" s="30">
        <v>148665829.85022101</v>
      </c>
      <c r="R961" s="30">
        <v>12018509.683252599</v>
      </c>
      <c r="S961" s="30">
        <v>160684339.53347301</v>
      </c>
      <c r="T961" s="30">
        <v>0</v>
      </c>
      <c r="U961">
        <v>0.71599999999999997</v>
      </c>
    </row>
    <row r="962" spans="1:21" x14ac:dyDescent="0.25">
      <c r="A962" s="30" t="s">
        <v>836</v>
      </c>
      <c r="B962" s="30">
        <v>652</v>
      </c>
      <c r="C962" s="30">
        <v>7459245.4144267496</v>
      </c>
      <c r="D962" s="30">
        <v>242937298.81376201</v>
      </c>
      <c r="E962" s="30">
        <v>45701997.978540599</v>
      </c>
      <c r="F962" s="30">
        <v>288639296.79230201</v>
      </c>
      <c r="G962" s="30">
        <v>31610718</v>
      </c>
      <c r="H962" s="30">
        <v>3094039.4452507501</v>
      </c>
      <c r="I962" s="30">
        <v>95123914.548123196</v>
      </c>
      <c r="J962" s="30">
        <v>32999832.4046547</v>
      </c>
      <c r="K962" s="30">
        <v>128123746.952778</v>
      </c>
      <c r="L962" s="30" t="s">
        <v>837</v>
      </c>
      <c r="M962" s="30" t="s">
        <v>838</v>
      </c>
      <c r="N962" s="30">
        <v>961</v>
      </c>
      <c r="O962" s="30">
        <v>0.96099999999999997</v>
      </c>
      <c r="P962" s="30">
        <v>4365205.969176</v>
      </c>
      <c r="Q962" s="30">
        <v>147813384.26563901</v>
      </c>
      <c r="R962" s="30">
        <v>12702165.573885901</v>
      </c>
      <c r="S962" s="30">
        <v>160515549.839524</v>
      </c>
      <c r="T962" s="30">
        <v>0</v>
      </c>
      <c r="U962">
        <v>0.22800000000000001</v>
      </c>
    </row>
    <row r="963" spans="1:21" x14ac:dyDescent="0.25">
      <c r="A963" s="30" t="s">
        <v>836</v>
      </c>
      <c r="B963" s="30">
        <v>814</v>
      </c>
      <c r="C963" s="30">
        <v>7684018.1471917704</v>
      </c>
      <c r="D963" s="30">
        <v>248767479.80996701</v>
      </c>
      <c r="E963" s="30">
        <v>40421311.062822998</v>
      </c>
      <c r="F963" s="30">
        <v>289188790.87278998</v>
      </c>
      <c r="G963" s="30">
        <v>31610718</v>
      </c>
      <c r="H963" s="30">
        <v>3224338.5329183098</v>
      </c>
      <c r="I963" s="30">
        <v>98951190.7632135</v>
      </c>
      <c r="J963" s="30">
        <v>29017746.594281901</v>
      </c>
      <c r="K963" s="30">
        <v>127968937.35749499</v>
      </c>
      <c r="L963" s="30" t="s">
        <v>837</v>
      </c>
      <c r="M963" s="30" t="s">
        <v>838</v>
      </c>
      <c r="N963" s="30">
        <v>962</v>
      </c>
      <c r="O963" s="30">
        <v>0.96199999999999997</v>
      </c>
      <c r="P963" s="30">
        <v>4459679.6142734597</v>
      </c>
      <c r="Q963" s="30">
        <v>149816289.046754</v>
      </c>
      <c r="R963" s="30">
        <v>11403564.468541</v>
      </c>
      <c r="S963" s="30">
        <v>161219853.51529399</v>
      </c>
      <c r="T963" s="30">
        <v>0</v>
      </c>
      <c r="U963">
        <v>0.23300000000000001</v>
      </c>
    </row>
    <row r="964" spans="1:21" x14ac:dyDescent="0.25">
      <c r="A964" s="30" t="s">
        <v>836</v>
      </c>
      <c r="B964" s="30">
        <v>692</v>
      </c>
      <c r="C964" s="30">
        <v>7672403.1037944304</v>
      </c>
      <c r="D964" s="30">
        <v>250161258.65385199</v>
      </c>
      <c r="E964" s="30">
        <v>42297880.630149104</v>
      </c>
      <c r="F964" s="30">
        <v>292459139.28400099</v>
      </c>
      <c r="G964" s="30">
        <v>31610718</v>
      </c>
      <c r="H964" s="30">
        <v>3199844.20703047</v>
      </c>
      <c r="I964" s="30">
        <v>98276636.604262397</v>
      </c>
      <c r="J964" s="30">
        <v>30681795.771995801</v>
      </c>
      <c r="K964" s="30">
        <v>128958432.376258</v>
      </c>
      <c r="L964" s="30" t="s">
        <v>837</v>
      </c>
      <c r="M964" s="30" t="s">
        <v>838</v>
      </c>
      <c r="N964" s="30">
        <v>963</v>
      </c>
      <c r="O964" s="30">
        <v>0.96299999999999997</v>
      </c>
      <c r="P964" s="30">
        <v>4472558.8967639497</v>
      </c>
      <c r="Q964" s="30">
        <v>151884622.04958901</v>
      </c>
      <c r="R964" s="30">
        <v>11616084.8581533</v>
      </c>
      <c r="S964" s="30">
        <v>163500706.90774301</v>
      </c>
      <c r="T964" s="30">
        <v>0</v>
      </c>
      <c r="U964">
        <v>0.64</v>
      </c>
    </row>
    <row r="965" spans="1:21" x14ac:dyDescent="0.25">
      <c r="A965" s="30" t="s">
        <v>836</v>
      </c>
      <c r="B965" s="30">
        <v>462</v>
      </c>
      <c r="C965" s="30">
        <v>7837685.7127900701</v>
      </c>
      <c r="D965" s="30">
        <v>255840242.34998801</v>
      </c>
      <c r="E965" s="30">
        <v>37091612.769562297</v>
      </c>
      <c r="F965" s="30">
        <v>292931855.119551</v>
      </c>
      <c r="G965" s="30">
        <v>31610718</v>
      </c>
      <c r="H965" s="30">
        <v>3278976.23766089</v>
      </c>
      <c r="I965" s="30">
        <v>100499416.607743</v>
      </c>
      <c r="J965" s="30">
        <v>26166104.415878799</v>
      </c>
      <c r="K965" s="30">
        <v>126665521.02362201</v>
      </c>
      <c r="L965" s="30" t="s">
        <v>837</v>
      </c>
      <c r="M965" s="30" t="s">
        <v>838</v>
      </c>
      <c r="N965" s="30">
        <v>964</v>
      </c>
      <c r="O965" s="30">
        <v>0.96399999999999997</v>
      </c>
      <c r="P965" s="30">
        <v>4558709.4751291703</v>
      </c>
      <c r="Q965" s="30">
        <v>155340825.74224499</v>
      </c>
      <c r="R965" s="30">
        <v>10925508.3536835</v>
      </c>
      <c r="S965" s="30">
        <v>166266334.09592801</v>
      </c>
      <c r="T965" s="30">
        <v>0</v>
      </c>
      <c r="U965">
        <v>0.91100000000000003</v>
      </c>
    </row>
    <row r="966" spans="1:21" x14ac:dyDescent="0.25">
      <c r="A966" s="30" t="s">
        <v>836</v>
      </c>
      <c r="B966" s="30">
        <v>796</v>
      </c>
      <c r="C966" s="30">
        <v>7843729.6865776498</v>
      </c>
      <c r="D966" s="30">
        <v>255796435.62529501</v>
      </c>
      <c r="E966" s="30">
        <v>38403620.665541597</v>
      </c>
      <c r="F966" s="30">
        <v>294200056.29083699</v>
      </c>
      <c r="G966" s="30">
        <v>31610718</v>
      </c>
      <c r="H966" s="30">
        <v>3281222.5079459902</v>
      </c>
      <c r="I966" s="30">
        <v>100606180.650857</v>
      </c>
      <c r="J966" s="30">
        <v>27800254.129388399</v>
      </c>
      <c r="K966" s="30">
        <v>128406434.780246</v>
      </c>
      <c r="L966" s="30" t="s">
        <v>837</v>
      </c>
      <c r="M966" s="30" t="s">
        <v>838</v>
      </c>
      <c r="N966" s="30">
        <v>965</v>
      </c>
      <c r="O966" s="30">
        <v>0.96499999999999997</v>
      </c>
      <c r="P966" s="30">
        <v>4562507.1786316596</v>
      </c>
      <c r="Q966" s="30">
        <v>155190254.97443801</v>
      </c>
      <c r="R966" s="30">
        <v>10603366.5361531</v>
      </c>
      <c r="S966" s="30">
        <v>165793621.510591</v>
      </c>
      <c r="T966" s="30">
        <v>0</v>
      </c>
      <c r="U966">
        <v>0.95899999999999996</v>
      </c>
    </row>
    <row r="967" spans="1:21" x14ac:dyDescent="0.25">
      <c r="A967" s="30" t="s">
        <v>836</v>
      </c>
      <c r="B967" s="30">
        <v>84</v>
      </c>
      <c r="C967" s="30">
        <v>7714702.3551543802</v>
      </c>
      <c r="D967" s="30">
        <v>251666092.46238801</v>
      </c>
      <c r="E967" s="30">
        <v>44411329.526463598</v>
      </c>
      <c r="F967" s="30">
        <v>296077421.98885202</v>
      </c>
      <c r="G967" s="30">
        <v>31610718</v>
      </c>
      <c r="H967" s="30">
        <v>3207541.7777085798</v>
      </c>
      <c r="I967" s="30">
        <v>98642498.082823798</v>
      </c>
      <c r="J967" s="30">
        <v>31655180.472096398</v>
      </c>
      <c r="K967" s="30">
        <v>130297678.55492</v>
      </c>
      <c r="L967" s="30" t="s">
        <v>837</v>
      </c>
      <c r="M967" s="30" t="s">
        <v>838</v>
      </c>
      <c r="N967" s="30">
        <v>966</v>
      </c>
      <c r="O967" s="30">
        <v>0.96599999999999997</v>
      </c>
      <c r="P967" s="30">
        <v>4507160.5774457902</v>
      </c>
      <c r="Q967" s="30">
        <v>153023594.379565</v>
      </c>
      <c r="R967" s="30">
        <v>12756149.054367101</v>
      </c>
      <c r="S967" s="30">
        <v>165779743.43393201</v>
      </c>
      <c r="T967" s="30">
        <v>0</v>
      </c>
      <c r="U967">
        <v>8.9999999999999993E-3</v>
      </c>
    </row>
    <row r="968" spans="1:21" x14ac:dyDescent="0.25">
      <c r="A968" s="30" t="s">
        <v>836</v>
      </c>
      <c r="B968" s="30">
        <v>48</v>
      </c>
      <c r="C968" s="30">
        <v>7907527.8534035496</v>
      </c>
      <c r="D968" s="30">
        <v>256156499.538923</v>
      </c>
      <c r="E968" s="30">
        <v>40082718.8475044</v>
      </c>
      <c r="F968" s="30">
        <v>296239218.386428</v>
      </c>
      <c r="G968" s="30">
        <v>31610718</v>
      </c>
      <c r="H968" s="30">
        <v>3315289.7391343801</v>
      </c>
      <c r="I968" s="30">
        <v>101735729.954881</v>
      </c>
      <c r="J968" s="30">
        <v>28390553.4122288</v>
      </c>
      <c r="K968" s="30">
        <v>130126283.36711</v>
      </c>
      <c r="L968" s="30" t="s">
        <v>837</v>
      </c>
      <c r="M968" s="30" t="s">
        <v>838</v>
      </c>
      <c r="N968" s="30">
        <v>967</v>
      </c>
      <c r="O968" s="30">
        <v>0.96699999999999997</v>
      </c>
      <c r="P968" s="30">
        <v>4592238.11426917</v>
      </c>
      <c r="Q968" s="30">
        <v>154420769.584041</v>
      </c>
      <c r="R968" s="30">
        <v>11692165.435275501</v>
      </c>
      <c r="S968" s="30">
        <v>166112935.019317</v>
      </c>
      <c r="T968" s="30">
        <v>0</v>
      </c>
      <c r="U968">
        <v>7.5999999999999998E-2</v>
      </c>
    </row>
    <row r="969" spans="1:21" x14ac:dyDescent="0.25">
      <c r="A969" s="30" t="s">
        <v>836</v>
      </c>
      <c r="B969" s="30">
        <v>636</v>
      </c>
      <c r="C969" s="30">
        <v>7671499.4132265598</v>
      </c>
      <c r="D969" s="30">
        <v>250184307.75473401</v>
      </c>
      <c r="E969" s="30">
        <v>46697539.967261203</v>
      </c>
      <c r="F969" s="30">
        <v>296881847.721995</v>
      </c>
      <c r="G969" s="30">
        <v>31610718</v>
      </c>
      <c r="H969" s="30">
        <v>3152759.7129352498</v>
      </c>
      <c r="I969" s="30">
        <v>97072471.669086993</v>
      </c>
      <c r="J969" s="30">
        <v>33335672.299268499</v>
      </c>
      <c r="K969" s="30">
        <v>130408143.968355</v>
      </c>
      <c r="L969" s="30" t="s">
        <v>837</v>
      </c>
      <c r="M969" s="30" t="s">
        <v>838</v>
      </c>
      <c r="N969" s="30">
        <v>968</v>
      </c>
      <c r="O969" s="30">
        <v>0.96799999999999997</v>
      </c>
      <c r="P969" s="30">
        <v>4518739.7002913002</v>
      </c>
      <c r="Q969" s="30">
        <v>153111836.08564699</v>
      </c>
      <c r="R969" s="30">
        <v>13361867.6679927</v>
      </c>
      <c r="S969" s="30">
        <v>166473703.75364</v>
      </c>
      <c r="T969" s="30">
        <v>0</v>
      </c>
      <c r="U969">
        <v>0.94299999999999995</v>
      </c>
    </row>
    <row r="970" spans="1:21" x14ac:dyDescent="0.25">
      <c r="A970" s="30" t="s">
        <v>836</v>
      </c>
      <c r="B970" s="30">
        <v>95</v>
      </c>
      <c r="C970" s="30">
        <v>8046627.6963396296</v>
      </c>
      <c r="D970" s="30">
        <v>262551670.084483</v>
      </c>
      <c r="E970" s="30">
        <v>35095144.4839103</v>
      </c>
      <c r="F970" s="30">
        <v>297646814.56839299</v>
      </c>
      <c r="G970" s="30">
        <v>31610718</v>
      </c>
      <c r="H970" s="30">
        <v>3369385.6254488002</v>
      </c>
      <c r="I970" s="30">
        <v>103258203.454999</v>
      </c>
      <c r="J970" s="30">
        <v>24833807.759305801</v>
      </c>
      <c r="K970" s="30">
        <v>128092011.214305</v>
      </c>
      <c r="L970" s="30" t="s">
        <v>837</v>
      </c>
      <c r="M970" s="30" t="s">
        <v>838</v>
      </c>
      <c r="N970" s="30">
        <v>969</v>
      </c>
      <c r="O970" s="30">
        <v>0.96899999999999997</v>
      </c>
      <c r="P970" s="30">
        <v>4677242.0708908197</v>
      </c>
      <c r="Q970" s="30">
        <v>159293466.62948301</v>
      </c>
      <c r="R970" s="30">
        <v>10261336.7246044</v>
      </c>
      <c r="S970" s="30">
        <v>169554803.35408801</v>
      </c>
      <c r="T970" s="30">
        <v>0</v>
      </c>
      <c r="U970">
        <v>0.72099999999999997</v>
      </c>
    </row>
    <row r="971" spans="1:21" x14ac:dyDescent="0.25">
      <c r="A971" s="30" t="s">
        <v>836</v>
      </c>
      <c r="B971" s="30">
        <v>211</v>
      </c>
      <c r="C971" s="30">
        <v>8247310.9362452803</v>
      </c>
      <c r="D971" s="30">
        <v>267738927.25053701</v>
      </c>
      <c r="E971" s="30">
        <v>31981502.738383699</v>
      </c>
      <c r="F971" s="30">
        <v>299720429.98892099</v>
      </c>
      <c r="G971" s="30">
        <v>31610718</v>
      </c>
      <c r="H971" s="30">
        <v>3490010.9839779902</v>
      </c>
      <c r="I971" s="30">
        <v>106625692.421128</v>
      </c>
      <c r="J971" s="30">
        <v>22529997.769847099</v>
      </c>
      <c r="K971" s="30">
        <v>129155690.19097599</v>
      </c>
      <c r="L971" s="30" t="s">
        <v>837</v>
      </c>
      <c r="M971" s="30" t="s">
        <v>838</v>
      </c>
      <c r="N971" s="30">
        <v>970</v>
      </c>
      <c r="O971" s="30">
        <v>0.97</v>
      </c>
      <c r="P971" s="30">
        <v>4757299.9522672901</v>
      </c>
      <c r="Q971" s="30">
        <v>161113234.82940799</v>
      </c>
      <c r="R971" s="30">
        <v>9451504.9685366396</v>
      </c>
      <c r="S971" s="30">
        <v>170564739.79794499</v>
      </c>
      <c r="T971" s="30">
        <v>0</v>
      </c>
      <c r="U971">
        <v>0.627</v>
      </c>
    </row>
    <row r="972" spans="1:21" x14ac:dyDescent="0.25">
      <c r="A972" s="30" t="s">
        <v>836</v>
      </c>
      <c r="B972" s="30">
        <v>703</v>
      </c>
      <c r="C972" s="30">
        <v>7918072.8550114101</v>
      </c>
      <c r="D972" s="30">
        <v>258230301.30161101</v>
      </c>
      <c r="E972" s="30">
        <v>42440532.920495696</v>
      </c>
      <c r="F972" s="30">
        <v>300670834.22210699</v>
      </c>
      <c r="G972" s="30">
        <v>31610718</v>
      </c>
      <c r="H972" s="30">
        <v>3296186.0113649699</v>
      </c>
      <c r="I972" s="30">
        <v>101317388.084249</v>
      </c>
      <c r="J972" s="30">
        <v>30314717.507727999</v>
      </c>
      <c r="K972" s="30">
        <v>131632105.591977</v>
      </c>
      <c r="L972" s="30" t="s">
        <v>837</v>
      </c>
      <c r="M972" s="30" t="s">
        <v>838</v>
      </c>
      <c r="N972" s="30">
        <v>971</v>
      </c>
      <c r="O972" s="30">
        <v>0.97099999999999997</v>
      </c>
      <c r="P972" s="30">
        <v>4621886.8436464304</v>
      </c>
      <c r="Q972" s="30">
        <v>156912913.217361</v>
      </c>
      <c r="R972" s="30">
        <v>12125815.412767701</v>
      </c>
      <c r="S972" s="30">
        <v>169038728.63012901</v>
      </c>
      <c r="T972" s="30">
        <v>0</v>
      </c>
      <c r="U972">
        <v>0.377</v>
      </c>
    </row>
    <row r="973" spans="1:21" x14ac:dyDescent="0.25">
      <c r="A973" s="30" t="s">
        <v>836</v>
      </c>
      <c r="B973" s="30">
        <v>700</v>
      </c>
      <c r="C973" s="30">
        <v>7887021.3609536001</v>
      </c>
      <c r="D973" s="30">
        <v>257272674.91677099</v>
      </c>
      <c r="E973" s="30">
        <v>44002164.119098499</v>
      </c>
      <c r="F973" s="30">
        <v>301274839.035869</v>
      </c>
      <c r="G973" s="30">
        <v>31610718</v>
      </c>
      <c r="H973" s="30">
        <v>3286259.7915114402</v>
      </c>
      <c r="I973" s="30">
        <v>100845600.08463199</v>
      </c>
      <c r="J973" s="30">
        <v>31802133.968686499</v>
      </c>
      <c r="K973" s="30">
        <v>132647734.05331799</v>
      </c>
      <c r="L973" s="30" t="s">
        <v>837</v>
      </c>
      <c r="M973" s="30" t="s">
        <v>838</v>
      </c>
      <c r="N973" s="30">
        <v>972</v>
      </c>
      <c r="O973" s="30">
        <v>0.97199999999999998</v>
      </c>
      <c r="P973" s="30">
        <v>4600761.5694421502</v>
      </c>
      <c r="Q973" s="30">
        <v>156427074.83213899</v>
      </c>
      <c r="R973" s="30">
        <v>12200030.1504119</v>
      </c>
      <c r="S973" s="30">
        <v>168627104.98255101</v>
      </c>
      <c r="T973" s="30">
        <v>0</v>
      </c>
      <c r="U973">
        <v>0.79900000000000004</v>
      </c>
    </row>
    <row r="974" spans="1:21" x14ac:dyDescent="0.25">
      <c r="A974" s="30" t="s">
        <v>836</v>
      </c>
      <c r="B974" s="30">
        <v>603</v>
      </c>
      <c r="C974" s="30">
        <v>7934758.8112354297</v>
      </c>
      <c r="D974" s="30">
        <v>257067753.80656499</v>
      </c>
      <c r="E974" s="30">
        <v>44729182.685688101</v>
      </c>
      <c r="F974" s="30">
        <v>301796936.49225301</v>
      </c>
      <c r="G974" s="30">
        <v>31610718</v>
      </c>
      <c r="H974" s="30">
        <v>3317118.6880524601</v>
      </c>
      <c r="I974" s="30">
        <v>101822658.933303</v>
      </c>
      <c r="J974" s="30">
        <v>31862116.8027017</v>
      </c>
      <c r="K974" s="30">
        <v>133684775.73600499</v>
      </c>
      <c r="L974" s="30" t="s">
        <v>837</v>
      </c>
      <c r="M974" s="30" t="s">
        <v>838</v>
      </c>
      <c r="N974" s="30">
        <v>973</v>
      </c>
      <c r="O974" s="30">
        <v>0.97299999999999998</v>
      </c>
      <c r="P974" s="30">
        <v>4617640.1231829701</v>
      </c>
      <c r="Q974" s="30">
        <v>155245094.873261</v>
      </c>
      <c r="R974" s="30">
        <v>12867065.8829863</v>
      </c>
      <c r="S974" s="30">
        <v>168112160.75624701</v>
      </c>
      <c r="T974" s="30">
        <v>0</v>
      </c>
      <c r="U974">
        <v>0.60299999999999998</v>
      </c>
    </row>
    <row r="975" spans="1:21" x14ac:dyDescent="0.25">
      <c r="A975" s="30" t="s">
        <v>836</v>
      </c>
      <c r="B975" s="30">
        <v>866</v>
      </c>
      <c r="C975" s="30">
        <v>7961622.61247377</v>
      </c>
      <c r="D975" s="30">
        <v>257919627.47178799</v>
      </c>
      <c r="E975" s="30">
        <v>45706175.375354998</v>
      </c>
      <c r="F975" s="30">
        <v>303625802.84714299</v>
      </c>
      <c r="G975" s="30">
        <v>31610718</v>
      </c>
      <c r="H975" s="30">
        <v>3323323.90147461</v>
      </c>
      <c r="I975" s="30">
        <v>102117589.45779701</v>
      </c>
      <c r="J975" s="30">
        <v>32447801.323458798</v>
      </c>
      <c r="K975" s="30">
        <v>134565390.78125501</v>
      </c>
      <c r="L975" s="30" t="s">
        <v>837</v>
      </c>
      <c r="M975" s="30" t="s">
        <v>838</v>
      </c>
      <c r="N975" s="30">
        <v>974</v>
      </c>
      <c r="O975" s="30">
        <v>0.97399999999999998</v>
      </c>
      <c r="P975" s="30">
        <v>4638298.7109991601</v>
      </c>
      <c r="Q975" s="30">
        <v>155802038.013991</v>
      </c>
      <c r="R975" s="30">
        <v>13258374.051896101</v>
      </c>
      <c r="S975" s="30">
        <v>169060412.065887</v>
      </c>
      <c r="T975" s="30">
        <v>0</v>
      </c>
      <c r="U975">
        <v>0.91300000000000003</v>
      </c>
    </row>
    <row r="976" spans="1:21" x14ac:dyDescent="0.25">
      <c r="A976" s="30" t="s">
        <v>836</v>
      </c>
      <c r="B976" s="30">
        <v>546</v>
      </c>
      <c r="C976" s="30">
        <v>7938197.2247160599</v>
      </c>
      <c r="D976" s="30">
        <v>258946926.52246001</v>
      </c>
      <c r="E976" s="30">
        <v>45646469.082335703</v>
      </c>
      <c r="F976" s="30">
        <v>304593395.60479599</v>
      </c>
      <c r="G976" s="30">
        <v>31610718</v>
      </c>
      <c r="H976" s="30">
        <v>3297659.4273746898</v>
      </c>
      <c r="I976" s="30">
        <v>101387418.77086399</v>
      </c>
      <c r="J976" s="30">
        <v>32595611.509377301</v>
      </c>
      <c r="K976" s="30">
        <v>133983030.280241</v>
      </c>
      <c r="L976" s="30" t="s">
        <v>837</v>
      </c>
      <c r="M976" s="30" t="s">
        <v>838</v>
      </c>
      <c r="N976" s="30">
        <v>975</v>
      </c>
      <c r="O976" s="30">
        <v>0.97499999999999998</v>
      </c>
      <c r="P976" s="30">
        <v>4640537.79734137</v>
      </c>
      <c r="Q976" s="30">
        <v>157559507.75159499</v>
      </c>
      <c r="R976" s="30">
        <v>13050857.5729583</v>
      </c>
      <c r="S976" s="30">
        <v>170610365.324554</v>
      </c>
      <c r="T976" s="30">
        <v>0</v>
      </c>
      <c r="U976">
        <v>0.93799999999999994</v>
      </c>
    </row>
    <row r="977" spans="1:21" x14ac:dyDescent="0.25">
      <c r="A977" s="30" t="s">
        <v>836</v>
      </c>
      <c r="B977" s="30">
        <v>239</v>
      </c>
      <c r="C977" s="30">
        <v>8168268.76920739</v>
      </c>
      <c r="D977" s="30">
        <v>265216571.826482</v>
      </c>
      <c r="E977" s="30">
        <v>41120891.059601799</v>
      </c>
      <c r="F977" s="30">
        <v>306337462.88608402</v>
      </c>
      <c r="G977" s="30">
        <v>31610718</v>
      </c>
      <c r="H977" s="30">
        <v>3438093.5786911198</v>
      </c>
      <c r="I977" s="30">
        <v>105358610.415839</v>
      </c>
      <c r="J977" s="30">
        <v>29546703.1479262</v>
      </c>
      <c r="K977" s="30">
        <v>134905313.56376499</v>
      </c>
      <c r="L977" s="30" t="s">
        <v>837</v>
      </c>
      <c r="M977" s="30" t="s">
        <v>838</v>
      </c>
      <c r="N977" s="30">
        <v>976</v>
      </c>
      <c r="O977" s="30">
        <v>0.97599999999999998</v>
      </c>
      <c r="P977" s="30">
        <v>4730175.1905162698</v>
      </c>
      <c r="Q977" s="30">
        <v>159857961.410642</v>
      </c>
      <c r="R977" s="30">
        <v>11574187.9116755</v>
      </c>
      <c r="S977" s="30">
        <v>171432149.32231799</v>
      </c>
      <c r="T977" s="30">
        <v>0</v>
      </c>
      <c r="U977">
        <v>0.23</v>
      </c>
    </row>
    <row r="978" spans="1:21" x14ac:dyDescent="0.25">
      <c r="A978" s="30" t="s">
        <v>836</v>
      </c>
      <c r="B978" s="30">
        <v>856</v>
      </c>
      <c r="C978" s="30">
        <v>8166832.9274341101</v>
      </c>
      <c r="D978" s="30">
        <v>265104219.08976501</v>
      </c>
      <c r="E978" s="30">
        <v>41395066.4944475</v>
      </c>
      <c r="F978" s="30">
        <v>306499285.58421302</v>
      </c>
      <c r="G978" s="30">
        <v>31610718</v>
      </c>
      <c r="H978" s="30">
        <v>3439036.6708229501</v>
      </c>
      <c r="I978" s="30">
        <v>105403435.08796</v>
      </c>
      <c r="J978" s="30">
        <v>29934019.435644802</v>
      </c>
      <c r="K978" s="30">
        <v>135337454.52360499</v>
      </c>
      <c r="L978" s="30" t="s">
        <v>837</v>
      </c>
      <c r="M978" s="30" t="s">
        <v>838</v>
      </c>
      <c r="N978" s="30">
        <v>977</v>
      </c>
      <c r="O978" s="30">
        <v>0.97699999999999998</v>
      </c>
      <c r="P978" s="30">
        <v>4727796.2566111498</v>
      </c>
      <c r="Q978" s="30">
        <v>159700784.00180501</v>
      </c>
      <c r="R978" s="30">
        <v>11461047.058802599</v>
      </c>
      <c r="S978" s="30">
        <v>171161831.060608</v>
      </c>
      <c r="T978" s="30">
        <v>0</v>
      </c>
      <c r="U978">
        <v>0.8</v>
      </c>
    </row>
    <row r="979" spans="1:21" x14ac:dyDescent="0.25">
      <c r="A979" s="30" t="s">
        <v>836</v>
      </c>
      <c r="B979" s="30">
        <v>688</v>
      </c>
      <c r="C979" s="30">
        <v>8112480.2269548504</v>
      </c>
      <c r="D979" s="30">
        <v>264551521.209521</v>
      </c>
      <c r="E979" s="30">
        <v>42307028.345415697</v>
      </c>
      <c r="F979" s="30">
        <v>306858549.55493701</v>
      </c>
      <c r="G979" s="30">
        <v>31610718</v>
      </c>
      <c r="H979" s="30">
        <v>3380425.4650952499</v>
      </c>
      <c r="I979" s="30">
        <v>103782921.216619</v>
      </c>
      <c r="J979" s="30">
        <v>30471436.6723921</v>
      </c>
      <c r="K979" s="30">
        <v>134254357.88901201</v>
      </c>
      <c r="L979" s="30" t="s">
        <v>837</v>
      </c>
      <c r="M979" s="30" t="s">
        <v>838</v>
      </c>
      <c r="N979" s="30">
        <v>978</v>
      </c>
      <c r="O979" s="30">
        <v>0.97799999999999998</v>
      </c>
      <c r="P979" s="30">
        <v>4732054.7618596004</v>
      </c>
      <c r="Q979" s="30">
        <v>160768599.992901</v>
      </c>
      <c r="R979" s="30">
        <v>11835591.6730235</v>
      </c>
      <c r="S979" s="30">
        <v>172604191.665925</v>
      </c>
      <c r="T979" s="30">
        <v>0</v>
      </c>
      <c r="U979">
        <v>0.91500000000000004</v>
      </c>
    </row>
    <row r="980" spans="1:21" x14ac:dyDescent="0.25">
      <c r="A980" s="30" t="s">
        <v>836</v>
      </c>
      <c r="B980" s="30">
        <v>755</v>
      </c>
      <c r="C980" s="30">
        <v>8340238.5161917396</v>
      </c>
      <c r="D980" s="30">
        <v>270616816.69110698</v>
      </c>
      <c r="E980" s="30">
        <v>37462761.627566203</v>
      </c>
      <c r="F980" s="30">
        <v>308079578.31867301</v>
      </c>
      <c r="G980" s="30">
        <v>31610718</v>
      </c>
      <c r="H980" s="30">
        <v>3509909.28563231</v>
      </c>
      <c r="I980" s="30">
        <v>107571448.214553</v>
      </c>
      <c r="J980" s="30">
        <v>26466759.526802499</v>
      </c>
      <c r="K980" s="30">
        <v>134038207.741355</v>
      </c>
      <c r="L980" s="30" t="s">
        <v>837</v>
      </c>
      <c r="M980" s="30" t="s">
        <v>838</v>
      </c>
      <c r="N980" s="30">
        <v>979</v>
      </c>
      <c r="O980" s="30">
        <v>0.97899999999999998</v>
      </c>
      <c r="P980" s="30">
        <v>4830329.2305594301</v>
      </c>
      <c r="Q980" s="30">
        <v>163045368.47655299</v>
      </c>
      <c r="R980" s="30">
        <v>10996002.100763701</v>
      </c>
      <c r="S980" s="30">
        <v>174041370.577317</v>
      </c>
      <c r="T980" s="30">
        <v>0</v>
      </c>
      <c r="U980">
        <v>0.24</v>
      </c>
    </row>
    <row r="981" spans="1:21" x14ac:dyDescent="0.25">
      <c r="A981" s="30" t="s">
        <v>836</v>
      </c>
      <c r="B981" s="30">
        <v>782</v>
      </c>
      <c r="C981" s="30">
        <v>8156470.90557505</v>
      </c>
      <c r="D981" s="30">
        <v>264137428.89870799</v>
      </c>
      <c r="E981" s="30">
        <v>44808318.900389798</v>
      </c>
      <c r="F981" s="30">
        <v>308945747.79909801</v>
      </c>
      <c r="G981" s="30">
        <v>31610718</v>
      </c>
      <c r="H981" s="30">
        <v>3409225.4850290101</v>
      </c>
      <c r="I981" s="30">
        <v>104662122.744949</v>
      </c>
      <c r="J981" s="30">
        <v>32257426.014986899</v>
      </c>
      <c r="K981" s="30">
        <v>136919548.759936</v>
      </c>
      <c r="L981" s="30" t="s">
        <v>837</v>
      </c>
      <c r="M981" s="30" t="s">
        <v>838</v>
      </c>
      <c r="N981" s="30">
        <v>980</v>
      </c>
      <c r="O981" s="30">
        <v>0.98</v>
      </c>
      <c r="P981" s="30">
        <v>4747245.4205460399</v>
      </c>
      <c r="Q981" s="30">
        <v>159475306.153759</v>
      </c>
      <c r="R981" s="30">
        <v>12550892.885402801</v>
      </c>
      <c r="S981" s="30">
        <v>172026199.03916201</v>
      </c>
      <c r="T981" s="30">
        <v>0</v>
      </c>
      <c r="U981">
        <v>9.8000000000000004E-2</v>
      </c>
    </row>
    <row r="982" spans="1:21" x14ac:dyDescent="0.25">
      <c r="A982" s="30" t="s">
        <v>836</v>
      </c>
      <c r="B982" s="30">
        <v>11</v>
      </c>
      <c r="C982" s="30">
        <v>8218160.6521719499</v>
      </c>
      <c r="D982" s="30">
        <v>266801513.50471601</v>
      </c>
      <c r="E982" s="30">
        <v>42446336.285107397</v>
      </c>
      <c r="F982" s="30">
        <v>309247849.789823</v>
      </c>
      <c r="G982" s="30">
        <v>31610718</v>
      </c>
      <c r="H982" s="30">
        <v>3450153.7814258598</v>
      </c>
      <c r="I982" s="30">
        <v>105931825.497428</v>
      </c>
      <c r="J982" s="30">
        <v>30151748.968077801</v>
      </c>
      <c r="K982" s="30">
        <v>136083574.46550599</v>
      </c>
      <c r="L982" s="30" t="s">
        <v>837</v>
      </c>
      <c r="M982" s="30" t="s">
        <v>838</v>
      </c>
      <c r="N982" s="30">
        <v>981</v>
      </c>
      <c r="O982" s="30">
        <v>0.98099999999999998</v>
      </c>
      <c r="P982" s="30">
        <v>4768006.8707460798</v>
      </c>
      <c r="Q982" s="30">
        <v>160869688.007287</v>
      </c>
      <c r="R982" s="30">
        <v>12294587.3170295</v>
      </c>
      <c r="S982" s="30">
        <v>173164275.32431701</v>
      </c>
      <c r="T982" s="30">
        <v>0</v>
      </c>
      <c r="U982">
        <v>0.85799999999999998</v>
      </c>
    </row>
    <row r="983" spans="1:21" x14ac:dyDescent="0.25">
      <c r="A983" s="30" t="s">
        <v>836</v>
      </c>
      <c r="B983" s="30">
        <v>255</v>
      </c>
      <c r="C983" s="30">
        <v>8195532.5835317103</v>
      </c>
      <c r="D983" s="30">
        <v>266126907.096127</v>
      </c>
      <c r="E983" s="30">
        <v>43409611.614682503</v>
      </c>
      <c r="F983" s="30">
        <v>309536518.71081001</v>
      </c>
      <c r="G983" s="30">
        <v>31610718</v>
      </c>
      <c r="H983" s="30">
        <v>3442853.2011886202</v>
      </c>
      <c r="I983" s="30">
        <v>105584832.76535</v>
      </c>
      <c r="J983" s="30">
        <v>31103733.055813499</v>
      </c>
      <c r="K983" s="30">
        <v>136688565.82116401</v>
      </c>
      <c r="L983" s="30" t="s">
        <v>837</v>
      </c>
      <c r="M983" s="30" t="s">
        <v>838</v>
      </c>
      <c r="N983" s="30">
        <v>982</v>
      </c>
      <c r="O983" s="30">
        <v>0.98199999999999998</v>
      </c>
      <c r="P983" s="30">
        <v>4752679.3823430799</v>
      </c>
      <c r="Q983" s="30">
        <v>160542074.33077699</v>
      </c>
      <c r="R983" s="30">
        <v>12305878.5588689</v>
      </c>
      <c r="S983" s="30">
        <v>172847952.88964599</v>
      </c>
      <c r="T983" s="30">
        <v>0</v>
      </c>
      <c r="U983">
        <v>0.52500000000000002</v>
      </c>
    </row>
    <row r="984" spans="1:21" x14ac:dyDescent="0.25">
      <c r="A984" s="30" t="s">
        <v>836</v>
      </c>
      <c r="B984" s="30">
        <v>381</v>
      </c>
      <c r="C984" s="30">
        <v>8517636.2995266393</v>
      </c>
      <c r="D984" s="30">
        <v>276496422.54124999</v>
      </c>
      <c r="E984" s="30">
        <v>34571896.170975298</v>
      </c>
      <c r="F984" s="30">
        <v>311068318.71222502</v>
      </c>
      <c r="G984" s="30">
        <v>31610718</v>
      </c>
      <c r="H984" s="30">
        <v>3591494.2559519499</v>
      </c>
      <c r="I984" s="30">
        <v>109910815.14903501</v>
      </c>
      <c r="J984" s="30">
        <v>24232044.020513501</v>
      </c>
      <c r="K984" s="30">
        <v>134142859.169548</v>
      </c>
      <c r="L984" s="30" t="s">
        <v>837</v>
      </c>
      <c r="M984" s="30" t="s">
        <v>838</v>
      </c>
      <c r="N984" s="30">
        <v>983</v>
      </c>
      <c r="O984" s="30">
        <v>0.98299999999999998</v>
      </c>
      <c r="P984" s="30">
        <v>4926142.0435746796</v>
      </c>
      <c r="Q984" s="30">
        <v>166585607.39221501</v>
      </c>
      <c r="R984" s="30">
        <v>10339852.1504617</v>
      </c>
      <c r="S984" s="30">
        <v>176925459.54267699</v>
      </c>
      <c r="T984" s="30">
        <v>0</v>
      </c>
      <c r="U984">
        <v>7.9000000000000001E-2</v>
      </c>
    </row>
    <row r="985" spans="1:21" x14ac:dyDescent="0.25">
      <c r="A985" s="30" t="s">
        <v>836</v>
      </c>
      <c r="B985" s="30">
        <v>898</v>
      </c>
      <c r="C985" s="30">
        <v>8200764.4075581403</v>
      </c>
      <c r="D985" s="30">
        <v>266315892.291805</v>
      </c>
      <c r="E985" s="30">
        <v>45199861.456299901</v>
      </c>
      <c r="F985" s="30">
        <v>311515753.74810398</v>
      </c>
      <c r="G985" s="30">
        <v>31610718</v>
      </c>
      <c r="H985" s="30">
        <v>3442617.54136464</v>
      </c>
      <c r="I985" s="30">
        <v>105573631.978083</v>
      </c>
      <c r="J985" s="30">
        <v>32483950.732981201</v>
      </c>
      <c r="K985" s="30">
        <v>138057582.71106499</v>
      </c>
      <c r="L985" s="30" t="s">
        <v>837</v>
      </c>
      <c r="M985" s="30" t="s">
        <v>838</v>
      </c>
      <c r="N985" s="30">
        <v>984</v>
      </c>
      <c r="O985" s="30">
        <v>0.98399999999999999</v>
      </c>
      <c r="P985" s="30">
        <v>4758146.8661934901</v>
      </c>
      <c r="Q985" s="30">
        <v>160742260.313721</v>
      </c>
      <c r="R985" s="30">
        <v>12715910.723318599</v>
      </c>
      <c r="S985" s="30">
        <v>173458171.03703901</v>
      </c>
      <c r="T985" s="30">
        <v>0</v>
      </c>
      <c r="U985">
        <v>0.28499999999999998</v>
      </c>
    </row>
    <row r="986" spans="1:21" x14ac:dyDescent="0.25">
      <c r="A986" s="30" t="s">
        <v>836</v>
      </c>
      <c r="B986" s="30">
        <v>229</v>
      </c>
      <c r="C986" s="30">
        <v>8337795.8039861303</v>
      </c>
      <c r="D986" s="30">
        <v>271921721.97249001</v>
      </c>
      <c r="E986" s="30">
        <v>42961175.473204203</v>
      </c>
      <c r="F986" s="30">
        <v>314882897.44569403</v>
      </c>
      <c r="G986" s="30">
        <v>31610718</v>
      </c>
      <c r="H986" s="30">
        <v>3471359.4425534299</v>
      </c>
      <c r="I986" s="30">
        <v>106566641.534503</v>
      </c>
      <c r="J986" s="30">
        <v>30836587.573674999</v>
      </c>
      <c r="K986" s="30">
        <v>137403229.10817799</v>
      </c>
      <c r="L986" s="30" t="s">
        <v>837</v>
      </c>
      <c r="M986" s="30" t="s">
        <v>838</v>
      </c>
      <c r="N986" s="30">
        <v>985</v>
      </c>
      <c r="O986" s="30">
        <v>0.98499999999999999</v>
      </c>
      <c r="P986" s="30">
        <v>4866436.3614327004</v>
      </c>
      <c r="Q986" s="30">
        <v>165355080.437987</v>
      </c>
      <c r="R986" s="30">
        <v>12124587.899529099</v>
      </c>
      <c r="S986" s="30">
        <v>177479668.33751601</v>
      </c>
      <c r="T986" s="30">
        <v>0</v>
      </c>
      <c r="U986">
        <v>0.97499999999999998</v>
      </c>
    </row>
    <row r="987" spans="1:21" x14ac:dyDescent="0.25">
      <c r="A987" s="30" t="s">
        <v>836</v>
      </c>
      <c r="B987" s="30">
        <v>495</v>
      </c>
      <c r="C987" s="30">
        <v>8368353.3182973797</v>
      </c>
      <c r="D987" s="30">
        <v>272851381.70636302</v>
      </c>
      <c r="E987" s="30">
        <v>46199266.208205603</v>
      </c>
      <c r="F987" s="30">
        <v>319050647.91456801</v>
      </c>
      <c r="G987" s="30">
        <v>31610718</v>
      </c>
      <c r="H987" s="30">
        <v>3476365.1690659402</v>
      </c>
      <c r="I987" s="30">
        <v>106804561.078178</v>
      </c>
      <c r="J987" s="30">
        <v>33346811.106137101</v>
      </c>
      <c r="K987" s="30">
        <v>140151372.184315</v>
      </c>
      <c r="L987" s="30" t="s">
        <v>837</v>
      </c>
      <c r="M987" s="30" t="s">
        <v>838</v>
      </c>
      <c r="N987" s="30">
        <v>986</v>
      </c>
      <c r="O987" s="30">
        <v>0.98599999999999999</v>
      </c>
      <c r="P987" s="30">
        <v>4891988.1492314404</v>
      </c>
      <c r="Q987" s="30">
        <v>166046820.628185</v>
      </c>
      <c r="R987" s="30">
        <v>12852455.102068501</v>
      </c>
      <c r="S987" s="30">
        <v>178899275.73025301</v>
      </c>
      <c r="T987" s="30">
        <v>0</v>
      </c>
      <c r="U987">
        <v>0.99399999999999999</v>
      </c>
    </row>
    <row r="988" spans="1:21" x14ac:dyDescent="0.25">
      <c r="A988" s="30" t="s">
        <v>836</v>
      </c>
      <c r="B988" s="30">
        <v>850</v>
      </c>
      <c r="C988" s="30">
        <v>8595794.7899194192</v>
      </c>
      <c r="D988" s="30">
        <v>278852156.51122499</v>
      </c>
      <c r="E988" s="30">
        <v>42577637.999895997</v>
      </c>
      <c r="F988" s="30">
        <v>321429794.51112098</v>
      </c>
      <c r="G988" s="30">
        <v>31610718</v>
      </c>
      <c r="H988" s="30">
        <v>3604972.4172411598</v>
      </c>
      <c r="I988" s="30">
        <v>110551425.05361</v>
      </c>
      <c r="J988" s="30">
        <v>30493016.1594516</v>
      </c>
      <c r="K988" s="30">
        <v>141044441.213061</v>
      </c>
      <c r="L988" s="30" t="s">
        <v>837</v>
      </c>
      <c r="M988" s="30" t="s">
        <v>838</v>
      </c>
      <c r="N988" s="30">
        <v>987</v>
      </c>
      <c r="O988" s="30">
        <v>0.98699999999999999</v>
      </c>
      <c r="P988" s="30">
        <v>4990822.3726782501</v>
      </c>
      <c r="Q988" s="30">
        <v>168300731.457614</v>
      </c>
      <c r="R988" s="30">
        <v>12084621.8404443</v>
      </c>
      <c r="S988" s="30">
        <v>180385353.29805899</v>
      </c>
      <c r="T988" s="30">
        <v>0</v>
      </c>
      <c r="U988">
        <v>0.29399999999999998</v>
      </c>
    </row>
    <row r="989" spans="1:21" x14ac:dyDescent="0.25">
      <c r="A989" s="30" t="s">
        <v>836</v>
      </c>
      <c r="B989" s="30">
        <v>905</v>
      </c>
      <c r="C989" s="30">
        <v>8751740.6416972596</v>
      </c>
      <c r="D989" s="30">
        <v>284193424.39658803</v>
      </c>
      <c r="E989" s="30">
        <v>37342339.161224999</v>
      </c>
      <c r="F989" s="30">
        <v>321535763.55781299</v>
      </c>
      <c r="G989" s="30">
        <v>31610718</v>
      </c>
      <c r="H989" s="30">
        <v>3682102.5553687098</v>
      </c>
      <c r="I989" s="30">
        <v>112679056.16120499</v>
      </c>
      <c r="J989" s="30">
        <v>26142791.178002998</v>
      </c>
      <c r="K989" s="30">
        <v>138821847.33920801</v>
      </c>
      <c r="L989" s="30" t="s">
        <v>837</v>
      </c>
      <c r="M989" s="30" t="s">
        <v>838</v>
      </c>
      <c r="N989" s="30">
        <v>988</v>
      </c>
      <c r="O989" s="30">
        <v>0.98799999999999999</v>
      </c>
      <c r="P989" s="30">
        <v>5069638.0863285502</v>
      </c>
      <c r="Q989" s="30">
        <v>171514368.23538199</v>
      </c>
      <c r="R989" s="30">
        <v>11199547.9832219</v>
      </c>
      <c r="S989" s="30">
        <v>182713916.218604</v>
      </c>
      <c r="T989" s="30">
        <v>0</v>
      </c>
      <c r="U989">
        <v>0.51500000000000001</v>
      </c>
    </row>
    <row r="990" spans="1:21" x14ac:dyDescent="0.25">
      <c r="A990" s="30" t="s">
        <v>836</v>
      </c>
      <c r="B990" s="30">
        <v>91</v>
      </c>
      <c r="C990" s="30">
        <v>8753032.3232121505</v>
      </c>
      <c r="D990" s="30">
        <v>284210980.24856597</v>
      </c>
      <c r="E990" s="30">
        <v>37980113.732891597</v>
      </c>
      <c r="F990" s="30">
        <v>322191093.981457</v>
      </c>
      <c r="G990" s="30">
        <v>31610718</v>
      </c>
      <c r="H990" s="30">
        <v>3681994.0501677301</v>
      </c>
      <c r="I990" s="30">
        <v>112673898.96617299</v>
      </c>
      <c r="J990" s="30">
        <v>26718372.692383301</v>
      </c>
      <c r="K990" s="30">
        <v>139392271.65855601</v>
      </c>
      <c r="L990" s="30" t="s">
        <v>837</v>
      </c>
      <c r="M990" s="30" t="s">
        <v>838</v>
      </c>
      <c r="N990" s="30">
        <v>989</v>
      </c>
      <c r="O990" s="30">
        <v>0.98899999999999999</v>
      </c>
      <c r="P990" s="30">
        <v>5071038.2730444102</v>
      </c>
      <c r="Q990" s="30">
        <v>171537081.282392</v>
      </c>
      <c r="R990" s="30">
        <v>11261741.0405083</v>
      </c>
      <c r="S990" s="30">
        <v>182798822.3229</v>
      </c>
      <c r="T990" s="30">
        <v>0</v>
      </c>
      <c r="U990">
        <v>0.38600000000000001</v>
      </c>
    </row>
    <row r="991" spans="1:21" x14ac:dyDescent="0.25">
      <c r="A991" s="30" t="s">
        <v>836</v>
      </c>
      <c r="B991" s="30">
        <v>552</v>
      </c>
      <c r="C991" s="30">
        <v>8618837.0242970195</v>
      </c>
      <c r="D991" s="30">
        <v>279669021.62726802</v>
      </c>
      <c r="E991" s="30">
        <v>45836807.421345003</v>
      </c>
      <c r="F991" s="30">
        <v>325505829.04861403</v>
      </c>
      <c r="G991" s="30">
        <v>31610718</v>
      </c>
      <c r="H991" s="30">
        <v>3607109.4169300301</v>
      </c>
      <c r="I991" s="30">
        <v>110652995.52285901</v>
      </c>
      <c r="J991" s="30">
        <v>32774192.703334302</v>
      </c>
      <c r="K991" s="30">
        <v>143427188.22619301</v>
      </c>
      <c r="L991" s="30" t="s">
        <v>837</v>
      </c>
      <c r="M991" s="30" t="s">
        <v>838</v>
      </c>
      <c r="N991" s="30">
        <v>990</v>
      </c>
      <c r="O991" s="30">
        <v>0.99</v>
      </c>
      <c r="P991" s="30">
        <v>5011727.6073669801</v>
      </c>
      <c r="Q991" s="30">
        <v>169016026.10440901</v>
      </c>
      <c r="R991" s="30">
        <v>13062614.718010699</v>
      </c>
      <c r="S991" s="30">
        <v>182078640.82242</v>
      </c>
      <c r="T991" s="30">
        <v>0</v>
      </c>
      <c r="U991">
        <v>0.19400000000000001</v>
      </c>
    </row>
    <row r="992" spans="1:21" x14ac:dyDescent="0.25">
      <c r="A992" s="30" t="s">
        <v>836</v>
      </c>
      <c r="B992" s="30">
        <v>177</v>
      </c>
      <c r="C992" s="30">
        <v>8986979.3978950605</v>
      </c>
      <c r="D992" s="30">
        <v>291799196.302324</v>
      </c>
      <c r="E992" s="30">
        <v>38064197.201019198</v>
      </c>
      <c r="F992" s="30">
        <v>329863393.50334299</v>
      </c>
      <c r="G992" s="30">
        <v>31610718</v>
      </c>
      <c r="H992" s="30">
        <v>3776410.9177308599</v>
      </c>
      <c r="I992" s="30">
        <v>115623159.215646</v>
      </c>
      <c r="J992" s="30">
        <v>26690527.0506672</v>
      </c>
      <c r="K992" s="30">
        <v>142313686.266314</v>
      </c>
      <c r="L992" s="30" t="s">
        <v>837</v>
      </c>
      <c r="M992" s="30" t="s">
        <v>838</v>
      </c>
      <c r="N992" s="30">
        <v>991</v>
      </c>
      <c r="O992" s="30">
        <v>0.99099999999999999</v>
      </c>
      <c r="P992" s="30">
        <v>5210568.4801642001</v>
      </c>
      <c r="Q992" s="30">
        <v>176176037.08667701</v>
      </c>
      <c r="R992" s="30">
        <v>11373670.150351901</v>
      </c>
      <c r="S992" s="30">
        <v>187549707.23702899</v>
      </c>
      <c r="T992" s="30">
        <v>0</v>
      </c>
      <c r="U992">
        <v>0.42099999999999999</v>
      </c>
    </row>
    <row r="993" spans="1:21" x14ac:dyDescent="0.25">
      <c r="A993" s="30" t="s">
        <v>836</v>
      </c>
      <c r="B993" s="30">
        <v>311</v>
      </c>
      <c r="C993" s="30">
        <v>9148833.5715164393</v>
      </c>
      <c r="D993" s="30">
        <v>297510992.75952899</v>
      </c>
      <c r="E993" s="30">
        <v>33112782.0383454</v>
      </c>
      <c r="F993" s="30">
        <v>330623774.79787397</v>
      </c>
      <c r="G993" s="30">
        <v>31610718</v>
      </c>
      <c r="H993" s="30">
        <v>3869049.8033849499</v>
      </c>
      <c r="I993" s="30">
        <v>118150114.116496</v>
      </c>
      <c r="J993" s="30">
        <v>23223379.144088</v>
      </c>
      <c r="K993" s="30">
        <v>141373493.260584</v>
      </c>
      <c r="L993" s="30" t="s">
        <v>837</v>
      </c>
      <c r="M993" s="30" t="s">
        <v>838</v>
      </c>
      <c r="N993" s="30">
        <v>992</v>
      </c>
      <c r="O993" s="30">
        <v>0.99199999999999999</v>
      </c>
      <c r="P993" s="30">
        <v>5279783.7681314796</v>
      </c>
      <c r="Q993" s="30">
        <v>179360878.64303201</v>
      </c>
      <c r="R993" s="30">
        <v>9889402.8942573406</v>
      </c>
      <c r="S993" s="30">
        <v>189250281.53729001</v>
      </c>
      <c r="T993" s="30">
        <v>0</v>
      </c>
      <c r="U993">
        <v>0.44500000000000001</v>
      </c>
    </row>
    <row r="994" spans="1:21" x14ac:dyDescent="0.25">
      <c r="A994" s="30" t="s">
        <v>836</v>
      </c>
      <c r="B994" s="30">
        <v>148</v>
      </c>
      <c r="C994" s="30">
        <v>8802851.3899077997</v>
      </c>
      <c r="D994" s="30">
        <v>287492071.49210298</v>
      </c>
      <c r="E994" s="30">
        <v>45267148.892387599</v>
      </c>
      <c r="F994" s="30">
        <v>332759220.38449103</v>
      </c>
      <c r="G994" s="30">
        <v>31610718</v>
      </c>
      <c r="H994" s="30">
        <v>3669050.4943681001</v>
      </c>
      <c r="I994" s="30">
        <v>112548346.823535</v>
      </c>
      <c r="J994" s="30">
        <v>32504527.5650458</v>
      </c>
      <c r="K994" s="30">
        <v>145052874.38858101</v>
      </c>
      <c r="L994" s="30" t="s">
        <v>837</v>
      </c>
      <c r="M994" s="30" t="s">
        <v>838</v>
      </c>
      <c r="N994" s="30">
        <v>993</v>
      </c>
      <c r="O994" s="30">
        <v>0.99299999999999999</v>
      </c>
      <c r="P994" s="30">
        <v>5133800.8955396898</v>
      </c>
      <c r="Q994" s="30">
        <v>174943724.66856799</v>
      </c>
      <c r="R994" s="30">
        <v>12762621.3273417</v>
      </c>
      <c r="S994" s="30">
        <v>187706345.99590901</v>
      </c>
      <c r="T994" s="30">
        <v>0</v>
      </c>
      <c r="U994">
        <v>0.40799999999999997</v>
      </c>
    </row>
    <row r="995" spans="1:21" x14ac:dyDescent="0.25">
      <c r="A995" s="30" t="s">
        <v>836</v>
      </c>
      <c r="B995" s="30">
        <v>919</v>
      </c>
      <c r="C995" s="30">
        <v>8840035.2670438904</v>
      </c>
      <c r="D995" s="30">
        <v>286765226.97581202</v>
      </c>
      <c r="E995" s="30">
        <v>46033886.299053401</v>
      </c>
      <c r="F995" s="30">
        <v>332799113.27486497</v>
      </c>
      <c r="G995" s="30">
        <v>31610718</v>
      </c>
      <c r="H995" s="30">
        <v>3698601.2714855899</v>
      </c>
      <c r="I995" s="30">
        <v>113463231.445241</v>
      </c>
      <c r="J995" s="30">
        <v>33161825.347695101</v>
      </c>
      <c r="K995" s="30">
        <v>146625056.792936</v>
      </c>
      <c r="L995" s="30" t="s">
        <v>837</v>
      </c>
      <c r="M995" s="30" t="s">
        <v>838</v>
      </c>
      <c r="N995" s="30">
        <v>994</v>
      </c>
      <c r="O995" s="30">
        <v>0.99399999999999999</v>
      </c>
      <c r="P995" s="30">
        <v>5141433.9955583001</v>
      </c>
      <c r="Q995" s="30">
        <v>173301995.53057</v>
      </c>
      <c r="R995" s="30">
        <v>12872060.951358199</v>
      </c>
      <c r="S995" s="30">
        <v>186174056.481929</v>
      </c>
      <c r="T995" s="30">
        <v>0</v>
      </c>
      <c r="U995">
        <v>0.33900000000000002</v>
      </c>
    </row>
    <row r="996" spans="1:21" x14ac:dyDescent="0.25">
      <c r="A996" s="30" t="s">
        <v>836</v>
      </c>
      <c r="B996" s="30">
        <v>875</v>
      </c>
      <c r="C996" s="30">
        <v>8831319.1990873404</v>
      </c>
      <c r="D996" s="30">
        <v>288457215.34390801</v>
      </c>
      <c r="E996" s="30">
        <v>46010278.232673898</v>
      </c>
      <c r="F996" s="30">
        <v>334467493.57658201</v>
      </c>
      <c r="G996" s="30">
        <v>31610718</v>
      </c>
      <c r="H996" s="30">
        <v>3675190.0208370802</v>
      </c>
      <c r="I996" s="30">
        <v>112840155.281754</v>
      </c>
      <c r="J996" s="30">
        <v>32712722.993615001</v>
      </c>
      <c r="K996" s="30">
        <v>145552878.27536899</v>
      </c>
      <c r="L996" s="30" t="s">
        <v>837</v>
      </c>
      <c r="M996" s="30" t="s">
        <v>838</v>
      </c>
      <c r="N996" s="30">
        <v>995</v>
      </c>
      <c r="O996" s="30">
        <v>0.995</v>
      </c>
      <c r="P996" s="30">
        <v>5156129.1782502597</v>
      </c>
      <c r="Q996" s="30">
        <v>175617060.06215301</v>
      </c>
      <c r="R996" s="30">
        <v>13297555.239058901</v>
      </c>
      <c r="S996" s="30">
        <v>188914615.30121201</v>
      </c>
      <c r="T996" s="30">
        <v>0</v>
      </c>
      <c r="U996">
        <v>0.70499999999999996</v>
      </c>
    </row>
    <row r="997" spans="1:21" x14ac:dyDescent="0.25">
      <c r="A997" s="30" t="s">
        <v>836</v>
      </c>
      <c r="B997" s="30">
        <v>482</v>
      </c>
      <c r="C997" s="30">
        <v>8850820.2274527308</v>
      </c>
      <c r="D997" s="30">
        <v>287241462.65517998</v>
      </c>
      <c r="E997" s="30">
        <v>47226807.368807197</v>
      </c>
      <c r="F997" s="30">
        <v>334468270.02398801</v>
      </c>
      <c r="G997" s="30">
        <v>31610718</v>
      </c>
      <c r="H997" s="30">
        <v>3699157.4918445698</v>
      </c>
      <c r="I997" s="30">
        <v>113489668.30583701</v>
      </c>
      <c r="J997" s="30">
        <v>33715445.681657597</v>
      </c>
      <c r="K997" s="30">
        <v>147205113.98749399</v>
      </c>
      <c r="L997" s="30" t="s">
        <v>837</v>
      </c>
      <c r="M997" s="30" t="s">
        <v>838</v>
      </c>
      <c r="N997" s="30">
        <v>996</v>
      </c>
      <c r="O997" s="30">
        <v>0.996</v>
      </c>
      <c r="P997" s="30">
        <v>5151662.7356081503</v>
      </c>
      <c r="Q997" s="30">
        <v>173751794.349343</v>
      </c>
      <c r="R997" s="30">
        <v>13511361.6871495</v>
      </c>
      <c r="S997" s="30">
        <v>187263156.036493</v>
      </c>
      <c r="T997" s="30">
        <v>0</v>
      </c>
      <c r="U997">
        <v>0.55100000000000005</v>
      </c>
    </row>
    <row r="998" spans="1:21" x14ac:dyDescent="0.25">
      <c r="A998" s="30" t="s">
        <v>836</v>
      </c>
      <c r="B998" s="30">
        <v>986</v>
      </c>
      <c r="C998" s="30">
        <v>9514613.1523358691</v>
      </c>
      <c r="D998" s="30">
        <v>309191578.50947601</v>
      </c>
      <c r="E998" s="30">
        <v>44638668.234834999</v>
      </c>
      <c r="F998" s="30">
        <v>353830246.74431098</v>
      </c>
      <c r="G998" s="30">
        <v>31610718</v>
      </c>
      <c r="H998" s="30">
        <v>3987542.3873842899</v>
      </c>
      <c r="I998" s="30">
        <v>122243680.482941</v>
      </c>
      <c r="J998" s="30">
        <v>31763528.749413401</v>
      </c>
      <c r="K998" s="30">
        <v>154007209.23235399</v>
      </c>
      <c r="L998" s="30" t="s">
        <v>837</v>
      </c>
      <c r="M998" s="30" t="s">
        <v>838</v>
      </c>
      <c r="N998" s="30">
        <v>997</v>
      </c>
      <c r="O998" s="30">
        <v>0.997</v>
      </c>
      <c r="P998" s="30">
        <v>5527070.76495157</v>
      </c>
      <c r="Q998" s="30">
        <v>186947898.026535</v>
      </c>
      <c r="R998" s="30">
        <v>12875139.485421499</v>
      </c>
      <c r="S998" s="30">
        <v>199823037.51195699</v>
      </c>
      <c r="T998" s="30">
        <v>0</v>
      </c>
      <c r="U998">
        <v>0.94599999999999995</v>
      </c>
    </row>
    <row r="999" spans="1:21" x14ac:dyDescent="0.25">
      <c r="A999" s="30" t="s">
        <v>836</v>
      </c>
      <c r="B999" s="30">
        <v>551</v>
      </c>
      <c r="C999" s="30">
        <v>9541016.8469893597</v>
      </c>
      <c r="D999" s="30">
        <v>310070285.96819401</v>
      </c>
      <c r="E999" s="30">
        <v>49187582.335513003</v>
      </c>
      <c r="F999" s="30">
        <v>359257868.303707</v>
      </c>
      <c r="G999" s="30">
        <v>31610718</v>
      </c>
      <c r="H999" s="30">
        <v>3989639.33231897</v>
      </c>
      <c r="I999" s="30">
        <v>122343347.170828</v>
      </c>
      <c r="J999" s="30">
        <v>35195943.666652001</v>
      </c>
      <c r="K999" s="30">
        <v>157539290.83748001</v>
      </c>
      <c r="L999" s="30" t="s">
        <v>837</v>
      </c>
      <c r="M999" s="30" t="s">
        <v>838</v>
      </c>
      <c r="N999" s="30">
        <v>998</v>
      </c>
      <c r="O999" s="30">
        <v>0.998</v>
      </c>
      <c r="P999" s="30">
        <v>5551377.5146703804</v>
      </c>
      <c r="Q999" s="30">
        <v>187726938.79736599</v>
      </c>
      <c r="R999" s="30">
        <v>13991638.668861</v>
      </c>
      <c r="S999" s="30">
        <v>201718577.46622699</v>
      </c>
      <c r="T999" s="30">
        <v>0</v>
      </c>
      <c r="U999">
        <v>0.59299999999999997</v>
      </c>
    </row>
    <row r="1000" spans="1:21" x14ac:dyDescent="0.25">
      <c r="A1000" s="30" t="s">
        <v>836</v>
      </c>
      <c r="B1000" s="30">
        <v>32</v>
      </c>
      <c r="C1000" s="30">
        <v>9724809.7750118691</v>
      </c>
      <c r="D1000" s="30">
        <v>316015968.97677398</v>
      </c>
      <c r="E1000" s="30">
        <v>46514030.328658298</v>
      </c>
      <c r="F1000" s="30">
        <v>362529999.30543202</v>
      </c>
      <c r="G1000" s="30">
        <v>31610718</v>
      </c>
      <c r="H1000" s="30">
        <v>4073856.8761618398</v>
      </c>
      <c r="I1000" s="30">
        <v>124807838.937794</v>
      </c>
      <c r="J1000" s="30">
        <v>33436872.190736499</v>
      </c>
      <c r="K1000" s="30">
        <v>158244711.12853</v>
      </c>
      <c r="L1000" s="30" t="s">
        <v>837</v>
      </c>
      <c r="M1000" s="30" t="s">
        <v>838</v>
      </c>
      <c r="N1000" s="30">
        <v>999</v>
      </c>
      <c r="O1000" s="30">
        <v>0.999</v>
      </c>
      <c r="P1000" s="30">
        <v>5650952.8988500303</v>
      </c>
      <c r="Q1000" s="30">
        <v>191208130.03898001</v>
      </c>
      <c r="R1000" s="30">
        <v>13077158.1379217</v>
      </c>
      <c r="S1000" s="30">
        <v>204285288.176902</v>
      </c>
      <c r="T1000" s="30">
        <v>0</v>
      </c>
      <c r="U1000">
        <v>0.22</v>
      </c>
    </row>
    <row r="1001" spans="1:21" x14ac:dyDescent="0.25">
      <c r="A1001" s="30" t="s">
        <v>836</v>
      </c>
      <c r="B1001" s="30">
        <v>530</v>
      </c>
      <c r="C1001" s="30">
        <v>9742073.6105175894</v>
      </c>
      <c r="D1001" s="30">
        <v>316595064.95649397</v>
      </c>
      <c r="E1001" s="30">
        <v>47219434.235176399</v>
      </c>
      <c r="F1001" s="30">
        <v>363814499.19167</v>
      </c>
      <c r="G1001" s="30">
        <v>31610718</v>
      </c>
      <c r="H1001" s="30">
        <v>4077715.4250112502</v>
      </c>
      <c r="I1001" s="30">
        <v>124991233.73157699</v>
      </c>
      <c r="J1001" s="30">
        <v>33808561.480380498</v>
      </c>
      <c r="K1001" s="30">
        <v>158799795.21195799</v>
      </c>
      <c r="L1001" s="30" t="s">
        <v>837</v>
      </c>
      <c r="M1001" s="30" t="s">
        <v>838</v>
      </c>
      <c r="N1001" s="30">
        <v>1000</v>
      </c>
      <c r="O1001" s="30">
        <v>1</v>
      </c>
      <c r="P1001" s="30">
        <v>5664358.1855063401</v>
      </c>
      <c r="Q1001" s="30">
        <v>191603831.22491601</v>
      </c>
      <c r="R1001" s="30">
        <v>13410872.7547959</v>
      </c>
      <c r="S1001" s="30">
        <v>205014703.97971201</v>
      </c>
      <c r="T1001" s="30">
        <v>0</v>
      </c>
      <c r="U1001">
        <v>0.27</v>
      </c>
    </row>
    <row r="1003" spans="1:21" x14ac:dyDescent="0.25">
      <c r="A1003" t="s">
        <v>0</v>
      </c>
      <c r="B1003" t="s">
        <v>3</v>
      </c>
      <c r="C1003" t="s">
        <v>4</v>
      </c>
      <c r="D1003" t="s">
        <v>5</v>
      </c>
      <c r="E1003" t="s">
        <v>6</v>
      </c>
      <c r="F1003" t="s">
        <v>7</v>
      </c>
      <c r="G1003" t="s">
        <v>8</v>
      </c>
      <c r="H1003" t="s">
        <v>9</v>
      </c>
      <c r="I1003" t="s">
        <v>10</v>
      </c>
      <c r="J1003" t="s">
        <v>11</v>
      </c>
      <c r="K1003" t="s">
        <v>12</v>
      </c>
      <c r="L1003" t="s">
        <v>834</v>
      </c>
      <c r="M1003" t="s">
        <v>835</v>
      </c>
      <c r="N1003" t="s">
        <v>18</v>
      </c>
      <c r="O1003" t="s">
        <v>19</v>
      </c>
      <c r="P1003" t="s">
        <v>13</v>
      </c>
      <c r="Q1003" t="s">
        <v>14</v>
      </c>
      <c r="R1003" t="s">
        <v>15</v>
      </c>
      <c r="S1003" t="s">
        <v>16</v>
      </c>
      <c r="T1003" t="s">
        <v>17</v>
      </c>
    </row>
    <row r="1004" spans="1:21" x14ac:dyDescent="0.25">
      <c r="A1004">
        <f>IF(A1003=A1,0,1)</f>
        <v>0</v>
      </c>
      <c r="B1004">
        <f t="shared" ref="B1004:T1004" si="16">IF(B1003=B1,0,1)</f>
        <v>0</v>
      </c>
      <c r="C1004">
        <f t="shared" si="16"/>
        <v>0</v>
      </c>
      <c r="D1004">
        <f t="shared" si="16"/>
        <v>0</v>
      </c>
      <c r="E1004">
        <f t="shared" si="16"/>
        <v>0</v>
      </c>
      <c r="F1004">
        <f t="shared" si="16"/>
        <v>0</v>
      </c>
      <c r="G1004">
        <f t="shared" si="16"/>
        <v>0</v>
      </c>
      <c r="H1004">
        <f t="shared" si="16"/>
        <v>0</v>
      </c>
      <c r="I1004">
        <f t="shared" si="16"/>
        <v>0</v>
      </c>
      <c r="J1004">
        <f t="shared" si="16"/>
        <v>0</v>
      </c>
      <c r="K1004">
        <f t="shared" si="16"/>
        <v>0</v>
      </c>
      <c r="L1004">
        <f t="shared" si="16"/>
        <v>0</v>
      </c>
      <c r="M1004">
        <f t="shared" si="16"/>
        <v>0</v>
      </c>
      <c r="N1004">
        <f t="shared" si="16"/>
        <v>0</v>
      </c>
      <c r="O1004">
        <f t="shared" si="16"/>
        <v>0</v>
      </c>
      <c r="P1004">
        <f t="shared" si="16"/>
        <v>0</v>
      </c>
      <c r="Q1004">
        <f t="shared" si="16"/>
        <v>0</v>
      </c>
      <c r="R1004">
        <f t="shared" si="16"/>
        <v>0</v>
      </c>
      <c r="S1004">
        <f t="shared" si="16"/>
        <v>0</v>
      </c>
      <c r="T1004">
        <f t="shared" si="16"/>
        <v>0</v>
      </c>
    </row>
  </sheetData>
  <autoFilter ref="B1:U1001" xr:uid="{8B4E7169-37B5-4E3F-9185-6F1D78FEF84E}">
    <sortState xmlns:xlrd2="http://schemas.microsoft.com/office/spreadsheetml/2017/richdata2" ref="B2:U1001">
      <sortCondition ref="B1:B1001"/>
    </sortState>
  </autoFilter>
  <sortState xmlns:xlrd2="http://schemas.microsoft.com/office/spreadsheetml/2017/richdata2" ref="X2:X1001">
    <sortCondition ref="X2:X100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B698"/>
  <sheetViews>
    <sheetView workbookViewId="0">
      <selection activeCell="D22" sqref="D22"/>
    </sheetView>
  </sheetViews>
  <sheetFormatPr defaultRowHeight="15" x14ac:dyDescent="0.25"/>
  <cols>
    <col min="1" max="1" width="10.42578125" bestFit="1" customWidth="1"/>
    <col min="2" max="2" width="8" bestFit="1" customWidth="1"/>
    <col min="3" max="11" width="15.140625" bestFit="1" customWidth="1"/>
    <col min="12" max="12" width="16.140625" bestFit="1" customWidth="1"/>
    <col min="13" max="13" width="9.5703125" bestFit="1" customWidth="1"/>
    <col min="14" max="14" width="12.140625" bestFit="1" customWidth="1"/>
    <col min="15" max="15" width="10.140625" bestFit="1" customWidth="1"/>
    <col min="16" max="16" width="28" bestFit="1" customWidth="1"/>
    <col min="17" max="17" width="14.140625" bestFit="1" customWidth="1"/>
    <col min="18" max="18" width="13" bestFit="1" customWidth="1"/>
    <col min="19" max="19" width="14.5703125" bestFit="1" customWidth="1"/>
    <col min="20" max="20" width="18" bestFit="1" customWidth="1"/>
    <col min="21" max="21" width="24" bestFit="1" customWidth="1"/>
    <col min="22" max="22" width="22.85546875" bestFit="1" customWidth="1"/>
    <col min="23" max="23" width="20.5703125" bestFit="1" customWidth="1"/>
    <col min="24" max="24" width="24" bestFit="1" customWidth="1"/>
    <col min="25" max="25" width="18.42578125" bestFit="1" customWidth="1"/>
    <col min="26" max="26" width="17.28515625" bestFit="1" customWidth="1"/>
    <col min="27" max="27" width="19" bestFit="1" customWidth="1"/>
    <col min="28" max="28" width="22.42578125" bestFit="1" customWidth="1"/>
    <col min="29" max="29" width="28.28515625" bestFit="1" customWidth="1"/>
    <col min="30" max="30" width="26.7109375" bestFit="1" customWidth="1"/>
    <col min="31" max="31" width="25" bestFit="1" customWidth="1"/>
    <col min="32" max="32" width="28.42578125" bestFit="1" customWidth="1"/>
    <col min="33" max="33" width="14.28515625" bestFit="1" customWidth="1"/>
    <col min="34" max="34" width="23" bestFit="1" customWidth="1"/>
    <col min="35" max="43" width="28.5703125" bestFit="1" customWidth="1"/>
    <col min="44" max="44" width="29.7109375" bestFit="1" customWidth="1"/>
    <col min="45" max="53" width="22.5703125" bestFit="1" customWidth="1"/>
    <col min="54" max="54" width="23.5703125" bestFit="1" customWidth="1"/>
  </cols>
  <sheetData>
    <row r="1" spans="1:54" x14ac:dyDescent="0.25">
      <c r="A1" t="s">
        <v>94</v>
      </c>
      <c r="B1" t="s">
        <v>95</v>
      </c>
      <c r="C1" t="s">
        <v>96</v>
      </c>
      <c r="D1" t="s">
        <v>97</v>
      </c>
      <c r="E1" t="s">
        <v>98</v>
      </c>
      <c r="F1" t="s">
        <v>99</v>
      </c>
      <c r="G1" t="s">
        <v>100</v>
      </c>
      <c r="H1" t="s">
        <v>101</v>
      </c>
      <c r="I1" t="s">
        <v>102</v>
      </c>
      <c r="J1" t="s">
        <v>103</v>
      </c>
      <c r="K1" t="s">
        <v>104</v>
      </c>
      <c r="L1" t="s">
        <v>105</v>
      </c>
      <c r="M1" t="s">
        <v>0</v>
      </c>
      <c r="N1" t="s">
        <v>106</v>
      </c>
      <c r="O1" t="s">
        <v>1</v>
      </c>
      <c r="P1" t="s">
        <v>107</v>
      </c>
      <c r="Q1" t="s">
        <v>67</v>
      </c>
      <c r="R1" t="s">
        <v>68</v>
      </c>
      <c r="S1" t="s">
        <v>69</v>
      </c>
      <c r="T1" t="s">
        <v>81</v>
      </c>
      <c r="U1" t="s">
        <v>70</v>
      </c>
      <c r="V1" t="s">
        <v>71</v>
      </c>
      <c r="W1" t="s">
        <v>72</v>
      </c>
      <c r="X1" t="s">
        <v>82</v>
      </c>
      <c r="Y1" t="s">
        <v>73</v>
      </c>
      <c r="Z1" t="s">
        <v>74</v>
      </c>
      <c r="AA1" t="s">
        <v>75</v>
      </c>
      <c r="AB1" t="s">
        <v>83</v>
      </c>
      <c r="AC1" t="s">
        <v>76</v>
      </c>
      <c r="AD1" t="s">
        <v>77</v>
      </c>
      <c r="AE1" t="s">
        <v>78</v>
      </c>
      <c r="AF1" t="s">
        <v>84</v>
      </c>
      <c r="AG1" t="s">
        <v>79</v>
      </c>
      <c r="AH1" t="s">
        <v>80</v>
      </c>
      <c r="AI1" t="s">
        <v>108</v>
      </c>
      <c r="AJ1" t="s">
        <v>109</v>
      </c>
      <c r="AK1" t="s">
        <v>110</v>
      </c>
      <c r="AL1" t="s">
        <v>111</v>
      </c>
      <c r="AM1" t="s">
        <v>10</v>
      </c>
      <c r="AN1" t="s">
        <v>112</v>
      </c>
      <c r="AO1" t="s">
        <v>113</v>
      </c>
      <c r="AP1" t="s">
        <v>114</v>
      </c>
      <c r="AQ1" t="s">
        <v>115</v>
      </c>
      <c r="AR1" t="s">
        <v>116</v>
      </c>
      <c r="AS1" t="s">
        <v>117</v>
      </c>
      <c r="AT1" t="s">
        <v>118</v>
      </c>
      <c r="AU1" t="s">
        <v>119</v>
      </c>
      <c r="AV1" t="s">
        <v>120</v>
      </c>
      <c r="AW1" t="s">
        <v>9</v>
      </c>
      <c r="AX1" t="s">
        <v>121</v>
      </c>
      <c r="AY1" t="s">
        <v>122</v>
      </c>
      <c r="AZ1" t="s">
        <v>123</v>
      </c>
      <c r="BA1" t="s">
        <v>124</v>
      </c>
      <c r="BB1" t="s">
        <v>125</v>
      </c>
    </row>
    <row r="2" spans="1:54" x14ac:dyDescent="0.25">
      <c r="A2" t="s">
        <v>126</v>
      </c>
      <c r="B2">
        <v>13367</v>
      </c>
      <c r="C2">
        <v>0</v>
      </c>
      <c r="D2">
        <v>0</v>
      </c>
      <c r="E2">
        <v>0</v>
      </c>
      <c r="F2">
        <v>0</v>
      </c>
      <c r="G2">
        <v>1</v>
      </c>
      <c r="H2">
        <v>0</v>
      </c>
      <c r="I2">
        <v>0</v>
      </c>
      <c r="J2">
        <v>0</v>
      </c>
      <c r="K2">
        <v>0</v>
      </c>
      <c r="L2">
        <v>0</v>
      </c>
      <c r="M2" t="s">
        <v>2</v>
      </c>
      <c r="N2">
        <v>13367</v>
      </c>
      <c r="O2">
        <v>800000</v>
      </c>
      <c r="P2">
        <v>89875.109449999902</v>
      </c>
      <c r="Q2">
        <v>22688702.850877099</v>
      </c>
      <c r="R2">
        <v>7366952.1491227997</v>
      </c>
      <c r="S2">
        <v>15321750.7017543</v>
      </c>
      <c r="T2">
        <v>0.67530307053944305</v>
      </c>
      <c r="U2">
        <v>216655946.36475301</v>
      </c>
      <c r="V2">
        <v>58047052.050752401</v>
      </c>
      <c r="W2">
        <v>158608894.31400001</v>
      </c>
      <c r="X2">
        <v>0.73207727263101796</v>
      </c>
      <c r="Y2">
        <v>10888302.0175438</v>
      </c>
      <c r="Z2">
        <v>3512562.6754385899</v>
      </c>
      <c r="AA2">
        <v>7375739.3421052601</v>
      </c>
      <c r="AB2">
        <v>0.67740032653585902</v>
      </c>
      <c r="AC2">
        <v>114826469.27262001</v>
      </c>
      <c r="AD2">
        <v>37663739.398213796</v>
      </c>
      <c r="AE2">
        <v>77162729.874406904</v>
      </c>
      <c r="AF2">
        <v>0.67199427417042101</v>
      </c>
      <c r="AG2">
        <v>157719019.20455</v>
      </c>
      <c r="AH2">
        <v>76272854.764956906</v>
      </c>
      <c r="AI2">
        <v>114826469.27262001</v>
      </c>
      <c r="AJ2">
        <v>114826469.27262001</v>
      </c>
      <c r="AK2">
        <v>114826469.27262001</v>
      </c>
      <c r="AL2">
        <v>114826469.27262001</v>
      </c>
      <c r="AM2">
        <v>37663739.398213796</v>
      </c>
      <c r="AN2">
        <v>114826469.27262001</v>
      </c>
      <c r="AO2">
        <v>114826469.27262001</v>
      </c>
      <c r="AP2">
        <v>114826469.27262001</v>
      </c>
      <c r="AQ2">
        <v>114826469.27262001</v>
      </c>
      <c r="AR2">
        <v>114826469.27262001</v>
      </c>
      <c r="AS2">
        <v>10888302.0175438</v>
      </c>
      <c r="AT2">
        <v>10888302.0175438</v>
      </c>
      <c r="AU2">
        <v>10888302.0175438</v>
      </c>
      <c r="AV2">
        <v>10888302.0175438</v>
      </c>
      <c r="AW2">
        <v>3512562.6754385899</v>
      </c>
      <c r="AX2">
        <v>10888302.0175438</v>
      </c>
      <c r="AY2">
        <v>10888302.0175438</v>
      </c>
      <c r="AZ2">
        <v>10888302.0175438</v>
      </c>
      <c r="BA2">
        <v>10888302.0175438</v>
      </c>
      <c r="BB2">
        <v>10888302.0175438</v>
      </c>
    </row>
    <row r="3" spans="1:54" x14ac:dyDescent="0.25">
      <c r="A3" t="s">
        <v>127</v>
      </c>
      <c r="B3">
        <v>13710</v>
      </c>
      <c r="C3">
        <v>0</v>
      </c>
      <c r="D3">
        <v>0</v>
      </c>
      <c r="E3">
        <v>0</v>
      </c>
      <c r="F3">
        <v>0</v>
      </c>
      <c r="G3">
        <v>1</v>
      </c>
      <c r="H3">
        <v>0</v>
      </c>
      <c r="I3">
        <v>0</v>
      </c>
      <c r="J3">
        <v>0</v>
      </c>
      <c r="K3">
        <v>0</v>
      </c>
      <c r="L3">
        <v>0</v>
      </c>
      <c r="M3" t="s">
        <v>2</v>
      </c>
      <c r="N3">
        <v>13710</v>
      </c>
      <c r="O3">
        <v>800000</v>
      </c>
      <c r="P3">
        <v>89875.109449999902</v>
      </c>
      <c r="Q3">
        <v>203312573.55263099</v>
      </c>
      <c r="R3">
        <v>42149879.780701697</v>
      </c>
      <c r="S3">
        <v>161162693.771929</v>
      </c>
      <c r="T3">
        <v>0.79268434291010303</v>
      </c>
      <c r="U3">
        <v>43528886.890359603</v>
      </c>
      <c r="V3">
        <v>8361988.5160890399</v>
      </c>
      <c r="W3">
        <v>35166898.374270603</v>
      </c>
      <c r="X3">
        <v>0.80789794746759303</v>
      </c>
      <c r="Y3">
        <v>192596829.86842099</v>
      </c>
      <c r="Z3">
        <v>37048168.728070103</v>
      </c>
      <c r="AA3">
        <v>155548661.14035001</v>
      </c>
      <c r="AB3">
        <v>0.80763874071353603</v>
      </c>
      <c r="AC3">
        <v>34525868.133681998</v>
      </c>
      <c r="AD3">
        <v>6503636.4426337397</v>
      </c>
      <c r="AE3">
        <v>28022231.691048201</v>
      </c>
      <c r="AF3">
        <v>0.81163003874509199</v>
      </c>
      <c r="AG3">
        <v>34277023.264820598</v>
      </c>
      <c r="AH3">
        <v>27132356.5815982</v>
      </c>
      <c r="AI3">
        <v>34525868.133681998</v>
      </c>
      <c r="AJ3">
        <v>34525868.133681998</v>
      </c>
      <c r="AK3">
        <v>34525868.133681998</v>
      </c>
      <c r="AL3">
        <v>34525868.133681998</v>
      </c>
      <c r="AM3">
        <v>6503636.4426337397</v>
      </c>
      <c r="AN3">
        <v>34525868.133681998</v>
      </c>
      <c r="AO3">
        <v>34525868.133681998</v>
      </c>
      <c r="AP3">
        <v>34525868.133681998</v>
      </c>
      <c r="AQ3">
        <v>34525868.133681998</v>
      </c>
      <c r="AR3">
        <v>34525868.133681998</v>
      </c>
      <c r="AS3">
        <v>192596829.86842099</v>
      </c>
      <c r="AT3">
        <v>192596829.86842099</v>
      </c>
      <c r="AU3">
        <v>192596829.86842099</v>
      </c>
      <c r="AV3">
        <v>192596829.86842099</v>
      </c>
      <c r="AW3">
        <v>37048168.728070103</v>
      </c>
      <c r="AX3">
        <v>192596829.86842099</v>
      </c>
      <c r="AY3">
        <v>192596829.86842099</v>
      </c>
      <c r="AZ3">
        <v>192596829.86842099</v>
      </c>
      <c r="BA3">
        <v>192596829.86842099</v>
      </c>
      <c r="BB3">
        <v>192596829.86842099</v>
      </c>
    </row>
    <row r="4" spans="1:54" x14ac:dyDescent="0.25">
      <c r="A4" t="s">
        <v>128</v>
      </c>
      <c r="B4">
        <v>13175</v>
      </c>
      <c r="C4">
        <v>0</v>
      </c>
      <c r="D4">
        <v>0</v>
      </c>
      <c r="E4">
        <v>0</v>
      </c>
      <c r="F4">
        <v>0</v>
      </c>
      <c r="G4">
        <v>1</v>
      </c>
      <c r="H4">
        <v>0</v>
      </c>
      <c r="I4">
        <v>0</v>
      </c>
      <c r="J4">
        <v>0</v>
      </c>
      <c r="K4">
        <v>0</v>
      </c>
      <c r="L4">
        <v>0</v>
      </c>
      <c r="M4" t="s">
        <v>2</v>
      </c>
      <c r="N4">
        <v>13175</v>
      </c>
      <c r="O4">
        <v>800000</v>
      </c>
      <c r="P4">
        <v>89875.109449999902</v>
      </c>
      <c r="Q4">
        <v>26607402.807017401</v>
      </c>
      <c r="R4">
        <v>9473870.3508771993</v>
      </c>
      <c r="S4">
        <v>17133532.456140202</v>
      </c>
      <c r="T4">
        <v>0.64393855275575596</v>
      </c>
      <c r="U4">
        <v>29257590.239127699</v>
      </c>
      <c r="V4">
        <v>7317760.8231036495</v>
      </c>
      <c r="W4">
        <v>21939829.4160241</v>
      </c>
      <c r="X4">
        <v>0.74988504646848098</v>
      </c>
      <c r="Y4">
        <v>15576169.0789473</v>
      </c>
      <c r="Z4">
        <v>3857284.6929824501</v>
      </c>
      <c r="AA4">
        <v>11718884.3859649</v>
      </c>
      <c r="AB4">
        <v>0.75235985989674803</v>
      </c>
      <c r="AC4">
        <v>18072204.783682</v>
      </c>
      <c r="AD4">
        <v>3789517.68681134</v>
      </c>
      <c r="AE4">
        <v>14282687.096870599</v>
      </c>
      <c r="AF4">
        <v>0.79031237570785895</v>
      </c>
      <c r="AG4">
        <v>21049954.306574099</v>
      </c>
      <c r="AH4">
        <v>13392811.9874206</v>
      </c>
      <c r="AI4">
        <v>18072204.783682</v>
      </c>
      <c r="AJ4">
        <v>18072204.783682</v>
      </c>
      <c r="AK4">
        <v>18072204.783682</v>
      </c>
      <c r="AL4">
        <v>18072204.783682</v>
      </c>
      <c r="AM4">
        <v>3789517.68681134</v>
      </c>
      <c r="AN4">
        <v>18072204.783682</v>
      </c>
      <c r="AO4">
        <v>18072204.783682</v>
      </c>
      <c r="AP4">
        <v>18072204.783682</v>
      </c>
      <c r="AQ4">
        <v>18072204.783682</v>
      </c>
      <c r="AR4">
        <v>18072204.783682</v>
      </c>
      <c r="AS4">
        <v>15576169.0789473</v>
      </c>
      <c r="AT4">
        <v>15576169.0789473</v>
      </c>
      <c r="AU4">
        <v>15576169.0789473</v>
      </c>
      <c r="AV4">
        <v>15576169.0789473</v>
      </c>
      <c r="AW4">
        <v>3857284.6929824501</v>
      </c>
      <c r="AX4">
        <v>15576169.0789473</v>
      </c>
      <c r="AY4">
        <v>15576169.0789473</v>
      </c>
      <c r="AZ4">
        <v>15576169.0789473</v>
      </c>
      <c r="BA4">
        <v>15576169.0789473</v>
      </c>
      <c r="BB4">
        <v>15576169.0789473</v>
      </c>
    </row>
    <row r="5" spans="1:54" x14ac:dyDescent="0.25">
      <c r="A5" t="s">
        <v>130</v>
      </c>
      <c r="B5">
        <v>13308</v>
      </c>
      <c r="C5">
        <v>0</v>
      </c>
      <c r="D5">
        <v>0</v>
      </c>
      <c r="E5">
        <v>0</v>
      </c>
      <c r="F5">
        <v>0</v>
      </c>
      <c r="G5">
        <v>1</v>
      </c>
      <c r="H5">
        <v>0</v>
      </c>
      <c r="I5">
        <v>0</v>
      </c>
      <c r="J5">
        <v>0</v>
      </c>
      <c r="K5">
        <v>0</v>
      </c>
      <c r="L5">
        <v>0</v>
      </c>
      <c r="M5" t="s">
        <v>2</v>
      </c>
      <c r="N5">
        <v>13308</v>
      </c>
      <c r="O5">
        <v>276000</v>
      </c>
      <c r="P5">
        <v>89875.109449999902</v>
      </c>
      <c r="Q5">
        <v>36218722.938596398</v>
      </c>
      <c r="R5">
        <v>10490700.8771929</v>
      </c>
      <c r="S5">
        <v>25728022.061403401</v>
      </c>
      <c r="T5">
        <v>0.71035144185015997</v>
      </c>
      <c r="U5">
        <v>20938330.1402959</v>
      </c>
      <c r="V5">
        <v>5610161.6174083101</v>
      </c>
      <c r="W5">
        <v>15328168.522887601</v>
      </c>
      <c r="X5">
        <v>0.73206260576570403</v>
      </c>
      <c r="Y5">
        <v>32189887.368420999</v>
      </c>
      <c r="Z5">
        <v>7841561.5789473597</v>
      </c>
      <c r="AA5">
        <v>24348325.789473601</v>
      </c>
      <c r="AB5">
        <v>0.75639673760896398</v>
      </c>
      <c r="AC5">
        <v>17868028.713216599</v>
      </c>
      <c r="AD5">
        <v>4435197.65206197</v>
      </c>
      <c r="AE5">
        <v>13432831.0611546</v>
      </c>
      <c r="AF5">
        <v>0.751780248216114</v>
      </c>
      <c r="AG5">
        <v>14962293.413437599</v>
      </c>
      <c r="AH5">
        <v>13066955.951704601</v>
      </c>
      <c r="AI5">
        <v>17868028.713216599</v>
      </c>
      <c r="AJ5">
        <v>17868028.713216599</v>
      </c>
      <c r="AK5">
        <v>17868028.713216599</v>
      </c>
      <c r="AL5">
        <v>17868028.713216599</v>
      </c>
      <c r="AM5">
        <v>4435197.65206197</v>
      </c>
      <c r="AN5">
        <v>17868028.713216599</v>
      </c>
      <c r="AO5">
        <v>17868028.713216599</v>
      </c>
      <c r="AP5">
        <v>17868028.713216599</v>
      </c>
      <c r="AQ5">
        <v>17868028.713216599</v>
      </c>
      <c r="AR5">
        <v>17868028.713216599</v>
      </c>
      <c r="AS5">
        <v>32189887.368420999</v>
      </c>
      <c r="AT5">
        <v>32189887.368420999</v>
      </c>
      <c r="AU5">
        <v>32189887.368420999</v>
      </c>
      <c r="AV5">
        <v>32189887.368420999</v>
      </c>
      <c r="AW5">
        <v>7841561.5789473597</v>
      </c>
      <c r="AX5">
        <v>32189887.368420999</v>
      </c>
      <c r="AY5">
        <v>32189887.368420999</v>
      </c>
      <c r="AZ5">
        <v>32189887.368420999</v>
      </c>
      <c r="BA5">
        <v>32189887.368420999</v>
      </c>
      <c r="BB5">
        <v>32189887.368420999</v>
      </c>
    </row>
    <row r="6" spans="1:54" x14ac:dyDescent="0.25">
      <c r="A6" t="s">
        <v>131</v>
      </c>
      <c r="B6">
        <v>13489</v>
      </c>
      <c r="C6">
        <v>0</v>
      </c>
      <c r="D6">
        <v>0</v>
      </c>
      <c r="E6">
        <v>0</v>
      </c>
      <c r="F6">
        <v>0</v>
      </c>
      <c r="G6">
        <v>1</v>
      </c>
      <c r="H6">
        <v>0</v>
      </c>
      <c r="I6">
        <v>0</v>
      </c>
      <c r="J6">
        <v>0</v>
      </c>
      <c r="K6">
        <v>0</v>
      </c>
      <c r="L6">
        <v>0</v>
      </c>
      <c r="M6" t="s">
        <v>2</v>
      </c>
      <c r="N6">
        <v>13489</v>
      </c>
      <c r="O6">
        <v>800000</v>
      </c>
      <c r="P6">
        <v>89875.109449999902</v>
      </c>
      <c r="Q6">
        <v>33163260.2631579</v>
      </c>
      <c r="R6">
        <v>5870053.20175438</v>
      </c>
      <c r="S6">
        <v>27293207.061403502</v>
      </c>
      <c r="T6">
        <v>0.82299529192322396</v>
      </c>
      <c r="U6">
        <v>20147864.566166401</v>
      </c>
      <c r="V6">
        <v>4489955.31738484</v>
      </c>
      <c r="W6">
        <v>15657909.248781599</v>
      </c>
      <c r="X6">
        <v>0.77714981641654202</v>
      </c>
      <c r="Y6">
        <v>28536926.0087719</v>
      </c>
      <c r="Z6">
        <v>3378461.0087719299</v>
      </c>
      <c r="AA6">
        <v>25158465</v>
      </c>
      <c r="AB6">
        <v>0.88161089923513702</v>
      </c>
      <c r="AC6">
        <v>14528417.8099437</v>
      </c>
      <c r="AD6">
        <v>1717884.7658390999</v>
      </c>
      <c r="AE6">
        <v>12810533.0441046</v>
      </c>
      <c r="AF6">
        <v>0.88175692712641196</v>
      </c>
      <c r="AG6">
        <v>14768034.1393316</v>
      </c>
      <c r="AH6">
        <v>11920657.934654601</v>
      </c>
      <c r="AI6">
        <v>14528417.8099437</v>
      </c>
      <c r="AJ6">
        <v>14528417.8099437</v>
      </c>
      <c r="AK6">
        <v>14528417.8099437</v>
      </c>
      <c r="AL6">
        <v>14528417.8099437</v>
      </c>
      <c r="AM6">
        <v>1717884.7658390999</v>
      </c>
      <c r="AN6">
        <v>14528417.8099437</v>
      </c>
      <c r="AO6">
        <v>14528417.8099437</v>
      </c>
      <c r="AP6">
        <v>14528417.8099437</v>
      </c>
      <c r="AQ6">
        <v>14528417.8099437</v>
      </c>
      <c r="AR6">
        <v>14528417.8099437</v>
      </c>
      <c r="AS6">
        <v>28536926.0087719</v>
      </c>
      <c r="AT6">
        <v>28536926.0087719</v>
      </c>
      <c r="AU6">
        <v>28536926.0087719</v>
      </c>
      <c r="AV6">
        <v>28536926.0087719</v>
      </c>
      <c r="AW6">
        <v>3378461.0087719299</v>
      </c>
      <c r="AX6">
        <v>28536926.0087719</v>
      </c>
      <c r="AY6">
        <v>28536926.0087719</v>
      </c>
      <c r="AZ6">
        <v>28536926.0087719</v>
      </c>
      <c r="BA6">
        <v>28536926.0087719</v>
      </c>
      <c r="BB6">
        <v>28536926.0087719</v>
      </c>
    </row>
    <row r="7" spans="1:54" x14ac:dyDescent="0.25">
      <c r="A7" t="s">
        <v>132</v>
      </c>
      <c r="B7">
        <v>13042</v>
      </c>
      <c r="C7">
        <v>0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  <c r="J7">
        <v>0</v>
      </c>
      <c r="K7">
        <v>0</v>
      </c>
      <c r="L7">
        <v>0</v>
      </c>
      <c r="M7" t="s">
        <v>2</v>
      </c>
      <c r="N7">
        <v>13042</v>
      </c>
      <c r="O7">
        <v>800000</v>
      </c>
      <c r="P7">
        <v>89875.109449999902</v>
      </c>
      <c r="Q7">
        <v>26625729.517543901</v>
      </c>
      <c r="R7">
        <v>10504269.429824499</v>
      </c>
      <c r="S7">
        <v>16121460.087719301</v>
      </c>
      <c r="T7">
        <v>0.60548425826593</v>
      </c>
      <c r="U7">
        <v>27686639.873575401</v>
      </c>
      <c r="V7">
        <v>7244793.9847483104</v>
      </c>
      <c r="W7">
        <v>20441845.8888271</v>
      </c>
      <c r="X7">
        <v>0.73832888288972698</v>
      </c>
      <c r="Y7">
        <v>17487366.1403508</v>
      </c>
      <c r="Z7">
        <v>5256595.8771929797</v>
      </c>
      <c r="AA7">
        <v>12230770.2631578</v>
      </c>
      <c r="AB7">
        <v>0.69940608351169797</v>
      </c>
      <c r="AC7">
        <v>16153034.747562099</v>
      </c>
      <c r="AD7">
        <v>3605767.8683741102</v>
      </c>
      <c r="AE7">
        <v>12547266.879187999</v>
      </c>
      <c r="AF7">
        <v>0.77677458603137595</v>
      </c>
      <c r="AG7">
        <v>19551970.779377099</v>
      </c>
      <c r="AH7">
        <v>11657391.769738</v>
      </c>
      <c r="AI7">
        <v>16153034.747562099</v>
      </c>
      <c r="AJ7">
        <v>16153034.747562099</v>
      </c>
      <c r="AK7">
        <v>16153034.747562099</v>
      </c>
      <c r="AL7">
        <v>16153034.747562099</v>
      </c>
      <c r="AM7">
        <v>3605767.8683741102</v>
      </c>
      <c r="AN7">
        <v>16153034.747562099</v>
      </c>
      <c r="AO7">
        <v>16153034.747562099</v>
      </c>
      <c r="AP7">
        <v>16153034.747562099</v>
      </c>
      <c r="AQ7">
        <v>16153034.747562099</v>
      </c>
      <c r="AR7">
        <v>16153034.747562099</v>
      </c>
      <c r="AS7">
        <v>17487366.1403508</v>
      </c>
      <c r="AT7">
        <v>17487366.1403508</v>
      </c>
      <c r="AU7">
        <v>17487366.1403508</v>
      </c>
      <c r="AV7">
        <v>17487366.1403508</v>
      </c>
      <c r="AW7">
        <v>5256595.8771929797</v>
      </c>
      <c r="AX7">
        <v>17487366.1403508</v>
      </c>
      <c r="AY7">
        <v>17487366.1403508</v>
      </c>
      <c r="AZ7">
        <v>17487366.1403508</v>
      </c>
      <c r="BA7">
        <v>17487366.1403508</v>
      </c>
      <c r="BB7">
        <v>17487366.1403508</v>
      </c>
    </row>
    <row r="8" spans="1:54" x14ac:dyDescent="0.25">
      <c r="A8" t="s">
        <v>136</v>
      </c>
      <c r="B8">
        <v>13835</v>
      </c>
      <c r="C8">
        <v>0</v>
      </c>
      <c r="D8">
        <v>0</v>
      </c>
      <c r="E8">
        <v>0</v>
      </c>
      <c r="F8">
        <v>0</v>
      </c>
      <c r="G8">
        <v>1</v>
      </c>
      <c r="H8">
        <v>0</v>
      </c>
      <c r="I8">
        <v>0</v>
      </c>
      <c r="J8">
        <v>0</v>
      </c>
      <c r="K8">
        <v>0</v>
      </c>
      <c r="L8">
        <v>0</v>
      </c>
      <c r="M8" t="s">
        <v>2</v>
      </c>
      <c r="N8">
        <v>13835</v>
      </c>
      <c r="O8">
        <v>800000</v>
      </c>
      <c r="P8">
        <v>89875.109449999902</v>
      </c>
      <c r="Q8">
        <v>19063564.5175438</v>
      </c>
      <c r="R8">
        <v>8051710.3070175396</v>
      </c>
      <c r="S8">
        <v>11011854.210526301</v>
      </c>
      <c r="T8">
        <v>0.57763878315580997</v>
      </c>
      <c r="U8">
        <v>22060942.310970701</v>
      </c>
      <c r="V8">
        <v>7843332.5331717599</v>
      </c>
      <c r="W8">
        <v>14217609.777798999</v>
      </c>
      <c r="X8">
        <v>0.64446974101957</v>
      </c>
      <c r="Y8">
        <v>13734554.035087699</v>
      </c>
      <c r="Z8">
        <v>4342712.28070175</v>
      </c>
      <c r="AA8">
        <v>9391841.7543859594</v>
      </c>
      <c r="AB8">
        <v>0.683811191130967</v>
      </c>
      <c r="AC8">
        <v>17886795.3949285</v>
      </c>
      <c r="AD8">
        <v>5563385.3790748697</v>
      </c>
      <c r="AE8">
        <v>12323410.015853601</v>
      </c>
      <c r="AF8">
        <v>0.68896690232995705</v>
      </c>
      <c r="AG8">
        <v>13327734.668349</v>
      </c>
      <c r="AH8">
        <v>11433534.906403599</v>
      </c>
      <c r="AI8">
        <v>17886795.3949285</v>
      </c>
      <c r="AJ8">
        <v>17886795.3949285</v>
      </c>
      <c r="AK8">
        <v>17886795.3949285</v>
      </c>
      <c r="AL8">
        <v>17886795.3949285</v>
      </c>
      <c r="AM8">
        <v>5563385.3790748697</v>
      </c>
      <c r="AN8">
        <v>17886795.3949285</v>
      </c>
      <c r="AO8">
        <v>17886795.3949285</v>
      </c>
      <c r="AP8">
        <v>17886795.3949285</v>
      </c>
      <c r="AQ8">
        <v>17886795.3949285</v>
      </c>
      <c r="AR8">
        <v>17886795.3949285</v>
      </c>
      <c r="AS8">
        <v>13734554.035087699</v>
      </c>
      <c r="AT8">
        <v>13734554.035087699</v>
      </c>
      <c r="AU8">
        <v>13734554.035087699</v>
      </c>
      <c r="AV8">
        <v>13734554.035087699</v>
      </c>
      <c r="AW8">
        <v>4342712.28070175</v>
      </c>
      <c r="AX8">
        <v>13734554.035087699</v>
      </c>
      <c r="AY8">
        <v>13734554.035087699</v>
      </c>
      <c r="AZ8">
        <v>13734554.035087699</v>
      </c>
      <c r="BA8">
        <v>13734554.035087699</v>
      </c>
      <c r="BB8">
        <v>13734554.035087699</v>
      </c>
    </row>
    <row r="9" spans="1:54" x14ac:dyDescent="0.25">
      <c r="A9" t="s">
        <v>134</v>
      </c>
      <c r="B9">
        <v>13808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  <c r="J9">
        <v>0</v>
      </c>
      <c r="K9">
        <v>0</v>
      </c>
      <c r="L9">
        <v>0</v>
      </c>
      <c r="M9" t="s">
        <v>2</v>
      </c>
      <c r="N9">
        <v>13808</v>
      </c>
      <c r="O9">
        <v>800000</v>
      </c>
      <c r="P9">
        <v>89875.109449999902</v>
      </c>
      <c r="Q9">
        <v>77695348.728070095</v>
      </c>
      <c r="R9">
        <v>37302330.964912198</v>
      </c>
      <c r="S9">
        <v>40393017.7631578</v>
      </c>
      <c r="T9">
        <v>0.51988978007591402</v>
      </c>
      <c r="U9">
        <v>36097511.060035199</v>
      </c>
      <c r="V9">
        <v>12926077.4140436</v>
      </c>
      <c r="W9">
        <v>23171433.6459915</v>
      </c>
      <c r="X9">
        <v>0.64191222512417101</v>
      </c>
      <c r="Y9">
        <v>52887322.105263099</v>
      </c>
      <c r="Z9">
        <v>20476551.096491199</v>
      </c>
      <c r="AA9">
        <v>32410771.0087719</v>
      </c>
      <c r="AB9">
        <v>0.61282684996347203</v>
      </c>
      <c r="AC9">
        <v>18926793.844074398</v>
      </c>
      <c r="AD9">
        <v>6730524.02905255</v>
      </c>
      <c r="AE9">
        <v>12196269.8150218</v>
      </c>
      <c r="AF9">
        <v>0.64439175042001395</v>
      </c>
      <c r="AG9">
        <v>22281558.536541499</v>
      </c>
      <c r="AH9">
        <v>11306394.7055718</v>
      </c>
      <c r="AI9">
        <v>18926793.844074398</v>
      </c>
      <c r="AJ9">
        <v>18926793.844074398</v>
      </c>
      <c r="AK9">
        <v>18926793.844074398</v>
      </c>
      <c r="AL9">
        <v>18926793.844074398</v>
      </c>
      <c r="AM9">
        <v>6730524.02905255</v>
      </c>
      <c r="AN9">
        <v>18926793.844074398</v>
      </c>
      <c r="AO9">
        <v>18926793.844074398</v>
      </c>
      <c r="AP9">
        <v>18926793.844074398</v>
      </c>
      <c r="AQ9">
        <v>18926793.844074398</v>
      </c>
      <c r="AR9">
        <v>18926793.844074398</v>
      </c>
      <c r="AS9">
        <v>52887322.105263099</v>
      </c>
      <c r="AT9">
        <v>52887322.105263099</v>
      </c>
      <c r="AU9">
        <v>52887322.105263099</v>
      </c>
      <c r="AV9">
        <v>52887322.105263099</v>
      </c>
      <c r="AW9">
        <v>20476551.096491199</v>
      </c>
      <c r="AX9">
        <v>52887322.105263099</v>
      </c>
      <c r="AY9">
        <v>52887322.105263099</v>
      </c>
      <c r="AZ9">
        <v>52887322.105263099</v>
      </c>
      <c r="BA9">
        <v>52887322.105263099</v>
      </c>
      <c r="BB9">
        <v>52887322.105263099</v>
      </c>
    </row>
    <row r="10" spans="1:54" x14ac:dyDescent="0.25">
      <c r="A10" t="s">
        <v>129</v>
      </c>
      <c r="B10">
        <v>13119</v>
      </c>
      <c r="C10">
        <v>0</v>
      </c>
      <c r="D10">
        <v>0</v>
      </c>
      <c r="E10">
        <v>0</v>
      </c>
      <c r="F10">
        <v>0</v>
      </c>
      <c r="G10">
        <v>1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2</v>
      </c>
      <c r="N10">
        <v>13119</v>
      </c>
      <c r="O10">
        <v>800000</v>
      </c>
      <c r="P10">
        <v>89875.109449999902</v>
      </c>
      <c r="Q10">
        <v>8740212.6754385903</v>
      </c>
      <c r="R10">
        <v>5122520.9210526301</v>
      </c>
      <c r="S10">
        <v>3617691.7543859598</v>
      </c>
      <c r="T10">
        <v>0.41391346969762599</v>
      </c>
      <c r="U10">
        <v>36929660.0221688</v>
      </c>
      <c r="V10">
        <v>21681988.162694301</v>
      </c>
      <c r="W10">
        <v>15247671.8594744</v>
      </c>
      <c r="X10">
        <v>0.41288416547353202</v>
      </c>
      <c r="Y10">
        <v>7176228.7719298201</v>
      </c>
      <c r="Z10">
        <v>4063207.7631578902</v>
      </c>
      <c r="AA10">
        <v>3113021.0087719201</v>
      </c>
      <c r="AB10">
        <v>0.43379623305052101</v>
      </c>
      <c r="AC10">
        <v>29021852.345203601</v>
      </c>
      <c r="AD10">
        <v>16995005.531489201</v>
      </c>
      <c r="AE10">
        <v>12026846.813714299</v>
      </c>
      <c r="AF10">
        <v>0.41440658820324999</v>
      </c>
      <c r="AG10">
        <v>14357796.750024401</v>
      </c>
      <c r="AH10">
        <v>11136971.7042643</v>
      </c>
      <c r="AI10">
        <v>29021852.345203601</v>
      </c>
      <c r="AJ10">
        <v>29021852.345203601</v>
      </c>
      <c r="AK10">
        <v>29021852.345203601</v>
      </c>
      <c r="AL10">
        <v>29021852.345203601</v>
      </c>
      <c r="AM10">
        <v>16995005.531489201</v>
      </c>
      <c r="AN10">
        <v>29021852.345203601</v>
      </c>
      <c r="AO10">
        <v>29021852.345203601</v>
      </c>
      <c r="AP10">
        <v>29021852.345203601</v>
      </c>
      <c r="AQ10">
        <v>29021852.345203601</v>
      </c>
      <c r="AR10">
        <v>29021852.345203601</v>
      </c>
      <c r="AS10">
        <v>7176228.7719298201</v>
      </c>
      <c r="AT10">
        <v>7176228.7719298201</v>
      </c>
      <c r="AU10">
        <v>7176228.7719298201</v>
      </c>
      <c r="AV10">
        <v>7176228.7719298201</v>
      </c>
      <c r="AW10">
        <v>4063207.7631578902</v>
      </c>
      <c r="AX10">
        <v>7176228.7719298201</v>
      </c>
      <c r="AY10">
        <v>7176228.7719298201</v>
      </c>
      <c r="AZ10">
        <v>7176228.7719298201</v>
      </c>
      <c r="BA10">
        <v>7176228.7719298201</v>
      </c>
      <c r="BB10">
        <v>7176228.7719298201</v>
      </c>
    </row>
    <row r="11" spans="1:54" x14ac:dyDescent="0.25">
      <c r="A11" t="s">
        <v>138</v>
      </c>
      <c r="B11">
        <v>13373</v>
      </c>
      <c r="C11">
        <v>0</v>
      </c>
      <c r="D11">
        <v>0</v>
      </c>
      <c r="E11">
        <v>0</v>
      </c>
      <c r="F11">
        <v>0</v>
      </c>
      <c r="G11">
        <v>1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2</v>
      </c>
      <c r="N11">
        <v>13373</v>
      </c>
      <c r="O11">
        <v>800000</v>
      </c>
      <c r="P11">
        <v>89875.109449999902</v>
      </c>
      <c r="Q11">
        <v>44639888.464912198</v>
      </c>
      <c r="R11">
        <v>14129322.8947368</v>
      </c>
      <c r="S11">
        <v>30510565.570175398</v>
      </c>
      <c r="T11">
        <v>0.68348211922969404</v>
      </c>
      <c r="U11">
        <v>24194147.973154899</v>
      </c>
      <c r="V11">
        <v>7399739.65159111</v>
      </c>
      <c r="W11">
        <v>16794408.321563799</v>
      </c>
      <c r="X11">
        <v>0.69415167420643897</v>
      </c>
      <c r="Y11">
        <v>33017843.421052601</v>
      </c>
      <c r="Z11">
        <v>7925345.3947368404</v>
      </c>
      <c r="AA11">
        <v>25092498.0263157</v>
      </c>
      <c r="AB11">
        <v>0.75996780608379899</v>
      </c>
      <c r="AC11">
        <v>14732446.2577342</v>
      </c>
      <c r="AD11">
        <v>3407956.5207021502</v>
      </c>
      <c r="AE11">
        <v>11324489.737032</v>
      </c>
      <c r="AF11">
        <v>0.76867680620840195</v>
      </c>
      <c r="AG11">
        <v>15904533.2121138</v>
      </c>
      <c r="AH11">
        <v>10434614.627582001</v>
      </c>
      <c r="AI11">
        <v>14732446.2577342</v>
      </c>
      <c r="AJ11">
        <v>14732446.2577342</v>
      </c>
      <c r="AK11">
        <v>14732446.2577342</v>
      </c>
      <c r="AL11">
        <v>14732446.2577342</v>
      </c>
      <c r="AM11">
        <v>3407956.5207021502</v>
      </c>
      <c r="AN11">
        <v>14732446.2577342</v>
      </c>
      <c r="AO11">
        <v>14732446.2577342</v>
      </c>
      <c r="AP11">
        <v>14732446.2577342</v>
      </c>
      <c r="AQ11">
        <v>14732446.2577342</v>
      </c>
      <c r="AR11">
        <v>14732446.2577342</v>
      </c>
      <c r="AS11">
        <v>33017843.421052601</v>
      </c>
      <c r="AT11">
        <v>33017843.421052601</v>
      </c>
      <c r="AU11">
        <v>33017843.421052601</v>
      </c>
      <c r="AV11">
        <v>33017843.421052601</v>
      </c>
      <c r="AW11">
        <v>7925345.3947368404</v>
      </c>
      <c r="AX11">
        <v>33017843.421052601</v>
      </c>
      <c r="AY11">
        <v>33017843.421052601</v>
      </c>
      <c r="AZ11">
        <v>33017843.421052601</v>
      </c>
      <c r="BA11">
        <v>33017843.421052601</v>
      </c>
      <c r="BB11">
        <v>33017843.421052601</v>
      </c>
    </row>
    <row r="12" spans="1:54" x14ac:dyDescent="0.25">
      <c r="A12" t="s">
        <v>139</v>
      </c>
      <c r="B12">
        <v>13390</v>
      </c>
      <c r="C12">
        <v>0</v>
      </c>
      <c r="D12">
        <v>0</v>
      </c>
      <c r="E12">
        <v>0</v>
      </c>
      <c r="F12">
        <v>0</v>
      </c>
      <c r="G12">
        <v>1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2</v>
      </c>
      <c r="N12">
        <v>13390</v>
      </c>
      <c r="O12">
        <v>800000</v>
      </c>
      <c r="P12">
        <v>89875.109449999902</v>
      </c>
      <c r="Q12">
        <v>47763759.912280597</v>
      </c>
      <c r="R12">
        <v>19928413.245614</v>
      </c>
      <c r="S12">
        <v>27835346.666666601</v>
      </c>
      <c r="T12">
        <v>0.58277126251758504</v>
      </c>
      <c r="U12">
        <v>27763518.9550093</v>
      </c>
      <c r="V12">
        <v>8935494.8637130205</v>
      </c>
      <c r="W12">
        <v>18828024.0912963</v>
      </c>
      <c r="X12">
        <v>0.67815697721196799</v>
      </c>
      <c r="Y12">
        <v>29447296.8859649</v>
      </c>
      <c r="Z12">
        <v>9415202.4122806992</v>
      </c>
      <c r="AA12">
        <v>20032094.473684199</v>
      </c>
      <c r="AB12">
        <v>0.68026938266214299</v>
      </c>
      <c r="AC12">
        <v>14879024.4974296</v>
      </c>
      <c r="AD12">
        <v>3965805.6081356001</v>
      </c>
      <c r="AE12">
        <v>10913218.889294</v>
      </c>
      <c r="AF12">
        <v>0.733463332302417</v>
      </c>
      <c r="AG12">
        <v>17938148.981846299</v>
      </c>
      <c r="AH12">
        <v>10023343.779843999</v>
      </c>
      <c r="AI12">
        <v>14879024.4974296</v>
      </c>
      <c r="AJ12">
        <v>14879024.4974296</v>
      </c>
      <c r="AK12">
        <v>14879024.4974296</v>
      </c>
      <c r="AL12">
        <v>14879024.4974296</v>
      </c>
      <c r="AM12">
        <v>3965805.6081356001</v>
      </c>
      <c r="AN12">
        <v>14879024.4974296</v>
      </c>
      <c r="AO12">
        <v>14879024.4974296</v>
      </c>
      <c r="AP12">
        <v>14879024.4974296</v>
      </c>
      <c r="AQ12">
        <v>14879024.4974296</v>
      </c>
      <c r="AR12">
        <v>14879024.4974296</v>
      </c>
      <c r="AS12">
        <v>29447296.8859649</v>
      </c>
      <c r="AT12">
        <v>29447296.8859649</v>
      </c>
      <c r="AU12">
        <v>29447296.8859649</v>
      </c>
      <c r="AV12">
        <v>29447296.8859649</v>
      </c>
      <c r="AW12">
        <v>9415202.4122806992</v>
      </c>
      <c r="AX12">
        <v>29447296.8859649</v>
      </c>
      <c r="AY12">
        <v>29447296.8859649</v>
      </c>
      <c r="AZ12">
        <v>29447296.8859649</v>
      </c>
      <c r="BA12">
        <v>29447296.8859649</v>
      </c>
      <c r="BB12">
        <v>29447296.8859649</v>
      </c>
    </row>
    <row r="13" spans="1:54" x14ac:dyDescent="0.25">
      <c r="A13" t="s">
        <v>135</v>
      </c>
      <c r="B13">
        <v>13236</v>
      </c>
      <c r="C13">
        <v>0</v>
      </c>
      <c r="D13">
        <v>0</v>
      </c>
      <c r="E13">
        <v>0</v>
      </c>
      <c r="F13">
        <v>0</v>
      </c>
      <c r="G13">
        <v>1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2</v>
      </c>
      <c r="N13">
        <v>13236</v>
      </c>
      <c r="O13">
        <v>800000</v>
      </c>
      <c r="P13">
        <v>89875.109449999902</v>
      </c>
      <c r="Q13">
        <v>26615133.333333299</v>
      </c>
      <c r="R13">
        <v>13882891.052631499</v>
      </c>
      <c r="S13">
        <v>12732242.280701701</v>
      </c>
      <c r="T13">
        <v>0.47838356175941499</v>
      </c>
      <c r="U13">
        <v>28510305.338251799</v>
      </c>
      <c r="V13">
        <v>9317914.3488686197</v>
      </c>
      <c r="W13">
        <v>19192390.989383101</v>
      </c>
      <c r="X13">
        <v>0.67317381422895695</v>
      </c>
      <c r="Y13">
        <v>11670635.4385964</v>
      </c>
      <c r="Z13">
        <v>2850762.3245613999</v>
      </c>
      <c r="AA13">
        <v>8819873.1140350793</v>
      </c>
      <c r="AB13">
        <v>0.75573203879426099</v>
      </c>
      <c r="AC13">
        <v>13901628.299410099</v>
      </c>
      <c r="AD13">
        <v>3285173.3921045498</v>
      </c>
      <c r="AE13">
        <v>10616454.9073056</v>
      </c>
      <c r="AF13">
        <v>0.76368427342831902</v>
      </c>
      <c r="AG13">
        <v>18302515.8799331</v>
      </c>
      <c r="AH13">
        <v>9726579.7978556193</v>
      </c>
      <c r="AI13">
        <v>13901628.299410099</v>
      </c>
      <c r="AJ13">
        <v>13901628.299410099</v>
      </c>
      <c r="AK13">
        <v>13901628.299410099</v>
      </c>
      <c r="AL13">
        <v>13901628.299410099</v>
      </c>
      <c r="AM13">
        <v>3285173.3921045498</v>
      </c>
      <c r="AN13">
        <v>13901628.299410099</v>
      </c>
      <c r="AO13">
        <v>13901628.299410099</v>
      </c>
      <c r="AP13">
        <v>13901628.299410099</v>
      </c>
      <c r="AQ13">
        <v>13901628.299410099</v>
      </c>
      <c r="AR13">
        <v>13901628.299410099</v>
      </c>
      <c r="AS13">
        <v>11670635.4385964</v>
      </c>
      <c r="AT13">
        <v>11670635.4385964</v>
      </c>
      <c r="AU13">
        <v>11670635.4385964</v>
      </c>
      <c r="AV13">
        <v>11670635.4385964</v>
      </c>
      <c r="AW13">
        <v>2850762.3245613999</v>
      </c>
      <c r="AX13">
        <v>11670635.4385964</v>
      </c>
      <c r="AY13">
        <v>11670635.4385964</v>
      </c>
      <c r="AZ13">
        <v>11670635.4385964</v>
      </c>
      <c r="BA13">
        <v>11670635.4385964</v>
      </c>
      <c r="BB13">
        <v>11670635.4385964</v>
      </c>
    </row>
    <row r="14" spans="1:54" x14ac:dyDescent="0.25">
      <c r="A14" t="s">
        <v>141</v>
      </c>
      <c r="B14">
        <v>13303</v>
      </c>
      <c r="C14">
        <v>0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  <c r="J14">
        <v>0</v>
      </c>
      <c r="K14">
        <v>0</v>
      </c>
      <c r="L14">
        <v>0</v>
      </c>
      <c r="M14" t="s">
        <v>2</v>
      </c>
      <c r="N14">
        <v>13303</v>
      </c>
      <c r="O14">
        <v>800000</v>
      </c>
      <c r="P14">
        <v>89875.109449999902</v>
      </c>
      <c r="Q14">
        <v>40919485.921052597</v>
      </c>
      <c r="R14">
        <v>22523805.087719299</v>
      </c>
      <c r="S14">
        <v>18395680.833333299</v>
      </c>
      <c r="T14">
        <v>0.44955796533770498</v>
      </c>
      <c r="U14">
        <v>34887539.700765103</v>
      </c>
      <c r="V14">
        <v>12001149.242192</v>
      </c>
      <c r="W14">
        <v>22886390.458572999</v>
      </c>
      <c r="X14">
        <v>0.65600471271039795</v>
      </c>
      <c r="Y14">
        <v>14273189.868420999</v>
      </c>
      <c r="Z14">
        <v>4395474.2543859603</v>
      </c>
      <c r="AA14">
        <v>9877715.6140350904</v>
      </c>
      <c r="AB14">
        <v>0.692046816800861</v>
      </c>
      <c r="AC14">
        <v>14237340.917983299</v>
      </c>
      <c r="AD14">
        <v>3849933.3010035702</v>
      </c>
      <c r="AE14">
        <v>10387407.6169797</v>
      </c>
      <c r="AF14">
        <v>0.72958902064776099</v>
      </c>
      <c r="AG14">
        <v>21996515.349123001</v>
      </c>
      <c r="AH14">
        <v>9497532.5075297393</v>
      </c>
      <c r="AI14">
        <v>14237340.917983299</v>
      </c>
      <c r="AJ14">
        <v>14237340.917983299</v>
      </c>
      <c r="AK14">
        <v>14237340.917983299</v>
      </c>
      <c r="AL14">
        <v>14237340.917983299</v>
      </c>
      <c r="AM14">
        <v>3849933.3010035702</v>
      </c>
      <c r="AN14">
        <v>14237340.917983299</v>
      </c>
      <c r="AO14">
        <v>14237340.917983299</v>
      </c>
      <c r="AP14">
        <v>14237340.917983299</v>
      </c>
      <c r="AQ14">
        <v>14237340.917983299</v>
      </c>
      <c r="AR14">
        <v>14237340.917983299</v>
      </c>
      <c r="AS14">
        <v>14273189.868420999</v>
      </c>
      <c r="AT14">
        <v>14273189.868420999</v>
      </c>
      <c r="AU14">
        <v>14273189.868420999</v>
      </c>
      <c r="AV14">
        <v>14273189.868420999</v>
      </c>
      <c r="AW14">
        <v>4395474.2543859603</v>
      </c>
      <c r="AX14">
        <v>14273189.868420999</v>
      </c>
      <c r="AY14">
        <v>14273189.868420999</v>
      </c>
      <c r="AZ14">
        <v>14273189.868420999</v>
      </c>
      <c r="BA14">
        <v>14273189.868420999</v>
      </c>
      <c r="BB14">
        <v>14273189.868420999</v>
      </c>
    </row>
    <row r="15" spans="1:54" x14ac:dyDescent="0.25">
      <c r="A15" t="s">
        <v>137</v>
      </c>
      <c r="B15">
        <v>13462</v>
      </c>
      <c r="C15">
        <v>0</v>
      </c>
      <c r="D15">
        <v>0</v>
      </c>
      <c r="E15">
        <v>0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2</v>
      </c>
      <c r="N15">
        <v>13462</v>
      </c>
      <c r="O15">
        <v>255400</v>
      </c>
      <c r="P15">
        <v>89875.109449999902</v>
      </c>
      <c r="Q15">
        <v>11747249.429824499</v>
      </c>
      <c r="R15">
        <v>5567240.35087719</v>
      </c>
      <c r="S15">
        <v>6180009.0789473699</v>
      </c>
      <c r="T15">
        <v>0.52608137044040504</v>
      </c>
      <c r="U15">
        <v>21240231.144754902</v>
      </c>
      <c r="V15">
        <v>9174626.0159474593</v>
      </c>
      <c r="W15">
        <v>12065605.128807399</v>
      </c>
      <c r="X15">
        <v>0.56805432325942196</v>
      </c>
      <c r="Y15">
        <v>9345867.8947368395</v>
      </c>
      <c r="Z15">
        <v>3893701.66666666</v>
      </c>
      <c r="AA15">
        <v>5452166.2280701697</v>
      </c>
      <c r="AB15">
        <v>0.58337719829536405</v>
      </c>
      <c r="AC15">
        <v>16244060.221786899</v>
      </c>
      <c r="AD15">
        <v>6478606.1401394103</v>
      </c>
      <c r="AE15">
        <v>9765454.0816475302</v>
      </c>
      <c r="AF15">
        <v>0.60117076323995999</v>
      </c>
      <c r="AG15">
        <v>11720330.0193574</v>
      </c>
      <c r="AH15">
        <v>9420178.9721975308</v>
      </c>
      <c r="AI15">
        <v>16244060.221786899</v>
      </c>
      <c r="AJ15">
        <v>16244060.221786899</v>
      </c>
      <c r="AK15">
        <v>16244060.221786899</v>
      </c>
      <c r="AL15">
        <v>16244060.221786899</v>
      </c>
      <c r="AM15">
        <v>6478606.1401394103</v>
      </c>
      <c r="AN15">
        <v>16244060.221786899</v>
      </c>
      <c r="AO15">
        <v>16244060.221786899</v>
      </c>
      <c r="AP15">
        <v>16244060.221786899</v>
      </c>
      <c r="AQ15">
        <v>16244060.221786899</v>
      </c>
      <c r="AR15">
        <v>16244060.221786899</v>
      </c>
      <c r="AS15">
        <v>9345867.8947368395</v>
      </c>
      <c r="AT15">
        <v>9345867.8947368395</v>
      </c>
      <c r="AU15">
        <v>9345867.8947368395</v>
      </c>
      <c r="AV15">
        <v>9345867.8947368395</v>
      </c>
      <c r="AW15">
        <v>3893701.66666666</v>
      </c>
      <c r="AX15">
        <v>9345867.8947368395</v>
      </c>
      <c r="AY15">
        <v>9345867.8947368395</v>
      </c>
      <c r="AZ15">
        <v>9345867.8947368395</v>
      </c>
      <c r="BA15">
        <v>9345867.8947368395</v>
      </c>
      <c r="BB15">
        <v>9345867.8947368395</v>
      </c>
    </row>
    <row r="16" spans="1:54" x14ac:dyDescent="0.25">
      <c r="A16" t="s">
        <v>142</v>
      </c>
      <c r="B16">
        <v>13151</v>
      </c>
      <c r="C16">
        <v>0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2</v>
      </c>
      <c r="N16">
        <v>13151</v>
      </c>
      <c r="O16">
        <v>800000</v>
      </c>
      <c r="P16">
        <v>89875.109449999902</v>
      </c>
      <c r="Q16">
        <v>30283716.798245601</v>
      </c>
      <c r="R16">
        <v>9038697.4561403394</v>
      </c>
      <c r="S16">
        <v>21245019.342105199</v>
      </c>
      <c r="T16">
        <v>0.70153275714611196</v>
      </c>
      <c r="U16">
        <v>16994935.977233998</v>
      </c>
      <c r="V16">
        <v>4623910.5719812298</v>
      </c>
      <c r="W16">
        <v>12371025.405252799</v>
      </c>
      <c r="X16">
        <v>0.72792421353188397</v>
      </c>
      <c r="Y16">
        <v>24804389.824561398</v>
      </c>
      <c r="Z16">
        <v>6264064.4736842103</v>
      </c>
      <c r="AA16">
        <v>18540325.350877099</v>
      </c>
      <c r="AB16">
        <v>0.74746145670225195</v>
      </c>
      <c r="AC16">
        <v>12591105.591092899</v>
      </c>
      <c r="AD16">
        <v>3138666.9403355001</v>
      </c>
      <c r="AE16">
        <v>9452438.6507574897</v>
      </c>
      <c r="AF16">
        <v>0.75072348352349505</v>
      </c>
      <c r="AG16">
        <v>11481150.2958028</v>
      </c>
      <c r="AH16">
        <v>8562563.5413074903</v>
      </c>
      <c r="AI16">
        <v>12591105.591092899</v>
      </c>
      <c r="AJ16">
        <v>12591105.591092899</v>
      </c>
      <c r="AK16">
        <v>12591105.591092899</v>
      </c>
      <c r="AL16">
        <v>12591105.591092899</v>
      </c>
      <c r="AM16">
        <v>3138666.9403355001</v>
      </c>
      <c r="AN16">
        <v>12591105.591092899</v>
      </c>
      <c r="AO16">
        <v>12591105.591092899</v>
      </c>
      <c r="AP16">
        <v>12591105.591092899</v>
      </c>
      <c r="AQ16">
        <v>12591105.591092899</v>
      </c>
      <c r="AR16">
        <v>12591105.591092899</v>
      </c>
      <c r="AS16">
        <v>24804389.824561398</v>
      </c>
      <c r="AT16">
        <v>24804389.824561398</v>
      </c>
      <c r="AU16">
        <v>24804389.824561398</v>
      </c>
      <c r="AV16">
        <v>24804389.824561398</v>
      </c>
      <c r="AW16">
        <v>6264064.4736842103</v>
      </c>
      <c r="AX16">
        <v>24804389.824561398</v>
      </c>
      <c r="AY16">
        <v>24804389.824561398</v>
      </c>
      <c r="AZ16">
        <v>24804389.824561398</v>
      </c>
      <c r="BA16">
        <v>24804389.824561398</v>
      </c>
      <c r="BB16">
        <v>24804389.824561398</v>
      </c>
    </row>
    <row r="17" spans="1:54" x14ac:dyDescent="0.25">
      <c r="A17" t="s">
        <v>140</v>
      </c>
      <c r="B17">
        <v>13363</v>
      </c>
      <c r="C17">
        <v>0</v>
      </c>
      <c r="D17">
        <v>0</v>
      </c>
      <c r="E17">
        <v>0</v>
      </c>
      <c r="F17">
        <v>0</v>
      </c>
      <c r="G17">
        <v>1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2</v>
      </c>
      <c r="N17">
        <v>13363</v>
      </c>
      <c r="O17">
        <v>800000</v>
      </c>
      <c r="P17">
        <v>89875.109449999902</v>
      </c>
      <c r="Q17">
        <v>34902513.070175402</v>
      </c>
      <c r="R17">
        <v>8318721.6228070101</v>
      </c>
      <c r="S17">
        <v>26583791.447368398</v>
      </c>
      <c r="T17">
        <v>0.76165837668819703</v>
      </c>
      <c r="U17">
        <v>17180005.7469046</v>
      </c>
      <c r="V17">
        <v>3380414.7841989198</v>
      </c>
      <c r="W17">
        <v>13799590.962705599</v>
      </c>
      <c r="X17">
        <v>0.80323552657670105</v>
      </c>
      <c r="Y17">
        <v>27434855.570175398</v>
      </c>
      <c r="Z17">
        <v>5617622.4561403496</v>
      </c>
      <c r="AA17">
        <v>21817233.114034999</v>
      </c>
      <c r="AB17">
        <v>0.79523776089248599</v>
      </c>
      <c r="AC17">
        <v>11314329.947954999</v>
      </c>
      <c r="AD17">
        <v>2116201.14458847</v>
      </c>
      <c r="AE17">
        <v>9198128.8033665903</v>
      </c>
      <c r="AF17">
        <v>0.81296275127888096</v>
      </c>
      <c r="AG17">
        <v>12909715.8532556</v>
      </c>
      <c r="AH17">
        <v>8308253.69391659</v>
      </c>
      <c r="AI17">
        <v>11314329.947954999</v>
      </c>
      <c r="AJ17">
        <v>11314329.947954999</v>
      </c>
      <c r="AK17">
        <v>11314329.947954999</v>
      </c>
      <c r="AL17">
        <v>11314329.947954999</v>
      </c>
      <c r="AM17">
        <v>2116201.14458847</v>
      </c>
      <c r="AN17">
        <v>11314329.947954999</v>
      </c>
      <c r="AO17">
        <v>11314329.947954999</v>
      </c>
      <c r="AP17">
        <v>11314329.947954999</v>
      </c>
      <c r="AQ17">
        <v>11314329.947954999</v>
      </c>
      <c r="AR17">
        <v>11314329.947954999</v>
      </c>
      <c r="AS17">
        <v>27434855.570175398</v>
      </c>
      <c r="AT17">
        <v>27434855.570175398</v>
      </c>
      <c r="AU17">
        <v>27434855.570175398</v>
      </c>
      <c r="AV17">
        <v>27434855.570175398</v>
      </c>
      <c r="AW17">
        <v>5617622.4561403496</v>
      </c>
      <c r="AX17">
        <v>27434855.570175398</v>
      </c>
      <c r="AY17">
        <v>27434855.570175398</v>
      </c>
      <c r="AZ17">
        <v>27434855.570175398</v>
      </c>
      <c r="BA17">
        <v>27434855.570175398</v>
      </c>
      <c r="BB17">
        <v>27434855.570175398</v>
      </c>
    </row>
    <row r="18" spans="1:54" x14ac:dyDescent="0.25">
      <c r="A18" t="s">
        <v>143</v>
      </c>
      <c r="B18">
        <v>13351</v>
      </c>
      <c r="C18">
        <v>0</v>
      </c>
      <c r="D18">
        <v>0</v>
      </c>
      <c r="E18">
        <v>0</v>
      </c>
      <c r="F18">
        <v>0</v>
      </c>
      <c r="G18">
        <v>1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2</v>
      </c>
      <c r="N18">
        <v>13351</v>
      </c>
      <c r="O18">
        <v>800000</v>
      </c>
      <c r="P18">
        <v>89875.109449999902</v>
      </c>
      <c r="Q18">
        <v>24902864.473684099</v>
      </c>
      <c r="R18">
        <v>8344769.9122806899</v>
      </c>
      <c r="S18">
        <v>16558094.5614035</v>
      </c>
      <c r="T18">
        <v>0.664907226993949</v>
      </c>
      <c r="U18">
        <v>16326668.9576975</v>
      </c>
      <c r="V18">
        <v>4091383.73286132</v>
      </c>
      <c r="W18">
        <v>12235285.2248362</v>
      </c>
      <c r="X18">
        <v>0.74940486981991705</v>
      </c>
      <c r="Y18">
        <v>17855070.5263157</v>
      </c>
      <c r="Z18">
        <v>3555447.1929824501</v>
      </c>
      <c r="AA18">
        <v>14299623.3333333</v>
      </c>
      <c r="AB18">
        <v>0.80087184826616897</v>
      </c>
      <c r="AC18">
        <v>10766106.745396599</v>
      </c>
      <c r="AD18">
        <v>2155443.79294733</v>
      </c>
      <c r="AE18">
        <v>8610662.9524492994</v>
      </c>
      <c r="AF18">
        <v>0.79979357032950105</v>
      </c>
      <c r="AG18">
        <v>11345410.115386199</v>
      </c>
      <c r="AH18">
        <v>7720787.8429993</v>
      </c>
      <c r="AI18">
        <v>10766106.745396599</v>
      </c>
      <c r="AJ18">
        <v>10766106.745396599</v>
      </c>
      <c r="AK18">
        <v>10766106.745396599</v>
      </c>
      <c r="AL18">
        <v>10766106.745396599</v>
      </c>
      <c r="AM18">
        <v>2155443.79294733</v>
      </c>
      <c r="AN18">
        <v>10766106.745396599</v>
      </c>
      <c r="AO18">
        <v>10766106.745396599</v>
      </c>
      <c r="AP18">
        <v>10766106.745396599</v>
      </c>
      <c r="AQ18">
        <v>10766106.745396599</v>
      </c>
      <c r="AR18">
        <v>10766106.745396599</v>
      </c>
      <c r="AS18">
        <v>17855070.5263157</v>
      </c>
      <c r="AT18">
        <v>17855070.5263157</v>
      </c>
      <c r="AU18">
        <v>17855070.5263157</v>
      </c>
      <c r="AV18">
        <v>17855070.5263157</v>
      </c>
      <c r="AW18">
        <v>3555447.1929824501</v>
      </c>
      <c r="AX18">
        <v>17855070.5263157</v>
      </c>
      <c r="AY18">
        <v>17855070.5263157</v>
      </c>
      <c r="AZ18">
        <v>17855070.5263157</v>
      </c>
      <c r="BA18">
        <v>17855070.5263157</v>
      </c>
      <c r="BB18">
        <v>17855070.5263157</v>
      </c>
    </row>
    <row r="19" spans="1:54" x14ac:dyDescent="0.25">
      <c r="A19" t="s">
        <v>147</v>
      </c>
      <c r="B19">
        <v>13006</v>
      </c>
      <c r="C19">
        <v>0</v>
      </c>
      <c r="D19">
        <v>0</v>
      </c>
      <c r="E19">
        <v>0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2</v>
      </c>
      <c r="N19">
        <v>13006</v>
      </c>
      <c r="O19">
        <v>800000</v>
      </c>
      <c r="P19">
        <v>89875.109449999902</v>
      </c>
      <c r="Q19">
        <v>39360200.043859601</v>
      </c>
      <c r="R19">
        <v>16412308.640350901</v>
      </c>
      <c r="S19">
        <v>22947891.4035087</v>
      </c>
      <c r="T19">
        <v>0.58302273306379404</v>
      </c>
      <c r="U19">
        <v>23855341.843387201</v>
      </c>
      <c r="V19">
        <v>7520877.3713135002</v>
      </c>
      <c r="W19">
        <v>16334464.4720737</v>
      </c>
      <c r="X19">
        <v>0.68472984287172101</v>
      </c>
      <c r="Y19">
        <v>24019647.807017501</v>
      </c>
      <c r="Z19">
        <v>7981309.9999999898</v>
      </c>
      <c r="AA19">
        <v>16038337.8070175</v>
      </c>
      <c r="AB19">
        <v>0.66771744264842203</v>
      </c>
      <c r="AC19">
        <v>11750331.8509726</v>
      </c>
      <c r="AD19">
        <v>3440962.1157770399</v>
      </c>
      <c r="AE19">
        <v>8309369.7351956498</v>
      </c>
      <c r="AF19">
        <v>0.70716043092074898</v>
      </c>
      <c r="AG19">
        <v>15444589.362623701</v>
      </c>
      <c r="AH19">
        <v>7419494.6257456504</v>
      </c>
      <c r="AI19">
        <v>11750331.8509726</v>
      </c>
      <c r="AJ19">
        <v>11750331.8509726</v>
      </c>
      <c r="AK19">
        <v>11750331.8509726</v>
      </c>
      <c r="AL19">
        <v>11750331.8509726</v>
      </c>
      <c r="AM19">
        <v>3440962.1157770399</v>
      </c>
      <c r="AN19">
        <v>11750331.8509726</v>
      </c>
      <c r="AO19">
        <v>11750331.8509726</v>
      </c>
      <c r="AP19">
        <v>11750331.8509726</v>
      </c>
      <c r="AQ19">
        <v>11750331.8509726</v>
      </c>
      <c r="AR19">
        <v>11750331.8509726</v>
      </c>
      <c r="AS19">
        <v>24019647.807017501</v>
      </c>
      <c r="AT19">
        <v>24019647.807017501</v>
      </c>
      <c r="AU19">
        <v>24019647.807017501</v>
      </c>
      <c r="AV19">
        <v>24019647.807017501</v>
      </c>
      <c r="AW19">
        <v>7981309.9999999898</v>
      </c>
      <c r="AX19">
        <v>24019647.807017501</v>
      </c>
      <c r="AY19">
        <v>24019647.807017501</v>
      </c>
      <c r="AZ19">
        <v>24019647.807017501</v>
      </c>
      <c r="BA19">
        <v>24019647.807017501</v>
      </c>
      <c r="BB19">
        <v>24019647.807017501</v>
      </c>
    </row>
    <row r="20" spans="1:54" x14ac:dyDescent="0.25">
      <c r="A20" t="s">
        <v>145</v>
      </c>
      <c r="B20">
        <v>13431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2</v>
      </c>
      <c r="N20">
        <v>13431</v>
      </c>
      <c r="O20">
        <v>800000</v>
      </c>
      <c r="P20">
        <v>89875.109449999902</v>
      </c>
      <c r="Q20">
        <v>30829590.350877099</v>
      </c>
      <c r="R20">
        <v>12414177.7631578</v>
      </c>
      <c r="S20">
        <v>18415412.587719299</v>
      </c>
      <c r="T20">
        <v>0.59732913665508103</v>
      </c>
      <c r="U20">
        <v>18875930.667616598</v>
      </c>
      <c r="V20">
        <v>7026139.0959756104</v>
      </c>
      <c r="W20">
        <v>11849791.571641</v>
      </c>
      <c r="X20">
        <v>0.62777257345887705</v>
      </c>
      <c r="Y20">
        <v>21872988.728070099</v>
      </c>
      <c r="Z20">
        <v>7127247.3245614003</v>
      </c>
      <c r="AA20">
        <v>14745741.4035087</v>
      </c>
      <c r="AB20">
        <v>0.67415301981960796</v>
      </c>
      <c r="AC20">
        <v>11665574.7211216</v>
      </c>
      <c r="AD20">
        <v>3583290.1315832399</v>
      </c>
      <c r="AE20">
        <v>8082284.5895384103</v>
      </c>
      <c r="AF20">
        <v>0.69283209638224197</v>
      </c>
      <c r="AG20">
        <v>10959916.462191001</v>
      </c>
      <c r="AH20">
        <v>7192409.48008841</v>
      </c>
      <c r="AI20">
        <v>11665574.7211216</v>
      </c>
      <c r="AJ20">
        <v>11665574.7211216</v>
      </c>
      <c r="AK20">
        <v>11665574.7211216</v>
      </c>
      <c r="AL20">
        <v>11665574.7211216</v>
      </c>
      <c r="AM20">
        <v>3583290.1315832399</v>
      </c>
      <c r="AN20">
        <v>11665574.7211216</v>
      </c>
      <c r="AO20">
        <v>11665574.7211216</v>
      </c>
      <c r="AP20">
        <v>11665574.7211216</v>
      </c>
      <c r="AQ20">
        <v>11665574.7211216</v>
      </c>
      <c r="AR20">
        <v>11665574.7211216</v>
      </c>
      <c r="AS20">
        <v>21872988.728070099</v>
      </c>
      <c r="AT20">
        <v>21872988.728070099</v>
      </c>
      <c r="AU20">
        <v>21872988.728070099</v>
      </c>
      <c r="AV20">
        <v>21872988.728070099</v>
      </c>
      <c r="AW20">
        <v>7127247.3245614003</v>
      </c>
      <c r="AX20">
        <v>21872988.728070099</v>
      </c>
      <c r="AY20">
        <v>21872988.728070099</v>
      </c>
      <c r="AZ20">
        <v>21872988.728070099</v>
      </c>
      <c r="BA20">
        <v>21872988.728070099</v>
      </c>
      <c r="BB20">
        <v>21872988.728070099</v>
      </c>
    </row>
    <row r="21" spans="1:54" x14ac:dyDescent="0.25">
      <c r="A21" t="s">
        <v>146</v>
      </c>
      <c r="B21">
        <v>13695</v>
      </c>
      <c r="C21">
        <v>0</v>
      </c>
      <c r="D21">
        <v>0</v>
      </c>
      <c r="E21">
        <v>0</v>
      </c>
      <c r="F21">
        <v>0</v>
      </c>
      <c r="G21">
        <v>1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2</v>
      </c>
      <c r="N21">
        <v>13695</v>
      </c>
      <c r="O21">
        <v>800000</v>
      </c>
      <c r="P21">
        <v>89875.109449999902</v>
      </c>
      <c r="Q21">
        <v>32035267.368420999</v>
      </c>
      <c r="R21">
        <v>10656939.780701701</v>
      </c>
      <c r="S21">
        <v>21378327.587719198</v>
      </c>
      <c r="T21">
        <v>0.66733726120834802</v>
      </c>
      <c r="U21">
        <v>14973576.289704099</v>
      </c>
      <c r="V21">
        <v>3906203.8019849299</v>
      </c>
      <c r="W21">
        <v>11067372.487719201</v>
      </c>
      <c r="X21">
        <v>0.73912686412324602</v>
      </c>
      <c r="Y21">
        <v>25628299.824561398</v>
      </c>
      <c r="Z21">
        <v>6344245.6578947296</v>
      </c>
      <c r="AA21">
        <v>19284054.166666601</v>
      </c>
      <c r="AB21">
        <v>0.75245155935726105</v>
      </c>
      <c r="AC21">
        <v>10579402.407924701</v>
      </c>
      <c r="AD21">
        <v>2570763.7810049001</v>
      </c>
      <c r="AE21">
        <v>8008638.6269198498</v>
      </c>
      <c r="AF21">
        <v>0.75700293061173096</v>
      </c>
      <c r="AG21">
        <v>10177497.378269199</v>
      </c>
      <c r="AH21">
        <v>7118763.5174698504</v>
      </c>
      <c r="AI21">
        <v>10579402.407924701</v>
      </c>
      <c r="AJ21">
        <v>10579402.407924701</v>
      </c>
      <c r="AK21">
        <v>10579402.407924701</v>
      </c>
      <c r="AL21">
        <v>10579402.407924701</v>
      </c>
      <c r="AM21">
        <v>2570763.7810049001</v>
      </c>
      <c r="AN21">
        <v>10579402.407924701</v>
      </c>
      <c r="AO21">
        <v>10579402.407924701</v>
      </c>
      <c r="AP21">
        <v>10579402.407924701</v>
      </c>
      <c r="AQ21">
        <v>10579402.407924701</v>
      </c>
      <c r="AR21">
        <v>10579402.407924701</v>
      </c>
      <c r="AS21">
        <v>25628299.824561398</v>
      </c>
      <c r="AT21">
        <v>25628299.824561398</v>
      </c>
      <c r="AU21">
        <v>25628299.824561398</v>
      </c>
      <c r="AV21">
        <v>25628299.824561398</v>
      </c>
      <c r="AW21">
        <v>6344245.6578947296</v>
      </c>
      <c r="AX21">
        <v>25628299.824561398</v>
      </c>
      <c r="AY21">
        <v>25628299.824561398</v>
      </c>
      <c r="AZ21">
        <v>25628299.824561398</v>
      </c>
      <c r="BA21">
        <v>25628299.824561398</v>
      </c>
      <c r="BB21">
        <v>25628299.824561398</v>
      </c>
    </row>
    <row r="22" spans="1:54" x14ac:dyDescent="0.25">
      <c r="A22" t="s">
        <v>163</v>
      </c>
      <c r="B22">
        <v>13221</v>
      </c>
      <c r="C22">
        <v>0</v>
      </c>
      <c r="D22">
        <v>0</v>
      </c>
      <c r="E22">
        <v>0</v>
      </c>
      <c r="F22">
        <v>0</v>
      </c>
      <c r="G22">
        <v>1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2</v>
      </c>
      <c r="N22">
        <v>13221</v>
      </c>
      <c r="O22">
        <v>800000</v>
      </c>
      <c r="P22">
        <v>89875.109449999902</v>
      </c>
      <c r="Q22">
        <v>17318639.912280601</v>
      </c>
      <c r="R22">
        <v>6412628.55263157</v>
      </c>
      <c r="S22">
        <v>10906011.359649099</v>
      </c>
      <c r="T22">
        <v>0.62972678079158095</v>
      </c>
      <c r="U22">
        <v>16353705.734724799</v>
      </c>
      <c r="V22">
        <v>4810132.5147307497</v>
      </c>
      <c r="W22">
        <v>11543573.219993999</v>
      </c>
      <c r="X22">
        <v>0.70586895760774804</v>
      </c>
      <c r="Y22">
        <v>13443904.999999899</v>
      </c>
      <c r="Z22">
        <v>3879321.5789473602</v>
      </c>
      <c r="AA22">
        <v>9564583.4210526291</v>
      </c>
      <c r="AB22">
        <v>0.71144384172996</v>
      </c>
      <c r="AC22">
        <v>11218040.529637599</v>
      </c>
      <c r="AD22">
        <v>3224433.6362866899</v>
      </c>
      <c r="AE22">
        <v>7993606.8933509402</v>
      </c>
      <c r="AF22">
        <v>0.71256712544692002</v>
      </c>
      <c r="AG22">
        <v>10653698.110544</v>
      </c>
      <c r="AH22">
        <v>7103731.7839009399</v>
      </c>
      <c r="AI22">
        <v>11218040.529637599</v>
      </c>
      <c r="AJ22">
        <v>11218040.529637599</v>
      </c>
      <c r="AK22">
        <v>11218040.529637599</v>
      </c>
      <c r="AL22">
        <v>11218040.529637599</v>
      </c>
      <c r="AM22">
        <v>3224433.6362866899</v>
      </c>
      <c r="AN22">
        <v>11218040.529637599</v>
      </c>
      <c r="AO22">
        <v>11218040.529637599</v>
      </c>
      <c r="AP22">
        <v>11218040.529637599</v>
      </c>
      <c r="AQ22">
        <v>11218040.529637599</v>
      </c>
      <c r="AR22">
        <v>11218040.529637599</v>
      </c>
      <c r="AS22">
        <v>13443904.999999899</v>
      </c>
      <c r="AT22">
        <v>13443904.999999899</v>
      </c>
      <c r="AU22">
        <v>13443904.999999899</v>
      </c>
      <c r="AV22">
        <v>13443904.999999899</v>
      </c>
      <c r="AW22">
        <v>3879321.5789473602</v>
      </c>
      <c r="AX22">
        <v>13443904.999999899</v>
      </c>
      <c r="AY22">
        <v>13443904.999999899</v>
      </c>
      <c r="AZ22">
        <v>13443904.999999899</v>
      </c>
      <c r="BA22">
        <v>13443904.999999899</v>
      </c>
      <c r="BB22">
        <v>13443904.999999899</v>
      </c>
    </row>
    <row r="23" spans="1:54" x14ac:dyDescent="0.25">
      <c r="A23" t="s">
        <v>133</v>
      </c>
      <c r="B23">
        <v>13077</v>
      </c>
      <c r="C23">
        <v>0</v>
      </c>
      <c r="D23">
        <v>0</v>
      </c>
      <c r="E23">
        <v>0</v>
      </c>
      <c r="F23">
        <v>0</v>
      </c>
      <c r="G23">
        <v>1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2</v>
      </c>
      <c r="N23">
        <v>13077</v>
      </c>
      <c r="O23">
        <v>800000</v>
      </c>
      <c r="P23">
        <v>89875.109449999902</v>
      </c>
      <c r="Q23">
        <v>8767202.8070175294</v>
      </c>
      <c r="R23">
        <v>5626388.2456140304</v>
      </c>
      <c r="S23">
        <v>3140814.5614034901</v>
      </c>
      <c r="T23">
        <v>0.35824591155681801</v>
      </c>
      <c r="U23">
        <v>25846641.981404401</v>
      </c>
      <c r="V23">
        <v>15394548.341331501</v>
      </c>
      <c r="W23">
        <v>10452093.6400728</v>
      </c>
      <c r="X23">
        <v>0.40438884275925202</v>
      </c>
      <c r="Y23">
        <v>4464334.1666666605</v>
      </c>
      <c r="Z23">
        <v>2203319.16666666</v>
      </c>
      <c r="AA23">
        <v>2261015</v>
      </c>
      <c r="AB23">
        <v>0.50646186320057796</v>
      </c>
      <c r="AC23">
        <v>14686186.468695501</v>
      </c>
      <c r="AD23">
        <v>7019725.0600556396</v>
      </c>
      <c r="AE23">
        <v>7666461.4086399404</v>
      </c>
      <c r="AF23">
        <v>0.52201852570654905</v>
      </c>
      <c r="AG23">
        <v>9562218.5306228492</v>
      </c>
      <c r="AH23">
        <v>6776586.2991899401</v>
      </c>
      <c r="AI23">
        <v>14686186.468695501</v>
      </c>
      <c r="AJ23">
        <v>14686186.468695501</v>
      </c>
      <c r="AK23">
        <v>14686186.468695501</v>
      </c>
      <c r="AL23">
        <v>14686186.468695501</v>
      </c>
      <c r="AM23">
        <v>7019725.0600556396</v>
      </c>
      <c r="AN23">
        <v>14686186.468695501</v>
      </c>
      <c r="AO23">
        <v>14686186.468695501</v>
      </c>
      <c r="AP23">
        <v>14686186.468695501</v>
      </c>
      <c r="AQ23">
        <v>14686186.468695501</v>
      </c>
      <c r="AR23">
        <v>14686186.468695501</v>
      </c>
      <c r="AS23">
        <v>4464334.1666666605</v>
      </c>
      <c r="AT23">
        <v>4464334.1666666605</v>
      </c>
      <c r="AU23">
        <v>4464334.1666666605</v>
      </c>
      <c r="AV23">
        <v>4464334.1666666605</v>
      </c>
      <c r="AW23">
        <v>2203319.16666666</v>
      </c>
      <c r="AX23">
        <v>4464334.1666666605</v>
      </c>
      <c r="AY23">
        <v>4464334.1666666605</v>
      </c>
      <c r="AZ23">
        <v>4464334.1666666605</v>
      </c>
      <c r="BA23">
        <v>4464334.1666666605</v>
      </c>
      <c r="BB23">
        <v>4464334.1666666605</v>
      </c>
    </row>
    <row r="24" spans="1:54" x14ac:dyDescent="0.25">
      <c r="A24" t="s">
        <v>148</v>
      </c>
      <c r="B24">
        <v>13745</v>
      </c>
      <c r="C24">
        <v>0</v>
      </c>
      <c r="D24">
        <v>0</v>
      </c>
      <c r="E24">
        <v>0</v>
      </c>
      <c r="F24">
        <v>0</v>
      </c>
      <c r="G24">
        <v>1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2</v>
      </c>
      <c r="N24">
        <v>13745</v>
      </c>
      <c r="O24">
        <v>322000</v>
      </c>
      <c r="P24">
        <v>89875.109449999902</v>
      </c>
      <c r="Q24">
        <v>23966085.745614</v>
      </c>
      <c r="R24">
        <v>5821947.28070175</v>
      </c>
      <c r="S24">
        <v>18144138.464912198</v>
      </c>
      <c r="T24">
        <v>0.757075588291792</v>
      </c>
      <c r="U24">
        <v>12014353.6970814</v>
      </c>
      <c r="V24">
        <v>2485437.8330281102</v>
      </c>
      <c r="W24">
        <v>9528915.8640533295</v>
      </c>
      <c r="X24">
        <v>0.79312762919308</v>
      </c>
      <c r="Y24">
        <v>19570140.438596401</v>
      </c>
      <c r="Z24">
        <v>3426015</v>
      </c>
      <c r="AA24">
        <v>16144125.4385964</v>
      </c>
      <c r="AB24">
        <v>0.82493661653836803</v>
      </c>
      <c r="AC24">
        <v>8693890.4939587507</v>
      </c>
      <c r="AD24">
        <v>1531982.2113463499</v>
      </c>
      <c r="AE24">
        <v>7161908.2826124001</v>
      </c>
      <c r="AF24">
        <v>0.82378634600804901</v>
      </c>
      <c r="AG24">
        <v>9117040.75460333</v>
      </c>
      <c r="AH24">
        <v>6750033.1731623998</v>
      </c>
      <c r="AI24">
        <v>8693890.4939587507</v>
      </c>
      <c r="AJ24">
        <v>8693890.4939587507</v>
      </c>
      <c r="AK24">
        <v>8693890.4939587507</v>
      </c>
      <c r="AL24">
        <v>8693890.4939587507</v>
      </c>
      <c r="AM24">
        <v>1531982.2113463499</v>
      </c>
      <c r="AN24">
        <v>8693890.4939587507</v>
      </c>
      <c r="AO24">
        <v>8693890.4939587507</v>
      </c>
      <c r="AP24">
        <v>8693890.4939587507</v>
      </c>
      <c r="AQ24">
        <v>8693890.4939587507</v>
      </c>
      <c r="AR24">
        <v>8693890.4939587507</v>
      </c>
      <c r="AS24">
        <v>19570140.438596401</v>
      </c>
      <c r="AT24">
        <v>19570140.438596401</v>
      </c>
      <c r="AU24">
        <v>19570140.438596401</v>
      </c>
      <c r="AV24">
        <v>19570140.438596401</v>
      </c>
      <c r="AW24">
        <v>3426015</v>
      </c>
      <c r="AX24">
        <v>19570140.438596401</v>
      </c>
      <c r="AY24">
        <v>19570140.438596401</v>
      </c>
      <c r="AZ24">
        <v>19570140.438596401</v>
      </c>
      <c r="BA24">
        <v>19570140.438596401</v>
      </c>
      <c r="BB24">
        <v>19570140.438596401</v>
      </c>
    </row>
    <row r="25" spans="1:54" x14ac:dyDescent="0.25">
      <c r="A25" t="s">
        <v>257</v>
      </c>
      <c r="B25">
        <v>13094</v>
      </c>
      <c r="C25">
        <v>0</v>
      </c>
      <c r="D25">
        <v>0</v>
      </c>
      <c r="E25">
        <v>0</v>
      </c>
      <c r="F25">
        <v>0</v>
      </c>
      <c r="G25">
        <v>1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2</v>
      </c>
      <c r="N25">
        <v>13094</v>
      </c>
      <c r="O25">
        <v>4729000</v>
      </c>
      <c r="P25">
        <v>89875.109449999902</v>
      </c>
      <c r="Q25">
        <v>29484116.8859648</v>
      </c>
      <c r="R25">
        <v>10769040.8771929</v>
      </c>
      <c r="S25">
        <v>18715076.0087718</v>
      </c>
      <c r="T25">
        <v>0.63475111298587605</v>
      </c>
      <c r="U25">
        <v>36141967.684722401</v>
      </c>
      <c r="V25">
        <v>10883572.4240587</v>
      </c>
      <c r="W25">
        <v>25258395.260663699</v>
      </c>
      <c r="X25">
        <v>0.69886607948412005</v>
      </c>
      <c r="Y25">
        <v>12865844.342105201</v>
      </c>
      <c r="Z25">
        <v>3332189.4736842099</v>
      </c>
      <c r="AA25">
        <v>9533654.8684210498</v>
      </c>
      <c r="AB25">
        <v>0.74100499080505999</v>
      </c>
      <c r="AC25">
        <v>15061477.0661569</v>
      </c>
      <c r="AD25">
        <v>3688537.9799683001</v>
      </c>
      <c r="AE25">
        <v>11372939.086188599</v>
      </c>
      <c r="AF25">
        <v>0.75510117873787896</v>
      </c>
      <c r="AG25">
        <v>20439520.151213702</v>
      </c>
      <c r="AH25">
        <v>6554063.9767386802</v>
      </c>
      <c r="AI25">
        <v>15061477.0661569</v>
      </c>
      <c r="AJ25">
        <v>15061477.0661569</v>
      </c>
      <c r="AK25">
        <v>15061477.0661569</v>
      </c>
      <c r="AL25">
        <v>15061477.0661569</v>
      </c>
      <c r="AM25">
        <v>3688537.9799683001</v>
      </c>
      <c r="AN25">
        <v>15061477.0661569</v>
      </c>
      <c r="AO25">
        <v>15061477.0661569</v>
      </c>
      <c r="AP25">
        <v>15061477.0661569</v>
      </c>
      <c r="AQ25">
        <v>15061477.0661569</v>
      </c>
      <c r="AR25">
        <v>15061477.0661569</v>
      </c>
      <c r="AS25">
        <v>12865844.342105201</v>
      </c>
      <c r="AT25">
        <v>12865844.342105201</v>
      </c>
      <c r="AU25">
        <v>12865844.342105201</v>
      </c>
      <c r="AV25">
        <v>12865844.342105201</v>
      </c>
      <c r="AW25">
        <v>3332189.4736842099</v>
      </c>
      <c r="AX25">
        <v>12865844.342105201</v>
      </c>
      <c r="AY25">
        <v>12865844.342105201</v>
      </c>
      <c r="AZ25">
        <v>12865844.342105201</v>
      </c>
      <c r="BA25">
        <v>12865844.342105201</v>
      </c>
      <c r="BB25">
        <v>12865844.342105201</v>
      </c>
    </row>
    <row r="26" spans="1:54" x14ac:dyDescent="0.25">
      <c r="A26" t="s">
        <v>165</v>
      </c>
      <c r="B26">
        <v>13443</v>
      </c>
      <c r="C26">
        <v>0</v>
      </c>
      <c r="D26">
        <v>0</v>
      </c>
      <c r="E26">
        <v>0</v>
      </c>
      <c r="F26">
        <v>0</v>
      </c>
      <c r="G26">
        <v>1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2</v>
      </c>
      <c r="N26">
        <v>13443</v>
      </c>
      <c r="O26">
        <v>1822000</v>
      </c>
      <c r="P26">
        <v>89875.109449999902</v>
      </c>
      <c r="Q26">
        <v>21924186.271929801</v>
      </c>
      <c r="R26">
        <v>9937865.9210526291</v>
      </c>
      <c r="S26">
        <v>11986320.350877101</v>
      </c>
      <c r="T26">
        <v>0.54671677216242298</v>
      </c>
      <c r="U26">
        <v>18523046.894923799</v>
      </c>
      <c r="V26">
        <v>6434554.6664558602</v>
      </c>
      <c r="W26">
        <v>12088492.2284679</v>
      </c>
      <c r="X26">
        <v>0.65261899389677402</v>
      </c>
      <c r="Y26">
        <v>16471599.605263099</v>
      </c>
      <c r="Z26">
        <v>5990201.8859649096</v>
      </c>
      <c r="AA26">
        <v>10481397.719298201</v>
      </c>
      <c r="AB26">
        <v>0.63633150212983103</v>
      </c>
      <c r="AC26">
        <v>12618570.799931301</v>
      </c>
      <c r="AD26">
        <v>4167998.2232380798</v>
      </c>
      <c r="AE26">
        <v>8450572.5766933095</v>
      </c>
      <c r="AF26">
        <v>0.66969332031954498</v>
      </c>
      <c r="AG26">
        <v>10176617.119017901</v>
      </c>
      <c r="AH26">
        <v>6538697.4672433101</v>
      </c>
      <c r="AI26">
        <v>12618570.799931301</v>
      </c>
      <c r="AJ26">
        <v>12618570.799931301</v>
      </c>
      <c r="AK26">
        <v>12618570.799931301</v>
      </c>
      <c r="AL26">
        <v>12618570.799931301</v>
      </c>
      <c r="AM26">
        <v>4167998.2232380798</v>
      </c>
      <c r="AN26">
        <v>12618570.799931301</v>
      </c>
      <c r="AO26">
        <v>12618570.799931301</v>
      </c>
      <c r="AP26">
        <v>12618570.799931301</v>
      </c>
      <c r="AQ26">
        <v>12618570.799931301</v>
      </c>
      <c r="AR26">
        <v>12618570.799931301</v>
      </c>
      <c r="AS26">
        <v>16471599.605263099</v>
      </c>
      <c r="AT26">
        <v>16471599.605263099</v>
      </c>
      <c r="AU26">
        <v>16471599.605263099</v>
      </c>
      <c r="AV26">
        <v>16471599.605263099</v>
      </c>
      <c r="AW26">
        <v>5990201.8859649096</v>
      </c>
      <c r="AX26">
        <v>16471599.605263099</v>
      </c>
      <c r="AY26">
        <v>16471599.605263099</v>
      </c>
      <c r="AZ26">
        <v>16471599.605263099</v>
      </c>
      <c r="BA26">
        <v>16471599.605263099</v>
      </c>
      <c r="BB26">
        <v>16471599.605263099</v>
      </c>
    </row>
    <row r="27" spans="1:54" x14ac:dyDescent="0.25">
      <c r="A27" t="s">
        <v>144</v>
      </c>
      <c r="B27">
        <v>13297</v>
      </c>
      <c r="C27">
        <v>0</v>
      </c>
      <c r="D27">
        <v>0</v>
      </c>
      <c r="E27">
        <v>0</v>
      </c>
      <c r="F27">
        <v>0</v>
      </c>
      <c r="G27">
        <v>1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2</v>
      </c>
      <c r="N27">
        <v>13297</v>
      </c>
      <c r="O27">
        <v>800000</v>
      </c>
      <c r="P27">
        <v>89875.109449999902</v>
      </c>
      <c r="Q27">
        <v>31993640.350877099</v>
      </c>
      <c r="R27">
        <v>12163242.8070175</v>
      </c>
      <c r="S27">
        <v>19830397.543859601</v>
      </c>
      <c r="T27">
        <v>0.61982310629168302</v>
      </c>
      <c r="U27">
        <v>14982328.2409159</v>
      </c>
      <c r="V27">
        <v>4472836.7535685897</v>
      </c>
      <c r="W27">
        <v>10509491.4873474</v>
      </c>
      <c r="X27">
        <v>0.70145916698357302</v>
      </c>
      <c r="Y27">
        <v>24694176.929824501</v>
      </c>
      <c r="Z27">
        <v>7511046.2280701697</v>
      </c>
      <c r="AA27">
        <v>17183130.701754302</v>
      </c>
      <c r="AB27">
        <v>0.69583735269189495</v>
      </c>
      <c r="AC27">
        <v>10040450.076522101</v>
      </c>
      <c r="AD27">
        <v>2717661.6741677299</v>
      </c>
      <c r="AE27">
        <v>7322788.4023543699</v>
      </c>
      <c r="AF27">
        <v>0.729328700062706</v>
      </c>
      <c r="AG27">
        <v>9619616.3778974004</v>
      </c>
      <c r="AH27">
        <v>6432913.2929043705</v>
      </c>
      <c r="AI27">
        <v>10040450.076522101</v>
      </c>
      <c r="AJ27">
        <v>10040450.076522101</v>
      </c>
      <c r="AK27">
        <v>10040450.076522101</v>
      </c>
      <c r="AL27">
        <v>10040450.076522101</v>
      </c>
      <c r="AM27">
        <v>2717661.6741677299</v>
      </c>
      <c r="AN27">
        <v>10040450.076522101</v>
      </c>
      <c r="AO27">
        <v>10040450.076522101</v>
      </c>
      <c r="AP27">
        <v>10040450.076522101</v>
      </c>
      <c r="AQ27">
        <v>10040450.076522101</v>
      </c>
      <c r="AR27">
        <v>10040450.076522101</v>
      </c>
      <c r="AS27">
        <v>24694176.929824501</v>
      </c>
      <c r="AT27">
        <v>24694176.929824501</v>
      </c>
      <c r="AU27">
        <v>24694176.929824501</v>
      </c>
      <c r="AV27">
        <v>24694176.929824501</v>
      </c>
      <c r="AW27">
        <v>7511046.2280701697</v>
      </c>
      <c r="AX27">
        <v>24694176.929824501</v>
      </c>
      <c r="AY27">
        <v>24694176.929824501</v>
      </c>
      <c r="AZ27">
        <v>24694176.929824501</v>
      </c>
      <c r="BA27">
        <v>24694176.929824501</v>
      </c>
      <c r="BB27">
        <v>24694176.929824501</v>
      </c>
    </row>
    <row r="28" spans="1:54" x14ac:dyDescent="0.25">
      <c r="A28" t="s">
        <v>151</v>
      </c>
      <c r="B28">
        <v>13460</v>
      </c>
      <c r="C28">
        <v>0</v>
      </c>
      <c r="D28">
        <v>0</v>
      </c>
      <c r="E28">
        <v>0</v>
      </c>
      <c r="F28">
        <v>0</v>
      </c>
      <c r="G28">
        <v>1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2</v>
      </c>
      <c r="N28">
        <v>13460</v>
      </c>
      <c r="O28">
        <v>800000</v>
      </c>
      <c r="P28">
        <v>89875.109449999902</v>
      </c>
      <c r="Q28">
        <v>21902838.289473701</v>
      </c>
      <c r="R28">
        <v>14187213.0701754</v>
      </c>
      <c r="S28">
        <v>7715625.2192982603</v>
      </c>
      <c r="T28">
        <v>0.35226599937992098</v>
      </c>
      <c r="U28">
        <v>27364434.681312799</v>
      </c>
      <c r="V28">
        <v>11120396.8650229</v>
      </c>
      <c r="W28">
        <v>16244037.8162899</v>
      </c>
      <c r="X28">
        <v>0.59361861501867397</v>
      </c>
      <c r="Y28">
        <v>8058544.5175438598</v>
      </c>
      <c r="Z28">
        <v>3742988.6842105198</v>
      </c>
      <c r="AA28">
        <v>4315555.8333333302</v>
      </c>
      <c r="AB28">
        <v>0.53552546913876897</v>
      </c>
      <c r="AC28">
        <v>10806751.781941</v>
      </c>
      <c r="AD28">
        <v>3620624.2696740301</v>
      </c>
      <c r="AE28">
        <v>7186127.5122670298</v>
      </c>
      <c r="AF28">
        <v>0.664966463306357</v>
      </c>
      <c r="AG28">
        <v>15354162.7068399</v>
      </c>
      <c r="AH28">
        <v>6296252.4028170202</v>
      </c>
      <c r="AI28">
        <v>10806751.781941</v>
      </c>
      <c r="AJ28">
        <v>10806751.781941</v>
      </c>
      <c r="AK28">
        <v>10806751.781941</v>
      </c>
      <c r="AL28">
        <v>10806751.781941</v>
      </c>
      <c r="AM28">
        <v>3620624.2696740301</v>
      </c>
      <c r="AN28">
        <v>10806751.781941</v>
      </c>
      <c r="AO28">
        <v>10806751.781941</v>
      </c>
      <c r="AP28">
        <v>10806751.781941</v>
      </c>
      <c r="AQ28">
        <v>10806751.781941</v>
      </c>
      <c r="AR28">
        <v>10806751.781941</v>
      </c>
      <c r="AS28">
        <v>8058544.5175438598</v>
      </c>
      <c r="AT28">
        <v>8058544.5175438598</v>
      </c>
      <c r="AU28">
        <v>8058544.5175438598</v>
      </c>
      <c r="AV28">
        <v>8058544.5175438598</v>
      </c>
      <c r="AW28">
        <v>3742988.6842105198</v>
      </c>
      <c r="AX28">
        <v>8058544.5175438598</v>
      </c>
      <c r="AY28">
        <v>8058544.5175438598</v>
      </c>
      <c r="AZ28">
        <v>8058544.5175438598</v>
      </c>
      <c r="BA28">
        <v>8058544.5175438598</v>
      </c>
      <c r="BB28">
        <v>8058544.5175438598</v>
      </c>
    </row>
    <row r="29" spans="1:54" x14ac:dyDescent="0.25">
      <c r="A29" t="s">
        <v>179</v>
      </c>
      <c r="B29">
        <v>13098</v>
      </c>
      <c r="C29">
        <v>0</v>
      </c>
      <c r="D29">
        <v>0</v>
      </c>
      <c r="E29">
        <v>0</v>
      </c>
      <c r="F29">
        <v>0</v>
      </c>
      <c r="G29">
        <v>1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2</v>
      </c>
      <c r="N29">
        <v>13098</v>
      </c>
      <c r="O29">
        <v>800000</v>
      </c>
      <c r="P29">
        <v>89875.109449999902</v>
      </c>
      <c r="Q29">
        <v>16327703.8157894</v>
      </c>
      <c r="R29">
        <v>8797882.1491228007</v>
      </c>
      <c r="S29">
        <v>7529821.6666666605</v>
      </c>
      <c r="T29">
        <v>0.461168438111001</v>
      </c>
      <c r="U29">
        <v>13676597.8658418</v>
      </c>
      <c r="V29">
        <v>4992931.4428508002</v>
      </c>
      <c r="W29">
        <v>8683666.4229910094</v>
      </c>
      <c r="X29">
        <v>0.63492884035722297</v>
      </c>
      <c r="Y29">
        <v>10640617.105263099</v>
      </c>
      <c r="Z29">
        <v>3940251.2719298201</v>
      </c>
      <c r="AA29">
        <v>6700365.8333333302</v>
      </c>
      <c r="AB29">
        <v>0.62969710939219203</v>
      </c>
      <c r="AC29">
        <v>10578879.4057108</v>
      </c>
      <c r="AD29">
        <v>3523687.69255494</v>
      </c>
      <c r="AE29">
        <v>7055191.7131558899</v>
      </c>
      <c r="AF29">
        <v>0.66691295387555505</v>
      </c>
      <c r="AG29">
        <v>7793791.31354101</v>
      </c>
      <c r="AH29">
        <v>6165316.6037058895</v>
      </c>
      <c r="AI29">
        <v>10578879.4057108</v>
      </c>
      <c r="AJ29">
        <v>10578879.4057108</v>
      </c>
      <c r="AK29">
        <v>10578879.4057108</v>
      </c>
      <c r="AL29">
        <v>10578879.4057108</v>
      </c>
      <c r="AM29">
        <v>3523687.69255494</v>
      </c>
      <c r="AN29">
        <v>10578879.4057108</v>
      </c>
      <c r="AO29">
        <v>10578879.4057108</v>
      </c>
      <c r="AP29">
        <v>10578879.4057108</v>
      </c>
      <c r="AQ29">
        <v>10578879.4057108</v>
      </c>
      <c r="AR29">
        <v>10578879.4057108</v>
      </c>
      <c r="AS29">
        <v>10640617.105263099</v>
      </c>
      <c r="AT29">
        <v>10640617.105263099</v>
      </c>
      <c r="AU29">
        <v>10640617.105263099</v>
      </c>
      <c r="AV29">
        <v>10640617.105263099</v>
      </c>
      <c r="AW29">
        <v>3940251.2719298201</v>
      </c>
      <c r="AX29">
        <v>10640617.105263099</v>
      </c>
      <c r="AY29">
        <v>10640617.105263099</v>
      </c>
      <c r="AZ29">
        <v>10640617.105263099</v>
      </c>
      <c r="BA29">
        <v>10640617.105263099</v>
      </c>
      <c r="BB29">
        <v>10640617.105263099</v>
      </c>
    </row>
    <row r="30" spans="1:54" x14ac:dyDescent="0.25">
      <c r="A30" t="s">
        <v>153</v>
      </c>
      <c r="B30">
        <v>13533</v>
      </c>
      <c r="C30">
        <v>0</v>
      </c>
      <c r="D30">
        <v>0</v>
      </c>
      <c r="E30">
        <v>0</v>
      </c>
      <c r="F30">
        <v>0</v>
      </c>
      <c r="G30">
        <v>1</v>
      </c>
      <c r="H30">
        <v>0</v>
      </c>
      <c r="I30">
        <v>0</v>
      </c>
      <c r="J30">
        <v>0</v>
      </c>
      <c r="K30">
        <v>0</v>
      </c>
      <c r="L30">
        <v>0</v>
      </c>
      <c r="M30" t="s">
        <v>2</v>
      </c>
      <c r="N30">
        <v>13533</v>
      </c>
      <c r="O30">
        <v>580000</v>
      </c>
      <c r="P30">
        <v>89875.109449999902</v>
      </c>
      <c r="Q30">
        <v>24271999.912280601</v>
      </c>
      <c r="R30">
        <v>7353177.5</v>
      </c>
      <c r="S30">
        <v>16918822.412280601</v>
      </c>
      <c r="T30">
        <v>0.69705102477857295</v>
      </c>
      <c r="U30">
        <v>11862322.012226</v>
      </c>
      <c r="V30">
        <v>2883148.2358573601</v>
      </c>
      <c r="W30">
        <v>8979173.7763686497</v>
      </c>
      <c r="X30">
        <v>0.75694908358702195</v>
      </c>
      <c r="Y30">
        <v>18835623.596491199</v>
      </c>
      <c r="Z30">
        <v>4178459.4736842099</v>
      </c>
      <c r="AA30">
        <v>14657164.122807</v>
      </c>
      <c r="AB30">
        <v>0.77816187224814803</v>
      </c>
      <c r="AC30">
        <v>8382015.6771130199</v>
      </c>
      <c r="AD30">
        <v>1827737.8532628799</v>
      </c>
      <c r="AE30">
        <v>6554277.82385014</v>
      </c>
      <c r="AF30">
        <v>0.78194530723039601</v>
      </c>
      <c r="AG30">
        <v>8309298.6669186503</v>
      </c>
      <c r="AH30">
        <v>5884402.7144001396</v>
      </c>
      <c r="AI30">
        <v>8382015.6771130199</v>
      </c>
      <c r="AJ30">
        <v>8382015.6771130199</v>
      </c>
      <c r="AK30">
        <v>8382015.6771130199</v>
      </c>
      <c r="AL30">
        <v>8382015.6771130199</v>
      </c>
      <c r="AM30">
        <v>1827737.8532628799</v>
      </c>
      <c r="AN30">
        <v>8382015.6771130199</v>
      </c>
      <c r="AO30">
        <v>8382015.6771130199</v>
      </c>
      <c r="AP30">
        <v>8382015.6771130199</v>
      </c>
      <c r="AQ30">
        <v>8382015.6771130199</v>
      </c>
      <c r="AR30">
        <v>8382015.6771130199</v>
      </c>
      <c r="AS30">
        <v>18835623.596491199</v>
      </c>
      <c r="AT30">
        <v>18835623.596491199</v>
      </c>
      <c r="AU30">
        <v>18835623.596491199</v>
      </c>
      <c r="AV30">
        <v>18835623.596491199</v>
      </c>
      <c r="AW30">
        <v>4178459.4736842099</v>
      </c>
      <c r="AX30">
        <v>18835623.596491199</v>
      </c>
      <c r="AY30">
        <v>18835623.596491199</v>
      </c>
      <c r="AZ30">
        <v>18835623.596491199</v>
      </c>
      <c r="BA30">
        <v>18835623.596491199</v>
      </c>
      <c r="BB30">
        <v>18835623.596491199</v>
      </c>
    </row>
    <row r="31" spans="1:54" x14ac:dyDescent="0.25">
      <c r="A31" t="s">
        <v>149</v>
      </c>
      <c r="B31">
        <v>13211</v>
      </c>
      <c r="C31">
        <v>0</v>
      </c>
      <c r="D31">
        <v>0</v>
      </c>
      <c r="E31">
        <v>0</v>
      </c>
      <c r="F31">
        <v>0</v>
      </c>
      <c r="G31">
        <v>1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2</v>
      </c>
      <c r="N31">
        <v>13211</v>
      </c>
      <c r="O31">
        <v>800000</v>
      </c>
      <c r="P31">
        <v>89875.109449999902</v>
      </c>
      <c r="Q31">
        <v>6273315.0877192896</v>
      </c>
      <c r="R31">
        <v>3933068.7280701702</v>
      </c>
      <c r="S31">
        <v>2340246.3596491199</v>
      </c>
      <c r="T31">
        <v>0.37304779481432498</v>
      </c>
      <c r="U31">
        <v>19168897.252424199</v>
      </c>
      <c r="V31">
        <v>9516540.9830430895</v>
      </c>
      <c r="W31">
        <v>9652356.2693811394</v>
      </c>
      <c r="X31">
        <v>0.50354259518817301</v>
      </c>
      <c r="Y31">
        <v>4872187.3684210498</v>
      </c>
      <c r="Z31">
        <v>2991591.4912280599</v>
      </c>
      <c r="AA31">
        <v>1880595.8771929799</v>
      </c>
      <c r="AB31">
        <v>0.38598595148085002</v>
      </c>
      <c r="AC31">
        <v>12874883.2055298</v>
      </c>
      <c r="AD31">
        <v>6418011.3585647596</v>
      </c>
      <c r="AE31">
        <v>6456871.8469650699</v>
      </c>
      <c r="AF31">
        <v>0.50150915887080105</v>
      </c>
      <c r="AG31">
        <v>8762481.15993114</v>
      </c>
      <c r="AH31">
        <v>5566996.7375150695</v>
      </c>
      <c r="AI31">
        <v>12874883.2055298</v>
      </c>
      <c r="AJ31">
        <v>12874883.2055298</v>
      </c>
      <c r="AK31">
        <v>12874883.2055298</v>
      </c>
      <c r="AL31">
        <v>12874883.2055298</v>
      </c>
      <c r="AM31">
        <v>6418011.3585647596</v>
      </c>
      <c r="AN31">
        <v>12874883.2055298</v>
      </c>
      <c r="AO31">
        <v>12874883.2055298</v>
      </c>
      <c r="AP31">
        <v>12874883.2055298</v>
      </c>
      <c r="AQ31">
        <v>12874883.2055298</v>
      </c>
      <c r="AR31">
        <v>12874883.2055298</v>
      </c>
      <c r="AS31">
        <v>4872187.3684210498</v>
      </c>
      <c r="AT31">
        <v>4872187.3684210498</v>
      </c>
      <c r="AU31">
        <v>4872187.3684210498</v>
      </c>
      <c r="AV31">
        <v>4872187.3684210498</v>
      </c>
      <c r="AW31">
        <v>2991591.4912280599</v>
      </c>
      <c r="AX31">
        <v>4872187.3684210498</v>
      </c>
      <c r="AY31">
        <v>4872187.3684210498</v>
      </c>
      <c r="AZ31">
        <v>4872187.3684210498</v>
      </c>
      <c r="BA31">
        <v>4872187.3684210498</v>
      </c>
      <c r="BB31">
        <v>4872187.3684210498</v>
      </c>
    </row>
    <row r="32" spans="1:54" x14ac:dyDescent="0.25">
      <c r="A32" t="s">
        <v>152</v>
      </c>
      <c r="B32">
        <v>13176</v>
      </c>
      <c r="C32">
        <v>0</v>
      </c>
      <c r="D32">
        <v>0</v>
      </c>
      <c r="E32">
        <v>0</v>
      </c>
      <c r="F32">
        <v>0</v>
      </c>
      <c r="G32">
        <v>1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2</v>
      </c>
      <c r="N32">
        <v>13176</v>
      </c>
      <c r="O32">
        <v>800000</v>
      </c>
      <c r="P32">
        <v>89875.109449999902</v>
      </c>
      <c r="Q32">
        <v>11945091.359649099</v>
      </c>
      <c r="R32">
        <v>6548942.9824561402</v>
      </c>
      <c r="S32">
        <v>5396148.3771929601</v>
      </c>
      <c r="T32">
        <v>0.45174609508817298</v>
      </c>
      <c r="U32">
        <v>20013273.488549601</v>
      </c>
      <c r="V32">
        <v>9208429.9003943391</v>
      </c>
      <c r="W32">
        <v>10804843.588155299</v>
      </c>
      <c r="X32">
        <v>0.53988387228791801</v>
      </c>
      <c r="Y32">
        <v>5324709.8245614003</v>
      </c>
      <c r="Z32">
        <v>2205106.9298245599</v>
      </c>
      <c r="AA32">
        <v>3119602.8947368399</v>
      </c>
      <c r="AB32">
        <v>0.58587284519186</v>
      </c>
      <c r="AC32">
        <v>10690678.407863099</v>
      </c>
      <c r="AD32">
        <v>4373028.9788959296</v>
      </c>
      <c r="AE32">
        <v>6317649.4289672105</v>
      </c>
      <c r="AF32">
        <v>0.59094934745399197</v>
      </c>
      <c r="AG32">
        <v>9914968.4787053391</v>
      </c>
      <c r="AH32">
        <v>5427774.3195172101</v>
      </c>
      <c r="AI32">
        <v>10690678.407863099</v>
      </c>
      <c r="AJ32">
        <v>10690678.407863099</v>
      </c>
      <c r="AK32">
        <v>10690678.407863099</v>
      </c>
      <c r="AL32">
        <v>10690678.407863099</v>
      </c>
      <c r="AM32">
        <v>4373028.9788959296</v>
      </c>
      <c r="AN32">
        <v>10690678.407863099</v>
      </c>
      <c r="AO32">
        <v>10690678.407863099</v>
      </c>
      <c r="AP32">
        <v>10690678.407863099</v>
      </c>
      <c r="AQ32">
        <v>10690678.407863099</v>
      </c>
      <c r="AR32">
        <v>10690678.407863099</v>
      </c>
      <c r="AS32">
        <v>5324709.8245614003</v>
      </c>
      <c r="AT32">
        <v>5324709.8245614003</v>
      </c>
      <c r="AU32">
        <v>5324709.8245614003</v>
      </c>
      <c r="AV32">
        <v>5324709.8245614003</v>
      </c>
      <c r="AW32">
        <v>2205106.9298245599</v>
      </c>
      <c r="AX32">
        <v>5324709.8245614003</v>
      </c>
      <c r="AY32">
        <v>5324709.8245614003</v>
      </c>
      <c r="AZ32">
        <v>5324709.8245614003</v>
      </c>
      <c r="BA32">
        <v>5324709.8245614003</v>
      </c>
      <c r="BB32">
        <v>5324709.8245614003</v>
      </c>
    </row>
    <row r="33" spans="1:54" x14ac:dyDescent="0.25">
      <c r="A33" t="s">
        <v>160</v>
      </c>
      <c r="B33">
        <v>13118</v>
      </c>
      <c r="C33">
        <v>0</v>
      </c>
      <c r="D33">
        <v>0</v>
      </c>
      <c r="E33">
        <v>0</v>
      </c>
      <c r="F33">
        <v>0</v>
      </c>
      <c r="G33">
        <v>1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2</v>
      </c>
      <c r="N33">
        <v>13118</v>
      </c>
      <c r="O33">
        <v>2959000</v>
      </c>
      <c r="P33">
        <v>89875.109449999902</v>
      </c>
      <c r="Q33">
        <v>38270769.736842103</v>
      </c>
      <c r="R33">
        <v>14529684.035087699</v>
      </c>
      <c r="S33">
        <v>23741085.701754399</v>
      </c>
      <c r="T33">
        <v>0.620345131937588</v>
      </c>
      <c r="U33">
        <v>24906832.338037301</v>
      </c>
      <c r="V33">
        <v>9611763.6516490392</v>
      </c>
      <c r="W33">
        <v>15295068.6863882</v>
      </c>
      <c r="X33">
        <v>0.61409128542732705</v>
      </c>
      <c r="Y33">
        <v>26754442.850877099</v>
      </c>
      <c r="Z33">
        <v>7942637.85087719</v>
      </c>
      <c r="AA33">
        <v>18811804.999999899</v>
      </c>
      <c r="AB33">
        <v>0.70312826564367104</v>
      </c>
      <c r="AC33">
        <v>11881030.0325715</v>
      </c>
      <c r="AD33">
        <v>3406966.4582833201</v>
      </c>
      <c r="AE33">
        <v>8474063.5742882602</v>
      </c>
      <c r="AF33">
        <v>0.71324317429185802</v>
      </c>
      <c r="AG33">
        <v>12246193.576938201</v>
      </c>
      <c r="AH33">
        <v>5425188.4648382599</v>
      </c>
      <c r="AI33">
        <v>11881030.0325715</v>
      </c>
      <c r="AJ33">
        <v>11881030.0325715</v>
      </c>
      <c r="AK33">
        <v>11881030.0325715</v>
      </c>
      <c r="AL33">
        <v>11881030.0325715</v>
      </c>
      <c r="AM33">
        <v>3406966.4582833201</v>
      </c>
      <c r="AN33">
        <v>11881030.0325715</v>
      </c>
      <c r="AO33">
        <v>11881030.0325715</v>
      </c>
      <c r="AP33">
        <v>11881030.0325715</v>
      </c>
      <c r="AQ33">
        <v>11881030.0325715</v>
      </c>
      <c r="AR33">
        <v>11881030.0325715</v>
      </c>
      <c r="AS33">
        <v>26754442.850877099</v>
      </c>
      <c r="AT33">
        <v>26754442.850877099</v>
      </c>
      <c r="AU33">
        <v>26754442.850877099</v>
      </c>
      <c r="AV33">
        <v>26754442.850877099</v>
      </c>
      <c r="AW33">
        <v>7942637.85087719</v>
      </c>
      <c r="AX33">
        <v>26754442.850877099</v>
      </c>
      <c r="AY33">
        <v>26754442.850877099</v>
      </c>
      <c r="AZ33">
        <v>26754442.850877099</v>
      </c>
      <c r="BA33">
        <v>26754442.850877099</v>
      </c>
      <c r="BB33">
        <v>26754442.850877099</v>
      </c>
    </row>
    <row r="34" spans="1:54" x14ac:dyDescent="0.25">
      <c r="A34" t="s">
        <v>158</v>
      </c>
      <c r="B34">
        <v>13696</v>
      </c>
      <c r="C34">
        <v>0</v>
      </c>
      <c r="D34">
        <v>0</v>
      </c>
      <c r="E34">
        <v>0</v>
      </c>
      <c r="F34">
        <v>0</v>
      </c>
      <c r="G34">
        <v>1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2</v>
      </c>
      <c r="N34">
        <v>13696</v>
      </c>
      <c r="O34">
        <v>800000</v>
      </c>
      <c r="P34">
        <v>89875.109449999902</v>
      </c>
      <c r="Q34">
        <v>14885251.228070101</v>
      </c>
      <c r="R34">
        <v>5223052.2368420996</v>
      </c>
      <c r="S34">
        <v>9662198.9912280701</v>
      </c>
      <c r="T34">
        <v>0.64911225502243297</v>
      </c>
      <c r="U34">
        <v>14514671.710621299</v>
      </c>
      <c r="V34">
        <v>4164010.6617731499</v>
      </c>
      <c r="W34">
        <v>10350661.0488481</v>
      </c>
      <c r="X34">
        <v>0.71311713108012698</v>
      </c>
      <c r="Y34">
        <v>10230712.368420999</v>
      </c>
      <c r="Z34">
        <v>2859063.2456140299</v>
      </c>
      <c r="AA34">
        <v>7371649.1228070101</v>
      </c>
      <c r="AB34">
        <v>0.72054113705326595</v>
      </c>
      <c r="AC34">
        <v>8503731.0631440803</v>
      </c>
      <c r="AD34">
        <v>2207752.0732005299</v>
      </c>
      <c r="AE34">
        <v>6295978.98994355</v>
      </c>
      <c r="AF34">
        <v>0.74037842250572505</v>
      </c>
      <c r="AG34">
        <v>9460785.9393981509</v>
      </c>
      <c r="AH34">
        <v>5406103.8804935496</v>
      </c>
      <c r="AI34">
        <v>8503731.0631440803</v>
      </c>
      <c r="AJ34">
        <v>8503731.0631440803</v>
      </c>
      <c r="AK34">
        <v>8503731.0631440803</v>
      </c>
      <c r="AL34">
        <v>8503731.0631440803</v>
      </c>
      <c r="AM34">
        <v>2207752.0732005299</v>
      </c>
      <c r="AN34">
        <v>8503731.0631440803</v>
      </c>
      <c r="AO34">
        <v>8503731.0631440803</v>
      </c>
      <c r="AP34">
        <v>8503731.0631440803</v>
      </c>
      <c r="AQ34">
        <v>8503731.0631440803</v>
      </c>
      <c r="AR34">
        <v>8503731.0631440803</v>
      </c>
      <c r="AS34">
        <v>10230712.368420999</v>
      </c>
      <c r="AT34">
        <v>10230712.368420999</v>
      </c>
      <c r="AU34">
        <v>10230712.368420999</v>
      </c>
      <c r="AV34">
        <v>10230712.368420999</v>
      </c>
      <c r="AW34">
        <v>2859063.2456140299</v>
      </c>
      <c r="AX34">
        <v>10230712.368420999</v>
      </c>
      <c r="AY34">
        <v>10230712.368420999</v>
      </c>
      <c r="AZ34">
        <v>10230712.368420999</v>
      </c>
      <c r="BA34">
        <v>10230712.368420999</v>
      </c>
      <c r="BB34">
        <v>10230712.368420999</v>
      </c>
    </row>
    <row r="35" spans="1:54" x14ac:dyDescent="0.25">
      <c r="A35" t="s">
        <v>177</v>
      </c>
      <c r="B35">
        <v>13069</v>
      </c>
      <c r="C35">
        <v>0</v>
      </c>
      <c r="D35">
        <v>0</v>
      </c>
      <c r="E35">
        <v>0</v>
      </c>
      <c r="F35">
        <v>0</v>
      </c>
      <c r="G35">
        <v>1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2</v>
      </c>
      <c r="N35">
        <v>13069</v>
      </c>
      <c r="O35">
        <v>800000</v>
      </c>
      <c r="P35">
        <v>89875.109449999902</v>
      </c>
      <c r="Q35">
        <v>13256570.3070175</v>
      </c>
      <c r="R35">
        <v>6135713.0263157897</v>
      </c>
      <c r="S35">
        <v>7120857.2807017397</v>
      </c>
      <c r="T35">
        <v>0.53715682984249902</v>
      </c>
      <c r="U35">
        <v>13061093.1365516</v>
      </c>
      <c r="V35">
        <v>5464590.7898342302</v>
      </c>
      <c r="W35">
        <v>7596502.3467174601</v>
      </c>
      <c r="X35">
        <v>0.58161306004766999</v>
      </c>
      <c r="Y35">
        <v>10327780.3947368</v>
      </c>
      <c r="Z35">
        <v>4048629.3421052601</v>
      </c>
      <c r="AA35">
        <v>6279151.05263157</v>
      </c>
      <c r="AB35">
        <v>0.60798649977409502</v>
      </c>
      <c r="AC35">
        <v>9859257.1084523909</v>
      </c>
      <c r="AD35">
        <v>3797117.03070634</v>
      </c>
      <c r="AE35">
        <v>6062140.0777460504</v>
      </c>
      <c r="AF35">
        <v>0.61486783548315704</v>
      </c>
      <c r="AG35">
        <v>6706627.2372674597</v>
      </c>
      <c r="AH35">
        <v>5172264.9682960501</v>
      </c>
      <c r="AI35">
        <v>9859257.1084523909</v>
      </c>
      <c r="AJ35">
        <v>9859257.1084523909</v>
      </c>
      <c r="AK35">
        <v>9859257.1084523909</v>
      </c>
      <c r="AL35">
        <v>9859257.1084523909</v>
      </c>
      <c r="AM35">
        <v>3797117.03070634</v>
      </c>
      <c r="AN35">
        <v>9859257.1084523909</v>
      </c>
      <c r="AO35">
        <v>9859257.1084523909</v>
      </c>
      <c r="AP35">
        <v>9859257.1084523909</v>
      </c>
      <c r="AQ35">
        <v>9859257.1084523909</v>
      </c>
      <c r="AR35">
        <v>9859257.1084523909</v>
      </c>
      <c r="AS35">
        <v>10327780.3947368</v>
      </c>
      <c r="AT35">
        <v>10327780.3947368</v>
      </c>
      <c r="AU35">
        <v>10327780.3947368</v>
      </c>
      <c r="AV35">
        <v>10327780.3947368</v>
      </c>
      <c r="AW35">
        <v>4048629.3421052601</v>
      </c>
      <c r="AX35">
        <v>10327780.3947368</v>
      </c>
      <c r="AY35">
        <v>10327780.3947368</v>
      </c>
      <c r="AZ35">
        <v>10327780.3947368</v>
      </c>
      <c r="BA35">
        <v>10327780.3947368</v>
      </c>
      <c r="BB35">
        <v>10327780.3947368</v>
      </c>
    </row>
    <row r="36" spans="1:54" x14ac:dyDescent="0.25">
      <c r="A36" t="s">
        <v>178</v>
      </c>
      <c r="B36">
        <v>13021</v>
      </c>
      <c r="C36">
        <v>0</v>
      </c>
      <c r="D36">
        <v>0</v>
      </c>
      <c r="E36">
        <v>0</v>
      </c>
      <c r="F36">
        <v>0</v>
      </c>
      <c r="G36">
        <v>1</v>
      </c>
      <c r="H36">
        <v>0</v>
      </c>
      <c r="I36">
        <v>0</v>
      </c>
      <c r="J36">
        <v>0</v>
      </c>
      <c r="K36">
        <v>0</v>
      </c>
      <c r="L36">
        <v>0</v>
      </c>
      <c r="M36" t="s">
        <v>2</v>
      </c>
      <c r="N36">
        <v>13021</v>
      </c>
      <c r="O36">
        <v>800000</v>
      </c>
      <c r="P36">
        <v>89875.109449999902</v>
      </c>
      <c r="Q36">
        <v>19889366.4035087</v>
      </c>
      <c r="R36">
        <v>7381839.78070175</v>
      </c>
      <c r="S36">
        <v>12507526.622807</v>
      </c>
      <c r="T36">
        <v>0.62885495540976599</v>
      </c>
      <c r="U36">
        <v>15871740.3909302</v>
      </c>
      <c r="V36">
        <v>5259826.3463358004</v>
      </c>
      <c r="W36">
        <v>10611914.0445944</v>
      </c>
      <c r="X36">
        <v>0.66860431075715598</v>
      </c>
      <c r="Y36">
        <v>13524875.789473601</v>
      </c>
      <c r="Z36">
        <v>4239363.1578947296</v>
      </c>
      <c r="AA36">
        <v>9285512.6315789409</v>
      </c>
      <c r="AB36">
        <v>0.68655067714601803</v>
      </c>
      <c r="AC36">
        <v>8721868.3274575304</v>
      </c>
      <c r="AD36">
        <v>2732625.4995968002</v>
      </c>
      <c r="AE36">
        <v>5989242.8278607298</v>
      </c>
      <c r="AF36">
        <v>0.68669264462590396</v>
      </c>
      <c r="AG36">
        <v>9722038.9351444393</v>
      </c>
      <c r="AH36">
        <v>5099367.7184107304</v>
      </c>
      <c r="AI36">
        <v>8721868.3274575304</v>
      </c>
      <c r="AJ36">
        <v>8721868.3274575304</v>
      </c>
      <c r="AK36">
        <v>8721868.3274575304</v>
      </c>
      <c r="AL36">
        <v>8721868.3274575304</v>
      </c>
      <c r="AM36">
        <v>2732625.4995968002</v>
      </c>
      <c r="AN36">
        <v>8721868.3274575304</v>
      </c>
      <c r="AO36">
        <v>8721868.3274575304</v>
      </c>
      <c r="AP36">
        <v>8721868.3274575304</v>
      </c>
      <c r="AQ36">
        <v>8721868.3274575304</v>
      </c>
      <c r="AR36">
        <v>8721868.3274575304</v>
      </c>
      <c r="AS36">
        <v>13524875.789473601</v>
      </c>
      <c r="AT36">
        <v>13524875.789473601</v>
      </c>
      <c r="AU36">
        <v>13524875.789473601</v>
      </c>
      <c r="AV36">
        <v>13524875.789473601</v>
      </c>
      <c r="AW36">
        <v>4239363.1578947296</v>
      </c>
      <c r="AX36">
        <v>13524875.789473601</v>
      </c>
      <c r="AY36">
        <v>13524875.789473601</v>
      </c>
      <c r="AZ36">
        <v>13524875.789473601</v>
      </c>
      <c r="BA36">
        <v>13524875.789473601</v>
      </c>
      <c r="BB36">
        <v>13524875.789473601</v>
      </c>
    </row>
    <row r="37" spans="1:54" x14ac:dyDescent="0.25">
      <c r="A37" t="s">
        <v>157</v>
      </c>
      <c r="B37">
        <v>13423</v>
      </c>
      <c r="C37">
        <v>0</v>
      </c>
      <c r="D37">
        <v>0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 t="s">
        <v>2</v>
      </c>
      <c r="N37">
        <v>13423</v>
      </c>
      <c r="O37">
        <v>800000</v>
      </c>
      <c r="P37">
        <v>89875.109449999902</v>
      </c>
      <c r="Q37">
        <v>24952867.7631578</v>
      </c>
      <c r="R37">
        <v>14356086.228070101</v>
      </c>
      <c r="S37">
        <v>10596781.535087699</v>
      </c>
      <c r="T37">
        <v>0.42467189084909601</v>
      </c>
      <c r="U37">
        <v>17854956.593516301</v>
      </c>
      <c r="V37">
        <v>8550499.3400122691</v>
      </c>
      <c r="W37">
        <v>9304457.2535040397</v>
      </c>
      <c r="X37">
        <v>0.52111340650823901</v>
      </c>
      <c r="Y37">
        <v>16753435.9649122</v>
      </c>
      <c r="Z37">
        <v>8674391.6228070091</v>
      </c>
      <c r="AA37">
        <v>8079044.3421052499</v>
      </c>
      <c r="AB37">
        <v>0.48223208415430002</v>
      </c>
      <c r="AC37">
        <v>11107464.5097932</v>
      </c>
      <c r="AD37">
        <v>5126020.3897021599</v>
      </c>
      <c r="AE37">
        <v>5981444.12009113</v>
      </c>
      <c r="AF37">
        <v>0.53850670554178903</v>
      </c>
      <c r="AG37">
        <v>8414582.1440540403</v>
      </c>
      <c r="AH37">
        <v>5091569.0106411297</v>
      </c>
      <c r="AI37">
        <v>11107464.5097932</v>
      </c>
      <c r="AJ37">
        <v>11107464.5097932</v>
      </c>
      <c r="AK37">
        <v>11107464.5097932</v>
      </c>
      <c r="AL37">
        <v>11107464.5097932</v>
      </c>
      <c r="AM37">
        <v>5126020.3897021599</v>
      </c>
      <c r="AN37">
        <v>11107464.5097932</v>
      </c>
      <c r="AO37">
        <v>11107464.5097932</v>
      </c>
      <c r="AP37">
        <v>11107464.5097932</v>
      </c>
      <c r="AQ37">
        <v>11107464.5097932</v>
      </c>
      <c r="AR37">
        <v>11107464.5097932</v>
      </c>
      <c r="AS37">
        <v>16753435.9649122</v>
      </c>
      <c r="AT37">
        <v>16753435.9649122</v>
      </c>
      <c r="AU37">
        <v>16753435.9649122</v>
      </c>
      <c r="AV37">
        <v>16753435.9649122</v>
      </c>
      <c r="AW37">
        <v>8674391.6228070091</v>
      </c>
      <c r="AX37">
        <v>16753435.9649122</v>
      </c>
      <c r="AY37">
        <v>16753435.9649122</v>
      </c>
      <c r="AZ37">
        <v>16753435.9649122</v>
      </c>
      <c r="BA37">
        <v>16753435.9649122</v>
      </c>
      <c r="BB37">
        <v>16753435.9649122</v>
      </c>
    </row>
    <row r="38" spans="1:54" x14ac:dyDescent="0.25">
      <c r="A38" t="s">
        <v>154</v>
      </c>
      <c r="B38">
        <v>13358</v>
      </c>
      <c r="C38">
        <v>0</v>
      </c>
      <c r="D38">
        <v>0</v>
      </c>
      <c r="E38">
        <v>0</v>
      </c>
      <c r="F38">
        <v>0</v>
      </c>
      <c r="G38">
        <v>1</v>
      </c>
      <c r="H38">
        <v>0</v>
      </c>
      <c r="I38">
        <v>0</v>
      </c>
      <c r="J38">
        <v>0</v>
      </c>
      <c r="K38">
        <v>0</v>
      </c>
      <c r="L38">
        <v>0</v>
      </c>
      <c r="M38" t="s">
        <v>2</v>
      </c>
      <c r="N38">
        <v>13358</v>
      </c>
      <c r="O38">
        <v>800000</v>
      </c>
      <c r="P38">
        <v>89875.109449999902</v>
      </c>
      <c r="Q38">
        <v>15269946.7543859</v>
      </c>
      <c r="R38">
        <v>7641403.0263157804</v>
      </c>
      <c r="S38">
        <v>7628543.7280701799</v>
      </c>
      <c r="T38">
        <v>0.49957893441108697</v>
      </c>
      <c r="U38">
        <v>10845752.373506</v>
      </c>
      <c r="V38">
        <v>3976129.6049116501</v>
      </c>
      <c r="W38">
        <v>6869622.7685944196</v>
      </c>
      <c r="X38">
        <v>0.63339292028974203</v>
      </c>
      <c r="Y38">
        <v>10707532.149122801</v>
      </c>
      <c r="Z38">
        <v>3526786.6228070101</v>
      </c>
      <c r="AA38">
        <v>7180745.5263157897</v>
      </c>
      <c r="AB38">
        <v>0.67062563308801804</v>
      </c>
      <c r="AC38">
        <v>8228013.4677418303</v>
      </c>
      <c r="AD38">
        <v>2267620.09568258</v>
      </c>
      <c r="AE38">
        <v>5960393.37205924</v>
      </c>
      <c r="AF38">
        <v>0.72440248128264995</v>
      </c>
      <c r="AG38">
        <v>5979747.6591444202</v>
      </c>
      <c r="AH38">
        <v>5070518.2626092397</v>
      </c>
      <c r="AI38">
        <v>8228013.4677418303</v>
      </c>
      <c r="AJ38">
        <v>8228013.4677418303</v>
      </c>
      <c r="AK38">
        <v>8228013.4677418303</v>
      </c>
      <c r="AL38">
        <v>8228013.4677418303</v>
      </c>
      <c r="AM38">
        <v>2267620.09568258</v>
      </c>
      <c r="AN38">
        <v>8228013.4677418303</v>
      </c>
      <c r="AO38">
        <v>8228013.4677418303</v>
      </c>
      <c r="AP38">
        <v>8228013.4677418303</v>
      </c>
      <c r="AQ38">
        <v>8228013.4677418303</v>
      </c>
      <c r="AR38">
        <v>8228013.4677418303</v>
      </c>
      <c r="AS38">
        <v>10707532.149122801</v>
      </c>
      <c r="AT38">
        <v>10707532.149122801</v>
      </c>
      <c r="AU38">
        <v>10707532.149122801</v>
      </c>
      <c r="AV38">
        <v>10707532.149122801</v>
      </c>
      <c r="AW38">
        <v>3526786.6228070101</v>
      </c>
      <c r="AX38">
        <v>10707532.149122801</v>
      </c>
      <c r="AY38">
        <v>10707532.149122801</v>
      </c>
      <c r="AZ38">
        <v>10707532.149122801</v>
      </c>
      <c r="BA38">
        <v>10707532.149122801</v>
      </c>
      <c r="BB38">
        <v>10707532.149122801</v>
      </c>
    </row>
    <row r="39" spans="1:54" x14ac:dyDescent="0.25">
      <c r="A39" t="s">
        <v>150</v>
      </c>
      <c r="B39">
        <v>13633</v>
      </c>
      <c r="C39">
        <v>0</v>
      </c>
      <c r="D39">
        <v>0</v>
      </c>
      <c r="E39">
        <v>0</v>
      </c>
      <c r="F39">
        <v>0</v>
      </c>
      <c r="G39">
        <v>1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2</v>
      </c>
      <c r="N39">
        <v>13633</v>
      </c>
      <c r="O39">
        <v>350000</v>
      </c>
      <c r="P39">
        <v>89875.109449999902</v>
      </c>
      <c r="Q39">
        <v>14625591.4473684</v>
      </c>
      <c r="R39">
        <v>6155639.7368420996</v>
      </c>
      <c r="S39">
        <v>8469951.7105263099</v>
      </c>
      <c r="T39">
        <v>0.57911857725591698</v>
      </c>
      <c r="U39">
        <v>12595584.260579601</v>
      </c>
      <c r="V39">
        <v>4747883.2212677998</v>
      </c>
      <c r="W39">
        <v>7847701.0393118598</v>
      </c>
      <c r="X39">
        <v>0.62305176774314197</v>
      </c>
      <c r="Y39">
        <v>10597395.2631578</v>
      </c>
      <c r="Z39">
        <v>3881129.4298245599</v>
      </c>
      <c r="AA39">
        <v>6716265.8333333302</v>
      </c>
      <c r="AB39">
        <v>0.63376571945774196</v>
      </c>
      <c r="AC39">
        <v>8554962.6112092007</v>
      </c>
      <c r="AD39">
        <v>3093103.1279951199</v>
      </c>
      <c r="AE39">
        <v>5461859.4832140701</v>
      </c>
      <c r="AF39">
        <v>0.63844340781310205</v>
      </c>
      <c r="AG39">
        <v>7407825.9298618603</v>
      </c>
      <c r="AH39">
        <v>5021984.3737640698</v>
      </c>
      <c r="AI39">
        <v>8554962.6112092007</v>
      </c>
      <c r="AJ39">
        <v>8554962.6112092007</v>
      </c>
      <c r="AK39">
        <v>8554962.6112092007</v>
      </c>
      <c r="AL39">
        <v>8554962.6112092007</v>
      </c>
      <c r="AM39">
        <v>3093103.1279951199</v>
      </c>
      <c r="AN39">
        <v>8554962.6112092007</v>
      </c>
      <c r="AO39">
        <v>8554962.6112092007</v>
      </c>
      <c r="AP39">
        <v>8554962.6112092007</v>
      </c>
      <c r="AQ39">
        <v>8554962.6112092007</v>
      </c>
      <c r="AR39">
        <v>8554962.6112092007</v>
      </c>
      <c r="AS39">
        <v>10597395.2631578</v>
      </c>
      <c r="AT39">
        <v>10597395.2631578</v>
      </c>
      <c r="AU39">
        <v>10597395.2631578</v>
      </c>
      <c r="AV39">
        <v>10597395.2631578</v>
      </c>
      <c r="AW39">
        <v>3881129.4298245599</v>
      </c>
      <c r="AX39">
        <v>10597395.2631578</v>
      </c>
      <c r="AY39">
        <v>10597395.2631578</v>
      </c>
      <c r="AZ39">
        <v>10597395.2631578</v>
      </c>
      <c r="BA39">
        <v>10597395.2631578</v>
      </c>
      <c r="BB39">
        <v>10597395.2631578</v>
      </c>
    </row>
    <row r="40" spans="1:54" x14ac:dyDescent="0.25">
      <c r="A40" t="s">
        <v>156</v>
      </c>
      <c r="B40">
        <v>14011</v>
      </c>
      <c r="C40">
        <v>0</v>
      </c>
      <c r="D40">
        <v>0</v>
      </c>
      <c r="E40">
        <v>0</v>
      </c>
      <c r="F40">
        <v>0</v>
      </c>
      <c r="G40">
        <v>1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2</v>
      </c>
      <c r="N40">
        <v>14011</v>
      </c>
      <c r="O40">
        <v>800000</v>
      </c>
      <c r="P40">
        <v>89875.109449999902</v>
      </c>
      <c r="Q40">
        <v>5662815.9210526301</v>
      </c>
      <c r="R40">
        <v>3096793.3333333302</v>
      </c>
      <c r="S40">
        <v>2566022.5877192901</v>
      </c>
      <c r="T40">
        <v>0.45313544065234401</v>
      </c>
      <c r="U40">
        <v>15068732.719675301</v>
      </c>
      <c r="V40">
        <v>7810232.5180805698</v>
      </c>
      <c r="W40">
        <v>7258500.20159477</v>
      </c>
      <c r="X40">
        <v>0.481692809649301</v>
      </c>
      <c r="Y40">
        <v>3504445.0877192901</v>
      </c>
      <c r="Z40">
        <v>1633808.94736842</v>
      </c>
      <c r="AA40">
        <v>1870636.1403508701</v>
      </c>
      <c r="AB40">
        <v>0.53378954257442501</v>
      </c>
      <c r="AC40">
        <v>10929195.273255</v>
      </c>
      <c r="AD40">
        <v>5056693.9983165096</v>
      </c>
      <c r="AE40">
        <v>5872501.27493852</v>
      </c>
      <c r="AF40">
        <v>0.53732238541928001</v>
      </c>
      <c r="AG40">
        <v>6368625.0921447696</v>
      </c>
      <c r="AH40">
        <v>4982626.1654885197</v>
      </c>
      <c r="AI40">
        <v>10929195.273255</v>
      </c>
      <c r="AJ40">
        <v>10929195.273255</v>
      </c>
      <c r="AK40">
        <v>10929195.273255</v>
      </c>
      <c r="AL40">
        <v>10929195.273255</v>
      </c>
      <c r="AM40">
        <v>5056693.9983165096</v>
      </c>
      <c r="AN40">
        <v>10929195.273255</v>
      </c>
      <c r="AO40">
        <v>10929195.273255</v>
      </c>
      <c r="AP40">
        <v>10929195.273255</v>
      </c>
      <c r="AQ40">
        <v>10929195.273255</v>
      </c>
      <c r="AR40">
        <v>10929195.273255</v>
      </c>
      <c r="AS40">
        <v>3504445.0877192901</v>
      </c>
      <c r="AT40">
        <v>3504445.0877192901</v>
      </c>
      <c r="AU40">
        <v>3504445.0877192901</v>
      </c>
      <c r="AV40">
        <v>3504445.0877192901</v>
      </c>
      <c r="AW40">
        <v>1633808.94736842</v>
      </c>
      <c r="AX40">
        <v>3504445.0877192901</v>
      </c>
      <c r="AY40">
        <v>3504445.0877192901</v>
      </c>
      <c r="AZ40">
        <v>3504445.0877192901</v>
      </c>
      <c r="BA40">
        <v>3504445.0877192901</v>
      </c>
      <c r="BB40">
        <v>3504445.0877192901</v>
      </c>
    </row>
    <row r="41" spans="1:54" x14ac:dyDescent="0.25">
      <c r="A41" t="s">
        <v>159</v>
      </c>
      <c r="B41">
        <v>13117</v>
      </c>
      <c r="C41">
        <v>0</v>
      </c>
      <c r="D41">
        <v>0</v>
      </c>
      <c r="E41">
        <v>0</v>
      </c>
      <c r="F41">
        <v>0</v>
      </c>
      <c r="G41">
        <v>1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2</v>
      </c>
      <c r="N41">
        <v>13117</v>
      </c>
      <c r="O41">
        <v>800000</v>
      </c>
      <c r="P41">
        <v>89875.109449999902</v>
      </c>
      <c r="Q41">
        <v>25787978.5087719</v>
      </c>
      <c r="R41">
        <v>10083153.6842105</v>
      </c>
      <c r="S41">
        <v>15704824.8245613</v>
      </c>
      <c r="T41">
        <v>0.608997902616496</v>
      </c>
      <c r="U41">
        <v>13883408.0963018</v>
      </c>
      <c r="V41">
        <v>4431880.2232515803</v>
      </c>
      <c r="W41">
        <v>9451527.8730502799</v>
      </c>
      <c r="X41">
        <v>0.68077865373473301</v>
      </c>
      <c r="Y41">
        <v>18359065.043859601</v>
      </c>
      <c r="Z41">
        <v>6041134.6491227997</v>
      </c>
      <c r="AA41">
        <v>12317930.3947368</v>
      </c>
      <c r="AB41">
        <v>0.67094540845677098</v>
      </c>
      <c r="AC41">
        <v>8526761.9041182995</v>
      </c>
      <c r="AD41">
        <v>2731233.1889664</v>
      </c>
      <c r="AE41">
        <v>5795528.7151518902</v>
      </c>
      <c r="AF41">
        <v>0.67968694098902105</v>
      </c>
      <c r="AG41">
        <v>8561652.7636002805</v>
      </c>
      <c r="AH41">
        <v>4905653.6057018898</v>
      </c>
      <c r="AI41">
        <v>8526761.9041182995</v>
      </c>
      <c r="AJ41">
        <v>8526761.9041182995</v>
      </c>
      <c r="AK41">
        <v>8526761.9041182995</v>
      </c>
      <c r="AL41">
        <v>8526761.9041182995</v>
      </c>
      <c r="AM41">
        <v>2731233.1889664</v>
      </c>
      <c r="AN41">
        <v>8526761.9041182995</v>
      </c>
      <c r="AO41">
        <v>8526761.9041182995</v>
      </c>
      <c r="AP41">
        <v>8526761.9041182995</v>
      </c>
      <c r="AQ41">
        <v>8526761.9041182995</v>
      </c>
      <c r="AR41">
        <v>8526761.9041182995</v>
      </c>
      <c r="AS41">
        <v>18359065.043859601</v>
      </c>
      <c r="AT41">
        <v>18359065.043859601</v>
      </c>
      <c r="AU41">
        <v>18359065.043859601</v>
      </c>
      <c r="AV41">
        <v>18359065.043859601</v>
      </c>
      <c r="AW41">
        <v>6041134.6491227997</v>
      </c>
      <c r="AX41">
        <v>18359065.043859601</v>
      </c>
      <c r="AY41">
        <v>18359065.043859601</v>
      </c>
      <c r="AZ41">
        <v>18359065.043859601</v>
      </c>
      <c r="BA41">
        <v>18359065.043859601</v>
      </c>
      <c r="BB41">
        <v>18359065.043859601</v>
      </c>
    </row>
    <row r="42" spans="1:54" x14ac:dyDescent="0.25">
      <c r="A42" t="s">
        <v>173</v>
      </c>
      <c r="B42">
        <v>13254</v>
      </c>
      <c r="C42">
        <v>0</v>
      </c>
      <c r="D42">
        <v>0</v>
      </c>
      <c r="E42">
        <v>0</v>
      </c>
      <c r="F42">
        <v>0</v>
      </c>
      <c r="G42">
        <v>1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2</v>
      </c>
      <c r="N42">
        <v>13254</v>
      </c>
      <c r="O42">
        <v>800000</v>
      </c>
      <c r="P42">
        <v>89875.109449999902</v>
      </c>
      <c r="Q42">
        <v>26420697.368420999</v>
      </c>
      <c r="R42">
        <v>13639856.052631499</v>
      </c>
      <c r="S42">
        <v>12780841.3157894</v>
      </c>
      <c r="T42">
        <v>0.48374352643187801</v>
      </c>
      <c r="U42">
        <v>20753489.651962101</v>
      </c>
      <c r="V42">
        <v>7125950.7880830504</v>
      </c>
      <c r="W42">
        <v>13627538.863879001</v>
      </c>
      <c r="X42">
        <v>0.65663843008641498</v>
      </c>
      <c r="Y42">
        <v>10464514.605263099</v>
      </c>
      <c r="Z42">
        <v>3670871.7543859598</v>
      </c>
      <c r="AA42">
        <v>6793642.85087719</v>
      </c>
      <c r="AB42">
        <v>0.64920764193499303</v>
      </c>
      <c r="AC42">
        <v>7730805.6103378702</v>
      </c>
      <c r="AD42">
        <v>2240287.9845916401</v>
      </c>
      <c r="AE42">
        <v>5490517.6257462297</v>
      </c>
      <c r="AF42">
        <v>0.71021286816527096</v>
      </c>
      <c r="AG42">
        <v>12737663.754428999</v>
      </c>
      <c r="AH42">
        <v>4600642.51629622</v>
      </c>
      <c r="AI42">
        <v>7730805.6103378702</v>
      </c>
      <c r="AJ42">
        <v>7730805.6103378702</v>
      </c>
      <c r="AK42">
        <v>7730805.6103378702</v>
      </c>
      <c r="AL42">
        <v>7730805.6103378702</v>
      </c>
      <c r="AM42">
        <v>2240287.9845916401</v>
      </c>
      <c r="AN42">
        <v>7730805.6103378702</v>
      </c>
      <c r="AO42">
        <v>7730805.6103378702</v>
      </c>
      <c r="AP42">
        <v>7730805.6103378702</v>
      </c>
      <c r="AQ42">
        <v>7730805.6103378702</v>
      </c>
      <c r="AR42">
        <v>7730805.6103378702</v>
      </c>
      <c r="AS42">
        <v>10464514.605263099</v>
      </c>
      <c r="AT42">
        <v>10464514.605263099</v>
      </c>
      <c r="AU42">
        <v>10464514.605263099</v>
      </c>
      <c r="AV42">
        <v>10464514.605263099</v>
      </c>
      <c r="AW42">
        <v>3670871.7543859598</v>
      </c>
      <c r="AX42">
        <v>10464514.605263099</v>
      </c>
      <c r="AY42">
        <v>10464514.605263099</v>
      </c>
      <c r="AZ42">
        <v>10464514.605263099</v>
      </c>
      <c r="BA42">
        <v>10464514.605263099</v>
      </c>
      <c r="BB42">
        <v>10464514.605263099</v>
      </c>
    </row>
    <row r="43" spans="1:54" x14ac:dyDescent="0.25">
      <c r="A43" t="s">
        <v>166</v>
      </c>
      <c r="B43">
        <v>13442</v>
      </c>
      <c r="C43">
        <v>0</v>
      </c>
      <c r="D43">
        <v>0</v>
      </c>
      <c r="E43">
        <v>0</v>
      </c>
      <c r="F43">
        <v>0</v>
      </c>
      <c r="G43">
        <v>1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2</v>
      </c>
      <c r="N43">
        <v>13442</v>
      </c>
      <c r="O43">
        <v>800000</v>
      </c>
      <c r="P43">
        <v>89875.109449999902</v>
      </c>
      <c r="Q43">
        <v>25633500.745614</v>
      </c>
      <c r="R43">
        <v>8139779.6052631596</v>
      </c>
      <c r="S43">
        <v>17493721.1403508</v>
      </c>
      <c r="T43">
        <v>0.682455405290052</v>
      </c>
      <c r="U43">
        <v>13519922.055003701</v>
      </c>
      <c r="V43">
        <v>3396167.6753114201</v>
      </c>
      <c r="W43">
        <v>10123754.379692299</v>
      </c>
      <c r="X43">
        <v>0.748802717834124</v>
      </c>
      <c r="Y43">
        <v>18248320.8771929</v>
      </c>
      <c r="Z43">
        <v>4243071.0087719299</v>
      </c>
      <c r="AA43">
        <v>14005249.868420999</v>
      </c>
      <c r="AB43">
        <v>0.76748156516279897</v>
      </c>
      <c r="AC43">
        <v>6677538.9951788597</v>
      </c>
      <c r="AD43">
        <v>1519249.1255636599</v>
      </c>
      <c r="AE43">
        <v>5158289.8696152</v>
      </c>
      <c r="AF43">
        <v>0.77248367599791601</v>
      </c>
      <c r="AG43">
        <v>9233879.2702423502</v>
      </c>
      <c r="AH43">
        <v>4268414.7601651996</v>
      </c>
      <c r="AI43">
        <v>6677538.9951788597</v>
      </c>
      <c r="AJ43">
        <v>6677538.9951788597</v>
      </c>
      <c r="AK43">
        <v>6677538.9951788597</v>
      </c>
      <c r="AL43">
        <v>6677538.9951788597</v>
      </c>
      <c r="AM43">
        <v>1519249.1255636599</v>
      </c>
      <c r="AN43">
        <v>6677538.9951788597</v>
      </c>
      <c r="AO43">
        <v>6677538.9951788597</v>
      </c>
      <c r="AP43">
        <v>6677538.9951788597</v>
      </c>
      <c r="AQ43">
        <v>6677538.9951788597</v>
      </c>
      <c r="AR43">
        <v>6677538.9951788597</v>
      </c>
      <c r="AS43">
        <v>18248320.8771929</v>
      </c>
      <c r="AT43">
        <v>18248320.8771929</v>
      </c>
      <c r="AU43">
        <v>18248320.8771929</v>
      </c>
      <c r="AV43">
        <v>18248320.8771929</v>
      </c>
      <c r="AW43">
        <v>4243071.0087719299</v>
      </c>
      <c r="AX43">
        <v>18248320.8771929</v>
      </c>
      <c r="AY43">
        <v>18248320.8771929</v>
      </c>
      <c r="AZ43">
        <v>18248320.8771929</v>
      </c>
      <c r="BA43">
        <v>18248320.8771929</v>
      </c>
      <c r="BB43">
        <v>18248320.8771929</v>
      </c>
    </row>
    <row r="44" spans="1:54" x14ac:dyDescent="0.25">
      <c r="A44" t="s">
        <v>183</v>
      </c>
      <c r="B44">
        <v>13227</v>
      </c>
      <c r="C44">
        <v>0</v>
      </c>
      <c r="D44">
        <v>0</v>
      </c>
      <c r="E44">
        <v>0</v>
      </c>
      <c r="F44">
        <v>0</v>
      </c>
      <c r="G44">
        <v>1</v>
      </c>
      <c r="H44">
        <v>0</v>
      </c>
      <c r="I44">
        <v>0</v>
      </c>
      <c r="J44">
        <v>0</v>
      </c>
      <c r="K44">
        <v>0</v>
      </c>
      <c r="L44">
        <v>0</v>
      </c>
      <c r="M44" t="s">
        <v>2</v>
      </c>
      <c r="N44">
        <v>13227</v>
      </c>
      <c r="O44">
        <v>414000</v>
      </c>
      <c r="P44">
        <v>89875.109449999902</v>
      </c>
      <c r="Q44">
        <v>22204408.684210502</v>
      </c>
      <c r="R44">
        <v>10415680.219298201</v>
      </c>
      <c r="S44">
        <v>11788728.4649122</v>
      </c>
      <c r="T44">
        <v>0.53091836997646202</v>
      </c>
      <c r="U44">
        <v>9456346.8134477008</v>
      </c>
      <c r="V44">
        <v>3475640.2604564899</v>
      </c>
      <c r="W44">
        <v>5980706.5529912002</v>
      </c>
      <c r="X44">
        <v>0.63245423110816401</v>
      </c>
      <c r="Y44">
        <v>16163860.350877101</v>
      </c>
      <c r="Z44">
        <v>5423549.9122807002</v>
      </c>
      <c r="AA44">
        <v>10740310.4385964</v>
      </c>
      <c r="AB44">
        <v>0.66446444138040495</v>
      </c>
      <c r="AC44">
        <v>7147234.52126846</v>
      </c>
      <c r="AD44">
        <v>2384015.07842245</v>
      </c>
      <c r="AE44">
        <v>4763219.4428460002</v>
      </c>
      <c r="AF44">
        <v>0.66644230417678296</v>
      </c>
      <c r="AG44">
        <v>5476831.4435411999</v>
      </c>
      <c r="AH44">
        <v>4259344.3333959999</v>
      </c>
      <c r="AI44">
        <v>7147234.52126846</v>
      </c>
      <c r="AJ44">
        <v>7147234.52126846</v>
      </c>
      <c r="AK44">
        <v>7147234.52126846</v>
      </c>
      <c r="AL44">
        <v>7147234.52126846</v>
      </c>
      <c r="AM44">
        <v>2384015.07842245</v>
      </c>
      <c r="AN44">
        <v>7147234.52126846</v>
      </c>
      <c r="AO44">
        <v>7147234.52126846</v>
      </c>
      <c r="AP44">
        <v>7147234.52126846</v>
      </c>
      <c r="AQ44">
        <v>7147234.52126846</v>
      </c>
      <c r="AR44">
        <v>7147234.52126846</v>
      </c>
      <c r="AS44">
        <v>16163860.350877101</v>
      </c>
      <c r="AT44">
        <v>16163860.350877101</v>
      </c>
      <c r="AU44">
        <v>16163860.350877101</v>
      </c>
      <c r="AV44">
        <v>16163860.350877101</v>
      </c>
      <c r="AW44">
        <v>5423549.9122807002</v>
      </c>
      <c r="AX44">
        <v>16163860.350877101</v>
      </c>
      <c r="AY44">
        <v>16163860.350877101</v>
      </c>
      <c r="AZ44">
        <v>16163860.350877101</v>
      </c>
      <c r="BA44">
        <v>16163860.350877101</v>
      </c>
      <c r="BB44">
        <v>16163860.350877101</v>
      </c>
    </row>
    <row r="45" spans="1:54" x14ac:dyDescent="0.25">
      <c r="A45" t="s">
        <v>161</v>
      </c>
      <c r="B45">
        <v>13204</v>
      </c>
      <c r="C45">
        <v>0</v>
      </c>
      <c r="D45">
        <v>0</v>
      </c>
      <c r="E45">
        <v>0</v>
      </c>
      <c r="F45">
        <v>0</v>
      </c>
      <c r="G45">
        <v>1</v>
      </c>
      <c r="H45">
        <v>0</v>
      </c>
      <c r="I45">
        <v>0</v>
      </c>
      <c r="J45">
        <v>0</v>
      </c>
      <c r="K45">
        <v>0</v>
      </c>
      <c r="L45">
        <v>0</v>
      </c>
      <c r="M45" t="s">
        <v>2</v>
      </c>
      <c r="N45">
        <v>13204</v>
      </c>
      <c r="O45">
        <v>800000</v>
      </c>
      <c r="P45">
        <v>89875.109449999902</v>
      </c>
      <c r="Q45">
        <v>34733309.166666597</v>
      </c>
      <c r="R45">
        <v>11800720.4385964</v>
      </c>
      <c r="S45">
        <v>22932588.728070099</v>
      </c>
      <c r="T45">
        <v>0.66024773562544403</v>
      </c>
      <c r="U45">
        <v>13465683.219263099</v>
      </c>
      <c r="V45">
        <v>3297924.4337520199</v>
      </c>
      <c r="W45">
        <v>10167758.785511101</v>
      </c>
      <c r="X45">
        <v>0.75508673566342199</v>
      </c>
      <c r="Y45">
        <v>23466614.3859649</v>
      </c>
      <c r="Z45">
        <v>5723553.4649122702</v>
      </c>
      <c r="AA45">
        <v>17743060.921052601</v>
      </c>
      <c r="AB45">
        <v>0.75609803055631797</v>
      </c>
      <c r="AC45">
        <v>6602599.2744589001</v>
      </c>
      <c r="AD45">
        <v>1521314.1099946599</v>
      </c>
      <c r="AE45">
        <v>5081285.16446424</v>
      </c>
      <c r="AF45">
        <v>0.76958860491812298</v>
      </c>
      <c r="AG45">
        <v>9277883.6760611497</v>
      </c>
      <c r="AH45">
        <v>4191410.0550142401</v>
      </c>
      <c r="AI45">
        <v>6602599.2744589001</v>
      </c>
      <c r="AJ45">
        <v>6602599.2744589001</v>
      </c>
      <c r="AK45">
        <v>6602599.2744589001</v>
      </c>
      <c r="AL45">
        <v>6602599.2744589001</v>
      </c>
      <c r="AM45">
        <v>1521314.1099946599</v>
      </c>
      <c r="AN45">
        <v>6602599.2744589001</v>
      </c>
      <c r="AO45">
        <v>6602599.2744589001</v>
      </c>
      <c r="AP45">
        <v>6602599.2744589001</v>
      </c>
      <c r="AQ45">
        <v>6602599.2744589001</v>
      </c>
      <c r="AR45">
        <v>6602599.2744589001</v>
      </c>
      <c r="AS45">
        <v>23466614.3859649</v>
      </c>
      <c r="AT45">
        <v>23466614.3859649</v>
      </c>
      <c r="AU45">
        <v>23466614.3859649</v>
      </c>
      <c r="AV45">
        <v>23466614.3859649</v>
      </c>
      <c r="AW45">
        <v>5723553.4649122702</v>
      </c>
      <c r="AX45">
        <v>23466614.3859649</v>
      </c>
      <c r="AY45">
        <v>23466614.3859649</v>
      </c>
      <c r="AZ45">
        <v>23466614.3859649</v>
      </c>
      <c r="BA45">
        <v>23466614.3859649</v>
      </c>
      <c r="BB45">
        <v>23466614.3859649</v>
      </c>
    </row>
    <row r="46" spans="1:54" x14ac:dyDescent="0.25">
      <c r="A46" t="s">
        <v>167</v>
      </c>
      <c r="B46">
        <v>13645</v>
      </c>
      <c r="C46">
        <v>0</v>
      </c>
      <c r="D46">
        <v>0</v>
      </c>
      <c r="E46">
        <v>0</v>
      </c>
      <c r="F46">
        <v>0</v>
      </c>
      <c r="G46">
        <v>1</v>
      </c>
      <c r="H46">
        <v>0</v>
      </c>
      <c r="I46">
        <v>0</v>
      </c>
      <c r="J46">
        <v>0</v>
      </c>
      <c r="K46">
        <v>0</v>
      </c>
      <c r="L46">
        <v>0</v>
      </c>
      <c r="M46" t="s">
        <v>2</v>
      </c>
      <c r="N46">
        <v>13645</v>
      </c>
      <c r="O46">
        <v>800000</v>
      </c>
      <c r="P46">
        <v>89875.109449999902</v>
      </c>
      <c r="Q46">
        <v>20342493.596491199</v>
      </c>
      <c r="R46">
        <v>6912204.2105263202</v>
      </c>
      <c r="S46">
        <v>13430289.3859649</v>
      </c>
      <c r="T46">
        <v>0.66020860826429995</v>
      </c>
      <c r="U46">
        <v>11841205.301040299</v>
      </c>
      <c r="V46">
        <v>2576933.4024379998</v>
      </c>
      <c r="W46">
        <v>9264271.8986023702</v>
      </c>
      <c r="X46">
        <v>0.78237575171409302</v>
      </c>
      <c r="Y46">
        <v>12736496.8859649</v>
      </c>
      <c r="Z46">
        <v>2304774.2982456102</v>
      </c>
      <c r="AA46">
        <v>10431722.5877192</v>
      </c>
      <c r="AB46">
        <v>0.81904174131386298</v>
      </c>
      <c r="AC46">
        <v>5996652.2184148896</v>
      </c>
      <c r="AD46">
        <v>1012307.54310458</v>
      </c>
      <c r="AE46">
        <v>4984344.6753102997</v>
      </c>
      <c r="AF46">
        <v>0.83118788513431996</v>
      </c>
      <c r="AG46">
        <v>8374396.7891523698</v>
      </c>
      <c r="AH46">
        <v>4094469.5658602999</v>
      </c>
      <c r="AI46">
        <v>5996652.2184148896</v>
      </c>
      <c r="AJ46">
        <v>5996652.2184148896</v>
      </c>
      <c r="AK46">
        <v>5996652.2184148896</v>
      </c>
      <c r="AL46">
        <v>5996652.2184148896</v>
      </c>
      <c r="AM46">
        <v>1012307.54310458</v>
      </c>
      <c r="AN46">
        <v>5996652.2184148896</v>
      </c>
      <c r="AO46">
        <v>5996652.2184148896</v>
      </c>
      <c r="AP46">
        <v>5996652.2184148896</v>
      </c>
      <c r="AQ46">
        <v>5996652.2184148896</v>
      </c>
      <c r="AR46">
        <v>5996652.2184148896</v>
      </c>
      <c r="AS46">
        <v>12736496.8859649</v>
      </c>
      <c r="AT46">
        <v>12736496.8859649</v>
      </c>
      <c r="AU46">
        <v>12736496.8859649</v>
      </c>
      <c r="AV46">
        <v>12736496.8859649</v>
      </c>
      <c r="AW46">
        <v>2304774.2982456102</v>
      </c>
      <c r="AX46">
        <v>12736496.8859649</v>
      </c>
      <c r="AY46">
        <v>12736496.8859649</v>
      </c>
      <c r="AZ46">
        <v>12736496.8859649</v>
      </c>
      <c r="BA46">
        <v>12736496.8859649</v>
      </c>
      <c r="BB46">
        <v>12736496.8859649</v>
      </c>
    </row>
    <row r="47" spans="1:54" x14ac:dyDescent="0.25">
      <c r="A47" t="s">
        <v>164</v>
      </c>
      <c r="B47">
        <v>13807</v>
      </c>
      <c r="C47">
        <v>0</v>
      </c>
      <c r="D47">
        <v>0</v>
      </c>
      <c r="E47">
        <v>0</v>
      </c>
      <c r="F47">
        <v>0</v>
      </c>
      <c r="G47">
        <v>1</v>
      </c>
      <c r="H47">
        <v>0</v>
      </c>
      <c r="I47">
        <v>0</v>
      </c>
      <c r="J47">
        <v>0</v>
      </c>
      <c r="K47">
        <v>0</v>
      </c>
      <c r="L47">
        <v>0</v>
      </c>
      <c r="M47" t="s">
        <v>2</v>
      </c>
      <c r="N47">
        <v>13807</v>
      </c>
      <c r="O47">
        <v>322000</v>
      </c>
      <c r="P47">
        <v>89875.109449999902</v>
      </c>
      <c r="Q47">
        <v>25269657.807017501</v>
      </c>
      <c r="R47">
        <v>12959187.368420999</v>
      </c>
      <c r="S47">
        <v>12310470.4385965</v>
      </c>
      <c r="T47">
        <v>0.48716411328600601</v>
      </c>
      <c r="U47">
        <v>15568492.052073499</v>
      </c>
      <c r="V47">
        <v>6359586.61685111</v>
      </c>
      <c r="W47">
        <v>9208905.4352224302</v>
      </c>
      <c r="X47">
        <v>0.59150914580682901</v>
      </c>
      <c r="Y47">
        <v>16220931.929824499</v>
      </c>
      <c r="Z47">
        <v>7140428.3333333302</v>
      </c>
      <c r="AA47">
        <v>9080503.5964912195</v>
      </c>
      <c r="AB47">
        <v>0.55980159683645403</v>
      </c>
      <c r="AC47">
        <v>7386867.1549457498</v>
      </c>
      <c r="AD47">
        <v>2896606.3199949502</v>
      </c>
      <c r="AE47">
        <v>4490260.8349508001</v>
      </c>
      <c r="AF47">
        <v>0.60787079837281499</v>
      </c>
      <c r="AG47">
        <v>8797030.3257724307</v>
      </c>
      <c r="AH47">
        <v>4078385.7255008002</v>
      </c>
      <c r="AI47">
        <v>7386867.1549457498</v>
      </c>
      <c r="AJ47">
        <v>7386867.1549457498</v>
      </c>
      <c r="AK47">
        <v>7386867.1549457498</v>
      </c>
      <c r="AL47">
        <v>7386867.1549457498</v>
      </c>
      <c r="AM47">
        <v>2896606.3199949502</v>
      </c>
      <c r="AN47">
        <v>7386867.1549457498</v>
      </c>
      <c r="AO47">
        <v>7386867.1549457498</v>
      </c>
      <c r="AP47">
        <v>7386867.1549457498</v>
      </c>
      <c r="AQ47">
        <v>7386867.1549457498</v>
      </c>
      <c r="AR47">
        <v>7386867.1549457498</v>
      </c>
      <c r="AS47">
        <v>16220931.929824499</v>
      </c>
      <c r="AT47">
        <v>16220931.929824499</v>
      </c>
      <c r="AU47">
        <v>16220931.929824499</v>
      </c>
      <c r="AV47">
        <v>16220931.929824499</v>
      </c>
      <c r="AW47">
        <v>7140428.3333333302</v>
      </c>
      <c r="AX47">
        <v>16220931.929824499</v>
      </c>
      <c r="AY47">
        <v>16220931.929824499</v>
      </c>
      <c r="AZ47">
        <v>16220931.929824499</v>
      </c>
      <c r="BA47">
        <v>16220931.929824499</v>
      </c>
      <c r="BB47">
        <v>16220931.929824499</v>
      </c>
    </row>
    <row r="48" spans="1:54" x14ac:dyDescent="0.25">
      <c r="A48" t="s">
        <v>168</v>
      </c>
      <c r="B48">
        <v>13687</v>
      </c>
      <c r="C48">
        <v>0</v>
      </c>
      <c r="D48">
        <v>0</v>
      </c>
      <c r="E48">
        <v>0</v>
      </c>
      <c r="F48">
        <v>0</v>
      </c>
      <c r="G48">
        <v>1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2</v>
      </c>
      <c r="N48">
        <v>13687</v>
      </c>
      <c r="O48">
        <v>800000</v>
      </c>
      <c r="P48">
        <v>89875.109449999902</v>
      </c>
      <c r="Q48">
        <v>25016572.2368421</v>
      </c>
      <c r="R48">
        <v>11656882.2368421</v>
      </c>
      <c r="S48">
        <v>13359690</v>
      </c>
      <c r="T48">
        <v>0.53403359475144496</v>
      </c>
      <c r="U48">
        <v>14172987.107141601</v>
      </c>
      <c r="V48">
        <v>4683642.7682432402</v>
      </c>
      <c r="W48">
        <v>9489344.3388983905</v>
      </c>
      <c r="X48">
        <v>0.669537357732923</v>
      </c>
      <c r="Y48">
        <v>12616317.4561403</v>
      </c>
      <c r="Z48">
        <v>4059701.66666666</v>
      </c>
      <c r="AA48">
        <v>8556615.7894736808</v>
      </c>
      <c r="AB48">
        <v>0.67821817413996499</v>
      </c>
      <c r="AC48">
        <v>7075835.7131929696</v>
      </c>
      <c r="AD48">
        <v>2160149.9403584199</v>
      </c>
      <c r="AE48">
        <v>4915685.7728345497</v>
      </c>
      <c r="AF48">
        <v>0.69471451459354805</v>
      </c>
      <c r="AG48">
        <v>8599469.2294483893</v>
      </c>
      <c r="AH48">
        <v>4025810.6633845498</v>
      </c>
      <c r="AI48">
        <v>7075835.7131929696</v>
      </c>
      <c r="AJ48">
        <v>7075835.7131929696</v>
      </c>
      <c r="AK48">
        <v>7075835.7131929696</v>
      </c>
      <c r="AL48">
        <v>7075835.7131929696</v>
      </c>
      <c r="AM48">
        <v>2160149.9403584199</v>
      </c>
      <c r="AN48">
        <v>7075835.7131929696</v>
      </c>
      <c r="AO48">
        <v>7075835.7131929696</v>
      </c>
      <c r="AP48">
        <v>7075835.7131929696</v>
      </c>
      <c r="AQ48">
        <v>7075835.7131929696</v>
      </c>
      <c r="AR48">
        <v>7075835.7131929696</v>
      </c>
      <c r="AS48">
        <v>12616317.4561403</v>
      </c>
      <c r="AT48">
        <v>12616317.4561403</v>
      </c>
      <c r="AU48">
        <v>12616317.4561403</v>
      </c>
      <c r="AV48">
        <v>12616317.4561403</v>
      </c>
      <c r="AW48">
        <v>4059701.66666666</v>
      </c>
      <c r="AX48">
        <v>12616317.4561403</v>
      </c>
      <c r="AY48">
        <v>12616317.4561403</v>
      </c>
      <c r="AZ48">
        <v>12616317.4561403</v>
      </c>
      <c r="BA48">
        <v>12616317.4561403</v>
      </c>
      <c r="BB48">
        <v>12616317.4561403</v>
      </c>
    </row>
    <row r="49" spans="1:54" x14ac:dyDescent="0.25">
      <c r="A49" t="s">
        <v>169</v>
      </c>
      <c r="B49">
        <v>13293</v>
      </c>
      <c r="C49">
        <v>0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2</v>
      </c>
      <c r="N49">
        <v>13293</v>
      </c>
      <c r="O49">
        <v>800000</v>
      </c>
      <c r="P49">
        <v>89875.109449999902</v>
      </c>
      <c r="Q49">
        <v>20630329.692982402</v>
      </c>
      <c r="R49">
        <v>6438920.5263157804</v>
      </c>
      <c r="S49">
        <v>14191409.166666601</v>
      </c>
      <c r="T49">
        <v>0.68789056587369801</v>
      </c>
      <c r="U49">
        <v>11100605.636842299</v>
      </c>
      <c r="V49">
        <v>3256258.8618839202</v>
      </c>
      <c r="W49">
        <v>7844346.7749584001</v>
      </c>
      <c r="X49">
        <v>0.70665935099283494</v>
      </c>
      <c r="Y49">
        <v>16624756.1403508</v>
      </c>
      <c r="Z49">
        <v>4423331.6666666605</v>
      </c>
      <c r="AA49">
        <v>12201424.473684199</v>
      </c>
      <c r="AB49">
        <v>0.73393103457736997</v>
      </c>
      <c r="AC49">
        <v>6687366.1876746099</v>
      </c>
      <c r="AD49">
        <v>1772177.2551619001</v>
      </c>
      <c r="AE49">
        <v>4915188.9325127099</v>
      </c>
      <c r="AF49">
        <v>0.73499622939324305</v>
      </c>
      <c r="AG49">
        <v>6954471.6655083997</v>
      </c>
      <c r="AH49">
        <v>4025313.82306271</v>
      </c>
      <c r="AI49">
        <v>6687366.1876746099</v>
      </c>
      <c r="AJ49">
        <v>6687366.1876746099</v>
      </c>
      <c r="AK49">
        <v>6687366.1876746099</v>
      </c>
      <c r="AL49">
        <v>6687366.1876746099</v>
      </c>
      <c r="AM49">
        <v>1772177.2551619001</v>
      </c>
      <c r="AN49">
        <v>6687366.1876746099</v>
      </c>
      <c r="AO49">
        <v>6687366.1876746099</v>
      </c>
      <c r="AP49">
        <v>6687366.1876746099</v>
      </c>
      <c r="AQ49">
        <v>6687366.1876746099</v>
      </c>
      <c r="AR49">
        <v>6687366.1876746099</v>
      </c>
      <c r="AS49">
        <v>16624756.1403508</v>
      </c>
      <c r="AT49">
        <v>16624756.1403508</v>
      </c>
      <c r="AU49">
        <v>16624756.1403508</v>
      </c>
      <c r="AV49">
        <v>16624756.1403508</v>
      </c>
      <c r="AW49">
        <v>4423331.6666666605</v>
      </c>
      <c r="AX49">
        <v>16624756.1403508</v>
      </c>
      <c r="AY49">
        <v>16624756.1403508</v>
      </c>
      <c r="AZ49">
        <v>16624756.1403508</v>
      </c>
      <c r="BA49">
        <v>16624756.1403508</v>
      </c>
      <c r="BB49">
        <v>16624756.1403508</v>
      </c>
    </row>
    <row r="50" spans="1:54" x14ac:dyDescent="0.25">
      <c r="A50" t="s">
        <v>172</v>
      </c>
      <c r="B50">
        <v>13152</v>
      </c>
      <c r="C50">
        <v>0</v>
      </c>
      <c r="D50">
        <v>0</v>
      </c>
      <c r="E50">
        <v>0</v>
      </c>
      <c r="F50">
        <v>0</v>
      </c>
      <c r="G50">
        <v>1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2</v>
      </c>
      <c r="N50">
        <v>13152</v>
      </c>
      <c r="O50">
        <v>800000</v>
      </c>
      <c r="P50">
        <v>89875.109449999902</v>
      </c>
      <c r="Q50">
        <v>25278848.728070099</v>
      </c>
      <c r="R50">
        <v>12123464.166666601</v>
      </c>
      <c r="S50">
        <v>13155384.561403399</v>
      </c>
      <c r="T50">
        <v>0.52041074745605298</v>
      </c>
      <c r="U50">
        <v>11122407.547623999</v>
      </c>
      <c r="V50">
        <v>4769464.7884941902</v>
      </c>
      <c r="W50">
        <v>6352942.7591298502</v>
      </c>
      <c r="X50">
        <v>0.571184137240768</v>
      </c>
      <c r="Y50">
        <v>21076297.719298199</v>
      </c>
      <c r="Z50">
        <v>9183403.3333333302</v>
      </c>
      <c r="AA50">
        <v>11892894.3859649</v>
      </c>
      <c r="AB50">
        <v>0.56427815474799103</v>
      </c>
      <c r="AC50">
        <v>8513106.3095295392</v>
      </c>
      <c r="AD50">
        <v>3616472.2608665698</v>
      </c>
      <c r="AE50">
        <v>4896634.0486629698</v>
      </c>
      <c r="AF50">
        <v>0.575187701248567</v>
      </c>
      <c r="AG50">
        <v>5463067.6496798499</v>
      </c>
      <c r="AH50">
        <v>4006758.93921297</v>
      </c>
      <c r="AI50">
        <v>8513106.3095295392</v>
      </c>
      <c r="AJ50">
        <v>8513106.3095295392</v>
      </c>
      <c r="AK50">
        <v>8513106.3095295392</v>
      </c>
      <c r="AL50">
        <v>8513106.3095295392</v>
      </c>
      <c r="AM50">
        <v>3616472.2608665698</v>
      </c>
      <c r="AN50">
        <v>8513106.3095295392</v>
      </c>
      <c r="AO50">
        <v>8513106.3095295392</v>
      </c>
      <c r="AP50">
        <v>8513106.3095295392</v>
      </c>
      <c r="AQ50">
        <v>8513106.3095295392</v>
      </c>
      <c r="AR50">
        <v>8513106.3095295392</v>
      </c>
      <c r="AS50">
        <v>21076297.719298199</v>
      </c>
      <c r="AT50">
        <v>21076297.719298199</v>
      </c>
      <c r="AU50">
        <v>21076297.719298199</v>
      </c>
      <c r="AV50">
        <v>21076297.719298199</v>
      </c>
      <c r="AW50">
        <v>9183403.3333333302</v>
      </c>
      <c r="AX50">
        <v>21076297.719298199</v>
      </c>
      <c r="AY50">
        <v>21076297.719298199</v>
      </c>
      <c r="AZ50">
        <v>21076297.719298199</v>
      </c>
      <c r="BA50">
        <v>21076297.719298199</v>
      </c>
      <c r="BB50">
        <v>21076297.719298199</v>
      </c>
    </row>
    <row r="51" spans="1:54" x14ac:dyDescent="0.25">
      <c r="A51" t="s">
        <v>193</v>
      </c>
      <c r="B51">
        <v>13230</v>
      </c>
      <c r="C51">
        <v>0</v>
      </c>
      <c r="D51">
        <v>0</v>
      </c>
      <c r="E51">
        <v>0</v>
      </c>
      <c r="F51">
        <v>0</v>
      </c>
      <c r="G51">
        <v>1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2</v>
      </c>
      <c r="N51">
        <v>13230</v>
      </c>
      <c r="O51">
        <v>800000</v>
      </c>
      <c r="P51">
        <v>89875.109449999902</v>
      </c>
      <c r="Q51">
        <v>8336403.6403508801</v>
      </c>
      <c r="R51">
        <v>4099997.5438596401</v>
      </c>
      <c r="S51">
        <v>4236406.0964912297</v>
      </c>
      <c r="T51">
        <v>0.508181498792316</v>
      </c>
      <c r="U51">
        <v>13002879.1025365</v>
      </c>
      <c r="V51">
        <v>4960699.2043828098</v>
      </c>
      <c r="W51">
        <v>8042179.8981536999</v>
      </c>
      <c r="X51">
        <v>0.618492245812305</v>
      </c>
      <c r="Y51">
        <v>4293979.9122807002</v>
      </c>
      <c r="Z51">
        <v>1728928.7280701699</v>
      </c>
      <c r="AA51">
        <v>2565051.1842105198</v>
      </c>
      <c r="AB51">
        <v>0.59735984718385005</v>
      </c>
      <c r="AC51">
        <v>7323580.0162615199</v>
      </c>
      <c r="AD51">
        <v>2427873.13969373</v>
      </c>
      <c r="AE51">
        <v>4895706.8765677903</v>
      </c>
      <c r="AF51">
        <v>0.66848547646058298</v>
      </c>
      <c r="AG51">
        <v>7152304.7887036996</v>
      </c>
      <c r="AH51">
        <v>4005831.7671177899</v>
      </c>
      <c r="AI51">
        <v>7323580.0162615199</v>
      </c>
      <c r="AJ51">
        <v>7323580.0162615199</v>
      </c>
      <c r="AK51">
        <v>7323580.0162615199</v>
      </c>
      <c r="AL51">
        <v>7323580.0162615199</v>
      </c>
      <c r="AM51">
        <v>2427873.13969373</v>
      </c>
      <c r="AN51">
        <v>7323580.0162615199</v>
      </c>
      <c r="AO51">
        <v>7323580.0162615199</v>
      </c>
      <c r="AP51">
        <v>7323580.0162615199</v>
      </c>
      <c r="AQ51">
        <v>7323580.0162615199</v>
      </c>
      <c r="AR51">
        <v>7323580.0162615199</v>
      </c>
      <c r="AS51">
        <v>4293979.9122807002</v>
      </c>
      <c r="AT51">
        <v>4293979.9122807002</v>
      </c>
      <c r="AU51">
        <v>4293979.9122807002</v>
      </c>
      <c r="AV51">
        <v>4293979.9122807002</v>
      </c>
      <c r="AW51">
        <v>1728928.7280701699</v>
      </c>
      <c r="AX51">
        <v>4293979.9122807002</v>
      </c>
      <c r="AY51">
        <v>4293979.9122807002</v>
      </c>
      <c r="AZ51">
        <v>4293979.9122807002</v>
      </c>
      <c r="BA51">
        <v>4293979.9122807002</v>
      </c>
      <c r="BB51">
        <v>4293979.9122807002</v>
      </c>
    </row>
    <row r="52" spans="1:54" x14ac:dyDescent="0.25">
      <c r="A52" t="s">
        <v>187</v>
      </c>
      <c r="B52">
        <v>13048</v>
      </c>
      <c r="C52">
        <v>0</v>
      </c>
      <c r="D52">
        <v>0</v>
      </c>
      <c r="E52">
        <v>0</v>
      </c>
      <c r="F52">
        <v>0</v>
      </c>
      <c r="G52">
        <v>1</v>
      </c>
      <c r="H52">
        <v>0</v>
      </c>
      <c r="I52">
        <v>0</v>
      </c>
      <c r="J52">
        <v>0</v>
      </c>
      <c r="K52">
        <v>0</v>
      </c>
      <c r="L52">
        <v>0</v>
      </c>
      <c r="M52" t="s">
        <v>2</v>
      </c>
      <c r="N52">
        <v>13048</v>
      </c>
      <c r="O52">
        <v>1553500</v>
      </c>
      <c r="P52">
        <v>89875.109449999902</v>
      </c>
      <c r="Q52">
        <v>18135592.587719299</v>
      </c>
      <c r="R52">
        <v>8544501.7982455995</v>
      </c>
      <c r="S52">
        <v>9591090.7894736994</v>
      </c>
      <c r="T52">
        <v>0.52885455730674003</v>
      </c>
      <c r="U52">
        <v>12635122.7930679</v>
      </c>
      <c r="V52">
        <v>3881042.7580219801</v>
      </c>
      <c r="W52">
        <v>8754080.0350459795</v>
      </c>
      <c r="X52">
        <v>0.692836957615382</v>
      </c>
      <c r="Y52">
        <v>12413228.9473684</v>
      </c>
      <c r="Z52">
        <v>4534037.5877192896</v>
      </c>
      <c r="AA52">
        <v>7879191.3596491199</v>
      </c>
      <c r="AB52">
        <v>0.634741483707145</v>
      </c>
      <c r="AC52">
        <v>7928398.8318594797</v>
      </c>
      <c r="AD52">
        <v>2296545.1832953501</v>
      </c>
      <c r="AE52">
        <v>5631853.6485641301</v>
      </c>
      <c r="AF52">
        <v>0.71033934694771905</v>
      </c>
      <c r="AG52">
        <v>7110704.9255959801</v>
      </c>
      <c r="AH52">
        <v>3988478.5391141302</v>
      </c>
      <c r="AI52">
        <v>7928398.8318594797</v>
      </c>
      <c r="AJ52">
        <v>7928398.8318594797</v>
      </c>
      <c r="AK52">
        <v>7928398.8318594797</v>
      </c>
      <c r="AL52">
        <v>7928398.8318594797</v>
      </c>
      <c r="AM52">
        <v>2296545.1832953501</v>
      </c>
      <c r="AN52">
        <v>7928398.8318594797</v>
      </c>
      <c r="AO52">
        <v>7928398.8318594797</v>
      </c>
      <c r="AP52">
        <v>7928398.8318594797</v>
      </c>
      <c r="AQ52">
        <v>7928398.8318594797</v>
      </c>
      <c r="AR52">
        <v>7928398.8318594797</v>
      </c>
      <c r="AS52">
        <v>12413228.9473684</v>
      </c>
      <c r="AT52">
        <v>12413228.9473684</v>
      </c>
      <c r="AU52">
        <v>12413228.9473684</v>
      </c>
      <c r="AV52">
        <v>12413228.9473684</v>
      </c>
      <c r="AW52">
        <v>4534037.5877192896</v>
      </c>
      <c r="AX52">
        <v>12413228.9473684</v>
      </c>
      <c r="AY52">
        <v>12413228.9473684</v>
      </c>
      <c r="AZ52">
        <v>12413228.9473684</v>
      </c>
      <c r="BA52">
        <v>12413228.9473684</v>
      </c>
      <c r="BB52">
        <v>12413228.9473684</v>
      </c>
    </row>
    <row r="53" spans="1:54" x14ac:dyDescent="0.25">
      <c r="A53" t="s">
        <v>175</v>
      </c>
      <c r="B53">
        <v>13370</v>
      </c>
      <c r="C53">
        <v>0</v>
      </c>
      <c r="D53">
        <v>0</v>
      </c>
      <c r="E53">
        <v>0</v>
      </c>
      <c r="F53">
        <v>0</v>
      </c>
      <c r="G53">
        <v>1</v>
      </c>
      <c r="H53">
        <v>0</v>
      </c>
      <c r="I53">
        <v>0</v>
      </c>
      <c r="J53">
        <v>0</v>
      </c>
      <c r="K53">
        <v>0</v>
      </c>
      <c r="L53">
        <v>0</v>
      </c>
      <c r="M53" t="s">
        <v>2</v>
      </c>
      <c r="N53">
        <v>13370</v>
      </c>
      <c r="O53">
        <v>800000</v>
      </c>
      <c r="P53">
        <v>89875.109449999902</v>
      </c>
      <c r="Q53">
        <v>23652868.991227999</v>
      </c>
      <c r="R53">
        <v>7515064.6929824501</v>
      </c>
      <c r="S53">
        <v>16137804.298245599</v>
      </c>
      <c r="T53">
        <v>0.68227682249584598</v>
      </c>
      <c r="U53">
        <v>15199824.7379565</v>
      </c>
      <c r="V53">
        <v>4893630.2230224703</v>
      </c>
      <c r="W53">
        <v>10306194.514934</v>
      </c>
      <c r="X53">
        <v>0.67804693097531099</v>
      </c>
      <c r="Y53">
        <v>17248831.666666601</v>
      </c>
      <c r="Z53">
        <v>4668891.3157894704</v>
      </c>
      <c r="AA53">
        <v>12579940.350877101</v>
      </c>
      <c r="AB53">
        <v>0.72932130094282799</v>
      </c>
      <c r="AC53">
        <v>6606214.0134350397</v>
      </c>
      <c r="AD53">
        <v>1821331.5812135299</v>
      </c>
      <c r="AE53">
        <v>4784882.4322215002</v>
      </c>
      <c r="AF53">
        <v>0.72430024557038297</v>
      </c>
      <c r="AG53">
        <v>9416319.40548403</v>
      </c>
      <c r="AH53">
        <v>3895007.3227714999</v>
      </c>
      <c r="AI53">
        <v>6606214.0134350397</v>
      </c>
      <c r="AJ53">
        <v>6606214.0134350397</v>
      </c>
      <c r="AK53">
        <v>6606214.0134350397</v>
      </c>
      <c r="AL53">
        <v>6606214.0134350397</v>
      </c>
      <c r="AM53">
        <v>1821331.5812135299</v>
      </c>
      <c r="AN53">
        <v>6606214.0134350397</v>
      </c>
      <c r="AO53">
        <v>6606214.0134350397</v>
      </c>
      <c r="AP53">
        <v>6606214.0134350397</v>
      </c>
      <c r="AQ53">
        <v>6606214.0134350397</v>
      </c>
      <c r="AR53">
        <v>6606214.0134350397</v>
      </c>
      <c r="AS53">
        <v>17248831.666666601</v>
      </c>
      <c r="AT53">
        <v>17248831.666666601</v>
      </c>
      <c r="AU53">
        <v>17248831.666666601</v>
      </c>
      <c r="AV53">
        <v>17248831.666666601</v>
      </c>
      <c r="AW53">
        <v>4668891.3157894704</v>
      </c>
      <c r="AX53">
        <v>17248831.666666601</v>
      </c>
      <c r="AY53">
        <v>17248831.666666601</v>
      </c>
      <c r="AZ53">
        <v>17248831.666666601</v>
      </c>
      <c r="BA53">
        <v>17248831.666666601</v>
      </c>
      <c r="BB53">
        <v>17248831.666666601</v>
      </c>
    </row>
    <row r="54" spans="1:54" x14ac:dyDescent="0.25">
      <c r="A54" t="s">
        <v>170</v>
      </c>
      <c r="B54">
        <v>13330</v>
      </c>
      <c r="C54">
        <v>0</v>
      </c>
      <c r="D54">
        <v>0</v>
      </c>
      <c r="E54">
        <v>0</v>
      </c>
      <c r="F54">
        <v>0</v>
      </c>
      <c r="G54">
        <v>1</v>
      </c>
      <c r="H54">
        <v>0</v>
      </c>
      <c r="I54">
        <v>0</v>
      </c>
      <c r="J54">
        <v>0</v>
      </c>
      <c r="K54">
        <v>0</v>
      </c>
      <c r="L54">
        <v>0</v>
      </c>
      <c r="M54" t="s">
        <v>2</v>
      </c>
      <c r="N54">
        <v>13330</v>
      </c>
      <c r="O54">
        <v>800000</v>
      </c>
      <c r="P54">
        <v>89875.109449999902</v>
      </c>
      <c r="Q54">
        <v>33555161.666666597</v>
      </c>
      <c r="R54">
        <v>14227410.043859599</v>
      </c>
      <c r="S54">
        <v>19327751.622807</v>
      </c>
      <c r="T54">
        <v>0.575999359347655</v>
      </c>
      <c r="U54">
        <v>15947248.106913101</v>
      </c>
      <c r="V54">
        <v>4995824.9463305203</v>
      </c>
      <c r="W54">
        <v>10951423.1605826</v>
      </c>
      <c r="X54">
        <v>0.68672808544536101</v>
      </c>
      <c r="Y54">
        <v>17948064.5175438</v>
      </c>
      <c r="Z54">
        <v>4599772.0614035102</v>
      </c>
      <c r="AA54">
        <v>13348292.4561403</v>
      </c>
      <c r="AB54">
        <v>0.74371765507599297</v>
      </c>
      <c r="AC54">
        <v>6229566.5369951697</v>
      </c>
      <c r="AD54">
        <v>1483066.57339712</v>
      </c>
      <c r="AE54">
        <v>4746499.9635980502</v>
      </c>
      <c r="AF54">
        <v>0.76193101645359695</v>
      </c>
      <c r="AG54">
        <v>10061548.051132601</v>
      </c>
      <c r="AH54">
        <v>3856624.8541480498</v>
      </c>
      <c r="AI54">
        <v>6229566.5369951697</v>
      </c>
      <c r="AJ54">
        <v>6229566.5369951697</v>
      </c>
      <c r="AK54">
        <v>6229566.5369951697</v>
      </c>
      <c r="AL54">
        <v>6229566.5369951697</v>
      </c>
      <c r="AM54">
        <v>1483066.57339712</v>
      </c>
      <c r="AN54">
        <v>6229566.5369951697</v>
      </c>
      <c r="AO54">
        <v>6229566.5369951697</v>
      </c>
      <c r="AP54">
        <v>6229566.5369951697</v>
      </c>
      <c r="AQ54">
        <v>6229566.5369951697</v>
      </c>
      <c r="AR54">
        <v>6229566.5369951697</v>
      </c>
      <c r="AS54">
        <v>17948064.5175438</v>
      </c>
      <c r="AT54">
        <v>17948064.5175438</v>
      </c>
      <c r="AU54">
        <v>17948064.5175438</v>
      </c>
      <c r="AV54">
        <v>17948064.5175438</v>
      </c>
      <c r="AW54">
        <v>4599772.0614035102</v>
      </c>
      <c r="AX54">
        <v>17948064.5175438</v>
      </c>
      <c r="AY54">
        <v>17948064.5175438</v>
      </c>
      <c r="AZ54">
        <v>17948064.5175438</v>
      </c>
      <c r="BA54">
        <v>17948064.5175438</v>
      </c>
      <c r="BB54">
        <v>17948064.5175438</v>
      </c>
    </row>
    <row r="55" spans="1:54" x14ac:dyDescent="0.25">
      <c r="A55" t="s">
        <v>155</v>
      </c>
      <c r="B55">
        <v>13004</v>
      </c>
      <c r="C55">
        <v>0</v>
      </c>
      <c r="D55">
        <v>0</v>
      </c>
      <c r="E55">
        <v>0</v>
      </c>
      <c r="F55">
        <v>0</v>
      </c>
      <c r="G55">
        <v>1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2</v>
      </c>
      <c r="N55">
        <v>13004</v>
      </c>
      <c r="O55">
        <v>800000</v>
      </c>
      <c r="P55">
        <v>89875.109449999902</v>
      </c>
      <c r="Q55">
        <v>12881483.9473684</v>
      </c>
      <c r="R55">
        <v>6273548.9035087796</v>
      </c>
      <c r="S55">
        <v>6607935.0438596196</v>
      </c>
      <c r="T55">
        <v>0.51297933303791199</v>
      </c>
      <c r="U55">
        <v>11763652.8225735</v>
      </c>
      <c r="V55">
        <v>4636202.8667734601</v>
      </c>
      <c r="W55">
        <v>7127449.9558000704</v>
      </c>
      <c r="X55">
        <v>0.60588747928050402</v>
      </c>
      <c r="Y55">
        <v>7438662.1491227997</v>
      </c>
      <c r="Z55">
        <v>2761251.05263157</v>
      </c>
      <c r="AA55">
        <v>4677411.0964912297</v>
      </c>
      <c r="AB55">
        <v>0.62879735666484105</v>
      </c>
      <c r="AC55">
        <v>7002021.8067322597</v>
      </c>
      <c r="AD55">
        <v>2304455.3180902698</v>
      </c>
      <c r="AE55">
        <v>4697566.4886419801</v>
      </c>
      <c r="AF55">
        <v>0.670887154925082</v>
      </c>
      <c r="AG55">
        <v>6237574.8463500701</v>
      </c>
      <c r="AH55">
        <v>3807691.3791919802</v>
      </c>
      <c r="AI55">
        <v>7002021.8067322597</v>
      </c>
      <c r="AJ55">
        <v>7002021.8067322597</v>
      </c>
      <c r="AK55">
        <v>7002021.8067322597</v>
      </c>
      <c r="AL55">
        <v>7002021.8067322597</v>
      </c>
      <c r="AM55">
        <v>2304455.3180902698</v>
      </c>
      <c r="AN55">
        <v>7002021.8067322597</v>
      </c>
      <c r="AO55">
        <v>7002021.8067322597</v>
      </c>
      <c r="AP55">
        <v>7002021.8067322597</v>
      </c>
      <c r="AQ55">
        <v>7002021.8067322597</v>
      </c>
      <c r="AR55">
        <v>7002021.8067322597</v>
      </c>
      <c r="AS55">
        <v>7438662.1491227997</v>
      </c>
      <c r="AT55">
        <v>7438662.1491227997</v>
      </c>
      <c r="AU55">
        <v>7438662.1491227997</v>
      </c>
      <c r="AV55">
        <v>7438662.1491227997</v>
      </c>
      <c r="AW55">
        <v>2761251.05263157</v>
      </c>
      <c r="AX55">
        <v>7438662.1491227997</v>
      </c>
      <c r="AY55">
        <v>7438662.1491227997</v>
      </c>
      <c r="AZ55">
        <v>7438662.1491227997</v>
      </c>
      <c r="BA55">
        <v>7438662.1491227997</v>
      </c>
      <c r="BB55">
        <v>7438662.1491227997</v>
      </c>
    </row>
    <row r="56" spans="1:54" x14ac:dyDescent="0.25">
      <c r="A56" t="s">
        <v>176</v>
      </c>
      <c r="B56">
        <v>13854</v>
      </c>
      <c r="C56">
        <v>0</v>
      </c>
      <c r="D56">
        <v>0</v>
      </c>
      <c r="E56">
        <v>0</v>
      </c>
      <c r="F56">
        <v>0</v>
      </c>
      <c r="G56">
        <v>1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2</v>
      </c>
      <c r="N56">
        <v>13854</v>
      </c>
      <c r="O56">
        <v>800000</v>
      </c>
      <c r="P56">
        <v>89875.109449999902</v>
      </c>
      <c r="Q56">
        <v>28546425.8771929</v>
      </c>
      <c r="R56">
        <v>10829312.3245614</v>
      </c>
      <c r="S56">
        <v>17717113.552631501</v>
      </c>
      <c r="T56">
        <v>0.62064209470042797</v>
      </c>
      <c r="U56">
        <v>15831587.3748459</v>
      </c>
      <c r="V56">
        <v>4401244.8444635104</v>
      </c>
      <c r="W56">
        <v>11430342.5303824</v>
      </c>
      <c r="X56">
        <v>0.72199598560429601</v>
      </c>
      <c r="Y56">
        <v>14410141.710526301</v>
      </c>
      <c r="Z56">
        <v>4109354.2982456102</v>
      </c>
      <c r="AA56">
        <v>10300787.412280699</v>
      </c>
      <c r="AB56">
        <v>0.71482901550899902</v>
      </c>
      <c r="AC56">
        <v>5972357.3782438403</v>
      </c>
      <c r="AD56">
        <v>1379296.58864257</v>
      </c>
      <c r="AE56">
        <v>4593060.7896012701</v>
      </c>
      <c r="AF56">
        <v>0.76905323956883598</v>
      </c>
      <c r="AG56">
        <v>10540467.420932399</v>
      </c>
      <c r="AH56">
        <v>3703185.6801512698</v>
      </c>
      <c r="AI56">
        <v>5972357.3782438403</v>
      </c>
      <c r="AJ56">
        <v>5972357.3782438403</v>
      </c>
      <c r="AK56">
        <v>5972357.3782438403</v>
      </c>
      <c r="AL56">
        <v>5972357.3782438403</v>
      </c>
      <c r="AM56">
        <v>1379296.58864257</v>
      </c>
      <c r="AN56">
        <v>5972357.3782438403</v>
      </c>
      <c r="AO56">
        <v>5972357.3782438403</v>
      </c>
      <c r="AP56">
        <v>5972357.3782438403</v>
      </c>
      <c r="AQ56">
        <v>5972357.3782438403</v>
      </c>
      <c r="AR56">
        <v>5972357.3782438403</v>
      </c>
      <c r="AS56">
        <v>14410141.710526301</v>
      </c>
      <c r="AT56">
        <v>14410141.710526301</v>
      </c>
      <c r="AU56">
        <v>14410141.710526301</v>
      </c>
      <c r="AV56">
        <v>14410141.710526301</v>
      </c>
      <c r="AW56">
        <v>4109354.2982456102</v>
      </c>
      <c r="AX56">
        <v>14410141.710526301</v>
      </c>
      <c r="AY56">
        <v>14410141.710526301</v>
      </c>
      <c r="AZ56">
        <v>14410141.710526301</v>
      </c>
      <c r="BA56">
        <v>14410141.710526301</v>
      </c>
      <c r="BB56">
        <v>14410141.710526301</v>
      </c>
    </row>
    <row r="57" spans="1:54" x14ac:dyDescent="0.25">
      <c r="A57" t="s">
        <v>201</v>
      </c>
      <c r="B57">
        <v>13417</v>
      </c>
      <c r="C57">
        <v>0</v>
      </c>
      <c r="D57">
        <v>0</v>
      </c>
      <c r="E57">
        <v>0</v>
      </c>
      <c r="F57">
        <v>0</v>
      </c>
      <c r="G57">
        <v>1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2</v>
      </c>
      <c r="N57">
        <v>13417</v>
      </c>
      <c r="O57">
        <v>800000</v>
      </c>
      <c r="P57">
        <v>89875.109449999902</v>
      </c>
      <c r="Q57">
        <v>9821863.8596491106</v>
      </c>
      <c r="R57">
        <v>4873692.4561403403</v>
      </c>
      <c r="S57">
        <v>4948171.4035087703</v>
      </c>
      <c r="T57">
        <v>0.50379148746269997</v>
      </c>
      <c r="U57">
        <v>14581547.815842001</v>
      </c>
      <c r="V57">
        <v>5314138.3012814699</v>
      </c>
      <c r="W57">
        <v>9267409.5145605393</v>
      </c>
      <c r="X57">
        <v>0.63555732433919199</v>
      </c>
      <c r="Y57">
        <v>5291463.9912280599</v>
      </c>
      <c r="Z57">
        <v>1852805.96491228</v>
      </c>
      <c r="AA57">
        <v>3438658.0263157799</v>
      </c>
      <c r="AB57">
        <v>0.64985002865298203</v>
      </c>
      <c r="AC57">
        <v>6730450.95926046</v>
      </c>
      <c r="AD57">
        <v>2177253.7864061198</v>
      </c>
      <c r="AE57">
        <v>4553197.1728543397</v>
      </c>
      <c r="AF57">
        <v>0.67650699788393398</v>
      </c>
      <c r="AG57">
        <v>8377534.4051105399</v>
      </c>
      <c r="AH57">
        <v>3663322.0634043398</v>
      </c>
      <c r="AI57">
        <v>6730450.95926046</v>
      </c>
      <c r="AJ57">
        <v>6730450.95926046</v>
      </c>
      <c r="AK57">
        <v>6730450.95926046</v>
      </c>
      <c r="AL57">
        <v>6730450.95926046</v>
      </c>
      <c r="AM57">
        <v>2177253.7864061198</v>
      </c>
      <c r="AN57">
        <v>6730450.95926046</v>
      </c>
      <c r="AO57">
        <v>6730450.95926046</v>
      </c>
      <c r="AP57">
        <v>6730450.95926046</v>
      </c>
      <c r="AQ57">
        <v>6730450.95926046</v>
      </c>
      <c r="AR57">
        <v>6730450.95926046</v>
      </c>
      <c r="AS57">
        <v>5291463.9912280599</v>
      </c>
      <c r="AT57">
        <v>5291463.9912280599</v>
      </c>
      <c r="AU57">
        <v>5291463.9912280599</v>
      </c>
      <c r="AV57">
        <v>5291463.9912280599</v>
      </c>
      <c r="AW57">
        <v>1852805.96491228</v>
      </c>
      <c r="AX57">
        <v>5291463.9912280599</v>
      </c>
      <c r="AY57">
        <v>5291463.9912280599</v>
      </c>
      <c r="AZ57">
        <v>5291463.9912280599</v>
      </c>
      <c r="BA57">
        <v>5291463.9912280599</v>
      </c>
      <c r="BB57">
        <v>5291463.9912280599</v>
      </c>
    </row>
    <row r="58" spans="1:54" x14ac:dyDescent="0.25">
      <c r="A58" t="s">
        <v>322</v>
      </c>
      <c r="B58">
        <v>13136</v>
      </c>
      <c r="C58">
        <v>0</v>
      </c>
      <c r="D58">
        <v>0</v>
      </c>
      <c r="E58">
        <v>0</v>
      </c>
      <c r="F58">
        <v>0</v>
      </c>
      <c r="G58">
        <v>1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2</v>
      </c>
      <c r="N58">
        <v>13136</v>
      </c>
      <c r="O58">
        <v>800000</v>
      </c>
      <c r="P58">
        <v>89875.109449999902</v>
      </c>
      <c r="Q58">
        <v>8684356.3596491106</v>
      </c>
      <c r="R58">
        <v>6490622.8947368301</v>
      </c>
      <c r="S58">
        <v>2193733.4649122702</v>
      </c>
      <c r="T58">
        <v>0.25260749030350799</v>
      </c>
      <c r="U58">
        <v>19174650.5262237</v>
      </c>
      <c r="V58">
        <v>11602914.526103901</v>
      </c>
      <c r="W58">
        <v>7571736.0001197699</v>
      </c>
      <c r="X58">
        <v>0.394882607626381</v>
      </c>
      <c r="Y58">
        <v>5562255.9649122804</v>
      </c>
      <c r="Z58">
        <v>3699454.3421052601</v>
      </c>
      <c r="AA58">
        <v>1862801.6228070101</v>
      </c>
      <c r="AB58">
        <v>0.33490037757303998</v>
      </c>
      <c r="AC58">
        <v>12105715.154841401</v>
      </c>
      <c r="AD58">
        <v>7574755.2144626202</v>
      </c>
      <c r="AE58">
        <v>4530959.9403788699</v>
      </c>
      <c r="AF58">
        <v>0.37428271543022201</v>
      </c>
      <c r="AG58">
        <v>6681860.8906697696</v>
      </c>
      <c r="AH58">
        <v>3641084.83092887</v>
      </c>
      <c r="AI58">
        <v>12105715.154841401</v>
      </c>
      <c r="AJ58">
        <v>12105715.154841401</v>
      </c>
      <c r="AK58">
        <v>12105715.154841401</v>
      </c>
      <c r="AL58">
        <v>12105715.154841401</v>
      </c>
      <c r="AM58">
        <v>7574755.2144626202</v>
      </c>
      <c r="AN58">
        <v>12105715.154841401</v>
      </c>
      <c r="AO58">
        <v>12105715.154841401</v>
      </c>
      <c r="AP58">
        <v>12105715.154841401</v>
      </c>
      <c r="AQ58">
        <v>12105715.154841401</v>
      </c>
      <c r="AR58">
        <v>12105715.154841401</v>
      </c>
      <c r="AS58">
        <v>5562255.9649122804</v>
      </c>
      <c r="AT58">
        <v>5562255.9649122804</v>
      </c>
      <c r="AU58">
        <v>5562255.9649122804</v>
      </c>
      <c r="AV58">
        <v>5562255.9649122804</v>
      </c>
      <c r="AW58">
        <v>3699454.3421052601</v>
      </c>
      <c r="AX58">
        <v>5562255.9649122804</v>
      </c>
      <c r="AY58">
        <v>5562255.9649122804</v>
      </c>
      <c r="AZ58">
        <v>5562255.9649122804</v>
      </c>
      <c r="BA58">
        <v>5562255.9649122804</v>
      </c>
      <c r="BB58">
        <v>5562255.9649122804</v>
      </c>
    </row>
    <row r="59" spans="1:54" x14ac:dyDescent="0.25">
      <c r="A59" t="s">
        <v>180</v>
      </c>
      <c r="B59">
        <v>13962</v>
      </c>
      <c r="C59">
        <v>0</v>
      </c>
      <c r="D59">
        <v>0</v>
      </c>
      <c r="E59">
        <v>0</v>
      </c>
      <c r="F59">
        <v>0</v>
      </c>
      <c r="G59">
        <v>1</v>
      </c>
      <c r="H59">
        <v>0</v>
      </c>
      <c r="I59">
        <v>0</v>
      </c>
      <c r="J59">
        <v>0</v>
      </c>
      <c r="K59">
        <v>0</v>
      </c>
      <c r="L59">
        <v>0</v>
      </c>
      <c r="M59" t="s">
        <v>2</v>
      </c>
      <c r="N59">
        <v>13962</v>
      </c>
      <c r="O59">
        <v>800000</v>
      </c>
      <c r="P59">
        <v>89875.109449999902</v>
      </c>
      <c r="Q59">
        <v>25844651.1403508</v>
      </c>
      <c r="R59">
        <v>11896564.7368421</v>
      </c>
      <c r="S59">
        <v>13948086.4035087</v>
      </c>
      <c r="T59">
        <v>0.539689482661727</v>
      </c>
      <c r="U59">
        <v>17558540.419574201</v>
      </c>
      <c r="V59">
        <v>7036059.2145970101</v>
      </c>
      <c r="W59">
        <v>10522481.204977199</v>
      </c>
      <c r="X59">
        <v>0.599279948875863</v>
      </c>
      <c r="Y59">
        <v>15004893.6403508</v>
      </c>
      <c r="Z59">
        <v>5954790.7456140304</v>
      </c>
      <c r="AA59">
        <v>9050102.8947368395</v>
      </c>
      <c r="AB59">
        <v>0.60314342185002001</v>
      </c>
      <c r="AC59">
        <v>7507065.1847581901</v>
      </c>
      <c r="AD59">
        <v>3119990.27257834</v>
      </c>
      <c r="AE59">
        <v>4387074.9121798398</v>
      </c>
      <c r="AF59">
        <v>0.58439280920153003</v>
      </c>
      <c r="AG59">
        <v>9632606.0955272298</v>
      </c>
      <c r="AH59">
        <v>3497199.8027298399</v>
      </c>
      <c r="AI59">
        <v>7507065.1847581901</v>
      </c>
      <c r="AJ59">
        <v>7507065.1847581901</v>
      </c>
      <c r="AK59">
        <v>7507065.1847581901</v>
      </c>
      <c r="AL59">
        <v>7507065.1847581901</v>
      </c>
      <c r="AM59">
        <v>3119990.27257834</v>
      </c>
      <c r="AN59">
        <v>7507065.1847581901</v>
      </c>
      <c r="AO59">
        <v>7507065.1847581901</v>
      </c>
      <c r="AP59">
        <v>7507065.1847581901</v>
      </c>
      <c r="AQ59">
        <v>7507065.1847581901</v>
      </c>
      <c r="AR59">
        <v>7507065.1847581901</v>
      </c>
      <c r="AS59">
        <v>15004893.6403508</v>
      </c>
      <c r="AT59">
        <v>15004893.6403508</v>
      </c>
      <c r="AU59">
        <v>15004893.6403508</v>
      </c>
      <c r="AV59">
        <v>15004893.6403508</v>
      </c>
      <c r="AW59">
        <v>5954790.7456140304</v>
      </c>
      <c r="AX59">
        <v>15004893.6403508</v>
      </c>
      <c r="AY59">
        <v>15004893.6403508</v>
      </c>
      <c r="AZ59">
        <v>15004893.6403508</v>
      </c>
      <c r="BA59">
        <v>15004893.6403508</v>
      </c>
      <c r="BB59">
        <v>15004893.6403508</v>
      </c>
    </row>
    <row r="60" spans="1:54" x14ac:dyDescent="0.25">
      <c r="A60" t="s">
        <v>206</v>
      </c>
      <c r="B60">
        <v>13892</v>
      </c>
      <c r="C60">
        <v>0</v>
      </c>
      <c r="D60">
        <v>0</v>
      </c>
      <c r="E60">
        <v>0</v>
      </c>
      <c r="F60">
        <v>0</v>
      </c>
      <c r="G60">
        <v>1</v>
      </c>
      <c r="H60">
        <v>0</v>
      </c>
      <c r="I60">
        <v>0</v>
      </c>
      <c r="J60">
        <v>0</v>
      </c>
      <c r="K60">
        <v>0</v>
      </c>
      <c r="L60">
        <v>0</v>
      </c>
      <c r="M60" t="s">
        <v>2</v>
      </c>
      <c r="N60">
        <v>13892</v>
      </c>
      <c r="O60">
        <v>800000</v>
      </c>
      <c r="P60">
        <v>89875.109449999902</v>
      </c>
      <c r="Q60">
        <v>15012839.210526301</v>
      </c>
      <c r="R60">
        <v>8011822.63157894</v>
      </c>
      <c r="S60">
        <v>7001016.5789473597</v>
      </c>
      <c r="T60">
        <v>0.46633528014065301</v>
      </c>
      <c r="U60">
        <v>11214849.614624299</v>
      </c>
      <c r="V60">
        <v>5015594.5337636396</v>
      </c>
      <c r="W60">
        <v>6199255.0808607396</v>
      </c>
      <c r="X60">
        <v>0.55277202048048801</v>
      </c>
      <c r="Y60">
        <v>10435541.4035087</v>
      </c>
      <c r="Z60">
        <v>4704541.9736842103</v>
      </c>
      <c r="AA60">
        <v>5730999.4298245599</v>
      </c>
      <c r="AB60">
        <v>0.54918084344886997</v>
      </c>
      <c r="AC60">
        <v>7535105.5797765199</v>
      </c>
      <c r="AD60">
        <v>3201490.24151348</v>
      </c>
      <c r="AE60">
        <v>4333615.3382630302</v>
      </c>
      <c r="AF60">
        <v>0.575123373173964</v>
      </c>
      <c r="AG60">
        <v>5309379.9714107402</v>
      </c>
      <c r="AH60">
        <v>3443740.2288130298</v>
      </c>
      <c r="AI60">
        <v>7535105.5797765199</v>
      </c>
      <c r="AJ60">
        <v>7535105.5797765199</v>
      </c>
      <c r="AK60">
        <v>7535105.5797765199</v>
      </c>
      <c r="AL60">
        <v>7535105.5797765199</v>
      </c>
      <c r="AM60">
        <v>3201490.24151348</v>
      </c>
      <c r="AN60">
        <v>7535105.5797765199</v>
      </c>
      <c r="AO60">
        <v>7535105.5797765199</v>
      </c>
      <c r="AP60">
        <v>7535105.5797765199</v>
      </c>
      <c r="AQ60">
        <v>7535105.5797765199</v>
      </c>
      <c r="AR60">
        <v>7535105.5797765199</v>
      </c>
      <c r="AS60">
        <v>10435541.4035087</v>
      </c>
      <c r="AT60">
        <v>10435541.4035087</v>
      </c>
      <c r="AU60">
        <v>10435541.4035087</v>
      </c>
      <c r="AV60">
        <v>10435541.4035087</v>
      </c>
      <c r="AW60">
        <v>4704541.9736842103</v>
      </c>
      <c r="AX60">
        <v>10435541.4035087</v>
      </c>
      <c r="AY60">
        <v>10435541.4035087</v>
      </c>
      <c r="AZ60">
        <v>10435541.4035087</v>
      </c>
      <c r="BA60">
        <v>10435541.4035087</v>
      </c>
      <c r="BB60">
        <v>10435541.4035087</v>
      </c>
    </row>
    <row r="61" spans="1:54" x14ac:dyDescent="0.25">
      <c r="A61" t="s">
        <v>162</v>
      </c>
      <c r="B61">
        <v>13772</v>
      </c>
      <c r="C61">
        <v>0</v>
      </c>
      <c r="D61">
        <v>0</v>
      </c>
      <c r="E61">
        <v>0</v>
      </c>
      <c r="F61">
        <v>0</v>
      </c>
      <c r="G61">
        <v>1</v>
      </c>
      <c r="H61">
        <v>0</v>
      </c>
      <c r="I61">
        <v>0</v>
      </c>
      <c r="J61">
        <v>0</v>
      </c>
      <c r="K61">
        <v>0</v>
      </c>
      <c r="L61">
        <v>0</v>
      </c>
      <c r="M61" t="s">
        <v>2</v>
      </c>
      <c r="N61">
        <v>13772</v>
      </c>
      <c r="O61">
        <v>800000</v>
      </c>
      <c r="P61">
        <v>89875.109449999902</v>
      </c>
      <c r="Q61">
        <v>14169527.850877199</v>
      </c>
      <c r="R61">
        <v>5250352.4561403403</v>
      </c>
      <c r="S61">
        <v>8919175.3947368599</v>
      </c>
      <c r="T61">
        <v>0.62946172156221003</v>
      </c>
      <c r="U61">
        <v>9038498.4614838902</v>
      </c>
      <c r="V61">
        <v>3034456.23015283</v>
      </c>
      <c r="W61">
        <v>6004042.2313310504</v>
      </c>
      <c r="X61">
        <v>0.66427429920094705</v>
      </c>
      <c r="Y61">
        <v>10297440.7017543</v>
      </c>
      <c r="Z61">
        <v>3006859.4298245599</v>
      </c>
      <c r="AA61">
        <v>7290581.2719298201</v>
      </c>
      <c r="AB61">
        <v>0.70799934499139305</v>
      </c>
      <c r="AC61">
        <v>6097922.6232062597</v>
      </c>
      <c r="AD61">
        <v>1776962.19872203</v>
      </c>
      <c r="AE61">
        <v>4320960.4244842203</v>
      </c>
      <c r="AF61">
        <v>0.70859548267148698</v>
      </c>
      <c r="AG61">
        <v>5114167.1218810501</v>
      </c>
      <c r="AH61">
        <v>3431085.31503422</v>
      </c>
      <c r="AI61">
        <v>6097922.6232062597</v>
      </c>
      <c r="AJ61">
        <v>6097922.6232062597</v>
      </c>
      <c r="AK61">
        <v>6097922.6232062597</v>
      </c>
      <c r="AL61">
        <v>6097922.6232062597</v>
      </c>
      <c r="AM61">
        <v>1776962.19872203</v>
      </c>
      <c r="AN61">
        <v>6097922.6232062597</v>
      </c>
      <c r="AO61">
        <v>6097922.6232062597</v>
      </c>
      <c r="AP61">
        <v>6097922.6232062597</v>
      </c>
      <c r="AQ61">
        <v>6097922.6232062597</v>
      </c>
      <c r="AR61">
        <v>6097922.6232062597</v>
      </c>
      <c r="AS61">
        <v>10297440.7017543</v>
      </c>
      <c r="AT61">
        <v>10297440.7017543</v>
      </c>
      <c r="AU61">
        <v>10297440.7017543</v>
      </c>
      <c r="AV61">
        <v>10297440.7017543</v>
      </c>
      <c r="AW61">
        <v>3006859.4298245599</v>
      </c>
      <c r="AX61">
        <v>10297440.7017543</v>
      </c>
      <c r="AY61">
        <v>10297440.7017543</v>
      </c>
      <c r="AZ61">
        <v>10297440.7017543</v>
      </c>
      <c r="BA61">
        <v>10297440.7017543</v>
      </c>
      <c r="BB61">
        <v>10297440.7017543</v>
      </c>
    </row>
    <row r="62" spans="1:54" x14ac:dyDescent="0.25">
      <c r="A62" t="s">
        <v>171</v>
      </c>
      <c r="B62">
        <v>13805</v>
      </c>
      <c r="C62">
        <v>0</v>
      </c>
      <c r="D62">
        <v>0</v>
      </c>
      <c r="E62">
        <v>0</v>
      </c>
      <c r="F62">
        <v>0</v>
      </c>
      <c r="G62">
        <v>1</v>
      </c>
      <c r="H62">
        <v>0</v>
      </c>
      <c r="I62">
        <v>0</v>
      </c>
      <c r="J62">
        <v>0</v>
      </c>
      <c r="K62">
        <v>0</v>
      </c>
      <c r="L62">
        <v>0</v>
      </c>
      <c r="M62" t="s">
        <v>2</v>
      </c>
      <c r="N62">
        <v>13805</v>
      </c>
      <c r="O62">
        <v>138000</v>
      </c>
      <c r="P62">
        <v>89875.109449999902</v>
      </c>
      <c r="Q62">
        <v>25880712.850877099</v>
      </c>
      <c r="R62">
        <v>16308728.157894701</v>
      </c>
      <c r="S62">
        <v>9571984.6929824501</v>
      </c>
      <c r="T62">
        <v>0.36985011765848702</v>
      </c>
      <c r="U62">
        <v>12509051.038333099</v>
      </c>
      <c r="V62">
        <v>5265617.40049785</v>
      </c>
      <c r="W62">
        <v>7243433.6378353098</v>
      </c>
      <c r="X62">
        <v>0.57905540681209799</v>
      </c>
      <c r="Y62">
        <v>14344390.3947368</v>
      </c>
      <c r="Z62">
        <v>7365079.4298245599</v>
      </c>
      <c r="AA62">
        <v>6979310.9649122804</v>
      </c>
      <c r="AB62">
        <v>0.48655333359255798</v>
      </c>
      <c r="AC62">
        <v>5960801.4434092799</v>
      </c>
      <c r="AD62">
        <v>2306706.3722043498</v>
      </c>
      <c r="AE62">
        <v>3654095.0712049198</v>
      </c>
      <c r="AF62">
        <v>0.61302076673685701</v>
      </c>
      <c r="AG62">
        <v>7015558.5283853104</v>
      </c>
      <c r="AH62">
        <v>3426219.96175492</v>
      </c>
      <c r="AI62">
        <v>5960801.4434092799</v>
      </c>
      <c r="AJ62">
        <v>5960801.4434092799</v>
      </c>
      <c r="AK62">
        <v>5960801.4434092799</v>
      </c>
      <c r="AL62">
        <v>5960801.4434092799</v>
      </c>
      <c r="AM62">
        <v>2306706.3722043498</v>
      </c>
      <c r="AN62">
        <v>5960801.4434092799</v>
      </c>
      <c r="AO62">
        <v>5960801.4434092799</v>
      </c>
      <c r="AP62">
        <v>5960801.4434092799</v>
      </c>
      <c r="AQ62">
        <v>5960801.4434092799</v>
      </c>
      <c r="AR62">
        <v>5960801.4434092799</v>
      </c>
      <c r="AS62">
        <v>14344390.3947368</v>
      </c>
      <c r="AT62">
        <v>14344390.3947368</v>
      </c>
      <c r="AU62">
        <v>14344390.3947368</v>
      </c>
      <c r="AV62">
        <v>14344390.3947368</v>
      </c>
      <c r="AW62">
        <v>7365079.4298245599</v>
      </c>
      <c r="AX62">
        <v>14344390.3947368</v>
      </c>
      <c r="AY62">
        <v>14344390.3947368</v>
      </c>
      <c r="AZ62">
        <v>14344390.3947368</v>
      </c>
      <c r="BA62">
        <v>14344390.3947368</v>
      </c>
      <c r="BB62">
        <v>14344390.3947368</v>
      </c>
    </row>
    <row r="63" spans="1:54" x14ac:dyDescent="0.25">
      <c r="A63" t="s">
        <v>192</v>
      </c>
      <c r="B63">
        <v>13470</v>
      </c>
      <c r="C63">
        <v>0</v>
      </c>
      <c r="D63">
        <v>0</v>
      </c>
      <c r="E63">
        <v>0</v>
      </c>
      <c r="F63">
        <v>0</v>
      </c>
      <c r="G63">
        <v>1</v>
      </c>
      <c r="H63">
        <v>0</v>
      </c>
      <c r="I63">
        <v>0</v>
      </c>
      <c r="J63">
        <v>0</v>
      </c>
      <c r="K63">
        <v>0</v>
      </c>
      <c r="L63">
        <v>0</v>
      </c>
      <c r="M63" t="s">
        <v>2</v>
      </c>
      <c r="N63">
        <v>13470</v>
      </c>
      <c r="O63">
        <v>800000</v>
      </c>
      <c r="P63">
        <v>89875.109449999902</v>
      </c>
      <c r="Q63">
        <v>24172055.1315789</v>
      </c>
      <c r="R63">
        <v>8107845.7456140397</v>
      </c>
      <c r="S63">
        <v>16064209.3859649</v>
      </c>
      <c r="T63">
        <v>0.66457772409174398</v>
      </c>
      <c r="U63">
        <v>11264663.070678299</v>
      </c>
      <c r="V63">
        <v>3586484.9005340198</v>
      </c>
      <c r="W63">
        <v>7678178.1701443698</v>
      </c>
      <c r="X63">
        <v>0.68161631839042303</v>
      </c>
      <c r="Y63">
        <v>16829827.938596498</v>
      </c>
      <c r="Z63">
        <v>4305822.2368420996</v>
      </c>
      <c r="AA63">
        <v>12524005.7017543</v>
      </c>
      <c r="AB63">
        <v>0.74415530256447804</v>
      </c>
      <c r="AC63">
        <v>5773946.8751009302</v>
      </c>
      <c r="AD63">
        <v>1540784.82265435</v>
      </c>
      <c r="AE63">
        <v>4233162.0524465702</v>
      </c>
      <c r="AF63">
        <v>0.73314877050589</v>
      </c>
      <c r="AG63">
        <v>6788303.0606943602</v>
      </c>
      <c r="AH63">
        <v>3343286.9429965699</v>
      </c>
      <c r="AI63">
        <v>5773946.8751009302</v>
      </c>
      <c r="AJ63">
        <v>5773946.8751009302</v>
      </c>
      <c r="AK63">
        <v>5773946.8751009302</v>
      </c>
      <c r="AL63">
        <v>5773946.8751009302</v>
      </c>
      <c r="AM63">
        <v>1540784.82265435</v>
      </c>
      <c r="AN63">
        <v>5773946.8751009302</v>
      </c>
      <c r="AO63">
        <v>5773946.8751009302</v>
      </c>
      <c r="AP63">
        <v>5773946.8751009302</v>
      </c>
      <c r="AQ63">
        <v>5773946.8751009302</v>
      </c>
      <c r="AR63">
        <v>5773946.8751009302</v>
      </c>
      <c r="AS63">
        <v>16829827.938596498</v>
      </c>
      <c r="AT63">
        <v>16829827.938596498</v>
      </c>
      <c r="AU63">
        <v>16829827.938596498</v>
      </c>
      <c r="AV63">
        <v>16829827.938596498</v>
      </c>
      <c r="AW63">
        <v>4305822.2368420996</v>
      </c>
      <c r="AX63">
        <v>16829827.938596498</v>
      </c>
      <c r="AY63">
        <v>16829827.938596498</v>
      </c>
      <c r="AZ63">
        <v>16829827.938596498</v>
      </c>
      <c r="BA63">
        <v>16829827.938596498</v>
      </c>
      <c r="BB63">
        <v>16829827.938596498</v>
      </c>
    </row>
    <row r="64" spans="1:54" x14ac:dyDescent="0.25">
      <c r="A64" t="s">
        <v>182</v>
      </c>
      <c r="B64">
        <v>13699</v>
      </c>
      <c r="C64">
        <v>0</v>
      </c>
      <c r="D64">
        <v>0</v>
      </c>
      <c r="E64">
        <v>0</v>
      </c>
      <c r="F64">
        <v>0</v>
      </c>
      <c r="G64">
        <v>1</v>
      </c>
      <c r="H64">
        <v>0</v>
      </c>
      <c r="I64">
        <v>0</v>
      </c>
      <c r="J64">
        <v>0</v>
      </c>
      <c r="K64">
        <v>0</v>
      </c>
      <c r="L64">
        <v>0</v>
      </c>
      <c r="M64" t="s">
        <v>2</v>
      </c>
      <c r="N64">
        <v>13699</v>
      </c>
      <c r="O64">
        <v>800000</v>
      </c>
      <c r="P64">
        <v>89875.109449999902</v>
      </c>
      <c r="Q64">
        <v>22019945</v>
      </c>
      <c r="R64">
        <v>8148818.2017543903</v>
      </c>
      <c r="S64">
        <v>13871126.798245599</v>
      </c>
      <c r="T64">
        <v>0.62993467051101204</v>
      </c>
      <c r="U64">
        <v>11365196.349142101</v>
      </c>
      <c r="V64">
        <v>3942112.74156379</v>
      </c>
      <c r="W64">
        <v>7423083.6075783297</v>
      </c>
      <c r="X64">
        <v>0.65314169500807995</v>
      </c>
      <c r="Y64">
        <v>13310212.3245614</v>
      </c>
      <c r="Z64">
        <v>3248122.5877192901</v>
      </c>
      <c r="AA64">
        <v>10062089.7368421</v>
      </c>
      <c r="AB64">
        <v>0.75596763533775302</v>
      </c>
      <c r="AC64">
        <v>5532853.8369931597</v>
      </c>
      <c r="AD64">
        <v>1325042.80568933</v>
      </c>
      <c r="AE64">
        <v>4207811.0313038202</v>
      </c>
      <c r="AF64">
        <v>0.76051367978854201</v>
      </c>
      <c r="AG64">
        <v>6533208.4981283303</v>
      </c>
      <c r="AH64">
        <v>3317935.9218538199</v>
      </c>
      <c r="AI64">
        <v>5532853.8369931597</v>
      </c>
      <c r="AJ64">
        <v>5532853.8369931597</v>
      </c>
      <c r="AK64">
        <v>5532853.8369931597</v>
      </c>
      <c r="AL64">
        <v>5532853.8369931597</v>
      </c>
      <c r="AM64">
        <v>1325042.80568933</v>
      </c>
      <c r="AN64">
        <v>5532853.8369931597</v>
      </c>
      <c r="AO64">
        <v>5532853.8369931597</v>
      </c>
      <c r="AP64">
        <v>5532853.8369931597</v>
      </c>
      <c r="AQ64">
        <v>5532853.8369931597</v>
      </c>
      <c r="AR64">
        <v>5532853.8369931597</v>
      </c>
      <c r="AS64">
        <v>13310212.3245614</v>
      </c>
      <c r="AT64">
        <v>13310212.3245614</v>
      </c>
      <c r="AU64">
        <v>13310212.3245614</v>
      </c>
      <c r="AV64">
        <v>13310212.3245614</v>
      </c>
      <c r="AW64">
        <v>3248122.5877192901</v>
      </c>
      <c r="AX64">
        <v>13310212.3245614</v>
      </c>
      <c r="AY64">
        <v>13310212.3245614</v>
      </c>
      <c r="AZ64">
        <v>13310212.3245614</v>
      </c>
      <c r="BA64">
        <v>13310212.3245614</v>
      </c>
      <c r="BB64">
        <v>13310212.3245614</v>
      </c>
    </row>
    <row r="65" spans="1:54" x14ac:dyDescent="0.25">
      <c r="A65" t="s">
        <v>198</v>
      </c>
      <c r="B65">
        <v>13656</v>
      </c>
      <c r="C65">
        <v>0</v>
      </c>
      <c r="D65">
        <v>0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2</v>
      </c>
      <c r="N65">
        <v>13656</v>
      </c>
      <c r="O65">
        <v>800000</v>
      </c>
      <c r="P65">
        <v>89875.109449999902</v>
      </c>
      <c r="Q65">
        <v>22968958.771929801</v>
      </c>
      <c r="R65">
        <v>10826235.5701754</v>
      </c>
      <c r="S65">
        <v>12142723.201754401</v>
      </c>
      <c r="T65">
        <v>0.52865797367331802</v>
      </c>
      <c r="U65">
        <v>15305487.290981499</v>
      </c>
      <c r="V65">
        <v>5472898.1889436403</v>
      </c>
      <c r="W65">
        <v>9832589.1020379309</v>
      </c>
      <c r="X65">
        <v>0.64242247993185897</v>
      </c>
      <c r="Y65">
        <v>11707311.491227999</v>
      </c>
      <c r="Z65">
        <v>3688644.5175438598</v>
      </c>
      <c r="AA65">
        <v>8018666.9736842001</v>
      </c>
      <c r="AB65">
        <v>0.68492813056971702</v>
      </c>
      <c r="AC65">
        <v>5889740.4665487604</v>
      </c>
      <c r="AD65">
        <v>1759666.1352246699</v>
      </c>
      <c r="AE65">
        <v>4130074.33132408</v>
      </c>
      <c r="AF65">
        <v>0.70123197359563805</v>
      </c>
      <c r="AG65">
        <v>8942713.9925879296</v>
      </c>
      <c r="AH65">
        <v>3240199.2218740801</v>
      </c>
      <c r="AI65">
        <v>5889740.4665487604</v>
      </c>
      <c r="AJ65">
        <v>5889740.4665487604</v>
      </c>
      <c r="AK65">
        <v>5889740.4665487604</v>
      </c>
      <c r="AL65">
        <v>5889740.4665487604</v>
      </c>
      <c r="AM65">
        <v>1759666.1352246699</v>
      </c>
      <c r="AN65">
        <v>5889740.4665487604</v>
      </c>
      <c r="AO65">
        <v>5889740.4665487604</v>
      </c>
      <c r="AP65">
        <v>5889740.4665487604</v>
      </c>
      <c r="AQ65">
        <v>5889740.4665487604</v>
      </c>
      <c r="AR65">
        <v>5889740.4665487604</v>
      </c>
      <c r="AS65">
        <v>11707311.491227999</v>
      </c>
      <c r="AT65">
        <v>11707311.491227999</v>
      </c>
      <c r="AU65">
        <v>11707311.491227999</v>
      </c>
      <c r="AV65">
        <v>11707311.491227999</v>
      </c>
      <c r="AW65">
        <v>3688644.5175438598</v>
      </c>
      <c r="AX65">
        <v>11707311.491227999</v>
      </c>
      <c r="AY65">
        <v>11707311.491227999</v>
      </c>
      <c r="AZ65">
        <v>11707311.491227999</v>
      </c>
      <c r="BA65">
        <v>11707311.491227999</v>
      </c>
      <c r="BB65">
        <v>11707311.491227999</v>
      </c>
    </row>
    <row r="66" spans="1:54" x14ac:dyDescent="0.25">
      <c r="A66" t="s">
        <v>184</v>
      </c>
      <c r="B66">
        <v>13987</v>
      </c>
      <c r="C66">
        <v>0</v>
      </c>
      <c r="D66">
        <v>0</v>
      </c>
      <c r="E66">
        <v>0</v>
      </c>
      <c r="F66">
        <v>0</v>
      </c>
      <c r="G66">
        <v>1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2</v>
      </c>
      <c r="N66">
        <v>13987</v>
      </c>
      <c r="O66">
        <v>800000</v>
      </c>
      <c r="P66">
        <v>89875.109449999902</v>
      </c>
      <c r="Q66">
        <v>17603605.964912198</v>
      </c>
      <c r="R66">
        <v>7476993.6842105202</v>
      </c>
      <c r="S66">
        <v>10126612.280701701</v>
      </c>
      <c r="T66">
        <v>0.57525783642773198</v>
      </c>
      <c r="U66">
        <v>12575317.576979199</v>
      </c>
      <c r="V66">
        <v>4598009.0934779197</v>
      </c>
      <c r="W66">
        <v>7977308.48350129</v>
      </c>
      <c r="X66">
        <v>0.63436238764298103</v>
      </c>
      <c r="Y66">
        <v>10541587.368420999</v>
      </c>
      <c r="Z66">
        <v>4359412.3684210498</v>
      </c>
      <c r="AA66">
        <v>6182175</v>
      </c>
      <c r="AB66">
        <v>0.58645579493271105</v>
      </c>
      <c r="AC66">
        <v>7018026.2405329701</v>
      </c>
      <c r="AD66">
        <v>2894211.2962277099</v>
      </c>
      <c r="AE66">
        <v>4123814.9443052602</v>
      </c>
      <c r="AF66">
        <v>0.58760323814236404</v>
      </c>
      <c r="AG66">
        <v>7087433.3740512896</v>
      </c>
      <c r="AH66">
        <v>3233939.8348552599</v>
      </c>
      <c r="AI66">
        <v>7018026.2405329701</v>
      </c>
      <c r="AJ66">
        <v>7018026.2405329701</v>
      </c>
      <c r="AK66">
        <v>7018026.2405329701</v>
      </c>
      <c r="AL66">
        <v>7018026.2405329701</v>
      </c>
      <c r="AM66">
        <v>2894211.2962277099</v>
      </c>
      <c r="AN66">
        <v>7018026.2405329701</v>
      </c>
      <c r="AO66">
        <v>7018026.2405329701</v>
      </c>
      <c r="AP66">
        <v>7018026.2405329701</v>
      </c>
      <c r="AQ66">
        <v>7018026.2405329701</v>
      </c>
      <c r="AR66">
        <v>7018026.2405329701</v>
      </c>
      <c r="AS66">
        <v>10541587.368420999</v>
      </c>
      <c r="AT66">
        <v>10541587.368420999</v>
      </c>
      <c r="AU66">
        <v>10541587.368420999</v>
      </c>
      <c r="AV66">
        <v>10541587.368420999</v>
      </c>
      <c r="AW66">
        <v>4359412.3684210498</v>
      </c>
      <c r="AX66">
        <v>10541587.368420999</v>
      </c>
      <c r="AY66">
        <v>10541587.368420999</v>
      </c>
      <c r="AZ66">
        <v>10541587.368420999</v>
      </c>
      <c r="BA66">
        <v>10541587.368420999</v>
      </c>
      <c r="BB66">
        <v>10541587.368420999</v>
      </c>
    </row>
    <row r="67" spans="1:54" x14ac:dyDescent="0.25">
      <c r="A67" t="s">
        <v>197</v>
      </c>
      <c r="B67">
        <v>13817</v>
      </c>
      <c r="C67">
        <v>0</v>
      </c>
      <c r="D67">
        <v>0</v>
      </c>
      <c r="E67">
        <v>0</v>
      </c>
      <c r="F67">
        <v>0</v>
      </c>
      <c r="G67">
        <v>1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2</v>
      </c>
      <c r="N67">
        <v>13817</v>
      </c>
      <c r="O67">
        <v>800000</v>
      </c>
      <c r="P67">
        <v>89875.109449999902</v>
      </c>
      <c r="Q67">
        <v>25696317.543859601</v>
      </c>
      <c r="R67">
        <v>12085320.657894701</v>
      </c>
      <c r="S67">
        <v>13610996.8859648</v>
      </c>
      <c r="T67">
        <v>0.52968667057966601</v>
      </c>
      <c r="U67">
        <v>16628001.165224699</v>
      </c>
      <c r="V67">
        <v>5336834.8951928597</v>
      </c>
      <c r="W67">
        <v>11291166.2700318</v>
      </c>
      <c r="X67">
        <v>0.67904531385563305</v>
      </c>
      <c r="Y67">
        <v>15104899.912280699</v>
      </c>
      <c r="Z67">
        <v>6508964.8684210498</v>
      </c>
      <c r="AA67">
        <v>8595935.0438596494</v>
      </c>
      <c r="AB67">
        <v>0.56908255557992204</v>
      </c>
      <c r="AC67">
        <v>5878857.4010489304</v>
      </c>
      <c r="AD67">
        <v>1861214.4986747401</v>
      </c>
      <c r="AE67">
        <v>4017642.9023741898</v>
      </c>
      <c r="AF67">
        <v>0.68340540147433004</v>
      </c>
      <c r="AG67">
        <v>10401291.160581799</v>
      </c>
      <c r="AH67">
        <v>3127767.7929241899</v>
      </c>
      <c r="AI67">
        <v>5878857.4010489304</v>
      </c>
      <c r="AJ67">
        <v>5878857.4010489304</v>
      </c>
      <c r="AK67">
        <v>5878857.4010489304</v>
      </c>
      <c r="AL67">
        <v>5878857.4010489304</v>
      </c>
      <c r="AM67">
        <v>1861214.4986747401</v>
      </c>
      <c r="AN67">
        <v>5878857.4010489304</v>
      </c>
      <c r="AO67">
        <v>5878857.4010489304</v>
      </c>
      <c r="AP67">
        <v>5878857.4010489304</v>
      </c>
      <c r="AQ67">
        <v>5878857.4010489304</v>
      </c>
      <c r="AR67">
        <v>5878857.4010489304</v>
      </c>
      <c r="AS67">
        <v>15104899.912280699</v>
      </c>
      <c r="AT67">
        <v>15104899.912280699</v>
      </c>
      <c r="AU67">
        <v>15104899.912280699</v>
      </c>
      <c r="AV67">
        <v>15104899.912280699</v>
      </c>
      <c r="AW67">
        <v>6508964.8684210498</v>
      </c>
      <c r="AX67">
        <v>15104899.912280699</v>
      </c>
      <c r="AY67">
        <v>15104899.912280699</v>
      </c>
      <c r="AZ67">
        <v>15104899.912280699</v>
      </c>
      <c r="BA67">
        <v>15104899.912280699</v>
      </c>
      <c r="BB67">
        <v>15104899.912280699</v>
      </c>
    </row>
    <row r="68" spans="1:54" x14ac:dyDescent="0.25">
      <c r="A68" t="s">
        <v>186</v>
      </c>
      <c r="B68">
        <v>13657</v>
      </c>
      <c r="C68">
        <v>0</v>
      </c>
      <c r="D68">
        <v>0</v>
      </c>
      <c r="E68">
        <v>0</v>
      </c>
      <c r="F68">
        <v>0</v>
      </c>
      <c r="G68">
        <v>1</v>
      </c>
      <c r="H68">
        <v>0</v>
      </c>
      <c r="I68">
        <v>0</v>
      </c>
      <c r="J68">
        <v>0</v>
      </c>
      <c r="K68">
        <v>0</v>
      </c>
      <c r="L68">
        <v>0</v>
      </c>
      <c r="M68" t="s">
        <v>2</v>
      </c>
      <c r="N68">
        <v>13657</v>
      </c>
      <c r="O68">
        <v>800000</v>
      </c>
      <c r="P68">
        <v>89875.109449999902</v>
      </c>
      <c r="Q68">
        <v>29302875.745614</v>
      </c>
      <c r="R68">
        <v>18080819.298245501</v>
      </c>
      <c r="S68">
        <v>11222056.4473684</v>
      </c>
      <c r="T68">
        <v>0.38296775186128701</v>
      </c>
      <c r="U68">
        <v>10501660.155896001</v>
      </c>
      <c r="V68">
        <v>4872926.18040484</v>
      </c>
      <c r="W68">
        <v>5628733.9754912201</v>
      </c>
      <c r="X68">
        <v>0.53598515776870004</v>
      </c>
      <c r="Y68">
        <v>22761606.622807</v>
      </c>
      <c r="Z68">
        <v>13012401.973684199</v>
      </c>
      <c r="AA68">
        <v>9749204.6491228007</v>
      </c>
      <c r="AB68">
        <v>0.42831794831890901</v>
      </c>
      <c r="AC68">
        <v>7454602.2371143699</v>
      </c>
      <c r="AD68">
        <v>3460853.2556587998</v>
      </c>
      <c r="AE68">
        <v>3993748.9814555598</v>
      </c>
      <c r="AF68">
        <v>0.53574273373994497</v>
      </c>
      <c r="AG68">
        <v>4738858.8660412198</v>
      </c>
      <c r="AH68">
        <v>3103873.87200556</v>
      </c>
      <c r="AI68">
        <v>7454602.2371143699</v>
      </c>
      <c r="AJ68">
        <v>7454602.2371143699</v>
      </c>
      <c r="AK68">
        <v>7454602.2371143699</v>
      </c>
      <c r="AL68">
        <v>7454602.2371143699</v>
      </c>
      <c r="AM68">
        <v>3460853.2556587998</v>
      </c>
      <c r="AN68">
        <v>7454602.2371143699</v>
      </c>
      <c r="AO68">
        <v>7454602.2371143699</v>
      </c>
      <c r="AP68">
        <v>7454602.2371143699</v>
      </c>
      <c r="AQ68">
        <v>7454602.2371143699</v>
      </c>
      <c r="AR68">
        <v>7454602.2371143699</v>
      </c>
      <c r="AS68">
        <v>22761606.622807</v>
      </c>
      <c r="AT68">
        <v>22761606.622807</v>
      </c>
      <c r="AU68">
        <v>22761606.622807</v>
      </c>
      <c r="AV68">
        <v>22761606.622807</v>
      </c>
      <c r="AW68">
        <v>13012401.973684199</v>
      </c>
      <c r="AX68">
        <v>22761606.622807</v>
      </c>
      <c r="AY68">
        <v>22761606.622807</v>
      </c>
      <c r="AZ68">
        <v>22761606.622807</v>
      </c>
      <c r="BA68">
        <v>22761606.622807</v>
      </c>
      <c r="BB68">
        <v>22761606.622807</v>
      </c>
    </row>
    <row r="69" spans="1:54" x14ac:dyDescent="0.25">
      <c r="A69" t="s">
        <v>247</v>
      </c>
      <c r="B69">
        <v>13826</v>
      </c>
      <c r="C69">
        <v>0</v>
      </c>
      <c r="D69">
        <v>0</v>
      </c>
      <c r="E69">
        <v>0</v>
      </c>
      <c r="F69">
        <v>0</v>
      </c>
      <c r="G69">
        <v>1</v>
      </c>
      <c r="H69">
        <v>0</v>
      </c>
      <c r="I69">
        <v>0</v>
      </c>
      <c r="J69">
        <v>0</v>
      </c>
      <c r="K69">
        <v>0</v>
      </c>
      <c r="L69">
        <v>0</v>
      </c>
      <c r="M69" t="s">
        <v>2</v>
      </c>
      <c r="N69">
        <v>13826</v>
      </c>
      <c r="O69">
        <v>800000</v>
      </c>
      <c r="P69">
        <v>89875.109449999902</v>
      </c>
      <c r="Q69">
        <v>15191771.666666601</v>
      </c>
      <c r="R69">
        <v>5248883.9035087703</v>
      </c>
      <c r="S69">
        <v>9942887.7631578892</v>
      </c>
      <c r="T69">
        <v>0.65449165385853403</v>
      </c>
      <c r="U69">
        <v>11703488.328108201</v>
      </c>
      <c r="V69">
        <v>2722187.5730607901</v>
      </c>
      <c r="W69">
        <v>8981300.7550474405</v>
      </c>
      <c r="X69">
        <v>0.76740374350415397</v>
      </c>
      <c r="Y69">
        <v>7098064.4298245599</v>
      </c>
      <c r="Z69">
        <v>1739456.7105263099</v>
      </c>
      <c r="AA69">
        <v>5358607.7192982398</v>
      </c>
      <c r="AB69">
        <v>0.75493928975658597</v>
      </c>
      <c r="AC69">
        <v>4823306.7760766596</v>
      </c>
      <c r="AD69">
        <v>853971.53735821496</v>
      </c>
      <c r="AE69">
        <v>3969335.2387184398</v>
      </c>
      <c r="AF69">
        <v>0.82294894830370902</v>
      </c>
      <c r="AG69">
        <v>8091425.6455974402</v>
      </c>
      <c r="AH69">
        <v>3079460.12926844</v>
      </c>
      <c r="AI69">
        <v>4823306.7760766596</v>
      </c>
      <c r="AJ69">
        <v>4823306.7760766596</v>
      </c>
      <c r="AK69">
        <v>4823306.7760766596</v>
      </c>
      <c r="AL69">
        <v>4823306.7760766596</v>
      </c>
      <c r="AM69">
        <v>853971.53735821496</v>
      </c>
      <c r="AN69">
        <v>4823306.7760766596</v>
      </c>
      <c r="AO69">
        <v>4823306.7760766596</v>
      </c>
      <c r="AP69">
        <v>4823306.7760766596</v>
      </c>
      <c r="AQ69">
        <v>4823306.7760766596</v>
      </c>
      <c r="AR69">
        <v>4823306.7760766596</v>
      </c>
      <c r="AS69">
        <v>7098064.4298245599</v>
      </c>
      <c r="AT69">
        <v>7098064.4298245599</v>
      </c>
      <c r="AU69">
        <v>7098064.4298245599</v>
      </c>
      <c r="AV69">
        <v>7098064.4298245599</v>
      </c>
      <c r="AW69">
        <v>1739456.7105263099</v>
      </c>
      <c r="AX69">
        <v>7098064.4298245599</v>
      </c>
      <c r="AY69">
        <v>7098064.4298245599</v>
      </c>
      <c r="AZ69">
        <v>7098064.4298245599</v>
      </c>
      <c r="BA69">
        <v>7098064.4298245599</v>
      </c>
      <c r="BB69">
        <v>7098064.4298245599</v>
      </c>
    </row>
    <row r="70" spans="1:54" x14ac:dyDescent="0.25">
      <c r="A70" t="s">
        <v>185</v>
      </c>
      <c r="B70">
        <v>13153</v>
      </c>
      <c r="C70">
        <v>0</v>
      </c>
      <c r="D70">
        <v>0</v>
      </c>
      <c r="E70">
        <v>0</v>
      </c>
      <c r="F70">
        <v>0</v>
      </c>
      <c r="G70">
        <v>1</v>
      </c>
      <c r="H70">
        <v>0</v>
      </c>
      <c r="I70">
        <v>0</v>
      </c>
      <c r="J70">
        <v>0</v>
      </c>
      <c r="K70">
        <v>0</v>
      </c>
      <c r="L70">
        <v>0</v>
      </c>
      <c r="M70" t="s">
        <v>2</v>
      </c>
      <c r="N70">
        <v>13153</v>
      </c>
      <c r="O70">
        <v>800000</v>
      </c>
      <c r="P70">
        <v>89875.109449999902</v>
      </c>
      <c r="Q70">
        <v>22379240.219298199</v>
      </c>
      <c r="R70">
        <v>9510872.7631578892</v>
      </c>
      <c r="S70">
        <v>12868367.4561403</v>
      </c>
      <c r="T70">
        <v>0.57501359876568103</v>
      </c>
      <c r="U70">
        <v>12641291.580748901</v>
      </c>
      <c r="V70">
        <v>4344054.7752630403</v>
      </c>
      <c r="W70">
        <v>8297236.80548592</v>
      </c>
      <c r="X70">
        <v>0.65635989427864505</v>
      </c>
      <c r="Y70">
        <v>13890051.842105201</v>
      </c>
      <c r="Z70">
        <v>4671039.3421052601</v>
      </c>
      <c r="AA70">
        <v>9219012.4999999907</v>
      </c>
      <c r="AB70">
        <v>0.66371332553663798</v>
      </c>
      <c r="AC70">
        <v>5879444.0688424697</v>
      </c>
      <c r="AD70">
        <v>1971929.3970330299</v>
      </c>
      <c r="AE70">
        <v>3907514.6718094298</v>
      </c>
      <c r="AF70">
        <v>0.66460614746161495</v>
      </c>
      <c r="AG70">
        <v>7407361.6960359197</v>
      </c>
      <c r="AH70">
        <v>3017639.5623594299</v>
      </c>
      <c r="AI70">
        <v>5879444.0688424697</v>
      </c>
      <c r="AJ70">
        <v>5879444.0688424697</v>
      </c>
      <c r="AK70">
        <v>5879444.0688424697</v>
      </c>
      <c r="AL70">
        <v>5879444.0688424697</v>
      </c>
      <c r="AM70">
        <v>1971929.3970330299</v>
      </c>
      <c r="AN70">
        <v>5879444.0688424697</v>
      </c>
      <c r="AO70">
        <v>5879444.0688424697</v>
      </c>
      <c r="AP70">
        <v>5879444.0688424697</v>
      </c>
      <c r="AQ70">
        <v>5879444.0688424697</v>
      </c>
      <c r="AR70">
        <v>5879444.0688424697</v>
      </c>
      <c r="AS70">
        <v>13890051.842105201</v>
      </c>
      <c r="AT70">
        <v>13890051.842105201</v>
      </c>
      <c r="AU70">
        <v>13890051.842105201</v>
      </c>
      <c r="AV70">
        <v>13890051.842105201</v>
      </c>
      <c r="AW70">
        <v>4671039.3421052601</v>
      </c>
      <c r="AX70">
        <v>13890051.842105201</v>
      </c>
      <c r="AY70">
        <v>13890051.842105201</v>
      </c>
      <c r="AZ70">
        <v>13890051.842105201</v>
      </c>
      <c r="BA70">
        <v>13890051.842105201</v>
      </c>
      <c r="BB70">
        <v>13890051.842105201</v>
      </c>
    </row>
    <row r="71" spans="1:54" x14ac:dyDescent="0.25">
      <c r="A71" t="s">
        <v>219</v>
      </c>
      <c r="B71">
        <v>13329</v>
      </c>
      <c r="C71">
        <v>0</v>
      </c>
      <c r="D71">
        <v>0</v>
      </c>
      <c r="E71">
        <v>0</v>
      </c>
      <c r="F71">
        <v>0</v>
      </c>
      <c r="G71">
        <v>1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2</v>
      </c>
      <c r="N71">
        <v>13329</v>
      </c>
      <c r="O71">
        <v>800000</v>
      </c>
      <c r="P71">
        <v>89875.109449999902</v>
      </c>
      <c r="Q71">
        <v>11282732.3245614</v>
      </c>
      <c r="R71">
        <v>6664117.6754385903</v>
      </c>
      <c r="S71">
        <v>4618614.6491227997</v>
      </c>
      <c r="T71">
        <v>0.40935249691854603</v>
      </c>
      <c r="U71">
        <v>15726064.1462068</v>
      </c>
      <c r="V71">
        <v>8244571.4940248802</v>
      </c>
      <c r="W71">
        <v>7481492.6521819197</v>
      </c>
      <c r="X71">
        <v>0.475738403622529</v>
      </c>
      <c r="Y71">
        <v>5708434.8684210498</v>
      </c>
      <c r="Z71">
        <v>3003040.8333333302</v>
      </c>
      <c r="AA71">
        <v>2705394.03508772</v>
      </c>
      <c r="AB71">
        <v>0.47392921132443899</v>
      </c>
      <c r="AC71">
        <v>8001685.5547169195</v>
      </c>
      <c r="AD71">
        <v>4158060.14273084</v>
      </c>
      <c r="AE71">
        <v>3843625.41198608</v>
      </c>
      <c r="AF71">
        <v>0.480351969057356</v>
      </c>
      <c r="AG71">
        <v>6591617.5427319203</v>
      </c>
      <c r="AH71">
        <v>2953750.3025360801</v>
      </c>
      <c r="AI71">
        <v>8001685.5547169195</v>
      </c>
      <c r="AJ71">
        <v>8001685.5547169195</v>
      </c>
      <c r="AK71">
        <v>8001685.5547169195</v>
      </c>
      <c r="AL71">
        <v>8001685.5547169195</v>
      </c>
      <c r="AM71">
        <v>4158060.14273084</v>
      </c>
      <c r="AN71">
        <v>8001685.5547169195</v>
      </c>
      <c r="AO71">
        <v>8001685.5547169195</v>
      </c>
      <c r="AP71">
        <v>8001685.5547169195</v>
      </c>
      <c r="AQ71">
        <v>8001685.5547169195</v>
      </c>
      <c r="AR71">
        <v>8001685.5547169195</v>
      </c>
      <c r="AS71">
        <v>5708434.8684210498</v>
      </c>
      <c r="AT71">
        <v>5708434.8684210498</v>
      </c>
      <c r="AU71">
        <v>5708434.8684210498</v>
      </c>
      <c r="AV71">
        <v>5708434.8684210498</v>
      </c>
      <c r="AW71">
        <v>3003040.8333333302</v>
      </c>
      <c r="AX71">
        <v>5708434.8684210498</v>
      </c>
      <c r="AY71">
        <v>5708434.8684210498</v>
      </c>
      <c r="AZ71">
        <v>5708434.8684210498</v>
      </c>
      <c r="BA71">
        <v>5708434.8684210498</v>
      </c>
      <c r="BB71">
        <v>5708434.8684210498</v>
      </c>
    </row>
    <row r="72" spans="1:54" x14ac:dyDescent="0.25">
      <c r="A72" t="s">
        <v>195</v>
      </c>
      <c r="B72">
        <v>13148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2</v>
      </c>
      <c r="N72">
        <v>13148</v>
      </c>
      <c r="O72">
        <v>1000150</v>
      </c>
      <c r="P72">
        <v>89875.109449999902</v>
      </c>
      <c r="Q72">
        <v>26726813.771929801</v>
      </c>
      <c r="R72">
        <v>12444052.149122801</v>
      </c>
      <c r="S72">
        <v>14282761.622807</v>
      </c>
      <c r="T72">
        <v>0.53439821688762801</v>
      </c>
      <c r="U72">
        <v>11436685.9119706</v>
      </c>
      <c r="V72">
        <v>5344168.3696512198</v>
      </c>
      <c r="W72">
        <v>6092517.54231939</v>
      </c>
      <c r="X72">
        <v>0.53271704663520003</v>
      </c>
      <c r="Y72">
        <v>19381622.149122801</v>
      </c>
      <c r="Z72">
        <v>7126740.8333333302</v>
      </c>
      <c r="AA72">
        <v>12254881.3157894</v>
      </c>
      <c r="AB72">
        <v>0.63229389271445002</v>
      </c>
      <c r="AC72">
        <v>6378410.3911617901</v>
      </c>
      <c r="AD72">
        <v>2336732.5863638399</v>
      </c>
      <c r="AE72">
        <v>4041677.8047979502</v>
      </c>
      <c r="AF72">
        <v>0.63364969591769704</v>
      </c>
      <c r="AG72">
        <v>5002492.4328693897</v>
      </c>
      <c r="AH72">
        <v>2951652.6953479499</v>
      </c>
      <c r="AI72">
        <v>6378410.3911617901</v>
      </c>
      <c r="AJ72">
        <v>6378410.3911617901</v>
      </c>
      <c r="AK72">
        <v>6378410.3911617901</v>
      </c>
      <c r="AL72">
        <v>6378410.3911617901</v>
      </c>
      <c r="AM72">
        <v>2336732.5863638399</v>
      </c>
      <c r="AN72">
        <v>6378410.3911617901</v>
      </c>
      <c r="AO72">
        <v>6378410.3911617901</v>
      </c>
      <c r="AP72">
        <v>6378410.3911617901</v>
      </c>
      <c r="AQ72">
        <v>6378410.3911617901</v>
      </c>
      <c r="AR72">
        <v>6378410.3911617901</v>
      </c>
      <c r="AS72">
        <v>19381622.149122801</v>
      </c>
      <c r="AT72">
        <v>19381622.149122801</v>
      </c>
      <c r="AU72">
        <v>19381622.149122801</v>
      </c>
      <c r="AV72">
        <v>19381622.149122801</v>
      </c>
      <c r="AW72">
        <v>7126740.8333333302</v>
      </c>
      <c r="AX72">
        <v>19381622.149122801</v>
      </c>
      <c r="AY72">
        <v>19381622.149122801</v>
      </c>
      <c r="AZ72">
        <v>19381622.149122801</v>
      </c>
      <c r="BA72">
        <v>19381622.149122801</v>
      </c>
      <c r="BB72">
        <v>19381622.149122801</v>
      </c>
    </row>
    <row r="73" spans="1:54" x14ac:dyDescent="0.25">
      <c r="A73" t="s">
        <v>204</v>
      </c>
      <c r="B73">
        <v>13939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2</v>
      </c>
      <c r="N73">
        <v>13939</v>
      </c>
      <c r="O73">
        <v>580000</v>
      </c>
      <c r="P73">
        <v>89875.109449999902</v>
      </c>
      <c r="Q73">
        <v>12773507.0614035</v>
      </c>
      <c r="R73">
        <v>6226234.9561403496</v>
      </c>
      <c r="S73">
        <v>6547272.1052631596</v>
      </c>
      <c r="T73">
        <v>0.51256652333535102</v>
      </c>
      <c r="U73">
        <v>9318800.8971257191</v>
      </c>
      <c r="V73">
        <v>3987521.0742190499</v>
      </c>
      <c r="W73">
        <v>5331279.8229066702</v>
      </c>
      <c r="X73">
        <v>0.57209933786127398</v>
      </c>
      <c r="Y73">
        <v>8342243.6842105202</v>
      </c>
      <c r="Z73">
        <v>2807867.3684210498</v>
      </c>
      <c r="AA73">
        <v>5534376.3157894704</v>
      </c>
      <c r="AB73">
        <v>0.66341580578189696</v>
      </c>
      <c r="AC73">
        <v>5391639.8934214404</v>
      </c>
      <c r="AD73">
        <v>1791913.39758606</v>
      </c>
      <c r="AE73">
        <v>3599726.4958353802</v>
      </c>
      <c r="AF73">
        <v>0.66764965149611499</v>
      </c>
      <c r="AG73">
        <v>4661404.7134566698</v>
      </c>
      <c r="AH73">
        <v>2929851.3863853798</v>
      </c>
      <c r="AI73">
        <v>5391639.8934214404</v>
      </c>
      <c r="AJ73">
        <v>5391639.8934214404</v>
      </c>
      <c r="AK73">
        <v>5391639.8934214404</v>
      </c>
      <c r="AL73">
        <v>5391639.8934214404</v>
      </c>
      <c r="AM73">
        <v>1791913.39758606</v>
      </c>
      <c r="AN73">
        <v>5391639.8934214404</v>
      </c>
      <c r="AO73">
        <v>5391639.8934214404</v>
      </c>
      <c r="AP73">
        <v>5391639.8934214404</v>
      </c>
      <c r="AQ73">
        <v>5391639.8934214404</v>
      </c>
      <c r="AR73">
        <v>5391639.8934214404</v>
      </c>
      <c r="AS73">
        <v>8342243.6842105202</v>
      </c>
      <c r="AT73">
        <v>8342243.6842105202</v>
      </c>
      <c r="AU73">
        <v>8342243.6842105202</v>
      </c>
      <c r="AV73">
        <v>8342243.6842105202</v>
      </c>
      <c r="AW73">
        <v>2807867.3684210498</v>
      </c>
      <c r="AX73">
        <v>8342243.6842105202</v>
      </c>
      <c r="AY73">
        <v>8342243.6842105202</v>
      </c>
      <c r="AZ73">
        <v>8342243.6842105202</v>
      </c>
      <c r="BA73">
        <v>8342243.6842105202</v>
      </c>
      <c r="BB73">
        <v>8342243.6842105202</v>
      </c>
    </row>
    <row r="74" spans="1:54" x14ac:dyDescent="0.25">
      <c r="A74" t="s">
        <v>189</v>
      </c>
      <c r="B74">
        <v>13463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2</v>
      </c>
      <c r="N74">
        <v>13463</v>
      </c>
      <c r="O74">
        <v>800000</v>
      </c>
      <c r="P74">
        <v>89875.109449999902</v>
      </c>
      <c r="Q74">
        <v>12456717.0614035</v>
      </c>
      <c r="R74">
        <v>3831182.4122807002</v>
      </c>
      <c r="S74">
        <v>8625534.6491228007</v>
      </c>
      <c r="T74">
        <v>0.69244044049523901</v>
      </c>
      <c r="U74">
        <v>8558933.8346049003</v>
      </c>
      <c r="V74">
        <v>3662776.7772897598</v>
      </c>
      <c r="W74">
        <v>4896157.0573151298</v>
      </c>
      <c r="X74">
        <v>0.57205221490547398</v>
      </c>
      <c r="Y74">
        <v>10562562.1929824</v>
      </c>
      <c r="Z74">
        <v>1945108.2456140299</v>
      </c>
      <c r="AA74">
        <v>8617453.9473684207</v>
      </c>
      <c r="AB74">
        <v>0.81584882435946005</v>
      </c>
      <c r="AC74">
        <v>4655443.9940665197</v>
      </c>
      <c r="AD74">
        <v>838598.57157041901</v>
      </c>
      <c r="AE74">
        <v>3816845.4224961</v>
      </c>
      <c r="AF74">
        <v>0.81986711200065199</v>
      </c>
      <c r="AG74">
        <v>4006281.9478651299</v>
      </c>
      <c r="AH74">
        <v>2926970.3130461001</v>
      </c>
      <c r="AI74">
        <v>4655443.9940665197</v>
      </c>
      <c r="AJ74">
        <v>4655443.9940665197</v>
      </c>
      <c r="AK74">
        <v>4655443.9940665197</v>
      </c>
      <c r="AL74">
        <v>4655443.9940665197</v>
      </c>
      <c r="AM74">
        <v>838598.57157041901</v>
      </c>
      <c r="AN74">
        <v>4655443.9940665197</v>
      </c>
      <c r="AO74">
        <v>4655443.9940665197</v>
      </c>
      <c r="AP74">
        <v>4655443.9940665197</v>
      </c>
      <c r="AQ74">
        <v>4655443.9940665197</v>
      </c>
      <c r="AR74">
        <v>4655443.9940665197</v>
      </c>
      <c r="AS74">
        <v>10562562.1929824</v>
      </c>
      <c r="AT74">
        <v>10562562.1929824</v>
      </c>
      <c r="AU74">
        <v>10562562.1929824</v>
      </c>
      <c r="AV74">
        <v>10562562.1929824</v>
      </c>
      <c r="AW74">
        <v>1945108.2456140299</v>
      </c>
      <c r="AX74">
        <v>10562562.1929824</v>
      </c>
      <c r="AY74">
        <v>10562562.1929824</v>
      </c>
      <c r="AZ74">
        <v>10562562.1929824</v>
      </c>
      <c r="BA74">
        <v>10562562.1929824</v>
      </c>
      <c r="BB74">
        <v>10562562.1929824</v>
      </c>
    </row>
    <row r="75" spans="1:54" x14ac:dyDescent="0.25">
      <c r="A75" t="s">
        <v>194</v>
      </c>
      <c r="B75">
        <v>13279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2</v>
      </c>
      <c r="N75">
        <v>13279</v>
      </c>
      <c r="O75">
        <v>800000</v>
      </c>
      <c r="P75">
        <v>89875.109449999902</v>
      </c>
      <c r="Q75">
        <v>8195832.85087719</v>
      </c>
      <c r="R75">
        <v>4428256.7105263099</v>
      </c>
      <c r="S75">
        <v>3767576.1403508699</v>
      </c>
      <c r="T75">
        <v>0.45969411637618202</v>
      </c>
      <c r="U75">
        <v>10583165.3594191</v>
      </c>
      <c r="V75">
        <v>4846414.1257907404</v>
      </c>
      <c r="W75">
        <v>5736751.2336283596</v>
      </c>
      <c r="X75">
        <v>0.54206383806737002</v>
      </c>
      <c r="Y75">
        <v>4663396.7105263099</v>
      </c>
      <c r="Z75">
        <v>1663211.31578947</v>
      </c>
      <c r="AA75">
        <v>3000185.3947368399</v>
      </c>
      <c r="AB75">
        <v>0.643347667155308</v>
      </c>
      <c r="AC75">
        <v>5678639.4334654501</v>
      </c>
      <c r="AD75">
        <v>1965090.17281189</v>
      </c>
      <c r="AE75">
        <v>3713549.26065356</v>
      </c>
      <c r="AF75">
        <v>0.65395052884830196</v>
      </c>
      <c r="AG75">
        <v>4846876.1241783602</v>
      </c>
      <c r="AH75">
        <v>2823674.1512035602</v>
      </c>
      <c r="AI75">
        <v>5678639.4334654501</v>
      </c>
      <c r="AJ75">
        <v>5678639.4334654501</v>
      </c>
      <c r="AK75">
        <v>5678639.4334654501</v>
      </c>
      <c r="AL75">
        <v>5678639.4334654501</v>
      </c>
      <c r="AM75">
        <v>1965090.17281189</v>
      </c>
      <c r="AN75">
        <v>5678639.4334654501</v>
      </c>
      <c r="AO75">
        <v>5678639.4334654501</v>
      </c>
      <c r="AP75">
        <v>5678639.4334654501</v>
      </c>
      <c r="AQ75">
        <v>5678639.4334654501</v>
      </c>
      <c r="AR75">
        <v>5678639.4334654501</v>
      </c>
      <c r="AS75">
        <v>4663396.7105263099</v>
      </c>
      <c r="AT75">
        <v>4663396.7105263099</v>
      </c>
      <c r="AU75">
        <v>4663396.7105263099</v>
      </c>
      <c r="AV75">
        <v>4663396.7105263099</v>
      </c>
      <c r="AW75">
        <v>1663211.31578947</v>
      </c>
      <c r="AX75">
        <v>4663396.7105263099</v>
      </c>
      <c r="AY75">
        <v>4663396.7105263099</v>
      </c>
      <c r="AZ75">
        <v>4663396.7105263099</v>
      </c>
      <c r="BA75">
        <v>4663396.7105263099</v>
      </c>
      <c r="BB75">
        <v>4663396.7105263099</v>
      </c>
    </row>
    <row r="76" spans="1:54" x14ac:dyDescent="0.25">
      <c r="A76" t="s">
        <v>205</v>
      </c>
      <c r="B76">
        <v>13187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0</v>
      </c>
      <c r="L76">
        <v>0</v>
      </c>
      <c r="M76" t="s">
        <v>2</v>
      </c>
      <c r="N76">
        <v>13187</v>
      </c>
      <c r="O76">
        <v>800000</v>
      </c>
      <c r="P76">
        <v>89875.109449999902</v>
      </c>
      <c r="Q76">
        <v>17397354.035087701</v>
      </c>
      <c r="R76">
        <v>8045805.4385964898</v>
      </c>
      <c r="S76">
        <v>9351548.5964912195</v>
      </c>
      <c r="T76">
        <v>0.53752706173770004</v>
      </c>
      <c r="U76">
        <v>8674871.18485667</v>
      </c>
      <c r="V76">
        <v>2885998.46770448</v>
      </c>
      <c r="W76">
        <v>5788872.7171521802</v>
      </c>
      <c r="X76">
        <v>0.66731512131932902</v>
      </c>
      <c r="Y76">
        <v>11270059.342105201</v>
      </c>
      <c r="Z76">
        <v>3748647.2368421</v>
      </c>
      <c r="AA76">
        <v>7521412.1052631596</v>
      </c>
      <c r="AB76">
        <v>0.66737999126259695</v>
      </c>
      <c r="AC76">
        <v>5433761.5960392198</v>
      </c>
      <c r="AD76">
        <v>1722953.8313618901</v>
      </c>
      <c r="AE76">
        <v>3710807.7646773201</v>
      </c>
      <c r="AF76">
        <v>0.682916925796341</v>
      </c>
      <c r="AG76">
        <v>4898997.6077021798</v>
      </c>
      <c r="AH76">
        <v>2820932.6552273198</v>
      </c>
      <c r="AI76">
        <v>5433761.5960392198</v>
      </c>
      <c r="AJ76">
        <v>5433761.5960392198</v>
      </c>
      <c r="AK76">
        <v>5433761.5960392198</v>
      </c>
      <c r="AL76">
        <v>5433761.5960392198</v>
      </c>
      <c r="AM76">
        <v>1722953.8313618901</v>
      </c>
      <c r="AN76">
        <v>5433761.5960392198</v>
      </c>
      <c r="AO76">
        <v>5433761.5960392198</v>
      </c>
      <c r="AP76">
        <v>5433761.5960392198</v>
      </c>
      <c r="AQ76">
        <v>5433761.5960392198</v>
      </c>
      <c r="AR76">
        <v>5433761.5960392198</v>
      </c>
      <c r="AS76">
        <v>11270059.342105201</v>
      </c>
      <c r="AT76">
        <v>11270059.342105201</v>
      </c>
      <c r="AU76">
        <v>11270059.342105201</v>
      </c>
      <c r="AV76">
        <v>11270059.342105201</v>
      </c>
      <c r="AW76">
        <v>3748647.2368421</v>
      </c>
      <c r="AX76">
        <v>11270059.342105201</v>
      </c>
      <c r="AY76">
        <v>11270059.342105201</v>
      </c>
      <c r="AZ76">
        <v>11270059.342105201</v>
      </c>
      <c r="BA76">
        <v>11270059.342105201</v>
      </c>
      <c r="BB76">
        <v>11270059.342105201</v>
      </c>
    </row>
    <row r="77" spans="1:54" x14ac:dyDescent="0.25">
      <c r="A77" t="s">
        <v>190</v>
      </c>
      <c r="B77">
        <v>13030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0</v>
      </c>
      <c r="L77">
        <v>0</v>
      </c>
      <c r="M77" t="s">
        <v>2</v>
      </c>
      <c r="N77">
        <v>13030</v>
      </c>
      <c r="O77">
        <v>800000</v>
      </c>
      <c r="P77">
        <v>89875.109449999902</v>
      </c>
      <c r="Q77">
        <v>19441038.421052601</v>
      </c>
      <c r="R77">
        <v>8263291.09649124</v>
      </c>
      <c r="S77">
        <v>11177747.3245613</v>
      </c>
      <c r="T77">
        <v>0.57495629001262805</v>
      </c>
      <c r="U77">
        <v>12369620.1042042</v>
      </c>
      <c r="V77">
        <v>3842411.50944125</v>
      </c>
      <c r="W77">
        <v>8527208.5947629698</v>
      </c>
      <c r="X77">
        <v>0.68936705597488102</v>
      </c>
      <c r="Y77">
        <v>10910821.973684199</v>
      </c>
      <c r="Z77">
        <v>4375346.9298245599</v>
      </c>
      <c r="AA77">
        <v>6535475.0438596504</v>
      </c>
      <c r="AB77">
        <v>0.59899016404286898</v>
      </c>
      <c r="AC77">
        <v>5066044.94737696</v>
      </c>
      <c r="AD77">
        <v>1364002.60042617</v>
      </c>
      <c r="AE77">
        <v>3702042.3469507899</v>
      </c>
      <c r="AF77">
        <v>0.73075592210597795</v>
      </c>
      <c r="AG77">
        <v>7637333.4853129704</v>
      </c>
      <c r="AH77">
        <v>2812167.23750079</v>
      </c>
      <c r="AI77">
        <v>5066044.94737696</v>
      </c>
      <c r="AJ77">
        <v>5066044.94737696</v>
      </c>
      <c r="AK77">
        <v>5066044.94737696</v>
      </c>
      <c r="AL77">
        <v>5066044.94737696</v>
      </c>
      <c r="AM77">
        <v>1364002.60042617</v>
      </c>
      <c r="AN77">
        <v>5066044.94737696</v>
      </c>
      <c r="AO77">
        <v>5066044.94737696</v>
      </c>
      <c r="AP77">
        <v>5066044.94737696</v>
      </c>
      <c r="AQ77">
        <v>5066044.94737696</v>
      </c>
      <c r="AR77">
        <v>5066044.94737696</v>
      </c>
      <c r="AS77">
        <v>10910821.973684199</v>
      </c>
      <c r="AT77">
        <v>10910821.973684199</v>
      </c>
      <c r="AU77">
        <v>10910821.973684199</v>
      </c>
      <c r="AV77">
        <v>10910821.973684199</v>
      </c>
      <c r="AW77">
        <v>4375346.9298245599</v>
      </c>
      <c r="AX77">
        <v>10910821.973684199</v>
      </c>
      <c r="AY77">
        <v>10910821.973684199</v>
      </c>
      <c r="AZ77">
        <v>10910821.973684199</v>
      </c>
      <c r="BA77">
        <v>10910821.973684199</v>
      </c>
      <c r="BB77">
        <v>10910821.973684199</v>
      </c>
    </row>
    <row r="78" spans="1:54" x14ac:dyDescent="0.25">
      <c r="A78" t="s">
        <v>212</v>
      </c>
      <c r="B78">
        <v>13911</v>
      </c>
      <c r="C78">
        <v>0</v>
      </c>
      <c r="D78">
        <v>0</v>
      </c>
      <c r="E78">
        <v>0</v>
      </c>
      <c r="F78">
        <v>0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2</v>
      </c>
      <c r="N78">
        <v>13911</v>
      </c>
      <c r="O78">
        <v>800000</v>
      </c>
      <c r="P78">
        <v>89875.109449999902</v>
      </c>
      <c r="Q78">
        <v>23499734.868420999</v>
      </c>
      <c r="R78">
        <v>11108945.1315789</v>
      </c>
      <c r="S78">
        <v>12390789.736842001</v>
      </c>
      <c r="T78">
        <v>0.527273597179721</v>
      </c>
      <c r="U78">
        <v>7512042.4642706597</v>
      </c>
      <c r="V78">
        <v>2694311.6023321701</v>
      </c>
      <c r="W78">
        <v>4817730.8619384896</v>
      </c>
      <c r="X78">
        <v>0.64133434879434403</v>
      </c>
      <c r="Y78">
        <v>17900253.070175398</v>
      </c>
      <c r="Z78">
        <v>6618850.2631578902</v>
      </c>
      <c r="AA78">
        <v>11281402.8070175</v>
      </c>
      <c r="AB78">
        <v>0.63023705658184703</v>
      </c>
      <c r="AC78">
        <v>5611711.0005252399</v>
      </c>
      <c r="AD78">
        <v>1916647.47005311</v>
      </c>
      <c r="AE78">
        <v>3695063.53047213</v>
      </c>
      <c r="AF78">
        <v>0.65845577759194596</v>
      </c>
      <c r="AG78">
        <v>3927855.7524884799</v>
      </c>
      <c r="AH78">
        <v>2805188.4210221302</v>
      </c>
      <c r="AI78">
        <v>5611711.0005252399</v>
      </c>
      <c r="AJ78">
        <v>5611711.0005252399</v>
      </c>
      <c r="AK78">
        <v>5611711.0005252399</v>
      </c>
      <c r="AL78">
        <v>5611711.0005252399</v>
      </c>
      <c r="AM78">
        <v>1916647.47005311</v>
      </c>
      <c r="AN78">
        <v>5611711.0005252399</v>
      </c>
      <c r="AO78">
        <v>5611711.0005252399</v>
      </c>
      <c r="AP78">
        <v>5611711.0005252399</v>
      </c>
      <c r="AQ78">
        <v>5611711.0005252399</v>
      </c>
      <c r="AR78">
        <v>5611711.0005252399</v>
      </c>
      <c r="AS78">
        <v>17900253.070175398</v>
      </c>
      <c r="AT78">
        <v>17900253.070175398</v>
      </c>
      <c r="AU78">
        <v>17900253.070175398</v>
      </c>
      <c r="AV78">
        <v>17900253.070175398</v>
      </c>
      <c r="AW78">
        <v>6618850.2631578902</v>
      </c>
      <c r="AX78">
        <v>17900253.070175398</v>
      </c>
      <c r="AY78">
        <v>17900253.070175398</v>
      </c>
      <c r="AZ78">
        <v>17900253.070175398</v>
      </c>
      <c r="BA78">
        <v>17900253.070175398</v>
      </c>
      <c r="BB78">
        <v>17900253.070175398</v>
      </c>
    </row>
    <row r="79" spans="1:54" x14ac:dyDescent="0.25">
      <c r="A79" t="s">
        <v>229</v>
      </c>
      <c r="B79">
        <v>13890</v>
      </c>
      <c r="C79">
        <v>0</v>
      </c>
      <c r="D79">
        <v>0</v>
      </c>
      <c r="E79">
        <v>0</v>
      </c>
      <c r="F79">
        <v>0</v>
      </c>
      <c r="G79">
        <v>1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2</v>
      </c>
      <c r="N79">
        <v>13890</v>
      </c>
      <c r="O79">
        <v>956070</v>
      </c>
      <c r="P79">
        <v>89875.109449999902</v>
      </c>
      <c r="Q79">
        <v>23852631.184210401</v>
      </c>
      <c r="R79">
        <v>8963873.2017543893</v>
      </c>
      <c r="S79">
        <v>14888757.982456001</v>
      </c>
      <c r="T79">
        <v>0.62419771921480305</v>
      </c>
      <c r="U79">
        <v>7252923.7310259501</v>
      </c>
      <c r="V79">
        <v>2675203.9625805002</v>
      </c>
      <c r="W79">
        <v>4577719.7684454499</v>
      </c>
      <c r="X79">
        <v>0.63115509527051294</v>
      </c>
      <c r="Y79">
        <v>20784321.491227999</v>
      </c>
      <c r="Z79">
        <v>6699475.70175438</v>
      </c>
      <c r="AA79">
        <v>14084845.789473601</v>
      </c>
      <c r="AB79">
        <v>0.67766685553907202</v>
      </c>
      <c r="AC79">
        <v>5579345.27203367</v>
      </c>
      <c r="AD79">
        <v>1735025.65886351</v>
      </c>
      <c r="AE79">
        <v>3844319.61317016</v>
      </c>
      <c r="AF79">
        <v>0.68902701405480504</v>
      </c>
      <c r="AG79">
        <v>3531774.65899545</v>
      </c>
      <c r="AH79">
        <v>2798374.5037201601</v>
      </c>
      <c r="AI79">
        <v>5579345.27203367</v>
      </c>
      <c r="AJ79">
        <v>5579345.27203367</v>
      </c>
      <c r="AK79">
        <v>5579345.27203367</v>
      </c>
      <c r="AL79">
        <v>5579345.27203367</v>
      </c>
      <c r="AM79">
        <v>1735025.65886351</v>
      </c>
      <c r="AN79">
        <v>5579345.27203367</v>
      </c>
      <c r="AO79">
        <v>5579345.27203367</v>
      </c>
      <c r="AP79">
        <v>5579345.27203367</v>
      </c>
      <c r="AQ79">
        <v>5579345.27203367</v>
      </c>
      <c r="AR79">
        <v>5579345.27203367</v>
      </c>
      <c r="AS79">
        <v>20784321.491227999</v>
      </c>
      <c r="AT79">
        <v>20784321.491227999</v>
      </c>
      <c r="AU79">
        <v>20784321.491227999</v>
      </c>
      <c r="AV79">
        <v>20784321.491227999</v>
      </c>
      <c r="AW79">
        <v>6699475.70175438</v>
      </c>
      <c r="AX79">
        <v>20784321.491227999</v>
      </c>
      <c r="AY79">
        <v>20784321.491227999</v>
      </c>
      <c r="AZ79">
        <v>20784321.491227999</v>
      </c>
      <c r="BA79">
        <v>20784321.491227999</v>
      </c>
      <c r="BB79">
        <v>20784321.491227999</v>
      </c>
    </row>
    <row r="80" spans="1:54" x14ac:dyDescent="0.25">
      <c r="A80" t="s">
        <v>181</v>
      </c>
      <c r="B80">
        <v>13717</v>
      </c>
      <c r="C80">
        <v>0</v>
      </c>
      <c r="D80">
        <v>0</v>
      </c>
      <c r="E80">
        <v>0</v>
      </c>
      <c r="F80">
        <v>0</v>
      </c>
      <c r="G80">
        <v>1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2</v>
      </c>
      <c r="N80">
        <v>13717</v>
      </c>
      <c r="O80">
        <v>800000</v>
      </c>
      <c r="P80">
        <v>89875.109449999902</v>
      </c>
      <c r="Q80">
        <v>2377402.8947368399</v>
      </c>
      <c r="R80">
        <v>1750404.0789473599</v>
      </c>
      <c r="S80">
        <v>626998.81578947301</v>
      </c>
      <c r="T80">
        <v>0.26373267113350402</v>
      </c>
      <c r="U80">
        <v>15551821.2934776</v>
      </c>
      <c r="V80">
        <v>10706660.1899751</v>
      </c>
      <c r="W80">
        <v>4845161.1035024701</v>
      </c>
      <c r="X80">
        <v>0.311549432832957</v>
      </c>
      <c r="Y80">
        <v>1446906.7105263099</v>
      </c>
      <c r="Z80">
        <v>999336.97368420998</v>
      </c>
      <c r="AA80">
        <v>447569.73684210499</v>
      </c>
      <c r="AB80">
        <v>0.30932867584759499</v>
      </c>
      <c r="AC80">
        <v>11829808.0272421</v>
      </c>
      <c r="AD80">
        <v>8143213.88827758</v>
      </c>
      <c r="AE80">
        <v>3686594.1389645501</v>
      </c>
      <c r="AF80">
        <v>0.31163600715032003</v>
      </c>
      <c r="AG80">
        <v>3955285.9940524702</v>
      </c>
      <c r="AH80">
        <v>2796719.0295145502</v>
      </c>
      <c r="AI80">
        <v>11829808.0272421</v>
      </c>
      <c r="AJ80">
        <v>11829808.0272421</v>
      </c>
      <c r="AK80">
        <v>11829808.0272421</v>
      </c>
      <c r="AL80">
        <v>11829808.0272421</v>
      </c>
      <c r="AM80">
        <v>8143213.88827758</v>
      </c>
      <c r="AN80">
        <v>11829808.0272421</v>
      </c>
      <c r="AO80">
        <v>11829808.0272421</v>
      </c>
      <c r="AP80">
        <v>11829808.0272421</v>
      </c>
      <c r="AQ80">
        <v>11829808.0272421</v>
      </c>
      <c r="AR80">
        <v>11829808.0272421</v>
      </c>
      <c r="AS80">
        <v>1446906.7105263099</v>
      </c>
      <c r="AT80">
        <v>1446906.7105263099</v>
      </c>
      <c r="AU80">
        <v>1446906.7105263099</v>
      </c>
      <c r="AV80">
        <v>1446906.7105263099</v>
      </c>
      <c r="AW80">
        <v>999336.97368420998</v>
      </c>
      <c r="AX80">
        <v>1446906.7105263099</v>
      </c>
      <c r="AY80">
        <v>1446906.7105263099</v>
      </c>
      <c r="AZ80">
        <v>1446906.7105263099</v>
      </c>
      <c r="BA80">
        <v>1446906.7105263099</v>
      </c>
      <c r="BB80">
        <v>1446906.7105263099</v>
      </c>
    </row>
    <row r="81" spans="1:54" x14ac:dyDescent="0.25">
      <c r="A81" t="s">
        <v>202</v>
      </c>
      <c r="B81">
        <v>13291</v>
      </c>
      <c r="C81">
        <v>0</v>
      </c>
      <c r="D81">
        <v>0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2</v>
      </c>
      <c r="N81">
        <v>13291</v>
      </c>
      <c r="O81">
        <v>800000</v>
      </c>
      <c r="P81">
        <v>89875.109449999902</v>
      </c>
      <c r="Q81">
        <v>10620561.1403508</v>
      </c>
      <c r="R81">
        <v>5759078.33333332</v>
      </c>
      <c r="S81">
        <v>4861482.8070175396</v>
      </c>
      <c r="T81">
        <v>0.457742556421734</v>
      </c>
      <c r="U81">
        <v>10008698.6496312</v>
      </c>
      <c r="V81">
        <v>5122253.0249494296</v>
      </c>
      <c r="W81">
        <v>4886445.6246817699</v>
      </c>
      <c r="X81">
        <v>0.48821987710278603</v>
      </c>
      <c r="Y81">
        <v>7977748.9473684197</v>
      </c>
      <c r="Z81">
        <v>3842644.16666666</v>
      </c>
      <c r="AA81">
        <v>4135104.78070175</v>
      </c>
      <c r="AB81">
        <v>0.51832977046310502</v>
      </c>
      <c r="AC81">
        <v>7100953.5197518496</v>
      </c>
      <c r="AD81">
        <v>3502168.33383602</v>
      </c>
      <c r="AE81">
        <v>3598785.1859158198</v>
      </c>
      <c r="AF81">
        <v>0.50680309002242097</v>
      </c>
      <c r="AG81">
        <v>3996570.51523177</v>
      </c>
      <c r="AH81">
        <v>2708910.07646582</v>
      </c>
      <c r="AI81">
        <v>7100953.5197518496</v>
      </c>
      <c r="AJ81">
        <v>7100953.5197518496</v>
      </c>
      <c r="AK81">
        <v>7100953.5197518496</v>
      </c>
      <c r="AL81">
        <v>7100953.5197518496</v>
      </c>
      <c r="AM81">
        <v>3502168.33383602</v>
      </c>
      <c r="AN81">
        <v>7100953.5197518496</v>
      </c>
      <c r="AO81">
        <v>7100953.5197518496</v>
      </c>
      <c r="AP81">
        <v>7100953.5197518496</v>
      </c>
      <c r="AQ81">
        <v>7100953.5197518496</v>
      </c>
      <c r="AR81">
        <v>7100953.5197518496</v>
      </c>
      <c r="AS81">
        <v>7977748.9473684197</v>
      </c>
      <c r="AT81">
        <v>7977748.9473684197</v>
      </c>
      <c r="AU81">
        <v>7977748.9473684197</v>
      </c>
      <c r="AV81">
        <v>7977748.9473684197</v>
      </c>
      <c r="AW81">
        <v>3842644.16666666</v>
      </c>
      <c r="AX81">
        <v>7977748.9473684197</v>
      </c>
      <c r="AY81">
        <v>7977748.9473684197</v>
      </c>
      <c r="AZ81">
        <v>7977748.9473684197</v>
      </c>
      <c r="BA81">
        <v>7977748.9473684197</v>
      </c>
      <c r="BB81">
        <v>7977748.9473684197</v>
      </c>
    </row>
    <row r="82" spans="1:54" x14ac:dyDescent="0.25">
      <c r="A82" t="s">
        <v>208</v>
      </c>
      <c r="B82">
        <v>13916</v>
      </c>
      <c r="C82">
        <v>0</v>
      </c>
      <c r="D82">
        <v>0</v>
      </c>
      <c r="E82">
        <v>0</v>
      </c>
      <c r="F82">
        <v>0</v>
      </c>
      <c r="G82">
        <v>1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2</v>
      </c>
      <c r="N82">
        <v>13916</v>
      </c>
      <c r="O82">
        <v>800000</v>
      </c>
      <c r="P82">
        <v>89875.109449999902</v>
      </c>
      <c r="Q82">
        <v>15431470.482456099</v>
      </c>
      <c r="R82">
        <v>5359761.5789473699</v>
      </c>
      <c r="S82">
        <v>10071708.9035087</v>
      </c>
      <c r="T82">
        <v>0.65267330906404297</v>
      </c>
      <c r="U82">
        <v>7937432.1746292701</v>
      </c>
      <c r="V82">
        <v>1674044.49534983</v>
      </c>
      <c r="W82">
        <v>6263387.6792794298</v>
      </c>
      <c r="X82">
        <v>0.78909495432280297</v>
      </c>
      <c r="Y82">
        <v>10990162.9385964</v>
      </c>
      <c r="Z82">
        <v>2455717.85087719</v>
      </c>
      <c r="AA82">
        <v>8534445.0877192896</v>
      </c>
      <c r="AB82">
        <v>0.77655309893059599</v>
      </c>
      <c r="AC82">
        <v>4549490.5430048201</v>
      </c>
      <c r="AD82">
        <v>972806.83310568298</v>
      </c>
      <c r="AE82">
        <v>3576683.7098991401</v>
      </c>
      <c r="AF82">
        <v>0.78617235844100197</v>
      </c>
      <c r="AG82">
        <v>5373512.5698294304</v>
      </c>
      <c r="AH82">
        <v>2686808.6004491402</v>
      </c>
      <c r="AI82">
        <v>4549490.5430048201</v>
      </c>
      <c r="AJ82">
        <v>4549490.5430048201</v>
      </c>
      <c r="AK82">
        <v>4549490.5430048201</v>
      </c>
      <c r="AL82">
        <v>4549490.5430048201</v>
      </c>
      <c r="AM82">
        <v>972806.83310568298</v>
      </c>
      <c r="AN82">
        <v>4549490.5430048201</v>
      </c>
      <c r="AO82">
        <v>4549490.5430048201</v>
      </c>
      <c r="AP82">
        <v>4549490.5430048201</v>
      </c>
      <c r="AQ82">
        <v>4549490.5430048201</v>
      </c>
      <c r="AR82">
        <v>4549490.5430048201</v>
      </c>
      <c r="AS82">
        <v>10990162.9385964</v>
      </c>
      <c r="AT82">
        <v>10990162.9385964</v>
      </c>
      <c r="AU82">
        <v>10990162.9385964</v>
      </c>
      <c r="AV82">
        <v>10990162.9385964</v>
      </c>
      <c r="AW82">
        <v>2455717.85087719</v>
      </c>
      <c r="AX82">
        <v>10990162.9385964</v>
      </c>
      <c r="AY82">
        <v>10990162.9385964</v>
      </c>
      <c r="AZ82">
        <v>10990162.9385964</v>
      </c>
      <c r="BA82">
        <v>10990162.9385964</v>
      </c>
      <c r="BB82">
        <v>10990162.9385964</v>
      </c>
    </row>
    <row r="83" spans="1:54" x14ac:dyDescent="0.25">
      <c r="A83" t="s">
        <v>196</v>
      </c>
      <c r="B83">
        <v>13294</v>
      </c>
      <c r="C83">
        <v>0</v>
      </c>
      <c r="D83">
        <v>0</v>
      </c>
      <c r="E83">
        <v>0</v>
      </c>
      <c r="F83">
        <v>0</v>
      </c>
      <c r="G83">
        <v>1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2</v>
      </c>
      <c r="N83">
        <v>13294</v>
      </c>
      <c r="O83">
        <v>800000</v>
      </c>
      <c r="P83">
        <v>89875.109449999902</v>
      </c>
      <c r="Q83">
        <v>16554832.5877192</v>
      </c>
      <c r="R83">
        <v>7493073.5087719196</v>
      </c>
      <c r="S83">
        <v>9061759.0789473597</v>
      </c>
      <c r="T83">
        <v>0.54737847881769297</v>
      </c>
      <c r="U83">
        <v>9465150.0364049394</v>
      </c>
      <c r="V83">
        <v>3915885.9828459802</v>
      </c>
      <c r="W83">
        <v>5549264.0535589503</v>
      </c>
      <c r="X83">
        <v>0.58628379182742196</v>
      </c>
      <c r="Y83">
        <v>12939130.043859599</v>
      </c>
      <c r="Z83">
        <v>5230019.7368420996</v>
      </c>
      <c r="AA83">
        <v>7709110.3070175396</v>
      </c>
      <c r="AB83">
        <v>0.59579819361008302</v>
      </c>
      <c r="AC83">
        <v>5850332.8431444997</v>
      </c>
      <c r="AD83">
        <v>2307706.7807512698</v>
      </c>
      <c r="AE83">
        <v>3542626.0623932201</v>
      </c>
      <c r="AF83">
        <v>0.605542651568025</v>
      </c>
      <c r="AG83">
        <v>4659388.94410895</v>
      </c>
      <c r="AH83">
        <v>2652750.9529432198</v>
      </c>
      <c r="AI83">
        <v>5850332.8431444997</v>
      </c>
      <c r="AJ83">
        <v>5850332.8431444997</v>
      </c>
      <c r="AK83">
        <v>5850332.8431444997</v>
      </c>
      <c r="AL83">
        <v>5850332.8431444997</v>
      </c>
      <c r="AM83">
        <v>2307706.7807512698</v>
      </c>
      <c r="AN83">
        <v>5850332.8431444997</v>
      </c>
      <c r="AO83">
        <v>5850332.8431444997</v>
      </c>
      <c r="AP83">
        <v>5850332.8431444997</v>
      </c>
      <c r="AQ83">
        <v>5850332.8431444997</v>
      </c>
      <c r="AR83">
        <v>5850332.8431444997</v>
      </c>
      <c r="AS83">
        <v>12939130.043859599</v>
      </c>
      <c r="AT83">
        <v>12939130.043859599</v>
      </c>
      <c r="AU83">
        <v>12939130.043859599</v>
      </c>
      <c r="AV83">
        <v>12939130.043859599</v>
      </c>
      <c r="AW83">
        <v>5230019.7368420996</v>
      </c>
      <c r="AX83">
        <v>12939130.043859599</v>
      </c>
      <c r="AY83">
        <v>12939130.043859599</v>
      </c>
      <c r="AZ83">
        <v>12939130.043859599</v>
      </c>
      <c r="BA83">
        <v>12939130.043859599</v>
      </c>
      <c r="BB83">
        <v>12939130.043859599</v>
      </c>
    </row>
    <row r="84" spans="1:54" x14ac:dyDescent="0.25">
      <c r="A84" t="s">
        <v>188</v>
      </c>
      <c r="B84">
        <v>13516</v>
      </c>
      <c r="C84">
        <v>0</v>
      </c>
      <c r="D84">
        <v>0</v>
      </c>
      <c r="E84">
        <v>0</v>
      </c>
      <c r="F84">
        <v>0</v>
      </c>
      <c r="G84">
        <v>1</v>
      </c>
      <c r="H84">
        <v>0</v>
      </c>
      <c r="I84">
        <v>0</v>
      </c>
      <c r="J84">
        <v>0</v>
      </c>
      <c r="K84">
        <v>0</v>
      </c>
      <c r="L84">
        <v>0</v>
      </c>
      <c r="M84" t="s">
        <v>2</v>
      </c>
      <c r="N84">
        <v>13516</v>
      </c>
      <c r="O84">
        <v>800000</v>
      </c>
      <c r="P84">
        <v>89875.109449999902</v>
      </c>
      <c r="Q84">
        <v>14188999.868420999</v>
      </c>
      <c r="R84">
        <v>9418307.3245614097</v>
      </c>
      <c r="S84">
        <v>4770692.5438596196</v>
      </c>
      <c r="T84">
        <v>0.336224722538567</v>
      </c>
      <c r="U84">
        <v>8562543.4063867703</v>
      </c>
      <c r="V84">
        <v>4328482.83022842</v>
      </c>
      <c r="W84">
        <v>4234060.5761583503</v>
      </c>
      <c r="X84">
        <v>0.49448631968396001</v>
      </c>
      <c r="Y84">
        <v>9414680.5263157804</v>
      </c>
      <c r="Z84">
        <v>5011653.2456140304</v>
      </c>
      <c r="AA84">
        <v>4403027.28070175</v>
      </c>
      <c r="AB84">
        <v>0.46767675954531501</v>
      </c>
      <c r="AC84">
        <v>6241447.4469782496</v>
      </c>
      <c r="AD84">
        <v>2704174.0654034801</v>
      </c>
      <c r="AE84">
        <v>3537273.38157477</v>
      </c>
      <c r="AF84">
        <v>0.566739271879525</v>
      </c>
      <c r="AG84">
        <v>3344185.46670835</v>
      </c>
      <c r="AH84">
        <v>2647398.2721247701</v>
      </c>
      <c r="AI84">
        <v>6241447.4469782496</v>
      </c>
      <c r="AJ84">
        <v>6241447.4469782496</v>
      </c>
      <c r="AK84">
        <v>6241447.4469782496</v>
      </c>
      <c r="AL84">
        <v>6241447.4469782496</v>
      </c>
      <c r="AM84">
        <v>2704174.0654034801</v>
      </c>
      <c r="AN84">
        <v>6241447.4469782496</v>
      </c>
      <c r="AO84">
        <v>6241447.4469782496</v>
      </c>
      <c r="AP84">
        <v>6241447.4469782496</v>
      </c>
      <c r="AQ84">
        <v>6241447.4469782496</v>
      </c>
      <c r="AR84">
        <v>6241447.4469782496</v>
      </c>
      <c r="AS84">
        <v>9414680.5263157804</v>
      </c>
      <c r="AT84">
        <v>9414680.5263157804</v>
      </c>
      <c r="AU84">
        <v>9414680.5263157804</v>
      </c>
      <c r="AV84">
        <v>9414680.5263157804</v>
      </c>
      <c r="AW84">
        <v>5011653.2456140304</v>
      </c>
      <c r="AX84">
        <v>9414680.5263157804</v>
      </c>
      <c r="AY84">
        <v>9414680.5263157804</v>
      </c>
      <c r="AZ84">
        <v>9414680.5263157804</v>
      </c>
      <c r="BA84">
        <v>9414680.5263157804</v>
      </c>
      <c r="BB84">
        <v>9414680.5263157804</v>
      </c>
    </row>
    <row r="85" spans="1:54" x14ac:dyDescent="0.25">
      <c r="A85" t="s">
        <v>209</v>
      </c>
      <c r="B85">
        <v>13036</v>
      </c>
      <c r="C85">
        <v>0</v>
      </c>
      <c r="D85">
        <v>0</v>
      </c>
      <c r="E85">
        <v>0</v>
      </c>
      <c r="F85">
        <v>0</v>
      </c>
      <c r="G85">
        <v>1</v>
      </c>
      <c r="H85">
        <v>0</v>
      </c>
      <c r="I85">
        <v>0</v>
      </c>
      <c r="J85">
        <v>0</v>
      </c>
      <c r="K85">
        <v>0</v>
      </c>
      <c r="L85">
        <v>0</v>
      </c>
      <c r="M85" t="s">
        <v>2</v>
      </c>
      <c r="N85">
        <v>13036</v>
      </c>
      <c r="O85">
        <v>800000</v>
      </c>
      <c r="P85">
        <v>89875.109449999902</v>
      </c>
      <c r="Q85">
        <v>13891684.912280699</v>
      </c>
      <c r="R85">
        <v>6711078.0263157897</v>
      </c>
      <c r="S85">
        <v>7180606.8859649198</v>
      </c>
      <c r="T85">
        <v>0.51689963681921802</v>
      </c>
      <c r="U85">
        <v>11393314.1255657</v>
      </c>
      <c r="V85">
        <v>3971211.4113472598</v>
      </c>
      <c r="W85">
        <v>7422102.7142185196</v>
      </c>
      <c r="X85">
        <v>0.65144370043864996</v>
      </c>
      <c r="Y85">
        <v>5894627.4122807002</v>
      </c>
      <c r="Z85">
        <v>1826226.7543859601</v>
      </c>
      <c r="AA85">
        <v>4068400.6578947301</v>
      </c>
      <c r="AB85">
        <v>0.69018792424755204</v>
      </c>
      <c r="AC85">
        <v>4948592.8391621104</v>
      </c>
      <c r="AD85">
        <v>1434082.93026754</v>
      </c>
      <c r="AE85">
        <v>3514509.9088945701</v>
      </c>
      <c r="AF85">
        <v>0.71020389494999103</v>
      </c>
      <c r="AG85">
        <v>6532227.6047685202</v>
      </c>
      <c r="AH85">
        <v>2624634.7994445702</v>
      </c>
      <c r="AI85">
        <v>4948592.8391621104</v>
      </c>
      <c r="AJ85">
        <v>4948592.8391621104</v>
      </c>
      <c r="AK85">
        <v>4948592.8391621104</v>
      </c>
      <c r="AL85">
        <v>4948592.8391621104</v>
      </c>
      <c r="AM85">
        <v>1434082.93026754</v>
      </c>
      <c r="AN85">
        <v>4948592.8391621104</v>
      </c>
      <c r="AO85">
        <v>4948592.8391621104</v>
      </c>
      <c r="AP85">
        <v>4948592.8391621104</v>
      </c>
      <c r="AQ85">
        <v>4948592.8391621104</v>
      </c>
      <c r="AR85">
        <v>4948592.8391621104</v>
      </c>
      <c r="AS85">
        <v>5894627.4122807002</v>
      </c>
      <c r="AT85">
        <v>5894627.4122807002</v>
      </c>
      <c r="AU85">
        <v>5894627.4122807002</v>
      </c>
      <c r="AV85">
        <v>5894627.4122807002</v>
      </c>
      <c r="AW85">
        <v>1826226.7543859601</v>
      </c>
      <c r="AX85">
        <v>5894627.4122807002</v>
      </c>
      <c r="AY85">
        <v>5894627.4122807002</v>
      </c>
      <c r="AZ85">
        <v>5894627.4122807002</v>
      </c>
      <c r="BA85">
        <v>5894627.4122807002</v>
      </c>
      <c r="BB85">
        <v>5894627.4122807002</v>
      </c>
    </row>
    <row r="86" spans="1:54" x14ac:dyDescent="0.25">
      <c r="A86" t="s">
        <v>200</v>
      </c>
      <c r="B86">
        <v>14121</v>
      </c>
      <c r="C86">
        <v>0</v>
      </c>
      <c r="D86">
        <v>0</v>
      </c>
      <c r="E86">
        <v>0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v>0</v>
      </c>
      <c r="M86" t="s">
        <v>2</v>
      </c>
      <c r="N86">
        <v>14121</v>
      </c>
      <c r="O86">
        <v>532800</v>
      </c>
      <c r="P86">
        <v>89875.109449999902</v>
      </c>
      <c r="Q86">
        <v>22984482.324561398</v>
      </c>
      <c r="R86">
        <v>11124088.596491201</v>
      </c>
      <c r="S86">
        <v>11860393.728070101</v>
      </c>
      <c r="T86">
        <v>0.51601743996627003</v>
      </c>
      <c r="U86">
        <v>7160024.6063590897</v>
      </c>
      <c r="V86">
        <v>2615535.22518594</v>
      </c>
      <c r="W86">
        <v>4544489.3811731404</v>
      </c>
      <c r="X86">
        <v>0.63470303958690399</v>
      </c>
      <c r="Y86">
        <v>17131904.210526299</v>
      </c>
      <c r="Z86">
        <v>6445470.2192982398</v>
      </c>
      <c r="AA86">
        <v>10686433.991227999</v>
      </c>
      <c r="AB86">
        <v>0.62377385840518695</v>
      </c>
      <c r="AC86">
        <v>4688891.6721143601</v>
      </c>
      <c r="AD86">
        <v>1496435.4001516099</v>
      </c>
      <c r="AE86">
        <v>3192456.2719627498</v>
      </c>
      <c r="AF86">
        <v>0.68085519888395596</v>
      </c>
      <c r="AG86">
        <v>3921814.27172314</v>
      </c>
      <c r="AH86">
        <v>2569781.1625127499</v>
      </c>
      <c r="AI86">
        <v>4688891.6721143601</v>
      </c>
      <c r="AJ86">
        <v>4688891.6721143601</v>
      </c>
      <c r="AK86">
        <v>4688891.6721143601</v>
      </c>
      <c r="AL86">
        <v>4688891.6721143601</v>
      </c>
      <c r="AM86">
        <v>1496435.4001516099</v>
      </c>
      <c r="AN86">
        <v>4688891.6721143601</v>
      </c>
      <c r="AO86">
        <v>4688891.6721143601</v>
      </c>
      <c r="AP86">
        <v>4688891.6721143601</v>
      </c>
      <c r="AQ86">
        <v>4688891.6721143601</v>
      </c>
      <c r="AR86">
        <v>4688891.6721143601</v>
      </c>
      <c r="AS86">
        <v>17131904.210526299</v>
      </c>
      <c r="AT86">
        <v>17131904.210526299</v>
      </c>
      <c r="AU86">
        <v>17131904.210526299</v>
      </c>
      <c r="AV86">
        <v>17131904.210526299</v>
      </c>
      <c r="AW86">
        <v>6445470.2192982398</v>
      </c>
      <c r="AX86">
        <v>17131904.210526299</v>
      </c>
      <c r="AY86">
        <v>17131904.210526299</v>
      </c>
      <c r="AZ86">
        <v>17131904.210526299</v>
      </c>
      <c r="BA86">
        <v>17131904.210526299</v>
      </c>
      <c r="BB86">
        <v>17131904.210526299</v>
      </c>
    </row>
    <row r="87" spans="1:54" x14ac:dyDescent="0.25">
      <c r="A87" t="s">
        <v>256</v>
      </c>
      <c r="B87">
        <v>14024</v>
      </c>
      <c r="C87">
        <v>0</v>
      </c>
      <c r="D87">
        <v>0</v>
      </c>
      <c r="E87">
        <v>0</v>
      </c>
      <c r="F87">
        <v>0</v>
      </c>
      <c r="G87">
        <v>1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2</v>
      </c>
      <c r="N87">
        <v>14024</v>
      </c>
      <c r="O87">
        <v>800000</v>
      </c>
      <c r="P87">
        <v>89875.109449999902</v>
      </c>
      <c r="Q87">
        <v>21944266.052631501</v>
      </c>
      <c r="R87">
        <v>9261694.3421052508</v>
      </c>
      <c r="S87">
        <v>12682571.710526301</v>
      </c>
      <c r="T87">
        <v>0.57794467493732404</v>
      </c>
      <c r="U87">
        <v>7006935.0620445404</v>
      </c>
      <c r="V87">
        <v>2564616.3784413501</v>
      </c>
      <c r="W87">
        <v>4442318.6836031899</v>
      </c>
      <c r="X87">
        <v>0.63398884737301497</v>
      </c>
      <c r="Y87">
        <v>19487933.114034999</v>
      </c>
      <c r="Z87">
        <v>7832254.3859649096</v>
      </c>
      <c r="AA87">
        <v>11655678.728070101</v>
      </c>
      <c r="AB87">
        <v>0.59809722559422296</v>
      </c>
      <c r="AC87">
        <v>5541736.3990944596</v>
      </c>
      <c r="AD87">
        <v>2144223.40766916</v>
      </c>
      <c r="AE87">
        <v>3397512.9914252898</v>
      </c>
      <c r="AF87">
        <v>0.61307733655113195</v>
      </c>
      <c r="AG87">
        <v>3552443.57415319</v>
      </c>
      <c r="AH87">
        <v>2507637.8819752899</v>
      </c>
      <c r="AI87">
        <v>5541736.3990944596</v>
      </c>
      <c r="AJ87">
        <v>5541736.3990944596</v>
      </c>
      <c r="AK87">
        <v>5541736.3990944596</v>
      </c>
      <c r="AL87">
        <v>5541736.3990944596</v>
      </c>
      <c r="AM87">
        <v>2144223.40766916</v>
      </c>
      <c r="AN87">
        <v>5541736.3990944596</v>
      </c>
      <c r="AO87">
        <v>5541736.3990944596</v>
      </c>
      <c r="AP87">
        <v>5541736.3990944596</v>
      </c>
      <c r="AQ87">
        <v>5541736.3990944596</v>
      </c>
      <c r="AR87">
        <v>5541736.3990944596</v>
      </c>
      <c r="AS87">
        <v>19487933.114034999</v>
      </c>
      <c r="AT87">
        <v>19487933.114034999</v>
      </c>
      <c r="AU87">
        <v>19487933.114034999</v>
      </c>
      <c r="AV87">
        <v>19487933.114034999</v>
      </c>
      <c r="AW87">
        <v>7832254.3859649096</v>
      </c>
      <c r="AX87">
        <v>19487933.114034999</v>
      </c>
      <c r="AY87">
        <v>19487933.114034999</v>
      </c>
      <c r="AZ87">
        <v>19487933.114034999</v>
      </c>
      <c r="BA87">
        <v>19487933.114034999</v>
      </c>
      <c r="BB87">
        <v>19487933.114034999</v>
      </c>
    </row>
    <row r="88" spans="1:54" x14ac:dyDescent="0.25">
      <c r="A88" t="s">
        <v>217</v>
      </c>
      <c r="B88">
        <v>13576</v>
      </c>
      <c r="C88">
        <v>0</v>
      </c>
      <c r="D88">
        <v>0</v>
      </c>
      <c r="E88">
        <v>0</v>
      </c>
      <c r="F88">
        <v>0</v>
      </c>
      <c r="G88">
        <v>1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2</v>
      </c>
      <c r="N88">
        <v>13576</v>
      </c>
      <c r="O88">
        <v>800000</v>
      </c>
      <c r="P88">
        <v>89875.109449999902</v>
      </c>
      <c r="Q88">
        <v>24690514.035087701</v>
      </c>
      <c r="R88">
        <v>8551549.2105263099</v>
      </c>
      <c r="S88">
        <v>16138964.8245614</v>
      </c>
      <c r="T88">
        <v>0.65365041819810998</v>
      </c>
      <c r="U88">
        <v>10706300.218803801</v>
      </c>
      <c r="V88">
        <v>3010419.7981429999</v>
      </c>
      <c r="W88">
        <v>7695880.4206608403</v>
      </c>
      <c r="X88">
        <v>0.71881791686957397</v>
      </c>
      <c r="Y88">
        <v>15594759.342105201</v>
      </c>
      <c r="Z88">
        <v>3948448.0701754298</v>
      </c>
      <c r="AA88">
        <v>11646311.271929801</v>
      </c>
      <c r="AB88">
        <v>0.74680929769048898</v>
      </c>
      <c r="AC88">
        <v>4522207.7098675696</v>
      </c>
      <c r="AD88">
        <v>1129296.49862042</v>
      </c>
      <c r="AE88">
        <v>3392911.2112471499</v>
      </c>
      <c r="AF88">
        <v>0.75027761414933103</v>
      </c>
      <c r="AG88">
        <v>6806005.31121084</v>
      </c>
      <c r="AH88">
        <v>2503036.10179715</v>
      </c>
      <c r="AI88">
        <v>4522207.7098675696</v>
      </c>
      <c r="AJ88">
        <v>4522207.7098675696</v>
      </c>
      <c r="AK88">
        <v>4522207.7098675696</v>
      </c>
      <c r="AL88">
        <v>4522207.7098675696</v>
      </c>
      <c r="AM88">
        <v>1129296.49862042</v>
      </c>
      <c r="AN88">
        <v>4522207.7098675696</v>
      </c>
      <c r="AO88">
        <v>4522207.7098675696</v>
      </c>
      <c r="AP88">
        <v>4522207.7098675696</v>
      </c>
      <c r="AQ88">
        <v>4522207.7098675696</v>
      </c>
      <c r="AR88">
        <v>4522207.7098675696</v>
      </c>
      <c r="AS88">
        <v>15594759.342105201</v>
      </c>
      <c r="AT88">
        <v>15594759.342105201</v>
      </c>
      <c r="AU88">
        <v>15594759.342105201</v>
      </c>
      <c r="AV88">
        <v>15594759.342105201</v>
      </c>
      <c r="AW88">
        <v>3948448.0701754298</v>
      </c>
      <c r="AX88">
        <v>15594759.342105201</v>
      </c>
      <c r="AY88">
        <v>15594759.342105201</v>
      </c>
      <c r="AZ88">
        <v>15594759.342105201</v>
      </c>
      <c r="BA88">
        <v>15594759.342105201</v>
      </c>
      <c r="BB88">
        <v>15594759.342105201</v>
      </c>
    </row>
    <row r="89" spans="1:54" x14ac:dyDescent="0.25">
      <c r="A89" t="s">
        <v>213</v>
      </c>
      <c r="B89">
        <v>13592</v>
      </c>
      <c r="C89">
        <v>0</v>
      </c>
      <c r="D89">
        <v>0</v>
      </c>
      <c r="E89">
        <v>0</v>
      </c>
      <c r="F89">
        <v>0</v>
      </c>
      <c r="G89">
        <v>1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2</v>
      </c>
      <c r="N89">
        <v>13592</v>
      </c>
      <c r="O89">
        <v>800000</v>
      </c>
      <c r="P89">
        <v>89875.109449999902</v>
      </c>
      <c r="Q89">
        <v>19122855.789473601</v>
      </c>
      <c r="R89">
        <v>9653808.9035087805</v>
      </c>
      <c r="S89">
        <v>9469046.8859648798</v>
      </c>
      <c r="T89">
        <v>0.49516907883482503</v>
      </c>
      <c r="U89">
        <v>12087846.447415</v>
      </c>
      <c r="V89">
        <v>4234559.5826500403</v>
      </c>
      <c r="W89">
        <v>7853286.8647649698</v>
      </c>
      <c r="X89">
        <v>0.64968453222239497</v>
      </c>
      <c r="Y89">
        <v>9135284.5175438598</v>
      </c>
      <c r="Z89">
        <v>3240246.4035087698</v>
      </c>
      <c r="AA89">
        <v>5895038.1140350802</v>
      </c>
      <c r="AB89">
        <v>0.64530427078805896</v>
      </c>
      <c r="AC89">
        <v>4902415.4390608901</v>
      </c>
      <c r="AD89">
        <v>1582364.4102938599</v>
      </c>
      <c r="AE89">
        <v>3320051.02876702</v>
      </c>
      <c r="AF89">
        <v>0.67722759730110005</v>
      </c>
      <c r="AG89">
        <v>6963411.7553149704</v>
      </c>
      <c r="AH89">
        <v>2430175.9193170201</v>
      </c>
      <c r="AI89">
        <v>4902415.4390608901</v>
      </c>
      <c r="AJ89">
        <v>4902415.4390608901</v>
      </c>
      <c r="AK89">
        <v>4902415.4390608901</v>
      </c>
      <c r="AL89">
        <v>4902415.4390608901</v>
      </c>
      <c r="AM89">
        <v>1582364.4102938599</v>
      </c>
      <c r="AN89">
        <v>4902415.4390608901</v>
      </c>
      <c r="AO89">
        <v>4902415.4390608901</v>
      </c>
      <c r="AP89">
        <v>4902415.4390608901</v>
      </c>
      <c r="AQ89">
        <v>4902415.4390608901</v>
      </c>
      <c r="AR89">
        <v>4902415.4390608901</v>
      </c>
      <c r="AS89">
        <v>9135284.5175438598</v>
      </c>
      <c r="AT89">
        <v>9135284.5175438598</v>
      </c>
      <c r="AU89">
        <v>9135284.5175438598</v>
      </c>
      <c r="AV89">
        <v>9135284.5175438598</v>
      </c>
      <c r="AW89">
        <v>3240246.4035087698</v>
      </c>
      <c r="AX89">
        <v>9135284.5175438598</v>
      </c>
      <c r="AY89">
        <v>9135284.5175438598</v>
      </c>
      <c r="AZ89">
        <v>9135284.5175438598</v>
      </c>
      <c r="BA89">
        <v>9135284.5175438598</v>
      </c>
      <c r="BB89">
        <v>9135284.5175438598</v>
      </c>
    </row>
    <row r="90" spans="1:54" x14ac:dyDescent="0.25">
      <c r="A90" t="s">
        <v>191</v>
      </c>
      <c r="B90">
        <v>13984</v>
      </c>
      <c r="C90">
        <v>0</v>
      </c>
      <c r="D90">
        <v>0</v>
      </c>
      <c r="E90">
        <v>0</v>
      </c>
      <c r="F90">
        <v>0</v>
      </c>
      <c r="G90">
        <v>1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2</v>
      </c>
      <c r="N90">
        <v>13984</v>
      </c>
      <c r="O90">
        <v>564000</v>
      </c>
      <c r="P90">
        <v>89875.109449999902</v>
      </c>
      <c r="Q90">
        <v>11663281.271929801</v>
      </c>
      <c r="R90">
        <v>6971428.2894736798</v>
      </c>
      <c r="S90">
        <v>4691852.9824561402</v>
      </c>
      <c r="T90">
        <v>0.40227555805826998</v>
      </c>
      <c r="U90">
        <v>9255459.9295061398</v>
      </c>
      <c r="V90">
        <v>5323046.9103866499</v>
      </c>
      <c r="W90">
        <v>3932413.0191194899</v>
      </c>
      <c r="X90">
        <v>0.424874943986637</v>
      </c>
      <c r="Y90">
        <v>10210063.728070101</v>
      </c>
      <c r="Z90">
        <v>5877733.6403508699</v>
      </c>
      <c r="AA90">
        <v>4332330.0877192998</v>
      </c>
      <c r="AB90">
        <v>0.42431959320768697</v>
      </c>
      <c r="AC90">
        <v>6880162.9329661597</v>
      </c>
      <c r="AD90">
        <v>3871230.9986885898</v>
      </c>
      <c r="AE90">
        <v>3008931.9342775601</v>
      </c>
      <c r="AF90">
        <v>0.43733440088465497</v>
      </c>
      <c r="AG90">
        <v>3278537.9096694901</v>
      </c>
      <c r="AH90">
        <v>2355056.8248275602</v>
      </c>
      <c r="AI90">
        <v>6880162.9329661597</v>
      </c>
      <c r="AJ90">
        <v>6880162.9329661597</v>
      </c>
      <c r="AK90">
        <v>6880162.9329661597</v>
      </c>
      <c r="AL90">
        <v>6880162.9329661597</v>
      </c>
      <c r="AM90">
        <v>3871230.9986885898</v>
      </c>
      <c r="AN90">
        <v>6880162.9329661597</v>
      </c>
      <c r="AO90">
        <v>6880162.9329661597</v>
      </c>
      <c r="AP90">
        <v>6880162.9329661597</v>
      </c>
      <c r="AQ90">
        <v>6880162.9329661597</v>
      </c>
      <c r="AR90">
        <v>6880162.9329661597</v>
      </c>
      <c r="AS90">
        <v>10210063.728070101</v>
      </c>
      <c r="AT90">
        <v>10210063.728070101</v>
      </c>
      <c r="AU90">
        <v>10210063.728070101</v>
      </c>
      <c r="AV90">
        <v>10210063.728070101</v>
      </c>
      <c r="AW90">
        <v>5877733.6403508699</v>
      </c>
      <c r="AX90">
        <v>10210063.728070101</v>
      </c>
      <c r="AY90">
        <v>10210063.728070101</v>
      </c>
      <c r="AZ90">
        <v>10210063.728070101</v>
      </c>
      <c r="BA90">
        <v>10210063.728070101</v>
      </c>
      <c r="BB90">
        <v>10210063.728070101</v>
      </c>
    </row>
    <row r="91" spans="1:54" x14ac:dyDescent="0.25">
      <c r="A91" t="s">
        <v>215</v>
      </c>
      <c r="B91">
        <v>13079</v>
      </c>
      <c r="C91">
        <v>0</v>
      </c>
      <c r="D91">
        <v>0</v>
      </c>
      <c r="E91">
        <v>0</v>
      </c>
      <c r="F91">
        <v>0</v>
      </c>
      <c r="G91">
        <v>1</v>
      </c>
      <c r="H91">
        <v>0</v>
      </c>
      <c r="I91">
        <v>0</v>
      </c>
      <c r="J91">
        <v>0</v>
      </c>
      <c r="K91">
        <v>0</v>
      </c>
      <c r="L91">
        <v>0</v>
      </c>
      <c r="M91" t="s">
        <v>2</v>
      </c>
      <c r="N91">
        <v>13079</v>
      </c>
      <c r="O91">
        <v>800000</v>
      </c>
      <c r="P91">
        <v>89875.109449999902</v>
      </c>
      <c r="Q91">
        <v>14986484.605263099</v>
      </c>
      <c r="R91">
        <v>7336155.3947368404</v>
      </c>
      <c r="S91">
        <v>7650329.2105263099</v>
      </c>
      <c r="T91">
        <v>0.51048190499855794</v>
      </c>
      <c r="U91">
        <v>14024902.0646958</v>
      </c>
      <c r="V91">
        <v>5081516.7473241398</v>
      </c>
      <c r="W91">
        <v>8943385.3173716702</v>
      </c>
      <c r="X91">
        <v>0.63767898528749101</v>
      </c>
      <c r="Y91">
        <v>5754740.6140350802</v>
      </c>
      <c r="Z91">
        <v>1976694.03508771</v>
      </c>
      <c r="AA91">
        <v>3778046.5789473602</v>
      </c>
      <c r="AB91">
        <v>0.65651031598768905</v>
      </c>
      <c r="AC91">
        <v>4681724.2928122496</v>
      </c>
      <c r="AD91">
        <v>1439426.6557136499</v>
      </c>
      <c r="AE91">
        <v>3242297.6370985899</v>
      </c>
      <c r="AF91">
        <v>0.69254348063093496</v>
      </c>
      <c r="AG91">
        <v>8053510.2079216698</v>
      </c>
      <c r="AH91">
        <v>2352422.52764859</v>
      </c>
      <c r="AI91">
        <v>4681724.2928122496</v>
      </c>
      <c r="AJ91">
        <v>4681724.2928122496</v>
      </c>
      <c r="AK91">
        <v>4681724.2928122496</v>
      </c>
      <c r="AL91">
        <v>4681724.2928122496</v>
      </c>
      <c r="AM91">
        <v>1439426.6557136499</v>
      </c>
      <c r="AN91">
        <v>4681724.2928122496</v>
      </c>
      <c r="AO91">
        <v>4681724.2928122496</v>
      </c>
      <c r="AP91">
        <v>4681724.2928122496</v>
      </c>
      <c r="AQ91">
        <v>4681724.2928122496</v>
      </c>
      <c r="AR91">
        <v>4681724.2928122496</v>
      </c>
      <c r="AS91">
        <v>5754740.6140350802</v>
      </c>
      <c r="AT91">
        <v>5754740.6140350802</v>
      </c>
      <c r="AU91">
        <v>5754740.6140350802</v>
      </c>
      <c r="AV91">
        <v>5754740.6140350802</v>
      </c>
      <c r="AW91">
        <v>1976694.03508771</v>
      </c>
      <c r="AX91">
        <v>5754740.6140350802</v>
      </c>
      <c r="AY91">
        <v>5754740.6140350802</v>
      </c>
      <c r="AZ91">
        <v>5754740.6140350802</v>
      </c>
      <c r="BA91">
        <v>5754740.6140350802</v>
      </c>
      <c r="BB91">
        <v>5754740.6140350802</v>
      </c>
    </row>
    <row r="92" spans="1:54" x14ac:dyDescent="0.25">
      <c r="A92" t="s">
        <v>203</v>
      </c>
      <c r="B92">
        <v>13046</v>
      </c>
      <c r="C92">
        <v>0</v>
      </c>
      <c r="D92">
        <v>0</v>
      </c>
      <c r="E92">
        <v>0</v>
      </c>
      <c r="F92">
        <v>0</v>
      </c>
      <c r="G92">
        <v>1</v>
      </c>
      <c r="H92">
        <v>0</v>
      </c>
      <c r="I92">
        <v>0</v>
      </c>
      <c r="J92">
        <v>0</v>
      </c>
      <c r="K92">
        <v>0</v>
      </c>
      <c r="L92">
        <v>0</v>
      </c>
      <c r="M92" t="s">
        <v>2</v>
      </c>
      <c r="N92">
        <v>13046</v>
      </c>
      <c r="O92">
        <v>800000</v>
      </c>
      <c r="P92">
        <v>89875.109449999902</v>
      </c>
      <c r="Q92">
        <v>16658558.6842105</v>
      </c>
      <c r="R92">
        <v>6811959.6052631503</v>
      </c>
      <c r="S92">
        <v>9846599.0789473597</v>
      </c>
      <c r="T92">
        <v>0.591083494413011</v>
      </c>
      <c r="U92">
        <v>10195283.791905001</v>
      </c>
      <c r="V92">
        <v>3349411.2537128599</v>
      </c>
      <c r="W92">
        <v>6845872.5381922098</v>
      </c>
      <c r="X92">
        <v>0.671474446216764</v>
      </c>
      <c r="Y92">
        <v>10825209.7368421</v>
      </c>
      <c r="Z92">
        <v>3251644.2982456102</v>
      </c>
      <c r="AA92">
        <v>7573565.4385964898</v>
      </c>
      <c r="AB92">
        <v>0.69962297476980095</v>
      </c>
      <c r="AC92">
        <v>4576706.5734718703</v>
      </c>
      <c r="AD92">
        <v>1339053.3890834199</v>
      </c>
      <c r="AE92">
        <v>3237653.1843884401</v>
      </c>
      <c r="AF92">
        <v>0.70741987331129497</v>
      </c>
      <c r="AG92">
        <v>5955997.4287422104</v>
      </c>
      <c r="AH92">
        <v>2347778.0749384402</v>
      </c>
      <c r="AI92">
        <v>4576706.5734718703</v>
      </c>
      <c r="AJ92">
        <v>4576706.5734718703</v>
      </c>
      <c r="AK92">
        <v>4576706.5734718703</v>
      </c>
      <c r="AL92">
        <v>4576706.5734718703</v>
      </c>
      <c r="AM92">
        <v>1339053.3890834199</v>
      </c>
      <c r="AN92">
        <v>4576706.5734718703</v>
      </c>
      <c r="AO92">
        <v>4576706.5734718703</v>
      </c>
      <c r="AP92">
        <v>4576706.5734718703</v>
      </c>
      <c r="AQ92">
        <v>4576706.5734718703</v>
      </c>
      <c r="AR92">
        <v>4576706.5734718703</v>
      </c>
      <c r="AS92">
        <v>10825209.7368421</v>
      </c>
      <c r="AT92">
        <v>10825209.7368421</v>
      </c>
      <c r="AU92">
        <v>10825209.7368421</v>
      </c>
      <c r="AV92">
        <v>10825209.7368421</v>
      </c>
      <c r="AW92">
        <v>3251644.2982456102</v>
      </c>
      <c r="AX92">
        <v>10825209.7368421</v>
      </c>
      <c r="AY92">
        <v>10825209.7368421</v>
      </c>
      <c r="AZ92">
        <v>10825209.7368421</v>
      </c>
      <c r="BA92">
        <v>10825209.7368421</v>
      </c>
      <c r="BB92">
        <v>10825209.7368421</v>
      </c>
    </row>
    <row r="93" spans="1:54" x14ac:dyDescent="0.25">
      <c r="A93" t="s">
        <v>207</v>
      </c>
      <c r="B93">
        <v>13787</v>
      </c>
      <c r="C93">
        <v>0</v>
      </c>
      <c r="D93">
        <v>0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 t="s">
        <v>2</v>
      </c>
      <c r="N93">
        <v>13787</v>
      </c>
      <c r="O93">
        <v>800000</v>
      </c>
      <c r="P93">
        <v>89875.109449999902</v>
      </c>
      <c r="Q93">
        <v>21843602.675438501</v>
      </c>
      <c r="R93">
        <v>12681780.7017543</v>
      </c>
      <c r="S93">
        <v>9161821.9736842196</v>
      </c>
      <c r="T93">
        <v>0.41942815522761501</v>
      </c>
      <c r="U93">
        <v>12915427.8984272</v>
      </c>
      <c r="V93">
        <v>6015600.6570368903</v>
      </c>
      <c r="W93">
        <v>6899827.2413903503</v>
      </c>
      <c r="X93">
        <v>0.53423140879680497</v>
      </c>
      <c r="Y93">
        <v>11734106.1842105</v>
      </c>
      <c r="Z93">
        <v>5039932.9385964898</v>
      </c>
      <c r="AA93">
        <v>6694173.2456140304</v>
      </c>
      <c r="AB93">
        <v>0.57048855196331405</v>
      </c>
      <c r="AC93">
        <v>5187198.7519978201</v>
      </c>
      <c r="AD93">
        <v>2074886.8458477999</v>
      </c>
      <c r="AE93">
        <v>3112311.9061500099</v>
      </c>
      <c r="AF93">
        <v>0.59999858400477102</v>
      </c>
      <c r="AG93">
        <v>6009952.1319403499</v>
      </c>
      <c r="AH93">
        <v>2222436.7967000101</v>
      </c>
      <c r="AI93">
        <v>5187198.7519978201</v>
      </c>
      <c r="AJ93">
        <v>5187198.7519978201</v>
      </c>
      <c r="AK93">
        <v>5187198.7519978201</v>
      </c>
      <c r="AL93">
        <v>5187198.7519978201</v>
      </c>
      <c r="AM93">
        <v>2074886.8458477999</v>
      </c>
      <c r="AN93">
        <v>5187198.7519978201</v>
      </c>
      <c r="AO93">
        <v>5187198.7519978201</v>
      </c>
      <c r="AP93">
        <v>5187198.7519978201</v>
      </c>
      <c r="AQ93">
        <v>5187198.7519978201</v>
      </c>
      <c r="AR93">
        <v>5187198.7519978201</v>
      </c>
      <c r="AS93">
        <v>11734106.1842105</v>
      </c>
      <c r="AT93">
        <v>11734106.1842105</v>
      </c>
      <c r="AU93">
        <v>11734106.1842105</v>
      </c>
      <c r="AV93">
        <v>11734106.1842105</v>
      </c>
      <c r="AW93">
        <v>5039932.9385964898</v>
      </c>
      <c r="AX93">
        <v>11734106.1842105</v>
      </c>
      <c r="AY93">
        <v>11734106.1842105</v>
      </c>
      <c r="AZ93">
        <v>11734106.1842105</v>
      </c>
      <c r="BA93">
        <v>11734106.1842105</v>
      </c>
      <c r="BB93">
        <v>11734106.1842105</v>
      </c>
    </row>
    <row r="94" spans="1:54" x14ac:dyDescent="0.25">
      <c r="A94" t="s">
        <v>210</v>
      </c>
      <c r="B94">
        <v>13479</v>
      </c>
      <c r="C94">
        <v>0</v>
      </c>
      <c r="D94">
        <v>0</v>
      </c>
      <c r="E94">
        <v>0</v>
      </c>
      <c r="F94">
        <v>0</v>
      </c>
      <c r="G94">
        <v>1</v>
      </c>
      <c r="H94">
        <v>0</v>
      </c>
      <c r="I94">
        <v>0</v>
      </c>
      <c r="J94">
        <v>0</v>
      </c>
      <c r="K94">
        <v>0</v>
      </c>
      <c r="L94">
        <v>0</v>
      </c>
      <c r="M94" t="s">
        <v>2</v>
      </c>
      <c r="N94">
        <v>13479</v>
      </c>
      <c r="O94">
        <v>800000</v>
      </c>
      <c r="P94">
        <v>89875.109449999902</v>
      </c>
      <c r="Q94">
        <v>15933606.491227999</v>
      </c>
      <c r="R94">
        <v>8352250.1315789502</v>
      </c>
      <c r="S94">
        <v>7581356.3596491097</v>
      </c>
      <c r="T94">
        <v>0.47580918756986201</v>
      </c>
      <c r="U94">
        <v>9403633.0129148401</v>
      </c>
      <c r="V94">
        <v>4664442.2290171599</v>
      </c>
      <c r="W94">
        <v>4739190.7838976802</v>
      </c>
      <c r="X94">
        <v>0.50397445087328796</v>
      </c>
      <c r="Y94">
        <v>12195954.166666601</v>
      </c>
      <c r="Z94">
        <v>5762739.5175438598</v>
      </c>
      <c r="AA94">
        <v>6433214.6491227997</v>
      </c>
      <c r="AB94">
        <v>0.52748760459478605</v>
      </c>
      <c r="AC94">
        <v>5872013.9405155201</v>
      </c>
      <c r="AD94">
        <v>2774587.0127519299</v>
      </c>
      <c r="AE94">
        <v>3097426.9277635799</v>
      </c>
      <c r="AF94">
        <v>0.52748970951721796</v>
      </c>
      <c r="AG94">
        <v>3849315.6744476799</v>
      </c>
      <c r="AH94">
        <v>2207551.81831358</v>
      </c>
      <c r="AI94">
        <v>5872013.9405155201</v>
      </c>
      <c r="AJ94">
        <v>5872013.9405155201</v>
      </c>
      <c r="AK94">
        <v>5872013.9405155201</v>
      </c>
      <c r="AL94">
        <v>5872013.9405155201</v>
      </c>
      <c r="AM94">
        <v>2774587.0127519299</v>
      </c>
      <c r="AN94">
        <v>5872013.9405155201</v>
      </c>
      <c r="AO94">
        <v>5872013.9405155201</v>
      </c>
      <c r="AP94">
        <v>5872013.9405155201</v>
      </c>
      <c r="AQ94">
        <v>5872013.9405155201</v>
      </c>
      <c r="AR94">
        <v>5872013.9405155201</v>
      </c>
      <c r="AS94">
        <v>12195954.166666601</v>
      </c>
      <c r="AT94">
        <v>12195954.166666601</v>
      </c>
      <c r="AU94">
        <v>12195954.166666601</v>
      </c>
      <c r="AV94">
        <v>12195954.166666601</v>
      </c>
      <c r="AW94">
        <v>5762739.5175438598</v>
      </c>
      <c r="AX94">
        <v>12195954.166666601</v>
      </c>
      <c r="AY94">
        <v>12195954.166666601</v>
      </c>
      <c r="AZ94">
        <v>12195954.166666601</v>
      </c>
      <c r="BA94">
        <v>12195954.166666601</v>
      </c>
      <c r="BB94">
        <v>12195954.166666601</v>
      </c>
    </row>
    <row r="95" spans="1:54" x14ac:dyDescent="0.25">
      <c r="A95" t="s">
        <v>214</v>
      </c>
      <c r="B95">
        <v>13198</v>
      </c>
      <c r="C95">
        <v>0</v>
      </c>
      <c r="D95">
        <v>0</v>
      </c>
      <c r="E95">
        <v>0</v>
      </c>
      <c r="F95">
        <v>0</v>
      </c>
      <c r="G95">
        <v>1</v>
      </c>
      <c r="H95">
        <v>0</v>
      </c>
      <c r="I95">
        <v>0</v>
      </c>
      <c r="J95">
        <v>0</v>
      </c>
      <c r="K95">
        <v>0</v>
      </c>
      <c r="L95">
        <v>0</v>
      </c>
      <c r="M95" t="s">
        <v>2</v>
      </c>
      <c r="N95">
        <v>13198</v>
      </c>
      <c r="O95">
        <v>800000</v>
      </c>
      <c r="P95">
        <v>89875.109449999902</v>
      </c>
      <c r="Q95">
        <v>23892818.991227999</v>
      </c>
      <c r="R95">
        <v>17282907.105263099</v>
      </c>
      <c r="S95">
        <v>6609911.8859649096</v>
      </c>
      <c r="T95">
        <v>0.27664847284833299</v>
      </c>
      <c r="U95">
        <v>12156294.173923001</v>
      </c>
      <c r="V95">
        <v>6423371.5974882497</v>
      </c>
      <c r="W95">
        <v>5732922.5764347604</v>
      </c>
      <c r="X95">
        <v>0.471601171739714</v>
      </c>
      <c r="Y95">
        <v>17857494.122807</v>
      </c>
      <c r="Z95">
        <v>12710756.622807</v>
      </c>
      <c r="AA95">
        <v>5146737.4999999898</v>
      </c>
      <c r="AB95">
        <v>0.28821163062440802</v>
      </c>
      <c r="AC95">
        <v>6998643.4548463896</v>
      </c>
      <c r="AD95">
        <v>3959801.5946828201</v>
      </c>
      <c r="AE95">
        <v>3038841.8601635601</v>
      </c>
      <c r="AF95">
        <v>0.43420441115045499</v>
      </c>
      <c r="AG95">
        <v>4843047.46698476</v>
      </c>
      <c r="AH95">
        <v>2148966.7507135598</v>
      </c>
      <c r="AI95">
        <v>6998643.4548463896</v>
      </c>
      <c r="AJ95">
        <v>6998643.4548463896</v>
      </c>
      <c r="AK95">
        <v>6998643.4548463896</v>
      </c>
      <c r="AL95">
        <v>6998643.4548463896</v>
      </c>
      <c r="AM95">
        <v>3959801.5946828201</v>
      </c>
      <c r="AN95">
        <v>6998643.4548463896</v>
      </c>
      <c r="AO95">
        <v>6998643.4548463896</v>
      </c>
      <c r="AP95">
        <v>6998643.4548463896</v>
      </c>
      <c r="AQ95">
        <v>6998643.4548463896</v>
      </c>
      <c r="AR95">
        <v>6998643.4548463896</v>
      </c>
      <c r="AS95">
        <v>17857494.122807</v>
      </c>
      <c r="AT95">
        <v>17857494.122807</v>
      </c>
      <c r="AU95">
        <v>17857494.122807</v>
      </c>
      <c r="AV95">
        <v>17857494.122807</v>
      </c>
      <c r="AW95">
        <v>12710756.622807</v>
      </c>
      <c r="AX95">
        <v>17857494.122807</v>
      </c>
      <c r="AY95">
        <v>17857494.122807</v>
      </c>
      <c r="AZ95">
        <v>17857494.122807</v>
      </c>
      <c r="BA95">
        <v>17857494.122807</v>
      </c>
      <c r="BB95">
        <v>17857494.122807</v>
      </c>
    </row>
    <row r="96" spans="1:54" x14ac:dyDescent="0.25">
      <c r="A96" t="s">
        <v>218</v>
      </c>
      <c r="B96">
        <v>13461</v>
      </c>
      <c r="C96">
        <v>0</v>
      </c>
      <c r="D96">
        <v>0</v>
      </c>
      <c r="E96">
        <v>0</v>
      </c>
      <c r="F96">
        <v>0</v>
      </c>
      <c r="G96">
        <v>1</v>
      </c>
      <c r="H96">
        <v>0</v>
      </c>
      <c r="I96">
        <v>0</v>
      </c>
      <c r="J96">
        <v>0</v>
      </c>
      <c r="K96">
        <v>0</v>
      </c>
      <c r="L96">
        <v>0</v>
      </c>
      <c r="M96" t="s">
        <v>2</v>
      </c>
      <c r="N96">
        <v>13461</v>
      </c>
      <c r="O96">
        <v>322000</v>
      </c>
      <c r="P96">
        <v>89875.109449999902</v>
      </c>
      <c r="Q96">
        <v>21234423.815789402</v>
      </c>
      <c r="R96">
        <v>14650278.245614</v>
      </c>
      <c r="S96">
        <v>6584145.5701754298</v>
      </c>
      <c r="T96">
        <v>0.310069424406966</v>
      </c>
      <c r="U96">
        <v>10282254.3680095</v>
      </c>
      <c r="V96">
        <v>5782843.3203843897</v>
      </c>
      <c r="W96">
        <v>4499411.0476251403</v>
      </c>
      <c r="X96">
        <v>0.43758993763311699</v>
      </c>
      <c r="Y96">
        <v>12862802.719298201</v>
      </c>
      <c r="Z96">
        <v>7717686.6666666605</v>
      </c>
      <c r="AA96">
        <v>5145116.05263157</v>
      </c>
      <c r="AB96">
        <v>0.39999960855438399</v>
      </c>
      <c r="AC96">
        <v>5466482.6699420596</v>
      </c>
      <c r="AD96">
        <v>2918283.5252095298</v>
      </c>
      <c r="AE96">
        <v>2548199.14473252</v>
      </c>
      <c r="AF96">
        <v>0.466149679526841</v>
      </c>
      <c r="AG96">
        <v>4087535.9381751399</v>
      </c>
      <c r="AH96">
        <v>2136324.0352825201</v>
      </c>
      <c r="AI96">
        <v>5466482.6699420596</v>
      </c>
      <c r="AJ96">
        <v>5466482.6699420596</v>
      </c>
      <c r="AK96">
        <v>5466482.6699420596</v>
      </c>
      <c r="AL96">
        <v>5466482.6699420596</v>
      </c>
      <c r="AM96">
        <v>2918283.5252095298</v>
      </c>
      <c r="AN96">
        <v>5466482.6699420596</v>
      </c>
      <c r="AO96">
        <v>5466482.6699420596</v>
      </c>
      <c r="AP96">
        <v>5466482.6699420596</v>
      </c>
      <c r="AQ96">
        <v>5466482.6699420596</v>
      </c>
      <c r="AR96">
        <v>5466482.6699420596</v>
      </c>
      <c r="AS96">
        <v>12862802.719298201</v>
      </c>
      <c r="AT96">
        <v>12862802.719298201</v>
      </c>
      <c r="AU96">
        <v>12862802.719298201</v>
      </c>
      <c r="AV96">
        <v>12862802.719298201</v>
      </c>
      <c r="AW96">
        <v>7717686.6666666605</v>
      </c>
      <c r="AX96">
        <v>12862802.719298201</v>
      </c>
      <c r="AY96">
        <v>12862802.719298201</v>
      </c>
      <c r="AZ96">
        <v>12862802.719298201</v>
      </c>
      <c r="BA96">
        <v>12862802.719298201</v>
      </c>
      <c r="BB96">
        <v>12862802.719298201</v>
      </c>
    </row>
    <row r="97" spans="1:54" x14ac:dyDescent="0.25">
      <c r="A97" t="s">
        <v>237</v>
      </c>
      <c r="B97">
        <v>13469</v>
      </c>
      <c r="C97">
        <v>0</v>
      </c>
      <c r="D97">
        <v>0</v>
      </c>
      <c r="E97">
        <v>0</v>
      </c>
      <c r="F97">
        <v>0</v>
      </c>
      <c r="G97">
        <v>1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2</v>
      </c>
      <c r="N97">
        <v>13469</v>
      </c>
      <c r="O97">
        <v>800000</v>
      </c>
      <c r="P97">
        <v>89875.109449999902</v>
      </c>
      <c r="Q97">
        <v>7618823.7719298098</v>
      </c>
      <c r="R97">
        <v>4475725.4385964898</v>
      </c>
      <c r="S97">
        <v>3143098.33333332</v>
      </c>
      <c r="T97">
        <v>0.41254377675901899</v>
      </c>
      <c r="U97">
        <v>7857144.7415972203</v>
      </c>
      <c r="V97">
        <v>4320981.3417907599</v>
      </c>
      <c r="W97">
        <v>3536163.3998064599</v>
      </c>
      <c r="X97">
        <v>0.450057052033843</v>
      </c>
      <c r="Y97">
        <v>5826500</v>
      </c>
      <c r="Z97">
        <v>2954956.1403508699</v>
      </c>
      <c r="AA97">
        <v>2871543.8596491199</v>
      </c>
      <c r="AB97">
        <v>0.49284199084340802</v>
      </c>
      <c r="AC97">
        <v>6035166.3957261303</v>
      </c>
      <c r="AD97">
        <v>3025990.2133417199</v>
      </c>
      <c r="AE97">
        <v>3009176.1823844002</v>
      </c>
      <c r="AF97">
        <v>0.49860699524629198</v>
      </c>
      <c r="AG97">
        <v>2646288.29035646</v>
      </c>
      <c r="AH97">
        <v>2119301.0729343998</v>
      </c>
      <c r="AI97">
        <v>6035166.3957261303</v>
      </c>
      <c r="AJ97">
        <v>6035166.3957261303</v>
      </c>
      <c r="AK97">
        <v>6035166.3957261303</v>
      </c>
      <c r="AL97">
        <v>6035166.3957261303</v>
      </c>
      <c r="AM97">
        <v>3025990.2133417199</v>
      </c>
      <c r="AN97">
        <v>6035166.3957261303</v>
      </c>
      <c r="AO97">
        <v>6035166.3957261303</v>
      </c>
      <c r="AP97">
        <v>6035166.3957261303</v>
      </c>
      <c r="AQ97">
        <v>6035166.3957261303</v>
      </c>
      <c r="AR97">
        <v>6035166.3957261303</v>
      </c>
      <c r="AS97">
        <v>5826500</v>
      </c>
      <c r="AT97">
        <v>5826500</v>
      </c>
      <c r="AU97">
        <v>5826500</v>
      </c>
      <c r="AV97">
        <v>5826500</v>
      </c>
      <c r="AW97">
        <v>2954956.1403508699</v>
      </c>
      <c r="AX97">
        <v>5826500</v>
      </c>
      <c r="AY97">
        <v>5826500</v>
      </c>
      <c r="AZ97">
        <v>5826500</v>
      </c>
      <c r="BA97">
        <v>5826500</v>
      </c>
      <c r="BB97">
        <v>5826500</v>
      </c>
    </row>
    <row r="98" spans="1:54" x14ac:dyDescent="0.25">
      <c r="A98" t="s">
        <v>244</v>
      </c>
      <c r="B98">
        <v>13899</v>
      </c>
      <c r="C98">
        <v>0</v>
      </c>
      <c r="D98">
        <v>0</v>
      </c>
      <c r="E98">
        <v>0</v>
      </c>
      <c r="F98">
        <v>0</v>
      </c>
      <c r="G98">
        <v>1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2</v>
      </c>
      <c r="N98">
        <v>13899</v>
      </c>
      <c r="O98">
        <v>800000</v>
      </c>
      <c r="P98">
        <v>89875.109449999902</v>
      </c>
      <c r="Q98">
        <v>8175045.9210526301</v>
      </c>
      <c r="R98">
        <v>3647429.7368421</v>
      </c>
      <c r="S98">
        <v>4527616.1842105202</v>
      </c>
      <c r="T98">
        <v>0.55383373108044198</v>
      </c>
      <c r="U98">
        <v>9012267.6293912698</v>
      </c>
      <c r="V98">
        <v>3536944.9511388699</v>
      </c>
      <c r="W98">
        <v>5475322.6782523999</v>
      </c>
      <c r="X98">
        <v>0.60754106551341103</v>
      </c>
      <c r="Y98">
        <v>4274606.5789473597</v>
      </c>
      <c r="Z98">
        <v>1493652.49999999</v>
      </c>
      <c r="AA98">
        <v>2780954.0789473602</v>
      </c>
      <c r="AB98">
        <v>0.65057544538570899</v>
      </c>
      <c r="AC98">
        <v>4428670.0599051397</v>
      </c>
      <c r="AD98">
        <v>1489676.84145977</v>
      </c>
      <c r="AE98">
        <v>2938993.21844537</v>
      </c>
      <c r="AF98">
        <v>0.66362884990089299</v>
      </c>
      <c r="AG98">
        <v>4585447.5688023996</v>
      </c>
      <c r="AH98">
        <v>2049118.1089953701</v>
      </c>
      <c r="AI98">
        <v>4428670.0599051397</v>
      </c>
      <c r="AJ98">
        <v>4428670.0599051397</v>
      </c>
      <c r="AK98">
        <v>4428670.0599051397</v>
      </c>
      <c r="AL98">
        <v>4428670.0599051397</v>
      </c>
      <c r="AM98">
        <v>1489676.84145977</v>
      </c>
      <c r="AN98">
        <v>4428670.0599051397</v>
      </c>
      <c r="AO98">
        <v>4428670.0599051397</v>
      </c>
      <c r="AP98">
        <v>4428670.0599051397</v>
      </c>
      <c r="AQ98">
        <v>4428670.0599051397</v>
      </c>
      <c r="AR98">
        <v>4428670.0599051397</v>
      </c>
      <c r="AS98">
        <v>4274606.5789473597</v>
      </c>
      <c r="AT98">
        <v>4274606.5789473597</v>
      </c>
      <c r="AU98">
        <v>4274606.5789473597</v>
      </c>
      <c r="AV98">
        <v>4274606.5789473597</v>
      </c>
      <c r="AW98">
        <v>1493652.49999999</v>
      </c>
      <c r="AX98">
        <v>4274606.5789473597</v>
      </c>
      <c r="AY98">
        <v>4274606.5789473597</v>
      </c>
      <c r="AZ98">
        <v>4274606.5789473597</v>
      </c>
      <c r="BA98">
        <v>4274606.5789473597</v>
      </c>
      <c r="BB98">
        <v>4274606.5789473597</v>
      </c>
    </row>
    <row r="99" spans="1:54" x14ac:dyDescent="0.25">
      <c r="A99" t="s">
        <v>199</v>
      </c>
      <c r="B99">
        <v>13737</v>
      </c>
      <c r="C99">
        <v>0</v>
      </c>
      <c r="D99">
        <v>0</v>
      </c>
      <c r="E99">
        <v>0</v>
      </c>
      <c r="F99">
        <v>0</v>
      </c>
      <c r="G99">
        <v>1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2</v>
      </c>
      <c r="N99">
        <v>13737</v>
      </c>
      <c r="O99">
        <v>800000</v>
      </c>
      <c r="P99">
        <v>89875.109449999902</v>
      </c>
      <c r="Q99">
        <v>8780288.6842105296</v>
      </c>
      <c r="R99">
        <v>4713012.85087719</v>
      </c>
      <c r="S99">
        <v>4067275.8333333302</v>
      </c>
      <c r="T99">
        <v>0.46322803037757299</v>
      </c>
      <c r="U99">
        <v>8765129.1829929501</v>
      </c>
      <c r="V99">
        <v>4492587.3006321099</v>
      </c>
      <c r="W99">
        <v>4272541.8823608402</v>
      </c>
      <c r="X99">
        <v>0.487447679681765</v>
      </c>
      <c r="Y99">
        <v>6105196.4473684197</v>
      </c>
      <c r="Z99">
        <v>3198561.7982456102</v>
      </c>
      <c r="AA99">
        <v>2906634.6491228002</v>
      </c>
      <c r="AB99">
        <v>0.47609191189509997</v>
      </c>
      <c r="AC99">
        <v>5984403.5125581603</v>
      </c>
      <c r="AD99">
        <v>3078605.2262540399</v>
      </c>
      <c r="AE99">
        <v>2905798.28630412</v>
      </c>
      <c r="AF99">
        <v>0.48556189103999298</v>
      </c>
      <c r="AG99">
        <v>3382666.7729108399</v>
      </c>
      <c r="AH99">
        <v>2015923.1768541201</v>
      </c>
      <c r="AI99">
        <v>5984403.5125581603</v>
      </c>
      <c r="AJ99">
        <v>5984403.5125581603</v>
      </c>
      <c r="AK99">
        <v>5984403.5125581603</v>
      </c>
      <c r="AL99">
        <v>5984403.5125581603</v>
      </c>
      <c r="AM99">
        <v>3078605.2262540399</v>
      </c>
      <c r="AN99">
        <v>5984403.5125581603</v>
      </c>
      <c r="AO99">
        <v>5984403.5125581603</v>
      </c>
      <c r="AP99">
        <v>5984403.5125581603</v>
      </c>
      <c r="AQ99">
        <v>5984403.5125581603</v>
      </c>
      <c r="AR99">
        <v>5984403.5125581603</v>
      </c>
      <c r="AS99">
        <v>6105196.4473684197</v>
      </c>
      <c r="AT99">
        <v>6105196.4473684197</v>
      </c>
      <c r="AU99">
        <v>6105196.4473684197</v>
      </c>
      <c r="AV99">
        <v>6105196.4473684197</v>
      </c>
      <c r="AW99">
        <v>3198561.7982456102</v>
      </c>
      <c r="AX99">
        <v>6105196.4473684197</v>
      </c>
      <c r="AY99">
        <v>6105196.4473684197</v>
      </c>
      <c r="AZ99">
        <v>6105196.4473684197</v>
      </c>
      <c r="BA99">
        <v>6105196.4473684197</v>
      </c>
      <c r="BB99">
        <v>6105196.4473684197</v>
      </c>
    </row>
    <row r="100" spans="1:54" x14ac:dyDescent="0.25">
      <c r="A100" t="s">
        <v>238</v>
      </c>
      <c r="B100">
        <v>13422</v>
      </c>
      <c r="C100">
        <v>0</v>
      </c>
      <c r="D100">
        <v>0</v>
      </c>
      <c r="E100">
        <v>0</v>
      </c>
      <c r="F100">
        <v>0</v>
      </c>
      <c r="G100">
        <v>1</v>
      </c>
      <c r="H100">
        <v>0</v>
      </c>
      <c r="I100">
        <v>0</v>
      </c>
      <c r="J100">
        <v>0</v>
      </c>
      <c r="K100">
        <v>0</v>
      </c>
      <c r="L100">
        <v>0</v>
      </c>
      <c r="M100" t="s">
        <v>2</v>
      </c>
      <c r="N100">
        <v>13422</v>
      </c>
      <c r="O100">
        <v>800000</v>
      </c>
      <c r="P100">
        <v>89875.109449999902</v>
      </c>
      <c r="Q100">
        <v>32516678.333333299</v>
      </c>
      <c r="R100">
        <v>18809259.429824501</v>
      </c>
      <c r="S100">
        <v>13707418.903508799</v>
      </c>
      <c r="T100">
        <v>0.421550404472191</v>
      </c>
      <c r="U100">
        <v>16719507.5272811</v>
      </c>
      <c r="V100">
        <v>8285678.6559303198</v>
      </c>
      <c r="W100">
        <v>8433828.8713507708</v>
      </c>
      <c r="X100">
        <v>0.50443045990375901</v>
      </c>
      <c r="Y100">
        <v>13077745.219298201</v>
      </c>
      <c r="Z100">
        <v>5689905.0877192998</v>
      </c>
      <c r="AA100">
        <v>7387840.13157894</v>
      </c>
      <c r="AB100">
        <v>0.56491696448383399</v>
      </c>
      <c r="AC100">
        <v>5090229.5940457396</v>
      </c>
      <c r="AD100">
        <v>2200157.8894886002</v>
      </c>
      <c r="AE100">
        <v>2890071.7045571301</v>
      </c>
      <c r="AF100">
        <v>0.56776843778083697</v>
      </c>
      <c r="AG100">
        <v>7543953.7619007695</v>
      </c>
      <c r="AH100">
        <v>2000196.59510713</v>
      </c>
      <c r="AI100">
        <v>5090229.5940457396</v>
      </c>
      <c r="AJ100">
        <v>5090229.5940457396</v>
      </c>
      <c r="AK100">
        <v>5090229.5940457396</v>
      </c>
      <c r="AL100">
        <v>5090229.5940457396</v>
      </c>
      <c r="AM100">
        <v>2200157.8894886002</v>
      </c>
      <c r="AN100">
        <v>5090229.5940457396</v>
      </c>
      <c r="AO100">
        <v>5090229.5940457396</v>
      </c>
      <c r="AP100">
        <v>5090229.5940457396</v>
      </c>
      <c r="AQ100">
        <v>5090229.5940457396</v>
      </c>
      <c r="AR100">
        <v>5090229.5940457396</v>
      </c>
      <c r="AS100">
        <v>13077745.219298201</v>
      </c>
      <c r="AT100">
        <v>13077745.219298201</v>
      </c>
      <c r="AU100">
        <v>13077745.219298201</v>
      </c>
      <c r="AV100">
        <v>13077745.219298201</v>
      </c>
      <c r="AW100">
        <v>5689905.0877192998</v>
      </c>
      <c r="AX100">
        <v>13077745.219298201</v>
      </c>
      <c r="AY100">
        <v>13077745.219298201</v>
      </c>
      <c r="AZ100">
        <v>13077745.219298201</v>
      </c>
      <c r="BA100">
        <v>13077745.219298201</v>
      </c>
      <c r="BB100">
        <v>13077745.219298201</v>
      </c>
    </row>
    <row r="101" spans="1:54" x14ac:dyDescent="0.25">
      <c r="A101" t="s">
        <v>216</v>
      </c>
      <c r="B101">
        <v>13918</v>
      </c>
      <c r="C101">
        <v>0</v>
      </c>
      <c r="D101">
        <v>0</v>
      </c>
      <c r="E101">
        <v>0</v>
      </c>
      <c r="F101">
        <v>0</v>
      </c>
      <c r="G101">
        <v>1</v>
      </c>
      <c r="H101">
        <v>0</v>
      </c>
      <c r="I101">
        <v>0</v>
      </c>
      <c r="J101">
        <v>0</v>
      </c>
      <c r="K101">
        <v>0</v>
      </c>
      <c r="L101">
        <v>0</v>
      </c>
      <c r="M101" t="s">
        <v>2</v>
      </c>
      <c r="N101">
        <v>13918</v>
      </c>
      <c r="O101">
        <v>800000</v>
      </c>
      <c r="P101">
        <v>89875.109449999902</v>
      </c>
      <c r="Q101">
        <v>15767370.921052599</v>
      </c>
      <c r="R101">
        <v>7361820.70175438</v>
      </c>
      <c r="S101">
        <v>8405550.2192982491</v>
      </c>
      <c r="T101">
        <v>0.53309776635463901</v>
      </c>
      <c r="U101">
        <v>8019291.8115629703</v>
      </c>
      <c r="V101">
        <v>3446998.7114769602</v>
      </c>
      <c r="W101">
        <v>4572293.1000860101</v>
      </c>
      <c r="X101">
        <v>0.57016170598671101</v>
      </c>
      <c r="Y101">
        <v>12444429.912280699</v>
      </c>
      <c r="Z101">
        <v>5393686.6666666605</v>
      </c>
      <c r="AA101">
        <v>7050743.2456140304</v>
      </c>
      <c r="AB101">
        <v>0.56657824386604105</v>
      </c>
      <c r="AC101">
        <v>5096204.8107134402</v>
      </c>
      <c r="AD101">
        <v>2233119.03993697</v>
      </c>
      <c r="AE101">
        <v>2863085.7707764702</v>
      </c>
      <c r="AF101">
        <v>0.56180743849964199</v>
      </c>
      <c r="AG101">
        <v>3682417.9906360102</v>
      </c>
      <c r="AH101">
        <v>1973210.6613264701</v>
      </c>
      <c r="AI101">
        <v>5096204.8107134402</v>
      </c>
      <c r="AJ101">
        <v>5096204.8107134402</v>
      </c>
      <c r="AK101">
        <v>5096204.8107134402</v>
      </c>
      <c r="AL101">
        <v>5096204.8107134402</v>
      </c>
      <c r="AM101">
        <v>2233119.03993697</v>
      </c>
      <c r="AN101">
        <v>5096204.8107134402</v>
      </c>
      <c r="AO101">
        <v>5096204.8107134402</v>
      </c>
      <c r="AP101">
        <v>5096204.8107134402</v>
      </c>
      <c r="AQ101">
        <v>5096204.8107134402</v>
      </c>
      <c r="AR101">
        <v>5096204.8107134402</v>
      </c>
      <c r="AS101">
        <v>12444429.912280699</v>
      </c>
      <c r="AT101">
        <v>12444429.912280699</v>
      </c>
      <c r="AU101">
        <v>12444429.912280699</v>
      </c>
      <c r="AV101">
        <v>12444429.912280699</v>
      </c>
      <c r="AW101">
        <v>5393686.6666666605</v>
      </c>
      <c r="AX101">
        <v>12444429.912280699</v>
      </c>
      <c r="AY101">
        <v>12444429.912280699</v>
      </c>
      <c r="AZ101">
        <v>12444429.912280699</v>
      </c>
      <c r="BA101">
        <v>12444429.912280699</v>
      </c>
      <c r="BB101">
        <v>12444429.912280699</v>
      </c>
    </row>
    <row r="102" spans="1:54" x14ac:dyDescent="0.25">
      <c r="A102" t="s">
        <v>220</v>
      </c>
      <c r="B102">
        <v>13839</v>
      </c>
      <c r="C102">
        <v>0</v>
      </c>
      <c r="D102">
        <v>0</v>
      </c>
      <c r="E102">
        <v>0</v>
      </c>
      <c r="F102">
        <v>0</v>
      </c>
      <c r="G102">
        <v>1</v>
      </c>
      <c r="H102">
        <v>0</v>
      </c>
      <c r="I102">
        <v>0</v>
      </c>
      <c r="J102">
        <v>0</v>
      </c>
      <c r="K102">
        <v>0</v>
      </c>
      <c r="L102">
        <v>0</v>
      </c>
      <c r="M102" t="s">
        <v>2</v>
      </c>
      <c r="N102">
        <v>13839</v>
      </c>
      <c r="O102">
        <v>800000</v>
      </c>
      <c r="P102">
        <v>89875.109449999902</v>
      </c>
      <c r="Q102">
        <v>19310967.105263099</v>
      </c>
      <c r="R102">
        <v>10666992.982456099</v>
      </c>
      <c r="S102">
        <v>8643974.1228070091</v>
      </c>
      <c r="T102">
        <v>0.44761994962184598</v>
      </c>
      <c r="U102">
        <v>9647770.2358589601</v>
      </c>
      <c r="V102">
        <v>4400690.0683868099</v>
      </c>
      <c r="W102">
        <v>5247080.1674721399</v>
      </c>
      <c r="X102">
        <v>0.54386454478048496</v>
      </c>
      <c r="Y102">
        <v>12917759.166666601</v>
      </c>
      <c r="Z102">
        <v>6503124.2543859603</v>
      </c>
      <c r="AA102">
        <v>6414634.9122807002</v>
      </c>
      <c r="AB102">
        <v>0.49657489580957598</v>
      </c>
      <c r="AC102">
        <v>5303188.3912207596</v>
      </c>
      <c r="AD102">
        <v>2507763.5995304999</v>
      </c>
      <c r="AE102">
        <v>2795424.7916902602</v>
      </c>
      <c r="AF102">
        <v>0.52712153245733995</v>
      </c>
      <c r="AG102">
        <v>4357205.0580221396</v>
      </c>
      <c r="AH102">
        <v>1905549.6822402601</v>
      </c>
      <c r="AI102">
        <v>5303188.3912207596</v>
      </c>
      <c r="AJ102">
        <v>5303188.3912207596</v>
      </c>
      <c r="AK102">
        <v>5303188.3912207596</v>
      </c>
      <c r="AL102">
        <v>5303188.3912207596</v>
      </c>
      <c r="AM102">
        <v>2507763.5995304999</v>
      </c>
      <c r="AN102">
        <v>5303188.3912207596</v>
      </c>
      <c r="AO102">
        <v>5303188.3912207596</v>
      </c>
      <c r="AP102">
        <v>5303188.3912207596</v>
      </c>
      <c r="AQ102">
        <v>5303188.3912207596</v>
      </c>
      <c r="AR102">
        <v>5303188.3912207596</v>
      </c>
      <c r="AS102">
        <v>12917759.166666601</v>
      </c>
      <c r="AT102">
        <v>12917759.166666601</v>
      </c>
      <c r="AU102">
        <v>12917759.166666601</v>
      </c>
      <c r="AV102">
        <v>12917759.166666601</v>
      </c>
      <c r="AW102">
        <v>6503124.2543859603</v>
      </c>
      <c r="AX102">
        <v>12917759.166666601</v>
      </c>
      <c r="AY102">
        <v>12917759.166666601</v>
      </c>
      <c r="AZ102">
        <v>12917759.166666601</v>
      </c>
      <c r="BA102">
        <v>12917759.166666601</v>
      </c>
      <c r="BB102">
        <v>12917759.166666601</v>
      </c>
    </row>
    <row r="103" spans="1:54" x14ac:dyDescent="0.25">
      <c r="A103" t="s">
        <v>221</v>
      </c>
      <c r="B103">
        <v>13967</v>
      </c>
      <c r="C103">
        <v>0</v>
      </c>
      <c r="D103">
        <v>0</v>
      </c>
      <c r="E103">
        <v>0</v>
      </c>
      <c r="F103">
        <v>0</v>
      </c>
      <c r="G103">
        <v>1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2</v>
      </c>
      <c r="N103">
        <v>13967</v>
      </c>
      <c r="O103">
        <v>800000</v>
      </c>
      <c r="P103">
        <v>89875.109449999902</v>
      </c>
      <c r="Q103">
        <v>31868380.482456099</v>
      </c>
      <c r="R103">
        <v>10550342.587719301</v>
      </c>
      <c r="S103">
        <v>21318037.8947368</v>
      </c>
      <c r="T103">
        <v>0.66894010840847795</v>
      </c>
      <c r="U103">
        <v>12061147.077291399</v>
      </c>
      <c r="V103">
        <v>3470621.9781050598</v>
      </c>
      <c r="W103">
        <v>8590525.0991863403</v>
      </c>
      <c r="X103">
        <v>0.71224776914962595</v>
      </c>
      <c r="Y103">
        <v>13023104.342105201</v>
      </c>
      <c r="Z103">
        <v>3879007.9824561402</v>
      </c>
      <c r="AA103">
        <v>9144096.3596491199</v>
      </c>
      <c r="AB103">
        <v>0.70214413702308698</v>
      </c>
      <c r="AC103">
        <v>3890709.5745307798</v>
      </c>
      <c r="AD103">
        <v>1106661.2269618099</v>
      </c>
      <c r="AE103">
        <v>2784048.3475689599</v>
      </c>
      <c r="AF103">
        <v>0.71556313681026096</v>
      </c>
      <c r="AG103">
        <v>7700649.98973634</v>
      </c>
      <c r="AH103">
        <v>1894173.2381189601</v>
      </c>
      <c r="AI103">
        <v>3890709.5745307798</v>
      </c>
      <c r="AJ103">
        <v>3890709.5745307798</v>
      </c>
      <c r="AK103">
        <v>3890709.5745307798</v>
      </c>
      <c r="AL103">
        <v>3890709.5745307798</v>
      </c>
      <c r="AM103">
        <v>1106661.2269618099</v>
      </c>
      <c r="AN103">
        <v>3890709.5745307798</v>
      </c>
      <c r="AO103">
        <v>3890709.5745307798</v>
      </c>
      <c r="AP103">
        <v>3890709.5745307798</v>
      </c>
      <c r="AQ103">
        <v>3890709.5745307798</v>
      </c>
      <c r="AR103">
        <v>3890709.5745307798</v>
      </c>
      <c r="AS103">
        <v>13023104.342105201</v>
      </c>
      <c r="AT103">
        <v>13023104.342105201</v>
      </c>
      <c r="AU103">
        <v>13023104.342105201</v>
      </c>
      <c r="AV103">
        <v>13023104.342105201</v>
      </c>
      <c r="AW103">
        <v>3879007.9824561402</v>
      </c>
      <c r="AX103">
        <v>13023104.342105201</v>
      </c>
      <c r="AY103">
        <v>13023104.342105201</v>
      </c>
      <c r="AZ103">
        <v>13023104.342105201</v>
      </c>
      <c r="BA103">
        <v>13023104.342105201</v>
      </c>
      <c r="BB103">
        <v>13023104.342105201</v>
      </c>
    </row>
    <row r="104" spans="1:54" x14ac:dyDescent="0.25">
      <c r="A104" t="s">
        <v>233</v>
      </c>
      <c r="B104">
        <v>13028</v>
      </c>
      <c r="C104">
        <v>0</v>
      </c>
      <c r="D104">
        <v>0</v>
      </c>
      <c r="E104">
        <v>0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2</v>
      </c>
      <c r="N104">
        <v>13028</v>
      </c>
      <c r="O104">
        <v>800000</v>
      </c>
      <c r="P104">
        <v>89875.109449999902</v>
      </c>
      <c r="Q104">
        <v>17404293.6403508</v>
      </c>
      <c r="R104">
        <v>6799349.5175438495</v>
      </c>
      <c r="S104">
        <v>10604944.122807</v>
      </c>
      <c r="T104">
        <v>0.60932918864457997</v>
      </c>
      <c r="U104">
        <v>10692082.7956207</v>
      </c>
      <c r="V104">
        <v>2865639.9130976102</v>
      </c>
      <c r="W104">
        <v>7826442.88252318</v>
      </c>
      <c r="X104">
        <v>0.73198487442771099</v>
      </c>
      <c r="Y104">
        <v>6619918.2456140304</v>
      </c>
      <c r="Z104">
        <v>1458434.99999999</v>
      </c>
      <c r="AA104">
        <v>5161483.2456140304</v>
      </c>
      <c r="AB104">
        <v>0.77968987744429097</v>
      </c>
      <c r="AC104">
        <v>3371124.8481469899</v>
      </c>
      <c r="AD104">
        <v>666471.49149287003</v>
      </c>
      <c r="AE104">
        <v>2704653.3566541201</v>
      </c>
      <c r="AF104">
        <v>0.802299967662363</v>
      </c>
      <c r="AG104">
        <v>6936567.7730731796</v>
      </c>
      <c r="AH104">
        <v>1814778.24720412</v>
      </c>
      <c r="AI104">
        <v>3371124.8481469899</v>
      </c>
      <c r="AJ104">
        <v>3371124.8481469899</v>
      </c>
      <c r="AK104">
        <v>3371124.8481469899</v>
      </c>
      <c r="AL104">
        <v>3371124.8481469899</v>
      </c>
      <c r="AM104">
        <v>666471.49149287003</v>
      </c>
      <c r="AN104">
        <v>3371124.8481469899</v>
      </c>
      <c r="AO104">
        <v>3371124.8481469899</v>
      </c>
      <c r="AP104">
        <v>3371124.8481469899</v>
      </c>
      <c r="AQ104">
        <v>3371124.8481469899</v>
      </c>
      <c r="AR104">
        <v>3371124.8481469899</v>
      </c>
      <c r="AS104">
        <v>6619918.2456140304</v>
      </c>
      <c r="AT104">
        <v>6619918.2456140304</v>
      </c>
      <c r="AU104">
        <v>6619918.2456140304</v>
      </c>
      <c r="AV104">
        <v>6619918.2456140304</v>
      </c>
      <c r="AW104">
        <v>1458434.99999999</v>
      </c>
      <c r="AX104">
        <v>6619918.2456140304</v>
      </c>
      <c r="AY104">
        <v>6619918.2456140304</v>
      </c>
      <c r="AZ104">
        <v>6619918.2456140304</v>
      </c>
      <c r="BA104">
        <v>6619918.2456140304</v>
      </c>
      <c r="BB104">
        <v>6619918.2456140304</v>
      </c>
    </row>
    <row r="105" spans="1:54" x14ac:dyDescent="0.25">
      <c r="A105" t="s">
        <v>211</v>
      </c>
      <c r="B105">
        <v>14042</v>
      </c>
      <c r="C105">
        <v>0</v>
      </c>
      <c r="D105">
        <v>0</v>
      </c>
      <c r="E105">
        <v>0</v>
      </c>
      <c r="F105">
        <v>0</v>
      </c>
      <c r="G105">
        <v>1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2</v>
      </c>
      <c r="N105">
        <v>14042</v>
      </c>
      <c r="O105">
        <v>800000</v>
      </c>
      <c r="P105">
        <v>89875.109449999902</v>
      </c>
      <c r="Q105">
        <v>11726669.912280699</v>
      </c>
      <c r="R105">
        <v>7744492.7192982398</v>
      </c>
      <c r="S105">
        <v>3982177.1929824501</v>
      </c>
      <c r="T105">
        <v>0.33958295260039101</v>
      </c>
      <c r="U105">
        <v>15270232.324247399</v>
      </c>
      <c r="V105">
        <v>7789765.5885314196</v>
      </c>
      <c r="W105">
        <v>7480466.73571599</v>
      </c>
      <c r="X105">
        <v>0.48987249027232199</v>
      </c>
      <c r="Y105">
        <v>3787257.5877192901</v>
      </c>
      <c r="Z105">
        <v>2451390.0438596401</v>
      </c>
      <c r="AA105">
        <v>1335867.5438596399</v>
      </c>
      <c r="AB105">
        <v>0.35272687767301097</v>
      </c>
      <c r="AC105">
        <v>6304879.4723769296</v>
      </c>
      <c r="AD105">
        <v>3603123.7698494401</v>
      </c>
      <c r="AE105">
        <v>2701755.7025274802</v>
      </c>
      <c r="AF105">
        <v>0.42851821583020999</v>
      </c>
      <c r="AG105">
        <v>6590591.6262659896</v>
      </c>
      <c r="AH105">
        <v>1811880.5930774801</v>
      </c>
      <c r="AI105">
        <v>6304879.4723769296</v>
      </c>
      <c r="AJ105">
        <v>6304879.4723769296</v>
      </c>
      <c r="AK105">
        <v>6304879.4723769296</v>
      </c>
      <c r="AL105">
        <v>6304879.4723769296</v>
      </c>
      <c r="AM105">
        <v>3603123.7698494401</v>
      </c>
      <c r="AN105">
        <v>6304879.4723769296</v>
      </c>
      <c r="AO105">
        <v>6304879.4723769296</v>
      </c>
      <c r="AP105">
        <v>6304879.4723769296</v>
      </c>
      <c r="AQ105">
        <v>6304879.4723769296</v>
      </c>
      <c r="AR105">
        <v>6304879.4723769296</v>
      </c>
      <c r="AS105">
        <v>3787257.5877192901</v>
      </c>
      <c r="AT105">
        <v>3787257.5877192901</v>
      </c>
      <c r="AU105">
        <v>3787257.5877192901</v>
      </c>
      <c r="AV105">
        <v>3787257.5877192901</v>
      </c>
      <c r="AW105">
        <v>2451390.0438596401</v>
      </c>
      <c r="AX105">
        <v>3787257.5877192901</v>
      </c>
      <c r="AY105">
        <v>3787257.5877192901</v>
      </c>
      <c r="AZ105">
        <v>3787257.5877192901</v>
      </c>
      <c r="BA105">
        <v>3787257.5877192901</v>
      </c>
      <c r="BB105">
        <v>3787257.5877192901</v>
      </c>
    </row>
    <row r="106" spans="1:54" x14ac:dyDescent="0.25">
      <c r="A106" t="s">
        <v>226</v>
      </c>
      <c r="B106">
        <v>13106</v>
      </c>
      <c r="C106">
        <v>0</v>
      </c>
      <c r="D106">
        <v>0</v>
      </c>
      <c r="E106">
        <v>0</v>
      </c>
      <c r="F106">
        <v>0</v>
      </c>
      <c r="G106">
        <v>1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2</v>
      </c>
      <c r="N106">
        <v>13106</v>
      </c>
      <c r="O106">
        <v>800000</v>
      </c>
      <c r="P106">
        <v>89875.109449999902</v>
      </c>
      <c r="Q106">
        <v>16171168.9473684</v>
      </c>
      <c r="R106">
        <v>8580132.9385964796</v>
      </c>
      <c r="S106">
        <v>7591036.0087719299</v>
      </c>
      <c r="T106">
        <v>0.46941789016478203</v>
      </c>
      <c r="U106">
        <v>8979570.4239457101</v>
      </c>
      <c r="V106">
        <v>2014272.0548232801</v>
      </c>
      <c r="W106">
        <v>6965298.3691224204</v>
      </c>
      <c r="X106">
        <v>0.77568280444108395</v>
      </c>
      <c r="Y106">
        <v>8960321.5350877196</v>
      </c>
      <c r="Z106">
        <v>4426614.8245614003</v>
      </c>
      <c r="AA106">
        <v>4533706.7105263099</v>
      </c>
      <c r="AB106">
        <v>0.50597589525920195</v>
      </c>
      <c r="AC106">
        <v>3410735.3358287299</v>
      </c>
      <c r="AD106">
        <v>735214.75665885303</v>
      </c>
      <c r="AE106">
        <v>2675520.5791698699</v>
      </c>
      <c r="AF106">
        <v>0.78444098287672803</v>
      </c>
      <c r="AG106">
        <v>6075423.2596724201</v>
      </c>
      <c r="AH106">
        <v>1785645.46971987</v>
      </c>
      <c r="AI106">
        <v>3410735.3358287299</v>
      </c>
      <c r="AJ106">
        <v>3410735.3358287299</v>
      </c>
      <c r="AK106">
        <v>3410735.3358287299</v>
      </c>
      <c r="AL106">
        <v>3410735.3358287299</v>
      </c>
      <c r="AM106">
        <v>735214.75665885303</v>
      </c>
      <c r="AN106">
        <v>3410735.3358287299</v>
      </c>
      <c r="AO106">
        <v>3410735.3358287299</v>
      </c>
      <c r="AP106">
        <v>3410735.3358287299</v>
      </c>
      <c r="AQ106">
        <v>3410735.3358287299</v>
      </c>
      <c r="AR106">
        <v>3410735.3358287299</v>
      </c>
      <c r="AS106">
        <v>8960321.5350877196</v>
      </c>
      <c r="AT106">
        <v>8960321.5350877196</v>
      </c>
      <c r="AU106">
        <v>8960321.5350877196</v>
      </c>
      <c r="AV106">
        <v>8960321.5350877196</v>
      </c>
      <c r="AW106">
        <v>4426614.8245614003</v>
      </c>
      <c r="AX106">
        <v>8960321.5350877196</v>
      </c>
      <c r="AY106">
        <v>8960321.5350877196</v>
      </c>
      <c r="AZ106">
        <v>8960321.5350877196</v>
      </c>
      <c r="BA106">
        <v>8960321.5350877196</v>
      </c>
      <c r="BB106">
        <v>8960321.5350877196</v>
      </c>
    </row>
    <row r="107" spans="1:54" x14ac:dyDescent="0.25">
      <c r="A107" t="s">
        <v>222</v>
      </c>
      <c r="B107">
        <v>13698</v>
      </c>
      <c r="C107">
        <v>0</v>
      </c>
      <c r="D107">
        <v>0</v>
      </c>
      <c r="E107">
        <v>0</v>
      </c>
      <c r="F107">
        <v>0</v>
      </c>
      <c r="G107">
        <v>1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2</v>
      </c>
      <c r="N107">
        <v>13698</v>
      </c>
      <c r="O107">
        <v>800000</v>
      </c>
      <c r="P107">
        <v>89875.109449999902</v>
      </c>
      <c r="Q107">
        <v>18114427.587719198</v>
      </c>
      <c r="R107">
        <v>10026435.087719301</v>
      </c>
      <c r="S107">
        <v>8087992.4999999702</v>
      </c>
      <c r="T107">
        <v>0.44649451167219001</v>
      </c>
      <c r="U107">
        <v>10186135.342705101</v>
      </c>
      <c r="V107">
        <v>4681823.2136706701</v>
      </c>
      <c r="W107">
        <v>5504312.1290344298</v>
      </c>
      <c r="X107">
        <v>0.54037296225171305</v>
      </c>
      <c r="Y107">
        <v>10334741.929824499</v>
      </c>
      <c r="Z107">
        <v>4493907.1491227997</v>
      </c>
      <c r="AA107">
        <v>5840834.78070175</v>
      </c>
      <c r="AB107">
        <v>0.565165034633903</v>
      </c>
      <c r="AC107">
        <v>4780056.6111460496</v>
      </c>
      <c r="AD107">
        <v>2110197.22565501</v>
      </c>
      <c r="AE107">
        <v>2669859.3854910298</v>
      </c>
      <c r="AF107">
        <v>0.55854137360329703</v>
      </c>
      <c r="AG107">
        <v>4614437.0195844304</v>
      </c>
      <c r="AH107">
        <v>1779984.27604103</v>
      </c>
      <c r="AI107">
        <v>4780056.6111460496</v>
      </c>
      <c r="AJ107">
        <v>4780056.6111460496</v>
      </c>
      <c r="AK107">
        <v>4780056.6111460496</v>
      </c>
      <c r="AL107">
        <v>4780056.6111460496</v>
      </c>
      <c r="AM107">
        <v>2110197.22565501</v>
      </c>
      <c r="AN107">
        <v>4780056.6111460496</v>
      </c>
      <c r="AO107">
        <v>4780056.6111460496</v>
      </c>
      <c r="AP107">
        <v>4780056.6111460496</v>
      </c>
      <c r="AQ107">
        <v>4780056.6111460496</v>
      </c>
      <c r="AR107">
        <v>4780056.6111460496</v>
      </c>
      <c r="AS107">
        <v>10334741.929824499</v>
      </c>
      <c r="AT107">
        <v>10334741.929824499</v>
      </c>
      <c r="AU107">
        <v>10334741.929824499</v>
      </c>
      <c r="AV107">
        <v>10334741.929824499</v>
      </c>
      <c r="AW107">
        <v>4493907.1491227997</v>
      </c>
      <c r="AX107">
        <v>10334741.929824499</v>
      </c>
      <c r="AY107">
        <v>10334741.929824499</v>
      </c>
      <c r="AZ107">
        <v>10334741.929824499</v>
      </c>
      <c r="BA107">
        <v>10334741.929824499</v>
      </c>
      <c r="BB107">
        <v>10334741.929824499</v>
      </c>
    </row>
    <row r="108" spans="1:54" x14ac:dyDescent="0.25">
      <c r="A108" t="s">
        <v>224</v>
      </c>
      <c r="B108">
        <v>13795</v>
      </c>
      <c r="C108">
        <v>0</v>
      </c>
      <c r="D108">
        <v>0</v>
      </c>
      <c r="E108">
        <v>0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0</v>
      </c>
      <c r="M108" t="s">
        <v>2</v>
      </c>
      <c r="N108">
        <v>13795</v>
      </c>
      <c r="O108">
        <v>800000</v>
      </c>
      <c r="P108">
        <v>89875.109449999902</v>
      </c>
      <c r="Q108">
        <v>14688492.5877192</v>
      </c>
      <c r="R108">
        <v>7255728.0701754401</v>
      </c>
      <c r="S108">
        <v>7432764.5175438495</v>
      </c>
      <c r="T108">
        <v>0.50602636541194201</v>
      </c>
      <c r="U108">
        <v>7676193.6385713201</v>
      </c>
      <c r="V108">
        <v>2552512.7547873599</v>
      </c>
      <c r="W108">
        <v>5123680.8837839598</v>
      </c>
      <c r="X108">
        <v>0.66747676322787097</v>
      </c>
      <c r="Y108">
        <v>7899492.3245614003</v>
      </c>
      <c r="Z108">
        <v>2638343.20175438</v>
      </c>
      <c r="AA108">
        <v>5261149.1228070101</v>
      </c>
      <c r="AB108">
        <v>0.66601104307030601</v>
      </c>
      <c r="AC108">
        <v>3712934.2261482701</v>
      </c>
      <c r="AD108">
        <v>1112862.2037382899</v>
      </c>
      <c r="AE108">
        <v>2600072.0224099699</v>
      </c>
      <c r="AF108">
        <v>0.70027419395124602</v>
      </c>
      <c r="AG108">
        <v>4233805.7743339604</v>
      </c>
      <c r="AH108">
        <v>1710196.9129599701</v>
      </c>
      <c r="AI108">
        <v>3712934.2261482701</v>
      </c>
      <c r="AJ108">
        <v>3712934.2261482701</v>
      </c>
      <c r="AK108">
        <v>3712934.2261482701</v>
      </c>
      <c r="AL108">
        <v>3712934.2261482701</v>
      </c>
      <c r="AM108">
        <v>1112862.2037382899</v>
      </c>
      <c r="AN108">
        <v>3712934.2261482701</v>
      </c>
      <c r="AO108">
        <v>3712934.2261482701</v>
      </c>
      <c r="AP108">
        <v>3712934.2261482701</v>
      </c>
      <c r="AQ108">
        <v>3712934.2261482701</v>
      </c>
      <c r="AR108">
        <v>3712934.2261482701</v>
      </c>
      <c r="AS108">
        <v>7899492.3245614003</v>
      </c>
      <c r="AT108">
        <v>7899492.3245614003</v>
      </c>
      <c r="AU108">
        <v>7899492.3245614003</v>
      </c>
      <c r="AV108">
        <v>7899492.3245614003</v>
      </c>
      <c r="AW108">
        <v>2638343.20175438</v>
      </c>
      <c r="AX108">
        <v>7899492.3245614003</v>
      </c>
      <c r="AY108">
        <v>7899492.3245614003</v>
      </c>
      <c r="AZ108">
        <v>7899492.3245614003</v>
      </c>
      <c r="BA108">
        <v>7899492.3245614003</v>
      </c>
      <c r="BB108">
        <v>7899492.3245614003</v>
      </c>
    </row>
    <row r="109" spans="1:54" x14ac:dyDescent="0.25">
      <c r="A109" t="s">
        <v>225</v>
      </c>
      <c r="B109">
        <v>13231</v>
      </c>
      <c r="C109">
        <v>0</v>
      </c>
      <c r="D109">
        <v>0</v>
      </c>
      <c r="E109">
        <v>0</v>
      </c>
      <c r="F109">
        <v>0</v>
      </c>
      <c r="G109">
        <v>1</v>
      </c>
      <c r="H109">
        <v>0</v>
      </c>
      <c r="I109">
        <v>0</v>
      </c>
      <c r="J109">
        <v>0</v>
      </c>
      <c r="K109">
        <v>0</v>
      </c>
      <c r="L109">
        <v>0</v>
      </c>
      <c r="M109" t="s">
        <v>2</v>
      </c>
      <c r="N109">
        <v>13231</v>
      </c>
      <c r="O109">
        <v>800000</v>
      </c>
      <c r="P109">
        <v>89875.109449999902</v>
      </c>
      <c r="Q109">
        <v>17286022.543859601</v>
      </c>
      <c r="R109">
        <v>8478677.5877192896</v>
      </c>
      <c r="S109">
        <v>8807344.9561403599</v>
      </c>
      <c r="T109">
        <v>0.50950673781626499</v>
      </c>
      <c r="U109">
        <v>10322055.1096057</v>
      </c>
      <c r="V109">
        <v>3990224.3712605201</v>
      </c>
      <c r="W109">
        <v>6331830.7383452496</v>
      </c>
      <c r="X109">
        <v>0.61342733313376696</v>
      </c>
      <c r="Y109">
        <v>6524459.6929824501</v>
      </c>
      <c r="Z109">
        <v>2741706.2719298201</v>
      </c>
      <c r="AA109">
        <v>3782753.4210526301</v>
      </c>
      <c r="AB109">
        <v>0.57978033416640795</v>
      </c>
      <c r="AC109">
        <v>3923639.4185009599</v>
      </c>
      <c r="AD109">
        <v>1338238.0518866701</v>
      </c>
      <c r="AE109">
        <v>2585401.3666142798</v>
      </c>
      <c r="AF109">
        <v>0.65892939968526498</v>
      </c>
      <c r="AG109">
        <v>5441955.6288952501</v>
      </c>
      <c r="AH109">
        <v>1695526.2571642799</v>
      </c>
      <c r="AI109">
        <v>3923639.4185009599</v>
      </c>
      <c r="AJ109">
        <v>3923639.4185009599</v>
      </c>
      <c r="AK109">
        <v>3923639.4185009599</v>
      </c>
      <c r="AL109">
        <v>3923639.4185009599</v>
      </c>
      <c r="AM109">
        <v>1338238.0518866701</v>
      </c>
      <c r="AN109">
        <v>3923639.4185009599</v>
      </c>
      <c r="AO109">
        <v>3923639.4185009599</v>
      </c>
      <c r="AP109">
        <v>3923639.4185009599</v>
      </c>
      <c r="AQ109">
        <v>3923639.4185009599</v>
      </c>
      <c r="AR109">
        <v>3923639.4185009599</v>
      </c>
      <c r="AS109">
        <v>6524459.6929824501</v>
      </c>
      <c r="AT109">
        <v>6524459.6929824501</v>
      </c>
      <c r="AU109">
        <v>6524459.6929824501</v>
      </c>
      <c r="AV109">
        <v>6524459.6929824501</v>
      </c>
      <c r="AW109">
        <v>2741706.2719298201</v>
      </c>
      <c r="AX109">
        <v>6524459.6929824501</v>
      </c>
      <c r="AY109">
        <v>6524459.6929824501</v>
      </c>
      <c r="AZ109">
        <v>6524459.6929824501</v>
      </c>
      <c r="BA109">
        <v>6524459.6929824501</v>
      </c>
      <c r="BB109">
        <v>6524459.6929824501</v>
      </c>
    </row>
    <row r="110" spans="1:54" x14ac:dyDescent="0.25">
      <c r="A110" t="s">
        <v>232</v>
      </c>
      <c r="B110">
        <v>13192</v>
      </c>
      <c r="C110">
        <v>0</v>
      </c>
      <c r="D110">
        <v>0</v>
      </c>
      <c r="E110">
        <v>0</v>
      </c>
      <c r="F110">
        <v>0</v>
      </c>
      <c r="G110">
        <v>1</v>
      </c>
      <c r="H110">
        <v>0</v>
      </c>
      <c r="I110">
        <v>0</v>
      </c>
      <c r="J110">
        <v>0</v>
      </c>
      <c r="K110">
        <v>0</v>
      </c>
      <c r="L110">
        <v>0</v>
      </c>
      <c r="M110" t="s">
        <v>2</v>
      </c>
      <c r="N110">
        <v>13192</v>
      </c>
      <c r="O110">
        <v>800000</v>
      </c>
      <c r="P110">
        <v>89875.109449999902</v>
      </c>
      <c r="Q110">
        <v>6162479.3859649096</v>
      </c>
      <c r="R110">
        <v>3449997.1491228002</v>
      </c>
      <c r="S110">
        <v>2712482.2368421098</v>
      </c>
      <c r="T110">
        <v>0.44016086171741198</v>
      </c>
      <c r="U110">
        <v>12113233.912732299</v>
      </c>
      <c r="V110">
        <v>6389767.2158379899</v>
      </c>
      <c r="W110">
        <v>5723466.6968943002</v>
      </c>
      <c r="X110">
        <v>0.47249700105917403</v>
      </c>
      <c r="Y110">
        <v>2383001.4035087698</v>
      </c>
      <c r="Z110">
        <v>1301391.8421052599</v>
      </c>
      <c r="AA110">
        <v>1081609.5614034999</v>
      </c>
      <c r="AB110">
        <v>0.45388540678613398</v>
      </c>
      <c r="AC110">
        <v>5114179.8382044202</v>
      </c>
      <c r="AD110">
        <v>2540254.76128641</v>
      </c>
      <c r="AE110">
        <v>2573925.0769180101</v>
      </c>
      <c r="AF110">
        <v>0.50329185878252403</v>
      </c>
      <c r="AG110">
        <v>4833591.5874442998</v>
      </c>
      <c r="AH110">
        <v>1684049.96746801</v>
      </c>
      <c r="AI110">
        <v>5114179.8382044202</v>
      </c>
      <c r="AJ110">
        <v>5114179.8382044202</v>
      </c>
      <c r="AK110">
        <v>5114179.8382044202</v>
      </c>
      <c r="AL110">
        <v>5114179.8382044202</v>
      </c>
      <c r="AM110">
        <v>2540254.76128641</v>
      </c>
      <c r="AN110">
        <v>5114179.8382044202</v>
      </c>
      <c r="AO110">
        <v>5114179.8382044202</v>
      </c>
      <c r="AP110">
        <v>5114179.8382044202</v>
      </c>
      <c r="AQ110">
        <v>5114179.8382044202</v>
      </c>
      <c r="AR110">
        <v>5114179.8382044202</v>
      </c>
      <c r="AS110">
        <v>2383001.4035087698</v>
      </c>
      <c r="AT110">
        <v>2383001.4035087698</v>
      </c>
      <c r="AU110">
        <v>2383001.4035087698</v>
      </c>
      <c r="AV110">
        <v>2383001.4035087698</v>
      </c>
      <c r="AW110">
        <v>1301391.8421052599</v>
      </c>
      <c r="AX110">
        <v>2383001.4035087698</v>
      </c>
      <c r="AY110">
        <v>2383001.4035087698</v>
      </c>
      <c r="AZ110">
        <v>2383001.4035087698</v>
      </c>
      <c r="BA110">
        <v>2383001.4035087698</v>
      </c>
      <c r="BB110">
        <v>2383001.4035087698</v>
      </c>
    </row>
    <row r="111" spans="1:54" x14ac:dyDescent="0.25">
      <c r="A111" t="s">
        <v>227</v>
      </c>
      <c r="B111">
        <v>13705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2</v>
      </c>
      <c r="N111">
        <v>13705</v>
      </c>
      <c r="O111">
        <v>800000</v>
      </c>
      <c r="P111">
        <v>89875.109449999902</v>
      </c>
      <c r="Q111">
        <v>12965518.6842105</v>
      </c>
      <c r="R111">
        <v>6450762.6754385903</v>
      </c>
      <c r="S111">
        <v>6514756.0087719299</v>
      </c>
      <c r="T111">
        <v>0.502467827739559</v>
      </c>
      <c r="U111">
        <v>9918097.19147004</v>
      </c>
      <c r="V111">
        <v>2627690.1304248199</v>
      </c>
      <c r="W111">
        <v>7290407.0610452099</v>
      </c>
      <c r="X111">
        <v>0.73506106265173998</v>
      </c>
      <c r="Y111">
        <v>7930879.9122807002</v>
      </c>
      <c r="Z111">
        <v>2857261.5789473602</v>
      </c>
      <c r="AA111">
        <v>5073618.3333333302</v>
      </c>
      <c r="AB111">
        <v>0.63972956209776999</v>
      </c>
      <c r="AC111">
        <v>3927763.8707871302</v>
      </c>
      <c r="AD111">
        <v>1380053.0686385699</v>
      </c>
      <c r="AE111">
        <v>2547710.8021485498</v>
      </c>
      <c r="AF111">
        <v>0.64864153904394095</v>
      </c>
      <c r="AG111">
        <v>6400531.9515952095</v>
      </c>
      <c r="AH111">
        <v>1657835.6926985499</v>
      </c>
      <c r="AI111">
        <v>3927763.8707871302</v>
      </c>
      <c r="AJ111">
        <v>3927763.8707871302</v>
      </c>
      <c r="AK111">
        <v>3927763.8707871302</v>
      </c>
      <c r="AL111">
        <v>3927763.8707871302</v>
      </c>
      <c r="AM111">
        <v>1380053.0686385699</v>
      </c>
      <c r="AN111">
        <v>3927763.8707871302</v>
      </c>
      <c r="AO111">
        <v>3927763.8707871302</v>
      </c>
      <c r="AP111">
        <v>3927763.8707871302</v>
      </c>
      <c r="AQ111">
        <v>3927763.8707871302</v>
      </c>
      <c r="AR111">
        <v>3927763.8707871302</v>
      </c>
      <c r="AS111">
        <v>7930879.9122807002</v>
      </c>
      <c r="AT111">
        <v>7930879.9122807002</v>
      </c>
      <c r="AU111">
        <v>7930879.9122807002</v>
      </c>
      <c r="AV111">
        <v>7930879.9122807002</v>
      </c>
      <c r="AW111">
        <v>2857261.5789473602</v>
      </c>
      <c r="AX111">
        <v>7930879.9122807002</v>
      </c>
      <c r="AY111">
        <v>7930879.9122807002</v>
      </c>
      <c r="AZ111">
        <v>7930879.9122807002</v>
      </c>
      <c r="BA111">
        <v>7930879.9122807002</v>
      </c>
      <c r="BB111">
        <v>7930879.9122807002</v>
      </c>
    </row>
    <row r="112" spans="1:54" x14ac:dyDescent="0.25">
      <c r="A112" t="s">
        <v>223</v>
      </c>
      <c r="B112">
        <v>13983</v>
      </c>
      <c r="C112">
        <v>0</v>
      </c>
      <c r="D112">
        <v>0</v>
      </c>
      <c r="E112">
        <v>0</v>
      </c>
      <c r="F112">
        <v>0</v>
      </c>
      <c r="G112">
        <v>1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2</v>
      </c>
      <c r="N112">
        <v>13983</v>
      </c>
      <c r="O112">
        <v>800000</v>
      </c>
      <c r="P112">
        <v>89875.109449999902</v>
      </c>
      <c r="Q112">
        <v>19012964.429824501</v>
      </c>
      <c r="R112">
        <v>10962563.201754401</v>
      </c>
      <c r="S112">
        <v>8050401.2280701501</v>
      </c>
      <c r="T112">
        <v>0.42341641450935102</v>
      </c>
      <c r="U112">
        <v>8960734.3957129791</v>
      </c>
      <c r="V112">
        <v>4375653.1581192203</v>
      </c>
      <c r="W112">
        <v>4585081.2375937495</v>
      </c>
      <c r="X112">
        <v>0.51168587697313805</v>
      </c>
      <c r="Y112">
        <v>12667404.342105201</v>
      </c>
      <c r="Z112">
        <v>5990167.9824561402</v>
      </c>
      <c r="AA112">
        <v>6677236.3596491199</v>
      </c>
      <c r="AB112">
        <v>0.52711954077715895</v>
      </c>
      <c r="AC112">
        <v>4599796.5665684603</v>
      </c>
      <c r="AD112">
        <v>2077894.2643499901</v>
      </c>
      <c r="AE112">
        <v>2521902.30221846</v>
      </c>
      <c r="AF112">
        <v>0.54826387770010698</v>
      </c>
      <c r="AG112">
        <v>3695206.1281437501</v>
      </c>
      <c r="AH112">
        <v>1632027.1927684599</v>
      </c>
      <c r="AI112">
        <v>4599796.5665684603</v>
      </c>
      <c r="AJ112">
        <v>4599796.5665684603</v>
      </c>
      <c r="AK112">
        <v>4599796.5665684603</v>
      </c>
      <c r="AL112">
        <v>4599796.5665684603</v>
      </c>
      <c r="AM112">
        <v>2077894.2643499901</v>
      </c>
      <c r="AN112">
        <v>4599796.5665684603</v>
      </c>
      <c r="AO112">
        <v>4599796.5665684603</v>
      </c>
      <c r="AP112">
        <v>4599796.5665684603</v>
      </c>
      <c r="AQ112">
        <v>4599796.5665684603</v>
      </c>
      <c r="AR112">
        <v>4599796.5665684603</v>
      </c>
      <c r="AS112">
        <v>12667404.342105201</v>
      </c>
      <c r="AT112">
        <v>12667404.342105201</v>
      </c>
      <c r="AU112">
        <v>12667404.342105201</v>
      </c>
      <c r="AV112">
        <v>12667404.342105201</v>
      </c>
      <c r="AW112">
        <v>5990167.9824561402</v>
      </c>
      <c r="AX112">
        <v>12667404.342105201</v>
      </c>
      <c r="AY112">
        <v>12667404.342105201</v>
      </c>
      <c r="AZ112">
        <v>12667404.342105201</v>
      </c>
      <c r="BA112">
        <v>12667404.342105201</v>
      </c>
      <c r="BB112">
        <v>12667404.342105201</v>
      </c>
    </row>
    <row r="113" spans="1:54" x14ac:dyDescent="0.25">
      <c r="A113" t="s">
        <v>228</v>
      </c>
      <c r="B113">
        <v>13968</v>
      </c>
      <c r="C113">
        <v>0</v>
      </c>
      <c r="D113">
        <v>0</v>
      </c>
      <c r="E113">
        <v>0</v>
      </c>
      <c r="F113">
        <v>0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2</v>
      </c>
      <c r="N113">
        <v>13968</v>
      </c>
      <c r="O113">
        <v>800000</v>
      </c>
      <c r="P113">
        <v>89875.109449999902</v>
      </c>
      <c r="Q113">
        <v>12211760.745614</v>
      </c>
      <c r="R113">
        <v>5277333.1140350802</v>
      </c>
      <c r="S113">
        <v>6934427.6315789502</v>
      </c>
      <c r="T113">
        <v>0.56784830427254396</v>
      </c>
      <c r="U113">
        <v>7090900.24327558</v>
      </c>
      <c r="V113">
        <v>2480858.38052251</v>
      </c>
      <c r="W113">
        <v>4610041.8627530597</v>
      </c>
      <c r="X113">
        <v>0.65013492005120799</v>
      </c>
      <c r="Y113">
        <v>9217237.8070175406</v>
      </c>
      <c r="Z113">
        <v>3537762.5877192901</v>
      </c>
      <c r="AA113">
        <v>5679475.2192982398</v>
      </c>
      <c r="AB113">
        <v>0.61617974258775998</v>
      </c>
      <c r="AC113">
        <v>3749671.5337956999</v>
      </c>
      <c r="AD113">
        <v>1242650.52657758</v>
      </c>
      <c r="AE113">
        <v>2507021.0072181099</v>
      </c>
      <c r="AF113">
        <v>0.66859749837349502</v>
      </c>
      <c r="AG113">
        <v>3720166.7533030598</v>
      </c>
      <c r="AH113">
        <v>1617145.89776811</v>
      </c>
      <c r="AI113">
        <v>3749671.5337956999</v>
      </c>
      <c r="AJ113">
        <v>3749671.5337956999</v>
      </c>
      <c r="AK113">
        <v>3749671.5337956999</v>
      </c>
      <c r="AL113">
        <v>3749671.5337956999</v>
      </c>
      <c r="AM113">
        <v>1242650.52657758</v>
      </c>
      <c r="AN113">
        <v>3749671.5337956999</v>
      </c>
      <c r="AO113">
        <v>3749671.5337956999</v>
      </c>
      <c r="AP113">
        <v>3749671.5337956999</v>
      </c>
      <c r="AQ113">
        <v>3749671.5337956999</v>
      </c>
      <c r="AR113">
        <v>3749671.5337956999</v>
      </c>
      <c r="AS113">
        <v>9217237.8070175406</v>
      </c>
      <c r="AT113">
        <v>9217237.8070175406</v>
      </c>
      <c r="AU113">
        <v>9217237.8070175406</v>
      </c>
      <c r="AV113">
        <v>9217237.8070175406</v>
      </c>
      <c r="AW113">
        <v>3537762.5877192901</v>
      </c>
      <c r="AX113">
        <v>9217237.8070175406</v>
      </c>
      <c r="AY113">
        <v>9217237.8070175406</v>
      </c>
      <c r="AZ113">
        <v>9217237.8070175406</v>
      </c>
      <c r="BA113">
        <v>9217237.8070175406</v>
      </c>
      <c r="BB113">
        <v>9217237.8070175406</v>
      </c>
    </row>
    <row r="114" spans="1:54" x14ac:dyDescent="0.25">
      <c r="A114" t="s">
        <v>230</v>
      </c>
      <c r="B114">
        <v>13115</v>
      </c>
      <c r="C114">
        <v>0</v>
      </c>
      <c r="D114">
        <v>0</v>
      </c>
      <c r="E114">
        <v>0</v>
      </c>
      <c r="F114">
        <v>0</v>
      </c>
      <c r="G114">
        <v>1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2</v>
      </c>
      <c r="N114">
        <v>13115</v>
      </c>
      <c r="O114">
        <v>800000</v>
      </c>
      <c r="P114">
        <v>89875.109449999902</v>
      </c>
      <c r="Q114">
        <v>10337500.8771929</v>
      </c>
      <c r="R114">
        <v>5036090</v>
      </c>
      <c r="S114">
        <v>5301410.8771929797</v>
      </c>
      <c r="T114">
        <v>0.51283293130249397</v>
      </c>
      <c r="U114">
        <v>6852105.0100133596</v>
      </c>
      <c r="V114">
        <v>3115190.56232259</v>
      </c>
      <c r="W114">
        <v>3736914.4476907598</v>
      </c>
      <c r="X114">
        <v>0.54536736407714204</v>
      </c>
      <c r="Y114">
        <v>7375658.4210526301</v>
      </c>
      <c r="Z114">
        <v>2838931.3596491199</v>
      </c>
      <c r="AA114">
        <v>4536727.0614035102</v>
      </c>
      <c r="AB114">
        <v>0.61509451799640702</v>
      </c>
      <c r="AC114">
        <v>4033954.0313439602</v>
      </c>
      <c r="AD114">
        <v>1542762.0432674401</v>
      </c>
      <c r="AE114">
        <v>2491191.9880765099</v>
      </c>
      <c r="AF114">
        <v>0.61755586918439498</v>
      </c>
      <c r="AG114">
        <v>2847039.3382407599</v>
      </c>
      <c r="AH114">
        <v>1601316.87862651</v>
      </c>
      <c r="AI114">
        <v>4033954.0313439602</v>
      </c>
      <c r="AJ114">
        <v>4033954.0313439602</v>
      </c>
      <c r="AK114">
        <v>4033954.0313439602</v>
      </c>
      <c r="AL114">
        <v>4033954.0313439602</v>
      </c>
      <c r="AM114">
        <v>1542762.0432674401</v>
      </c>
      <c r="AN114">
        <v>4033954.0313439602</v>
      </c>
      <c r="AO114">
        <v>4033954.0313439602</v>
      </c>
      <c r="AP114">
        <v>4033954.0313439602</v>
      </c>
      <c r="AQ114">
        <v>4033954.0313439602</v>
      </c>
      <c r="AR114">
        <v>4033954.0313439602</v>
      </c>
      <c r="AS114">
        <v>7375658.4210526301</v>
      </c>
      <c r="AT114">
        <v>7375658.4210526301</v>
      </c>
      <c r="AU114">
        <v>7375658.4210526301</v>
      </c>
      <c r="AV114">
        <v>7375658.4210526301</v>
      </c>
      <c r="AW114">
        <v>2838931.3596491199</v>
      </c>
      <c r="AX114">
        <v>7375658.4210526301</v>
      </c>
      <c r="AY114">
        <v>7375658.4210526301</v>
      </c>
      <c r="AZ114">
        <v>7375658.4210526301</v>
      </c>
      <c r="BA114">
        <v>7375658.4210526301</v>
      </c>
      <c r="BB114">
        <v>7375658.4210526301</v>
      </c>
    </row>
    <row r="115" spans="1:54" x14ac:dyDescent="0.25">
      <c r="A115" t="s">
        <v>246</v>
      </c>
      <c r="B115">
        <v>13099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2</v>
      </c>
      <c r="N115">
        <v>13099</v>
      </c>
      <c r="O115">
        <v>800000</v>
      </c>
      <c r="P115">
        <v>89875.109449999902</v>
      </c>
      <c r="Q115">
        <v>14001514.3859649</v>
      </c>
      <c r="R115">
        <v>9830795.7894736808</v>
      </c>
      <c r="S115">
        <v>4170718.5964912199</v>
      </c>
      <c r="T115">
        <v>0.29787624977709098</v>
      </c>
      <c r="U115">
        <v>13374311.2197653</v>
      </c>
      <c r="V115">
        <v>7241993.8066976201</v>
      </c>
      <c r="W115">
        <v>6132317.4130676799</v>
      </c>
      <c r="X115">
        <v>0.458514633935316</v>
      </c>
      <c r="Y115">
        <v>5865293.3333333302</v>
      </c>
      <c r="Z115">
        <v>3572641.2719298201</v>
      </c>
      <c r="AA115">
        <v>2292652.0614034999</v>
      </c>
      <c r="AB115">
        <v>0.39088446751231098</v>
      </c>
      <c r="AC115">
        <v>5749661.4880969301</v>
      </c>
      <c r="AD115">
        <v>3258838.4752642899</v>
      </c>
      <c r="AE115">
        <v>2490823.0128326402</v>
      </c>
      <c r="AF115">
        <v>0.433212114833055</v>
      </c>
      <c r="AG115">
        <v>5242442.3036176804</v>
      </c>
      <c r="AH115">
        <v>1600947.9033826401</v>
      </c>
      <c r="AI115">
        <v>5749661.4880969301</v>
      </c>
      <c r="AJ115">
        <v>5749661.4880969301</v>
      </c>
      <c r="AK115">
        <v>5749661.4880969301</v>
      </c>
      <c r="AL115">
        <v>5749661.4880969301</v>
      </c>
      <c r="AM115">
        <v>3258838.4752642899</v>
      </c>
      <c r="AN115">
        <v>5749661.4880969301</v>
      </c>
      <c r="AO115">
        <v>5749661.4880969301</v>
      </c>
      <c r="AP115">
        <v>5749661.4880969301</v>
      </c>
      <c r="AQ115">
        <v>5749661.4880969301</v>
      </c>
      <c r="AR115">
        <v>5749661.4880969301</v>
      </c>
      <c r="AS115">
        <v>5865293.3333333302</v>
      </c>
      <c r="AT115">
        <v>5865293.3333333302</v>
      </c>
      <c r="AU115">
        <v>5865293.3333333302</v>
      </c>
      <c r="AV115">
        <v>5865293.3333333302</v>
      </c>
      <c r="AW115">
        <v>3572641.2719298201</v>
      </c>
      <c r="AX115">
        <v>5865293.3333333302</v>
      </c>
      <c r="AY115">
        <v>5865293.3333333302</v>
      </c>
      <c r="AZ115">
        <v>5865293.3333333302</v>
      </c>
      <c r="BA115">
        <v>5865293.3333333302</v>
      </c>
      <c r="BB115">
        <v>5865293.3333333302</v>
      </c>
    </row>
    <row r="116" spans="1:54" x14ac:dyDescent="0.25">
      <c r="A116" t="s">
        <v>231</v>
      </c>
      <c r="B116">
        <v>13706</v>
      </c>
      <c r="C116">
        <v>0</v>
      </c>
      <c r="D116">
        <v>0</v>
      </c>
      <c r="E116">
        <v>0</v>
      </c>
      <c r="F116">
        <v>0</v>
      </c>
      <c r="G116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 t="s">
        <v>2</v>
      </c>
      <c r="N116">
        <v>13706</v>
      </c>
      <c r="O116">
        <v>800000</v>
      </c>
      <c r="P116">
        <v>89875.109449999902</v>
      </c>
      <c r="Q116">
        <v>13725610.043859599</v>
      </c>
      <c r="R116">
        <v>5040247.9824561402</v>
      </c>
      <c r="S116">
        <v>8685362.0614034999</v>
      </c>
      <c r="T116">
        <v>0.63278513914134005</v>
      </c>
      <c r="U116">
        <v>9020974.8935346305</v>
      </c>
      <c r="V116">
        <v>2441920.5818257998</v>
      </c>
      <c r="W116">
        <v>6579054.3117088303</v>
      </c>
      <c r="X116">
        <v>0.72930635428594903</v>
      </c>
      <c r="Y116">
        <v>7111194.5175438598</v>
      </c>
      <c r="Z116">
        <v>2047547.9385964901</v>
      </c>
      <c r="AA116">
        <v>5063646.5789473597</v>
      </c>
      <c r="AB116">
        <v>0.71206694831015505</v>
      </c>
      <c r="AC116">
        <v>3331046.54967306</v>
      </c>
      <c r="AD116">
        <v>873406.77853810298</v>
      </c>
      <c r="AE116">
        <v>2457639.7711349502</v>
      </c>
      <c r="AF116">
        <v>0.73779808672327596</v>
      </c>
      <c r="AG116">
        <v>5689179.20225883</v>
      </c>
      <c r="AH116">
        <v>1567764.6616849501</v>
      </c>
      <c r="AI116">
        <v>3331046.54967306</v>
      </c>
      <c r="AJ116">
        <v>3331046.54967306</v>
      </c>
      <c r="AK116">
        <v>3331046.54967306</v>
      </c>
      <c r="AL116">
        <v>3331046.54967306</v>
      </c>
      <c r="AM116">
        <v>873406.77853810298</v>
      </c>
      <c r="AN116">
        <v>3331046.54967306</v>
      </c>
      <c r="AO116">
        <v>3331046.54967306</v>
      </c>
      <c r="AP116">
        <v>3331046.54967306</v>
      </c>
      <c r="AQ116">
        <v>3331046.54967306</v>
      </c>
      <c r="AR116">
        <v>3331046.54967306</v>
      </c>
      <c r="AS116">
        <v>7111194.5175438598</v>
      </c>
      <c r="AT116">
        <v>7111194.5175438598</v>
      </c>
      <c r="AU116">
        <v>7111194.5175438598</v>
      </c>
      <c r="AV116">
        <v>7111194.5175438598</v>
      </c>
      <c r="AW116">
        <v>2047547.9385964901</v>
      </c>
      <c r="AX116">
        <v>7111194.5175438598</v>
      </c>
      <c r="AY116">
        <v>7111194.5175438598</v>
      </c>
      <c r="AZ116">
        <v>7111194.5175438598</v>
      </c>
      <c r="BA116">
        <v>7111194.5175438598</v>
      </c>
      <c r="BB116">
        <v>7111194.5175438598</v>
      </c>
    </row>
    <row r="117" spans="1:54" x14ac:dyDescent="0.25">
      <c r="A117" t="s">
        <v>174</v>
      </c>
      <c r="B117">
        <v>13123</v>
      </c>
      <c r="C117">
        <v>0</v>
      </c>
      <c r="D117">
        <v>0</v>
      </c>
      <c r="E117">
        <v>0</v>
      </c>
      <c r="F117">
        <v>0</v>
      </c>
      <c r="G117">
        <v>1</v>
      </c>
      <c r="H117">
        <v>0</v>
      </c>
      <c r="I117">
        <v>0</v>
      </c>
      <c r="J117">
        <v>0</v>
      </c>
      <c r="K117">
        <v>0</v>
      </c>
      <c r="L117">
        <v>0</v>
      </c>
      <c r="M117" t="s">
        <v>2</v>
      </c>
      <c r="N117">
        <v>13123</v>
      </c>
      <c r="O117">
        <v>800000</v>
      </c>
      <c r="P117">
        <v>89875.109449999902</v>
      </c>
      <c r="Q117">
        <v>6633374.0350877102</v>
      </c>
      <c r="R117">
        <v>4071276.88596491</v>
      </c>
      <c r="S117">
        <v>2562097.1491228002</v>
      </c>
      <c r="T117">
        <v>0.38624343140766698</v>
      </c>
      <c r="U117">
        <v>8022368.7715310799</v>
      </c>
      <c r="V117">
        <v>4244349.0789266396</v>
      </c>
      <c r="W117">
        <v>3778019.6926044398</v>
      </c>
      <c r="X117">
        <v>0.47093567999659403</v>
      </c>
      <c r="Y117">
        <v>3636969.2982456102</v>
      </c>
      <c r="Z117">
        <v>2026622.4122806999</v>
      </c>
      <c r="AA117">
        <v>1610346.88596491</v>
      </c>
      <c r="AB117">
        <v>0.44277164691538701</v>
      </c>
      <c r="AC117">
        <v>4724615.9502056101</v>
      </c>
      <c r="AD117">
        <v>2271852.8550292002</v>
      </c>
      <c r="AE117">
        <v>2452763.0951764099</v>
      </c>
      <c r="AF117">
        <v>0.51914549690957801</v>
      </c>
      <c r="AG117">
        <v>2888144.5831544399</v>
      </c>
      <c r="AH117">
        <v>1562887.9857264101</v>
      </c>
      <c r="AI117">
        <v>4724615.9502056101</v>
      </c>
      <c r="AJ117">
        <v>4724615.9502056101</v>
      </c>
      <c r="AK117">
        <v>4724615.9502056101</v>
      </c>
      <c r="AL117">
        <v>4724615.9502056101</v>
      </c>
      <c r="AM117">
        <v>2271852.8550292002</v>
      </c>
      <c r="AN117">
        <v>4724615.9502056101</v>
      </c>
      <c r="AO117">
        <v>4724615.9502056101</v>
      </c>
      <c r="AP117">
        <v>4724615.9502056101</v>
      </c>
      <c r="AQ117">
        <v>4724615.9502056101</v>
      </c>
      <c r="AR117">
        <v>4724615.9502056101</v>
      </c>
      <c r="AS117">
        <v>3636969.2982456102</v>
      </c>
      <c r="AT117">
        <v>3636969.2982456102</v>
      </c>
      <c r="AU117">
        <v>3636969.2982456102</v>
      </c>
      <c r="AV117">
        <v>3636969.2982456102</v>
      </c>
      <c r="AW117">
        <v>2026622.4122806999</v>
      </c>
      <c r="AX117">
        <v>3636969.2982456102</v>
      </c>
      <c r="AY117">
        <v>3636969.2982456102</v>
      </c>
      <c r="AZ117">
        <v>3636969.2982456102</v>
      </c>
      <c r="BA117">
        <v>3636969.2982456102</v>
      </c>
      <c r="BB117">
        <v>3636969.2982456102</v>
      </c>
    </row>
    <row r="118" spans="1:54" x14ac:dyDescent="0.25">
      <c r="A118" t="s">
        <v>241</v>
      </c>
      <c r="B118">
        <v>13853</v>
      </c>
      <c r="C118">
        <v>0</v>
      </c>
      <c r="D118">
        <v>0</v>
      </c>
      <c r="E118">
        <v>0</v>
      </c>
      <c r="F118">
        <v>0</v>
      </c>
      <c r="G118">
        <v>1</v>
      </c>
      <c r="H118">
        <v>0</v>
      </c>
      <c r="I118">
        <v>0</v>
      </c>
      <c r="J118">
        <v>0</v>
      </c>
      <c r="K118">
        <v>0</v>
      </c>
      <c r="L118">
        <v>0</v>
      </c>
      <c r="M118" t="s">
        <v>2</v>
      </c>
      <c r="N118">
        <v>13853</v>
      </c>
      <c r="O118">
        <v>800000</v>
      </c>
      <c r="P118">
        <v>89875.109449999902</v>
      </c>
      <c r="Q118">
        <v>22731335.087719299</v>
      </c>
      <c r="R118">
        <v>10724798.552631499</v>
      </c>
      <c r="S118">
        <v>12006536.535087699</v>
      </c>
      <c r="T118">
        <v>0.52819319625332095</v>
      </c>
      <c r="U118">
        <v>12883413.161875</v>
      </c>
      <c r="V118">
        <v>4728682.1059022602</v>
      </c>
      <c r="W118">
        <v>8154731.0559727903</v>
      </c>
      <c r="X118">
        <v>0.63296355969584905</v>
      </c>
      <c r="Y118">
        <v>9181160.1754385903</v>
      </c>
      <c r="Z118">
        <v>3336798.55263157</v>
      </c>
      <c r="AA118">
        <v>5844361.6228070101</v>
      </c>
      <c r="AB118">
        <v>0.63656025067962796</v>
      </c>
      <c r="AC118">
        <v>3768078.1514534401</v>
      </c>
      <c r="AD118">
        <v>1327886.27342436</v>
      </c>
      <c r="AE118">
        <v>2440191.8780290801</v>
      </c>
      <c r="AF118">
        <v>0.64759587777865901</v>
      </c>
      <c r="AG118">
        <v>7264855.94652279</v>
      </c>
      <c r="AH118">
        <v>1550316.76857908</v>
      </c>
      <c r="AI118">
        <v>3768078.1514534401</v>
      </c>
      <c r="AJ118">
        <v>3768078.1514534401</v>
      </c>
      <c r="AK118">
        <v>3768078.1514534401</v>
      </c>
      <c r="AL118">
        <v>3768078.1514534401</v>
      </c>
      <c r="AM118">
        <v>1327886.27342436</v>
      </c>
      <c r="AN118">
        <v>3768078.1514534401</v>
      </c>
      <c r="AO118">
        <v>3768078.1514534401</v>
      </c>
      <c r="AP118">
        <v>3768078.1514534401</v>
      </c>
      <c r="AQ118">
        <v>3768078.1514534401</v>
      </c>
      <c r="AR118">
        <v>3768078.1514534401</v>
      </c>
      <c r="AS118">
        <v>9181160.1754385903</v>
      </c>
      <c r="AT118">
        <v>9181160.1754385903</v>
      </c>
      <c r="AU118">
        <v>9181160.1754385903</v>
      </c>
      <c r="AV118">
        <v>9181160.1754385903</v>
      </c>
      <c r="AW118">
        <v>3336798.55263157</v>
      </c>
      <c r="AX118">
        <v>9181160.1754385903</v>
      </c>
      <c r="AY118">
        <v>9181160.1754385903</v>
      </c>
      <c r="AZ118">
        <v>9181160.1754385903</v>
      </c>
      <c r="BA118">
        <v>9181160.1754385903</v>
      </c>
      <c r="BB118">
        <v>9181160.1754385903</v>
      </c>
    </row>
    <row r="119" spans="1:54" x14ac:dyDescent="0.25">
      <c r="A119" t="s">
        <v>235</v>
      </c>
      <c r="B119">
        <v>13840</v>
      </c>
      <c r="C119">
        <v>0</v>
      </c>
      <c r="D119">
        <v>0</v>
      </c>
      <c r="E119">
        <v>0</v>
      </c>
      <c r="F119">
        <v>0</v>
      </c>
      <c r="G119">
        <v>1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2</v>
      </c>
      <c r="N119">
        <v>13840</v>
      </c>
      <c r="O119">
        <v>800000</v>
      </c>
      <c r="P119">
        <v>89875.109449999902</v>
      </c>
      <c r="Q119">
        <v>13679720.789473601</v>
      </c>
      <c r="R119">
        <v>5585587.2368420996</v>
      </c>
      <c r="S119">
        <v>8094133.5526315896</v>
      </c>
      <c r="T119">
        <v>0.59168850572300302</v>
      </c>
      <c r="U119">
        <v>10091835.1687475</v>
      </c>
      <c r="V119">
        <v>2460485.68713779</v>
      </c>
      <c r="W119">
        <v>7631349.4816097803</v>
      </c>
      <c r="X119">
        <v>0.75619046030820602</v>
      </c>
      <c r="Y119">
        <v>5622987.8947368404</v>
      </c>
      <c r="Z119">
        <v>1702523.90350877</v>
      </c>
      <c r="AA119">
        <v>3920463.9912280701</v>
      </c>
      <c r="AB119">
        <v>0.69722077739090504</v>
      </c>
      <c r="AC119">
        <v>3286314.5084656598</v>
      </c>
      <c r="AD119">
        <v>911172.08051098103</v>
      </c>
      <c r="AE119">
        <v>2375142.4279546798</v>
      </c>
      <c r="AF119">
        <v>0.72273740746244097</v>
      </c>
      <c r="AG119">
        <v>6741474.37215978</v>
      </c>
      <c r="AH119">
        <v>1485267.3185046799</v>
      </c>
      <c r="AI119">
        <v>3286314.5084656598</v>
      </c>
      <c r="AJ119">
        <v>3286314.5084656598</v>
      </c>
      <c r="AK119">
        <v>3286314.5084656598</v>
      </c>
      <c r="AL119">
        <v>3286314.5084656598</v>
      </c>
      <c r="AM119">
        <v>911172.08051098103</v>
      </c>
      <c r="AN119">
        <v>3286314.5084656598</v>
      </c>
      <c r="AO119">
        <v>3286314.5084656598</v>
      </c>
      <c r="AP119">
        <v>3286314.5084656598</v>
      </c>
      <c r="AQ119">
        <v>3286314.5084656598</v>
      </c>
      <c r="AR119">
        <v>3286314.5084656598</v>
      </c>
      <c r="AS119">
        <v>5622987.8947368404</v>
      </c>
      <c r="AT119">
        <v>5622987.8947368404</v>
      </c>
      <c r="AU119">
        <v>5622987.8947368404</v>
      </c>
      <c r="AV119">
        <v>5622987.8947368404</v>
      </c>
      <c r="AW119">
        <v>1702523.90350877</v>
      </c>
      <c r="AX119">
        <v>5622987.8947368404</v>
      </c>
      <c r="AY119">
        <v>5622987.8947368404</v>
      </c>
      <c r="AZ119">
        <v>5622987.8947368404</v>
      </c>
      <c r="BA119">
        <v>5622987.8947368404</v>
      </c>
      <c r="BB119">
        <v>5622987.8947368404</v>
      </c>
    </row>
    <row r="120" spans="1:54" x14ac:dyDescent="0.25">
      <c r="A120" t="s">
        <v>236</v>
      </c>
      <c r="B120">
        <v>13290</v>
      </c>
      <c r="C120">
        <v>0</v>
      </c>
      <c r="D120">
        <v>0</v>
      </c>
      <c r="E120">
        <v>0</v>
      </c>
      <c r="F120">
        <v>0</v>
      </c>
      <c r="G120">
        <v>1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2</v>
      </c>
      <c r="N120">
        <v>13290</v>
      </c>
      <c r="O120">
        <v>800000</v>
      </c>
      <c r="P120">
        <v>89875.109449999902</v>
      </c>
      <c r="Q120">
        <v>14961602.8947368</v>
      </c>
      <c r="R120">
        <v>7290659.1666666605</v>
      </c>
      <c r="S120">
        <v>7670943.7280701799</v>
      </c>
      <c r="T120">
        <v>0.51270868382482204</v>
      </c>
      <c r="U120">
        <v>9101280.24439363</v>
      </c>
      <c r="V120">
        <v>3804610.32427637</v>
      </c>
      <c r="W120">
        <v>5296669.92011726</v>
      </c>
      <c r="X120">
        <v>0.58196976446033399</v>
      </c>
      <c r="Y120">
        <v>10160441.228070101</v>
      </c>
      <c r="Z120">
        <v>4470790.70175438</v>
      </c>
      <c r="AA120">
        <v>5689650.5263157897</v>
      </c>
      <c r="AB120">
        <v>0.55998065424531296</v>
      </c>
      <c r="AC120">
        <v>4173265.3120444799</v>
      </c>
      <c r="AD120">
        <v>1798265.9157511999</v>
      </c>
      <c r="AE120">
        <v>2374999.3962932699</v>
      </c>
      <c r="AF120">
        <v>0.56909858796630397</v>
      </c>
      <c r="AG120">
        <v>4406794.8106672596</v>
      </c>
      <c r="AH120">
        <v>1485124.2868432701</v>
      </c>
      <c r="AI120">
        <v>4173265.3120444799</v>
      </c>
      <c r="AJ120">
        <v>4173265.3120444799</v>
      </c>
      <c r="AK120">
        <v>4173265.3120444799</v>
      </c>
      <c r="AL120">
        <v>4173265.3120444799</v>
      </c>
      <c r="AM120">
        <v>1798265.9157511999</v>
      </c>
      <c r="AN120">
        <v>4173265.3120444799</v>
      </c>
      <c r="AO120">
        <v>4173265.3120444799</v>
      </c>
      <c r="AP120">
        <v>4173265.3120444799</v>
      </c>
      <c r="AQ120">
        <v>4173265.3120444799</v>
      </c>
      <c r="AR120">
        <v>4173265.3120444799</v>
      </c>
      <c r="AS120">
        <v>10160441.228070101</v>
      </c>
      <c r="AT120">
        <v>10160441.228070101</v>
      </c>
      <c r="AU120">
        <v>10160441.228070101</v>
      </c>
      <c r="AV120">
        <v>10160441.228070101</v>
      </c>
      <c r="AW120">
        <v>4470790.70175438</v>
      </c>
      <c r="AX120">
        <v>10160441.228070101</v>
      </c>
      <c r="AY120">
        <v>10160441.228070101</v>
      </c>
      <c r="AZ120">
        <v>10160441.228070101</v>
      </c>
      <c r="BA120">
        <v>10160441.228070101</v>
      </c>
      <c r="BB120">
        <v>10160441.228070101</v>
      </c>
    </row>
    <row r="121" spans="1:54" x14ac:dyDescent="0.25">
      <c r="A121" t="s">
        <v>260</v>
      </c>
      <c r="B121">
        <v>13024</v>
      </c>
      <c r="C121">
        <v>0</v>
      </c>
      <c r="D121">
        <v>0</v>
      </c>
      <c r="E121">
        <v>0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2</v>
      </c>
      <c r="N121">
        <v>13024</v>
      </c>
      <c r="O121">
        <v>800000</v>
      </c>
      <c r="P121">
        <v>89875.109449999902</v>
      </c>
      <c r="Q121">
        <v>13837798.6403508</v>
      </c>
      <c r="R121">
        <v>8219949.9561403403</v>
      </c>
      <c r="S121">
        <v>5617848.6842105202</v>
      </c>
      <c r="T121">
        <v>0.40597849630713201</v>
      </c>
      <c r="U121">
        <v>7300523.5931353904</v>
      </c>
      <c r="V121">
        <v>2869122.0744014098</v>
      </c>
      <c r="W121">
        <v>4431401.5187339801</v>
      </c>
      <c r="X121">
        <v>0.60699776696849195</v>
      </c>
      <c r="Y121">
        <v>8453187.85087719</v>
      </c>
      <c r="Z121">
        <v>4295724.8245614003</v>
      </c>
      <c r="AA121">
        <v>4157463.0263157901</v>
      </c>
      <c r="AB121">
        <v>0.491821913774738</v>
      </c>
      <c r="AC121">
        <v>3733110.8203577399</v>
      </c>
      <c r="AD121">
        <v>1411421.3722916599</v>
      </c>
      <c r="AE121">
        <v>2321689.4480660702</v>
      </c>
      <c r="AF121">
        <v>0.62191816953443202</v>
      </c>
      <c r="AG121">
        <v>3541526.4092839798</v>
      </c>
      <c r="AH121">
        <v>1431814.3386160701</v>
      </c>
      <c r="AI121">
        <v>3733110.8203577399</v>
      </c>
      <c r="AJ121">
        <v>3733110.8203577399</v>
      </c>
      <c r="AK121">
        <v>3733110.8203577399</v>
      </c>
      <c r="AL121">
        <v>3733110.8203577399</v>
      </c>
      <c r="AM121">
        <v>1411421.3722916599</v>
      </c>
      <c r="AN121">
        <v>3733110.8203577399</v>
      </c>
      <c r="AO121">
        <v>3733110.8203577399</v>
      </c>
      <c r="AP121">
        <v>3733110.8203577399</v>
      </c>
      <c r="AQ121">
        <v>3733110.8203577399</v>
      </c>
      <c r="AR121">
        <v>3733110.8203577399</v>
      </c>
      <c r="AS121">
        <v>8453187.85087719</v>
      </c>
      <c r="AT121">
        <v>8453187.85087719</v>
      </c>
      <c r="AU121">
        <v>8453187.85087719</v>
      </c>
      <c r="AV121">
        <v>8453187.85087719</v>
      </c>
      <c r="AW121">
        <v>4295724.8245614003</v>
      </c>
      <c r="AX121">
        <v>8453187.85087719</v>
      </c>
      <c r="AY121">
        <v>8453187.85087719</v>
      </c>
      <c r="AZ121">
        <v>8453187.85087719</v>
      </c>
      <c r="BA121">
        <v>8453187.85087719</v>
      </c>
      <c r="BB121">
        <v>8453187.85087719</v>
      </c>
    </row>
    <row r="122" spans="1:54" x14ac:dyDescent="0.25">
      <c r="A122" t="s">
        <v>277</v>
      </c>
      <c r="B122">
        <v>13459</v>
      </c>
      <c r="C122">
        <v>0</v>
      </c>
      <c r="D122">
        <v>0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0</v>
      </c>
      <c r="M122" t="s">
        <v>2</v>
      </c>
      <c r="N122">
        <v>13459</v>
      </c>
      <c r="O122">
        <v>800000</v>
      </c>
      <c r="P122">
        <v>89875.109449999902</v>
      </c>
      <c r="Q122">
        <v>13656004.5175438</v>
      </c>
      <c r="R122">
        <v>7561842.5877192803</v>
      </c>
      <c r="S122">
        <v>6094161.9298245599</v>
      </c>
      <c r="T122">
        <v>0.44626244242929197</v>
      </c>
      <c r="U122">
        <v>9407721.4853237607</v>
      </c>
      <c r="V122">
        <v>3825248.9410878001</v>
      </c>
      <c r="W122">
        <v>5582472.5442359596</v>
      </c>
      <c r="X122">
        <v>0.59339262465887499</v>
      </c>
      <c r="Y122">
        <v>6560361.7543859603</v>
      </c>
      <c r="Z122">
        <v>2796828.6403508699</v>
      </c>
      <c r="AA122">
        <v>3763533.1140350802</v>
      </c>
      <c r="AB122">
        <v>0.573677680429582</v>
      </c>
      <c r="AC122">
        <v>3865308.6193571901</v>
      </c>
      <c r="AD122">
        <v>1584681.3361595001</v>
      </c>
      <c r="AE122">
        <v>2280627.2831976898</v>
      </c>
      <c r="AF122">
        <v>0.59002462876482198</v>
      </c>
      <c r="AG122">
        <v>4692597.4347859602</v>
      </c>
      <c r="AH122">
        <v>1390752.1737476899</v>
      </c>
      <c r="AI122">
        <v>3865308.6193571901</v>
      </c>
      <c r="AJ122">
        <v>3865308.6193571901</v>
      </c>
      <c r="AK122">
        <v>3865308.6193571901</v>
      </c>
      <c r="AL122">
        <v>3865308.6193571901</v>
      </c>
      <c r="AM122">
        <v>1584681.3361595001</v>
      </c>
      <c r="AN122">
        <v>3865308.6193571901</v>
      </c>
      <c r="AO122">
        <v>3865308.6193571901</v>
      </c>
      <c r="AP122">
        <v>3865308.6193571901</v>
      </c>
      <c r="AQ122">
        <v>3865308.6193571901</v>
      </c>
      <c r="AR122">
        <v>3865308.6193571901</v>
      </c>
      <c r="AS122">
        <v>6560361.7543859603</v>
      </c>
      <c r="AT122">
        <v>6560361.7543859603</v>
      </c>
      <c r="AU122">
        <v>6560361.7543859603</v>
      </c>
      <c r="AV122">
        <v>6560361.7543859603</v>
      </c>
      <c r="AW122">
        <v>2796828.6403508699</v>
      </c>
      <c r="AX122">
        <v>6560361.7543859603</v>
      </c>
      <c r="AY122">
        <v>6560361.7543859603</v>
      </c>
      <c r="AZ122">
        <v>6560361.7543859603</v>
      </c>
      <c r="BA122">
        <v>6560361.7543859603</v>
      </c>
      <c r="BB122">
        <v>6560361.7543859603</v>
      </c>
    </row>
    <row r="123" spans="1:54" x14ac:dyDescent="0.25">
      <c r="A123" t="s">
        <v>239</v>
      </c>
      <c r="B123">
        <v>13174</v>
      </c>
      <c r="C123">
        <v>0</v>
      </c>
      <c r="D123">
        <v>0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0</v>
      </c>
      <c r="M123" t="s">
        <v>2</v>
      </c>
      <c r="N123">
        <v>13174</v>
      </c>
      <c r="O123">
        <v>800000</v>
      </c>
      <c r="P123">
        <v>89875.109449999902</v>
      </c>
      <c r="Q123">
        <v>9850202.6315789409</v>
      </c>
      <c r="R123">
        <v>4247463.0263157897</v>
      </c>
      <c r="S123">
        <v>5602739.6052631503</v>
      </c>
      <c r="T123">
        <v>0.56879435020973301</v>
      </c>
      <c r="U123">
        <v>6115781.9483981403</v>
      </c>
      <c r="V123">
        <v>1828684.05430896</v>
      </c>
      <c r="W123">
        <v>4287097.8940891698</v>
      </c>
      <c r="X123">
        <v>0.70098933059770996</v>
      </c>
      <c r="Y123">
        <v>4552715.6578947296</v>
      </c>
      <c r="Z123">
        <v>1263825.5263157799</v>
      </c>
      <c r="AA123">
        <v>3288890.13157894</v>
      </c>
      <c r="AB123">
        <v>0.72240183194304497</v>
      </c>
      <c r="AC123">
        <v>2875048.7521808902</v>
      </c>
      <c r="AD123">
        <v>599035.62286044494</v>
      </c>
      <c r="AE123">
        <v>2276013.1293204399</v>
      </c>
      <c r="AF123">
        <v>0.79164331651557496</v>
      </c>
      <c r="AG123">
        <v>3397222.7846391699</v>
      </c>
      <c r="AH123">
        <v>1386138.01987044</v>
      </c>
      <c r="AI123">
        <v>2875048.7521808902</v>
      </c>
      <c r="AJ123">
        <v>2875048.7521808902</v>
      </c>
      <c r="AK123">
        <v>2875048.7521808902</v>
      </c>
      <c r="AL123">
        <v>2875048.7521808902</v>
      </c>
      <c r="AM123">
        <v>599035.62286044494</v>
      </c>
      <c r="AN123">
        <v>2875048.7521808902</v>
      </c>
      <c r="AO123">
        <v>2875048.7521808902</v>
      </c>
      <c r="AP123">
        <v>2875048.7521808902</v>
      </c>
      <c r="AQ123">
        <v>2875048.7521808902</v>
      </c>
      <c r="AR123">
        <v>2875048.7521808902</v>
      </c>
      <c r="AS123">
        <v>4552715.6578947296</v>
      </c>
      <c r="AT123">
        <v>4552715.6578947296</v>
      </c>
      <c r="AU123">
        <v>4552715.6578947296</v>
      </c>
      <c r="AV123">
        <v>4552715.6578947296</v>
      </c>
      <c r="AW123">
        <v>1263825.5263157799</v>
      </c>
      <c r="AX123">
        <v>4552715.6578947296</v>
      </c>
      <c r="AY123">
        <v>4552715.6578947296</v>
      </c>
      <c r="AZ123">
        <v>4552715.6578947296</v>
      </c>
      <c r="BA123">
        <v>4552715.6578947296</v>
      </c>
      <c r="BB123">
        <v>4552715.6578947296</v>
      </c>
    </row>
    <row r="124" spans="1:54" x14ac:dyDescent="0.25">
      <c r="A124" t="s">
        <v>251</v>
      </c>
      <c r="B124">
        <v>13311</v>
      </c>
      <c r="C124">
        <v>0</v>
      </c>
      <c r="D124">
        <v>0</v>
      </c>
      <c r="E124">
        <v>0</v>
      </c>
      <c r="F124">
        <v>0</v>
      </c>
      <c r="G124">
        <v>1</v>
      </c>
      <c r="H124">
        <v>0</v>
      </c>
      <c r="I124">
        <v>0</v>
      </c>
      <c r="J124">
        <v>0</v>
      </c>
      <c r="K124">
        <v>0</v>
      </c>
      <c r="L124">
        <v>0</v>
      </c>
      <c r="M124" t="s">
        <v>2</v>
      </c>
      <c r="N124">
        <v>13311</v>
      </c>
      <c r="O124">
        <v>800000</v>
      </c>
      <c r="P124">
        <v>89875.109449999902</v>
      </c>
      <c r="Q124">
        <v>9157036.3157894704</v>
      </c>
      <c r="R124">
        <v>4947102.9824561402</v>
      </c>
      <c r="S124">
        <v>4209933.3333333302</v>
      </c>
      <c r="T124">
        <v>0.45974845879710502</v>
      </c>
      <c r="U124">
        <v>7168065.9139061002</v>
      </c>
      <c r="V124">
        <v>3395750.66057155</v>
      </c>
      <c r="W124">
        <v>3772315.2533345502</v>
      </c>
      <c r="X124">
        <v>0.52626681989854895</v>
      </c>
      <c r="Y124">
        <v>6266368.8157894704</v>
      </c>
      <c r="Z124">
        <v>3071547.0175438598</v>
      </c>
      <c r="AA124">
        <v>3194821.7982456102</v>
      </c>
      <c r="AB124">
        <v>0.50983622128904504</v>
      </c>
      <c r="AC124">
        <v>4325339.4072559401</v>
      </c>
      <c r="AD124">
        <v>2050564.3771068</v>
      </c>
      <c r="AE124">
        <v>2274775.0301491302</v>
      </c>
      <c r="AF124">
        <v>0.52591827275637704</v>
      </c>
      <c r="AG124">
        <v>2882440.1438845498</v>
      </c>
      <c r="AH124">
        <v>1384899.92069913</v>
      </c>
      <c r="AI124">
        <v>4325339.4072559401</v>
      </c>
      <c r="AJ124">
        <v>4325339.4072559401</v>
      </c>
      <c r="AK124">
        <v>4325339.4072559401</v>
      </c>
      <c r="AL124">
        <v>4325339.4072559401</v>
      </c>
      <c r="AM124">
        <v>2050564.3771068</v>
      </c>
      <c r="AN124">
        <v>4325339.4072559401</v>
      </c>
      <c r="AO124">
        <v>4325339.4072559401</v>
      </c>
      <c r="AP124">
        <v>4325339.4072559401</v>
      </c>
      <c r="AQ124">
        <v>4325339.4072559401</v>
      </c>
      <c r="AR124">
        <v>4325339.4072559401</v>
      </c>
      <c r="AS124">
        <v>6266368.8157894704</v>
      </c>
      <c r="AT124">
        <v>6266368.8157894704</v>
      </c>
      <c r="AU124">
        <v>6266368.8157894704</v>
      </c>
      <c r="AV124">
        <v>6266368.8157894704</v>
      </c>
      <c r="AW124">
        <v>3071547.0175438598</v>
      </c>
      <c r="AX124">
        <v>6266368.8157894704</v>
      </c>
      <c r="AY124">
        <v>6266368.8157894704</v>
      </c>
      <c r="AZ124">
        <v>6266368.8157894704</v>
      </c>
      <c r="BA124">
        <v>6266368.8157894704</v>
      </c>
      <c r="BB124">
        <v>6266368.8157894704</v>
      </c>
    </row>
    <row r="125" spans="1:54" x14ac:dyDescent="0.25">
      <c r="A125" t="s">
        <v>296</v>
      </c>
      <c r="B125">
        <v>13205</v>
      </c>
      <c r="C125">
        <v>0</v>
      </c>
      <c r="D125">
        <v>0</v>
      </c>
      <c r="E125">
        <v>0</v>
      </c>
      <c r="F125">
        <v>0</v>
      </c>
      <c r="G125">
        <v>1</v>
      </c>
      <c r="H125">
        <v>0</v>
      </c>
      <c r="I125">
        <v>0</v>
      </c>
      <c r="J125">
        <v>0</v>
      </c>
      <c r="K125">
        <v>0</v>
      </c>
      <c r="L125">
        <v>0</v>
      </c>
      <c r="M125" t="s">
        <v>2</v>
      </c>
      <c r="N125">
        <v>13205</v>
      </c>
      <c r="O125">
        <v>800000</v>
      </c>
      <c r="P125">
        <v>89875.109449999902</v>
      </c>
      <c r="Q125">
        <v>9628740.1754385903</v>
      </c>
      <c r="R125">
        <v>6063161.8859649096</v>
      </c>
      <c r="S125">
        <v>3565578.2894736798</v>
      </c>
      <c r="T125">
        <v>0.370305795411212</v>
      </c>
      <c r="U125">
        <v>7590601.01449023</v>
      </c>
      <c r="V125">
        <v>3806032.97560055</v>
      </c>
      <c r="W125">
        <v>3784568.0388896801</v>
      </c>
      <c r="X125">
        <v>0.49858608450965203</v>
      </c>
      <c r="Y125">
        <v>5915682.6754385903</v>
      </c>
      <c r="Z125">
        <v>3287660.96491228</v>
      </c>
      <c r="AA125">
        <v>2628021.7105263099</v>
      </c>
      <c r="AB125">
        <v>0.444246565394326</v>
      </c>
      <c r="AC125">
        <v>4808170.59764056</v>
      </c>
      <c r="AD125">
        <v>2573795.32456624</v>
      </c>
      <c r="AE125">
        <v>2234375.2730743201</v>
      </c>
      <c r="AF125">
        <v>0.46470382606032301</v>
      </c>
      <c r="AG125">
        <v>2894692.9294396802</v>
      </c>
      <c r="AH125">
        <v>1344500.1636243199</v>
      </c>
      <c r="AI125">
        <v>4808170.59764056</v>
      </c>
      <c r="AJ125">
        <v>4808170.59764056</v>
      </c>
      <c r="AK125">
        <v>4808170.59764056</v>
      </c>
      <c r="AL125">
        <v>4808170.59764056</v>
      </c>
      <c r="AM125">
        <v>2573795.32456624</v>
      </c>
      <c r="AN125">
        <v>4808170.59764056</v>
      </c>
      <c r="AO125">
        <v>4808170.59764056</v>
      </c>
      <c r="AP125">
        <v>4808170.59764056</v>
      </c>
      <c r="AQ125">
        <v>4808170.59764056</v>
      </c>
      <c r="AR125">
        <v>4808170.59764056</v>
      </c>
      <c r="AS125">
        <v>5915682.6754385903</v>
      </c>
      <c r="AT125">
        <v>5915682.6754385903</v>
      </c>
      <c r="AU125">
        <v>5915682.6754385903</v>
      </c>
      <c r="AV125">
        <v>5915682.6754385903</v>
      </c>
      <c r="AW125">
        <v>3287660.96491228</v>
      </c>
      <c r="AX125">
        <v>5915682.6754385903</v>
      </c>
      <c r="AY125">
        <v>5915682.6754385903</v>
      </c>
      <c r="AZ125">
        <v>5915682.6754385903</v>
      </c>
      <c r="BA125">
        <v>5915682.6754385903</v>
      </c>
      <c r="BB125">
        <v>5915682.6754385903</v>
      </c>
    </row>
    <row r="126" spans="1:54" x14ac:dyDescent="0.25">
      <c r="A126" t="s">
        <v>240</v>
      </c>
      <c r="B126">
        <v>13753</v>
      </c>
      <c r="C126">
        <v>0</v>
      </c>
      <c r="D126">
        <v>0</v>
      </c>
      <c r="E126">
        <v>0</v>
      </c>
      <c r="F126">
        <v>0</v>
      </c>
      <c r="G126">
        <v>1</v>
      </c>
      <c r="H126">
        <v>0</v>
      </c>
      <c r="I126">
        <v>0</v>
      </c>
      <c r="J126">
        <v>0</v>
      </c>
      <c r="K126">
        <v>0</v>
      </c>
      <c r="L126">
        <v>0</v>
      </c>
      <c r="M126" t="s">
        <v>2</v>
      </c>
      <c r="N126">
        <v>13753</v>
      </c>
      <c r="O126">
        <v>800000</v>
      </c>
      <c r="P126">
        <v>89875.109449999902</v>
      </c>
      <c r="Q126">
        <v>7767749.1228070101</v>
      </c>
      <c r="R126">
        <v>5222749.0350877196</v>
      </c>
      <c r="S126">
        <v>2545000.0877192998</v>
      </c>
      <c r="T126">
        <v>0.32763675132695502</v>
      </c>
      <c r="U126">
        <v>7994225.8013879703</v>
      </c>
      <c r="V126">
        <v>4732818.7110636001</v>
      </c>
      <c r="W126">
        <v>3261407.0903243599</v>
      </c>
      <c r="X126">
        <v>0.40797034901842699</v>
      </c>
      <c r="Y126">
        <v>5921210.2192982398</v>
      </c>
      <c r="Z126">
        <v>3658930.0438596401</v>
      </c>
      <c r="AA126">
        <v>2262280.1754385899</v>
      </c>
      <c r="AB126">
        <v>0.38206381662745798</v>
      </c>
      <c r="AC126">
        <v>5798192.5921581602</v>
      </c>
      <c r="AD126">
        <v>3605959.3887956701</v>
      </c>
      <c r="AE126">
        <v>2192233.2033624901</v>
      </c>
      <c r="AF126">
        <v>0.37808906284475702</v>
      </c>
      <c r="AG126">
        <v>2371531.9808743601</v>
      </c>
      <c r="AH126">
        <v>1302358.0939124899</v>
      </c>
      <c r="AI126">
        <v>5798192.5921581602</v>
      </c>
      <c r="AJ126">
        <v>5798192.5921581602</v>
      </c>
      <c r="AK126">
        <v>5798192.5921581602</v>
      </c>
      <c r="AL126">
        <v>5798192.5921581602</v>
      </c>
      <c r="AM126">
        <v>3605959.3887956701</v>
      </c>
      <c r="AN126">
        <v>5798192.5921581602</v>
      </c>
      <c r="AO126">
        <v>5798192.5921581602</v>
      </c>
      <c r="AP126">
        <v>5798192.5921581602</v>
      </c>
      <c r="AQ126">
        <v>5798192.5921581602</v>
      </c>
      <c r="AR126">
        <v>5798192.5921581602</v>
      </c>
      <c r="AS126">
        <v>5921210.2192982398</v>
      </c>
      <c r="AT126">
        <v>5921210.2192982398</v>
      </c>
      <c r="AU126">
        <v>5921210.2192982398</v>
      </c>
      <c r="AV126">
        <v>5921210.2192982398</v>
      </c>
      <c r="AW126">
        <v>3658930.0438596401</v>
      </c>
      <c r="AX126">
        <v>5921210.2192982398</v>
      </c>
      <c r="AY126">
        <v>5921210.2192982398</v>
      </c>
      <c r="AZ126">
        <v>5921210.2192982398</v>
      </c>
      <c r="BA126">
        <v>5921210.2192982398</v>
      </c>
      <c r="BB126">
        <v>5921210.2192982398</v>
      </c>
    </row>
    <row r="127" spans="1:54" x14ac:dyDescent="0.25">
      <c r="A127" t="s">
        <v>242</v>
      </c>
      <c r="B127">
        <v>13026</v>
      </c>
      <c r="C127">
        <v>0</v>
      </c>
      <c r="D127">
        <v>0</v>
      </c>
      <c r="E127">
        <v>0</v>
      </c>
      <c r="F127">
        <v>0</v>
      </c>
      <c r="G127">
        <v>1</v>
      </c>
      <c r="H127">
        <v>0</v>
      </c>
      <c r="I127">
        <v>0</v>
      </c>
      <c r="J127">
        <v>0</v>
      </c>
      <c r="K127">
        <v>0</v>
      </c>
      <c r="L127">
        <v>0</v>
      </c>
      <c r="M127" t="s">
        <v>2</v>
      </c>
      <c r="N127">
        <v>13026</v>
      </c>
      <c r="O127">
        <v>800000</v>
      </c>
      <c r="P127">
        <v>89875.109449999902</v>
      </c>
      <c r="Q127">
        <v>12943523.0701754</v>
      </c>
      <c r="R127">
        <v>5277854.8684210498</v>
      </c>
      <c r="S127">
        <v>7665668.2017543903</v>
      </c>
      <c r="T127">
        <v>0.59223969858852998</v>
      </c>
      <c r="U127">
        <v>11948053.7097615</v>
      </c>
      <c r="V127">
        <v>2916275.2662579999</v>
      </c>
      <c r="W127">
        <v>9031778.44350354</v>
      </c>
      <c r="X127">
        <v>0.75592047566078302</v>
      </c>
      <c r="Y127">
        <v>3117484.9561403501</v>
      </c>
      <c r="Z127">
        <v>666563.24561403506</v>
      </c>
      <c r="AA127">
        <v>2450921.7105263099</v>
      </c>
      <c r="AB127">
        <v>0.78618557747932605</v>
      </c>
      <c r="AC127">
        <v>2812187.26465117</v>
      </c>
      <c r="AD127">
        <v>627870.81707704498</v>
      </c>
      <c r="AE127">
        <v>2184316.44757412</v>
      </c>
      <c r="AF127">
        <v>0.77673221660260705</v>
      </c>
      <c r="AG127">
        <v>8141903.3340535397</v>
      </c>
      <c r="AH127">
        <v>1294441.3381241199</v>
      </c>
      <c r="AI127">
        <v>2812187.26465117</v>
      </c>
      <c r="AJ127">
        <v>2812187.26465117</v>
      </c>
      <c r="AK127">
        <v>2812187.26465117</v>
      </c>
      <c r="AL127">
        <v>2812187.26465117</v>
      </c>
      <c r="AM127">
        <v>627870.81707704498</v>
      </c>
      <c r="AN127">
        <v>2812187.26465117</v>
      </c>
      <c r="AO127">
        <v>2812187.26465117</v>
      </c>
      <c r="AP127">
        <v>2812187.26465117</v>
      </c>
      <c r="AQ127">
        <v>2812187.26465117</v>
      </c>
      <c r="AR127">
        <v>2812187.26465117</v>
      </c>
      <c r="AS127">
        <v>3117484.9561403501</v>
      </c>
      <c r="AT127">
        <v>3117484.9561403501</v>
      </c>
      <c r="AU127">
        <v>3117484.9561403501</v>
      </c>
      <c r="AV127">
        <v>3117484.9561403501</v>
      </c>
      <c r="AW127">
        <v>666563.24561403506</v>
      </c>
      <c r="AX127">
        <v>3117484.9561403501</v>
      </c>
      <c r="AY127">
        <v>3117484.9561403501</v>
      </c>
      <c r="AZ127">
        <v>3117484.9561403501</v>
      </c>
      <c r="BA127">
        <v>3117484.9561403501</v>
      </c>
      <c r="BB127">
        <v>3117484.9561403501</v>
      </c>
    </row>
    <row r="128" spans="1:54" x14ac:dyDescent="0.25">
      <c r="A128" t="s">
        <v>243</v>
      </c>
      <c r="B128">
        <v>13579</v>
      </c>
      <c r="C128">
        <v>0</v>
      </c>
      <c r="D128">
        <v>0</v>
      </c>
      <c r="E128">
        <v>0</v>
      </c>
      <c r="F128">
        <v>0</v>
      </c>
      <c r="G128">
        <v>1</v>
      </c>
      <c r="H128">
        <v>0</v>
      </c>
      <c r="I128">
        <v>0</v>
      </c>
      <c r="J128">
        <v>0</v>
      </c>
      <c r="K128">
        <v>0</v>
      </c>
      <c r="L128">
        <v>0</v>
      </c>
      <c r="M128" t="s">
        <v>2</v>
      </c>
      <c r="N128">
        <v>13579</v>
      </c>
      <c r="O128">
        <v>800000</v>
      </c>
      <c r="P128">
        <v>89875.109449999902</v>
      </c>
      <c r="Q128">
        <v>12549038.9035087</v>
      </c>
      <c r="R128">
        <v>7231991.0087719299</v>
      </c>
      <c r="S128">
        <v>5317047.8947368301</v>
      </c>
      <c r="T128">
        <v>0.42370160261836198</v>
      </c>
      <c r="U128">
        <v>7358604.3197090803</v>
      </c>
      <c r="V128">
        <v>2356551.8480790099</v>
      </c>
      <c r="W128">
        <v>5002052.4716300704</v>
      </c>
      <c r="X128">
        <v>0.67975559689120801</v>
      </c>
      <c r="Y128">
        <v>5327664.4298245599</v>
      </c>
      <c r="Z128">
        <v>2338831.9736842099</v>
      </c>
      <c r="AA128">
        <v>2988832.4561403501</v>
      </c>
      <c r="AB128">
        <v>0.56100238585011097</v>
      </c>
      <c r="AC128">
        <v>2936686.8549752901</v>
      </c>
      <c r="AD128">
        <v>784741.07458719995</v>
      </c>
      <c r="AE128">
        <v>2151945.7803880898</v>
      </c>
      <c r="AF128">
        <v>0.73278013171281597</v>
      </c>
      <c r="AG128">
        <v>4112177.36218007</v>
      </c>
      <c r="AH128">
        <v>1262070.67093809</v>
      </c>
      <c r="AI128">
        <v>2936686.8549752901</v>
      </c>
      <c r="AJ128">
        <v>2936686.8549752901</v>
      </c>
      <c r="AK128">
        <v>2936686.8549752901</v>
      </c>
      <c r="AL128">
        <v>2936686.8549752901</v>
      </c>
      <c r="AM128">
        <v>784741.07458719995</v>
      </c>
      <c r="AN128">
        <v>2936686.8549752901</v>
      </c>
      <c r="AO128">
        <v>2936686.8549752901</v>
      </c>
      <c r="AP128">
        <v>2936686.8549752901</v>
      </c>
      <c r="AQ128">
        <v>2936686.8549752901</v>
      </c>
      <c r="AR128">
        <v>2936686.8549752901</v>
      </c>
      <c r="AS128">
        <v>5327664.4298245599</v>
      </c>
      <c r="AT128">
        <v>5327664.4298245599</v>
      </c>
      <c r="AU128">
        <v>5327664.4298245599</v>
      </c>
      <c r="AV128">
        <v>5327664.4298245599</v>
      </c>
      <c r="AW128">
        <v>2338831.9736842099</v>
      </c>
      <c r="AX128">
        <v>5327664.4298245599</v>
      </c>
      <c r="AY128">
        <v>5327664.4298245599</v>
      </c>
      <c r="AZ128">
        <v>5327664.4298245599</v>
      </c>
      <c r="BA128">
        <v>5327664.4298245599</v>
      </c>
      <c r="BB128">
        <v>5327664.4298245599</v>
      </c>
    </row>
    <row r="129" spans="1:54" x14ac:dyDescent="0.25">
      <c r="A129" t="s">
        <v>245</v>
      </c>
      <c r="B129">
        <v>13039</v>
      </c>
      <c r="C129">
        <v>0</v>
      </c>
      <c r="D129">
        <v>0</v>
      </c>
      <c r="E129">
        <v>0</v>
      </c>
      <c r="F129">
        <v>0</v>
      </c>
      <c r="G129">
        <v>1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2</v>
      </c>
      <c r="N129">
        <v>13039</v>
      </c>
      <c r="O129">
        <v>800000</v>
      </c>
      <c r="P129">
        <v>89875.109449999902</v>
      </c>
      <c r="Q129">
        <v>11201400.3947368</v>
      </c>
      <c r="R129">
        <v>5990549.5614035102</v>
      </c>
      <c r="S129">
        <v>5210850.8333333302</v>
      </c>
      <c r="T129">
        <v>0.46519637274833298</v>
      </c>
      <c r="U129">
        <v>9421332.0073452704</v>
      </c>
      <c r="V129">
        <v>3852084.1816714201</v>
      </c>
      <c r="W129">
        <v>5569247.82567384</v>
      </c>
      <c r="X129">
        <v>0.591131680884594</v>
      </c>
      <c r="Y129">
        <v>7653855.5263157897</v>
      </c>
      <c r="Z129">
        <v>3307527.01754385</v>
      </c>
      <c r="AA129">
        <v>4346328.5087719299</v>
      </c>
      <c r="AB129">
        <v>0.56786132085041396</v>
      </c>
      <c r="AC129">
        <v>3579762.3680840801</v>
      </c>
      <c r="AD129">
        <v>1447000.68732233</v>
      </c>
      <c r="AE129">
        <v>2132761.6807617401</v>
      </c>
      <c r="AF129">
        <v>0.595783032912102</v>
      </c>
      <c r="AG129">
        <v>4679372.7162238397</v>
      </c>
      <c r="AH129">
        <v>1242886.57131174</v>
      </c>
      <c r="AI129">
        <v>3579762.3680840801</v>
      </c>
      <c r="AJ129">
        <v>3579762.3680840801</v>
      </c>
      <c r="AK129">
        <v>3579762.3680840801</v>
      </c>
      <c r="AL129">
        <v>3579762.3680840801</v>
      </c>
      <c r="AM129">
        <v>1447000.68732233</v>
      </c>
      <c r="AN129">
        <v>3579762.3680840801</v>
      </c>
      <c r="AO129">
        <v>3579762.3680840801</v>
      </c>
      <c r="AP129">
        <v>3579762.3680840801</v>
      </c>
      <c r="AQ129">
        <v>3579762.3680840801</v>
      </c>
      <c r="AR129">
        <v>3579762.3680840801</v>
      </c>
      <c r="AS129">
        <v>7653855.5263157897</v>
      </c>
      <c r="AT129">
        <v>7653855.5263157897</v>
      </c>
      <c r="AU129">
        <v>7653855.5263157897</v>
      </c>
      <c r="AV129">
        <v>7653855.5263157897</v>
      </c>
      <c r="AW129">
        <v>3307527.01754385</v>
      </c>
      <c r="AX129">
        <v>7653855.5263157897</v>
      </c>
      <c r="AY129">
        <v>7653855.5263157897</v>
      </c>
      <c r="AZ129">
        <v>7653855.5263157897</v>
      </c>
      <c r="BA129">
        <v>7653855.5263157897</v>
      </c>
      <c r="BB129">
        <v>7653855.5263157897</v>
      </c>
    </row>
    <row r="130" spans="1:54" x14ac:dyDescent="0.25">
      <c r="A130" t="s">
        <v>234</v>
      </c>
      <c r="B130">
        <v>13278</v>
      </c>
      <c r="C130">
        <v>0</v>
      </c>
      <c r="D130">
        <v>0</v>
      </c>
      <c r="E130">
        <v>0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2</v>
      </c>
      <c r="N130">
        <v>13278</v>
      </c>
      <c r="O130">
        <v>800000</v>
      </c>
      <c r="P130">
        <v>89875.109449999902</v>
      </c>
      <c r="Q130">
        <v>9539739.1666666605</v>
      </c>
      <c r="R130">
        <v>5408096.8859649096</v>
      </c>
      <c r="S130">
        <v>4131642.28070175</v>
      </c>
      <c r="T130">
        <v>0.43309803428780802</v>
      </c>
      <c r="U130">
        <v>8157443.2695076196</v>
      </c>
      <c r="V130">
        <v>4591166.9449658599</v>
      </c>
      <c r="W130">
        <v>3566276.3245417499</v>
      </c>
      <c r="X130">
        <v>0.43718064676863</v>
      </c>
      <c r="Y130">
        <v>6945808.9035087703</v>
      </c>
      <c r="Z130">
        <v>3835224.6929824501</v>
      </c>
      <c r="AA130">
        <v>3110584.2105263099</v>
      </c>
      <c r="AB130">
        <v>0.44783613452926402</v>
      </c>
      <c r="AC130">
        <v>5386160.0058070701</v>
      </c>
      <c r="AD130">
        <v>3281347.7195636602</v>
      </c>
      <c r="AE130">
        <v>2104812.2862434098</v>
      </c>
      <c r="AF130">
        <v>0.390781611384384</v>
      </c>
      <c r="AG130">
        <v>2676401.21509175</v>
      </c>
      <c r="AH130">
        <v>1214937.17679341</v>
      </c>
      <c r="AI130">
        <v>5386160.0058070701</v>
      </c>
      <c r="AJ130">
        <v>5386160.0058070701</v>
      </c>
      <c r="AK130">
        <v>5386160.0058070701</v>
      </c>
      <c r="AL130">
        <v>5386160.0058070701</v>
      </c>
      <c r="AM130">
        <v>3281347.7195636602</v>
      </c>
      <c r="AN130">
        <v>5386160.0058070701</v>
      </c>
      <c r="AO130">
        <v>5386160.0058070701</v>
      </c>
      <c r="AP130">
        <v>5386160.0058070701</v>
      </c>
      <c r="AQ130">
        <v>5386160.0058070701</v>
      </c>
      <c r="AR130">
        <v>5386160.0058070701</v>
      </c>
      <c r="AS130">
        <v>6945808.9035087703</v>
      </c>
      <c r="AT130">
        <v>6945808.9035087703</v>
      </c>
      <c r="AU130">
        <v>6945808.9035087703</v>
      </c>
      <c r="AV130">
        <v>6945808.9035087703</v>
      </c>
      <c r="AW130">
        <v>3835224.6929824501</v>
      </c>
      <c r="AX130">
        <v>6945808.9035087703</v>
      </c>
      <c r="AY130">
        <v>6945808.9035087703</v>
      </c>
      <c r="AZ130">
        <v>6945808.9035087703</v>
      </c>
      <c r="BA130">
        <v>6945808.9035087703</v>
      </c>
      <c r="BB130">
        <v>6945808.9035087703</v>
      </c>
    </row>
    <row r="131" spans="1:54" x14ac:dyDescent="0.25">
      <c r="A131" t="s">
        <v>278</v>
      </c>
      <c r="B131">
        <v>13206</v>
      </c>
      <c r="C131">
        <v>0</v>
      </c>
      <c r="D131">
        <v>0</v>
      </c>
      <c r="E131">
        <v>0</v>
      </c>
      <c r="F131">
        <v>0</v>
      </c>
      <c r="G131">
        <v>1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2</v>
      </c>
      <c r="N131">
        <v>13206</v>
      </c>
      <c r="O131">
        <v>800000</v>
      </c>
      <c r="P131">
        <v>89875.109449999902</v>
      </c>
      <c r="Q131">
        <v>12620900.8333333</v>
      </c>
      <c r="R131">
        <v>5263028.1140350802</v>
      </c>
      <c r="S131">
        <v>7357872.7192982398</v>
      </c>
      <c r="T131">
        <v>0.58299108886627204</v>
      </c>
      <c r="U131">
        <v>7752851.5859223399</v>
      </c>
      <c r="V131">
        <v>2475702.4331298498</v>
      </c>
      <c r="W131">
        <v>5277149.1527924901</v>
      </c>
      <c r="X131">
        <v>0.68067202039243901</v>
      </c>
      <c r="Y131">
        <v>6551632.1491227997</v>
      </c>
      <c r="Z131">
        <v>1776294.6929824499</v>
      </c>
      <c r="AA131">
        <v>4775337.4561403403</v>
      </c>
      <c r="AB131">
        <v>0.72887752966712505</v>
      </c>
      <c r="AC131">
        <v>2831502.50172611</v>
      </c>
      <c r="AD131">
        <v>731992.74948897597</v>
      </c>
      <c r="AE131">
        <v>2099509.7522371402</v>
      </c>
      <c r="AF131">
        <v>0.74148257010447804</v>
      </c>
      <c r="AG131">
        <v>4387274.0433424897</v>
      </c>
      <c r="AH131">
        <v>1209634.6427871401</v>
      </c>
      <c r="AI131">
        <v>2831502.50172611</v>
      </c>
      <c r="AJ131">
        <v>2831502.50172611</v>
      </c>
      <c r="AK131">
        <v>2831502.50172611</v>
      </c>
      <c r="AL131">
        <v>2831502.50172611</v>
      </c>
      <c r="AM131">
        <v>731992.74948897597</v>
      </c>
      <c r="AN131">
        <v>2831502.50172611</v>
      </c>
      <c r="AO131">
        <v>2831502.50172611</v>
      </c>
      <c r="AP131">
        <v>2831502.50172611</v>
      </c>
      <c r="AQ131">
        <v>2831502.50172611</v>
      </c>
      <c r="AR131">
        <v>2831502.50172611</v>
      </c>
      <c r="AS131">
        <v>6551632.1491227997</v>
      </c>
      <c r="AT131">
        <v>6551632.1491227997</v>
      </c>
      <c r="AU131">
        <v>6551632.1491227997</v>
      </c>
      <c r="AV131">
        <v>6551632.1491227997</v>
      </c>
      <c r="AW131">
        <v>1776294.6929824499</v>
      </c>
      <c r="AX131">
        <v>6551632.1491227997</v>
      </c>
      <c r="AY131">
        <v>6551632.1491227997</v>
      </c>
      <c r="AZ131">
        <v>6551632.1491227997</v>
      </c>
      <c r="BA131">
        <v>6551632.1491227997</v>
      </c>
      <c r="BB131">
        <v>6551632.1491227997</v>
      </c>
    </row>
    <row r="132" spans="1:54" x14ac:dyDescent="0.25">
      <c r="A132" t="s">
        <v>248</v>
      </c>
      <c r="B132">
        <v>13298</v>
      </c>
      <c r="C132">
        <v>0</v>
      </c>
      <c r="D132">
        <v>0</v>
      </c>
      <c r="E132">
        <v>0</v>
      </c>
      <c r="F132">
        <v>0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 t="s">
        <v>2</v>
      </c>
      <c r="N132">
        <v>13298</v>
      </c>
      <c r="O132">
        <v>800000</v>
      </c>
      <c r="P132">
        <v>89875.109449999902</v>
      </c>
      <c r="Q132">
        <v>25967144.078947298</v>
      </c>
      <c r="R132">
        <v>17188744.166666601</v>
      </c>
      <c r="S132">
        <v>8778399.9122807197</v>
      </c>
      <c r="T132">
        <v>0.33805796608174998</v>
      </c>
      <c r="U132">
        <v>13526135.6755879</v>
      </c>
      <c r="V132">
        <v>7041592.1897526402</v>
      </c>
      <c r="W132">
        <v>6484543.4858352803</v>
      </c>
      <c r="X132">
        <v>0.47940843130374899</v>
      </c>
      <c r="Y132">
        <v>13370160.7017543</v>
      </c>
      <c r="Z132">
        <v>8933176.9736841992</v>
      </c>
      <c r="AA132">
        <v>4436983.7280701697</v>
      </c>
      <c r="AB132">
        <v>0.331857172628296</v>
      </c>
      <c r="AC132">
        <v>4949181.4122215696</v>
      </c>
      <c r="AD132">
        <v>2852694.0893661198</v>
      </c>
      <c r="AE132">
        <v>2096487.32285545</v>
      </c>
      <c r="AF132">
        <v>0.423602844235687</v>
      </c>
      <c r="AG132">
        <v>5594668.3763852799</v>
      </c>
      <c r="AH132">
        <v>1206612.2134054501</v>
      </c>
      <c r="AI132">
        <v>4949181.4122215696</v>
      </c>
      <c r="AJ132">
        <v>4949181.4122215696</v>
      </c>
      <c r="AK132">
        <v>4949181.4122215696</v>
      </c>
      <c r="AL132">
        <v>4949181.4122215696</v>
      </c>
      <c r="AM132">
        <v>2852694.0893661198</v>
      </c>
      <c r="AN132">
        <v>4949181.4122215696</v>
      </c>
      <c r="AO132">
        <v>4949181.4122215696</v>
      </c>
      <c r="AP132">
        <v>4949181.4122215696</v>
      </c>
      <c r="AQ132">
        <v>4949181.4122215696</v>
      </c>
      <c r="AR132">
        <v>4949181.4122215696</v>
      </c>
      <c r="AS132">
        <v>13370160.7017543</v>
      </c>
      <c r="AT132">
        <v>13370160.7017543</v>
      </c>
      <c r="AU132">
        <v>13370160.7017543</v>
      </c>
      <c r="AV132">
        <v>13370160.7017543</v>
      </c>
      <c r="AW132">
        <v>8933176.9736841992</v>
      </c>
      <c r="AX132">
        <v>13370160.7017543</v>
      </c>
      <c r="AY132">
        <v>13370160.7017543</v>
      </c>
      <c r="AZ132">
        <v>13370160.7017543</v>
      </c>
      <c r="BA132">
        <v>13370160.7017543</v>
      </c>
      <c r="BB132">
        <v>13370160.7017543</v>
      </c>
    </row>
    <row r="133" spans="1:54" x14ac:dyDescent="0.25">
      <c r="A133" t="s">
        <v>320</v>
      </c>
      <c r="B133">
        <v>13128</v>
      </c>
      <c r="C133">
        <v>0</v>
      </c>
      <c r="D133">
        <v>0</v>
      </c>
      <c r="E133">
        <v>0</v>
      </c>
      <c r="F133">
        <v>0</v>
      </c>
      <c r="G133">
        <v>1</v>
      </c>
      <c r="H133">
        <v>0</v>
      </c>
      <c r="I133">
        <v>0</v>
      </c>
      <c r="J133">
        <v>0</v>
      </c>
      <c r="K133">
        <v>0</v>
      </c>
      <c r="L133">
        <v>0</v>
      </c>
      <c r="M133" t="s">
        <v>2</v>
      </c>
      <c r="N133">
        <v>13128</v>
      </c>
      <c r="O133">
        <v>800000</v>
      </c>
      <c r="P133">
        <v>89875.109449999902</v>
      </c>
      <c r="Q133">
        <v>15913526.271929801</v>
      </c>
      <c r="R133">
        <v>8603114.0350877196</v>
      </c>
      <c r="S133">
        <v>7310412.2368420903</v>
      </c>
      <c r="T133">
        <v>0.45938355282933502</v>
      </c>
      <c r="U133">
        <v>6781104.7303322004</v>
      </c>
      <c r="V133">
        <v>2790168.9045746</v>
      </c>
      <c r="W133">
        <v>3990935.8257575901</v>
      </c>
      <c r="X133">
        <v>0.58853770653415005</v>
      </c>
      <c r="Y133">
        <v>8661152.85087719</v>
      </c>
      <c r="Z133">
        <v>2997017.8070175401</v>
      </c>
      <c r="AA133">
        <v>5664135.0438596401</v>
      </c>
      <c r="AB133">
        <v>0.65397010552538504</v>
      </c>
      <c r="AC133">
        <v>3161559.7677464201</v>
      </c>
      <c r="AD133">
        <v>1068657.0044330501</v>
      </c>
      <c r="AE133">
        <v>2092902.76331336</v>
      </c>
      <c r="AF133">
        <v>0.66198424735307104</v>
      </c>
      <c r="AG133">
        <v>3101060.7163075898</v>
      </c>
      <c r="AH133">
        <v>1203027.65386337</v>
      </c>
      <c r="AI133">
        <v>3161559.7677464201</v>
      </c>
      <c r="AJ133">
        <v>3161559.7677464201</v>
      </c>
      <c r="AK133">
        <v>3161559.7677464201</v>
      </c>
      <c r="AL133">
        <v>3161559.7677464201</v>
      </c>
      <c r="AM133">
        <v>1068657.0044330501</v>
      </c>
      <c r="AN133">
        <v>3161559.7677464201</v>
      </c>
      <c r="AO133">
        <v>3161559.7677464201</v>
      </c>
      <c r="AP133">
        <v>3161559.7677464201</v>
      </c>
      <c r="AQ133">
        <v>3161559.7677464201</v>
      </c>
      <c r="AR133">
        <v>3161559.7677464201</v>
      </c>
      <c r="AS133">
        <v>8661152.85087719</v>
      </c>
      <c r="AT133">
        <v>8661152.85087719</v>
      </c>
      <c r="AU133">
        <v>8661152.85087719</v>
      </c>
      <c r="AV133">
        <v>8661152.85087719</v>
      </c>
      <c r="AW133">
        <v>2997017.8070175401</v>
      </c>
      <c r="AX133">
        <v>8661152.85087719</v>
      </c>
      <c r="AY133">
        <v>8661152.85087719</v>
      </c>
      <c r="AZ133">
        <v>8661152.85087719</v>
      </c>
      <c r="BA133">
        <v>8661152.85087719</v>
      </c>
      <c r="BB133">
        <v>8661152.85087719</v>
      </c>
    </row>
    <row r="134" spans="1:54" x14ac:dyDescent="0.25">
      <c r="A134" t="s">
        <v>263</v>
      </c>
      <c r="B134">
        <v>13391</v>
      </c>
      <c r="C134">
        <v>0</v>
      </c>
      <c r="D134">
        <v>0</v>
      </c>
      <c r="E134">
        <v>0</v>
      </c>
      <c r="F134">
        <v>0</v>
      </c>
      <c r="G134">
        <v>1</v>
      </c>
      <c r="H134">
        <v>0</v>
      </c>
      <c r="I134">
        <v>0</v>
      </c>
      <c r="J134">
        <v>0</v>
      </c>
      <c r="K134">
        <v>0</v>
      </c>
      <c r="L134">
        <v>0</v>
      </c>
      <c r="M134" t="s">
        <v>2</v>
      </c>
      <c r="N134">
        <v>13391</v>
      </c>
      <c r="O134">
        <v>800000</v>
      </c>
      <c r="P134">
        <v>89875.109449999902</v>
      </c>
      <c r="Q134">
        <v>22535464.824561302</v>
      </c>
      <c r="R134">
        <v>16644943.5087719</v>
      </c>
      <c r="S134">
        <v>5890521.3157894304</v>
      </c>
      <c r="T134">
        <v>0.26138894234696902</v>
      </c>
      <c r="U134">
        <v>16210154.320238801</v>
      </c>
      <c r="V134">
        <v>9022755.40434549</v>
      </c>
      <c r="W134">
        <v>7187398.9158933396</v>
      </c>
      <c r="X134">
        <v>0.44338867933661003</v>
      </c>
      <c r="Y134">
        <v>10635583.552631499</v>
      </c>
      <c r="Z134">
        <v>8548645.5263157804</v>
      </c>
      <c r="AA134">
        <v>2086938.0263157799</v>
      </c>
      <c r="AB134">
        <v>0.19622223980360801</v>
      </c>
      <c r="AC134">
        <v>6908581.2870053202</v>
      </c>
      <c r="AD134">
        <v>4838966.6356343199</v>
      </c>
      <c r="AE134">
        <v>2069614.6513709901</v>
      </c>
      <c r="AF134">
        <v>0.29957158574131998</v>
      </c>
      <c r="AG134">
        <v>6297523.8064433401</v>
      </c>
      <c r="AH134">
        <v>1179739.54192099</v>
      </c>
      <c r="AI134">
        <v>6908581.2870053202</v>
      </c>
      <c r="AJ134">
        <v>6908581.2870053202</v>
      </c>
      <c r="AK134">
        <v>6908581.2870053202</v>
      </c>
      <c r="AL134">
        <v>6908581.2870053202</v>
      </c>
      <c r="AM134">
        <v>4838966.6356343199</v>
      </c>
      <c r="AN134">
        <v>6908581.2870053202</v>
      </c>
      <c r="AO134">
        <v>6908581.2870053202</v>
      </c>
      <c r="AP134">
        <v>6908581.2870053202</v>
      </c>
      <c r="AQ134">
        <v>6908581.2870053202</v>
      </c>
      <c r="AR134">
        <v>6908581.2870053202</v>
      </c>
      <c r="AS134">
        <v>10635583.552631499</v>
      </c>
      <c r="AT134">
        <v>10635583.552631499</v>
      </c>
      <c r="AU134">
        <v>10635583.552631499</v>
      </c>
      <c r="AV134">
        <v>10635583.552631499</v>
      </c>
      <c r="AW134">
        <v>8548645.5263157804</v>
      </c>
      <c r="AX134">
        <v>10635583.552631499</v>
      </c>
      <c r="AY134">
        <v>10635583.552631499</v>
      </c>
      <c r="AZ134">
        <v>10635583.552631499</v>
      </c>
      <c r="BA134">
        <v>10635583.552631499</v>
      </c>
      <c r="BB134">
        <v>10635583.552631499</v>
      </c>
    </row>
    <row r="135" spans="1:54" x14ac:dyDescent="0.25">
      <c r="A135" t="s">
        <v>273</v>
      </c>
      <c r="B135">
        <v>13041</v>
      </c>
      <c r="C135">
        <v>0</v>
      </c>
      <c r="D135">
        <v>0</v>
      </c>
      <c r="E135">
        <v>0</v>
      </c>
      <c r="F135">
        <v>0</v>
      </c>
      <c r="G135">
        <v>1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2</v>
      </c>
      <c r="N135">
        <v>13041</v>
      </c>
      <c r="O135">
        <v>800000</v>
      </c>
      <c r="P135">
        <v>89875.109449999902</v>
      </c>
      <c r="Q135">
        <v>14971404.4736841</v>
      </c>
      <c r="R135">
        <v>6549349.2982456097</v>
      </c>
      <c r="S135">
        <v>8422055.1754385699</v>
      </c>
      <c r="T135">
        <v>0.56254275878006899</v>
      </c>
      <c r="U135">
        <v>6933440.82373825</v>
      </c>
      <c r="V135">
        <v>2570093.62484144</v>
      </c>
      <c r="W135">
        <v>4363347.1988968104</v>
      </c>
      <c r="X135">
        <v>0.62931916631607698</v>
      </c>
      <c r="Y135">
        <v>9219272.0175438598</v>
      </c>
      <c r="Z135">
        <v>3116928.7719298201</v>
      </c>
      <c r="AA135">
        <v>6102343.2456140304</v>
      </c>
      <c r="AB135">
        <v>0.66191161666577802</v>
      </c>
      <c r="AC135">
        <v>2946723.2918287599</v>
      </c>
      <c r="AD135">
        <v>944897.69913143804</v>
      </c>
      <c r="AE135">
        <v>2001825.59269732</v>
      </c>
      <c r="AF135">
        <v>0.67933952205433301</v>
      </c>
      <c r="AG135">
        <v>3473472.0894468101</v>
      </c>
      <c r="AH135">
        <v>1111950.4832473199</v>
      </c>
      <c r="AI135">
        <v>2946723.2918287599</v>
      </c>
      <c r="AJ135">
        <v>2946723.2918287599</v>
      </c>
      <c r="AK135">
        <v>2946723.2918287599</v>
      </c>
      <c r="AL135">
        <v>2946723.2918287599</v>
      </c>
      <c r="AM135">
        <v>944897.69913143804</v>
      </c>
      <c r="AN135">
        <v>2946723.2918287599</v>
      </c>
      <c r="AO135">
        <v>2946723.2918287599</v>
      </c>
      <c r="AP135">
        <v>2946723.2918287599</v>
      </c>
      <c r="AQ135">
        <v>2946723.2918287599</v>
      </c>
      <c r="AR135">
        <v>2946723.2918287599</v>
      </c>
      <c r="AS135">
        <v>9219272.0175438598</v>
      </c>
      <c r="AT135">
        <v>9219272.0175438598</v>
      </c>
      <c r="AU135">
        <v>9219272.0175438598</v>
      </c>
      <c r="AV135">
        <v>9219272.0175438598</v>
      </c>
      <c r="AW135">
        <v>3116928.7719298201</v>
      </c>
      <c r="AX135">
        <v>9219272.0175438598</v>
      </c>
      <c r="AY135">
        <v>9219272.0175438598</v>
      </c>
      <c r="AZ135">
        <v>9219272.0175438598</v>
      </c>
      <c r="BA135">
        <v>9219272.0175438598</v>
      </c>
      <c r="BB135">
        <v>9219272.0175438598</v>
      </c>
    </row>
    <row r="136" spans="1:54" x14ac:dyDescent="0.25">
      <c r="A136" t="s">
        <v>252</v>
      </c>
      <c r="B136">
        <v>13371</v>
      </c>
      <c r="C136">
        <v>0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2</v>
      </c>
      <c r="N136">
        <v>13371</v>
      </c>
      <c r="O136">
        <v>800000</v>
      </c>
      <c r="P136">
        <v>89875.109449999902</v>
      </c>
      <c r="Q136">
        <v>16112163.552631499</v>
      </c>
      <c r="R136">
        <v>7735833.9035087796</v>
      </c>
      <c r="S136">
        <v>8376329.6491227904</v>
      </c>
      <c r="T136">
        <v>0.51987615578509305</v>
      </c>
      <c r="U136">
        <v>9887814.2710608803</v>
      </c>
      <c r="V136">
        <v>4038853.26994512</v>
      </c>
      <c r="W136">
        <v>5848961.0011157598</v>
      </c>
      <c r="X136">
        <v>0.59153224775208102</v>
      </c>
      <c r="Y136">
        <v>8234793.2894736798</v>
      </c>
      <c r="Z136">
        <v>3392745.9210526301</v>
      </c>
      <c r="AA136">
        <v>4842047.3684210498</v>
      </c>
      <c r="AB136">
        <v>0.58799865378655103</v>
      </c>
      <c r="AC136">
        <v>3407113.9415824502</v>
      </c>
      <c r="AD136">
        <v>1428162.5206023599</v>
      </c>
      <c r="AE136">
        <v>1978951.42098008</v>
      </c>
      <c r="AF136">
        <v>0.58082924578123996</v>
      </c>
      <c r="AG136">
        <v>4959085.8916657502</v>
      </c>
      <c r="AH136">
        <v>1089076.3115300799</v>
      </c>
      <c r="AI136">
        <v>3407113.9415824502</v>
      </c>
      <c r="AJ136">
        <v>3407113.9415824502</v>
      </c>
      <c r="AK136">
        <v>3407113.9415824502</v>
      </c>
      <c r="AL136">
        <v>3407113.9415824502</v>
      </c>
      <c r="AM136">
        <v>1428162.5206023599</v>
      </c>
      <c r="AN136">
        <v>3407113.9415824502</v>
      </c>
      <c r="AO136">
        <v>3407113.9415824502</v>
      </c>
      <c r="AP136">
        <v>3407113.9415824502</v>
      </c>
      <c r="AQ136">
        <v>3407113.9415824502</v>
      </c>
      <c r="AR136">
        <v>3407113.9415824502</v>
      </c>
      <c r="AS136">
        <v>8234793.2894736798</v>
      </c>
      <c r="AT136">
        <v>8234793.2894736798</v>
      </c>
      <c r="AU136">
        <v>8234793.2894736798</v>
      </c>
      <c r="AV136">
        <v>8234793.2894736798</v>
      </c>
      <c r="AW136">
        <v>3392745.9210526301</v>
      </c>
      <c r="AX136">
        <v>8234793.2894736798</v>
      </c>
      <c r="AY136">
        <v>8234793.2894736798</v>
      </c>
      <c r="AZ136">
        <v>8234793.2894736798</v>
      </c>
      <c r="BA136">
        <v>8234793.2894736798</v>
      </c>
      <c r="BB136">
        <v>8234793.2894736798</v>
      </c>
    </row>
    <row r="137" spans="1:54" x14ac:dyDescent="0.25">
      <c r="A137" t="s">
        <v>253</v>
      </c>
      <c r="B137">
        <v>13691</v>
      </c>
      <c r="C137">
        <v>0</v>
      </c>
      <c r="D137">
        <v>0</v>
      </c>
      <c r="E137">
        <v>0</v>
      </c>
      <c r="F137">
        <v>0</v>
      </c>
      <c r="G137">
        <v>1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2</v>
      </c>
      <c r="N137">
        <v>13691</v>
      </c>
      <c r="O137">
        <v>800000</v>
      </c>
      <c r="P137">
        <v>89875.109449999902</v>
      </c>
      <c r="Q137">
        <v>10115944.649122801</v>
      </c>
      <c r="R137">
        <v>4856751.5789473597</v>
      </c>
      <c r="S137">
        <v>5259193.0701754401</v>
      </c>
      <c r="T137">
        <v>0.51989144391290099</v>
      </c>
      <c r="U137">
        <v>5252333.1824716898</v>
      </c>
      <c r="V137">
        <v>1733101.28676017</v>
      </c>
      <c r="W137">
        <v>3519231.89571151</v>
      </c>
      <c r="X137">
        <v>0.67003211210135005</v>
      </c>
      <c r="Y137">
        <v>6493511.5789473597</v>
      </c>
      <c r="Z137">
        <v>1927860.9210526301</v>
      </c>
      <c r="AA137">
        <v>4565650.6578947296</v>
      </c>
      <c r="AB137">
        <v>0.70310965066991504</v>
      </c>
      <c r="AC137">
        <v>2633517.8293127199</v>
      </c>
      <c r="AD137">
        <v>689442.837027748</v>
      </c>
      <c r="AE137">
        <v>1944074.9922849699</v>
      </c>
      <c r="AF137">
        <v>0.738204606267019</v>
      </c>
      <c r="AG137">
        <v>2629356.7862615199</v>
      </c>
      <c r="AH137">
        <v>1054199.88283497</v>
      </c>
      <c r="AI137">
        <v>2633517.8293127199</v>
      </c>
      <c r="AJ137">
        <v>2633517.8293127199</v>
      </c>
      <c r="AK137">
        <v>2633517.8293127199</v>
      </c>
      <c r="AL137">
        <v>2633517.8293127199</v>
      </c>
      <c r="AM137">
        <v>689442.837027748</v>
      </c>
      <c r="AN137">
        <v>2633517.8293127199</v>
      </c>
      <c r="AO137">
        <v>2633517.8293127199</v>
      </c>
      <c r="AP137">
        <v>2633517.8293127199</v>
      </c>
      <c r="AQ137">
        <v>2633517.8293127199</v>
      </c>
      <c r="AR137">
        <v>2633517.8293127199</v>
      </c>
      <c r="AS137">
        <v>6493511.5789473597</v>
      </c>
      <c r="AT137">
        <v>6493511.5789473597</v>
      </c>
      <c r="AU137">
        <v>6493511.5789473597</v>
      </c>
      <c r="AV137">
        <v>6493511.5789473597</v>
      </c>
      <c r="AW137">
        <v>1927860.9210526301</v>
      </c>
      <c r="AX137">
        <v>6493511.5789473597</v>
      </c>
      <c r="AY137">
        <v>6493511.5789473597</v>
      </c>
      <c r="AZ137">
        <v>6493511.5789473597</v>
      </c>
      <c r="BA137">
        <v>6493511.5789473597</v>
      </c>
      <c r="BB137">
        <v>6493511.5789473597</v>
      </c>
    </row>
    <row r="138" spans="1:54" x14ac:dyDescent="0.25">
      <c r="A138" t="s">
        <v>249</v>
      </c>
      <c r="B138">
        <v>13838</v>
      </c>
      <c r="C138">
        <v>0</v>
      </c>
      <c r="D138">
        <v>0</v>
      </c>
      <c r="E138">
        <v>0</v>
      </c>
      <c r="F138">
        <v>0</v>
      </c>
      <c r="G138">
        <v>1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2</v>
      </c>
      <c r="N138">
        <v>13838</v>
      </c>
      <c r="O138">
        <v>800000</v>
      </c>
      <c r="P138">
        <v>89875.109449999902</v>
      </c>
      <c r="Q138">
        <v>10958438.114034999</v>
      </c>
      <c r="R138">
        <v>6017560.5701754298</v>
      </c>
      <c r="S138">
        <v>4940877.5438596299</v>
      </c>
      <c r="T138">
        <v>0.450874247994482</v>
      </c>
      <c r="U138">
        <v>8836707.2131056394</v>
      </c>
      <c r="V138">
        <v>2895121.08424279</v>
      </c>
      <c r="W138">
        <v>5941586.1288628401</v>
      </c>
      <c r="X138">
        <v>0.67237557899971301</v>
      </c>
      <c r="Y138">
        <v>4577900.8771929797</v>
      </c>
      <c r="Z138">
        <v>1813161.8421052599</v>
      </c>
      <c r="AA138">
        <v>2764739.0350877098</v>
      </c>
      <c r="AB138">
        <v>0.60393160735777296</v>
      </c>
      <c r="AC138">
        <v>2952517.9345687702</v>
      </c>
      <c r="AD138">
        <v>1012880.47057103</v>
      </c>
      <c r="AE138">
        <v>1939637.4639977401</v>
      </c>
      <c r="AF138">
        <v>0.65694349940706998</v>
      </c>
      <c r="AG138">
        <v>5051711.0194128398</v>
      </c>
      <c r="AH138">
        <v>1049762.35454774</v>
      </c>
      <c r="AI138">
        <v>2952517.9345687702</v>
      </c>
      <c r="AJ138">
        <v>2952517.9345687702</v>
      </c>
      <c r="AK138">
        <v>2952517.9345687702</v>
      </c>
      <c r="AL138">
        <v>2952517.9345687702</v>
      </c>
      <c r="AM138">
        <v>1012880.47057103</v>
      </c>
      <c r="AN138">
        <v>2952517.9345687702</v>
      </c>
      <c r="AO138">
        <v>2952517.9345687702</v>
      </c>
      <c r="AP138">
        <v>2952517.9345687702</v>
      </c>
      <c r="AQ138">
        <v>2952517.9345687702</v>
      </c>
      <c r="AR138">
        <v>2952517.9345687702</v>
      </c>
      <c r="AS138">
        <v>4577900.8771929797</v>
      </c>
      <c r="AT138">
        <v>4577900.8771929797</v>
      </c>
      <c r="AU138">
        <v>4577900.8771929797</v>
      </c>
      <c r="AV138">
        <v>4577900.8771929797</v>
      </c>
      <c r="AW138">
        <v>1813161.8421052599</v>
      </c>
      <c r="AX138">
        <v>4577900.8771929797</v>
      </c>
      <c r="AY138">
        <v>4577900.8771929797</v>
      </c>
      <c r="AZ138">
        <v>4577900.8771929797</v>
      </c>
      <c r="BA138">
        <v>4577900.8771929797</v>
      </c>
      <c r="BB138">
        <v>4577900.8771929797</v>
      </c>
    </row>
    <row r="139" spans="1:54" x14ac:dyDescent="0.25">
      <c r="A139" t="s">
        <v>255</v>
      </c>
      <c r="B139">
        <v>13299</v>
      </c>
      <c r="C139">
        <v>0</v>
      </c>
      <c r="D139">
        <v>0</v>
      </c>
      <c r="E139">
        <v>0</v>
      </c>
      <c r="F139">
        <v>0</v>
      </c>
      <c r="G139">
        <v>1</v>
      </c>
      <c r="H139">
        <v>0</v>
      </c>
      <c r="I139">
        <v>0</v>
      </c>
      <c r="J139">
        <v>0</v>
      </c>
      <c r="K139">
        <v>0</v>
      </c>
      <c r="L139">
        <v>0</v>
      </c>
      <c r="M139" t="s">
        <v>2</v>
      </c>
      <c r="N139">
        <v>13299</v>
      </c>
      <c r="O139">
        <v>800000</v>
      </c>
      <c r="P139">
        <v>89875.109449999902</v>
      </c>
      <c r="Q139">
        <v>14481834.605263099</v>
      </c>
      <c r="R139">
        <v>9319072.3684210498</v>
      </c>
      <c r="S139">
        <v>5162762.2368420996</v>
      </c>
      <c r="T139">
        <v>0.35649918519065199</v>
      </c>
      <c r="U139">
        <v>8245132.5532123698</v>
      </c>
      <c r="V139">
        <v>4398790.9605113696</v>
      </c>
      <c r="W139">
        <v>3846341.5927009899</v>
      </c>
      <c r="X139">
        <v>0.46649845443690602</v>
      </c>
      <c r="Y139">
        <v>9993023.5526315793</v>
      </c>
      <c r="Z139">
        <v>5896070.70175438</v>
      </c>
      <c r="AA139">
        <v>4096952.85087719</v>
      </c>
      <c r="AB139">
        <v>0.40998130638832397</v>
      </c>
      <c r="AC139">
        <v>4237319.0796776097</v>
      </c>
      <c r="AD139">
        <v>2335173.02841058</v>
      </c>
      <c r="AE139">
        <v>1902146.0512670199</v>
      </c>
      <c r="AF139">
        <v>0.44890318984704602</v>
      </c>
      <c r="AG139">
        <v>2956466.48325099</v>
      </c>
      <c r="AH139">
        <v>1012270.9418170199</v>
      </c>
      <c r="AI139">
        <v>4237319.0796776097</v>
      </c>
      <c r="AJ139">
        <v>4237319.0796776097</v>
      </c>
      <c r="AK139">
        <v>4237319.0796776097</v>
      </c>
      <c r="AL139">
        <v>4237319.0796776097</v>
      </c>
      <c r="AM139">
        <v>2335173.02841058</v>
      </c>
      <c r="AN139">
        <v>4237319.0796776097</v>
      </c>
      <c r="AO139">
        <v>4237319.0796776097</v>
      </c>
      <c r="AP139">
        <v>4237319.0796776097</v>
      </c>
      <c r="AQ139">
        <v>4237319.0796776097</v>
      </c>
      <c r="AR139">
        <v>4237319.0796776097</v>
      </c>
      <c r="AS139">
        <v>9993023.5526315793</v>
      </c>
      <c r="AT139">
        <v>9993023.5526315793</v>
      </c>
      <c r="AU139">
        <v>9993023.5526315793</v>
      </c>
      <c r="AV139">
        <v>9993023.5526315793</v>
      </c>
      <c r="AW139">
        <v>5896070.70175438</v>
      </c>
      <c r="AX139">
        <v>9993023.5526315793</v>
      </c>
      <c r="AY139">
        <v>9993023.5526315793</v>
      </c>
      <c r="AZ139">
        <v>9993023.5526315793</v>
      </c>
      <c r="BA139">
        <v>9993023.5526315793</v>
      </c>
      <c r="BB139">
        <v>9993023.5526315793</v>
      </c>
    </row>
    <row r="140" spans="1:54" x14ac:dyDescent="0.25">
      <c r="A140" t="s">
        <v>261</v>
      </c>
      <c r="B140">
        <v>13738</v>
      </c>
      <c r="C140">
        <v>0</v>
      </c>
      <c r="D140">
        <v>0</v>
      </c>
      <c r="E140">
        <v>0</v>
      </c>
      <c r="F140">
        <v>0</v>
      </c>
      <c r="G140">
        <v>1</v>
      </c>
      <c r="H140">
        <v>0</v>
      </c>
      <c r="I140">
        <v>0</v>
      </c>
      <c r="J140">
        <v>0</v>
      </c>
      <c r="K140">
        <v>0</v>
      </c>
      <c r="L140">
        <v>0</v>
      </c>
      <c r="M140" t="s">
        <v>2</v>
      </c>
      <c r="N140">
        <v>13738</v>
      </c>
      <c r="O140">
        <v>800000</v>
      </c>
      <c r="P140">
        <v>89875.109449999902</v>
      </c>
      <c r="Q140">
        <v>6712918.55263157</v>
      </c>
      <c r="R140">
        <v>4520839.4298245599</v>
      </c>
      <c r="S140">
        <v>2192079.1228070101</v>
      </c>
      <c r="T140">
        <v>0.32654636066568699</v>
      </c>
      <c r="U140">
        <v>6424390.0148907397</v>
      </c>
      <c r="V140">
        <v>4126861.43087572</v>
      </c>
      <c r="W140">
        <v>2297528.5840150099</v>
      </c>
      <c r="X140">
        <v>0.35762595027538802</v>
      </c>
      <c r="Y140">
        <v>5405718.20175438</v>
      </c>
      <c r="Z140">
        <v>3323278.6842105198</v>
      </c>
      <c r="AA140">
        <v>2082439.51754385</v>
      </c>
      <c r="AB140">
        <v>0.38522901857296499</v>
      </c>
      <c r="AC140">
        <v>4825351.5279533304</v>
      </c>
      <c r="AD140">
        <v>2943394.9932648502</v>
      </c>
      <c r="AE140">
        <v>1881956.53468847</v>
      </c>
      <c r="AF140">
        <v>0.390014390409957</v>
      </c>
      <c r="AG140">
        <v>1407653.4745650101</v>
      </c>
      <c r="AH140">
        <v>992081.42523847695</v>
      </c>
      <c r="AI140">
        <v>4825351.5279533304</v>
      </c>
      <c r="AJ140">
        <v>4825351.5279533304</v>
      </c>
      <c r="AK140">
        <v>4825351.5279533304</v>
      </c>
      <c r="AL140">
        <v>4825351.5279533304</v>
      </c>
      <c r="AM140">
        <v>2943394.9932648502</v>
      </c>
      <c r="AN140">
        <v>4825351.5279533304</v>
      </c>
      <c r="AO140">
        <v>4825351.5279533304</v>
      </c>
      <c r="AP140">
        <v>4825351.5279533304</v>
      </c>
      <c r="AQ140">
        <v>4825351.5279533304</v>
      </c>
      <c r="AR140">
        <v>4825351.5279533304</v>
      </c>
      <c r="AS140">
        <v>5405718.20175438</v>
      </c>
      <c r="AT140">
        <v>5405718.20175438</v>
      </c>
      <c r="AU140">
        <v>5405718.20175438</v>
      </c>
      <c r="AV140">
        <v>5405718.20175438</v>
      </c>
      <c r="AW140">
        <v>3323278.6842105198</v>
      </c>
      <c r="AX140">
        <v>5405718.20175438</v>
      </c>
      <c r="AY140">
        <v>5405718.20175438</v>
      </c>
      <c r="AZ140">
        <v>5405718.20175438</v>
      </c>
      <c r="BA140">
        <v>5405718.20175438</v>
      </c>
      <c r="BB140">
        <v>5405718.20175438</v>
      </c>
    </row>
    <row r="141" spans="1:54" x14ac:dyDescent="0.25">
      <c r="A141" t="s">
        <v>250</v>
      </c>
      <c r="B141">
        <v>13035</v>
      </c>
      <c r="C141">
        <v>0</v>
      </c>
      <c r="D141">
        <v>0</v>
      </c>
      <c r="E141">
        <v>0</v>
      </c>
      <c r="F141">
        <v>0</v>
      </c>
      <c r="G141">
        <v>1</v>
      </c>
      <c r="H141">
        <v>0</v>
      </c>
      <c r="I141">
        <v>0</v>
      </c>
      <c r="J141">
        <v>0</v>
      </c>
      <c r="K141">
        <v>0</v>
      </c>
      <c r="L141">
        <v>0</v>
      </c>
      <c r="M141" t="s">
        <v>2</v>
      </c>
      <c r="N141">
        <v>13035</v>
      </c>
      <c r="O141">
        <v>800000</v>
      </c>
      <c r="P141">
        <v>89875.109449999902</v>
      </c>
      <c r="Q141">
        <v>4388328.90350876</v>
      </c>
      <c r="R141">
        <v>3104602.5877192901</v>
      </c>
      <c r="S141">
        <v>1283726.31578947</v>
      </c>
      <c r="T141">
        <v>0.29253192821600998</v>
      </c>
      <c r="U141">
        <v>9642857.6338505298</v>
      </c>
      <c r="V141">
        <v>6307449.8724926999</v>
      </c>
      <c r="W141">
        <v>3335407.7613578201</v>
      </c>
      <c r="X141">
        <v>0.34589412060270602</v>
      </c>
      <c r="Y141">
        <v>2054323.07017543</v>
      </c>
      <c r="Z141">
        <v>1331154.2543859601</v>
      </c>
      <c r="AA141">
        <v>723168.81578947301</v>
      </c>
      <c r="AB141">
        <v>0.35202292486921899</v>
      </c>
      <c r="AC141">
        <v>4799079.44178084</v>
      </c>
      <c r="AD141">
        <v>2952764.6333775101</v>
      </c>
      <c r="AE141">
        <v>1846314.8084033199</v>
      </c>
      <c r="AF141">
        <v>0.38472270167675998</v>
      </c>
      <c r="AG141">
        <v>2445532.6519078198</v>
      </c>
      <c r="AH141">
        <v>956439.69895332295</v>
      </c>
      <c r="AI141">
        <v>4799079.44178084</v>
      </c>
      <c r="AJ141">
        <v>4799079.44178084</v>
      </c>
      <c r="AK141">
        <v>4799079.44178084</v>
      </c>
      <c r="AL141">
        <v>4799079.44178084</v>
      </c>
      <c r="AM141">
        <v>2952764.6333775101</v>
      </c>
      <c r="AN141">
        <v>4799079.44178084</v>
      </c>
      <c r="AO141">
        <v>4799079.44178084</v>
      </c>
      <c r="AP141">
        <v>4799079.44178084</v>
      </c>
      <c r="AQ141">
        <v>4799079.44178084</v>
      </c>
      <c r="AR141">
        <v>4799079.44178084</v>
      </c>
      <c r="AS141">
        <v>2054323.07017543</v>
      </c>
      <c r="AT141">
        <v>2054323.07017543</v>
      </c>
      <c r="AU141">
        <v>2054323.07017543</v>
      </c>
      <c r="AV141">
        <v>2054323.07017543</v>
      </c>
      <c r="AW141">
        <v>1331154.2543859601</v>
      </c>
      <c r="AX141">
        <v>2054323.07017543</v>
      </c>
      <c r="AY141">
        <v>2054323.07017543</v>
      </c>
      <c r="AZ141">
        <v>2054323.07017543</v>
      </c>
      <c r="BA141">
        <v>2054323.07017543</v>
      </c>
      <c r="BB141">
        <v>2054323.07017543</v>
      </c>
    </row>
    <row r="142" spans="1:54" x14ac:dyDescent="0.25">
      <c r="A142" t="s">
        <v>259</v>
      </c>
      <c r="B142">
        <v>13235</v>
      </c>
      <c r="C142">
        <v>0</v>
      </c>
      <c r="D142">
        <v>0</v>
      </c>
      <c r="E142">
        <v>0</v>
      </c>
      <c r="F142">
        <v>0</v>
      </c>
      <c r="G142">
        <v>1</v>
      </c>
      <c r="H142">
        <v>0</v>
      </c>
      <c r="I142">
        <v>0</v>
      </c>
      <c r="J142">
        <v>0</v>
      </c>
      <c r="K142">
        <v>0</v>
      </c>
      <c r="L142">
        <v>0</v>
      </c>
      <c r="M142" t="s">
        <v>2</v>
      </c>
      <c r="N142">
        <v>13235</v>
      </c>
      <c r="O142">
        <v>800000</v>
      </c>
      <c r="P142">
        <v>89875.109449999902</v>
      </c>
      <c r="Q142">
        <v>13241343.4649122</v>
      </c>
      <c r="R142">
        <v>3815769.8245613999</v>
      </c>
      <c r="S142">
        <v>9425573.6403508708</v>
      </c>
      <c r="T142">
        <v>0.71182910294014601</v>
      </c>
      <c r="U142">
        <v>6101573.0023754798</v>
      </c>
      <c r="V142">
        <v>1808150.44344352</v>
      </c>
      <c r="W142">
        <v>4293422.5589319598</v>
      </c>
      <c r="X142">
        <v>0.70365831192389705</v>
      </c>
      <c r="Y142">
        <v>8535298.3771929797</v>
      </c>
      <c r="Z142">
        <v>1538333.33333333</v>
      </c>
      <c r="AA142">
        <v>6996965.0438596401</v>
      </c>
      <c r="AB142">
        <v>0.81976806605333297</v>
      </c>
      <c r="AC142">
        <v>2305202.8854778502</v>
      </c>
      <c r="AD142">
        <v>460714.10064731498</v>
      </c>
      <c r="AE142">
        <v>1844488.7848305299</v>
      </c>
      <c r="AF142">
        <v>0.80014162590646998</v>
      </c>
      <c r="AG142">
        <v>3403547.4494819599</v>
      </c>
      <c r="AH142">
        <v>954613.67538053496</v>
      </c>
      <c r="AI142">
        <v>2305202.8854778502</v>
      </c>
      <c r="AJ142">
        <v>2305202.8854778502</v>
      </c>
      <c r="AK142">
        <v>2305202.8854778502</v>
      </c>
      <c r="AL142">
        <v>2305202.8854778502</v>
      </c>
      <c r="AM142">
        <v>460714.10064731498</v>
      </c>
      <c r="AN142">
        <v>2305202.8854778502</v>
      </c>
      <c r="AO142">
        <v>2305202.8854778502</v>
      </c>
      <c r="AP142">
        <v>2305202.8854778502</v>
      </c>
      <c r="AQ142">
        <v>2305202.8854778502</v>
      </c>
      <c r="AR142">
        <v>2305202.8854778502</v>
      </c>
      <c r="AS142">
        <v>8535298.3771929797</v>
      </c>
      <c r="AT142">
        <v>8535298.3771929797</v>
      </c>
      <c r="AU142">
        <v>8535298.3771929797</v>
      </c>
      <c r="AV142">
        <v>8535298.3771929797</v>
      </c>
      <c r="AW142">
        <v>1538333.33333333</v>
      </c>
      <c r="AX142">
        <v>8535298.3771929797</v>
      </c>
      <c r="AY142">
        <v>8535298.3771929797</v>
      </c>
      <c r="AZ142">
        <v>8535298.3771929797</v>
      </c>
      <c r="BA142">
        <v>8535298.3771929797</v>
      </c>
      <c r="BB142">
        <v>8535298.3771929797</v>
      </c>
    </row>
    <row r="143" spans="1:54" x14ac:dyDescent="0.25">
      <c r="A143" t="s">
        <v>266</v>
      </c>
      <c r="B143">
        <v>13815</v>
      </c>
      <c r="C143">
        <v>0</v>
      </c>
      <c r="D143">
        <v>0</v>
      </c>
      <c r="E143">
        <v>0</v>
      </c>
      <c r="F143">
        <v>0</v>
      </c>
      <c r="G143">
        <v>1</v>
      </c>
      <c r="H143">
        <v>0</v>
      </c>
      <c r="I143">
        <v>0</v>
      </c>
      <c r="J143">
        <v>0</v>
      </c>
      <c r="K143">
        <v>0</v>
      </c>
      <c r="L143">
        <v>0</v>
      </c>
      <c r="M143" t="s">
        <v>2</v>
      </c>
      <c r="N143">
        <v>13815</v>
      </c>
      <c r="O143">
        <v>800000</v>
      </c>
      <c r="P143">
        <v>89875.109449999902</v>
      </c>
      <c r="Q143">
        <v>22116702.543859601</v>
      </c>
      <c r="R143">
        <v>16861825.614034999</v>
      </c>
      <c r="S143">
        <v>5254876.9298245599</v>
      </c>
      <c r="T143">
        <v>0.23759766716596201</v>
      </c>
      <c r="U143">
        <v>12433716.459309099</v>
      </c>
      <c r="V143">
        <v>8914362.6382423695</v>
      </c>
      <c r="W143">
        <v>3519353.8210667302</v>
      </c>
      <c r="X143">
        <v>0.28304922607687399</v>
      </c>
      <c r="Y143">
        <v>10808276.4473684</v>
      </c>
      <c r="Z143">
        <v>7211102.8070175396</v>
      </c>
      <c r="AA143">
        <v>3597173.6403508699</v>
      </c>
      <c r="AB143">
        <v>0.33281658346430498</v>
      </c>
      <c r="AC143">
        <v>5267394.6944752196</v>
      </c>
      <c r="AD143">
        <v>3450188.7313449201</v>
      </c>
      <c r="AE143">
        <v>1817205.9631302999</v>
      </c>
      <c r="AF143">
        <v>0.34499141768060398</v>
      </c>
      <c r="AG143">
        <v>2629478.7116167299</v>
      </c>
      <c r="AH143">
        <v>927330.85368030495</v>
      </c>
      <c r="AI143">
        <v>5267394.6944752196</v>
      </c>
      <c r="AJ143">
        <v>5267394.6944752196</v>
      </c>
      <c r="AK143">
        <v>5267394.6944752196</v>
      </c>
      <c r="AL143">
        <v>5267394.6944752196</v>
      </c>
      <c r="AM143">
        <v>3450188.7313449201</v>
      </c>
      <c r="AN143">
        <v>5267394.6944752196</v>
      </c>
      <c r="AO143">
        <v>5267394.6944752196</v>
      </c>
      <c r="AP143">
        <v>5267394.6944752196</v>
      </c>
      <c r="AQ143">
        <v>5267394.6944752196</v>
      </c>
      <c r="AR143">
        <v>5267394.6944752196</v>
      </c>
      <c r="AS143">
        <v>10808276.4473684</v>
      </c>
      <c r="AT143">
        <v>10808276.4473684</v>
      </c>
      <c r="AU143">
        <v>10808276.4473684</v>
      </c>
      <c r="AV143">
        <v>10808276.4473684</v>
      </c>
      <c r="AW143">
        <v>7211102.8070175396</v>
      </c>
      <c r="AX143">
        <v>10808276.4473684</v>
      </c>
      <c r="AY143">
        <v>10808276.4473684</v>
      </c>
      <c r="AZ143">
        <v>10808276.4473684</v>
      </c>
      <c r="BA143">
        <v>10808276.4473684</v>
      </c>
      <c r="BB143">
        <v>10808276.4473684</v>
      </c>
    </row>
    <row r="144" spans="1:54" x14ac:dyDescent="0.25">
      <c r="A144" t="s">
        <v>262</v>
      </c>
      <c r="B144">
        <v>13797</v>
      </c>
      <c r="C144">
        <v>0</v>
      </c>
      <c r="D144">
        <v>0</v>
      </c>
      <c r="E144">
        <v>0</v>
      </c>
      <c r="F144">
        <v>0</v>
      </c>
      <c r="G144">
        <v>1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2</v>
      </c>
      <c r="N144">
        <v>13797</v>
      </c>
      <c r="O144">
        <v>800000</v>
      </c>
      <c r="P144">
        <v>89875.109449999902</v>
      </c>
      <c r="Q144">
        <v>6772542.14912281</v>
      </c>
      <c r="R144">
        <v>3893522.98245613</v>
      </c>
      <c r="S144">
        <v>2879019.1666666698</v>
      </c>
      <c r="T144">
        <v>0.425101697896346</v>
      </c>
      <c r="U144">
        <v>4623501.3251367202</v>
      </c>
      <c r="V144">
        <v>1766975.4368244701</v>
      </c>
      <c r="W144">
        <v>2856525.8883122401</v>
      </c>
      <c r="X144">
        <v>0.61782741853713596</v>
      </c>
      <c r="Y144">
        <v>4234720.7456140304</v>
      </c>
      <c r="Z144">
        <v>1821370.2631578899</v>
      </c>
      <c r="AA144">
        <v>2413350.48245613</v>
      </c>
      <c r="AB144">
        <v>0.56989601615541796</v>
      </c>
      <c r="AC144">
        <v>2914419.3171095299</v>
      </c>
      <c r="AD144">
        <v>1115567.9999824399</v>
      </c>
      <c r="AE144">
        <v>1798851.3171270799</v>
      </c>
      <c r="AF144">
        <v>0.61722460682533198</v>
      </c>
      <c r="AG144">
        <v>1966650.77886224</v>
      </c>
      <c r="AH144">
        <v>908976.20767708402</v>
      </c>
      <c r="AI144">
        <v>2914419.3171095299</v>
      </c>
      <c r="AJ144">
        <v>2914419.3171095299</v>
      </c>
      <c r="AK144">
        <v>2914419.3171095299</v>
      </c>
      <c r="AL144">
        <v>2914419.3171095299</v>
      </c>
      <c r="AM144">
        <v>1115567.9999824399</v>
      </c>
      <c r="AN144">
        <v>2914419.3171095299</v>
      </c>
      <c r="AO144">
        <v>2914419.3171095299</v>
      </c>
      <c r="AP144">
        <v>2914419.3171095299</v>
      </c>
      <c r="AQ144">
        <v>2914419.3171095299</v>
      </c>
      <c r="AR144">
        <v>2914419.3171095299</v>
      </c>
      <c r="AS144">
        <v>4234720.7456140304</v>
      </c>
      <c r="AT144">
        <v>4234720.7456140304</v>
      </c>
      <c r="AU144">
        <v>4234720.7456140304</v>
      </c>
      <c r="AV144">
        <v>4234720.7456140304</v>
      </c>
      <c r="AW144">
        <v>1821370.2631578899</v>
      </c>
      <c r="AX144">
        <v>4234720.7456140304</v>
      </c>
      <c r="AY144">
        <v>4234720.7456140304</v>
      </c>
      <c r="AZ144">
        <v>4234720.7456140304</v>
      </c>
      <c r="BA144">
        <v>4234720.7456140304</v>
      </c>
      <c r="BB144">
        <v>4234720.7456140304</v>
      </c>
    </row>
    <row r="145" spans="1:54" x14ac:dyDescent="0.25">
      <c r="A145" t="s">
        <v>258</v>
      </c>
      <c r="B145">
        <v>13037</v>
      </c>
      <c r="C145">
        <v>0</v>
      </c>
      <c r="D145">
        <v>0</v>
      </c>
      <c r="E145">
        <v>0</v>
      </c>
      <c r="F145">
        <v>0</v>
      </c>
      <c r="G145">
        <v>1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2</v>
      </c>
      <c r="N145">
        <v>13037</v>
      </c>
      <c r="O145">
        <v>800000</v>
      </c>
      <c r="P145">
        <v>89875.109449999902</v>
      </c>
      <c r="Q145">
        <v>11116543.596491201</v>
      </c>
      <c r="R145">
        <v>6231283.1140350802</v>
      </c>
      <c r="S145">
        <v>4885260.4824561402</v>
      </c>
      <c r="T145">
        <v>0.43945858171222402</v>
      </c>
      <c r="U145">
        <v>7802235.4389659697</v>
      </c>
      <c r="V145">
        <v>3703162.5223566201</v>
      </c>
      <c r="W145">
        <v>4099072.9166093501</v>
      </c>
      <c r="X145">
        <v>0.52537160005935402</v>
      </c>
      <c r="Y145">
        <v>6605129.0789473597</v>
      </c>
      <c r="Z145">
        <v>3254125.70175438</v>
      </c>
      <c r="AA145">
        <v>3351003.3771929801</v>
      </c>
      <c r="AB145">
        <v>0.50733351871558197</v>
      </c>
      <c r="AC145">
        <v>3322260.9945968101</v>
      </c>
      <c r="AD145">
        <v>1524193.70710419</v>
      </c>
      <c r="AE145">
        <v>1798067.2874926201</v>
      </c>
      <c r="AF145">
        <v>0.54121795079222401</v>
      </c>
      <c r="AG145">
        <v>3209197.8071593498</v>
      </c>
      <c r="AH145">
        <v>908192.17804262403</v>
      </c>
      <c r="AI145">
        <v>3322260.9945968101</v>
      </c>
      <c r="AJ145">
        <v>3322260.9945968101</v>
      </c>
      <c r="AK145">
        <v>3322260.9945968101</v>
      </c>
      <c r="AL145">
        <v>3322260.9945968101</v>
      </c>
      <c r="AM145">
        <v>1524193.70710419</v>
      </c>
      <c r="AN145">
        <v>3322260.9945968101</v>
      </c>
      <c r="AO145">
        <v>3322260.9945968101</v>
      </c>
      <c r="AP145">
        <v>3322260.9945968101</v>
      </c>
      <c r="AQ145">
        <v>3322260.9945968101</v>
      </c>
      <c r="AR145">
        <v>3322260.9945968101</v>
      </c>
      <c r="AS145">
        <v>6605129.0789473597</v>
      </c>
      <c r="AT145">
        <v>6605129.0789473597</v>
      </c>
      <c r="AU145">
        <v>6605129.0789473597</v>
      </c>
      <c r="AV145">
        <v>6605129.0789473597</v>
      </c>
      <c r="AW145">
        <v>3254125.70175438</v>
      </c>
      <c r="AX145">
        <v>6605129.0789473597</v>
      </c>
      <c r="AY145">
        <v>6605129.0789473597</v>
      </c>
      <c r="AZ145">
        <v>6605129.0789473597</v>
      </c>
      <c r="BA145">
        <v>6605129.0789473597</v>
      </c>
      <c r="BB145">
        <v>6605129.0789473597</v>
      </c>
    </row>
    <row r="146" spans="1:54" x14ac:dyDescent="0.25">
      <c r="A146" t="s">
        <v>254</v>
      </c>
      <c r="B146">
        <v>13126</v>
      </c>
      <c r="C146">
        <v>0</v>
      </c>
      <c r="D146">
        <v>0</v>
      </c>
      <c r="E146">
        <v>0</v>
      </c>
      <c r="F146">
        <v>0</v>
      </c>
      <c r="G146">
        <v>1</v>
      </c>
      <c r="H146">
        <v>0</v>
      </c>
      <c r="I146">
        <v>0</v>
      </c>
      <c r="J146">
        <v>0</v>
      </c>
      <c r="K146">
        <v>0</v>
      </c>
      <c r="L146">
        <v>0</v>
      </c>
      <c r="M146" t="s">
        <v>2</v>
      </c>
      <c r="N146">
        <v>13126</v>
      </c>
      <c r="O146">
        <v>800000</v>
      </c>
      <c r="P146">
        <v>89875.109449999902</v>
      </c>
      <c r="Q146">
        <v>8172157.4122806899</v>
      </c>
      <c r="R146">
        <v>6722666.6228070101</v>
      </c>
      <c r="S146">
        <v>1449490.7894736801</v>
      </c>
      <c r="T146">
        <v>0.17736941621994001</v>
      </c>
      <c r="U146">
        <v>13021295.337889399</v>
      </c>
      <c r="V146">
        <v>10556919.0405201</v>
      </c>
      <c r="W146">
        <v>2464376.2973692501</v>
      </c>
      <c r="X146">
        <v>0.189257384416925</v>
      </c>
      <c r="Y146">
        <v>6728048.4649122804</v>
      </c>
      <c r="Z146">
        <v>5393637.0175438598</v>
      </c>
      <c r="AA146">
        <v>1334411.44736842</v>
      </c>
      <c r="AB146">
        <v>0.19833558784951699</v>
      </c>
      <c r="AC146">
        <v>9056330.1803266406</v>
      </c>
      <c r="AD146">
        <v>7259591.7937440602</v>
      </c>
      <c r="AE146">
        <v>1796738.3865825699</v>
      </c>
      <c r="AF146">
        <v>0.19839585690964401</v>
      </c>
      <c r="AG146">
        <v>1574501.18791925</v>
      </c>
      <c r="AH146">
        <v>906863.27713257598</v>
      </c>
      <c r="AI146">
        <v>9056330.1803266406</v>
      </c>
      <c r="AJ146">
        <v>9056330.1803266406</v>
      </c>
      <c r="AK146">
        <v>9056330.1803266406</v>
      </c>
      <c r="AL146">
        <v>9056330.1803266406</v>
      </c>
      <c r="AM146">
        <v>7259591.7937440602</v>
      </c>
      <c r="AN146">
        <v>9056330.1803266406</v>
      </c>
      <c r="AO146">
        <v>9056330.1803266406</v>
      </c>
      <c r="AP146">
        <v>9056330.1803266406</v>
      </c>
      <c r="AQ146">
        <v>9056330.1803266406</v>
      </c>
      <c r="AR146">
        <v>9056330.1803266406</v>
      </c>
      <c r="AS146">
        <v>6728048.4649122804</v>
      </c>
      <c r="AT146">
        <v>6728048.4649122804</v>
      </c>
      <c r="AU146">
        <v>6728048.4649122804</v>
      </c>
      <c r="AV146">
        <v>6728048.4649122804</v>
      </c>
      <c r="AW146">
        <v>5393637.0175438598</v>
      </c>
      <c r="AX146">
        <v>6728048.4649122804</v>
      </c>
      <c r="AY146">
        <v>6728048.4649122804</v>
      </c>
      <c r="AZ146">
        <v>6728048.4649122804</v>
      </c>
      <c r="BA146">
        <v>6728048.4649122804</v>
      </c>
      <c r="BB146">
        <v>6728048.4649122804</v>
      </c>
    </row>
    <row r="147" spans="1:54" x14ac:dyDescent="0.25">
      <c r="A147" t="s">
        <v>265</v>
      </c>
      <c r="B147">
        <v>13948</v>
      </c>
      <c r="C147">
        <v>0</v>
      </c>
      <c r="D147">
        <v>0</v>
      </c>
      <c r="E147">
        <v>0</v>
      </c>
      <c r="F147">
        <v>0</v>
      </c>
      <c r="G147">
        <v>1</v>
      </c>
      <c r="H147">
        <v>0</v>
      </c>
      <c r="I147">
        <v>0</v>
      </c>
      <c r="J147">
        <v>0</v>
      </c>
      <c r="K147">
        <v>0</v>
      </c>
      <c r="L147">
        <v>0</v>
      </c>
      <c r="M147" t="s">
        <v>2</v>
      </c>
      <c r="N147">
        <v>13948</v>
      </c>
      <c r="O147">
        <v>800000</v>
      </c>
      <c r="P147">
        <v>89875.109449999902</v>
      </c>
      <c r="Q147">
        <v>8251980.5263157701</v>
      </c>
      <c r="R147">
        <v>3848112.3684210498</v>
      </c>
      <c r="S147">
        <v>4403868.1578947203</v>
      </c>
      <c r="T147">
        <v>0.533674085130311</v>
      </c>
      <c r="U147">
        <v>8458111.2073879391</v>
      </c>
      <c r="V147">
        <v>3536188.2863260801</v>
      </c>
      <c r="W147">
        <v>4921922.9210618502</v>
      </c>
      <c r="X147">
        <v>0.58191749911761403</v>
      </c>
      <c r="Y147">
        <v>3846616.4912280701</v>
      </c>
      <c r="Z147">
        <v>954846.49122806999</v>
      </c>
      <c r="AA147">
        <v>2891770</v>
      </c>
      <c r="AB147">
        <v>0.75176977132876899</v>
      </c>
      <c r="AC147">
        <v>2162660.5798838502</v>
      </c>
      <c r="AD147">
        <v>372814.08177691698</v>
      </c>
      <c r="AE147">
        <v>1789846.4981069299</v>
      </c>
      <c r="AF147">
        <v>0.82761322546650395</v>
      </c>
      <c r="AG147">
        <v>4032047.8116118498</v>
      </c>
      <c r="AH147">
        <v>899971.38865693496</v>
      </c>
      <c r="AI147">
        <v>2162660.5798838502</v>
      </c>
      <c r="AJ147">
        <v>2162660.5798838502</v>
      </c>
      <c r="AK147">
        <v>2162660.5798838502</v>
      </c>
      <c r="AL147">
        <v>2162660.5798838502</v>
      </c>
      <c r="AM147">
        <v>372814.08177691698</v>
      </c>
      <c r="AN147">
        <v>2162660.5798838502</v>
      </c>
      <c r="AO147">
        <v>2162660.5798838502</v>
      </c>
      <c r="AP147">
        <v>2162660.5798838502</v>
      </c>
      <c r="AQ147">
        <v>2162660.5798838502</v>
      </c>
      <c r="AR147">
        <v>2162660.5798838502</v>
      </c>
      <c r="AS147">
        <v>3846616.4912280701</v>
      </c>
      <c r="AT147">
        <v>3846616.4912280701</v>
      </c>
      <c r="AU147">
        <v>3846616.4912280701</v>
      </c>
      <c r="AV147">
        <v>3846616.4912280701</v>
      </c>
      <c r="AW147">
        <v>954846.49122806999</v>
      </c>
      <c r="AX147">
        <v>3846616.4912280701</v>
      </c>
      <c r="AY147">
        <v>3846616.4912280701</v>
      </c>
      <c r="AZ147">
        <v>3846616.4912280701</v>
      </c>
      <c r="BA147">
        <v>3846616.4912280701</v>
      </c>
      <c r="BB147">
        <v>3846616.4912280701</v>
      </c>
    </row>
    <row r="148" spans="1:54" x14ac:dyDescent="0.25">
      <c r="A148" t="s">
        <v>268</v>
      </c>
      <c r="B148">
        <v>14112</v>
      </c>
      <c r="C148">
        <v>0</v>
      </c>
      <c r="D148">
        <v>0</v>
      </c>
      <c r="E148">
        <v>0</v>
      </c>
      <c r="F148">
        <v>0</v>
      </c>
      <c r="G148">
        <v>1</v>
      </c>
      <c r="H148">
        <v>0</v>
      </c>
      <c r="I148">
        <v>0</v>
      </c>
      <c r="J148">
        <v>0</v>
      </c>
      <c r="K148">
        <v>0</v>
      </c>
      <c r="L148">
        <v>0</v>
      </c>
      <c r="M148" t="s">
        <v>2</v>
      </c>
      <c r="N148">
        <v>14112</v>
      </c>
      <c r="O148">
        <v>800000</v>
      </c>
      <c r="P148">
        <v>89875.109449999902</v>
      </c>
      <c r="Q148">
        <v>6863153.33333332</v>
      </c>
      <c r="R148">
        <v>4225208.3771929797</v>
      </c>
      <c r="S148">
        <v>2637944.9561403398</v>
      </c>
      <c r="T148">
        <v>0.38436340090614501</v>
      </c>
      <c r="U148">
        <v>6353408.3783684</v>
      </c>
      <c r="V148">
        <v>3313137.9163740701</v>
      </c>
      <c r="W148">
        <v>3040270.4619943202</v>
      </c>
      <c r="X148">
        <v>0.47852589994775102</v>
      </c>
      <c r="Y148">
        <v>4105793.1140350802</v>
      </c>
      <c r="Z148">
        <v>2088180.6578947301</v>
      </c>
      <c r="AA148">
        <v>2017612.4561403501</v>
      </c>
      <c r="AB148">
        <v>0.49140626429603101</v>
      </c>
      <c r="AC148">
        <v>3460522.7985595199</v>
      </c>
      <c r="AD148">
        <v>1675410.8181302899</v>
      </c>
      <c r="AE148">
        <v>1785111.98042922</v>
      </c>
      <c r="AF148">
        <v>0.51585037416089097</v>
      </c>
      <c r="AG148">
        <v>2150395.3525443198</v>
      </c>
      <c r="AH148">
        <v>895236.870979222</v>
      </c>
      <c r="AI148">
        <v>3460522.7985595199</v>
      </c>
      <c r="AJ148">
        <v>3460522.7985595199</v>
      </c>
      <c r="AK148">
        <v>3460522.7985595199</v>
      </c>
      <c r="AL148">
        <v>3460522.7985595199</v>
      </c>
      <c r="AM148">
        <v>1675410.8181302899</v>
      </c>
      <c r="AN148">
        <v>3460522.7985595199</v>
      </c>
      <c r="AO148">
        <v>3460522.7985595199</v>
      </c>
      <c r="AP148">
        <v>3460522.7985595199</v>
      </c>
      <c r="AQ148">
        <v>3460522.7985595199</v>
      </c>
      <c r="AR148">
        <v>3460522.7985595199</v>
      </c>
      <c r="AS148">
        <v>4105793.1140350802</v>
      </c>
      <c r="AT148">
        <v>4105793.1140350802</v>
      </c>
      <c r="AU148">
        <v>4105793.1140350802</v>
      </c>
      <c r="AV148">
        <v>4105793.1140350802</v>
      </c>
      <c r="AW148">
        <v>2088180.6578947301</v>
      </c>
      <c r="AX148">
        <v>4105793.1140350802</v>
      </c>
      <c r="AY148">
        <v>4105793.1140350802</v>
      </c>
      <c r="AZ148">
        <v>4105793.1140350802</v>
      </c>
      <c r="BA148">
        <v>4105793.1140350802</v>
      </c>
      <c r="BB148">
        <v>4105793.1140350802</v>
      </c>
    </row>
    <row r="149" spans="1:54" x14ac:dyDescent="0.25">
      <c r="A149" t="s">
        <v>267</v>
      </c>
      <c r="B149">
        <v>13661</v>
      </c>
      <c r="C149">
        <v>0</v>
      </c>
      <c r="D149">
        <v>0</v>
      </c>
      <c r="E149">
        <v>0</v>
      </c>
      <c r="F149">
        <v>0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0</v>
      </c>
      <c r="M149" t="s">
        <v>2</v>
      </c>
      <c r="N149">
        <v>13661</v>
      </c>
      <c r="O149">
        <v>800000</v>
      </c>
      <c r="P149">
        <v>89875.109449999902</v>
      </c>
      <c r="Q149">
        <v>13891881.8859649</v>
      </c>
      <c r="R149">
        <v>8161295.3070175499</v>
      </c>
      <c r="S149">
        <v>5730586.5789473597</v>
      </c>
      <c r="T149">
        <v>0.41251333879659702</v>
      </c>
      <c r="U149">
        <v>7414561.8922590604</v>
      </c>
      <c r="V149">
        <v>3212272.7332873102</v>
      </c>
      <c r="W149">
        <v>4202289.1589717399</v>
      </c>
      <c r="X149">
        <v>0.56676162665241303</v>
      </c>
      <c r="Y149">
        <v>8446238.2894736808</v>
      </c>
      <c r="Z149">
        <v>4411034.9561403496</v>
      </c>
      <c r="AA149">
        <v>4035203.3333333302</v>
      </c>
      <c r="AB149">
        <v>0.47775153802637699</v>
      </c>
      <c r="AC149">
        <v>3474013.7911904799</v>
      </c>
      <c r="AD149">
        <v>1702894.2428687499</v>
      </c>
      <c r="AE149">
        <v>1771119.54832173</v>
      </c>
      <c r="AF149">
        <v>0.50981937746274697</v>
      </c>
      <c r="AG149">
        <v>3312414.0495217401</v>
      </c>
      <c r="AH149">
        <v>881244.43887173105</v>
      </c>
      <c r="AI149">
        <v>3474013.7911904799</v>
      </c>
      <c r="AJ149">
        <v>3474013.7911904799</v>
      </c>
      <c r="AK149">
        <v>3474013.7911904799</v>
      </c>
      <c r="AL149">
        <v>3474013.7911904799</v>
      </c>
      <c r="AM149">
        <v>1702894.2428687499</v>
      </c>
      <c r="AN149">
        <v>3474013.7911904799</v>
      </c>
      <c r="AO149">
        <v>3474013.7911904799</v>
      </c>
      <c r="AP149">
        <v>3474013.7911904799</v>
      </c>
      <c r="AQ149">
        <v>3474013.7911904799</v>
      </c>
      <c r="AR149">
        <v>3474013.7911904799</v>
      </c>
      <c r="AS149">
        <v>8446238.2894736808</v>
      </c>
      <c r="AT149">
        <v>8446238.2894736808</v>
      </c>
      <c r="AU149">
        <v>8446238.2894736808</v>
      </c>
      <c r="AV149">
        <v>8446238.2894736808</v>
      </c>
      <c r="AW149">
        <v>4411034.9561403496</v>
      </c>
      <c r="AX149">
        <v>8446238.2894736808</v>
      </c>
      <c r="AY149">
        <v>8446238.2894736808</v>
      </c>
      <c r="AZ149">
        <v>8446238.2894736808</v>
      </c>
      <c r="BA149">
        <v>8446238.2894736808</v>
      </c>
      <c r="BB149">
        <v>8446238.2894736808</v>
      </c>
    </row>
    <row r="150" spans="1:54" x14ac:dyDescent="0.25">
      <c r="A150" t="s">
        <v>264</v>
      </c>
      <c r="B150">
        <v>14040</v>
      </c>
      <c r="C150">
        <v>0</v>
      </c>
      <c r="D150">
        <v>0</v>
      </c>
      <c r="E150">
        <v>0</v>
      </c>
      <c r="F150">
        <v>0</v>
      </c>
      <c r="G150">
        <v>1</v>
      </c>
      <c r="H150">
        <v>0</v>
      </c>
      <c r="I150">
        <v>0</v>
      </c>
      <c r="J150">
        <v>0</v>
      </c>
      <c r="K150">
        <v>0</v>
      </c>
      <c r="L150">
        <v>0</v>
      </c>
      <c r="M150" t="s">
        <v>2</v>
      </c>
      <c r="N150">
        <v>14040</v>
      </c>
      <c r="O150">
        <v>800000</v>
      </c>
      <c r="P150">
        <v>89875.109449999902</v>
      </c>
      <c r="Q150">
        <v>12050662.0614035</v>
      </c>
      <c r="R150">
        <v>6005284.0350877102</v>
      </c>
      <c r="S150">
        <v>6045378.0263157897</v>
      </c>
      <c r="T150">
        <v>0.50166355968758303</v>
      </c>
      <c r="U150">
        <v>11440790.416621801</v>
      </c>
      <c r="V150">
        <v>3764097.3442496201</v>
      </c>
      <c r="W150">
        <v>7676693.0723721897</v>
      </c>
      <c r="X150">
        <v>0.67099324372021196</v>
      </c>
      <c r="Y150">
        <v>3206464.8684210498</v>
      </c>
      <c r="Z150">
        <v>1585245.0438596399</v>
      </c>
      <c r="AA150">
        <v>1621219.8245614001</v>
      </c>
      <c r="AB150">
        <v>0.50560972631511503</v>
      </c>
      <c r="AC150">
        <v>3152802.9666271498</v>
      </c>
      <c r="AD150">
        <v>1407057.8499431999</v>
      </c>
      <c r="AE150">
        <v>1745745.1166839399</v>
      </c>
      <c r="AF150">
        <v>0.55371208894526303</v>
      </c>
      <c r="AG150">
        <v>6786817.9629221903</v>
      </c>
      <c r="AH150">
        <v>855870.00723394495</v>
      </c>
      <c r="AI150">
        <v>3152802.9666271498</v>
      </c>
      <c r="AJ150">
        <v>3152802.9666271498</v>
      </c>
      <c r="AK150">
        <v>3152802.9666271498</v>
      </c>
      <c r="AL150">
        <v>3152802.9666271498</v>
      </c>
      <c r="AM150">
        <v>1407057.8499431999</v>
      </c>
      <c r="AN150">
        <v>3152802.9666271498</v>
      </c>
      <c r="AO150">
        <v>3152802.9666271498</v>
      </c>
      <c r="AP150">
        <v>3152802.9666271498</v>
      </c>
      <c r="AQ150">
        <v>3152802.9666271498</v>
      </c>
      <c r="AR150">
        <v>3152802.9666271498</v>
      </c>
      <c r="AS150">
        <v>3206464.8684210498</v>
      </c>
      <c r="AT150">
        <v>3206464.8684210498</v>
      </c>
      <c r="AU150">
        <v>3206464.8684210498</v>
      </c>
      <c r="AV150">
        <v>3206464.8684210498</v>
      </c>
      <c r="AW150">
        <v>1585245.0438596399</v>
      </c>
      <c r="AX150">
        <v>3206464.8684210498</v>
      </c>
      <c r="AY150">
        <v>3206464.8684210498</v>
      </c>
      <c r="AZ150">
        <v>3206464.8684210498</v>
      </c>
      <c r="BA150">
        <v>3206464.8684210498</v>
      </c>
      <c r="BB150">
        <v>3206464.8684210498</v>
      </c>
    </row>
    <row r="151" spans="1:54" x14ac:dyDescent="0.25">
      <c r="A151" t="s">
        <v>275</v>
      </c>
      <c r="B151">
        <v>14123</v>
      </c>
      <c r="C151">
        <v>0</v>
      </c>
      <c r="D151">
        <v>0</v>
      </c>
      <c r="E151">
        <v>0</v>
      </c>
      <c r="F151">
        <v>0</v>
      </c>
      <c r="G151">
        <v>1</v>
      </c>
      <c r="H151">
        <v>0</v>
      </c>
      <c r="I151">
        <v>0</v>
      </c>
      <c r="J151">
        <v>0</v>
      </c>
      <c r="K151">
        <v>0</v>
      </c>
      <c r="L151">
        <v>0</v>
      </c>
      <c r="M151" t="s">
        <v>2</v>
      </c>
      <c r="N151">
        <v>14123</v>
      </c>
      <c r="O151">
        <v>588000</v>
      </c>
      <c r="P151">
        <v>89875.109449999902</v>
      </c>
      <c r="Q151">
        <v>14656348.991227999</v>
      </c>
      <c r="R151">
        <v>8914957.85087719</v>
      </c>
      <c r="S151">
        <v>5741391.1403508699</v>
      </c>
      <c r="T151">
        <v>0.39173406308672998</v>
      </c>
      <c r="U151">
        <v>5161694.3065519501</v>
      </c>
      <c r="V151">
        <v>2919299.8832510998</v>
      </c>
      <c r="W151">
        <v>2242394.42330084</v>
      </c>
      <c r="X151">
        <v>0.43442991586202301</v>
      </c>
      <c r="Y151">
        <v>10384665.219298201</v>
      </c>
      <c r="Z151">
        <v>5916298.5964912204</v>
      </c>
      <c r="AA151">
        <v>4468366.6228070101</v>
      </c>
      <c r="AB151">
        <v>0.43028509137716497</v>
      </c>
      <c r="AC151">
        <v>2740291.9396327999</v>
      </c>
      <c r="AD151">
        <v>1338413.61823188</v>
      </c>
      <c r="AE151">
        <v>1401878.3214009099</v>
      </c>
      <c r="AF151">
        <v>0.51157991640436895</v>
      </c>
      <c r="AG151">
        <v>1564519.3138508401</v>
      </c>
      <c r="AH151">
        <v>724003.21195091796</v>
      </c>
      <c r="AI151">
        <v>2740291.9396327999</v>
      </c>
      <c r="AJ151">
        <v>2740291.9396327999</v>
      </c>
      <c r="AK151">
        <v>2740291.9396327999</v>
      </c>
      <c r="AL151">
        <v>2740291.9396327999</v>
      </c>
      <c r="AM151">
        <v>1338413.61823188</v>
      </c>
      <c r="AN151">
        <v>2740291.9396327999</v>
      </c>
      <c r="AO151">
        <v>2740291.9396327999</v>
      </c>
      <c r="AP151">
        <v>2740291.9396327999</v>
      </c>
      <c r="AQ151">
        <v>2740291.9396327999</v>
      </c>
      <c r="AR151">
        <v>2740291.9396327999</v>
      </c>
      <c r="AS151">
        <v>10384665.219298201</v>
      </c>
      <c r="AT151">
        <v>10384665.219298201</v>
      </c>
      <c r="AU151">
        <v>10384665.219298201</v>
      </c>
      <c r="AV151">
        <v>10384665.219298201</v>
      </c>
      <c r="AW151">
        <v>5916298.5964912204</v>
      </c>
      <c r="AX151">
        <v>10384665.219298201</v>
      </c>
      <c r="AY151">
        <v>10384665.219298201</v>
      </c>
      <c r="AZ151">
        <v>10384665.219298201</v>
      </c>
      <c r="BA151">
        <v>10384665.219298201</v>
      </c>
      <c r="BB151">
        <v>10384665.219298201</v>
      </c>
    </row>
    <row r="152" spans="1:54" x14ac:dyDescent="0.25">
      <c r="A152" t="s">
        <v>271</v>
      </c>
      <c r="B152">
        <v>13150</v>
      </c>
      <c r="C152">
        <v>0</v>
      </c>
      <c r="D152">
        <v>0</v>
      </c>
      <c r="E152">
        <v>0</v>
      </c>
      <c r="F152">
        <v>0</v>
      </c>
      <c r="G152">
        <v>1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2</v>
      </c>
      <c r="N152">
        <v>13150</v>
      </c>
      <c r="O152">
        <v>800000</v>
      </c>
      <c r="P152">
        <v>89875.109449999902</v>
      </c>
      <c r="Q152">
        <v>5550094.8245614003</v>
      </c>
      <c r="R152">
        <v>3811694.1228070101</v>
      </c>
      <c r="S152">
        <v>1738400.70175438</v>
      </c>
      <c r="T152">
        <v>0.31322000014508999</v>
      </c>
      <c r="U152">
        <v>7334217.0225297203</v>
      </c>
      <c r="V152">
        <v>4421479.0034007402</v>
      </c>
      <c r="W152">
        <v>2912738.0191289801</v>
      </c>
      <c r="X152">
        <v>0.397143691028155</v>
      </c>
      <c r="Y152">
        <v>3219198.3771929801</v>
      </c>
      <c r="Z152">
        <v>2074719.16666666</v>
      </c>
      <c r="AA152">
        <v>1144479.2105263099</v>
      </c>
      <c r="AB152">
        <v>0.35551683258620898</v>
      </c>
      <c r="AC152">
        <v>4379741.44182414</v>
      </c>
      <c r="AD152">
        <v>2767934.2202563998</v>
      </c>
      <c r="AE152">
        <v>1611807.22156773</v>
      </c>
      <c r="AF152">
        <v>0.36801424078961797</v>
      </c>
      <c r="AG152">
        <v>2022862.90967898</v>
      </c>
      <c r="AH152">
        <v>721932.11211773905</v>
      </c>
      <c r="AI152">
        <v>4379741.44182414</v>
      </c>
      <c r="AJ152">
        <v>4379741.44182414</v>
      </c>
      <c r="AK152">
        <v>4379741.44182414</v>
      </c>
      <c r="AL152">
        <v>4379741.44182414</v>
      </c>
      <c r="AM152">
        <v>2767934.2202563998</v>
      </c>
      <c r="AN152">
        <v>4379741.44182414</v>
      </c>
      <c r="AO152">
        <v>4379741.44182414</v>
      </c>
      <c r="AP152">
        <v>4379741.44182414</v>
      </c>
      <c r="AQ152">
        <v>4379741.44182414</v>
      </c>
      <c r="AR152">
        <v>4379741.44182414</v>
      </c>
      <c r="AS152">
        <v>3219198.3771929801</v>
      </c>
      <c r="AT152">
        <v>3219198.3771929801</v>
      </c>
      <c r="AU152">
        <v>3219198.3771929801</v>
      </c>
      <c r="AV152">
        <v>3219198.3771929801</v>
      </c>
      <c r="AW152">
        <v>2074719.16666666</v>
      </c>
      <c r="AX152">
        <v>3219198.3771929801</v>
      </c>
      <c r="AY152">
        <v>3219198.3771929801</v>
      </c>
      <c r="AZ152">
        <v>3219198.3771929801</v>
      </c>
      <c r="BA152">
        <v>3219198.3771929801</v>
      </c>
      <c r="BB152">
        <v>3219198.3771929801</v>
      </c>
    </row>
    <row r="153" spans="1:54" x14ac:dyDescent="0.25">
      <c r="A153" t="s">
        <v>280</v>
      </c>
      <c r="B153">
        <v>13097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 t="s">
        <v>2</v>
      </c>
      <c r="N153">
        <v>13097</v>
      </c>
      <c r="O153">
        <v>800000</v>
      </c>
      <c r="P153">
        <v>89875.109449999902</v>
      </c>
      <c r="Q153">
        <v>12410268.771929801</v>
      </c>
      <c r="R153">
        <v>7032070.2631578902</v>
      </c>
      <c r="S153">
        <v>5378198.5087719299</v>
      </c>
      <c r="T153">
        <v>0.43336680354067803</v>
      </c>
      <c r="U153">
        <v>5512105.4317976097</v>
      </c>
      <c r="V153">
        <v>2105390.7740282798</v>
      </c>
      <c r="W153">
        <v>3406714.6577693201</v>
      </c>
      <c r="X153">
        <v>0.61804236147535396</v>
      </c>
      <c r="Y153">
        <v>6328399.8245614003</v>
      </c>
      <c r="Z153">
        <v>2433723.81578947</v>
      </c>
      <c r="AA153">
        <v>3894676.0087719299</v>
      </c>
      <c r="AB153">
        <v>0.61542824675143704</v>
      </c>
      <c r="AC153">
        <v>2391760.6819857601</v>
      </c>
      <c r="AD153">
        <v>797341.78794513096</v>
      </c>
      <c r="AE153">
        <v>1594418.89404063</v>
      </c>
      <c r="AF153">
        <v>0.66662977866032302</v>
      </c>
      <c r="AG153">
        <v>2516839.5483193202</v>
      </c>
      <c r="AH153">
        <v>704543.78459063696</v>
      </c>
      <c r="AI153">
        <v>2391760.6819857601</v>
      </c>
      <c r="AJ153">
        <v>2391760.6819857601</v>
      </c>
      <c r="AK153">
        <v>2391760.6819857601</v>
      </c>
      <c r="AL153">
        <v>2391760.6819857601</v>
      </c>
      <c r="AM153">
        <v>2391760.6819857601</v>
      </c>
      <c r="AN153">
        <v>2391760.6819857601</v>
      </c>
      <c r="AO153">
        <v>2391760.6819857601</v>
      </c>
      <c r="AP153">
        <v>2391760.6819857601</v>
      </c>
      <c r="AQ153">
        <v>2391760.6819857601</v>
      </c>
      <c r="AR153">
        <v>2391760.6819857601</v>
      </c>
      <c r="AS153">
        <v>6328399.8245614003</v>
      </c>
      <c r="AT153">
        <v>6328399.8245614003</v>
      </c>
      <c r="AU153">
        <v>6328399.8245614003</v>
      </c>
      <c r="AV153">
        <v>6328399.8245614003</v>
      </c>
      <c r="AW153">
        <v>6328399.8245614003</v>
      </c>
      <c r="AX153">
        <v>6328399.8245614003</v>
      </c>
      <c r="AY153">
        <v>6328399.8245614003</v>
      </c>
      <c r="AZ153">
        <v>6328399.8245614003</v>
      </c>
      <c r="BA153">
        <v>6328399.8245614003</v>
      </c>
      <c r="BB153">
        <v>6328399.8245614003</v>
      </c>
    </row>
    <row r="154" spans="1:54" x14ac:dyDescent="0.25">
      <c r="A154" t="s">
        <v>269</v>
      </c>
      <c r="B154">
        <v>13909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2</v>
      </c>
      <c r="N154">
        <v>13909</v>
      </c>
      <c r="O154">
        <v>800000</v>
      </c>
      <c r="P154">
        <v>89875.109449999902</v>
      </c>
      <c r="Q154">
        <v>10273449.342105201</v>
      </c>
      <c r="R154">
        <v>7537433.0701754298</v>
      </c>
      <c r="S154">
        <v>2736016.2719298298</v>
      </c>
      <c r="T154">
        <v>0.26631914762224901</v>
      </c>
      <c r="U154">
        <v>11821402.044554099</v>
      </c>
      <c r="V154">
        <v>7673168.5330568897</v>
      </c>
      <c r="W154">
        <v>4148233.5114972699</v>
      </c>
      <c r="X154">
        <v>0.35090875818814199</v>
      </c>
      <c r="Y154">
        <v>5340348.20175438</v>
      </c>
      <c r="Z154">
        <v>3953852.6754385899</v>
      </c>
      <c r="AA154">
        <v>1386495.5263157799</v>
      </c>
      <c r="AB154">
        <v>0.25962642770377797</v>
      </c>
      <c r="AC154">
        <v>5912938.70837011</v>
      </c>
      <c r="AD154">
        <v>4338604.9899458503</v>
      </c>
      <c r="AE154">
        <v>1574333.7184242599</v>
      </c>
      <c r="AF154">
        <v>0.26625233172055301</v>
      </c>
      <c r="AG154">
        <v>3258358.40204727</v>
      </c>
      <c r="AH154">
        <v>684458.60897426005</v>
      </c>
      <c r="AI154">
        <v>5912938.70837011</v>
      </c>
      <c r="AJ154">
        <v>5912938.70837011</v>
      </c>
      <c r="AK154">
        <v>5912938.70837011</v>
      </c>
      <c r="AL154">
        <v>5912938.70837011</v>
      </c>
      <c r="AM154">
        <v>5912938.70837011</v>
      </c>
      <c r="AN154">
        <v>5912938.70837011</v>
      </c>
      <c r="AO154">
        <v>5912938.70837011</v>
      </c>
      <c r="AP154">
        <v>5912938.70837011</v>
      </c>
      <c r="AQ154">
        <v>5912938.70837011</v>
      </c>
      <c r="AR154">
        <v>5912938.70837011</v>
      </c>
      <c r="AS154">
        <v>5340348.20175438</v>
      </c>
      <c r="AT154">
        <v>5340348.20175438</v>
      </c>
      <c r="AU154">
        <v>5340348.20175438</v>
      </c>
      <c r="AV154">
        <v>5340348.20175438</v>
      </c>
      <c r="AW154">
        <v>5340348.20175438</v>
      </c>
      <c r="AX154">
        <v>5340348.20175438</v>
      </c>
      <c r="AY154">
        <v>5340348.20175438</v>
      </c>
      <c r="AZ154">
        <v>5340348.20175438</v>
      </c>
      <c r="BA154">
        <v>5340348.20175438</v>
      </c>
      <c r="BB154">
        <v>5340348.20175438</v>
      </c>
    </row>
    <row r="155" spans="1:54" x14ac:dyDescent="0.25">
      <c r="A155" t="s">
        <v>287</v>
      </c>
      <c r="B155">
        <v>13582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2</v>
      </c>
      <c r="N155">
        <v>13582</v>
      </c>
      <c r="O155">
        <v>800000</v>
      </c>
      <c r="P155">
        <v>89875.109449999902</v>
      </c>
      <c r="Q155">
        <v>11222710.614034999</v>
      </c>
      <c r="R155">
        <v>6495312.8070175303</v>
      </c>
      <c r="S155">
        <v>4727397.8070175396</v>
      </c>
      <c r="T155">
        <v>0.42123493776142401</v>
      </c>
      <c r="U155">
        <v>9427158.8869756106</v>
      </c>
      <c r="V155">
        <v>3818004.7668612502</v>
      </c>
      <c r="W155">
        <v>5609154.1201143498</v>
      </c>
      <c r="X155">
        <v>0.59499942531613104</v>
      </c>
      <c r="Y155">
        <v>3425470.6140350802</v>
      </c>
      <c r="Z155">
        <v>1402770.13157894</v>
      </c>
      <c r="AA155">
        <v>2022700.48245614</v>
      </c>
      <c r="AB155">
        <v>0.59048834754809498</v>
      </c>
      <c r="AC155">
        <v>2571160.5777881201</v>
      </c>
      <c r="AD155">
        <v>1018629.23114929</v>
      </c>
      <c r="AE155">
        <v>1552531.3466388299</v>
      </c>
      <c r="AF155">
        <v>0.60382512086212103</v>
      </c>
      <c r="AG155">
        <v>4719279.0106643504</v>
      </c>
      <c r="AH155">
        <v>662656.23718883598</v>
      </c>
      <c r="AI155">
        <v>2571160.5777881201</v>
      </c>
      <c r="AJ155">
        <v>2571160.5777881201</v>
      </c>
      <c r="AK155">
        <v>2571160.5777881201</v>
      </c>
      <c r="AL155">
        <v>2571160.5777881201</v>
      </c>
      <c r="AM155">
        <v>2571160.5777881201</v>
      </c>
      <c r="AN155">
        <v>2571160.5777881201</v>
      </c>
      <c r="AO155">
        <v>2571160.5777881201</v>
      </c>
      <c r="AP155">
        <v>2571160.5777881201</v>
      </c>
      <c r="AQ155">
        <v>2571160.5777881201</v>
      </c>
      <c r="AR155">
        <v>2571160.5777881201</v>
      </c>
      <c r="AS155">
        <v>3425470.6140350802</v>
      </c>
      <c r="AT155">
        <v>3425470.6140350802</v>
      </c>
      <c r="AU155">
        <v>3425470.6140350802</v>
      </c>
      <c r="AV155">
        <v>3425470.6140350802</v>
      </c>
      <c r="AW155">
        <v>3425470.6140350802</v>
      </c>
      <c r="AX155">
        <v>3425470.6140350802</v>
      </c>
      <c r="AY155">
        <v>3425470.6140350802</v>
      </c>
      <c r="AZ155">
        <v>3425470.6140350802</v>
      </c>
      <c r="BA155">
        <v>3425470.6140350802</v>
      </c>
      <c r="BB155">
        <v>3425470.6140350802</v>
      </c>
    </row>
    <row r="156" spans="1:54" x14ac:dyDescent="0.25">
      <c r="A156" t="s">
        <v>274</v>
      </c>
      <c r="B156">
        <v>13125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2</v>
      </c>
      <c r="N156">
        <v>13125</v>
      </c>
      <c r="O156">
        <v>800000</v>
      </c>
      <c r="P156">
        <v>89875.109449999902</v>
      </c>
      <c r="Q156">
        <v>9619872.8947368395</v>
      </c>
      <c r="R156">
        <v>5327823.1578947296</v>
      </c>
      <c r="S156">
        <v>4292049.7368420996</v>
      </c>
      <c r="T156">
        <v>0.44616491130463198</v>
      </c>
      <c r="U156">
        <v>5038098.7769897804</v>
      </c>
      <c r="V156">
        <v>2742553.5648107398</v>
      </c>
      <c r="W156">
        <v>2295545.2121790401</v>
      </c>
      <c r="X156">
        <v>0.45563719843353401</v>
      </c>
      <c r="Y156">
        <v>7209872.1929824501</v>
      </c>
      <c r="Z156">
        <v>3356374.38596491</v>
      </c>
      <c r="AA156">
        <v>3853497.8070175401</v>
      </c>
      <c r="AB156">
        <v>0.53447518955582096</v>
      </c>
      <c r="AC156">
        <v>2898065.56987515</v>
      </c>
      <c r="AD156">
        <v>1353595.97529618</v>
      </c>
      <c r="AE156">
        <v>1544469.59457897</v>
      </c>
      <c r="AF156">
        <v>0.53293121129951104</v>
      </c>
      <c r="AG156">
        <v>1405670.10272904</v>
      </c>
      <c r="AH156">
        <v>654594.48512897501</v>
      </c>
      <c r="AI156">
        <v>2898065.56987515</v>
      </c>
      <c r="AJ156">
        <v>2898065.56987515</v>
      </c>
      <c r="AK156">
        <v>2898065.56987515</v>
      </c>
      <c r="AL156">
        <v>2898065.56987515</v>
      </c>
      <c r="AM156">
        <v>2898065.56987515</v>
      </c>
      <c r="AN156">
        <v>2898065.56987515</v>
      </c>
      <c r="AO156">
        <v>2898065.56987515</v>
      </c>
      <c r="AP156">
        <v>2898065.56987515</v>
      </c>
      <c r="AQ156">
        <v>2898065.56987515</v>
      </c>
      <c r="AR156">
        <v>2898065.56987515</v>
      </c>
      <c r="AS156">
        <v>7209872.1929824501</v>
      </c>
      <c r="AT156">
        <v>7209872.1929824501</v>
      </c>
      <c r="AU156">
        <v>7209872.1929824501</v>
      </c>
      <c r="AV156">
        <v>7209872.1929824501</v>
      </c>
      <c r="AW156">
        <v>7209872.1929824501</v>
      </c>
      <c r="AX156">
        <v>7209872.1929824501</v>
      </c>
      <c r="AY156">
        <v>7209872.1929824501</v>
      </c>
      <c r="AZ156">
        <v>7209872.1929824501</v>
      </c>
      <c r="BA156">
        <v>7209872.1929824501</v>
      </c>
      <c r="BB156">
        <v>7209872.1929824501</v>
      </c>
    </row>
    <row r="157" spans="1:54" x14ac:dyDescent="0.25">
      <c r="A157" t="s">
        <v>272</v>
      </c>
      <c r="B157">
        <v>13959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2</v>
      </c>
      <c r="N157">
        <v>13959</v>
      </c>
      <c r="O157">
        <v>800000</v>
      </c>
      <c r="P157">
        <v>89875.109449999902</v>
      </c>
      <c r="Q157">
        <v>10862266.1403508</v>
      </c>
      <c r="R157">
        <v>8172734.7368421098</v>
      </c>
      <c r="S157">
        <v>2689531.4035087698</v>
      </c>
      <c r="T157">
        <v>0.24760315837942501</v>
      </c>
      <c r="U157">
        <v>6858918.7625266304</v>
      </c>
      <c r="V157">
        <v>4217755.7628318397</v>
      </c>
      <c r="W157">
        <v>2641162.99969478</v>
      </c>
      <c r="X157">
        <v>0.38506987633745499</v>
      </c>
      <c r="Y157">
        <v>5517163.55263157</v>
      </c>
      <c r="Z157">
        <v>3413920.9649122702</v>
      </c>
      <c r="AA157">
        <v>2103242.5877192901</v>
      </c>
      <c r="AB157">
        <v>0.38121809651919603</v>
      </c>
      <c r="AC157">
        <v>3757485.48854254</v>
      </c>
      <c r="AD157">
        <v>2216777.2721246602</v>
      </c>
      <c r="AE157">
        <v>1540708.21641788</v>
      </c>
      <c r="AF157">
        <v>0.41003703703337302</v>
      </c>
      <c r="AG157">
        <v>1751287.8902447801</v>
      </c>
      <c r="AH157">
        <v>650833.10696788295</v>
      </c>
      <c r="AI157">
        <v>3757485.48854254</v>
      </c>
      <c r="AJ157">
        <v>3757485.48854254</v>
      </c>
      <c r="AK157">
        <v>3757485.48854254</v>
      </c>
      <c r="AL157">
        <v>3757485.48854254</v>
      </c>
      <c r="AM157">
        <v>3757485.48854254</v>
      </c>
      <c r="AN157">
        <v>3757485.48854254</v>
      </c>
      <c r="AO157">
        <v>3757485.48854254</v>
      </c>
      <c r="AP157">
        <v>3757485.48854254</v>
      </c>
      <c r="AQ157">
        <v>3757485.48854254</v>
      </c>
      <c r="AR157">
        <v>3757485.48854254</v>
      </c>
      <c r="AS157">
        <v>5517163.55263157</v>
      </c>
      <c r="AT157">
        <v>5517163.55263157</v>
      </c>
      <c r="AU157">
        <v>5517163.55263157</v>
      </c>
      <c r="AV157">
        <v>5517163.55263157</v>
      </c>
      <c r="AW157">
        <v>5517163.55263157</v>
      </c>
      <c r="AX157">
        <v>5517163.55263157</v>
      </c>
      <c r="AY157">
        <v>5517163.55263157</v>
      </c>
      <c r="AZ157">
        <v>5517163.55263157</v>
      </c>
      <c r="BA157">
        <v>5517163.55263157</v>
      </c>
      <c r="BB157">
        <v>5517163.55263157</v>
      </c>
    </row>
    <row r="158" spans="1:54" x14ac:dyDescent="0.25">
      <c r="A158" t="s">
        <v>276</v>
      </c>
      <c r="B158">
        <v>13707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 t="s">
        <v>2</v>
      </c>
      <c r="N158">
        <v>13707</v>
      </c>
      <c r="O158">
        <v>800000</v>
      </c>
      <c r="P158">
        <v>89875.109449999902</v>
      </c>
      <c r="Q158">
        <v>7618244.5175438598</v>
      </c>
      <c r="R158">
        <v>3118956.9736842001</v>
      </c>
      <c r="S158">
        <v>4499287.5438596504</v>
      </c>
      <c r="T158">
        <v>0.59059374288897604</v>
      </c>
      <c r="U158">
        <v>5273713.4980683504</v>
      </c>
      <c r="V158">
        <v>1866067.93718109</v>
      </c>
      <c r="W158">
        <v>3407645.5608872501</v>
      </c>
      <c r="X158">
        <v>0.64615674744853002</v>
      </c>
      <c r="Y158">
        <v>4291719.2543859603</v>
      </c>
      <c r="Z158">
        <v>1477194.86842105</v>
      </c>
      <c r="AA158">
        <v>2814524.38596491</v>
      </c>
      <c r="AB158">
        <v>0.65580347155480401</v>
      </c>
      <c r="AC158">
        <v>2325311.0815294799</v>
      </c>
      <c r="AD158">
        <v>792169.86794540205</v>
      </c>
      <c r="AE158">
        <v>1533141.2135840801</v>
      </c>
      <c r="AF158">
        <v>0.65932735871866599</v>
      </c>
      <c r="AG158">
        <v>2517770.4514372498</v>
      </c>
      <c r="AH158">
        <v>643266.10413408</v>
      </c>
      <c r="AI158">
        <v>2325311.0815294799</v>
      </c>
      <c r="AJ158">
        <v>2325311.0815294799</v>
      </c>
      <c r="AK158">
        <v>2325311.0815294799</v>
      </c>
      <c r="AL158">
        <v>2325311.0815294799</v>
      </c>
      <c r="AM158">
        <v>2325311.0815294799</v>
      </c>
      <c r="AN158">
        <v>2325311.0815294799</v>
      </c>
      <c r="AO158">
        <v>2325311.0815294799</v>
      </c>
      <c r="AP158">
        <v>2325311.0815294799</v>
      </c>
      <c r="AQ158">
        <v>2325311.0815294799</v>
      </c>
      <c r="AR158">
        <v>2325311.0815294799</v>
      </c>
      <c r="AS158">
        <v>4291719.2543859603</v>
      </c>
      <c r="AT158">
        <v>4291719.2543859603</v>
      </c>
      <c r="AU158">
        <v>4291719.2543859603</v>
      </c>
      <c r="AV158">
        <v>4291719.2543859603</v>
      </c>
      <c r="AW158">
        <v>4291719.2543859603</v>
      </c>
      <c r="AX158">
        <v>4291719.2543859603</v>
      </c>
      <c r="AY158">
        <v>4291719.2543859603</v>
      </c>
      <c r="AZ158">
        <v>4291719.2543859603</v>
      </c>
      <c r="BA158">
        <v>4291719.2543859603</v>
      </c>
      <c r="BB158">
        <v>4291719.2543859603</v>
      </c>
    </row>
    <row r="159" spans="1:54" x14ac:dyDescent="0.25">
      <c r="A159" t="s">
        <v>279</v>
      </c>
      <c r="B159">
        <v>13754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2</v>
      </c>
      <c r="N159">
        <v>13754</v>
      </c>
      <c r="O159">
        <v>800000</v>
      </c>
      <c r="P159">
        <v>89875.109449999902</v>
      </c>
      <c r="Q159">
        <v>16468069.298245599</v>
      </c>
      <c r="R159">
        <v>11923052.719298201</v>
      </c>
      <c r="S159">
        <v>4545016.5789473597</v>
      </c>
      <c r="T159">
        <v>0.27598964375450802</v>
      </c>
      <c r="U159">
        <v>8017259.8046119399</v>
      </c>
      <c r="V159">
        <v>3715667.7417824198</v>
      </c>
      <c r="W159">
        <v>4301592.0628295103</v>
      </c>
      <c r="X159">
        <v>0.53654143281661104</v>
      </c>
      <c r="Y159">
        <v>8988701.0087719299</v>
      </c>
      <c r="Z159">
        <v>5517703.9912280701</v>
      </c>
      <c r="AA159">
        <v>3470997.01754385</v>
      </c>
      <c r="AB159">
        <v>0.38615112619237901</v>
      </c>
      <c r="AC159">
        <v>3332262.2644405202</v>
      </c>
      <c r="AD159">
        <v>1827418.1785235701</v>
      </c>
      <c r="AE159">
        <v>1504844.0859169399</v>
      </c>
      <c r="AF159">
        <v>0.45159833365324997</v>
      </c>
      <c r="AG159">
        <v>3411716.95337951</v>
      </c>
      <c r="AH159">
        <v>614968.97646694805</v>
      </c>
      <c r="AI159">
        <v>3332262.2644405202</v>
      </c>
      <c r="AJ159">
        <v>3332262.2644405202</v>
      </c>
      <c r="AK159">
        <v>3332262.2644405202</v>
      </c>
      <c r="AL159">
        <v>3332262.2644405202</v>
      </c>
      <c r="AM159">
        <v>3332262.2644405202</v>
      </c>
      <c r="AN159">
        <v>3332262.2644405202</v>
      </c>
      <c r="AO159">
        <v>3332262.2644405202</v>
      </c>
      <c r="AP159">
        <v>3332262.2644405202</v>
      </c>
      <c r="AQ159">
        <v>3332262.2644405202</v>
      </c>
      <c r="AR159">
        <v>3332262.2644405202</v>
      </c>
      <c r="AS159">
        <v>8988701.0087719299</v>
      </c>
      <c r="AT159">
        <v>8988701.0087719299</v>
      </c>
      <c r="AU159">
        <v>8988701.0087719299</v>
      </c>
      <c r="AV159">
        <v>8988701.0087719299</v>
      </c>
      <c r="AW159">
        <v>8988701.0087719299</v>
      </c>
      <c r="AX159">
        <v>8988701.0087719299</v>
      </c>
      <c r="AY159">
        <v>8988701.0087719299</v>
      </c>
      <c r="AZ159">
        <v>8988701.0087719299</v>
      </c>
      <c r="BA159">
        <v>8988701.0087719299</v>
      </c>
      <c r="BB159">
        <v>8988701.0087719299</v>
      </c>
    </row>
    <row r="160" spans="1:54" x14ac:dyDescent="0.25">
      <c r="A160" t="s">
        <v>281</v>
      </c>
      <c r="B160">
        <v>13124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2</v>
      </c>
      <c r="N160">
        <v>13124</v>
      </c>
      <c r="O160">
        <v>800000</v>
      </c>
      <c r="P160">
        <v>89875.109449999902</v>
      </c>
      <c r="Q160">
        <v>12832860.175438499</v>
      </c>
      <c r="R160">
        <v>7403923.0263157897</v>
      </c>
      <c r="S160">
        <v>5428937.1491227997</v>
      </c>
      <c r="T160">
        <v>0.42304966117479398</v>
      </c>
      <c r="U160">
        <v>8276046.9677539496</v>
      </c>
      <c r="V160">
        <v>4000033.3965036799</v>
      </c>
      <c r="W160">
        <v>4276013.5712502701</v>
      </c>
      <c r="X160">
        <v>0.51667342970755703</v>
      </c>
      <c r="Y160">
        <v>7096758.5964912204</v>
      </c>
      <c r="Z160">
        <v>3685273.1140350802</v>
      </c>
      <c r="AA160">
        <v>3411485.4824561402</v>
      </c>
      <c r="AB160">
        <v>0.480710374471923</v>
      </c>
      <c r="AC160">
        <v>2937737.8887365698</v>
      </c>
      <c r="AD160">
        <v>1481403.0796983901</v>
      </c>
      <c r="AE160">
        <v>1456334.8090381799</v>
      </c>
      <c r="AF160">
        <v>0.49573340583645498</v>
      </c>
      <c r="AG160">
        <v>3386138.4618002698</v>
      </c>
      <c r="AH160">
        <v>566459.69958818099</v>
      </c>
      <c r="AI160">
        <v>2937737.8887365698</v>
      </c>
      <c r="AJ160">
        <v>2937737.8887365698</v>
      </c>
      <c r="AK160">
        <v>2937737.8887365698</v>
      </c>
      <c r="AL160">
        <v>2937737.8887365698</v>
      </c>
      <c r="AM160">
        <v>2937737.8887365698</v>
      </c>
      <c r="AN160">
        <v>2937737.8887365698</v>
      </c>
      <c r="AO160">
        <v>2937737.8887365698</v>
      </c>
      <c r="AP160">
        <v>2937737.8887365698</v>
      </c>
      <c r="AQ160">
        <v>2937737.8887365698</v>
      </c>
      <c r="AR160">
        <v>2937737.8887365698</v>
      </c>
      <c r="AS160">
        <v>7096758.5964912204</v>
      </c>
      <c r="AT160">
        <v>7096758.5964912204</v>
      </c>
      <c r="AU160">
        <v>7096758.5964912204</v>
      </c>
      <c r="AV160">
        <v>7096758.5964912204</v>
      </c>
      <c r="AW160">
        <v>7096758.5964912204</v>
      </c>
      <c r="AX160">
        <v>7096758.5964912204</v>
      </c>
      <c r="AY160">
        <v>7096758.5964912204</v>
      </c>
      <c r="AZ160">
        <v>7096758.5964912204</v>
      </c>
      <c r="BA160">
        <v>7096758.5964912204</v>
      </c>
      <c r="BB160">
        <v>7096758.5964912204</v>
      </c>
    </row>
    <row r="161" spans="1:54" x14ac:dyDescent="0.25">
      <c r="A161" t="s">
        <v>299</v>
      </c>
      <c r="B161">
        <v>13444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2</v>
      </c>
      <c r="N161">
        <v>13444</v>
      </c>
      <c r="O161">
        <v>800000</v>
      </c>
      <c r="P161">
        <v>89875.109449999902</v>
      </c>
      <c r="Q161">
        <v>10904300.043859599</v>
      </c>
      <c r="R161">
        <v>7279846.5789473699</v>
      </c>
      <c r="S161">
        <v>3624453.46491228</v>
      </c>
      <c r="T161">
        <v>0.33238753980850499</v>
      </c>
      <c r="U161">
        <v>5599180.07071306</v>
      </c>
      <c r="V161">
        <v>3582912.97754088</v>
      </c>
      <c r="W161">
        <v>2016267.09317218</v>
      </c>
      <c r="X161">
        <v>0.36010041965223</v>
      </c>
      <c r="Y161">
        <v>8514389.6491228007</v>
      </c>
      <c r="Z161">
        <v>5321705.9649122804</v>
      </c>
      <c r="AA161">
        <v>3192683.6842105198</v>
      </c>
      <c r="AB161">
        <v>0.37497504997782699</v>
      </c>
      <c r="AC161">
        <v>3826506.0768560902</v>
      </c>
      <c r="AD161">
        <v>2383481.3540453301</v>
      </c>
      <c r="AE161">
        <v>1443024.7228107599</v>
      </c>
      <c r="AF161">
        <v>0.37711287891024697</v>
      </c>
      <c r="AG161">
        <v>1126391.9837221799</v>
      </c>
      <c r="AH161">
        <v>553149.61336076003</v>
      </c>
      <c r="AI161">
        <v>3826506.0768560902</v>
      </c>
      <c r="AJ161">
        <v>3826506.0768560902</v>
      </c>
      <c r="AK161">
        <v>3826506.0768560902</v>
      </c>
      <c r="AL161">
        <v>3826506.0768560902</v>
      </c>
      <c r="AM161">
        <v>3826506.0768560902</v>
      </c>
      <c r="AN161">
        <v>3826506.0768560902</v>
      </c>
      <c r="AO161">
        <v>3826506.0768560902</v>
      </c>
      <c r="AP161">
        <v>3826506.0768560902</v>
      </c>
      <c r="AQ161">
        <v>3826506.0768560902</v>
      </c>
      <c r="AR161">
        <v>3826506.0768560902</v>
      </c>
      <c r="AS161">
        <v>8514389.6491228007</v>
      </c>
      <c r="AT161">
        <v>8514389.6491228007</v>
      </c>
      <c r="AU161">
        <v>8514389.6491228007</v>
      </c>
      <c r="AV161">
        <v>8514389.6491228007</v>
      </c>
      <c r="AW161">
        <v>8514389.6491228007</v>
      </c>
      <c r="AX161">
        <v>8514389.6491228007</v>
      </c>
      <c r="AY161">
        <v>8514389.6491228007</v>
      </c>
      <c r="AZ161">
        <v>8514389.6491228007</v>
      </c>
      <c r="BA161">
        <v>8514389.6491228007</v>
      </c>
      <c r="BB161">
        <v>8514389.6491228007</v>
      </c>
    </row>
    <row r="162" spans="1:54" x14ac:dyDescent="0.25">
      <c r="A162" t="s">
        <v>284</v>
      </c>
      <c r="B162">
        <v>13989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 t="s">
        <v>2</v>
      </c>
      <c r="N162">
        <v>13989</v>
      </c>
      <c r="O162">
        <v>484000</v>
      </c>
      <c r="P162">
        <v>89875.109449999902</v>
      </c>
      <c r="Q162">
        <v>22696634.078947298</v>
      </c>
      <c r="R162">
        <v>12407341.271929801</v>
      </c>
      <c r="S162">
        <v>10289292.8070175</v>
      </c>
      <c r="T162">
        <v>0.45334003144376001</v>
      </c>
      <c r="U162">
        <v>3412913.2513842001</v>
      </c>
      <c r="V162">
        <v>1245518.00912711</v>
      </c>
      <c r="W162">
        <v>2167395.2422570898</v>
      </c>
      <c r="X162">
        <v>0.63505723193463604</v>
      </c>
      <c r="Y162">
        <v>17320706.798245601</v>
      </c>
      <c r="Z162">
        <v>8680446.2280701697</v>
      </c>
      <c r="AA162">
        <v>8640260.5701754391</v>
      </c>
      <c r="AB162">
        <v>0.49883995328935399</v>
      </c>
      <c r="AC162">
        <v>1704829.53937806</v>
      </c>
      <c r="AD162">
        <v>606760.52859345695</v>
      </c>
      <c r="AE162">
        <v>1098069.0107846099</v>
      </c>
      <c r="AF162">
        <v>0.64409313976645</v>
      </c>
      <c r="AG162">
        <v>1593520.1328070899</v>
      </c>
      <c r="AH162">
        <v>524193.90133461001</v>
      </c>
      <c r="AI162">
        <v>1704829.53937806</v>
      </c>
      <c r="AJ162">
        <v>1704829.53937806</v>
      </c>
      <c r="AK162">
        <v>1704829.53937806</v>
      </c>
      <c r="AL162">
        <v>1704829.53937806</v>
      </c>
      <c r="AM162">
        <v>1704829.53937806</v>
      </c>
      <c r="AN162">
        <v>1704829.53937806</v>
      </c>
      <c r="AO162">
        <v>1704829.53937806</v>
      </c>
      <c r="AP162">
        <v>1704829.53937806</v>
      </c>
      <c r="AQ162">
        <v>1704829.53937806</v>
      </c>
      <c r="AR162">
        <v>1704829.53937806</v>
      </c>
      <c r="AS162">
        <v>17320706.798245601</v>
      </c>
      <c r="AT162">
        <v>17320706.798245601</v>
      </c>
      <c r="AU162">
        <v>17320706.798245601</v>
      </c>
      <c r="AV162">
        <v>17320706.798245601</v>
      </c>
      <c r="AW162">
        <v>17320706.798245601</v>
      </c>
      <c r="AX162">
        <v>17320706.798245601</v>
      </c>
      <c r="AY162">
        <v>17320706.798245601</v>
      </c>
      <c r="AZ162">
        <v>17320706.798245601</v>
      </c>
      <c r="BA162">
        <v>17320706.798245601</v>
      </c>
      <c r="BB162">
        <v>17320706.798245601</v>
      </c>
    </row>
    <row r="163" spans="1:54" x14ac:dyDescent="0.25">
      <c r="A163" t="s">
        <v>270</v>
      </c>
      <c r="B163">
        <v>13830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2</v>
      </c>
      <c r="N163">
        <v>13830</v>
      </c>
      <c r="O163">
        <v>800000</v>
      </c>
      <c r="P163">
        <v>89875.109449999902</v>
      </c>
      <c r="Q163">
        <v>14394913.8157894</v>
      </c>
      <c r="R163">
        <v>10434413.6403508</v>
      </c>
      <c r="S163">
        <v>3960500.1754386001</v>
      </c>
      <c r="T163">
        <v>0.27513191298821199</v>
      </c>
      <c r="U163">
        <v>7127235.5973717803</v>
      </c>
      <c r="V163">
        <v>4405440.0310443603</v>
      </c>
      <c r="W163">
        <v>2721795.5663274098</v>
      </c>
      <c r="X163">
        <v>0.38188657146833999</v>
      </c>
      <c r="Y163">
        <v>8951453.7719298191</v>
      </c>
      <c r="Z163">
        <v>5938027.3245614003</v>
      </c>
      <c r="AA163">
        <v>3013426.4473684202</v>
      </c>
      <c r="AB163">
        <v>0.33664101096270999</v>
      </c>
      <c r="AC163">
        <v>3530192.7266966701</v>
      </c>
      <c r="AD163">
        <v>2156246.4253420099</v>
      </c>
      <c r="AE163">
        <v>1373946.30135466</v>
      </c>
      <c r="AF163">
        <v>0.38919866639697898</v>
      </c>
      <c r="AG163">
        <v>1831920.4568774099</v>
      </c>
      <c r="AH163">
        <v>484071.19190466299</v>
      </c>
      <c r="AI163">
        <v>3530192.7266966701</v>
      </c>
      <c r="AJ163">
        <v>3530192.7266966701</v>
      </c>
      <c r="AK163">
        <v>3530192.7266966701</v>
      </c>
      <c r="AL163">
        <v>3530192.7266966701</v>
      </c>
      <c r="AM163">
        <v>3530192.7266966701</v>
      </c>
      <c r="AN163">
        <v>3530192.7266966701</v>
      </c>
      <c r="AO163">
        <v>3530192.7266966701</v>
      </c>
      <c r="AP163">
        <v>3530192.7266966701</v>
      </c>
      <c r="AQ163">
        <v>3530192.7266966701</v>
      </c>
      <c r="AR163">
        <v>3530192.7266966701</v>
      </c>
      <c r="AS163">
        <v>8951453.7719298191</v>
      </c>
      <c r="AT163">
        <v>8951453.7719298191</v>
      </c>
      <c r="AU163">
        <v>8951453.7719298191</v>
      </c>
      <c r="AV163">
        <v>8951453.7719298191</v>
      </c>
      <c r="AW163">
        <v>8951453.7719298191</v>
      </c>
      <c r="AX163">
        <v>8951453.7719298191</v>
      </c>
      <c r="AY163">
        <v>8951453.7719298191</v>
      </c>
      <c r="AZ163">
        <v>8951453.7719298191</v>
      </c>
      <c r="BA163">
        <v>8951453.7719298191</v>
      </c>
      <c r="BB163">
        <v>8951453.7719298191</v>
      </c>
    </row>
    <row r="164" spans="1:54" x14ac:dyDescent="0.25">
      <c r="A164" t="s">
        <v>285</v>
      </c>
      <c r="B164">
        <v>13471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 t="s">
        <v>2</v>
      </c>
      <c r="N164">
        <v>13471</v>
      </c>
      <c r="O164">
        <v>800000</v>
      </c>
      <c r="P164">
        <v>89875.109449999902</v>
      </c>
      <c r="Q164">
        <v>14061281.842105201</v>
      </c>
      <c r="R164">
        <v>10065991.491227999</v>
      </c>
      <c r="S164">
        <v>3995290.3508771998</v>
      </c>
      <c r="T164">
        <v>0.28413414905841999</v>
      </c>
      <c r="U164">
        <v>7409922.59381177</v>
      </c>
      <c r="V164">
        <v>5091609.08042478</v>
      </c>
      <c r="W164">
        <v>2318313.5133869802</v>
      </c>
      <c r="X164">
        <v>0.312866090574693</v>
      </c>
      <c r="Y164">
        <v>11232203.3771929</v>
      </c>
      <c r="Z164">
        <v>7997485.13157894</v>
      </c>
      <c r="AA164">
        <v>3234718.2456140299</v>
      </c>
      <c r="AB164">
        <v>0.28798608224830902</v>
      </c>
      <c r="AC164">
        <v>5220230.6174560804</v>
      </c>
      <c r="AD164">
        <v>3867985.2808167199</v>
      </c>
      <c r="AE164">
        <v>1352245.33663935</v>
      </c>
      <c r="AF164">
        <v>0.25903938652011699</v>
      </c>
      <c r="AG164">
        <v>1428438.4039369801</v>
      </c>
      <c r="AH164">
        <v>462370.227189356</v>
      </c>
      <c r="AI164">
        <v>5220230.6174560804</v>
      </c>
      <c r="AJ164">
        <v>5220230.6174560804</v>
      </c>
      <c r="AK164">
        <v>5220230.6174560804</v>
      </c>
      <c r="AL164">
        <v>5220230.6174560804</v>
      </c>
      <c r="AM164">
        <v>5220230.6174560804</v>
      </c>
      <c r="AN164">
        <v>5220230.6174560804</v>
      </c>
      <c r="AO164">
        <v>5220230.6174560804</v>
      </c>
      <c r="AP164">
        <v>5220230.6174560804</v>
      </c>
      <c r="AQ164">
        <v>5220230.6174560804</v>
      </c>
      <c r="AR164">
        <v>5220230.6174560804</v>
      </c>
      <c r="AS164">
        <v>11232203.3771929</v>
      </c>
      <c r="AT164">
        <v>11232203.3771929</v>
      </c>
      <c r="AU164">
        <v>11232203.3771929</v>
      </c>
      <c r="AV164">
        <v>11232203.3771929</v>
      </c>
      <c r="AW164">
        <v>11232203.3771929</v>
      </c>
      <c r="AX164">
        <v>11232203.3771929</v>
      </c>
      <c r="AY164">
        <v>11232203.3771929</v>
      </c>
      <c r="AZ164">
        <v>11232203.3771929</v>
      </c>
      <c r="BA164">
        <v>11232203.3771929</v>
      </c>
      <c r="BB164">
        <v>11232203.3771929</v>
      </c>
    </row>
    <row r="165" spans="1:54" x14ac:dyDescent="0.25">
      <c r="A165" t="s">
        <v>282</v>
      </c>
      <c r="B165">
        <v>13114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 t="s">
        <v>2</v>
      </c>
      <c r="N165">
        <v>13114</v>
      </c>
      <c r="O165">
        <v>800000</v>
      </c>
      <c r="P165">
        <v>89875.109449999902</v>
      </c>
      <c r="Q165">
        <v>8776242.8947368395</v>
      </c>
      <c r="R165">
        <v>3766264.5614034999</v>
      </c>
      <c r="S165">
        <v>5009978.3333333302</v>
      </c>
      <c r="T165">
        <v>0.570856845397686</v>
      </c>
      <c r="U165">
        <v>8586135.0940284207</v>
      </c>
      <c r="V165">
        <v>1659509.90887625</v>
      </c>
      <c r="W165">
        <v>6926625.18515216</v>
      </c>
      <c r="X165">
        <v>0.80672212925808295</v>
      </c>
      <c r="Y165">
        <v>1699197.85087719</v>
      </c>
      <c r="Z165">
        <v>658411.22807017504</v>
      </c>
      <c r="AA165">
        <v>1040786.62280701</v>
      </c>
      <c r="AB165">
        <v>0.61251644254947801</v>
      </c>
      <c r="AC165">
        <v>1618991.19866951</v>
      </c>
      <c r="AD165">
        <v>271538.551636121</v>
      </c>
      <c r="AE165">
        <v>1347452.6470333899</v>
      </c>
      <c r="AF165">
        <v>0.83227916750920405</v>
      </c>
      <c r="AG165">
        <v>6036750.0757021597</v>
      </c>
      <c r="AH165">
        <v>457577.53758339502</v>
      </c>
      <c r="AI165">
        <v>1618991.19866951</v>
      </c>
      <c r="AJ165">
        <v>1618991.19866951</v>
      </c>
      <c r="AK165">
        <v>1618991.19866951</v>
      </c>
      <c r="AL165">
        <v>1618991.19866951</v>
      </c>
      <c r="AM165">
        <v>1618991.19866951</v>
      </c>
      <c r="AN165">
        <v>1618991.19866951</v>
      </c>
      <c r="AO165">
        <v>1618991.19866951</v>
      </c>
      <c r="AP165">
        <v>1618991.19866951</v>
      </c>
      <c r="AQ165">
        <v>1618991.19866951</v>
      </c>
      <c r="AR165">
        <v>1618991.19866951</v>
      </c>
      <c r="AS165">
        <v>1699197.85087719</v>
      </c>
      <c r="AT165">
        <v>1699197.85087719</v>
      </c>
      <c r="AU165">
        <v>1699197.85087719</v>
      </c>
      <c r="AV165">
        <v>1699197.85087719</v>
      </c>
      <c r="AW165">
        <v>1699197.85087719</v>
      </c>
      <c r="AX165">
        <v>1699197.85087719</v>
      </c>
      <c r="AY165">
        <v>1699197.85087719</v>
      </c>
      <c r="AZ165">
        <v>1699197.85087719</v>
      </c>
      <c r="BA165">
        <v>1699197.85087719</v>
      </c>
      <c r="BB165">
        <v>1699197.85087719</v>
      </c>
    </row>
    <row r="166" spans="1:54" x14ac:dyDescent="0.25">
      <c r="A166" t="s">
        <v>286</v>
      </c>
      <c r="B166">
        <v>13850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 t="s">
        <v>2</v>
      </c>
      <c r="N166">
        <v>13850</v>
      </c>
      <c r="O166">
        <v>800000</v>
      </c>
      <c r="P166">
        <v>89875.109449999902</v>
      </c>
      <c r="Q166">
        <v>12112505.8771929</v>
      </c>
      <c r="R166">
        <v>8110512.8070175396</v>
      </c>
      <c r="S166">
        <v>4001993.0701754401</v>
      </c>
      <c r="T166">
        <v>0.33040174434184699</v>
      </c>
      <c r="U166">
        <v>4935911.5382345803</v>
      </c>
      <c r="V166">
        <v>2535410.6987575199</v>
      </c>
      <c r="W166">
        <v>2400500.8394770501</v>
      </c>
      <c r="X166">
        <v>0.486333845508025</v>
      </c>
      <c r="Y166">
        <v>8765798.2894736808</v>
      </c>
      <c r="Z166">
        <v>5681725.5263157804</v>
      </c>
      <c r="AA166">
        <v>3084072.7631578902</v>
      </c>
      <c r="AB166">
        <v>0.35183022256642199</v>
      </c>
      <c r="AC166">
        <v>2744148.53755377</v>
      </c>
      <c r="AD166">
        <v>1419579.4704541699</v>
      </c>
      <c r="AE166">
        <v>1324569.0670995901</v>
      </c>
      <c r="AF166">
        <v>0.48268854581769799</v>
      </c>
      <c r="AG166">
        <v>1510625.73002705</v>
      </c>
      <c r="AH166">
        <v>434693.95764959301</v>
      </c>
      <c r="AI166">
        <v>2744148.53755377</v>
      </c>
      <c r="AJ166">
        <v>2744148.53755377</v>
      </c>
      <c r="AK166">
        <v>2744148.53755377</v>
      </c>
      <c r="AL166">
        <v>2744148.53755377</v>
      </c>
      <c r="AM166">
        <v>2744148.53755377</v>
      </c>
      <c r="AN166">
        <v>2744148.53755377</v>
      </c>
      <c r="AO166">
        <v>2744148.53755377</v>
      </c>
      <c r="AP166">
        <v>2744148.53755377</v>
      </c>
      <c r="AQ166">
        <v>2744148.53755377</v>
      </c>
      <c r="AR166">
        <v>2744148.53755377</v>
      </c>
      <c r="AS166">
        <v>8765798.2894736808</v>
      </c>
      <c r="AT166">
        <v>8765798.2894736808</v>
      </c>
      <c r="AU166">
        <v>8765798.2894736808</v>
      </c>
      <c r="AV166">
        <v>8765798.2894736808</v>
      </c>
      <c r="AW166">
        <v>8765798.2894736808</v>
      </c>
      <c r="AX166">
        <v>8765798.2894736808</v>
      </c>
      <c r="AY166">
        <v>8765798.2894736808</v>
      </c>
      <c r="AZ166">
        <v>8765798.2894736808</v>
      </c>
      <c r="BA166">
        <v>8765798.2894736808</v>
      </c>
      <c r="BB166">
        <v>8765798.2894736808</v>
      </c>
    </row>
    <row r="167" spans="1:54" x14ac:dyDescent="0.25">
      <c r="A167" t="s">
        <v>291</v>
      </c>
      <c r="B167">
        <v>13679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 t="s">
        <v>2</v>
      </c>
      <c r="N167">
        <v>13679</v>
      </c>
      <c r="O167">
        <v>800000</v>
      </c>
      <c r="P167">
        <v>89875.109449999902</v>
      </c>
      <c r="Q167">
        <v>15439930.8333333</v>
      </c>
      <c r="R167">
        <v>7835143.8596491097</v>
      </c>
      <c r="S167">
        <v>7604786.9736842103</v>
      </c>
      <c r="T167">
        <v>0.49254022286590798</v>
      </c>
      <c r="U167">
        <v>7635701.0672886502</v>
      </c>
      <c r="V167">
        <v>3240464.1114231902</v>
      </c>
      <c r="W167">
        <v>4395236.9558654502</v>
      </c>
      <c r="X167">
        <v>0.57561668760117501</v>
      </c>
      <c r="Y167">
        <v>7103282.1052631503</v>
      </c>
      <c r="Z167">
        <v>2513376.0087719299</v>
      </c>
      <c r="AA167">
        <v>4589906.0964912204</v>
      </c>
      <c r="AB167">
        <v>0.646166944867689</v>
      </c>
      <c r="AC167">
        <v>2003514.2766018701</v>
      </c>
      <c r="AD167">
        <v>708300.29135870305</v>
      </c>
      <c r="AE167">
        <v>1295213.9852431701</v>
      </c>
      <c r="AF167">
        <v>0.64647105357290502</v>
      </c>
      <c r="AG167">
        <v>3505361.8464154499</v>
      </c>
      <c r="AH167">
        <v>405338.87579317199</v>
      </c>
      <c r="AI167">
        <v>2003514.2766018701</v>
      </c>
      <c r="AJ167">
        <v>2003514.2766018701</v>
      </c>
      <c r="AK167">
        <v>2003514.2766018701</v>
      </c>
      <c r="AL167">
        <v>2003514.2766018701</v>
      </c>
      <c r="AM167">
        <v>2003514.2766018701</v>
      </c>
      <c r="AN167">
        <v>2003514.2766018701</v>
      </c>
      <c r="AO167">
        <v>2003514.2766018701</v>
      </c>
      <c r="AP167">
        <v>2003514.2766018701</v>
      </c>
      <c r="AQ167">
        <v>2003514.2766018701</v>
      </c>
      <c r="AR167">
        <v>2003514.2766018701</v>
      </c>
      <c r="AS167">
        <v>7103282.1052631503</v>
      </c>
      <c r="AT167">
        <v>7103282.1052631503</v>
      </c>
      <c r="AU167">
        <v>7103282.1052631503</v>
      </c>
      <c r="AV167">
        <v>7103282.1052631503</v>
      </c>
      <c r="AW167">
        <v>7103282.1052631503</v>
      </c>
      <c r="AX167">
        <v>7103282.1052631503</v>
      </c>
      <c r="AY167">
        <v>7103282.1052631503</v>
      </c>
      <c r="AZ167">
        <v>7103282.1052631503</v>
      </c>
      <c r="BA167">
        <v>7103282.1052631503</v>
      </c>
      <c r="BB167">
        <v>7103282.1052631503</v>
      </c>
    </row>
    <row r="168" spans="1:54" x14ac:dyDescent="0.25">
      <c r="A168" t="s">
        <v>301</v>
      </c>
      <c r="B168">
        <v>13432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 t="s">
        <v>2</v>
      </c>
      <c r="N168">
        <v>13432</v>
      </c>
      <c r="O168">
        <v>800000</v>
      </c>
      <c r="P168">
        <v>89875.109449999902</v>
      </c>
      <c r="Q168">
        <v>9149007.1929824501</v>
      </c>
      <c r="R168">
        <v>5823474.5175438598</v>
      </c>
      <c r="S168">
        <v>3325532.6754385801</v>
      </c>
      <c r="T168">
        <v>0.36348563350014201</v>
      </c>
      <c r="U168">
        <v>5991953.6652328996</v>
      </c>
      <c r="V168">
        <v>3484145.6325266398</v>
      </c>
      <c r="W168">
        <v>2507808.03270625</v>
      </c>
      <c r="X168">
        <v>0.41852927656255201</v>
      </c>
      <c r="Y168">
        <v>4883802.4122807002</v>
      </c>
      <c r="Z168">
        <v>2818951.4912280599</v>
      </c>
      <c r="AA168">
        <v>2064850.9210526301</v>
      </c>
      <c r="AB168">
        <v>0.42279575354244497</v>
      </c>
      <c r="AC168">
        <v>2919526.5632540798</v>
      </c>
      <c r="AD168">
        <v>1632498.0256616699</v>
      </c>
      <c r="AE168">
        <v>1287028.5375924001</v>
      </c>
      <c r="AF168">
        <v>0.44083467291966999</v>
      </c>
      <c r="AG168">
        <v>1617932.9232562501</v>
      </c>
      <c r="AH168">
        <v>397153.42814240302</v>
      </c>
      <c r="AI168">
        <v>2919526.5632540798</v>
      </c>
      <c r="AJ168">
        <v>2919526.5632540798</v>
      </c>
      <c r="AK168">
        <v>2919526.5632540798</v>
      </c>
      <c r="AL168">
        <v>2919526.5632540798</v>
      </c>
      <c r="AM168">
        <v>2919526.5632540798</v>
      </c>
      <c r="AN168">
        <v>2919526.5632540798</v>
      </c>
      <c r="AO168">
        <v>2919526.5632540798</v>
      </c>
      <c r="AP168">
        <v>2919526.5632540798</v>
      </c>
      <c r="AQ168">
        <v>2919526.5632540798</v>
      </c>
      <c r="AR168">
        <v>2919526.5632540798</v>
      </c>
      <c r="AS168">
        <v>4883802.4122807002</v>
      </c>
      <c r="AT168">
        <v>4883802.4122807002</v>
      </c>
      <c r="AU168">
        <v>4883802.4122807002</v>
      </c>
      <c r="AV168">
        <v>4883802.4122807002</v>
      </c>
      <c r="AW168">
        <v>4883802.4122807002</v>
      </c>
      <c r="AX168">
        <v>4883802.4122807002</v>
      </c>
      <c r="AY168">
        <v>4883802.4122807002</v>
      </c>
      <c r="AZ168">
        <v>4883802.4122807002</v>
      </c>
      <c r="BA168">
        <v>4883802.4122807002</v>
      </c>
      <c r="BB168">
        <v>4883802.4122807002</v>
      </c>
    </row>
    <row r="169" spans="1:54" x14ac:dyDescent="0.25">
      <c r="A169" t="s">
        <v>283</v>
      </c>
      <c r="B169">
        <v>13199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 t="s">
        <v>2</v>
      </c>
      <c r="N169">
        <v>13199</v>
      </c>
      <c r="O169">
        <v>800000</v>
      </c>
      <c r="P169">
        <v>89875.109449999902</v>
      </c>
      <c r="Q169">
        <v>4816192.63157894</v>
      </c>
      <c r="R169">
        <v>3096683.7280701702</v>
      </c>
      <c r="S169">
        <v>1719508.90350876</v>
      </c>
      <c r="T169">
        <v>0.35702660484014798</v>
      </c>
      <c r="U169">
        <v>3811630.2012833501</v>
      </c>
      <c r="V169">
        <v>1861189.6955559901</v>
      </c>
      <c r="W169">
        <v>1950440.50572736</v>
      </c>
      <c r="X169">
        <v>0.51170769532434102</v>
      </c>
      <c r="Y169">
        <v>2767936.4035087698</v>
      </c>
      <c r="Z169">
        <v>1317825.5263157799</v>
      </c>
      <c r="AA169">
        <v>1450110.8771929799</v>
      </c>
      <c r="AB169">
        <v>0.52389602425646398</v>
      </c>
      <c r="AC169">
        <v>2166703.0728292</v>
      </c>
      <c r="AD169">
        <v>881103.71989045304</v>
      </c>
      <c r="AE169">
        <v>1285599.3529387501</v>
      </c>
      <c r="AF169">
        <v>0.59334357765047196</v>
      </c>
      <c r="AG169">
        <v>1060565.3962773599</v>
      </c>
      <c r="AH169">
        <v>395724.24348875502</v>
      </c>
      <c r="AI169">
        <v>2166703.0728292</v>
      </c>
      <c r="AJ169">
        <v>2166703.0728292</v>
      </c>
      <c r="AK169">
        <v>2166703.0728292</v>
      </c>
      <c r="AL169">
        <v>2166703.0728292</v>
      </c>
      <c r="AM169">
        <v>2166703.0728292</v>
      </c>
      <c r="AN169">
        <v>2166703.0728292</v>
      </c>
      <c r="AO169">
        <v>2166703.0728292</v>
      </c>
      <c r="AP169">
        <v>2166703.0728292</v>
      </c>
      <c r="AQ169">
        <v>2166703.0728292</v>
      </c>
      <c r="AR169">
        <v>2166703.0728292</v>
      </c>
      <c r="AS169">
        <v>2767936.4035087698</v>
      </c>
      <c r="AT169">
        <v>2767936.4035087698</v>
      </c>
      <c r="AU169">
        <v>2767936.4035087698</v>
      </c>
      <c r="AV169">
        <v>2767936.4035087698</v>
      </c>
      <c r="AW169">
        <v>2767936.4035087698</v>
      </c>
      <c r="AX169">
        <v>2767936.4035087698</v>
      </c>
      <c r="AY169">
        <v>2767936.4035087698</v>
      </c>
      <c r="AZ169">
        <v>2767936.4035087698</v>
      </c>
      <c r="BA169">
        <v>2767936.4035087698</v>
      </c>
      <c r="BB169">
        <v>2767936.4035087698</v>
      </c>
    </row>
    <row r="170" spans="1:54" x14ac:dyDescent="0.25">
      <c r="A170" t="s">
        <v>288</v>
      </c>
      <c r="B170">
        <v>13082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 t="s">
        <v>2</v>
      </c>
      <c r="N170">
        <v>13082</v>
      </c>
      <c r="O170">
        <v>800000</v>
      </c>
      <c r="P170">
        <v>89875.109449999902</v>
      </c>
      <c r="Q170">
        <v>8078810.3070175303</v>
      </c>
      <c r="R170">
        <v>5302951.0964912204</v>
      </c>
      <c r="S170">
        <v>2775859.2105263099</v>
      </c>
      <c r="T170">
        <v>0.34359752303072399</v>
      </c>
      <c r="U170">
        <v>4695851.1419174802</v>
      </c>
      <c r="V170">
        <v>1895468.1147859099</v>
      </c>
      <c r="W170">
        <v>2800383.02713157</v>
      </c>
      <c r="X170">
        <v>0.59635259775037797</v>
      </c>
      <c r="Y170">
        <v>3308343.9912280701</v>
      </c>
      <c r="Z170">
        <v>1558470.83333333</v>
      </c>
      <c r="AA170">
        <v>1749873.1578947301</v>
      </c>
      <c r="AB170">
        <v>0.52892721027028899</v>
      </c>
      <c r="AC170">
        <v>1956817.6294716301</v>
      </c>
      <c r="AD170">
        <v>726646.95705881703</v>
      </c>
      <c r="AE170">
        <v>1230170.6724128199</v>
      </c>
      <c r="AF170">
        <v>0.628658825373001</v>
      </c>
      <c r="AG170">
        <v>1910507.9176815699</v>
      </c>
      <c r="AH170">
        <v>340295.56296282099</v>
      </c>
      <c r="AI170">
        <v>1956817.6294716301</v>
      </c>
      <c r="AJ170">
        <v>1956817.6294716301</v>
      </c>
      <c r="AK170">
        <v>1956817.6294716301</v>
      </c>
      <c r="AL170">
        <v>1956817.6294716301</v>
      </c>
      <c r="AM170">
        <v>1956817.6294716301</v>
      </c>
      <c r="AN170">
        <v>1956817.6294716301</v>
      </c>
      <c r="AO170">
        <v>1956817.6294716301</v>
      </c>
      <c r="AP170">
        <v>1956817.6294716301</v>
      </c>
      <c r="AQ170">
        <v>1956817.6294716301</v>
      </c>
      <c r="AR170">
        <v>1956817.6294716301</v>
      </c>
      <c r="AS170">
        <v>3308343.9912280701</v>
      </c>
      <c r="AT170">
        <v>3308343.9912280701</v>
      </c>
      <c r="AU170">
        <v>3308343.9912280701</v>
      </c>
      <c r="AV170">
        <v>3308343.9912280701</v>
      </c>
      <c r="AW170">
        <v>3308343.9912280701</v>
      </c>
      <c r="AX170">
        <v>3308343.9912280701</v>
      </c>
      <c r="AY170">
        <v>3308343.9912280701</v>
      </c>
      <c r="AZ170">
        <v>3308343.9912280701</v>
      </c>
      <c r="BA170">
        <v>3308343.9912280701</v>
      </c>
      <c r="BB170">
        <v>3308343.9912280701</v>
      </c>
    </row>
    <row r="171" spans="1:54" x14ac:dyDescent="0.25">
      <c r="A171" t="s">
        <v>290</v>
      </c>
      <c r="B171">
        <v>13109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 t="s">
        <v>2</v>
      </c>
      <c r="N171">
        <v>13109</v>
      </c>
      <c r="O171">
        <v>800000</v>
      </c>
      <c r="P171">
        <v>89875.109449999902</v>
      </c>
      <c r="Q171">
        <v>14762070.657894701</v>
      </c>
      <c r="R171">
        <v>9350665.7894736696</v>
      </c>
      <c r="S171">
        <v>5411404.86842106</v>
      </c>
      <c r="T171">
        <v>0.36657491986241397</v>
      </c>
      <c r="U171">
        <v>10386259.48081</v>
      </c>
      <c r="V171">
        <v>2730816.2966095498</v>
      </c>
      <c r="W171">
        <v>7655443.1842004498</v>
      </c>
      <c r="X171">
        <v>0.73707413129287702</v>
      </c>
      <c r="Y171">
        <v>3444781.9736842099</v>
      </c>
      <c r="Z171">
        <v>1586564.4298245599</v>
      </c>
      <c r="AA171">
        <v>1858217.5438596399</v>
      </c>
      <c r="AB171">
        <v>0.53942965274875598</v>
      </c>
      <c r="AC171">
        <v>1534747.1362429101</v>
      </c>
      <c r="AD171">
        <v>324363.80923310103</v>
      </c>
      <c r="AE171">
        <v>1210383.3270098099</v>
      </c>
      <c r="AF171">
        <v>0.788653256570232</v>
      </c>
      <c r="AG171">
        <v>6765568.0747504402</v>
      </c>
      <c r="AH171">
        <v>320508.21755981201</v>
      </c>
      <c r="AI171">
        <v>1534747.1362429101</v>
      </c>
      <c r="AJ171">
        <v>1534747.1362429101</v>
      </c>
      <c r="AK171">
        <v>1534747.1362429101</v>
      </c>
      <c r="AL171">
        <v>1534747.1362429101</v>
      </c>
      <c r="AM171">
        <v>1534747.1362429101</v>
      </c>
      <c r="AN171">
        <v>1534747.1362429101</v>
      </c>
      <c r="AO171">
        <v>1534747.1362429101</v>
      </c>
      <c r="AP171">
        <v>1534747.1362429101</v>
      </c>
      <c r="AQ171">
        <v>1534747.1362429101</v>
      </c>
      <c r="AR171">
        <v>1534747.1362429101</v>
      </c>
      <c r="AS171">
        <v>3444781.9736842099</v>
      </c>
      <c r="AT171">
        <v>3444781.9736842099</v>
      </c>
      <c r="AU171">
        <v>3444781.9736842099</v>
      </c>
      <c r="AV171">
        <v>3444781.9736842099</v>
      </c>
      <c r="AW171">
        <v>3444781.9736842099</v>
      </c>
      <c r="AX171">
        <v>3444781.9736842099</v>
      </c>
      <c r="AY171">
        <v>3444781.9736842099</v>
      </c>
      <c r="AZ171">
        <v>3444781.9736842099</v>
      </c>
      <c r="BA171">
        <v>3444781.9736842099</v>
      </c>
      <c r="BB171">
        <v>3444781.9736842099</v>
      </c>
    </row>
    <row r="172" spans="1:54" x14ac:dyDescent="0.25">
      <c r="A172" t="s">
        <v>295</v>
      </c>
      <c r="B172">
        <v>13188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 t="s">
        <v>2</v>
      </c>
      <c r="N172">
        <v>13188</v>
      </c>
      <c r="O172">
        <v>800000</v>
      </c>
      <c r="P172">
        <v>89875.109449999902</v>
      </c>
      <c r="Q172">
        <v>12612746.710526301</v>
      </c>
      <c r="R172">
        <v>7499145.2631578902</v>
      </c>
      <c r="S172">
        <v>5113601.4473684197</v>
      </c>
      <c r="T172">
        <v>0.40543123276238602</v>
      </c>
      <c r="U172">
        <v>6443981.6196176</v>
      </c>
      <c r="V172">
        <v>2893223.6900230199</v>
      </c>
      <c r="W172">
        <v>3550757.9295945698</v>
      </c>
      <c r="X172">
        <v>0.55101925163549403</v>
      </c>
      <c r="Y172">
        <v>5544622.0175438495</v>
      </c>
      <c r="Z172">
        <v>2271050.7456140299</v>
      </c>
      <c r="AA172">
        <v>3273571.2719298201</v>
      </c>
      <c r="AB172">
        <v>0.590404767281132</v>
      </c>
      <c r="AC172">
        <v>1922135.03069285</v>
      </c>
      <c r="AD172">
        <v>732215.40838594397</v>
      </c>
      <c r="AE172">
        <v>1189919.6223069101</v>
      </c>
      <c r="AF172">
        <v>0.61906140999781401</v>
      </c>
      <c r="AG172">
        <v>2660882.82014457</v>
      </c>
      <c r="AH172">
        <v>300044.51285691297</v>
      </c>
      <c r="AI172">
        <v>1922135.03069285</v>
      </c>
      <c r="AJ172">
        <v>1922135.03069285</v>
      </c>
      <c r="AK172">
        <v>1922135.03069285</v>
      </c>
      <c r="AL172">
        <v>1922135.03069285</v>
      </c>
      <c r="AM172">
        <v>1922135.03069285</v>
      </c>
      <c r="AN172">
        <v>1922135.03069285</v>
      </c>
      <c r="AO172">
        <v>1922135.03069285</v>
      </c>
      <c r="AP172">
        <v>1922135.03069285</v>
      </c>
      <c r="AQ172">
        <v>1922135.03069285</v>
      </c>
      <c r="AR172">
        <v>1922135.03069285</v>
      </c>
      <c r="AS172">
        <v>5544622.0175438495</v>
      </c>
      <c r="AT172">
        <v>5544622.0175438495</v>
      </c>
      <c r="AU172">
        <v>5544622.0175438495</v>
      </c>
      <c r="AV172">
        <v>5544622.0175438495</v>
      </c>
      <c r="AW172">
        <v>5544622.0175438495</v>
      </c>
      <c r="AX172">
        <v>5544622.0175438495</v>
      </c>
      <c r="AY172">
        <v>5544622.0175438495</v>
      </c>
      <c r="AZ172">
        <v>5544622.0175438495</v>
      </c>
      <c r="BA172">
        <v>5544622.0175438495</v>
      </c>
      <c r="BB172">
        <v>5544622.0175438495</v>
      </c>
    </row>
    <row r="173" spans="1:54" x14ac:dyDescent="0.25">
      <c r="A173" t="s">
        <v>292</v>
      </c>
      <c r="B173">
        <v>14089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 t="s">
        <v>2</v>
      </c>
      <c r="N173">
        <v>14089</v>
      </c>
      <c r="O173">
        <v>800000</v>
      </c>
      <c r="P173">
        <v>89875.109449999902</v>
      </c>
      <c r="Q173">
        <v>7709032.1491227997</v>
      </c>
      <c r="R173">
        <v>4465697.0175438598</v>
      </c>
      <c r="S173">
        <v>3243335.13157894</v>
      </c>
      <c r="T173">
        <v>0.42071884885679101</v>
      </c>
      <c r="U173">
        <v>4799527.4141582297</v>
      </c>
      <c r="V173">
        <v>1752047.4673677499</v>
      </c>
      <c r="W173">
        <v>3047479.9467904698</v>
      </c>
      <c r="X173">
        <v>0.63495417023781198</v>
      </c>
      <c r="Y173">
        <v>2427263.7280701702</v>
      </c>
      <c r="Z173">
        <v>856204.95614034997</v>
      </c>
      <c r="AA173">
        <v>1571058.7719298201</v>
      </c>
      <c r="AB173">
        <v>0.64725507729599396</v>
      </c>
      <c r="AC173">
        <v>1762275.88153923</v>
      </c>
      <c r="AD173">
        <v>616367.53729923896</v>
      </c>
      <c r="AE173">
        <v>1145908.34423999</v>
      </c>
      <c r="AF173">
        <v>0.650243447262706</v>
      </c>
      <c r="AG173">
        <v>2157604.8373404699</v>
      </c>
      <c r="AH173">
        <v>256033.234789999</v>
      </c>
      <c r="AI173">
        <v>1762275.88153923</v>
      </c>
      <c r="AJ173">
        <v>1762275.88153923</v>
      </c>
      <c r="AK173">
        <v>1762275.88153923</v>
      </c>
      <c r="AL173">
        <v>1762275.88153923</v>
      </c>
      <c r="AM173">
        <v>1762275.88153923</v>
      </c>
      <c r="AN173">
        <v>1762275.88153923</v>
      </c>
      <c r="AO173">
        <v>1762275.88153923</v>
      </c>
      <c r="AP173">
        <v>1762275.88153923</v>
      </c>
      <c r="AQ173">
        <v>1762275.88153923</v>
      </c>
      <c r="AR173">
        <v>1762275.88153923</v>
      </c>
      <c r="AS173">
        <v>2427263.7280701702</v>
      </c>
      <c r="AT173">
        <v>2427263.7280701702</v>
      </c>
      <c r="AU173">
        <v>2427263.7280701702</v>
      </c>
      <c r="AV173">
        <v>2427263.7280701702</v>
      </c>
      <c r="AW173">
        <v>2427263.7280701702</v>
      </c>
      <c r="AX173">
        <v>2427263.7280701702</v>
      </c>
      <c r="AY173">
        <v>2427263.7280701702</v>
      </c>
      <c r="AZ173">
        <v>2427263.7280701702</v>
      </c>
      <c r="BA173">
        <v>2427263.7280701702</v>
      </c>
      <c r="BB173">
        <v>2427263.7280701702</v>
      </c>
    </row>
    <row r="174" spans="1:54" x14ac:dyDescent="0.25">
      <c r="A174" t="s">
        <v>293</v>
      </c>
      <c r="B174">
        <v>13020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 t="s">
        <v>2</v>
      </c>
      <c r="N174">
        <v>13020</v>
      </c>
      <c r="O174">
        <v>800000</v>
      </c>
      <c r="P174">
        <v>89875.109449999902</v>
      </c>
      <c r="Q174">
        <v>12716278.421052599</v>
      </c>
      <c r="R174">
        <v>8372756.1403508699</v>
      </c>
      <c r="S174">
        <v>4343522.2807017602</v>
      </c>
      <c r="T174">
        <v>0.34157181345689702</v>
      </c>
      <c r="U174">
        <v>8531216.5720908791</v>
      </c>
      <c r="V174">
        <v>3732361.3710137499</v>
      </c>
      <c r="W174">
        <v>4798855.2010771204</v>
      </c>
      <c r="X174">
        <v>0.56250537781166499</v>
      </c>
      <c r="Y174">
        <v>4988405.1754385903</v>
      </c>
      <c r="Z174">
        <v>3049781.31578947</v>
      </c>
      <c r="AA174">
        <v>1938623.8596491199</v>
      </c>
      <c r="AB174">
        <v>0.38862598194595799</v>
      </c>
      <c r="AC174">
        <v>2764540.7954904502</v>
      </c>
      <c r="AD174">
        <v>1618868.9439028399</v>
      </c>
      <c r="AE174">
        <v>1145671.8515876101</v>
      </c>
      <c r="AF174">
        <v>0.41441669208008802</v>
      </c>
      <c r="AG174">
        <v>3908980.09162712</v>
      </c>
      <c r="AH174">
        <v>255796.74213761001</v>
      </c>
      <c r="AI174">
        <v>2764540.7954904502</v>
      </c>
      <c r="AJ174">
        <v>2764540.7954904502</v>
      </c>
      <c r="AK174">
        <v>2764540.7954904502</v>
      </c>
      <c r="AL174">
        <v>2764540.7954904502</v>
      </c>
      <c r="AM174">
        <v>2764540.7954904502</v>
      </c>
      <c r="AN174">
        <v>2764540.7954904502</v>
      </c>
      <c r="AO174">
        <v>2764540.7954904502</v>
      </c>
      <c r="AP174">
        <v>2764540.7954904502</v>
      </c>
      <c r="AQ174">
        <v>2764540.7954904502</v>
      </c>
      <c r="AR174">
        <v>2764540.7954904502</v>
      </c>
      <c r="AS174">
        <v>4988405.1754385903</v>
      </c>
      <c r="AT174">
        <v>4988405.1754385903</v>
      </c>
      <c r="AU174">
        <v>4988405.1754385903</v>
      </c>
      <c r="AV174">
        <v>4988405.1754385903</v>
      </c>
      <c r="AW174">
        <v>4988405.1754385903</v>
      </c>
      <c r="AX174">
        <v>4988405.1754385903</v>
      </c>
      <c r="AY174">
        <v>4988405.1754385903</v>
      </c>
      <c r="AZ174">
        <v>4988405.1754385903</v>
      </c>
      <c r="BA174">
        <v>4988405.1754385903</v>
      </c>
      <c r="BB174">
        <v>4988405.1754385903</v>
      </c>
    </row>
    <row r="175" spans="1:54" x14ac:dyDescent="0.25">
      <c r="A175" t="s">
        <v>346</v>
      </c>
      <c r="B175">
        <v>13454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 t="s">
        <v>2</v>
      </c>
      <c r="N175">
        <v>13454</v>
      </c>
      <c r="O175">
        <v>800000</v>
      </c>
      <c r="P175">
        <v>89875.109449999902</v>
      </c>
      <c r="Q175">
        <v>16426763.9035087</v>
      </c>
      <c r="R175">
        <v>7661712.0175438495</v>
      </c>
      <c r="S175">
        <v>8765051.8859649096</v>
      </c>
      <c r="T175">
        <v>0.53358360401665506</v>
      </c>
      <c r="U175">
        <v>9400304.0267910399</v>
      </c>
      <c r="V175">
        <v>3243036.8209993602</v>
      </c>
      <c r="W175">
        <v>6157267.2057916801</v>
      </c>
      <c r="X175">
        <v>0.65500724106830499</v>
      </c>
      <c r="Y175">
        <v>6332151.3157894704</v>
      </c>
      <c r="Z175">
        <v>1913758.9912280701</v>
      </c>
      <c r="AA175">
        <v>4418392.3245614003</v>
      </c>
      <c r="AB175">
        <v>0.69777112141081699</v>
      </c>
      <c r="AC175">
        <v>1505128.64088208</v>
      </c>
      <c r="AD175">
        <v>367812.16509024898</v>
      </c>
      <c r="AE175">
        <v>1137316.4757918301</v>
      </c>
      <c r="AF175">
        <v>0.75562742273332095</v>
      </c>
      <c r="AG175">
        <v>5267392.0963416798</v>
      </c>
      <c r="AH175">
        <v>247441.366341838</v>
      </c>
      <c r="AI175">
        <v>1505128.64088208</v>
      </c>
      <c r="AJ175">
        <v>1505128.64088208</v>
      </c>
      <c r="AK175">
        <v>1505128.64088208</v>
      </c>
      <c r="AL175">
        <v>1505128.64088208</v>
      </c>
      <c r="AM175">
        <v>1505128.64088208</v>
      </c>
      <c r="AN175">
        <v>1505128.64088208</v>
      </c>
      <c r="AO175">
        <v>1505128.64088208</v>
      </c>
      <c r="AP175">
        <v>1505128.64088208</v>
      </c>
      <c r="AQ175">
        <v>1505128.64088208</v>
      </c>
      <c r="AR175">
        <v>1505128.64088208</v>
      </c>
      <c r="AS175">
        <v>6332151.3157894704</v>
      </c>
      <c r="AT175">
        <v>6332151.3157894704</v>
      </c>
      <c r="AU175">
        <v>6332151.3157894704</v>
      </c>
      <c r="AV175">
        <v>6332151.3157894704</v>
      </c>
      <c r="AW175">
        <v>6332151.3157894704</v>
      </c>
      <c r="AX175">
        <v>6332151.3157894704</v>
      </c>
      <c r="AY175">
        <v>6332151.3157894704</v>
      </c>
      <c r="AZ175">
        <v>6332151.3157894704</v>
      </c>
      <c r="BA175">
        <v>6332151.3157894704</v>
      </c>
      <c r="BB175">
        <v>6332151.3157894704</v>
      </c>
    </row>
    <row r="176" spans="1:54" x14ac:dyDescent="0.25">
      <c r="A176" t="s">
        <v>302</v>
      </c>
      <c r="B176">
        <v>14020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 t="s">
        <v>2</v>
      </c>
      <c r="N176">
        <v>14020</v>
      </c>
      <c r="O176">
        <v>800000</v>
      </c>
      <c r="P176">
        <v>89875.109449999902</v>
      </c>
      <c r="Q176">
        <v>10090059.912280699</v>
      </c>
      <c r="R176">
        <v>6503624.2982456097</v>
      </c>
      <c r="S176">
        <v>3586435.6140350802</v>
      </c>
      <c r="T176">
        <v>0.35544244981835998</v>
      </c>
      <c r="U176">
        <v>8152908.44727962</v>
      </c>
      <c r="V176">
        <v>3100348.46221312</v>
      </c>
      <c r="W176">
        <v>5052559.9850664902</v>
      </c>
      <c r="X176">
        <v>0.61972485251595999</v>
      </c>
      <c r="Y176">
        <v>3876839.5614034999</v>
      </c>
      <c r="Z176">
        <v>2737969.78070175</v>
      </c>
      <c r="AA176">
        <v>1138869.78070175</v>
      </c>
      <c r="AB176">
        <v>0.293762422371034</v>
      </c>
      <c r="AC176">
        <v>2329242.77592425</v>
      </c>
      <c r="AD176">
        <v>1226804.215299</v>
      </c>
      <c r="AE176">
        <v>1102438.56062524</v>
      </c>
      <c r="AF176">
        <v>0.47330341517869101</v>
      </c>
      <c r="AG176">
        <v>4162684.8756164899</v>
      </c>
      <c r="AH176">
        <v>212563.45117524301</v>
      </c>
      <c r="AI176">
        <v>2329242.77592425</v>
      </c>
      <c r="AJ176">
        <v>2329242.77592425</v>
      </c>
      <c r="AK176">
        <v>2329242.77592425</v>
      </c>
      <c r="AL176">
        <v>2329242.77592425</v>
      </c>
      <c r="AM176">
        <v>2329242.77592425</v>
      </c>
      <c r="AN176">
        <v>2329242.77592425</v>
      </c>
      <c r="AO176">
        <v>2329242.77592425</v>
      </c>
      <c r="AP176">
        <v>2329242.77592425</v>
      </c>
      <c r="AQ176">
        <v>2329242.77592425</v>
      </c>
      <c r="AR176">
        <v>2329242.77592425</v>
      </c>
      <c r="AS176">
        <v>3876839.5614034999</v>
      </c>
      <c r="AT176">
        <v>3876839.5614034999</v>
      </c>
      <c r="AU176">
        <v>3876839.5614034999</v>
      </c>
      <c r="AV176">
        <v>3876839.5614034999</v>
      </c>
      <c r="AW176">
        <v>3876839.5614034999</v>
      </c>
      <c r="AX176">
        <v>3876839.5614034999</v>
      </c>
      <c r="AY176">
        <v>3876839.5614034999</v>
      </c>
      <c r="AZ176">
        <v>3876839.5614034999</v>
      </c>
      <c r="BA176">
        <v>3876839.5614034999</v>
      </c>
      <c r="BB176">
        <v>3876839.5614034999</v>
      </c>
    </row>
    <row r="177" spans="1:54" x14ac:dyDescent="0.25">
      <c r="A177" t="s">
        <v>303</v>
      </c>
      <c r="B177">
        <v>13836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 t="s">
        <v>2</v>
      </c>
      <c r="N177">
        <v>13836</v>
      </c>
      <c r="O177">
        <v>800000</v>
      </c>
      <c r="P177">
        <v>89875.109449999902</v>
      </c>
      <c r="Q177">
        <v>10108137.543859599</v>
      </c>
      <c r="R177">
        <v>6339671.0964912204</v>
      </c>
      <c r="S177">
        <v>3768466.4473684202</v>
      </c>
      <c r="T177">
        <v>0.37281511366627901</v>
      </c>
      <c r="U177">
        <v>3634808.9795517302</v>
      </c>
      <c r="V177">
        <v>2417989.5863028299</v>
      </c>
      <c r="W177">
        <v>1216819.3932488901</v>
      </c>
      <c r="X177">
        <v>0.33476845691048002</v>
      </c>
      <c r="Y177">
        <v>8101585.13157894</v>
      </c>
      <c r="Z177">
        <v>4444490.3947368404</v>
      </c>
      <c r="AA177">
        <v>3657094.7368421</v>
      </c>
      <c r="AB177">
        <v>0.45140483960196998</v>
      </c>
      <c r="AC177">
        <v>2409828.0695729</v>
      </c>
      <c r="AD177">
        <v>1321117.5649705499</v>
      </c>
      <c r="AE177">
        <v>1088710.5046023501</v>
      </c>
      <c r="AF177">
        <v>0.451779327475135</v>
      </c>
      <c r="AG177">
        <v>326944.28379889199</v>
      </c>
      <c r="AH177">
        <v>198835.39515235199</v>
      </c>
      <c r="AI177">
        <v>2409828.0695729</v>
      </c>
      <c r="AJ177">
        <v>2409828.0695729</v>
      </c>
      <c r="AK177">
        <v>2409828.0695729</v>
      </c>
      <c r="AL177">
        <v>2409828.0695729</v>
      </c>
      <c r="AM177">
        <v>2409828.0695729</v>
      </c>
      <c r="AN177">
        <v>2409828.0695729</v>
      </c>
      <c r="AO177">
        <v>2409828.0695729</v>
      </c>
      <c r="AP177">
        <v>2409828.0695729</v>
      </c>
      <c r="AQ177">
        <v>2409828.0695729</v>
      </c>
      <c r="AR177">
        <v>2409828.0695729</v>
      </c>
      <c r="AS177">
        <v>8101585.13157894</v>
      </c>
      <c r="AT177">
        <v>8101585.13157894</v>
      </c>
      <c r="AU177">
        <v>8101585.13157894</v>
      </c>
      <c r="AV177">
        <v>8101585.13157894</v>
      </c>
      <c r="AW177">
        <v>8101585.13157894</v>
      </c>
      <c r="AX177">
        <v>8101585.13157894</v>
      </c>
      <c r="AY177">
        <v>8101585.13157894</v>
      </c>
      <c r="AZ177">
        <v>8101585.13157894</v>
      </c>
      <c r="BA177">
        <v>8101585.13157894</v>
      </c>
      <c r="BB177">
        <v>8101585.13157894</v>
      </c>
    </row>
    <row r="178" spans="1:54" x14ac:dyDescent="0.25">
      <c r="A178" t="s">
        <v>297</v>
      </c>
      <c r="B178">
        <v>13214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2</v>
      </c>
      <c r="N178">
        <v>13214</v>
      </c>
      <c r="O178">
        <v>800000</v>
      </c>
      <c r="P178">
        <v>89875.109449999902</v>
      </c>
      <c r="Q178">
        <v>6173075.1754385997</v>
      </c>
      <c r="R178">
        <v>3699568.6842105198</v>
      </c>
      <c r="S178">
        <v>2473506.4912280701</v>
      </c>
      <c r="T178">
        <v>0.40069275376228197</v>
      </c>
      <c r="U178">
        <v>4212216.4503897196</v>
      </c>
      <c r="V178">
        <v>2400999.4970249501</v>
      </c>
      <c r="W178">
        <v>1811216.9533647599</v>
      </c>
      <c r="X178">
        <v>0.42999142487019798</v>
      </c>
      <c r="Y178">
        <v>4331819.9122807002</v>
      </c>
      <c r="Z178">
        <v>2254833.4210526301</v>
      </c>
      <c r="AA178">
        <v>2076986.4912280601</v>
      </c>
      <c r="AB178">
        <v>0.47947203099090402</v>
      </c>
      <c r="AC178">
        <v>2176489.9163972</v>
      </c>
      <c r="AD178">
        <v>1112198.9718762899</v>
      </c>
      <c r="AE178">
        <v>1064290.94452091</v>
      </c>
      <c r="AF178">
        <v>0.488994199560848</v>
      </c>
      <c r="AG178">
        <v>921341.84391476598</v>
      </c>
      <c r="AH178">
        <v>174415.83507090999</v>
      </c>
      <c r="AI178">
        <v>2176489.9163972</v>
      </c>
      <c r="AJ178">
        <v>2176489.9163972</v>
      </c>
      <c r="AK178">
        <v>2176489.9163972</v>
      </c>
      <c r="AL178">
        <v>2176489.9163972</v>
      </c>
      <c r="AM178">
        <v>2176489.9163972</v>
      </c>
      <c r="AN178">
        <v>2176489.9163972</v>
      </c>
      <c r="AO178">
        <v>2176489.9163972</v>
      </c>
      <c r="AP178">
        <v>2176489.9163972</v>
      </c>
      <c r="AQ178">
        <v>2176489.9163972</v>
      </c>
      <c r="AR178">
        <v>2176489.9163972</v>
      </c>
      <c r="AS178">
        <v>4331819.9122807002</v>
      </c>
      <c r="AT178">
        <v>4331819.9122807002</v>
      </c>
      <c r="AU178">
        <v>4331819.9122807002</v>
      </c>
      <c r="AV178">
        <v>4331819.9122807002</v>
      </c>
      <c r="AW178">
        <v>4331819.9122807002</v>
      </c>
      <c r="AX178">
        <v>4331819.9122807002</v>
      </c>
      <c r="AY178">
        <v>4331819.9122807002</v>
      </c>
      <c r="AZ178">
        <v>4331819.9122807002</v>
      </c>
      <c r="BA178">
        <v>4331819.9122807002</v>
      </c>
      <c r="BB178">
        <v>4331819.9122807002</v>
      </c>
    </row>
    <row r="179" spans="1:54" x14ac:dyDescent="0.25">
      <c r="A179" t="s">
        <v>294</v>
      </c>
      <c r="B179">
        <v>13080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2</v>
      </c>
      <c r="N179">
        <v>13080</v>
      </c>
      <c r="O179">
        <v>800000</v>
      </c>
      <c r="P179">
        <v>89875.109449999902</v>
      </c>
      <c r="Q179">
        <v>10831865.1754386</v>
      </c>
      <c r="R179">
        <v>6697540.9210526301</v>
      </c>
      <c r="S179">
        <v>4134324.2543859701</v>
      </c>
      <c r="T179">
        <v>0.38168165753767003</v>
      </c>
      <c r="U179">
        <v>7658473.9438879397</v>
      </c>
      <c r="V179">
        <v>2315614.1403720402</v>
      </c>
      <c r="W179">
        <v>5342859.8035158999</v>
      </c>
      <c r="X179">
        <v>0.69764026654160105</v>
      </c>
      <c r="Y179">
        <v>2692701.05263157</v>
      </c>
      <c r="Z179">
        <v>1842512.8947368399</v>
      </c>
      <c r="AA179">
        <v>850188.15789473697</v>
      </c>
      <c r="AB179">
        <v>0.315738041942623</v>
      </c>
      <c r="AC179">
        <v>1447676.2886111799</v>
      </c>
      <c r="AD179">
        <v>396478.42899282102</v>
      </c>
      <c r="AE179">
        <v>1051197.8596183599</v>
      </c>
      <c r="AF179">
        <v>0.72612770402340399</v>
      </c>
      <c r="AG179">
        <v>4452984.6940658996</v>
      </c>
      <c r="AH179">
        <v>161322.750168361</v>
      </c>
      <c r="AI179">
        <v>1447676.2886111799</v>
      </c>
      <c r="AJ179">
        <v>1447676.2886111799</v>
      </c>
      <c r="AK179">
        <v>1447676.2886111799</v>
      </c>
      <c r="AL179">
        <v>1447676.2886111799</v>
      </c>
      <c r="AM179">
        <v>1447676.2886111799</v>
      </c>
      <c r="AN179">
        <v>1447676.2886111799</v>
      </c>
      <c r="AO179">
        <v>1447676.2886111799</v>
      </c>
      <c r="AP179">
        <v>1447676.2886111799</v>
      </c>
      <c r="AQ179">
        <v>1447676.2886111799</v>
      </c>
      <c r="AR179">
        <v>1447676.2886111799</v>
      </c>
      <c r="AS179">
        <v>2692701.05263157</v>
      </c>
      <c r="AT179">
        <v>2692701.05263157</v>
      </c>
      <c r="AU179">
        <v>2692701.05263157</v>
      </c>
      <c r="AV179">
        <v>2692701.05263157</v>
      </c>
      <c r="AW179">
        <v>2692701.05263157</v>
      </c>
      <c r="AX179">
        <v>2692701.05263157</v>
      </c>
      <c r="AY179">
        <v>2692701.05263157</v>
      </c>
      <c r="AZ179">
        <v>2692701.05263157</v>
      </c>
      <c r="BA179">
        <v>2692701.05263157</v>
      </c>
      <c r="BB179">
        <v>2692701.05263157</v>
      </c>
    </row>
    <row r="180" spans="1:54" x14ac:dyDescent="0.25">
      <c r="A180" t="s">
        <v>298</v>
      </c>
      <c r="B180">
        <v>13388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 t="s">
        <v>2</v>
      </c>
      <c r="N180">
        <v>13388</v>
      </c>
      <c r="O180">
        <v>800000</v>
      </c>
      <c r="P180">
        <v>89875.109449999902</v>
      </c>
      <c r="Q180">
        <v>9793538.4649122693</v>
      </c>
      <c r="R180">
        <v>7275152.8947368301</v>
      </c>
      <c r="S180">
        <v>2518385.5701754401</v>
      </c>
      <c r="T180">
        <v>0.25714766722958798</v>
      </c>
      <c r="U180">
        <v>8201949.26321836</v>
      </c>
      <c r="V180">
        <v>5041984.9913980104</v>
      </c>
      <c r="W180">
        <v>3159964.2718203398</v>
      </c>
      <c r="X180">
        <v>0.385269912116038</v>
      </c>
      <c r="Y180">
        <v>5643745.7894736798</v>
      </c>
      <c r="Z180">
        <v>3583751.7982456102</v>
      </c>
      <c r="AA180">
        <v>2059993.9912280701</v>
      </c>
      <c r="AB180">
        <v>0.36500474473358202</v>
      </c>
      <c r="AC180">
        <v>2916538.84676129</v>
      </c>
      <c r="AD180">
        <v>1869480.50172476</v>
      </c>
      <c r="AE180">
        <v>1047058.34503652</v>
      </c>
      <c r="AF180">
        <v>0.35900716570233299</v>
      </c>
      <c r="AG180">
        <v>2270089.16237034</v>
      </c>
      <c r="AH180">
        <v>157183.235586522</v>
      </c>
      <c r="AI180">
        <v>2916538.84676129</v>
      </c>
      <c r="AJ180">
        <v>2916538.84676129</v>
      </c>
      <c r="AK180">
        <v>2916538.84676129</v>
      </c>
      <c r="AL180">
        <v>2916538.84676129</v>
      </c>
      <c r="AM180">
        <v>2916538.84676129</v>
      </c>
      <c r="AN180">
        <v>2916538.84676129</v>
      </c>
      <c r="AO180">
        <v>2916538.84676129</v>
      </c>
      <c r="AP180">
        <v>2916538.84676129</v>
      </c>
      <c r="AQ180">
        <v>2916538.84676129</v>
      </c>
      <c r="AR180">
        <v>2916538.84676129</v>
      </c>
      <c r="AS180">
        <v>5643745.7894736798</v>
      </c>
      <c r="AT180">
        <v>5643745.7894736798</v>
      </c>
      <c r="AU180">
        <v>5643745.7894736798</v>
      </c>
      <c r="AV180">
        <v>5643745.7894736798</v>
      </c>
      <c r="AW180">
        <v>5643745.7894736798</v>
      </c>
      <c r="AX180">
        <v>5643745.7894736798</v>
      </c>
      <c r="AY180">
        <v>5643745.7894736798</v>
      </c>
      <c r="AZ180">
        <v>5643745.7894736798</v>
      </c>
      <c r="BA180">
        <v>5643745.7894736798</v>
      </c>
      <c r="BB180">
        <v>5643745.7894736798</v>
      </c>
    </row>
    <row r="181" spans="1:54" x14ac:dyDescent="0.25">
      <c r="A181" t="s">
        <v>300</v>
      </c>
      <c r="B181">
        <v>13312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 t="s">
        <v>2</v>
      </c>
      <c r="N181">
        <v>13312</v>
      </c>
      <c r="O181">
        <v>800000</v>
      </c>
      <c r="P181">
        <v>89875.109449999902</v>
      </c>
      <c r="Q181">
        <v>5266177.1929824501</v>
      </c>
      <c r="R181">
        <v>2974134.6491228002</v>
      </c>
      <c r="S181">
        <v>2292042.5438596499</v>
      </c>
      <c r="T181">
        <v>0.43523840157029903</v>
      </c>
      <c r="U181">
        <v>4129402.8073889301</v>
      </c>
      <c r="V181">
        <v>2062936.82432086</v>
      </c>
      <c r="W181">
        <v>2066465.9830680599</v>
      </c>
      <c r="X181">
        <v>0.50042732071825002</v>
      </c>
      <c r="Y181">
        <v>2429521.31578947</v>
      </c>
      <c r="Z181">
        <v>1006123.94736842</v>
      </c>
      <c r="AA181">
        <v>1423397.36842105</v>
      </c>
      <c r="AB181">
        <v>0.58587564520236302</v>
      </c>
      <c r="AC181">
        <v>1776904.3238332099</v>
      </c>
      <c r="AD181">
        <v>743493.43977809395</v>
      </c>
      <c r="AE181">
        <v>1033410.88405511</v>
      </c>
      <c r="AF181">
        <v>0.58157936259944498</v>
      </c>
      <c r="AG181">
        <v>1176590.87361806</v>
      </c>
      <c r="AH181">
        <v>143535.774605118</v>
      </c>
      <c r="AI181">
        <v>1776904.3238332099</v>
      </c>
      <c r="AJ181">
        <v>1776904.3238332099</v>
      </c>
      <c r="AK181">
        <v>1776904.3238332099</v>
      </c>
      <c r="AL181">
        <v>1776904.3238332099</v>
      </c>
      <c r="AM181">
        <v>1776904.3238332099</v>
      </c>
      <c r="AN181">
        <v>1776904.3238332099</v>
      </c>
      <c r="AO181">
        <v>1776904.3238332099</v>
      </c>
      <c r="AP181">
        <v>1776904.3238332099</v>
      </c>
      <c r="AQ181">
        <v>1776904.3238332099</v>
      </c>
      <c r="AR181">
        <v>1776904.3238332099</v>
      </c>
      <c r="AS181">
        <v>2429521.31578947</v>
      </c>
      <c r="AT181">
        <v>2429521.31578947</v>
      </c>
      <c r="AU181">
        <v>2429521.31578947</v>
      </c>
      <c r="AV181">
        <v>2429521.31578947</v>
      </c>
      <c r="AW181">
        <v>2429521.31578947</v>
      </c>
      <c r="AX181">
        <v>2429521.31578947</v>
      </c>
      <c r="AY181">
        <v>2429521.31578947</v>
      </c>
      <c r="AZ181">
        <v>2429521.31578947</v>
      </c>
      <c r="BA181">
        <v>2429521.31578947</v>
      </c>
      <c r="BB181">
        <v>2429521.31578947</v>
      </c>
    </row>
    <row r="182" spans="1:54" x14ac:dyDescent="0.25">
      <c r="A182" t="s">
        <v>289</v>
      </c>
      <c r="B182">
        <v>13243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 t="s">
        <v>2</v>
      </c>
      <c r="N182">
        <v>13243</v>
      </c>
      <c r="O182">
        <v>800000</v>
      </c>
      <c r="P182">
        <v>89875.109449999902</v>
      </c>
      <c r="Q182">
        <v>11412892.675438499</v>
      </c>
      <c r="R182">
        <v>7984070.5701754298</v>
      </c>
      <c r="S182">
        <v>3428822.1052631601</v>
      </c>
      <c r="T182">
        <v>0.30043409701400597</v>
      </c>
      <c r="U182">
        <v>8583455.2873784006</v>
      </c>
      <c r="V182">
        <v>3243896.67403471</v>
      </c>
      <c r="W182">
        <v>5339558.6133436803</v>
      </c>
      <c r="X182">
        <v>0.62207566004278803</v>
      </c>
      <c r="Y182">
        <v>1781244.16666666</v>
      </c>
      <c r="Z182">
        <v>991567.71929824504</v>
      </c>
      <c r="AA182">
        <v>789676.44736841996</v>
      </c>
      <c r="AB182">
        <v>0.44332858018346899</v>
      </c>
      <c r="AC182">
        <v>1438554.2377677399</v>
      </c>
      <c r="AD182">
        <v>441256.65605733899</v>
      </c>
      <c r="AE182">
        <v>997297.58171040099</v>
      </c>
      <c r="AF182">
        <v>0.69326380300957302</v>
      </c>
      <c r="AG182">
        <v>4449683.5038936799</v>
      </c>
      <c r="AH182">
        <v>107422.472260401</v>
      </c>
      <c r="AI182">
        <v>1438554.2377677399</v>
      </c>
      <c r="AJ182">
        <v>1438554.2377677399</v>
      </c>
      <c r="AK182">
        <v>1438554.2377677399</v>
      </c>
      <c r="AL182">
        <v>1438554.2377677399</v>
      </c>
      <c r="AM182">
        <v>1438554.2377677399</v>
      </c>
      <c r="AN182">
        <v>1438554.2377677399</v>
      </c>
      <c r="AO182">
        <v>1438554.2377677399</v>
      </c>
      <c r="AP182">
        <v>1438554.2377677399</v>
      </c>
      <c r="AQ182">
        <v>1438554.2377677399</v>
      </c>
      <c r="AR182">
        <v>1438554.2377677399</v>
      </c>
      <c r="AS182">
        <v>1781244.16666666</v>
      </c>
      <c r="AT182">
        <v>1781244.16666666</v>
      </c>
      <c r="AU182">
        <v>1781244.16666666</v>
      </c>
      <c r="AV182">
        <v>1781244.16666666</v>
      </c>
      <c r="AW182">
        <v>1781244.16666666</v>
      </c>
      <c r="AX182">
        <v>1781244.16666666</v>
      </c>
      <c r="AY182">
        <v>1781244.16666666</v>
      </c>
      <c r="AZ182">
        <v>1781244.16666666</v>
      </c>
      <c r="BA182">
        <v>1781244.16666666</v>
      </c>
      <c r="BB182">
        <v>1781244.16666666</v>
      </c>
    </row>
    <row r="183" spans="1:54" x14ac:dyDescent="0.25">
      <c r="A183" t="s">
        <v>304</v>
      </c>
      <c r="B183">
        <v>13910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 t="s">
        <v>2</v>
      </c>
      <c r="N183">
        <v>13910</v>
      </c>
      <c r="O183">
        <v>800000</v>
      </c>
      <c r="P183">
        <v>89875.109449999902</v>
      </c>
      <c r="Q183">
        <v>23676915.482456099</v>
      </c>
      <c r="R183">
        <v>17909990.307017501</v>
      </c>
      <c r="S183">
        <v>5766925.1754385801</v>
      </c>
      <c r="T183">
        <v>0.24356741821846201</v>
      </c>
      <c r="U183">
        <v>10953784.2590615</v>
      </c>
      <c r="V183">
        <v>5868961.0923497099</v>
      </c>
      <c r="W183">
        <v>5084823.1667118398</v>
      </c>
      <c r="X183">
        <v>0.46420698513442099</v>
      </c>
      <c r="Y183">
        <v>12831503.2017543</v>
      </c>
      <c r="Z183">
        <v>10255647.105263099</v>
      </c>
      <c r="AA183">
        <v>2575856.0964912199</v>
      </c>
      <c r="AB183">
        <v>0.20074468719604399</v>
      </c>
      <c r="AC183">
        <v>4255411.5182047598</v>
      </c>
      <c r="AD183">
        <v>3260883.2366664601</v>
      </c>
      <c r="AE183">
        <v>994528.28153830196</v>
      </c>
      <c r="AF183">
        <v>0.23370907309050601</v>
      </c>
      <c r="AG183">
        <v>4194948.0572618404</v>
      </c>
      <c r="AH183">
        <v>104653.172088302</v>
      </c>
      <c r="AI183">
        <v>4255411.5182047598</v>
      </c>
      <c r="AJ183">
        <v>4255411.5182047598</v>
      </c>
      <c r="AK183">
        <v>4255411.5182047598</v>
      </c>
      <c r="AL183">
        <v>4255411.5182047598</v>
      </c>
      <c r="AM183">
        <v>4255411.5182047598</v>
      </c>
      <c r="AN183">
        <v>4255411.5182047598</v>
      </c>
      <c r="AO183">
        <v>4255411.5182047598</v>
      </c>
      <c r="AP183">
        <v>4255411.5182047598</v>
      </c>
      <c r="AQ183">
        <v>4255411.5182047598</v>
      </c>
      <c r="AR183">
        <v>4255411.5182047598</v>
      </c>
      <c r="AS183">
        <v>12831503.2017543</v>
      </c>
      <c r="AT183">
        <v>12831503.2017543</v>
      </c>
      <c r="AU183">
        <v>12831503.2017543</v>
      </c>
      <c r="AV183">
        <v>12831503.2017543</v>
      </c>
      <c r="AW183">
        <v>12831503.2017543</v>
      </c>
      <c r="AX183">
        <v>12831503.2017543</v>
      </c>
      <c r="AY183">
        <v>12831503.2017543</v>
      </c>
      <c r="AZ183">
        <v>12831503.2017543</v>
      </c>
      <c r="BA183">
        <v>12831503.2017543</v>
      </c>
      <c r="BB183">
        <v>12831503.2017543</v>
      </c>
    </row>
    <row r="184" spans="1:54" x14ac:dyDescent="0.25">
      <c r="A184" t="s">
        <v>305</v>
      </c>
      <c r="B184">
        <v>14110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2</v>
      </c>
      <c r="N184">
        <v>14110</v>
      </c>
      <c r="O184">
        <v>800000</v>
      </c>
      <c r="P184">
        <v>89875.109449999902</v>
      </c>
      <c r="Q184">
        <v>10471783.157894701</v>
      </c>
      <c r="R184">
        <v>6549457.3245614097</v>
      </c>
      <c r="S184">
        <v>3922325.83333332</v>
      </c>
      <c r="T184">
        <v>0.37456140699172702</v>
      </c>
      <c r="U184">
        <v>4078440.83039532</v>
      </c>
      <c r="V184">
        <v>2113631.40716682</v>
      </c>
      <c r="W184">
        <v>1964809.4232284899</v>
      </c>
      <c r="X184">
        <v>0.48175503947130899</v>
      </c>
      <c r="Y184">
        <v>5676417.0175438495</v>
      </c>
      <c r="Z184">
        <v>2889515.3070175401</v>
      </c>
      <c r="AA184">
        <v>2786901.7105263099</v>
      </c>
      <c r="AB184">
        <v>0.49096141138203098</v>
      </c>
      <c r="AC184">
        <v>1991124.04440453</v>
      </c>
      <c r="AD184">
        <v>997446.29699923098</v>
      </c>
      <c r="AE184">
        <v>993677.74740530096</v>
      </c>
      <c r="AF184">
        <v>0.499053662777936</v>
      </c>
      <c r="AG184">
        <v>1074934.3137784901</v>
      </c>
      <c r="AH184">
        <v>103802.637955301</v>
      </c>
      <c r="AI184">
        <v>1991124.04440453</v>
      </c>
      <c r="AJ184">
        <v>1991124.04440453</v>
      </c>
      <c r="AK184">
        <v>1991124.04440453</v>
      </c>
      <c r="AL184">
        <v>1991124.04440453</v>
      </c>
      <c r="AM184">
        <v>1991124.04440453</v>
      </c>
      <c r="AN184">
        <v>1991124.04440453</v>
      </c>
      <c r="AO184">
        <v>1991124.04440453</v>
      </c>
      <c r="AP184">
        <v>1991124.04440453</v>
      </c>
      <c r="AQ184">
        <v>1991124.04440453</v>
      </c>
      <c r="AR184">
        <v>1991124.04440453</v>
      </c>
      <c r="AS184">
        <v>5676417.0175438495</v>
      </c>
      <c r="AT184">
        <v>5676417.0175438495</v>
      </c>
      <c r="AU184">
        <v>5676417.0175438495</v>
      </c>
      <c r="AV184">
        <v>5676417.0175438495</v>
      </c>
      <c r="AW184">
        <v>5676417.0175438495</v>
      </c>
      <c r="AX184">
        <v>5676417.0175438495</v>
      </c>
      <c r="AY184">
        <v>5676417.0175438495</v>
      </c>
      <c r="AZ184">
        <v>5676417.0175438495</v>
      </c>
      <c r="BA184">
        <v>5676417.0175438495</v>
      </c>
      <c r="BB184">
        <v>5676417.0175438495</v>
      </c>
    </row>
    <row r="185" spans="1:54" x14ac:dyDescent="0.25">
      <c r="A185" t="s">
        <v>308</v>
      </c>
      <c r="B185">
        <v>13146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2</v>
      </c>
      <c r="N185">
        <v>13146</v>
      </c>
      <c r="O185">
        <v>800000</v>
      </c>
      <c r="P185">
        <v>89875.109449999902</v>
      </c>
      <c r="Q185">
        <v>9512671.6228070091</v>
      </c>
      <c r="R185">
        <v>7396734.9122807002</v>
      </c>
      <c r="S185">
        <v>2115936.7105263001</v>
      </c>
      <c r="T185">
        <v>0.22243348603070201</v>
      </c>
      <c r="U185">
        <v>6173880.4976354297</v>
      </c>
      <c r="V185">
        <v>4232411.6163969198</v>
      </c>
      <c r="W185">
        <v>1941468.8812384999</v>
      </c>
      <c r="X185">
        <v>0.31446492720130798</v>
      </c>
      <c r="Y185">
        <v>5780732.8070175396</v>
      </c>
      <c r="Z185">
        <v>4250761.2280701697</v>
      </c>
      <c r="AA185">
        <v>1529971.5789473699</v>
      </c>
      <c r="AB185">
        <v>0.26466740982908799</v>
      </c>
      <c r="AC185">
        <v>3378712.0727513102</v>
      </c>
      <c r="AD185">
        <v>2395965.48162279</v>
      </c>
      <c r="AE185">
        <v>982746.59112852195</v>
      </c>
      <c r="AF185">
        <v>0.29086426128292697</v>
      </c>
      <c r="AG185">
        <v>1051593.7717885</v>
      </c>
      <c r="AH185">
        <v>92871.481678522498</v>
      </c>
      <c r="AI185">
        <v>3378712.0727513102</v>
      </c>
      <c r="AJ185">
        <v>3378712.0727513102</v>
      </c>
      <c r="AK185">
        <v>3378712.0727513102</v>
      </c>
      <c r="AL185">
        <v>3378712.0727513102</v>
      </c>
      <c r="AM185">
        <v>3378712.0727513102</v>
      </c>
      <c r="AN185">
        <v>3378712.0727513102</v>
      </c>
      <c r="AO185">
        <v>3378712.0727513102</v>
      </c>
      <c r="AP185">
        <v>3378712.0727513102</v>
      </c>
      <c r="AQ185">
        <v>3378712.0727513102</v>
      </c>
      <c r="AR185">
        <v>3378712.0727513102</v>
      </c>
      <c r="AS185">
        <v>5780732.8070175396</v>
      </c>
      <c r="AT185">
        <v>5780732.8070175396</v>
      </c>
      <c r="AU185">
        <v>5780732.8070175396</v>
      </c>
      <c r="AV185">
        <v>5780732.8070175396</v>
      </c>
      <c r="AW185">
        <v>5780732.8070175396</v>
      </c>
      <c r="AX185">
        <v>5780732.8070175396</v>
      </c>
      <c r="AY185">
        <v>5780732.8070175396</v>
      </c>
      <c r="AZ185">
        <v>5780732.8070175396</v>
      </c>
      <c r="BA185">
        <v>5780732.8070175396</v>
      </c>
      <c r="BB185">
        <v>5780732.8070175396</v>
      </c>
    </row>
    <row r="186" spans="1:54" x14ac:dyDescent="0.25">
      <c r="A186" t="s">
        <v>306</v>
      </c>
      <c r="B186">
        <v>14218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2</v>
      </c>
      <c r="N186">
        <v>14218</v>
      </c>
      <c r="O186">
        <v>800000</v>
      </c>
      <c r="P186">
        <v>89875.109449999902</v>
      </c>
      <c r="Q186">
        <v>10505288.4649122</v>
      </c>
      <c r="R186">
        <v>4408261.3596491199</v>
      </c>
      <c r="S186">
        <v>6097027.1052631503</v>
      </c>
      <c r="T186">
        <v>0.58037693354421005</v>
      </c>
      <c r="U186">
        <v>2466471.02602005</v>
      </c>
      <c r="V186">
        <v>1444157.5405459299</v>
      </c>
      <c r="W186">
        <v>1022313.48547412</v>
      </c>
      <c r="X186">
        <v>0.41448428734382903</v>
      </c>
      <c r="Y186">
        <v>9398995.4385964908</v>
      </c>
      <c r="Z186">
        <v>3436561.4035087698</v>
      </c>
      <c r="AA186">
        <v>5962434.0350877196</v>
      </c>
      <c r="AB186">
        <v>0.63436928702010897</v>
      </c>
      <c r="AC186">
        <v>1490146.8631545701</v>
      </c>
      <c r="AD186">
        <v>544843.46001995204</v>
      </c>
      <c r="AE186">
        <v>945303.40313461702</v>
      </c>
      <c r="AF186">
        <v>0.63436928702010897</v>
      </c>
      <c r="AG186">
        <v>132438.37602412701</v>
      </c>
      <c r="AH186">
        <v>55428.293684617704</v>
      </c>
      <c r="AI186">
        <v>1490146.8631545701</v>
      </c>
      <c r="AJ186">
        <v>1490146.8631545701</v>
      </c>
      <c r="AK186">
        <v>1490146.8631545701</v>
      </c>
      <c r="AL186">
        <v>1490146.8631545701</v>
      </c>
      <c r="AM186">
        <v>1490146.8631545701</v>
      </c>
      <c r="AN186">
        <v>1490146.8631545701</v>
      </c>
      <c r="AO186">
        <v>1490146.8631545701</v>
      </c>
      <c r="AP186">
        <v>1490146.8631545701</v>
      </c>
      <c r="AQ186">
        <v>1490146.8631545701</v>
      </c>
      <c r="AR186">
        <v>1490146.8631545701</v>
      </c>
      <c r="AS186">
        <v>9398995.4385964908</v>
      </c>
      <c r="AT186">
        <v>9398995.4385964908</v>
      </c>
      <c r="AU186">
        <v>9398995.4385964908</v>
      </c>
      <c r="AV186">
        <v>9398995.4385964908</v>
      </c>
      <c r="AW186">
        <v>9398995.4385964908</v>
      </c>
      <c r="AX186">
        <v>9398995.4385964908</v>
      </c>
      <c r="AY186">
        <v>9398995.4385964908</v>
      </c>
      <c r="AZ186">
        <v>9398995.4385964908</v>
      </c>
      <c r="BA186">
        <v>9398995.4385964908</v>
      </c>
      <c r="BB186">
        <v>9398995.4385964908</v>
      </c>
    </row>
    <row r="187" spans="1:54" x14ac:dyDescent="0.25">
      <c r="A187" t="s">
        <v>311</v>
      </c>
      <c r="B187">
        <v>13481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2</v>
      </c>
      <c r="N187">
        <v>13481</v>
      </c>
      <c r="O187">
        <v>800000</v>
      </c>
      <c r="P187">
        <v>89875.109449999902</v>
      </c>
      <c r="Q187">
        <v>9154689.8245614003</v>
      </c>
      <c r="R187">
        <v>6343489.8245614003</v>
      </c>
      <c r="S187">
        <v>2811200</v>
      </c>
      <c r="T187">
        <v>0.30707758033021998</v>
      </c>
      <c r="U187">
        <v>5575140.4228323903</v>
      </c>
      <c r="V187">
        <v>3524912.7629172099</v>
      </c>
      <c r="W187">
        <v>2050227.6599151699</v>
      </c>
      <c r="X187">
        <v>0.36774457761076002</v>
      </c>
      <c r="Y187">
        <v>4519077.5438596401</v>
      </c>
      <c r="Z187">
        <v>2969360.5263157799</v>
      </c>
      <c r="AA187">
        <v>1549717.01754385</v>
      </c>
      <c r="AB187">
        <v>0.34292773303913598</v>
      </c>
      <c r="AC187">
        <v>2659068.1502529499</v>
      </c>
      <c r="AD187">
        <v>1733089.8698219</v>
      </c>
      <c r="AE187">
        <v>925978.28043105104</v>
      </c>
      <c r="AF187">
        <v>0.34823412869014397</v>
      </c>
      <c r="AG187">
        <v>1160352.5504651701</v>
      </c>
      <c r="AH187">
        <v>36103.170981051197</v>
      </c>
      <c r="AI187">
        <v>2659068.1502529499</v>
      </c>
      <c r="AJ187">
        <v>2659068.1502529499</v>
      </c>
      <c r="AK187">
        <v>2659068.1502529499</v>
      </c>
      <c r="AL187">
        <v>2659068.1502529499</v>
      </c>
      <c r="AM187">
        <v>2659068.1502529499</v>
      </c>
      <c r="AN187">
        <v>2659068.1502529499</v>
      </c>
      <c r="AO187">
        <v>2659068.1502529499</v>
      </c>
      <c r="AP187">
        <v>2659068.1502529499</v>
      </c>
      <c r="AQ187">
        <v>2659068.1502529499</v>
      </c>
      <c r="AR187">
        <v>2659068.1502529499</v>
      </c>
      <c r="AS187">
        <v>4519077.5438596401</v>
      </c>
      <c r="AT187">
        <v>4519077.5438596401</v>
      </c>
      <c r="AU187">
        <v>4519077.5438596401</v>
      </c>
      <c r="AV187">
        <v>4519077.5438596401</v>
      </c>
      <c r="AW187">
        <v>4519077.5438596401</v>
      </c>
      <c r="AX187">
        <v>4519077.5438596401</v>
      </c>
      <c r="AY187">
        <v>4519077.5438596401</v>
      </c>
      <c r="AZ187">
        <v>4519077.5438596401</v>
      </c>
      <c r="BA187">
        <v>4519077.5438596401</v>
      </c>
      <c r="BB187">
        <v>4519077.5438596401</v>
      </c>
    </row>
    <row r="188" spans="1:54" x14ac:dyDescent="0.25">
      <c r="A188" t="s">
        <v>307</v>
      </c>
      <c r="B188">
        <v>13044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 t="s">
        <v>2</v>
      </c>
      <c r="N188">
        <v>13044</v>
      </c>
      <c r="O188">
        <v>800000</v>
      </c>
      <c r="P188">
        <v>89875.109449999902</v>
      </c>
      <c r="Q188">
        <v>14202455.087719301</v>
      </c>
      <c r="R188">
        <v>8142605.0438596401</v>
      </c>
      <c r="S188">
        <v>6059850.0438596699</v>
      </c>
      <c r="T188">
        <v>0.42667623354074502</v>
      </c>
      <c r="U188">
        <v>8860951.2681869399</v>
      </c>
      <c r="V188">
        <v>2367137.6198924799</v>
      </c>
      <c r="W188">
        <v>6493813.6482944498</v>
      </c>
      <c r="X188">
        <v>0.73285739326982702</v>
      </c>
      <c r="Y188">
        <v>4478782.98245613</v>
      </c>
      <c r="Z188">
        <v>3135940.8771929801</v>
      </c>
      <c r="AA188">
        <v>1342842.1052631501</v>
      </c>
      <c r="AB188">
        <v>0.29982298997812801</v>
      </c>
      <c r="AC188">
        <v>1294744.76966138</v>
      </c>
      <c r="AD188">
        <v>375421.94712521601</v>
      </c>
      <c r="AE188">
        <v>919322.82253616897</v>
      </c>
      <c r="AF188">
        <v>0.710041734925563</v>
      </c>
      <c r="AG188">
        <v>5603938.5388444504</v>
      </c>
      <c r="AH188">
        <v>29447.7130861689</v>
      </c>
      <c r="AI188">
        <v>1294744.76966138</v>
      </c>
      <c r="AJ188">
        <v>1294744.76966138</v>
      </c>
      <c r="AK188">
        <v>1294744.76966138</v>
      </c>
      <c r="AL188">
        <v>1294744.76966138</v>
      </c>
      <c r="AM188">
        <v>1294744.76966138</v>
      </c>
      <c r="AN188">
        <v>1294744.76966138</v>
      </c>
      <c r="AO188">
        <v>1294744.76966138</v>
      </c>
      <c r="AP188">
        <v>1294744.76966138</v>
      </c>
      <c r="AQ188">
        <v>1294744.76966138</v>
      </c>
      <c r="AR188">
        <v>1294744.76966138</v>
      </c>
      <c r="AS188">
        <v>4478782.98245613</v>
      </c>
      <c r="AT188">
        <v>4478782.98245613</v>
      </c>
      <c r="AU188">
        <v>4478782.98245613</v>
      </c>
      <c r="AV188">
        <v>4478782.98245613</v>
      </c>
      <c r="AW188">
        <v>4478782.98245613</v>
      </c>
      <c r="AX188">
        <v>4478782.98245613</v>
      </c>
      <c r="AY188">
        <v>4478782.98245613</v>
      </c>
      <c r="AZ188">
        <v>4478782.98245613</v>
      </c>
      <c r="BA188">
        <v>4478782.98245613</v>
      </c>
      <c r="BB188">
        <v>4478782.98245613</v>
      </c>
    </row>
    <row r="189" spans="1:54" x14ac:dyDescent="0.25">
      <c r="A189" t="s">
        <v>313</v>
      </c>
      <c r="B189">
        <v>13813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 t="s">
        <v>2</v>
      </c>
      <c r="N189">
        <v>13813</v>
      </c>
      <c r="O189">
        <v>800000</v>
      </c>
      <c r="P189">
        <v>89875.109449999902</v>
      </c>
      <c r="Q189">
        <v>21105648.026315801</v>
      </c>
      <c r="R189">
        <v>15479566.973684199</v>
      </c>
      <c r="S189">
        <v>5626081.0526315998</v>
      </c>
      <c r="T189">
        <v>0.26656755791704001</v>
      </c>
      <c r="U189">
        <v>6604036.4304929702</v>
      </c>
      <c r="V189">
        <v>3369322.6527451798</v>
      </c>
      <c r="W189">
        <v>3234713.7777477899</v>
      </c>
      <c r="X189">
        <v>0.48980859082061801</v>
      </c>
      <c r="Y189">
        <v>11860847.9385964</v>
      </c>
      <c r="Z189">
        <v>8812840.2192982398</v>
      </c>
      <c r="AA189">
        <v>3048007.7192982398</v>
      </c>
      <c r="AB189">
        <v>0.25698059152918501</v>
      </c>
      <c r="AC189">
        <v>2191123.0321819298</v>
      </c>
      <c r="AD189">
        <v>1302300.7095270399</v>
      </c>
      <c r="AE189">
        <v>888822.32265489397</v>
      </c>
      <c r="AF189">
        <v>0.40564692607415898</v>
      </c>
      <c r="AG189">
        <v>2344838.66829779</v>
      </c>
      <c r="AH189">
        <v>-1052.7867951056601</v>
      </c>
      <c r="AI189">
        <v>2191123.0321819298</v>
      </c>
      <c r="AJ189">
        <v>2191123.0321819298</v>
      </c>
      <c r="AK189">
        <v>2191123.0321819298</v>
      </c>
      <c r="AL189">
        <v>2191123.0321819298</v>
      </c>
      <c r="AM189">
        <v>2191123.0321819298</v>
      </c>
      <c r="AN189">
        <v>2191123.0321819298</v>
      </c>
      <c r="AO189">
        <v>2191123.0321819298</v>
      </c>
      <c r="AP189">
        <v>2191123.0321819298</v>
      </c>
      <c r="AQ189">
        <v>2191123.0321819298</v>
      </c>
      <c r="AR189">
        <v>2191123.0321819298</v>
      </c>
      <c r="AS189">
        <v>11860847.9385964</v>
      </c>
      <c r="AT189">
        <v>11860847.9385964</v>
      </c>
      <c r="AU189">
        <v>11860847.9385964</v>
      </c>
      <c r="AV189">
        <v>11860847.9385964</v>
      </c>
      <c r="AW189">
        <v>11860847.9385964</v>
      </c>
      <c r="AX189">
        <v>11860847.9385964</v>
      </c>
      <c r="AY189">
        <v>11860847.9385964</v>
      </c>
      <c r="AZ189">
        <v>11860847.9385964</v>
      </c>
      <c r="BA189">
        <v>11860847.9385964</v>
      </c>
      <c r="BB189">
        <v>11860847.9385964</v>
      </c>
    </row>
    <row r="190" spans="1:54" x14ac:dyDescent="0.25">
      <c r="A190" t="s">
        <v>312</v>
      </c>
      <c r="B190">
        <v>13793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 t="s">
        <v>2</v>
      </c>
      <c r="N190">
        <v>13793</v>
      </c>
      <c r="O190">
        <v>800000</v>
      </c>
      <c r="P190">
        <v>89875.109449999902</v>
      </c>
      <c r="Q190">
        <v>9292410.2192982398</v>
      </c>
      <c r="R190">
        <v>4599147.28070175</v>
      </c>
      <c r="S190">
        <v>4693262.9385964796</v>
      </c>
      <c r="T190">
        <v>0.50506411445866195</v>
      </c>
      <c r="U190">
        <v>5128249.1392034004</v>
      </c>
      <c r="V190">
        <v>1704551.7613188899</v>
      </c>
      <c r="W190">
        <v>3423697.3778845002</v>
      </c>
      <c r="X190">
        <v>0.66761525911674502</v>
      </c>
      <c r="Y190">
        <v>2250189.5614034999</v>
      </c>
      <c r="Z190">
        <v>911757.85087719304</v>
      </c>
      <c r="AA190">
        <v>1338431.7105263099</v>
      </c>
      <c r="AB190">
        <v>0.59480842569169901</v>
      </c>
      <c r="AC190">
        <v>1222990.5320540699</v>
      </c>
      <c r="AD190">
        <v>341703.28716542199</v>
      </c>
      <c r="AE190">
        <v>881287.24488864804</v>
      </c>
      <c r="AF190">
        <v>0.720600218718361</v>
      </c>
      <c r="AG190">
        <v>2533822.2684344999</v>
      </c>
      <c r="AH190">
        <v>-8587.8645613518293</v>
      </c>
      <c r="AI190">
        <v>1222990.5320540699</v>
      </c>
      <c r="AJ190">
        <v>1222990.5320540699</v>
      </c>
      <c r="AK190">
        <v>1222990.5320540699</v>
      </c>
      <c r="AL190">
        <v>1222990.5320540699</v>
      </c>
      <c r="AM190">
        <v>1222990.5320540699</v>
      </c>
      <c r="AN190">
        <v>1222990.5320540699</v>
      </c>
      <c r="AO190">
        <v>1222990.5320540699</v>
      </c>
      <c r="AP190">
        <v>1222990.5320540699</v>
      </c>
      <c r="AQ190">
        <v>1222990.5320540699</v>
      </c>
      <c r="AR190">
        <v>1222990.5320540699</v>
      </c>
      <c r="AS190">
        <v>2250189.5614034999</v>
      </c>
      <c r="AT190">
        <v>2250189.5614034999</v>
      </c>
      <c r="AU190">
        <v>2250189.5614034999</v>
      </c>
      <c r="AV190">
        <v>2250189.5614034999</v>
      </c>
      <c r="AW190">
        <v>2250189.5614034999</v>
      </c>
      <c r="AX190">
        <v>2250189.5614034999</v>
      </c>
      <c r="AY190">
        <v>2250189.5614034999</v>
      </c>
      <c r="AZ190">
        <v>2250189.5614034999</v>
      </c>
      <c r="BA190">
        <v>2250189.5614034999</v>
      </c>
      <c r="BB190">
        <v>2250189.5614034999</v>
      </c>
    </row>
    <row r="191" spans="1:54" x14ac:dyDescent="0.25">
      <c r="A191" t="s">
        <v>310</v>
      </c>
      <c r="B191">
        <v>13884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 t="s">
        <v>2</v>
      </c>
      <c r="N191">
        <v>13884</v>
      </c>
      <c r="O191">
        <v>800000</v>
      </c>
      <c r="P191">
        <v>89875.109449999902</v>
      </c>
      <c r="Q191">
        <v>4877746.6666666605</v>
      </c>
      <c r="R191">
        <v>2474332.0614034999</v>
      </c>
      <c r="S191">
        <v>2403414.6052631498</v>
      </c>
      <c r="T191">
        <v>0.49273051052189898</v>
      </c>
      <c r="U191">
        <v>4054859.7292288598</v>
      </c>
      <c r="V191">
        <v>1473150.5188106699</v>
      </c>
      <c r="W191">
        <v>2581709.2104181899</v>
      </c>
      <c r="X191">
        <v>0.636695072781018</v>
      </c>
      <c r="Y191">
        <v>1574105.70175438</v>
      </c>
      <c r="Z191">
        <v>409887.45614035003</v>
      </c>
      <c r="AA191">
        <v>1164218.2456140299</v>
      </c>
      <c r="AB191">
        <v>0.73960614227905996</v>
      </c>
      <c r="AC191">
        <v>1194714.40602032</v>
      </c>
      <c r="AD191">
        <v>316377.39286418498</v>
      </c>
      <c r="AE191">
        <v>878337.01315613603</v>
      </c>
      <c r="AF191">
        <v>0.73518575546597598</v>
      </c>
      <c r="AG191">
        <v>1691834.10096819</v>
      </c>
      <c r="AH191">
        <v>-11538.0962938639</v>
      </c>
      <c r="AI191">
        <v>1194714.40602032</v>
      </c>
      <c r="AJ191">
        <v>1194714.40602032</v>
      </c>
      <c r="AK191">
        <v>1194714.40602032</v>
      </c>
      <c r="AL191">
        <v>1194714.40602032</v>
      </c>
      <c r="AM191">
        <v>1194714.40602032</v>
      </c>
      <c r="AN191">
        <v>1194714.40602032</v>
      </c>
      <c r="AO191">
        <v>1194714.40602032</v>
      </c>
      <c r="AP191">
        <v>1194714.40602032</v>
      </c>
      <c r="AQ191">
        <v>1194714.40602032</v>
      </c>
      <c r="AR191">
        <v>1194714.40602032</v>
      </c>
      <c r="AS191">
        <v>1574105.70175438</v>
      </c>
      <c r="AT191">
        <v>1574105.70175438</v>
      </c>
      <c r="AU191">
        <v>1574105.70175438</v>
      </c>
      <c r="AV191">
        <v>1574105.70175438</v>
      </c>
      <c r="AW191">
        <v>1574105.70175438</v>
      </c>
      <c r="AX191">
        <v>1574105.70175438</v>
      </c>
      <c r="AY191">
        <v>1574105.70175438</v>
      </c>
      <c r="AZ191">
        <v>1574105.70175438</v>
      </c>
      <c r="BA191">
        <v>1574105.70175438</v>
      </c>
      <c r="BB191">
        <v>1574105.70175438</v>
      </c>
    </row>
    <row r="192" spans="1:54" x14ac:dyDescent="0.25">
      <c r="A192" t="s">
        <v>318</v>
      </c>
      <c r="B192">
        <v>13314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2</v>
      </c>
      <c r="N192">
        <v>13314</v>
      </c>
      <c r="O192">
        <v>800000</v>
      </c>
      <c r="P192">
        <v>89875.109449999902</v>
      </c>
      <c r="Q192">
        <v>5483291.7982456097</v>
      </c>
      <c r="R192">
        <v>4741240.70175438</v>
      </c>
      <c r="S192">
        <v>742051.09649122704</v>
      </c>
      <c r="T192">
        <v>0.13532949253742901</v>
      </c>
      <c r="U192">
        <v>7361791.8172092298</v>
      </c>
      <c r="V192">
        <v>6246139.5484393202</v>
      </c>
      <c r="W192">
        <v>1115652.2687699001</v>
      </c>
      <c r="X192">
        <v>0.15154629422716201</v>
      </c>
      <c r="Y192">
        <v>4518929.2543859603</v>
      </c>
      <c r="Z192">
        <v>3847553.7280701702</v>
      </c>
      <c r="AA192">
        <v>671375.52631578897</v>
      </c>
      <c r="AB192">
        <v>0.14856960322274701</v>
      </c>
      <c r="AC192">
        <v>5282421.74421422</v>
      </c>
      <c r="AD192">
        <v>4423988.4976767898</v>
      </c>
      <c r="AE192">
        <v>858433.24653743196</v>
      </c>
      <c r="AF192">
        <v>0.162507517972729</v>
      </c>
      <c r="AG192">
        <v>225777.159319909</v>
      </c>
      <c r="AH192">
        <v>-31441.8629125679</v>
      </c>
      <c r="AI192">
        <v>5282421.74421422</v>
      </c>
      <c r="AJ192">
        <v>5282421.74421422</v>
      </c>
      <c r="AK192">
        <v>5282421.74421422</v>
      </c>
      <c r="AL192">
        <v>5282421.74421422</v>
      </c>
      <c r="AM192">
        <v>5282421.74421422</v>
      </c>
      <c r="AN192">
        <v>5282421.74421422</v>
      </c>
      <c r="AO192">
        <v>5282421.74421422</v>
      </c>
      <c r="AP192">
        <v>5282421.74421422</v>
      </c>
      <c r="AQ192">
        <v>5282421.74421422</v>
      </c>
      <c r="AR192">
        <v>5282421.74421422</v>
      </c>
      <c r="AS192">
        <v>4518929.2543859603</v>
      </c>
      <c r="AT192">
        <v>4518929.2543859603</v>
      </c>
      <c r="AU192">
        <v>4518929.2543859603</v>
      </c>
      <c r="AV192">
        <v>4518929.2543859603</v>
      </c>
      <c r="AW192">
        <v>4518929.2543859603</v>
      </c>
      <c r="AX192">
        <v>4518929.2543859603</v>
      </c>
      <c r="AY192">
        <v>4518929.2543859603</v>
      </c>
      <c r="AZ192">
        <v>4518929.2543859603</v>
      </c>
      <c r="BA192">
        <v>4518929.2543859603</v>
      </c>
      <c r="BB192">
        <v>4518929.2543859603</v>
      </c>
    </row>
    <row r="193" spans="1:54" x14ac:dyDescent="0.25">
      <c r="A193" t="s">
        <v>338</v>
      </c>
      <c r="B193">
        <v>13490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2</v>
      </c>
      <c r="N193">
        <v>13490</v>
      </c>
      <c r="O193">
        <v>800000</v>
      </c>
      <c r="P193">
        <v>89875.109449999902</v>
      </c>
      <c r="Q193">
        <v>10329433.6403508</v>
      </c>
      <c r="R193">
        <v>5298530.2631578902</v>
      </c>
      <c r="S193">
        <v>5030903.3771929797</v>
      </c>
      <c r="T193">
        <v>0.48704542304626097</v>
      </c>
      <c r="U193">
        <v>2849838.6096398602</v>
      </c>
      <c r="V193">
        <v>1288655.0232736401</v>
      </c>
      <c r="W193">
        <v>1561183.5863662199</v>
      </c>
      <c r="X193">
        <v>0.54781473627501598</v>
      </c>
      <c r="Y193">
        <v>7547459.8245614003</v>
      </c>
      <c r="Z193">
        <v>3309272.1929824501</v>
      </c>
      <c r="AA193">
        <v>4238187.63157894</v>
      </c>
      <c r="AB193">
        <v>0.561538283090527</v>
      </c>
      <c r="AC193">
        <v>1505418.6577064099</v>
      </c>
      <c r="AD193">
        <v>660328.99384215998</v>
      </c>
      <c r="AE193">
        <v>845089.66386425402</v>
      </c>
      <c r="AF193">
        <v>0.56136521195492095</v>
      </c>
      <c r="AG193">
        <v>671308.47691622295</v>
      </c>
      <c r="AH193">
        <v>-44785.4455857457</v>
      </c>
      <c r="AI193">
        <v>1505418.6577064099</v>
      </c>
      <c r="AJ193">
        <v>1505418.6577064099</v>
      </c>
      <c r="AK193">
        <v>1505418.6577064099</v>
      </c>
      <c r="AL193">
        <v>1505418.6577064099</v>
      </c>
      <c r="AM193">
        <v>1505418.6577064099</v>
      </c>
      <c r="AN193">
        <v>1505418.6577064099</v>
      </c>
      <c r="AO193">
        <v>1505418.6577064099</v>
      </c>
      <c r="AP193">
        <v>1505418.6577064099</v>
      </c>
      <c r="AQ193">
        <v>1505418.6577064099</v>
      </c>
      <c r="AR193">
        <v>1505418.6577064099</v>
      </c>
      <c r="AS193">
        <v>7547459.8245614003</v>
      </c>
      <c r="AT193">
        <v>7547459.8245614003</v>
      </c>
      <c r="AU193">
        <v>7547459.8245614003</v>
      </c>
      <c r="AV193">
        <v>7547459.8245614003</v>
      </c>
      <c r="AW193">
        <v>7547459.8245614003</v>
      </c>
      <c r="AX193">
        <v>7547459.8245614003</v>
      </c>
      <c r="AY193">
        <v>7547459.8245614003</v>
      </c>
      <c r="AZ193">
        <v>7547459.8245614003</v>
      </c>
      <c r="BA193">
        <v>7547459.8245614003</v>
      </c>
      <c r="BB193">
        <v>7547459.8245614003</v>
      </c>
    </row>
    <row r="194" spans="1:54" x14ac:dyDescent="0.25">
      <c r="A194" t="s">
        <v>314</v>
      </c>
      <c r="B194">
        <v>13722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2</v>
      </c>
      <c r="N194">
        <v>13722</v>
      </c>
      <c r="O194">
        <v>800000</v>
      </c>
      <c r="P194">
        <v>89875.109449999902</v>
      </c>
      <c r="Q194">
        <v>7703975.48245613</v>
      </c>
      <c r="R194">
        <v>5395525.0438596401</v>
      </c>
      <c r="S194">
        <v>2308450.4385964898</v>
      </c>
      <c r="T194">
        <v>0.29964405310652897</v>
      </c>
      <c r="U194">
        <v>4688435.7608867604</v>
      </c>
      <c r="V194">
        <v>3056203.7188027399</v>
      </c>
      <c r="W194">
        <v>1632232.0420840201</v>
      </c>
      <c r="X194">
        <v>0.34814000347427199</v>
      </c>
      <c r="Y194">
        <v>4124345.0438596401</v>
      </c>
      <c r="Z194">
        <v>2432912.4999999902</v>
      </c>
      <c r="AA194">
        <v>1691432.5438596399</v>
      </c>
      <c r="AB194">
        <v>0.41010936909312701</v>
      </c>
      <c r="AC194">
        <v>1926664.1281224401</v>
      </c>
      <c r="AD194">
        <v>1084236.35576976</v>
      </c>
      <c r="AE194">
        <v>842427.77235267905</v>
      </c>
      <c r="AF194">
        <v>0.43724682473516202</v>
      </c>
      <c r="AG194">
        <v>742356.93263402104</v>
      </c>
      <c r="AH194">
        <v>-47447.337097320298</v>
      </c>
      <c r="AI194">
        <v>1926664.1281224401</v>
      </c>
      <c r="AJ194">
        <v>1926664.1281224401</v>
      </c>
      <c r="AK194">
        <v>1926664.1281224401</v>
      </c>
      <c r="AL194">
        <v>1926664.1281224401</v>
      </c>
      <c r="AM194">
        <v>1926664.1281224401</v>
      </c>
      <c r="AN194">
        <v>1926664.1281224401</v>
      </c>
      <c r="AO194">
        <v>1926664.1281224401</v>
      </c>
      <c r="AP194">
        <v>1926664.1281224401</v>
      </c>
      <c r="AQ194">
        <v>1926664.1281224401</v>
      </c>
      <c r="AR194">
        <v>1926664.1281224401</v>
      </c>
      <c r="AS194">
        <v>4124345.0438596401</v>
      </c>
      <c r="AT194">
        <v>4124345.0438596401</v>
      </c>
      <c r="AU194">
        <v>4124345.0438596401</v>
      </c>
      <c r="AV194">
        <v>4124345.0438596401</v>
      </c>
      <c r="AW194">
        <v>4124345.0438596401</v>
      </c>
      <c r="AX194">
        <v>4124345.0438596401</v>
      </c>
      <c r="AY194">
        <v>4124345.0438596401</v>
      </c>
      <c r="AZ194">
        <v>4124345.0438596401</v>
      </c>
      <c r="BA194">
        <v>4124345.0438596401</v>
      </c>
      <c r="BB194">
        <v>4124345.0438596401</v>
      </c>
    </row>
    <row r="195" spans="1:54" x14ac:dyDescent="0.25">
      <c r="A195" t="s">
        <v>315</v>
      </c>
      <c r="B195">
        <v>13577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2</v>
      </c>
      <c r="N195">
        <v>13577</v>
      </c>
      <c r="O195">
        <v>800000</v>
      </c>
      <c r="P195">
        <v>89875.109449999902</v>
      </c>
      <c r="Q195">
        <v>5035616.5789473597</v>
      </c>
      <c r="R195">
        <v>2956787.9824561402</v>
      </c>
      <c r="S195">
        <v>2078828.5964912199</v>
      </c>
      <c r="T195">
        <v>0.41282503619959399</v>
      </c>
      <c r="U195">
        <v>3355852.4189687199</v>
      </c>
      <c r="V195">
        <v>1520963.45421205</v>
      </c>
      <c r="W195">
        <v>1834888.9647566699</v>
      </c>
      <c r="X195">
        <v>0.54677284209075705</v>
      </c>
      <c r="Y195">
        <v>1931704.5614034999</v>
      </c>
      <c r="Z195">
        <v>816496.14035087696</v>
      </c>
      <c r="AA195">
        <v>1115208.4210526301</v>
      </c>
      <c r="AB195">
        <v>0.577318314267664</v>
      </c>
      <c r="AC195">
        <v>1445622.0546838201</v>
      </c>
      <c r="AD195">
        <v>607416.10717327998</v>
      </c>
      <c r="AE195">
        <v>838205.94751054002</v>
      </c>
      <c r="AF195">
        <v>0.57982371311695802</v>
      </c>
      <c r="AG195">
        <v>945013.85530667205</v>
      </c>
      <c r="AH195">
        <v>-51669.161939459504</v>
      </c>
      <c r="AI195">
        <v>1445622.0546838201</v>
      </c>
      <c r="AJ195">
        <v>1445622.0546838201</v>
      </c>
      <c r="AK195">
        <v>1445622.0546838201</v>
      </c>
      <c r="AL195">
        <v>1445622.0546838201</v>
      </c>
      <c r="AM195">
        <v>1445622.0546838201</v>
      </c>
      <c r="AN195">
        <v>1445622.0546838201</v>
      </c>
      <c r="AO195">
        <v>1445622.0546838201</v>
      </c>
      <c r="AP195">
        <v>1445622.0546838201</v>
      </c>
      <c r="AQ195">
        <v>1445622.0546838201</v>
      </c>
      <c r="AR195">
        <v>1445622.0546838201</v>
      </c>
      <c r="AS195">
        <v>1931704.5614034999</v>
      </c>
      <c r="AT195">
        <v>1931704.5614034999</v>
      </c>
      <c r="AU195">
        <v>1931704.5614034999</v>
      </c>
      <c r="AV195">
        <v>1931704.5614034999</v>
      </c>
      <c r="AW195">
        <v>1931704.5614034999</v>
      </c>
      <c r="AX195">
        <v>1931704.5614034999</v>
      </c>
      <c r="AY195">
        <v>1931704.5614034999</v>
      </c>
      <c r="AZ195">
        <v>1931704.5614034999</v>
      </c>
      <c r="BA195">
        <v>1931704.5614034999</v>
      </c>
      <c r="BB195">
        <v>1931704.5614034999</v>
      </c>
    </row>
    <row r="196" spans="1:54" x14ac:dyDescent="0.25">
      <c r="A196" t="s">
        <v>345</v>
      </c>
      <c r="B196">
        <v>13218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 t="s">
        <v>2</v>
      </c>
      <c r="N196">
        <v>13218</v>
      </c>
      <c r="O196">
        <v>800000</v>
      </c>
      <c r="P196">
        <v>89875.109449999902</v>
      </c>
      <c r="Q196">
        <v>7048145.7456140397</v>
      </c>
      <c r="R196">
        <v>4858171.0087719299</v>
      </c>
      <c r="S196">
        <v>2189974.7368421</v>
      </c>
      <c r="T196">
        <v>0.310716437469372</v>
      </c>
      <c r="U196">
        <v>5106067.1205332195</v>
      </c>
      <c r="V196">
        <v>2033728.1098241301</v>
      </c>
      <c r="W196">
        <v>3072339.0107090799</v>
      </c>
      <c r="X196">
        <v>0.60170360831219105</v>
      </c>
      <c r="Y196">
        <v>1533412.63157894</v>
      </c>
      <c r="Z196">
        <v>916779.38596491201</v>
      </c>
      <c r="AA196">
        <v>616633.24561403401</v>
      </c>
      <c r="AB196">
        <v>0.40213131998207802</v>
      </c>
      <c r="AC196">
        <v>1235999.2626161</v>
      </c>
      <c r="AD196">
        <v>410679.18793374603</v>
      </c>
      <c r="AE196">
        <v>825320.07468236005</v>
      </c>
      <c r="AF196">
        <v>0.66773508661768399</v>
      </c>
      <c r="AG196">
        <v>2182463.90125908</v>
      </c>
      <c r="AH196">
        <v>-64555.034767639401</v>
      </c>
      <c r="AI196">
        <v>1235999.2626161</v>
      </c>
      <c r="AJ196">
        <v>1235999.2626161</v>
      </c>
      <c r="AK196">
        <v>1235999.2626161</v>
      </c>
      <c r="AL196">
        <v>1235999.2626161</v>
      </c>
      <c r="AM196">
        <v>1235999.2626161</v>
      </c>
      <c r="AN196">
        <v>1235999.2626161</v>
      </c>
      <c r="AO196">
        <v>1235999.2626161</v>
      </c>
      <c r="AP196">
        <v>1235999.2626161</v>
      </c>
      <c r="AQ196">
        <v>1235999.2626161</v>
      </c>
      <c r="AR196">
        <v>1235999.2626161</v>
      </c>
      <c r="AS196">
        <v>1533412.63157894</v>
      </c>
      <c r="AT196">
        <v>1533412.63157894</v>
      </c>
      <c r="AU196">
        <v>1533412.63157894</v>
      </c>
      <c r="AV196">
        <v>1533412.63157894</v>
      </c>
      <c r="AW196">
        <v>1533412.63157894</v>
      </c>
      <c r="AX196">
        <v>1533412.63157894</v>
      </c>
      <c r="AY196">
        <v>1533412.63157894</v>
      </c>
      <c r="AZ196">
        <v>1533412.63157894</v>
      </c>
      <c r="BA196">
        <v>1533412.63157894</v>
      </c>
      <c r="BB196">
        <v>1533412.63157894</v>
      </c>
    </row>
    <row r="197" spans="1:54" x14ac:dyDescent="0.25">
      <c r="A197" t="s">
        <v>316</v>
      </c>
      <c r="B197">
        <v>13922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 t="s">
        <v>2</v>
      </c>
      <c r="N197">
        <v>13922</v>
      </c>
      <c r="O197">
        <v>800000</v>
      </c>
      <c r="P197">
        <v>89875.109449999902</v>
      </c>
      <c r="Q197">
        <v>3578151.3596491199</v>
      </c>
      <c r="R197">
        <v>1329311.5789473599</v>
      </c>
      <c r="S197">
        <v>2248839.78070175</v>
      </c>
      <c r="T197">
        <v>0.62849207723909095</v>
      </c>
      <c r="U197">
        <v>2662642.8569212202</v>
      </c>
      <c r="V197">
        <v>871765.74341654999</v>
      </c>
      <c r="W197">
        <v>1790877.1135046701</v>
      </c>
      <c r="X197">
        <v>0.67259381364252402</v>
      </c>
      <c r="Y197">
        <v>2002846.53508771</v>
      </c>
      <c r="Z197">
        <v>652179.16666666605</v>
      </c>
      <c r="AA197">
        <v>1350667.36842105</v>
      </c>
      <c r="AB197">
        <v>0.67437386976925595</v>
      </c>
      <c r="AC197">
        <v>1082761.99068791</v>
      </c>
      <c r="AD197">
        <v>296583.09196345799</v>
      </c>
      <c r="AE197">
        <v>786178.89872445399</v>
      </c>
      <c r="AF197">
        <v>0.72608653193022599</v>
      </c>
      <c r="AG197">
        <v>901002.00405467197</v>
      </c>
      <c r="AH197">
        <v>-103696.210725545</v>
      </c>
      <c r="AI197">
        <v>1082761.99068791</v>
      </c>
      <c r="AJ197">
        <v>1082761.99068791</v>
      </c>
      <c r="AK197">
        <v>1082761.99068791</v>
      </c>
      <c r="AL197">
        <v>1082761.99068791</v>
      </c>
      <c r="AM197">
        <v>1082761.99068791</v>
      </c>
      <c r="AN197">
        <v>1082761.99068791</v>
      </c>
      <c r="AO197">
        <v>1082761.99068791</v>
      </c>
      <c r="AP197">
        <v>1082761.99068791</v>
      </c>
      <c r="AQ197">
        <v>1082761.99068791</v>
      </c>
      <c r="AR197">
        <v>1082761.99068791</v>
      </c>
      <c r="AS197">
        <v>2002846.53508771</v>
      </c>
      <c r="AT197">
        <v>2002846.53508771</v>
      </c>
      <c r="AU197">
        <v>2002846.53508771</v>
      </c>
      <c r="AV197">
        <v>2002846.53508771</v>
      </c>
      <c r="AW197">
        <v>2002846.53508771</v>
      </c>
      <c r="AX197">
        <v>2002846.53508771</v>
      </c>
      <c r="AY197">
        <v>2002846.53508771</v>
      </c>
      <c r="AZ197">
        <v>2002846.53508771</v>
      </c>
      <c r="BA197">
        <v>2002846.53508771</v>
      </c>
      <c r="BB197">
        <v>2002846.53508771</v>
      </c>
    </row>
    <row r="198" spans="1:54" x14ac:dyDescent="0.25">
      <c r="A198" t="s">
        <v>317</v>
      </c>
      <c r="B198">
        <v>13011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 t="s">
        <v>2</v>
      </c>
      <c r="N198">
        <v>13011</v>
      </c>
      <c r="O198">
        <v>800000</v>
      </c>
      <c r="P198">
        <v>89875.109449999902</v>
      </c>
      <c r="Q198">
        <v>20662848.6403508</v>
      </c>
      <c r="R198">
        <v>12612268.2017543</v>
      </c>
      <c r="S198">
        <v>8050580.43859646</v>
      </c>
      <c r="T198">
        <v>0.38961619371663497</v>
      </c>
      <c r="U198">
        <v>15481244.141574699</v>
      </c>
      <c r="V198">
        <v>5177111.06931677</v>
      </c>
      <c r="W198">
        <v>10304133.072257901</v>
      </c>
      <c r="X198">
        <v>0.66558817741180798</v>
      </c>
      <c r="Y198">
        <v>3575452.5</v>
      </c>
      <c r="Z198">
        <v>2242756.88596491</v>
      </c>
      <c r="AA198">
        <v>1332695.61403508</v>
      </c>
      <c r="AB198">
        <v>0.37273481161757499</v>
      </c>
      <c r="AC198">
        <v>1140823.12317736</v>
      </c>
      <c r="AD198">
        <v>354674.98397093802</v>
      </c>
      <c r="AE198">
        <v>786148.13920642796</v>
      </c>
      <c r="AF198">
        <v>0.68910607020033499</v>
      </c>
      <c r="AG198">
        <v>9414257.9628079794</v>
      </c>
      <c r="AH198">
        <v>-103726.97024357101</v>
      </c>
      <c r="AI198">
        <v>1140823.12317736</v>
      </c>
      <c r="AJ198">
        <v>1140823.12317736</v>
      </c>
      <c r="AK198">
        <v>1140823.12317736</v>
      </c>
      <c r="AL198">
        <v>1140823.12317736</v>
      </c>
      <c r="AM198">
        <v>1140823.12317736</v>
      </c>
      <c r="AN198">
        <v>1140823.12317736</v>
      </c>
      <c r="AO198">
        <v>1140823.12317736</v>
      </c>
      <c r="AP198">
        <v>1140823.12317736</v>
      </c>
      <c r="AQ198">
        <v>1140823.12317736</v>
      </c>
      <c r="AR198">
        <v>1140823.12317736</v>
      </c>
      <c r="AS198">
        <v>3575452.5</v>
      </c>
      <c r="AT198">
        <v>3575452.5</v>
      </c>
      <c r="AU198">
        <v>3575452.5</v>
      </c>
      <c r="AV198">
        <v>3575452.5</v>
      </c>
      <c r="AW198">
        <v>3575452.5</v>
      </c>
      <c r="AX198">
        <v>3575452.5</v>
      </c>
      <c r="AY198">
        <v>3575452.5</v>
      </c>
      <c r="AZ198">
        <v>3575452.5</v>
      </c>
      <c r="BA198">
        <v>3575452.5</v>
      </c>
      <c r="BB198">
        <v>3575452.5</v>
      </c>
    </row>
    <row r="199" spans="1:54" x14ac:dyDescent="0.25">
      <c r="A199" t="s">
        <v>319</v>
      </c>
      <c r="B199">
        <v>13891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2</v>
      </c>
      <c r="N199">
        <v>13891</v>
      </c>
      <c r="O199">
        <v>800000</v>
      </c>
      <c r="P199">
        <v>89875.109449999902</v>
      </c>
      <c r="Q199">
        <v>12330427.4561403</v>
      </c>
      <c r="R199">
        <v>6234027.63157894</v>
      </c>
      <c r="S199">
        <v>6096399.8245614003</v>
      </c>
      <c r="T199">
        <v>0.49441917940366997</v>
      </c>
      <c r="U199">
        <v>4413173.9355554003</v>
      </c>
      <c r="V199">
        <v>1642377.19355934</v>
      </c>
      <c r="W199">
        <v>2770796.7419960601</v>
      </c>
      <c r="X199">
        <v>0.62784671133687098</v>
      </c>
      <c r="Y199">
        <v>4835627.6754385903</v>
      </c>
      <c r="Z199">
        <v>1484845.57017543</v>
      </c>
      <c r="AA199">
        <v>3350782.1052631498</v>
      </c>
      <c r="AB199">
        <v>0.69293633219171202</v>
      </c>
      <c r="AC199">
        <v>1111541.6066890799</v>
      </c>
      <c r="AD199">
        <v>328845.503108709</v>
      </c>
      <c r="AE199">
        <v>782696.103580378</v>
      </c>
      <c r="AF199">
        <v>0.70415367168465204</v>
      </c>
      <c r="AG199">
        <v>1880921.63254606</v>
      </c>
      <c r="AH199">
        <v>-107179.005869621</v>
      </c>
      <c r="AI199">
        <v>1111541.6066890799</v>
      </c>
      <c r="AJ199">
        <v>1111541.6066890799</v>
      </c>
      <c r="AK199">
        <v>1111541.6066890799</v>
      </c>
      <c r="AL199">
        <v>1111541.6066890799</v>
      </c>
      <c r="AM199">
        <v>1111541.6066890799</v>
      </c>
      <c r="AN199">
        <v>1111541.6066890799</v>
      </c>
      <c r="AO199">
        <v>1111541.6066890799</v>
      </c>
      <c r="AP199">
        <v>1111541.6066890799</v>
      </c>
      <c r="AQ199">
        <v>1111541.6066890799</v>
      </c>
      <c r="AR199">
        <v>1111541.6066890799</v>
      </c>
      <c r="AS199">
        <v>4835627.6754385903</v>
      </c>
      <c r="AT199">
        <v>4835627.6754385903</v>
      </c>
      <c r="AU199">
        <v>4835627.6754385903</v>
      </c>
      <c r="AV199">
        <v>4835627.6754385903</v>
      </c>
      <c r="AW199">
        <v>4835627.6754385903</v>
      </c>
      <c r="AX199">
        <v>4835627.6754385903</v>
      </c>
      <c r="AY199">
        <v>4835627.6754385903</v>
      </c>
      <c r="AZ199">
        <v>4835627.6754385903</v>
      </c>
      <c r="BA199">
        <v>4835627.6754385903</v>
      </c>
      <c r="BB199">
        <v>4835627.6754385903</v>
      </c>
    </row>
    <row r="200" spans="1:54" x14ac:dyDescent="0.25">
      <c r="A200" t="s">
        <v>349</v>
      </c>
      <c r="B200">
        <v>13651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2</v>
      </c>
      <c r="N200">
        <v>13651</v>
      </c>
      <c r="O200">
        <v>800000</v>
      </c>
      <c r="P200">
        <v>89875.109449999902</v>
      </c>
      <c r="Q200">
        <v>11210481.842105201</v>
      </c>
      <c r="R200">
        <v>4751383.9912280599</v>
      </c>
      <c r="S200">
        <v>6459097.85087719</v>
      </c>
      <c r="T200">
        <v>0.57616594378821195</v>
      </c>
      <c r="U200">
        <v>4341916.4170970703</v>
      </c>
      <c r="V200">
        <v>1457430.7435156701</v>
      </c>
      <c r="W200">
        <v>2884485.6735813902</v>
      </c>
      <c r="X200">
        <v>0.66433468461604095</v>
      </c>
      <c r="Y200">
        <v>4717861.4035087703</v>
      </c>
      <c r="Z200">
        <v>1133645.21929824</v>
      </c>
      <c r="AA200">
        <v>3584216.1842105198</v>
      </c>
      <c r="AB200">
        <v>0.75971205545480203</v>
      </c>
      <c r="AC200">
        <v>1002883.9126363799</v>
      </c>
      <c r="AD200">
        <v>230030.78043307899</v>
      </c>
      <c r="AE200">
        <v>772853.13220330898</v>
      </c>
      <c r="AF200">
        <v>0.77063070058789396</v>
      </c>
      <c r="AG200">
        <v>1994610.5641313901</v>
      </c>
      <c r="AH200">
        <v>-117021.97724669</v>
      </c>
      <c r="AI200">
        <v>1002883.9126363799</v>
      </c>
      <c r="AJ200">
        <v>1002883.9126363799</v>
      </c>
      <c r="AK200">
        <v>1002883.9126363799</v>
      </c>
      <c r="AL200">
        <v>1002883.9126363799</v>
      </c>
      <c r="AM200">
        <v>1002883.9126363799</v>
      </c>
      <c r="AN200">
        <v>1002883.9126363799</v>
      </c>
      <c r="AO200">
        <v>1002883.9126363799</v>
      </c>
      <c r="AP200">
        <v>1002883.9126363799</v>
      </c>
      <c r="AQ200">
        <v>1002883.9126363799</v>
      </c>
      <c r="AR200">
        <v>1002883.9126363799</v>
      </c>
      <c r="AS200">
        <v>4717861.4035087703</v>
      </c>
      <c r="AT200">
        <v>4717861.4035087703</v>
      </c>
      <c r="AU200">
        <v>4717861.4035087703</v>
      </c>
      <c r="AV200">
        <v>4717861.4035087703</v>
      </c>
      <c r="AW200">
        <v>4717861.4035087703</v>
      </c>
      <c r="AX200">
        <v>4717861.4035087703</v>
      </c>
      <c r="AY200">
        <v>4717861.4035087703</v>
      </c>
      <c r="AZ200">
        <v>4717861.4035087703</v>
      </c>
      <c r="BA200">
        <v>4717861.4035087703</v>
      </c>
      <c r="BB200">
        <v>4717861.4035087703</v>
      </c>
    </row>
    <row r="201" spans="1:54" x14ac:dyDescent="0.25">
      <c r="A201" t="s">
        <v>342</v>
      </c>
      <c r="B201">
        <v>14012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2</v>
      </c>
      <c r="N201">
        <v>14012</v>
      </c>
      <c r="O201">
        <v>800000</v>
      </c>
      <c r="P201">
        <v>89875.109449999902</v>
      </c>
      <c r="Q201">
        <v>7202118.3771929797</v>
      </c>
      <c r="R201">
        <v>5441127.4122807002</v>
      </c>
      <c r="S201">
        <v>1760990.96491228</v>
      </c>
      <c r="T201">
        <v>0.244510138918131</v>
      </c>
      <c r="U201">
        <v>7200123.2104467796</v>
      </c>
      <c r="V201">
        <v>3961955.2971553202</v>
      </c>
      <c r="W201">
        <v>3238167.9132914501</v>
      </c>
      <c r="X201">
        <v>0.44973784734588101</v>
      </c>
      <c r="Y201">
        <v>1486558.8596491199</v>
      </c>
      <c r="Z201">
        <v>822058.59649122797</v>
      </c>
      <c r="AA201">
        <v>664500.26315789495</v>
      </c>
      <c r="AB201">
        <v>0.44700568621597597</v>
      </c>
      <c r="AC201">
        <v>1058808.8800812201</v>
      </c>
      <c r="AD201">
        <v>308671.20478877798</v>
      </c>
      <c r="AE201">
        <v>750137.67529244302</v>
      </c>
      <c r="AF201">
        <v>0.70847316206386501</v>
      </c>
      <c r="AG201">
        <v>2348292.8038414498</v>
      </c>
      <c r="AH201">
        <v>-139737.43415755601</v>
      </c>
      <c r="AI201">
        <v>1058808.8800812201</v>
      </c>
      <c r="AJ201">
        <v>1058808.8800812201</v>
      </c>
      <c r="AK201">
        <v>1058808.8800812201</v>
      </c>
      <c r="AL201">
        <v>1058808.8800812201</v>
      </c>
      <c r="AM201">
        <v>1058808.8800812201</v>
      </c>
      <c r="AN201">
        <v>1058808.8800812201</v>
      </c>
      <c r="AO201">
        <v>1058808.8800812201</v>
      </c>
      <c r="AP201">
        <v>1058808.8800812201</v>
      </c>
      <c r="AQ201">
        <v>1058808.8800812201</v>
      </c>
      <c r="AR201">
        <v>1058808.8800812201</v>
      </c>
      <c r="AS201">
        <v>1486558.8596491199</v>
      </c>
      <c r="AT201">
        <v>1486558.8596491199</v>
      </c>
      <c r="AU201">
        <v>1486558.8596491199</v>
      </c>
      <c r="AV201">
        <v>1486558.8596491199</v>
      </c>
      <c r="AW201">
        <v>1486558.8596491199</v>
      </c>
      <c r="AX201">
        <v>1486558.8596491199</v>
      </c>
      <c r="AY201">
        <v>1486558.8596491199</v>
      </c>
      <c r="AZ201">
        <v>1486558.8596491199</v>
      </c>
      <c r="BA201">
        <v>1486558.8596491199</v>
      </c>
      <c r="BB201">
        <v>1486558.8596491199</v>
      </c>
    </row>
    <row r="202" spans="1:54" x14ac:dyDescent="0.25">
      <c r="A202" t="s">
        <v>329</v>
      </c>
      <c r="B202">
        <v>13364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2</v>
      </c>
      <c r="N202">
        <v>13364</v>
      </c>
      <c r="O202">
        <v>800000</v>
      </c>
      <c r="P202">
        <v>89875.109449999902</v>
      </c>
      <c r="Q202">
        <v>6549110.8771929797</v>
      </c>
      <c r="R202">
        <v>2539061.9736842099</v>
      </c>
      <c r="S202">
        <v>4010048.9035087698</v>
      </c>
      <c r="T202">
        <v>0.61230432324387796</v>
      </c>
      <c r="U202">
        <v>6134650.5752817998</v>
      </c>
      <c r="V202">
        <v>1936426.5088655199</v>
      </c>
      <c r="W202">
        <v>4198224.0664162803</v>
      </c>
      <c r="X202">
        <v>0.68434607886748799</v>
      </c>
      <c r="Y202">
        <v>905665.78947368404</v>
      </c>
      <c r="Z202">
        <v>244293.15789473601</v>
      </c>
      <c r="AA202">
        <v>661372.63157894695</v>
      </c>
      <c r="AB202">
        <v>0.73026125008353804</v>
      </c>
      <c r="AC202">
        <v>999987.75624176802</v>
      </c>
      <c r="AD202">
        <v>254837.323234171</v>
      </c>
      <c r="AE202">
        <v>745150.43300759594</v>
      </c>
      <c r="AF202">
        <v>0.74515955656105104</v>
      </c>
      <c r="AG202">
        <v>3308348.95696628</v>
      </c>
      <c r="AH202">
        <v>-144724.676442403</v>
      </c>
      <c r="AI202">
        <v>999987.75624176802</v>
      </c>
      <c r="AJ202">
        <v>999987.75624176802</v>
      </c>
      <c r="AK202">
        <v>999987.75624176802</v>
      </c>
      <c r="AL202">
        <v>999987.75624176802</v>
      </c>
      <c r="AM202">
        <v>999987.75624176802</v>
      </c>
      <c r="AN202">
        <v>999987.75624176802</v>
      </c>
      <c r="AO202">
        <v>999987.75624176802</v>
      </c>
      <c r="AP202">
        <v>999987.75624176802</v>
      </c>
      <c r="AQ202">
        <v>999987.75624176802</v>
      </c>
      <c r="AR202">
        <v>999987.75624176802</v>
      </c>
      <c r="AS202">
        <v>905665.78947368404</v>
      </c>
      <c r="AT202">
        <v>905665.78947368404</v>
      </c>
      <c r="AU202">
        <v>905665.78947368404</v>
      </c>
      <c r="AV202">
        <v>905665.78947368404</v>
      </c>
      <c r="AW202">
        <v>905665.78947368404</v>
      </c>
      <c r="AX202">
        <v>905665.78947368404</v>
      </c>
      <c r="AY202">
        <v>905665.78947368404</v>
      </c>
      <c r="AZ202">
        <v>905665.78947368404</v>
      </c>
      <c r="BA202">
        <v>905665.78947368404</v>
      </c>
      <c r="BB202">
        <v>905665.78947368404</v>
      </c>
    </row>
    <row r="203" spans="1:54" x14ac:dyDescent="0.25">
      <c r="A203" t="s">
        <v>309</v>
      </c>
      <c r="B203">
        <v>13993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 t="s">
        <v>2</v>
      </c>
      <c r="N203">
        <v>13993</v>
      </c>
      <c r="O203">
        <v>800000</v>
      </c>
      <c r="P203">
        <v>89875.109449999902</v>
      </c>
      <c r="Q203">
        <v>11406398.552631499</v>
      </c>
      <c r="R203">
        <v>6452344.9122807002</v>
      </c>
      <c r="S203">
        <v>4954053.6403508699</v>
      </c>
      <c r="T203">
        <v>0.43432233386303298</v>
      </c>
      <c r="U203">
        <v>4591386.8560573198</v>
      </c>
      <c r="V203">
        <v>2239250.1111582699</v>
      </c>
      <c r="W203">
        <v>2352136.7448990401</v>
      </c>
      <c r="X203">
        <v>0.51229330453736799</v>
      </c>
      <c r="Y203">
        <v>5460234.0789473597</v>
      </c>
      <c r="Z203">
        <v>2353047.5438596401</v>
      </c>
      <c r="AA203">
        <v>3107186.5350877098</v>
      </c>
      <c r="AB203">
        <v>0.56905738658125904</v>
      </c>
      <c r="AC203">
        <v>1266676.42866476</v>
      </c>
      <c r="AD203">
        <v>528161.61573545903</v>
      </c>
      <c r="AE203">
        <v>738514.81292930897</v>
      </c>
      <c r="AF203">
        <v>0.58303351686096605</v>
      </c>
      <c r="AG203">
        <v>1462261.63544904</v>
      </c>
      <c r="AH203">
        <v>-151360.29652069</v>
      </c>
      <c r="AI203">
        <v>1266676.42866476</v>
      </c>
      <c r="AJ203">
        <v>1266676.42866476</v>
      </c>
      <c r="AK203">
        <v>1266676.42866476</v>
      </c>
      <c r="AL203">
        <v>1266676.42866476</v>
      </c>
      <c r="AM203">
        <v>1266676.42866476</v>
      </c>
      <c r="AN203">
        <v>1266676.42866476</v>
      </c>
      <c r="AO203">
        <v>1266676.42866476</v>
      </c>
      <c r="AP203">
        <v>1266676.42866476</v>
      </c>
      <c r="AQ203">
        <v>1266676.42866476</v>
      </c>
      <c r="AR203">
        <v>1266676.42866476</v>
      </c>
      <c r="AS203">
        <v>5460234.0789473597</v>
      </c>
      <c r="AT203">
        <v>5460234.0789473597</v>
      </c>
      <c r="AU203">
        <v>5460234.0789473597</v>
      </c>
      <c r="AV203">
        <v>5460234.0789473597</v>
      </c>
      <c r="AW203">
        <v>5460234.0789473597</v>
      </c>
      <c r="AX203">
        <v>5460234.0789473597</v>
      </c>
      <c r="AY203">
        <v>5460234.0789473597</v>
      </c>
      <c r="AZ203">
        <v>5460234.0789473597</v>
      </c>
      <c r="BA203">
        <v>5460234.0789473597</v>
      </c>
      <c r="BB203">
        <v>5460234.0789473597</v>
      </c>
    </row>
    <row r="204" spans="1:54" x14ac:dyDescent="0.25">
      <c r="A204" t="s">
        <v>321</v>
      </c>
      <c r="B204">
        <v>13488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 t="s">
        <v>2</v>
      </c>
      <c r="N204">
        <v>13488</v>
      </c>
      <c r="O204">
        <v>800000</v>
      </c>
      <c r="P204">
        <v>89875.109449999902</v>
      </c>
      <c r="Q204">
        <v>16466744.035087699</v>
      </c>
      <c r="R204">
        <v>5953295.0877192896</v>
      </c>
      <c r="S204">
        <v>10513448.9473684</v>
      </c>
      <c r="T204">
        <v>0.63846555973458496</v>
      </c>
      <c r="U204">
        <v>11531998.469744001</v>
      </c>
      <c r="V204">
        <v>2417713.6851554001</v>
      </c>
      <c r="W204">
        <v>9114284.7845885996</v>
      </c>
      <c r="X204">
        <v>0.790347380681791</v>
      </c>
      <c r="Y204">
        <v>1103393.11403508</v>
      </c>
      <c r="Z204">
        <v>211067.45614035</v>
      </c>
      <c r="AA204">
        <v>892325.65789473697</v>
      </c>
      <c r="AB204">
        <v>0.808710555235856</v>
      </c>
      <c r="AC204">
        <v>858818.31035840895</v>
      </c>
      <c r="AD204">
        <v>125108.15033986499</v>
      </c>
      <c r="AE204">
        <v>733710.16001854301</v>
      </c>
      <c r="AF204">
        <v>0.85432524105400698</v>
      </c>
      <c r="AG204">
        <v>8224409.6751386002</v>
      </c>
      <c r="AH204">
        <v>-156164.94943145601</v>
      </c>
      <c r="AI204">
        <v>858818.31035840895</v>
      </c>
      <c r="AJ204">
        <v>858818.31035840895</v>
      </c>
      <c r="AK204">
        <v>858818.31035840895</v>
      </c>
      <c r="AL204">
        <v>858818.31035840895</v>
      </c>
      <c r="AM204">
        <v>858818.31035840895</v>
      </c>
      <c r="AN204">
        <v>858818.31035840895</v>
      </c>
      <c r="AO204">
        <v>858818.31035840895</v>
      </c>
      <c r="AP204">
        <v>858818.31035840895</v>
      </c>
      <c r="AQ204">
        <v>858818.31035840895</v>
      </c>
      <c r="AR204">
        <v>858818.31035840895</v>
      </c>
      <c r="AS204">
        <v>1103393.11403508</v>
      </c>
      <c r="AT204">
        <v>1103393.11403508</v>
      </c>
      <c r="AU204">
        <v>1103393.11403508</v>
      </c>
      <c r="AV204">
        <v>1103393.11403508</v>
      </c>
      <c r="AW204">
        <v>1103393.11403508</v>
      </c>
      <c r="AX204">
        <v>1103393.11403508</v>
      </c>
      <c r="AY204">
        <v>1103393.11403508</v>
      </c>
      <c r="AZ204">
        <v>1103393.11403508</v>
      </c>
      <c r="BA204">
        <v>1103393.11403508</v>
      </c>
      <c r="BB204">
        <v>1103393.11403508</v>
      </c>
    </row>
    <row r="205" spans="1:54" x14ac:dyDescent="0.25">
      <c r="A205" t="s">
        <v>325</v>
      </c>
      <c r="B205">
        <v>13961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 t="s">
        <v>2</v>
      </c>
      <c r="N205">
        <v>13961</v>
      </c>
      <c r="O205">
        <v>800000</v>
      </c>
      <c r="P205">
        <v>89875.109449999902</v>
      </c>
      <c r="Q205">
        <v>16663150.4385964</v>
      </c>
      <c r="R205">
        <v>11302092.5877192</v>
      </c>
      <c r="S205">
        <v>5361057.85087719</v>
      </c>
      <c r="T205">
        <v>0.32173134790042401</v>
      </c>
      <c r="U205">
        <v>11952721.7127413</v>
      </c>
      <c r="V205">
        <v>3911732.2418933702</v>
      </c>
      <c r="W205">
        <v>8040989.4708480202</v>
      </c>
      <c r="X205">
        <v>0.67273292762069903</v>
      </c>
      <c r="Y205">
        <v>2004460.61403508</v>
      </c>
      <c r="Z205">
        <v>1459740.70175438</v>
      </c>
      <c r="AA205">
        <v>544719.91228070098</v>
      </c>
      <c r="AB205">
        <v>0.27175386159578802</v>
      </c>
      <c r="AC205">
        <v>1015100.84347059</v>
      </c>
      <c r="AD205">
        <v>295564.78721222503</v>
      </c>
      <c r="AE205">
        <v>719536.05625836505</v>
      </c>
      <c r="AF205">
        <v>0.70883209376351097</v>
      </c>
      <c r="AG205">
        <v>7151114.3613980198</v>
      </c>
      <c r="AH205">
        <v>-170339.05319163401</v>
      </c>
      <c r="AI205">
        <v>1015100.84347059</v>
      </c>
      <c r="AJ205">
        <v>1015100.84347059</v>
      </c>
      <c r="AK205">
        <v>1015100.84347059</v>
      </c>
      <c r="AL205">
        <v>1015100.84347059</v>
      </c>
      <c r="AM205">
        <v>1015100.84347059</v>
      </c>
      <c r="AN205">
        <v>1015100.84347059</v>
      </c>
      <c r="AO205">
        <v>1015100.84347059</v>
      </c>
      <c r="AP205">
        <v>1015100.84347059</v>
      </c>
      <c r="AQ205">
        <v>1015100.84347059</v>
      </c>
      <c r="AR205">
        <v>1015100.84347059</v>
      </c>
      <c r="AS205">
        <v>2004460.61403508</v>
      </c>
      <c r="AT205">
        <v>2004460.61403508</v>
      </c>
      <c r="AU205">
        <v>2004460.61403508</v>
      </c>
      <c r="AV205">
        <v>2004460.61403508</v>
      </c>
      <c r="AW205">
        <v>2004460.61403508</v>
      </c>
      <c r="AX205">
        <v>2004460.61403508</v>
      </c>
      <c r="AY205">
        <v>2004460.61403508</v>
      </c>
      <c r="AZ205">
        <v>2004460.61403508</v>
      </c>
      <c r="BA205">
        <v>2004460.61403508</v>
      </c>
      <c r="BB205">
        <v>2004460.61403508</v>
      </c>
    </row>
    <row r="206" spans="1:54" x14ac:dyDescent="0.25">
      <c r="A206" t="s">
        <v>323</v>
      </c>
      <c r="B206">
        <v>13457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 t="s">
        <v>2</v>
      </c>
      <c r="N206">
        <v>13457</v>
      </c>
      <c r="O206">
        <v>800000</v>
      </c>
      <c r="P206">
        <v>89875.109449999902</v>
      </c>
      <c r="Q206">
        <v>4552145.1315789502</v>
      </c>
      <c r="R206">
        <v>2794270.7894736798</v>
      </c>
      <c r="S206">
        <v>1757874.3421052599</v>
      </c>
      <c r="T206">
        <v>0.38616394936765303</v>
      </c>
      <c r="U206">
        <v>3269219.3907688302</v>
      </c>
      <c r="V206">
        <v>1599959.2875266799</v>
      </c>
      <c r="W206">
        <v>1669260.10324215</v>
      </c>
      <c r="X206">
        <v>0.51059898517535196</v>
      </c>
      <c r="Y206">
        <v>1913385.70175438</v>
      </c>
      <c r="Z206">
        <v>799704.91228070098</v>
      </c>
      <c r="AA206">
        <v>1113680.7894736801</v>
      </c>
      <c r="AB206">
        <v>0.58204719960672202</v>
      </c>
      <c r="AC206">
        <v>1115117.34804351</v>
      </c>
      <c r="AD206">
        <v>400823.86673321202</v>
      </c>
      <c r="AE206">
        <v>714293.48131029797</v>
      </c>
      <c r="AF206">
        <v>0.64055454124495204</v>
      </c>
      <c r="AG206">
        <v>779384.99379215401</v>
      </c>
      <c r="AH206">
        <v>-175581.628139701</v>
      </c>
      <c r="AI206">
        <v>1115117.34804351</v>
      </c>
      <c r="AJ206">
        <v>1115117.34804351</v>
      </c>
      <c r="AK206">
        <v>1115117.34804351</v>
      </c>
      <c r="AL206">
        <v>1115117.34804351</v>
      </c>
      <c r="AM206">
        <v>1115117.34804351</v>
      </c>
      <c r="AN206">
        <v>1115117.34804351</v>
      </c>
      <c r="AO206">
        <v>1115117.34804351</v>
      </c>
      <c r="AP206">
        <v>1115117.34804351</v>
      </c>
      <c r="AQ206">
        <v>1115117.34804351</v>
      </c>
      <c r="AR206">
        <v>1115117.34804351</v>
      </c>
      <c r="AS206">
        <v>1913385.70175438</v>
      </c>
      <c r="AT206">
        <v>1913385.70175438</v>
      </c>
      <c r="AU206">
        <v>1913385.70175438</v>
      </c>
      <c r="AV206">
        <v>1913385.70175438</v>
      </c>
      <c r="AW206">
        <v>1913385.70175438</v>
      </c>
      <c r="AX206">
        <v>1913385.70175438</v>
      </c>
      <c r="AY206">
        <v>1913385.70175438</v>
      </c>
      <c r="AZ206">
        <v>1913385.70175438</v>
      </c>
      <c r="BA206">
        <v>1913385.70175438</v>
      </c>
      <c r="BB206">
        <v>1913385.70175438</v>
      </c>
    </row>
    <row r="207" spans="1:54" x14ac:dyDescent="0.25">
      <c r="A207" t="s">
        <v>344</v>
      </c>
      <c r="B207">
        <v>13111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 t="s">
        <v>2</v>
      </c>
      <c r="N207">
        <v>13111</v>
      </c>
      <c r="O207">
        <v>800000</v>
      </c>
      <c r="P207">
        <v>89875.109449999902</v>
      </c>
      <c r="Q207">
        <v>5105674.5614034999</v>
      </c>
      <c r="R207">
        <v>4066425.13157894</v>
      </c>
      <c r="S207">
        <v>1039249.4298245599</v>
      </c>
      <c r="T207">
        <v>0.203547918561202</v>
      </c>
      <c r="U207">
        <v>7148173.2842500899</v>
      </c>
      <c r="V207">
        <v>3444063.1980584799</v>
      </c>
      <c r="W207">
        <v>3704110.08619161</v>
      </c>
      <c r="X207">
        <v>0.51818974427397402</v>
      </c>
      <c r="Y207">
        <v>661881.71052631503</v>
      </c>
      <c r="Z207">
        <v>550430.83333333302</v>
      </c>
      <c r="AA207">
        <v>111450.87719298201</v>
      </c>
      <c r="AB207">
        <v>0.16838488723968301</v>
      </c>
      <c r="AC207">
        <v>1391268.3647005099</v>
      </c>
      <c r="AD207">
        <v>679330.74893151596</v>
      </c>
      <c r="AE207">
        <v>711937.61576900096</v>
      </c>
      <c r="AF207">
        <v>0.51171839584108703</v>
      </c>
      <c r="AG207">
        <v>2814234.9767416101</v>
      </c>
      <c r="AH207">
        <v>-177937.49368099801</v>
      </c>
      <c r="AI207">
        <v>1391268.3647005099</v>
      </c>
      <c r="AJ207">
        <v>1391268.3647005099</v>
      </c>
      <c r="AK207">
        <v>1391268.3647005099</v>
      </c>
      <c r="AL207">
        <v>1391268.3647005099</v>
      </c>
      <c r="AM207">
        <v>1391268.3647005099</v>
      </c>
      <c r="AN207">
        <v>1391268.3647005099</v>
      </c>
      <c r="AO207">
        <v>1391268.3647005099</v>
      </c>
      <c r="AP207">
        <v>1391268.3647005099</v>
      </c>
      <c r="AQ207">
        <v>1391268.3647005099</v>
      </c>
      <c r="AR207">
        <v>1391268.3647005099</v>
      </c>
      <c r="AS207">
        <v>661881.71052631503</v>
      </c>
      <c r="AT207">
        <v>661881.71052631503</v>
      </c>
      <c r="AU207">
        <v>661881.71052631503</v>
      </c>
      <c r="AV207">
        <v>661881.71052631503</v>
      </c>
      <c r="AW207">
        <v>661881.71052631503</v>
      </c>
      <c r="AX207">
        <v>661881.71052631503</v>
      </c>
      <c r="AY207">
        <v>661881.71052631503</v>
      </c>
      <c r="AZ207">
        <v>661881.71052631503</v>
      </c>
      <c r="BA207">
        <v>661881.71052631503</v>
      </c>
      <c r="BB207">
        <v>661881.71052631503</v>
      </c>
    </row>
    <row r="208" spans="1:54" x14ac:dyDescent="0.25">
      <c r="A208" t="s">
        <v>326</v>
      </c>
      <c r="B208">
        <v>13158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2</v>
      </c>
      <c r="N208">
        <v>13158</v>
      </c>
      <c r="O208">
        <v>800000</v>
      </c>
      <c r="P208">
        <v>89875.109449999902</v>
      </c>
      <c r="Q208">
        <v>8019485.8771929704</v>
      </c>
      <c r="R208">
        <v>4920418.4210526301</v>
      </c>
      <c r="S208">
        <v>3099067.4561403398</v>
      </c>
      <c r="T208">
        <v>0.38644216145500498</v>
      </c>
      <c r="U208">
        <v>4994551.99163072</v>
      </c>
      <c r="V208">
        <v>1390793.9991006299</v>
      </c>
      <c r="W208">
        <v>3603757.99253008</v>
      </c>
      <c r="X208">
        <v>0.72153778728679496</v>
      </c>
      <c r="Y208">
        <v>2393554.6929824501</v>
      </c>
      <c r="Z208">
        <v>1265928.3771929799</v>
      </c>
      <c r="AA208">
        <v>1127626.31578947</v>
      </c>
      <c r="AB208">
        <v>0.47110948377135597</v>
      </c>
      <c r="AC208">
        <v>940975.172333405</v>
      </c>
      <c r="AD208">
        <v>244374.583347976</v>
      </c>
      <c r="AE208">
        <v>696600.58898542903</v>
      </c>
      <c r="AF208">
        <v>0.74029645995655502</v>
      </c>
      <c r="AG208">
        <v>2713882.8830800802</v>
      </c>
      <c r="AH208">
        <v>-193274.52046457</v>
      </c>
      <c r="AI208">
        <v>940975.172333405</v>
      </c>
      <c r="AJ208">
        <v>940975.172333405</v>
      </c>
      <c r="AK208">
        <v>940975.172333405</v>
      </c>
      <c r="AL208">
        <v>940975.172333405</v>
      </c>
      <c r="AM208">
        <v>940975.172333405</v>
      </c>
      <c r="AN208">
        <v>940975.172333405</v>
      </c>
      <c r="AO208">
        <v>940975.172333405</v>
      </c>
      <c r="AP208">
        <v>940975.172333405</v>
      </c>
      <c r="AQ208">
        <v>940975.172333405</v>
      </c>
      <c r="AR208">
        <v>940975.172333405</v>
      </c>
      <c r="AS208">
        <v>2393554.6929824501</v>
      </c>
      <c r="AT208">
        <v>2393554.6929824501</v>
      </c>
      <c r="AU208">
        <v>2393554.6929824501</v>
      </c>
      <c r="AV208">
        <v>2393554.6929824501</v>
      </c>
      <c r="AW208">
        <v>2393554.6929824501</v>
      </c>
      <c r="AX208">
        <v>2393554.6929824501</v>
      </c>
      <c r="AY208">
        <v>2393554.6929824501</v>
      </c>
      <c r="AZ208">
        <v>2393554.6929824501</v>
      </c>
      <c r="BA208">
        <v>2393554.6929824501</v>
      </c>
      <c r="BB208">
        <v>2393554.6929824501</v>
      </c>
    </row>
    <row r="209" spans="1:54" x14ac:dyDescent="0.25">
      <c r="A209" t="s">
        <v>327</v>
      </c>
      <c r="B209">
        <v>13064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2</v>
      </c>
      <c r="N209">
        <v>13064</v>
      </c>
      <c r="O209">
        <v>800000</v>
      </c>
      <c r="P209">
        <v>89875.109449999902</v>
      </c>
      <c r="Q209">
        <v>12541240.5701754</v>
      </c>
      <c r="R209">
        <v>7445638.90350876</v>
      </c>
      <c r="S209">
        <v>5095601.6666666605</v>
      </c>
      <c r="T209">
        <v>0.40630762468464299</v>
      </c>
      <c r="U209">
        <v>9434043.2425855603</v>
      </c>
      <c r="V209">
        <v>2973274.7801864399</v>
      </c>
      <c r="W209">
        <v>6460768.4623991204</v>
      </c>
      <c r="X209">
        <v>0.684835578581515</v>
      </c>
      <c r="Y209">
        <v>1808591.3596491199</v>
      </c>
      <c r="Z209">
        <v>1000335.70175438</v>
      </c>
      <c r="AA209">
        <v>808255.65789473697</v>
      </c>
      <c r="AB209">
        <v>0.446897887453992</v>
      </c>
      <c r="AC209">
        <v>1234684.4760856801</v>
      </c>
      <c r="AD209">
        <v>540720.77537267597</v>
      </c>
      <c r="AE209">
        <v>693963.70071300503</v>
      </c>
      <c r="AF209">
        <v>0.56205752494198102</v>
      </c>
      <c r="AG209">
        <v>5570893.3529491201</v>
      </c>
      <c r="AH209">
        <v>-195911.408736994</v>
      </c>
      <c r="AI209">
        <v>1234684.4760856801</v>
      </c>
      <c r="AJ209">
        <v>1234684.4760856801</v>
      </c>
      <c r="AK209">
        <v>1234684.4760856801</v>
      </c>
      <c r="AL209">
        <v>1234684.4760856801</v>
      </c>
      <c r="AM209">
        <v>1234684.4760856801</v>
      </c>
      <c r="AN209">
        <v>1234684.4760856801</v>
      </c>
      <c r="AO209">
        <v>1234684.4760856801</v>
      </c>
      <c r="AP209">
        <v>1234684.4760856801</v>
      </c>
      <c r="AQ209">
        <v>1234684.4760856801</v>
      </c>
      <c r="AR209">
        <v>1234684.4760856801</v>
      </c>
      <c r="AS209">
        <v>1808591.3596491199</v>
      </c>
      <c r="AT209">
        <v>1808591.3596491199</v>
      </c>
      <c r="AU209">
        <v>1808591.3596491199</v>
      </c>
      <c r="AV209">
        <v>1808591.3596491199</v>
      </c>
      <c r="AW209">
        <v>1808591.3596491199</v>
      </c>
      <c r="AX209">
        <v>1808591.3596491199</v>
      </c>
      <c r="AY209">
        <v>1808591.3596491199</v>
      </c>
      <c r="AZ209">
        <v>1808591.3596491199</v>
      </c>
      <c r="BA209">
        <v>1808591.3596491199</v>
      </c>
      <c r="BB209">
        <v>1808591.3596491199</v>
      </c>
    </row>
    <row r="210" spans="1:54" x14ac:dyDescent="0.25">
      <c r="A210" t="s">
        <v>328</v>
      </c>
      <c r="B210">
        <v>13027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2</v>
      </c>
      <c r="N210">
        <v>13027</v>
      </c>
      <c r="O210">
        <v>800000</v>
      </c>
      <c r="P210">
        <v>89875.109449999902</v>
      </c>
      <c r="Q210">
        <v>13794441.3157894</v>
      </c>
      <c r="R210">
        <v>10585651.3157894</v>
      </c>
      <c r="S210">
        <v>3208789.99999998</v>
      </c>
      <c r="T210">
        <v>0.232614712444143</v>
      </c>
      <c r="U210">
        <v>5199465.6593242399</v>
      </c>
      <c r="V210">
        <v>2679448.8704245999</v>
      </c>
      <c r="W210">
        <v>2520016.7888996298</v>
      </c>
      <c r="X210">
        <v>0.48466841672095101</v>
      </c>
      <c r="Y210">
        <v>3909677.85087719</v>
      </c>
      <c r="Z210">
        <v>2860973.9035087698</v>
      </c>
      <c r="AA210">
        <v>1048703.94736842</v>
      </c>
      <c r="AB210">
        <v>0.26823282821962602</v>
      </c>
      <c r="AC210">
        <v>1466718.4422452601</v>
      </c>
      <c r="AD210">
        <v>772815.30407563702</v>
      </c>
      <c r="AE210">
        <v>693903.13816962496</v>
      </c>
      <c r="AF210">
        <v>0.47309907490315101</v>
      </c>
      <c r="AG210">
        <v>1630141.67944963</v>
      </c>
      <c r="AH210">
        <v>-195971.97128037401</v>
      </c>
      <c r="AI210">
        <v>1466718.4422452601</v>
      </c>
      <c r="AJ210">
        <v>1466718.4422452601</v>
      </c>
      <c r="AK210">
        <v>1466718.4422452601</v>
      </c>
      <c r="AL210">
        <v>1466718.4422452601</v>
      </c>
      <c r="AM210">
        <v>1466718.4422452601</v>
      </c>
      <c r="AN210">
        <v>1466718.4422452601</v>
      </c>
      <c r="AO210">
        <v>1466718.4422452601</v>
      </c>
      <c r="AP210">
        <v>1466718.4422452601</v>
      </c>
      <c r="AQ210">
        <v>1466718.4422452601</v>
      </c>
      <c r="AR210">
        <v>1466718.4422452601</v>
      </c>
      <c r="AS210">
        <v>3909677.85087719</v>
      </c>
      <c r="AT210">
        <v>3909677.85087719</v>
      </c>
      <c r="AU210">
        <v>3909677.85087719</v>
      </c>
      <c r="AV210">
        <v>3909677.85087719</v>
      </c>
      <c r="AW210">
        <v>3909677.85087719</v>
      </c>
      <c r="AX210">
        <v>3909677.85087719</v>
      </c>
      <c r="AY210">
        <v>3909677.85087719</v>
      </c>
      <c r="AZ210">
        <v>3909677.85087719</v>
      </c>
      <c r="BA210">
        <v>3909677.85087719</v>
      </c>
      <c r="BB210">
        <v>3909677.85087719</v>
      </c>
    </row>
    <row r="211" spans="1:54" x14ac:dyDescent="0.25">
      <c r="A211" t="s">
        <v>337</v>
      </c>
      <c r="B211">
        <v>13127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2</v>
      </c>
      <c r="N211">
        <v>13127</v>
      </c>
      <c r="O211">
        <v>800000</v>
      </c>
      <c r="P211">
        <v>89875.109449999902</v>
      </c>
      <c r="Q211">
        <v>13857639.342105201</v>
      </c>
      <c r="R211">
        <v>7630533.4210526301</v>
      </c>
      <c r="S211">
        <v>6227105.9210526403</v>
      </c>
      <c r="T211">
        <v>0.44936267767714899</v>
      </c>
      <c r="U211">
        <v>3243898.6117185298</v>
      </c>
      <c r="V211">
        <v>1395428.54867824</v>
      </c>
      <c r="W211">
        <v>1848470.06304028</v>
      </c>
      <c r="X211">
        <v>0.56982978948932494</v>
      </c>
      <c r="Y211">
        <v>8928574.6052631494</v>
      </c>
      <c r="Z211">
        <v>3641161.4473684202</v>
      </c>
      <c r="AA211">
        <v>5287413.1578947296</v>
      </c>
      <c r="AB211">
        <v>0.59219006298921895</v>
      </c>
      <c r="AC211">
        <v>1032293.7107027899</v>
      </c>
      <c r="AD211">
        <v>345196.401057493</v>
      </c>
      <c r="AE211">
        <v>687097.30964529805</v>
      </c>
      <c r="AF211">
        <v>0.66560253397021796</v>
      </c>
      <c r="AG211">
        <v>958594.95359028503</v>
      </c>
      <c r="AH211">
        <v>-202777.799804701</v>
      </c>
      <c r="AI211">
        <v>1032293.7107027899</v>
      </c>
      <c r="AJ211">
        <v>1032293.7107027899</v>
      </c>
      <c r="AK211">
        <v>1032293.7107027899</v>
      </c>
      <c r="AL211">
        <v>1032293.7107027899</v>
      </c>
      <c r="AM211">
        <v>1032293.7107027899</v>
      </c>
      <c r="AN211">
        <v>1032293.7107027899</v>
      </c>
      <c r="AO211">
        <v>1032293.7107027899</v>
      </c>
      <c r="AP211">
        <v>1032293.7107027899</v>
      </c>
      <c r="AQ211">
        <v>1032293.7107027899</v>
      </c>
      <c r="AR211">
        <v>1032293.7107027899</v>
      </c>
      <c r="AS211">
        <v>8928574.6052631494</v>
      </c>
      <c r="AT211">
        <v>8928574.6052631494</v>
      </c>
      <c r="AU211">
        <v>8928574.6052631494</v>
      </c>
      <c r="AV211">
        <v>8928574.6052631494</v>
      </c>
      <c r="AW211">
        <v>8928574.6052631494</v>
      </c>
      <c r="AX211">
        <v>8928574.6052631494</v>
      </c>
      <c r="AY211">
        <v>8928574.6052631494</v>
      </c>
      <c r="AZ211">
        <v>8928574.6052631494</v>
      </c>
      <c r="BA211">
        <v>8928574.6052631494</v>
      </c>
      <c r="BB211">
        <v>8928574.6052631494</v>
      </c>
    </row>
    <row r="212" spans="1:54" x14ac:dyDescent="0.25">
      <c r="A212" t="s">
        <v>331</v>
      </c>
      <c r="B212">
        <v>13256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 t="s">
        <v>2</v>
      </c>
      <c r="N212">
        <v>13256</v>
      </c>
      <c r="O212">
        <v>800000</v>
      </c>
      <c r="P212">
        <v>89875.109449999902</v>
      </c>
      <c r="Q212">
        <v>70070216.929824606</v>
      </c>
      <c r="R212">
        <v>28586787.7631578</v>
      </c>
      <c r="S212">
        <v>41483429.166666701</v>
      </c>
      <c r="T212">
        <v>0.59202655542243299</v>
      </c>
      <c r="U212">
        <v>33325635.7355562</v>
      </c>
      <c r="V212">
        <v>13423076.2727955</v>
      </c>
      <c r="W212">
        <v>19902559.462760601</v>
      </c>
      <c r="X212">
        <v>0.59721469743864197</v>
      </c>
      <c r="Y212">
        <v>7179715.7894736798</v>
      </c>
      <c r="Z212">
        <v>6479332.85087719</v>
      </c>
      <c r="AA212">
        <v>700382.938596491</v>
      </c>
      <c r="AB212">
        <v>9.7550231671194504E-2</v>
      </c>
      <c r="AC212">
        <v>3322367.46264815</v>
      </c>
      <c r="AD212">
        <v>2641954.4947004402</v>
      </c>
      <c r="AE212">
        <v>680412.96794770495</v>
      </c>
      <c r="AF212">
        <v>0.20479762566822399</v>
      </c>
      <c r="AG212">
        <v>19012684.3533106</v>
      </c>
      <c r="AH212">
        <v>-209462.14150229399</v>
      </c>
      <c r="AI212">
        <v>3322367.46264815</v>
      </c>
      <c r="AJ212">
        <v>3322367.46264815</v>
      </c>
      <c r="AK212">
        <v>3322367.46264815</v>
      </c>
      <c r="AL212">
        <v>3322367.46264815</v>
      </c>
      <c r="AM212">
        <v>3322367.46264815</v>
      </c>
      <c r="AN212">
        <v>3322367.46264815</v>
      </c>
      <c r="AO212">
        <v>3322367.46264815</v>
      </c>
      <c r="AP212">
        <v>3322367.46264815</v>
      </c>
      <c r="AQ212">
        <v>3322367.46264815</v>
      </c>
      <c r="AR212">
        <v>3322367.46264815</v>
      </c>
      <c r="AS212">
        <v>7179715.7894736798</v>
      </c>
      <c r="AT212">
        <v>7179715.7894736798</v>
      </c>
      <c r="AU212">
        <v>7179715.7894736798</v>
      </c>
      <c r="AV212">
        <v>7179715.7894736798</v>
      </c>
      <c r="AW212">
        <v>7179715.7894736798</v>
      </c>
      <c r="AX212">
        <v>7179715.7894736798</v>
      </c>
      <c r="AY212">
        <v>7179715.7894736798</v>
      </c>
      <c r="AZ212">
        <v>7179715.7894736798</v>
      </c>
      <c r="BA212">
        <v>7179715.7894736798</v>
      </c>
      <c r="BB212">
        <v>7179715.7894736798</v>
      </c>
    </row>
    <row r="213" spans="1:54" x14ac:dyDescent="0.25">
      <c r="A213" t="s">
        <v>334</v>
      </c>
      <c r="B213">
        <v>13171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 t="s">
        <v>2</v>
      </c>
      <c r="N213">
        <v>13171</v>
      </c>
      <c r="O213">
        <v>800000</v>
      </c>
      <c r="P213">
        <v>89875.109449999902</v>
      </c>
      <c r="Q213">
        <v>8480158.4649122804</v>
      </c>
      <c r="R213">
        <v>5554407.4122806899</v>
      </c>
      <c r="S213">
        <v>2925751.0526315798</v>
      </c>
      <c r="T213">
        <v>0.34501136561742801</v>
      </c>
      <c r="U213">
        <v>7615388.07436853</v>
      </c>
      <c r="V213">
        <v>2859525.6289323401</v>
      </c>
      <c r="W213">
        <v>4755862.4454361796</v>
      </c>
      <c r="X213">
        <v>0.62450690614746396</v>
      </c>
      <c r="Y213">
        <v>1242778.68421052</v>
      </c>
      <c r="Z213">
        <v>560524.29824561405</v>
      </c>
      <c r="AA213">
        <v>682254.38596491201</v>
      </c>
      <c r="AB213">
        <v>0.54897496604418605</v>
      </c>
      <c r="AC213">
        <v>1021705.39033096</v>
      </c>
      <c r="AD213">
        <v>361878.44505670201</v>
      </c>
      <c r="AE213">
        <v>659826.94527425803</v>
      </c>
      <c r="AF213">
        <v>0.64580940016428801</v>
      </c>
      <c r="AG213">
        <v>3865987.3359861802</v>
      </c>
      <c r="AH213">
        <v>-230048.164175741</v>
      </c>
      <c r="AI213">
        <v>1021705.39033096</v>
      </c>
      <c r="AJ213">
        <v>1021705.39033096</v>
      </c>
      <c r="AK213">
        <v>1021705.39033096</v>
      </c>
      <c r="AL213">
        <v>1021705.39033096</v>
      </c>
      <c r="AM213">
        <v>1021705.39033096</v>
      </c>
      <c r="AN213">
        <v>1021705.39033096</v>
      </c>
      <c r="AO213">
        <v>1021705.39033096</v>
      </c>
      <c r="AP213">
        <v>1021705.39033096</v>
      </c>
      <c r="AQ213">
        <v>1021705.39033096</v>
      </c>
      <c r="AR213">
        <v>1021705.39033096</v>
      </c>
      <c r="AS213">
        <v>1242778.68421052</v>
      </c>
      <c r="AT213">
        <v>1242778.68421052</v>
      </c>
      <c r="AU213">
        <v>1242778.68421052</v>
      </c>
      <c r="AV213">
        <v>1242778.68421052</v>
      </c>
      <c r="AW213">
        <v>1242778.68421052</v>
      </c>
      <c r="AX213">
        <v>1242778.68421052</v>
      </c>
      <c r="AY213">
        <v>1242778.68421052</v>
      </c>
      <c r="AZ213">
        <v>1242778.68421052</v>
      </c>
      <c r="BA213">
        <v>1242778.68421052</v>
      </c>
      <c r="BB213">
        <v>1242778.68421052</v>
      </c>
    </row>
    <row r="214" spans="1:54" x14ac:dyDescent="0.25">
      <c r="A214" t="s">
        <v>336</v>
      </c>
      <c r="B214">
        <v>13972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 t="s">
        <v>2</v>
      </c>
      <c r="N214">
        <v>13972</v>
      </c>
      <c r="O214">
        <v>800000</v>
      </c>
      <c r="P214">
        <v>89875.109449999902</v>
      </c>
      <c r="Q214">
        <v>8281394.1666666605</v>
      </c>
      <c r="R214">
        <v>5125394.9561403496</v>
      </c>
      <c r="S214">
        <v>3155999.2105263099</v>
      </c>
      <c r="T214">
        <v>0.38109515704849301</v>
      </c>
      <c r="U214">
        <v>5673329.81550238</v>
      </c>
      <c r="V214">
        <v>2591496.1573365298</v>
      </c>
      <c r="W214">
        <v>3081833.65816584</v>
      </c>
      <c r="X214">
        <v>0.543214260123698</v>
      </c>
      <c r="Y214">
        <v>3012786.1842105198</v>
      </c>
      <c r="Z214">
        <v>1909141.7105263099</v>
      </c>
      <c r="AA214">
        <v>1103644.4736842001</v>
      </c>
      <c r="AB214">
        <v>0.366320211991217</v>
      </c>
      <c r="AC214">
        <v>1544177.1365071901</v>
      </c>
      <c r="AD214">
        <v>897117.38243357698</v>
      </c>
      <c r="AE214">
        <v>647059.75407361798</v>
      </c>
      <c r="AF214">
        <v>0.41903207784646701</v>
      </c>
      <c r="AG214">
        <v>2191958.5487158401</v>
      </c>
      <c r="AH214">
        <v>-242815.35537638099</v>
      </c>
      <c r="AI214">
        <v>1544177.1365071901</v>
      </c>
      <c r="AJ214">
        <v>1544177.1365071901</v>
      </c>
      <c r="AK214">
        <v>1544177.1365071901</v>
      </c>
      <c r="AL214">
        <v>1544177.1365071901</v>
      </c>
      <c r="AM214">
        <v>1544177.1365071901</v>
      </c>
      <c r="AN214">
        <v>1544177.1365071901</v>
      </c>
      <c r="AO214">
        <v>1544177.1365071901</v>
      </c>
      <c r="AP214">
        <v>1544177.1365071901</v>
      </c>
      <c r="AQ214">
        <v>1544177.1365071901</v>
      </c>
      <c r="AR214">
        <v>1544177.1365071901</v>
      </c>
      <c r="AS214">
        <v>3012786.1842105198</v>
      </c>
      <c r="AT214">
        <v>3012786.1842105198</v>
      </c>
      <c r="AU214">
        <v>3012786.1842105198</v>
      </c>
      <c r="AV214">
        <v>3012786.1842105198</v>
      </c>
      <c r="AW214">
        <v>3012786.1842105198</v>
      </c>
      <c r="AX214">
        <v>3012786.1842105198</v>
      </c>
      <c r="AY214">
        <v>3012786.1842105198</v>
      </c>
      <c r="AZ214">
        <v>3012786.1842105198</v>
      </c>
      <c r="BA214">
        <v>3012786.1842105198</v>
      </c>
      <c r="BB214">
        <v>3012786.1842105198</v>
      </c>
    </row>
    <row r="215" spans="1:54" x14ac:dyDescent="0.25">
      <c r="A215" t="s">
        <v>330</v>
      </c>
      <c r="B215">
        <v>13920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2</v>
      </c>
      <c r="N215">
        <v>13920</v>
      </c>
      <c r="O215">
        <v>800000</v>
      </c>
      <c r="P215">
        <v>89875.109449999902</v>
      </c>
      <c r="Q215">
        <v>12317943.0701754</v>
      </c>
      <c r="R215">
        <v>10066069.429824499</v>
      </c>
      <c r="S215">
        <v>2251873.6403508801</v>
      </c>
      <c r="T215">
        <v>0.18281247343991899</v>
      </c>
      <c r="U215">
        <v>23284121.261109199</v>
      </c>
      <c r="V215">
        <v>21292101.744003199</v>
      </c>
      <c r="W215">
        <v>1992019.51710592</v>
      </c>
      <c r="X215">
        <v>8.5552703267919195E-2</v>
      </c>
      <c r="Y215">
        <v>3607822.85087719</v>
      </c>
      <c r="Z215">
        <v>2517134.38596491</v>
      </c>
      <c r="AA215">
        <v>1090688.46491228</v>
      </c>
      <c r="AB215">
        <v>0.30231208958807199</v>
      </c>
      <c r="AC215">
        <v>11078292.797407599</v>
      </c>
      <c r="AD215">
        <v>10433399.698191401</v>
      </c>
      <c r="AE215">
        <v>644893.09921614197</v>
      </c>
      <c r="AF215">
        <v>5.8212317638603302E-2</v>
      </c>
      <c r="AG215">
        <v>1102144.4076559199</v>
      </c>
      <c r="AH215">
        <v>-244982.010233857</v>
      </c>
      <c r="AI215">
        <v>11078292.797407599</v>
      </c>
      <c r="AJ215">
        <v>11078292.797407599</v>
      </c>
      <c r="AK215">
        <v>11078292.797407599</v>
      </c>
      <c r="AL215">
        <v>11078292.797407599</v>
      </c>
      <c r="AM215">
        <v>11078292.797407599</v>
      </c>
      <c r="AN215">
        <v>11078292.797407599</v>
      </c>
      <c r="AO215">
        <v>11078292.797407599</v>
      </c>
      <c r="AP215">
        <v>11078292.797407599</v>
      </c>
      <c r="AQ215">
        <v>11078292.797407599</v>
      </c>
      <c r="AR215">
        <v>11078292.797407599</v>
      </c>
      <c r="AS215">
        <v>3607822.85087719</v>
      </c>
      <c r="AT215">
        <v>3607822.85087719</v>
      </c>
      <c r="AU215">
        <v>3607822.85087719</v>
      </c>
      <c r="AV215">
        <v>3607822.85087719</v>
      </c>
      <c r="AW215">
        <v>3607822.85087719</v>
      </c>
      <c r="AX215">
        <v>3607822.85087719</v>
      </c>
      <c r="AY215">
        <v>3607822.85087719</v>
      </c>
      <c r="AZ215">
        <v>3607822.85087719</v>
      </c>
      <c r="BA215">
        <v>3607822.85087719</v>
      </c>
      <c r="BB215">
        <v>3607822.85087719</v>
      </c>
    </row>
    <row r="216" spans="1:54" x14ac:dyDescent="0.25">
      <c r="A216" t="s">
        <v>332</v>
      </c>
      <c r="B216">
        <v>14096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2</v>
      </c>
      <c r="N216">
        <v>14096</v>
      </c>
      <c r="O216">
        <v>800000</v>
      </c>
      <c r="P216">
        <v>89875.109449999902</v>
      </c>
      <c r="Q216">
        <v>3008243.3333333302</v>
      </c>
      <c r="R216">
        <v>1543476.44736842</v>
      </c>
      <c r="S216">
        <v>1464766.88596491</v>
      </c>
      <c r="T216">
        <v>0.48691768705487398</v>
      </c>
      <c r="U216">
        <v>2385117.3462740402</v>
      </c>
      <c r="V216">
        <v>806426.31004273996</v>
      </c>
      <c r="W216">
        <v>1578691.0362313001</v>
      </c>
      <c r="X216">
        <v>0.66189239648836795</v>
      </c>
      <c r="Y216">
        <v>1445577.01754385</v>
      </c>
      <c r="Z216">
        <v>477205.21929824498</v>
      </c>
      <c r="AA216">
        <v>968371.798245613</v>
      </c>
      <c r="AB216">
        <v>0.66988599465350296</v>
      </c>
      <c r="AC216">
        <v>930754.52820946102</v>
      </c>
      <c r="AD216">
        <v>296115.73257382802</v>
      </c>
      <c r="AE216">
        <v>634638.79563563201</v>
      </c>
      <c r="AF216">
        <v>0.68185410481592701</v>
      </c>
      <c r="AG216">
        <v>688815.926781305</v>
      </c>
      <c r="AH216">
        <v>-255236.31381436699</v>
      </c>
      <c r="AI216">
        <v>930754.52820946102</v>
      </c>
      <c r="AJ216">
        <v>930754.52820946102</v>
      </c>
      <c r="AK216">
        <v>930754.52820946102</v>
      </c>
      <c r="AL216">
        <v>930754.52820946102</v>
      </c>
      <c r="AM216">
        <v>930754.52820946102</v>
      </c>
      <c r="AN216">
        <v>930754.52820946102</v>
      </c>
      <c r="AO216">
        <v>930754.52820946102</v>
      </c>
      <c r="AP216">
        <v>930754.52820946102</v>
      </c>
      <c r="AQ216">
        <v>930754.52820946102</v>
      </c>
      <c r="AR216">
        <v>930754.52820946102</v>
      </c>
      <c r="AS216">
        <v>1445577.01754385</v>
      </c>
      <c r="AT216">
        <v>1445577.01754385</v>
      </c>
      <c r="AU216">
        <v>1445577.01754385</v>
      </c>
      <c r="AV216">
        <v>1445577.01754385</v>
      </c>
      <c r="AW216">
        <v>1445577.01754385</v>
      </c>
      <c r="AX216">
        <v>1445577.01754385</v>
      </c>
      <c r="AY216">
        <v>1445577.01754385</v>
      </c>
      <c r="AZ216">
        <v>1445577.01754385</v>
      </c>
      <c r="BA216">
        <v>1445577.01754385</v>
      </c>
      <c r="BB216">
        <v>1445577.01754385</v>
      </c>
    </row>
    <row r="217" spans="1:54" x14ac:dyDescent="0.25">
      <c r="A217" t="s">
        <v>333</v>
      </c>
      <c r="B217">
        <v>13708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2</v>
      </c>
      <c r="N217">
        <v>13708</v>
      </c>
      <c r="O217">
        <v>800000</v>
      </c>
      <c r="P217">
        <v>89875.109449999902</v>
      </c>
      <c r="Q217">
        <v>12542479.868420999</v>
      </c>
      <c r="R217">
        <v>4753121.0526315803</v>
      </c>
      <c r="S217">
        <v>7789358.8157894704</v>
      </c>
      <c r="T217">
        <v>0.62103817566422403</v>
      </c>
      <c r="U217">
        <v>12184090.9915528</v>
      </c>
      <c r="V217">
        <v>3516373.2717849198</v>
      </c>
      <c r="W217">
        <v>8667717.7197679598</v>
      </c>
      <c r="X217">
        <v>0.71139633853499695</v>
      </c>
      <c r="Y217">
        <v>1364661.3596491199</v>
      </c>
      <c r="Z217">
        <v>453373.94736842101</v>
      </c>
      <c r="AA217">
        <v>911287.41228070098</v>
      </c>
      <c r="AB217">
        <v>0.66777549304613404</v>
      </c>
      <c r="AC217">
        <v>905919.4087115</v>
      </c>
      <c r="AD217">
        <v>275513.64322093298</v>
      </c>
      <c r="AE217">
        <v>630405.76549056603</v>
      </c>
      <c r="AF217">
        <v>0.69587400317120895</v>
      </c>
      <c r="AG217">
        <v>7777842.6103179604</v>
      </c>
      <c r="AH217">
        <v>-259469.343959433</v>
      </c>
      <c r="AI217">
        <v>905919.4087115</v>
      </c>
      <c r="AJ217">
        <v>905919.4087115</v>
      </c>
      <c r="AK217">
        <v>905919.4087115</v>
      </c>
      <c r="AL217">
        <v>905919.4087115</v>
      </c>
      <c r="AM217">
        <v>905919.4087115</v>
      </c>
      <c r="AN217">
        <v>905919.4087115</v>
      </c>
      <c r="AO217">
        <v>905919.4087115</v>
      </c>
      <c r="AP217">
        <v>905919.4087115</v>
      </c>
      <c r="AQ217">
        <v>905919.4087115</v>
      </c>
      <c r="AR217">
        <v>905919.4087115</v>
      </c>
      <c r="AS217">
        <v>1364661.3596491199</v>
      </c>
      <c r="AT217">
        <v>1364661.3596491199</v>
      </c>
      <c r="AU217">
        <v>1364661.3596491199</v>
      </c>
      <c r="AV217">
        <v>1364661.3596491199</v>
      </c>
      <c r="AW217">
        <v>1364661.3596491199</v>
      </c>
      <c r="AX217">
        <v>1364661.3596491199</v>
      </c>
      <c r="AY217">
        <v>1364661.3596491199</v>
      </c>
      <c r="AZ217">
        <v>1364661.3596491199</v>
      </c>
      <c r="BA217">
        <v>1364661.3596491199</v>
      </c>
      <c r="BB217">
        <v>1364661.3596491199</v>
      </c>
    </row>
    <row r="218" spans="1:54" x14ac:dyDescent="0.25">
      <c r="A218" t="s">
        <v>335</v>
      </c>
      <c r="B218">
        <v>13610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2</v>
      </c>
      <c r="N218">
        <v>13610</v>
      </c>
      <c r="O218">
        <v>800000</v>
      </c>
      <c r="P218">
        <v>89875.109449999902</v>
      </c>
      <c r="Q218">
        <v>6113630.8771929704</v>
      </c>
      <c r="R218">
        <v>3426654.0789473602</v>
      </c>
      <c r="S218">
        <v>2686976.7982456</v>
      </c>
      <c r="T218">
        <v>0.43950589301513598</v>
      </c>
      <c r="U218">
        <v>5994015.5780806197</v>
      </c>
      <c r="V218">
        <v>2359644.71353787</v>
      </c>
      <c r="W218">
        <v>3634370.8645427399</v>
      </c>
      <c r="X218">
        <v>0.60633323640885906</v>
      </c>
      <c r="Y218">
        <v>1546307.5877192901</v>
      </c>
      <c r="Z218">
        <v>705718.81578947301</v>
      </c>
      <c r="AA218">
        <v>840588.77192982496</v>
      </c>
      <c r="AB218">
        <v>0.54361032604750903</v>
      </c>
      <c r="AC218">
        <v>1185541.3433498701</v>
      </c>
      <c r="AD218">
        <v>562456.668382545</v>
      </c>
      <c r="AE218">
        <v>623084.67496733204</v>
      </c>
      <c r="AF218">
        <v>0.52556975635007097</v>
      </c>
      <c r="AG218">
        <v>2744495.7550927401</v>
      </c>
      <c r="AH218">
        <v>-266790.43448266701</v>
      </c>
      <c r="AI218">
        <v>1185541.3433498701</v>
      </c>
      <c r="AJ218">
        <v>1185541.3433498701</v>
      </c>
      <c r="AK218">
        <v>1185541.3433498701</v>
      </c>
      <c r="AL218">
        <v>1185541.3433498701</v>
      </c>
      <c r="AM218">
        <v>1185541.3433498701</v>
      </c>
      <c r="AN218">
        <v>1185541.3433498701</v>
      </c>
      <c r="AO218">
        <v>1185541.3433498701</v>
      </c>
      <c r="AP218">
        <v>1185541.3433498701</v>
      </c>
      <c r="AQ218">
        <v>1185541.3433498701</v>
      </c>
      <c r="AR218">
        <v>1185541.3433498701</v>
      </c>
      <c r="AS218">
        <v>1546307.5877192901</v>
      </c>
      <c r="AT218">
        <v>1546307.5877192901</v>
      </c>
      <c r="AU218">
        <v>1546307.5877192901</v>
      </c>
      <c r="AV218">
        <v>1546307.5877192901</v>
      </c>
      <c r="AW218">
        <v>1546307.5877192901</v>
      </c>
      <c r="AX218">
        <v>1546307.5877192901</v>
      </c>
      <c r="AY218">
        <v>1546307.5877192901</v>
      </c>
      <c r="AZ218">
        <v>1546307.5877192901</v>
      </c>
      <c r="BA218">
        <v>1546307.5877192901</v>
      </c>
      <c r="BB218">
        <v>1546307.5877192901</v>
      </c>
    </row>
    <row r="219" spans="1:54" x14ac:dyDescent="0.25">
      <c r="A219" t="s">
        <v>339</v>
      </c>
      <c r="B219">
        <v>13418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 t="s">
        <v>2</v>
      </c>
      <c r="N219">
        <v>13418</v>
      </c>
      <c r="O219">
        <v>800000</v>
      </c>
      <c r="P219">
        <v>89875.109449999902</v>
      </c>
      <c r="Q219">
        <v>9794156.2719298191</v>
      </c>
      <c r="R219">
        <v>5744179.5175438495</v>
      </c>
      <c r="S219">
        <v>4049976.7543859701</v>
      </c>
      <c r="T219">
        <v>0.41350950933805802</v>
      </c>
      <c r="U219">
        <v>5126298.6866881698</v>
      </c>
      <c r="V219">
        <v>1774738.33696893</v>
      </c>
      <c r="W219">
        <v>3351560.3497192399</v>
      </c>
      <c r="X219">
        <v>0.65379732133488</v>
      </c>
      <c r="Y219">
        <v>1525831.66666666</v>
      </c>
      <c r="Z219">
        <v>649932.76315789402</v>
      </c>
      <c r="AA219">
        <v>875898.90350877203</v>
      </c>
      <c r="AB219">
        <v>0.57404687728251202</v>
      </c>
      <c r="AC219">
        <v>814553.64424076502</v>
      </c>
      <c r="AD219">
        <v>220429.70888303299</v>
      </c>
      <c r="AE219">
        <v>594123.93535773095</v>
      </c>
      <c r="AF219">
        <v>0.729385890737137</v>
      </c>
      <c r="AG219">
        <v>2461685.24026924</v>
      </c>
      <c r="AH219">
        <v>-295751.17409226799</v>
      </c>
      <c r="AI219">
        <v>814553.64424076502</v>
      </c>
      <c r="AJ219">
        <v>814553.64424076502</v>
      </c>
      <c r="AK219">
        <v>814553.64424076502</v>
      </c>
      <c r="AL219">
        <v>814553.64424076502</v>
      </c>
      <c r="AM219">
        <v>814553.64424076502</v>
      </c>
      <c r="AN219">
        <v>814553.64424076502</v>
      </c>
      <c r="AO219">
        <v>814553.64424076502</v>
      </c>
      <c r="AP219">
        <v>814553.64424076502</v>
      </c>
      <c r="AQ219">
        <v>814553.64424076502</v>
      </c>
      <c r="AR219">
        <v>814553.64424076502</v>
      </c>
      <c r="AS219">
        <v>1525831.66666666</v>
      </c>
      <c r="AT219">
        <v>1525831.66666666</v>
      </c>
      <c r="AU219">
        <v>1525831.66666666</v>
      </c>
      <c r="AV219">
        <v>1525831.66666666</v>
      </c>
      <c r="AW219">
        <v>1525831.66666666</v>
      </c>
      <c r="AX219">
        <v>1525831.66666666</v>
      </c>
      <c r="AY219">
        <v>1525831.66666666</v>
      </c>
      <c r="AZ219">
        <v>1525831.66666666</v>
      </c>
      <c r="BA219">
        <v>1525831.66666666</v>
      </c>
      <c r="BB219">
        <v>1525831.66666666</v>
      </c>
    </row>
    <row r="220" spans="1:54" x14ac:dyDescent="0.25">
      <c r="A220" t="s">
        <v>340</v>
      </c>
      <c r="B220">
        <v>13130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 t="s">
        <v>2</v>
      </c>
      <c r="N220">
        <v>13130</v>
      </c>
      <c r="O220">
        <v>800000</v>
      </c>
      <c r="P220">
        <v>89875.109449999902</v>
      </c>
      <c r="Q220">
        <v>7190568.4210526198</v>
      </c>
      <c r="R220">
        <v>5475463.7280701697</v>
      </c>
      <c r="S220">
        <v>1715104.6929824401</v>
      </c>
      <c r="T220">
        <v>0.23852143426671801</v>
      </c>
      <c r="U220">
        <v>5645444.30720881</v>
      </c>
      <c r="V220">
        <v>2873547.6593722701</v>
      </c>
      <c r="W220">
        <v>2771896.6478365399</v>
      </c>
      <c r="X220">
        <v>0.49099707604891901</v>
      </c>
      <c r="Y220">
        <v>2852513.1578947301</v>
      </c>
      <c r="Z220">
        <v>2030018.7280701699</v>
      </c>
      <c r="AA220">
        <v>822494.42982456204</v>
      </c>
      <c r="AB220">
        <v>0.28834027550344199</v>
      </c>
      <c r="AC220">
        <v>1139294.7362686801</v>
      </c>
      <c r="AD220">
        <v>547156.73658138397</v>
      </c>
      <c r="AE220">
        <v>592137.99968729704</v>
      </c>
      <c r="AF220">
        <v>0.51974083688529604</v>
      </c>
      <c r="AG220">
        <v>1882021.53838654</v>
      </c>
      <c r="AH220">
        <v>-297737.10976270202</v>
      </c>
      <c r="AI220">
        <v>1139294.7362686801</v>
      </c>
      <c r="AJ220">
        <v>1139294.7362686801</v>
      </c>
      <c r="AK220">
        <v>1139294.7362686801</v>
      </c>
      <c r="AL220">
        <v>1139294.7362686801</v>
      </c>
      <c r="AM220">
        <v>1139294.7362686801</v>
      </c>
      <c r="AN220">
        <v>1139294.7362686801</v>
      </c>
      <c r="AO220">
        <v>1139294.7362686801</v>
      </c>
      <c r="AP220">
        <v>1139294.7362686801</v>
      </c>
      <c r="AQ220">
        <v>1139294.7362686801</v>
      </c>
      <c r="AR220">
        <v>1139294.7362686801</v>
      </c>
      <c r="AS220">
        <v>2852513.1578947301</v>
      </c>
      <c r="AT220">
        <v>2852513.1578947301</v>
      </c>
      <c r="AU220">
        <v>2852513.1578947301</v>
      </c>
      <c r="AV220">
        <v>2852513.1578947301</v>
      </c>
      <c r="AW220">
        <v>2852513.1578947301</v>
      </c>
      <c r="AX220">
        <v>2852513.1578947301</v>
      </c>
      <c r="AY220">
        <v>2852513.1578947301</v>
      </c>
      <c r="AZ220">
        <v>2852513.1578947301</v>
      </c>
      <c r="BA220">
        <v>2852513.1578947301</v>
      </c>
      <c r="BB220">
        <v>2852513.1578947301</v>
      </c>
    </row>
    <row r="221" spans="1:54" x14ac:dyDescent="0.25">
      <c r="A221" t="s">
        <v>343</v>
      </c>
      <c r="B221">
        <v>13509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 t="s">
        <v>2</v>
      </c>
      <c r="N221">
        <v>13509</v>
      </c>
      <c r="O221">
        <v>800000</v>
      </c>
      <c r="P221">
        <v>89875.109449999902</v>
      </c>
      <c r="Q221">
        <v>6968734.9999999898</v>
      </c>
      <c r="R221">
        <v>4745235.3070175396</v>
      </c>
      <c r="S221">
        <v>2223499.6929824501</v>
      </c>
      <c r="T221">
        <v>0.31906790730060097</v>
      </c>
      <c r="U221">
        <v>5569159.6376432301</v>
      </c>
      <c r="V221">
        <v>2318033.5619106898</v>
      </c>
      <c r="W221">
        <v>3251126.0757325399</v>
      </c>
      <c r="X221">
        <v>0.58377318792541499</v>
      </c>
      <c r="Y221">
        <v>1003495.52631578</v>
      </c>
      <c r="Z221">
        <v>588697.01754385896</v>
      </c>
      <c r="AA221">
        <v>414798.50877192902</v>
      </c>
      <c r="AB221">
        <v>0.41335362031439399</v>
      </c>
      <c r="AC221">
        <v>826657.21404677699</v>
      </c>
      <c r="AD221">
        <v>240346.61971239699</v>
      </c>
      <c r="AE221">
        <v>586310.59433438</v>
      </c>
      <c r="AF221">
        <v>0.70925479675448899</v>
      </c>
      <c r="AG221">
        <v>2361250.96628254</v>
      </c>
      <c r="AH221">
        <v>-303564.515115619</v>
      </c>
      <c r="AI221">
        <v>826657.21404677699</v>
      </c>
      <c r="AJ221">
        <v>826657.21404677699</v>
      </c>
      <c r="AK221">
        <v>826657.21404677699</v>
      </c>
      <c r="AL221">
        <v>826657.21404677699</v>
      </c>
      <c r="AM221">
        <v>826657.21404677699</v>
      </c>
      <c r="AN221">
        <v>826657.21404677699</v>
      </c>
      <c r="AO221">
        <v>826657.21404677699</v>
      </c>
      <c r="AP221">
        <v>826657.21404677699</v>
      </c>
      <c r="AQ221">
        <v>826657.21404677699</v>
      </c>
      <c r="AR221">
        <v>826657.21404677699</v>
      </c>
      <c r="AS221">
        <v>1003495.52631578</v>
      </c>
      <c r="AT221">
        <v>1003495.52631578</v>
      </c>
      <c r="AU221">
        <v>1003495.52631578</v>
      </c>
      <c r="AV221">
        <v>1003495.52631578</v>
      </c>
      <c r="AW221">
        <v>1003495.52631578</v>
      </c>
      <c r="AX221">
        <v>1003495.52631578</v>
      </c>
      <c r="AY221">
        <v>1003495.52631578</v>
      </c>
      <c r="AZ221">
        <v>1003495.52631578</v>
      </c>
      <c r="BA221">
        <v>1003495.52631578</v>
      </c>
      <c r="BB221">
        <v>1003495.52631578</v>
      </c>
    </row>
    <row r="222" spans="1:54" x14ac:dyDescent="0.25">
      <c r="A222" t="s">
        <v>821</v>
      </c>
      <c r="B222">
        <v>13296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 t="s">
        <v>2</v>
      </c>
      <c r="N222">
        <v>13296</v>
      </c>
      <c r="O222">
        <v>3923500</v>
      </c>
      <c r="P222">
        <v>89875.109449999902</v>
      </c>
      <c r="Q222">
        <v>19228238.070175398</v>
      </c>
      <c r="R222">
        <v>7486760.9210526301</v>
      </c>
      <c r="S222">
        <v>11741477.1491227</v>
      </c>
      <c r="T222">
        <v>0.61063718403480705</v>
      </c>
      <c r="U222">
        <v>8924130.4713512305</v>
      </c>
      <c r="V222">
        <v>3027206.6790746599</v>
      </c>
      <c r="W222">
        <v>5896923.7922765696</v>
      </c>
      <c r="X222">
        <v>0.66078413030907801</v>
      </c>
      <c r="Y222">
        <v>13955190.5701754</v>
      </c>
      <c r="Z222">
        <v>4151180.13157894</v>
      </c>
      <c r="AA222">
        <v>9804010.4385964908</v>
      </c>
      <c r="AB222">
        <v>0.70253504524325805</v>
      </c>
      <c r="AC222">
        <v>5250325.5964205097</v>
      </c>
      <c r="AD222">
        <v>1546769.0035781499</v>
      </c>
      <c r="AE222">
        <v>3703556.59284236</v>
      </c>
      <c r="AF222">
        <v>0.70539560353500996</v>
      </c>
      <c r="AG222">
        <v>1883548.68282657</v>
      </c>
      <c r="AH222">
        <v>-309818.51660763897</v>
      </c>
      <c r="AI222">
        <v>5250325.5964205097</v>
      </c>
      <c r="AJ222">
        <v>5250325.5964205097</v>
      </c>
      <c r="AK222">
        <v>5250325.5964205097</v>
      </c>
      <c r="AL222">
        <v>5250325.5964205097</v>
      </c>
      <c r="AM222">
        <v>5250325.5964205097</v>
      </c>
      <c r="AN222">
        <v>5250325.5964205097</v>
      </c>
      <c r="AO222">
        <v>5250325.5964205097</v>
      </c>
      <c r="AP222">
        <v>5250325.5964205097</v>
      </c>
      <c r="AQ222">
        <v>5250325.5964205097</v>
      </c>
      <c r="AR222">
        <v>5250325.5964205097</v>
      </c>
      <c r="AS222">
        <v>13955190.5701754</v>
      </c>
      <c r="AT222">
        <v>13955190.5701754</v>
      </c>
      <c r="AU222">
        <v>13955190.5701754</v>
      </c>
      <c r="AV222">
        <v>13955190.5701754</v>
      </c>
      <c r="AW222">
        <v>13955190.5701754</v>
      </c>
      <c r="AX222">
        <v>13955190.5701754</v>
      </c>
      <c r="AY222">
        <v>13955190.5701754</v>
      </c>
      <c r="AZ222">
        <v>13955190.5701754</v>
      </c>
      <c r="BA222">
        <v>13955190.5701754</v>
      </c>
      <c r="BB222">
        <v>13955190.5701754</v>
      </c>
    </row>
    <row r="223" spans="1:54" x14ac:dyDescent="0.25">
      <c r="A223" t="s">
        <v>348</v>
      </c>
      <c r="B223">
        <v>13156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 t="s">
        <v>2</v>
      </c>
      <c r="N223">
        <v>13156</v>
      </c>
      <c r="O223">
        <v>800000</v>
      </c>
      <c r="P223">
        <v>89875.109449999902</v>
      </c>
      <c r="Q223">
        <v>5886716.9298245497</v>
      </c>
      <c r="R223">
        <v>3758876.6228070101</v>
      </c>
      <c r="S223">
        <v>2127840.3070175298</v>
      </c>
      <c r="T223">
        <v>0.361464689466723</v>
      </c>
      <c r="U223">
        <v>3950355.1169299399</v>
      </c>
      <c r="V223">
        <v>1542440.9956499101</v>
      </c>
      <c r="W223">
        <v>2407914.1212800201</v>
      </c>
      <c r="X223">
        <v>0.60954371189579604</v>
      </c>
      <c r="Y223">
        <v>1707483.33333333</v>
      </c>
      <c r="Z223">
        <v>1087781.5789473599</v>
      </c>
      <c r="AA223">
        <v>619701.75438596494</v>
      </c>
      <c r="AB223">
        <v>0.36293282768165502</v>
      </c>
      <c r="AC223">
        <v>1178981.6819021001</v>
      </c>
      <c r="AD223">
        <v>618859.66598007001</v>
      </c>
      <c r="AE223">
        <v>560122.01592203905</v>
      </c>
      <c r="AF223">
        <v>0.47508966807556002</v>
      </c>
      <c r="AG223">
        <v>1518039.01183002</v>
      </c>
      <c r="AH223">
        <v>-329753.09352796001</v>
      </c>
      <c r="AI223">
        <v>1178981.6819021001</v>
      </c>
      <c r="AJ223">
        <v>1178981.6819021001</v>
      </c>
      <c r="AK223">
        <v>1178981.6819021001</v>
      </c>
      <c r="AL223">
        <v>1178981.6819021001</v>
      </c>
      <c r="AM223">
        <v>1178981.6819021001</v>
      </c>
      <c r="AN223">
        <v>1178981.6819021001</v>
      </c>
      <c r="AO223">
        <v>1178981.6819021001</v>
      </c>
      <c r="AP223">
        <v>1178981.6819021001</v>
      </c>
      <c r="AQ223">
        <v>1178981.6819021001</v>
      </c>
      <c r="AR223">
        <v>1178981.6819021001</v>
      </c>
      <c r="AS223">
        <v>1707483.33333333</v>
      </c>
      <c r="AT223">
        <v>1707483.33333333</v>
      </c>
      <c r="AU223">
        <v>1707483.33333333</v>
      </c>
      <c r="AV223">
        <v>1707483.33333333</v>
      </c>
      <c r="AW223">
        <v>1707483.33333333</v>
      </c>
      <c r="AX223">
        <v>1707483.33333333</v>
      </c>
      <c r="AY223">
        <v>1707483.33333333</v>
      </c>
      <c r="AZ223">
        <v>1707483.33333333</v>
      </c>
      <c r="BA223">
        <v>1707483.33333333</v>
      </c>
      <c r="BB223">
        <v>1707483.33333333</v>
      </c>
    </row>
    <row r="224" spans="1:54" x14ac:dyDescent="0.25">
      <c r="A224" t="s">
        <v>355</v>
      </c>
      <c r="B224">
        <v>13685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2</v>
      </c>
      <c r="N224">
        <v>13685</v>
      </c>
      <c r="O224">
        <v>800000</v>
      </c>
      <c r="P224">
        <v>89875.109449999902</v>
      </c>
      <c r="Q224">
        <v>10410419.035087699</v>
      </c>
      <c r="R224">
        <v>5686999.8245614003</v>
      </c>
      <c r="S224">
        <v>4723419.2105262997</v>
      </c>
      <c r="T224">
        <v>0.45372037327280401</v>
      </c>
      <c r="U224">
        <v>6682545.8505072799</v>
      </c>
      <c r="V224">
        <v>2966610.7113546701</v>
      </c>
      <c r="W224">
        <v>3715935.1391526102</v>
      </c>
      <c r="X224">
        <v>0.55606579023629499</v>
      </c>
      <c r="Y224">
        <v>1845722.5438596399</v>
      </c>
      <c r="Z224">
        <v>1034109.38596491</v>
      </c>
      <c r="AA224">
        <v>811613.15789473604</v>
      </c>
      <c r="AB224">
        <v>0.43972652368299397</v>
      </c>
      <c r="AC224">
        <v>920910.31234906404</v>
      </c>
      <c r="AD224">
        <v>403607.64626119903</v>
      </c>
      <c r="AE224">
        <v>517302.66608786403</v>
      </c>
      <c r="AF224">
        <v>0.56172969197002998</v>
      </c>
      <c r="AG224">
        <v>2826060.0297026099</v>
      </c>
      <c r="AH224">
        <v>-372572.44336213497</v>
      </c>
      <c r="AI224">
        <v>920910.31234906404</v>
      </c>
      <c r="AJ224">
        <v>920910.31234906404</v>
      </c>
      <c r="AK224">
        <v>920910.31234906404</v>
      </c>
      <c r="AL224">
        <v>920910.31234906404</v>
      </c>
      <c r="AM224">
        <v>920910.31234906404</v>
      </c>
      <c r="AN224">
        <v>920910.31234906404</v>
      </c>
      <c r="AO224">
        <v>920910.31234906404</v>
      </c>
      <c r="AP224">
        <v>920910.31234906404</v>
      </c>
      <c r="AQ224">
        <v>920910.31234906404</v>
      </c>
      <c r="AR224">
        <v>920910.31234906404</v>
      </c>
      <c r="AS224">
        <v>1845722.5438596399</v>
      </c>
      <c r="AT224">
        <v>1845722.5438596399</v>
      </c>
      <c r="AU224">
        <v>1845722.5438596399</v>
      </c>
      <c r="AV224">
        <v>1845722.5438596399</v>
      </c>
      <c r="AW224">
        <v>1845722.5438596399</v>
      </c>
      <c r="AX224">
        <v>1845722.5438596399</v>
      </c>
      <c r="AY224">
        <v>1845722.5438596399</v>
      </c>
      <c r="AZ224">
        <v>1845722.5438596399</v>
      </c>
      <c r="BA224">
        <v>1845722.5438596399</v>
      </c>
      <c r="BB224">
        <v>1845722.5438596399</v>
      </c>
    </row>
    <row r="225" spans="1:54" x14ac:dyDescent="0.25">
      <c r="A225" t="s">
        <v>351</v>
      </c>
      <c r="B225">
        <v>13010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2</v>
      </c>
      <c r="N225">
        <v>13010</v>
      </c>
      <c r="O225">
        <v>800000</v>
      </c>
      <c r="P225">
        <v>89875.109449999902</v>
      </c>
      <c r="Q225">
        <v>17689904.868420999</v>
      </c>
      <c r="R225">
        <v>9327442.5</v>
      </c>
      <c r="S225">
        <v>8362462.3684210395</v>
      </c>
      <c r="T225">
        <v>0.47272511811802898</v>
      </c>
      <c r="U225">
        <v>18925649.5663734</v>
      </c>
      <c r="V225">
        <v>6937650.3510486502</v>
      </c>
      <c r="W225">
        <v>11987999.2153248</v>
      </c>
      <c r="X225">
        <v>0.63342603767876604</v>
      </c>
      <c r="Y225">
        <v>1138645.6578947301</v>
      </c>
      <c r="Z225">
        <v>456802.76315789402</v>
      </c>
      <c r="AA225">
        <v>681842.89473684202</v>
      </c>
      <c r="AB225">
        <v>0.59881921123513904</v>
      </c>
      <c r="AC225">
        <v>729313.77583699999</v>
      </c>
      <c r="AD225">
        <v>213598.838043442</v>
      </c>
      <c r="AE225">
        <v>515714.937793558</v>
      </c>
      <c r="AF225">
        <v>0.707123538427195</v>
      </c>
      <c r="AG225">
        <v>11098124.105874799</v>
      </c>
      <c r="AH225">
        <v>-374160.171656441</v>
      </c>
      <c r="AI225">
        <v>729313.77583699999</v>
      </c>
      <c r="AJ225">
        <v>729313.77583699999</v>
      </c>
      <c r="AK225">
        <v>729313.77583699999</v>
      </c>
      <c r="AL225">
        <v>729313.77583699999</v>
      </c>
      <c r="AM225">
        <v>729313.77583699999</v>
      </c>
      <c r="AN225">
        <v>729313.77583699999</v>
      </c>
      <c r="AO225">
        <v>729313.77583699999</v>
      </c>
      <c r="AP225">
        <v>729313.77583699999</v>
      </c>
      <c r="AQ225">
        <v>729313.77583699999</v>
      </c>
      <c r="AR225">
        <v>729313.77583699999</v>
      </c>
      <c r="AS225">
        <v>1138645.6578947301</v>
      </c>
      <c r="AT225">
        <v>1138645.6578947301</v>
      </c>
      <c r="AU225">
        <v>1138645.6578947301</v>
      </c>
      <c r="AV225">
        <v>1138645.6578947301</v>
      </c>
      <c r="AW225">
        <v>1138645.6578947301</v>
      </c>
      <c r="AX225">
        <v>1138645.6578947301</v>
      </c>
      <c r="AY225">
        <v>1138645.6578947301</v>
      </c>
      <c r="AZ225">
        <v>1138645.6578947301</v>
      </c>
      <c r="BA225">
        <v>1138645.6578947301</v>
      </c>
      <c r="BB225">
        <v>1138645.6578947301</v>
      </c>
    </row>
    <row r="226" spans="1:54" x14ac:dyDescent="0.25">
      <c r="A226" t="s">
        <v>341</v>
      </c>
      <c r="B226">
        <v>13328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2</v>
      </c>
      <c r="N226">
        <v>13328</v>
      </c>
      <c r="O226">
        <v>800000</v>
      </c>
      <c r="P226">
        <v>89875.109449999902</v>
      </c>
      <c r="Q226">
        <v>7587303.4210526198</v>
      </c>
      <c r="R226">
        <v>6512749.0350877102</v>
      </c>
      <c r="S226">
        <v>1074554.38596491</v>
      </c>
      <c r="T226">
        <v>0.14162533463250301</v>
      </c>
      <c r="U226">
        <v>11123124.555481</v>
      </c>
      <c r="V226">
        <v>9158094.2340795305</v>
      </c>
      <c r="W226">
        <v>1965030.3214015199</v>
      </c>
      <c r="X226">
        <v>0.17666172050848999</v>
      </c>
      <c r="Y226">
        <v>4110493.55263157</v>
      </c>
      <c r="Z226">
        <v>3763762.6754385899</v>
      </c>
      <c r="AA226">
        <v>346730.87719298102</v>
      </c>
      <c r="AB226">
        <v>8.4352614291536995E-2</v>
      </c>
      <c r="AC226">
        <v>5587563.01502275</v>
      </c>
      <c r="AD226">
        <v>5071972.6412110198</v>
      </c>
      <c r="AE226">
        <v>515590.37381172599</v>
      </c>
      <c r="AF226">
        <v>9.2274641453797906E-2</v>
      </c>
      <c r="AG226">
        <v>1075155.2119515201</v>
      </c>
      <c r="AH226">
        <v>-374284.73563827301</v>
      </c>
      <c r="AI226">
        <v>5587563.01502275</v>
      </c>
      <c r="AJ226">
        <v>5587563.01502275</v>
      </c>
      <c r="AK226">
        <v>5587563.01502275</v>
      </c>
      <c r="AL226">
        <v>5587563.01502275</v>
      </c>
      <c r="AM226">
        <v>5587563.01502275</v>
      </c>
      <c r="AN226">
        <v>5587563.01502275</v>
      </c>
      <c r="AO226">
        <v>5587563.01502275</v>
      </c>
      <c r="AP226">
        <v>5587563.01502275</v>
      </c>
      <c r="AQ226">
        <v>5587563.01502275</v>
      </c>
      <c r="AR226">
        <v>5587563.01502275</v>
      </c>
      <c r="AS226">
        <v>4110493.55263157</v>
      </c>
      <c r="AT226">
        <v>4110493.55263157</v>
      </c>
      <c r="AU226">
        <v>4110493.55263157</v>
      </c>
      <c r="AV226">
        <v>4110493.55263157</v>
      </c>
      <c r="AW226">
        <v>4110493.55263157</v>
      </c>
      <c r="AX226">
        <v>4110493.55263157</v>
      </c>
      <c r="AY226">
        <v>4110493.55263157</v>
      </c>
      <c r="AZ226">
        <v>4110493.55263157</v>
      </c>
      <c r="BA226">
        <v>4110493.55263157</v>
      </c>
      <c r="BB226">
        <v>4110493.55263157</v>
      </c>
    </row>
    <row r="227" spans="1:54" x14ac:dyDescent="0.25">
      <c r="A227" t="s">
        <v>352</v>
      </c>
      <c r="B227">
        <v>13341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2</v>
      </c>
      <c r="N227">
        <v>13341</v>
      </c>
      <c r="O227">
        <v>800000</v>
      </c>
      <c r="P227">
        <v>89875.109449999902</v>
      </c>
      <c r="Q227">
        <v>8324673.3771929797</v>
      </c>
      <c r="R227">
        <v>4554837.7631578799</v>
      </c>
      <c r="S227">
        <v>3769835.61403509</v>
      </c>
      <c r="T227">
        <v>0.452850873928972</v>
      </c>
      <c r="U227">
        <v>6621666.7841952303</v>
      </c>
      <c r="V227">
        <v>2171923.7165820799</v>
      </c>
      <c r="W227">
        <v>4449743.06761315</v>
      </c>
      <c r="X227">
        <v>0.67199743095407805</v>
      </c>
      <c r="Y227">
        <v>1679604.2543859601</v>
      </c>
      <c r="Z227">
        <v>855959.868421052</v>
      </c>
      <c r="AA227">
        <v>823644.38596491201</v>
      </c>
      <c r="AB227">
        <v>0.49038003078053799</v>
      </c>
      <c r="AC227">
        <v>729350.78914210701</v>
      </c>
      <c r="AD227">
        <v>214203.08826576499</v>
      </c>
      <c r="AE227">
        <v>515147.70087634103</v>
      </c>
      <c r="AF227">
        <v>0.70630992458687702</v>
      </c>
      <c r="AG227">
        <v>3559867.9581631501</v>
      </c>
      <c r="AH227">
        <v>-374727.40857365797</v>
      </c>
      <c r="AI227">
        <v>729350.78914210701</v>
      </c>
      <c r="AJ227">
        <v>729350.78914210701</v>
      </c>
      <c r="AK227">
        <v>729350.78914210701</v>
      </c>
      <c r="AL227">
        <v>729350.78914210701</v>
      </c>
      <c r="AM227">
        <v>729350.78914210701</v>
      </c>
      <c r="AN227">
        <v>729350.78914210701</v>
      </c>
      <c r="AO227">
        <v>729350.78914210701</v>
      </c>
      <c r="AP227">
        <v>729350.78914210701</v>
      </c>
      <c r="AQ227">
        <v>729350.78914210701</v>
      </c>
      <c r="AR227">
        <v>729350.78914210701</v>
      </c>
      <c r="AS227">
        <v>1679604.2543859601</v>
      </c>
      <c r="AT227">
        <v>1679604.2543859601</v>
      </c>
      <c r="AU227">
        <v>1679604.2543859601</v>
      </c>
      <c r="AV227">
        <v>1679604.2543859601</v>
      </c>
      <c r="AW227">
        <v>1679604.2543859601</v>
      </c>
      <c r="AX227">
        <v>1679604.2543859601</v>
      </c>
      <c r="AY227">
        <v>1679604.2543859601</v>
      </c>
      <c r="AZ227">
        <v>1679604.2543859601</v>
      </c>
      <c r="BA227">
        <v>1679604.2543859601</v>
      </c>
      <c r="BB227">
        <v>1679604.2543859601</v>
      </c>
    </row>
    <row r="228" spans="1:54" x14ac:dyDescent="0.25">
      <c r="A228" t="s">
        <v>353</v>
      </c>
      <c r="B228">
        <v>13473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 t="s">
        <v>2</v>
      </c>
      <c r="N228">
        <v>13473</v>
      </c>
      <c r="O228">
        <v>800000</v>
      </c>
      <c r="P228">
        <v>89875.109449999902</v>
      </c>
      <c r="Q228">
        <v>7224096.4473684197</v>
      </c>
      <c r="R228">
        <v>5361919.78070175</v>
      </c>
      <c r="S228">
        <v>1862176.66666667</v>
      </c>
      <c r="T228">
        <v>0.25777295198557598</v>
      </c>
      <c r="U228">
        <v>4264389.5433009304</v>
      </c>
      <c r="V228">
        <v>2568573.33934225</v>
      </c>
      <c r="W228">
        <v>1695816.2039586799</v>
      </c>
      <c r="X228">
        <v>0.39766915914675099</v>
      </c>
      <c r="Y228">
        <v>2576137.3684210498</v>
      </c>
      <c r="Z228">
        <v>1470447.1052631501</v>
      </c>
      <c r="AA228">
        <v>1105690.2631578899</v>
      </c>
      <c r="AB228">
        <v>0.42920469875237499</v>
      </c>
      <c r="AC228">
        <v>1156173.8618902899</v>
      </c>
      <c r="AD228">
        <v>645206.84878680995</v>
      </c>
      <c r="AE228">
        <v>510967.01310348301</v>
      </c>
      <c r="AF228">
        <v>0.44194651855221301</v>
      </c>
      <c r="AG228">
        <v>805941.09450868401</v>
      </c>
      <c r="AH228">
        <v>-378908.09634651698</v>
      </c>
      <c r="AI228">
        <v>1156173.8618902899</v>
      </c>
      <c r="AJ228">
        <v>1156173.8618902899</v>
      </c>
      <c r="AK228">
        <v>1156173.8618902899</v>
      </c>
      <c r="AL228">
        <v>1156173.8618902899</v>
      </c>
      <c r="AM228">
        <v>1156173.8618902899</v>
      </c>
      <c r="AN228">
        <v>1156173.8618902899</v>
      </c>
      <c r="AO228">
        <v>1156173.8618902899</v>
      </c>
      <c r="AP228">
        <v>1156173.8618902899</v>
      </c>
      <c r="AQ228">
        <v>1156173.8618902899</v>
      </c>
      <c r="AR228">
        <v>1156173.8618902899</v>
      </c>
      <c r="AS228">
        <v>2576137.3684210498</v>
      </c>
      <c r="AT228">
        <v>2576137.3684210498</v>
      </c>
      <c r="AU228">
        <v>2576137.3684210498</v>
      </c>
      <c r="AV228">
        <v>2576137.3684210498</v>
      </c>
      <c r="AW228">
        <v>2576137.3684210498</v>
      </c>
      <c r="AX228">
        <v>2576137.3684210498</v>
      </c>
      <c r="AY228">
        <v>2576137.3684210498</v>
      </c>
      <c r="AZ228">
        <v>2576137.3684210498</v>
      </c>
      <c r="BA228">
        <v>2576137.3684210498</v>
      </c>
      <c r="BB228">
        <v>2576137.3684210498</v>
      </c>
    </row>
    <row r="229" spans="1:54" x14ac:dyDescent="0.25">
      <c r="A229" t="s">
        <v>354</v>
      </c>
      <c r="B229">
        <v>13924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 t="s">
        <v>2</v>
      </c>
      <c r="N229">
        <v>13924</v>
      </c>
      <c r="O229">
        <v>800000</v>
      </c>
      <c r="P229">
        <v>89875.109449999902</v>
      </c>
      <c r="Q229">
        <v>8571841.9736842103</v>
      </c>
      <c r="R229">
        <v>6874494.2982456097</v>
      </c>
      <c r="S229">
        <v>1697347.6754385901</v>
      </c>
      <c r="T229">
        <v>0.19801434518385899</v>
      </c>
      <c r="U229">
        <v>5196773.0157963103</v>
      </c>
      <c r="V229">
        <v>3876528.1344589801</v>
      </c>
      <c r="W229">
        <v>1320244.88133733</v>
      </c>
      <c r="X229">
        <v>0.25405090376744699</v>
      </c>
      <c r="Y229">
        <v>4514409.9999999898</v>
      </c>
      <c r="Z229">
        <v>3258984.0350877098</v>
      </c>
      <c r="AA229">
        <v>1255425.96491228</v>
      </c>
      <c r="AB229">
        <v>0.278093032071141</v>
      </c>
      <c r="AC229">
        <v>1786350.19672343</v>
      </c>
      <c r="AD229">
        <v>1277736.1461926999</v>
      </c>
      <c r="AE229">
        <v>508614.050530735</v>
      </c>
      <c r="AF229">
        <v>0.28472247572936499</v>
      </c>
      <c r="AG229">
        <v>430369.77188733598</v>
      </c>
      <c r="AH229">
        <v>-381261.058919264</v>
      </c>
      <c r="AI229">
        <v>1786350.19672343</v>
      </c>
      <c r="AJ229">
        <v>1786350.19672343</v>
      </c>
      <c r="AK229">
        <v>1786350.19672343</v>
      </c>
      <c r="AL229">
        <v>1786350.19672343</v>
      </c>
      <c r="AM229">
        <v>1786350.19672343</v>
      </c>
      <c r="AN229">
        <v>1786350.19672343</v>
      </c>
      <c r="AO229">
        <v>1786350.19672343</v>
      </c>
      <c r="AP229">
        <v>1786350.19672343</v>
      </c>
      <c r="AQ229">
        <v>1786350.19672343</v>
      </c>
      <c r="AR229">
        <v>1786350.19672343</v>
      </c>
      <c r="AS229">
        <v>4514409.9999999898</v>
      </c>
      <c r="AT229">
        <v>4514409.9999999898</v>
      </c>
      <c r="AU229">
        <v>4514409.9999999898</v>
      </c>
      <c r="AV229">
        <v>4514409.9999999898</v>
      </c>
      <c r="AW229">
        <v>4514409.9999999898</v>
      </c>
      <c r="AX229">
        <v>4514409.9999999898</v>
      </c>
      <c r="AY229">
        <v>4514409.9999999898</v>
      </c>
      <c r="AZ229">
        <v>4514409.9999999898</v>
      </c>
      <c r="BA229">
        <v>4514409.9999999898</v>
      </c>
      <c r="BB229">
        <v>4514409.9999999898</v>
      </c>
    </row>
    <row r="230" spans="1:54" x14ac:dyDescent="0.25">
      <c r="A230" t="s">
        <v>413</v>
      </c>
      <c r="B230">
        <v>13584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 t="s">
        <v>2</v>
      </c>
      <c r="N230">
        <v>13584</v>
      </c>
      <c r="O230">
        <v>800000</v>
      </c>
      <c r="P230">
        <v>89875.109449999902</v>
      </c>
      <c r="Q230">
        <v>12290130.7017543</v>
      </c>
      <c r="R230">
        <v>6934578.20175438</v>
      </c>
      <c r="S230">
        <v>5355552.5</v>
      </c>
      <c r="T230">
        <v>0.43576041866141402</v>
      </c>
      <c r="U230">
        <v>3495308.5438214601</v>
      </c>
      <c r="V230">
        <v>1676998.7414178201</v>
      </c>
      <c r="W230">
        <v>1818309.80240363</v>
      </c>
      <c r="X230">
        <v>0.52021439011952197</v>
      </c>
      <c r="Y230">
        <v>6457321.05263157</v>
      </c>
      <c r="Z230">
        <v>2757471.9298245599</v>
      </c>
      <c r="AA230">
        <v>3699849.1228070101</v>
      </c>
      <c r="AB230">
        <v>0.57296967157908296</v>
      </c>
      <c r="AC230">
        <v>859789.06367197598</v>
      </c>
      <c r="AD230">
        <v>360865.066769881</v>
      </c>
      <c r="AE230">
        <v>498923.99690209498</v>
      </c>
      <c r="AF230">
        <v>0.58028651210251103</v>
      </c>
      <c r="AG230">
        <v>928434.69295363897</v>
      </c>
      <c r="AH230">
        <v>-390951.11254790402</v>
      </c>
      <c r="AI230">
        <v>859789.06367197598</v>
      </c>
      <c r="AJ230">
        <v>859789.06367197598</v>
      </c>
      <c r="AK230">
        <v>859789.06367197598</v>
      </c>
      <c r="AL230">
        <v>859789.06367197598</v>
      </c>
      <c r="AM230">
        <v>859789.06367197598</v>
      </c>
      <c r="AN230">
        <v>859789.06367197598</v>
      </c>
      <c r="AO230">
        <v>859789.06367197598</v>
      </c>
      <c r="AP230">
        <v>859789.06367197598</v>
      </c>
      <c r="AQ230">
        <v>859789.06367197598</v>
      </c>
      <c r="AR230">
        <v>859789.06367197598</v>
      </c>
      <c r="AS230">
        <v>6457321.05263157</v>
      </c>
      <c r="AT230">
        <v>6457321.05263157</v>
      </c>
      <c r="AU230">
        <v>6457321.05263157</v>
      </c>
      <c r="AV230">
        <v>6457321.05263157</v>
      </c>
      <c r="AW230">
        <v>6457321.05263157</v>
      </c>
      <c r="AX230">
        <v>6457321.05263157</v>
      </c>
      <c r="AY230">
        <v>6457321.05263157</v>
      </c>
      <c r="AZ230">
        <v>6457321.05263157</v>
      </c>
      <c r="BA230">
        <v>6457321.05263157</v>
      </c>
      <c r="BB230">
        <v>6457321.05263157</v>
      </c>
    </row>
    <row r="231" spans="1:54" x14ac:dyDescent="0.25">
      <c r="A231" t="s">
        <v>368</v>
      </c>
      <c r="B231">
        <v>13420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 t="s">
        <v>2</v>
      </c>
      <c r="N231">
        <v>13420</v>
      </c>
      <c r="O231">
        <v>800000</v>
      </c>
      <c r="P231">
        <v>89875.109449999902</v>
      </c>
      <c r="Q231">
        <v>6320178.0701754196</v>
      </c>
      <c r="R231">
        <v>3709239.2105263202</v>
      </c>
      <c r="S231">
        <v>2610938.8596490999</v>
      </c>
      <c r="T231">
        <v>0.41311159759405802</v>
      </c>
      <c r="U231">
        <v>5287753.0232203696</v>
      </c>
      <c r="V231">
        <v>1389462.5622564901</v>
      </c>
      <c r="W231">
        <v>3898290.4609638802</v>
      </c>
      <c r="X231">
        <v>0.73723005666965102</v>
      </c>
      <c r="Y231">
        <v>1121111.18421052</v>
      </c>
      <c r="Z231">
        <v>657779.03508771898</v>
      </c>
      <c r="AA231">
        <v>463332.14912280702</v>
      </c>
      <c r="AB231">
        <v>0.413279392488694</v>
      </c>
      <c r="AC231">
        <v>725940.51923883904</v>
      </c>
      <c r="AD231">
        <v>228975.12960750301</v>
      </c>
      <c r="AE231">
        <v>496965.38963133498</v>
      </c>
      <c r="AF231">
        <v>0.68458141743129597</v>
      </c>
      <c r="AG231">
        <v>3008415.3515138798</v>
      </c>
      <c r="AH231">
        <v>-392909.71981866402</v>
      </c>
      <c r="AI231">
        <v>725940.51923883904</v>
      </c>
      <c r="AJ231">
        <v>725940.51923883904</v>
      </c>
      <c r="AK231">
        <v>725940.51923883904</v>
      </c>
      <c r="AL231">
        <v>725940.51923883904</v>
      </c>
      <c r="AM231">
        <v>725940.51923883904</v>
      </c>
      <c r="AN231">
        <v>725940.51923883904</v>
      </c>
      <c r="AO231">
        <v>725940.51923883904</v>
      </c>
      <c r="AP231">
        <v>725940.51923883904</v>
      </c>
      <c r="AQ231">
        <v>725940.51923883904</v>
      </c>
      <c r="AR231">
        <v>725940.51923883904</v>
      </c>
      <c r="AS231">
        <v>1121111.18421052</v>
      </c>
      <c r="AT231">
        <v>1121111.18421052</v>
      </c>
      <c r="AU231">
        <v>1121111.18421052</v>
      </c>
      <c r="AV231">
        <v>1121111.18421052</v>
      </c>
      <c r="AW231">
        <v>1121111.18421052</v>
      </c>
      <c r="AX231">
        <v>1121111.18421052</v>
      </c>
      <c r="AY231">
        <v>1121111.18421052</v>
      </c>
      <c r="AZ231">
        <v>1121111.18421052</v>
      </c>
      <c r="BA231">
        <v>1121111.18421052</v>
      </c>
      <c r="BB231">
        <v>1121111.18421052</v>
      </c>
    </row>
    <row r="232" spans="1:54" x14ac:dyDescent="0.25">
      <c r="A232" t="s">
        <v>356</v>
      </c>
      <c r="B232">
        <v>13483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2</v>
      </c>
      <c r="N232">
        <v>13483</v>
      </c>
      <c r="O232">
        <v>800000</v>
      </c>
      <c r="P232">
        <v>89875.109449999902</v>
      </c>
      <c r="Q232">
        <v>7520632.1929824501</v>
      </c>
      <c r="R232">
        <v>5191264.5175438495</v>
      </c>
      <c r="S232">
        <v>2329367.6754386001</v>
      </c>
      <c r="T232">
        <v>0.30973030134516399</v>
      </c>
      <c r="U232">
        <v>3722954.3876275602</v>
      </c>
      <c r="V232">
        <v>1771078.7016817799</v>
      </c>
      <c r="W232">
        <v>1951875.68594578</v>
      </c>
      <c r="X232">
        <v>0.524281385888695</v>
      </c>
      <c r="Y232">
        <v>1012914.69298245</v>
      </c>
      <c r="Z232">
        <v>279019.07894736802</v>
      </c>
      <c r="AA232">
        <v>733895.61403508706</v>
      </c>
      <c r="AB232">
        <v>0.72453842275126201</v>
      </c>
      <c r="AC232">
        <v>733158.93493348698</v>
      </c>
      <c r="AD232">
        <v>239361.64908370399</v>
      </c>
      <c r="AE232">
        <v>493797.28584978299</v>
      </c>
      <c r="AF232">
        <v>0.67352010910783</v>
      </c>
      <c r="AG232">
        <v>1062000.5764957799</v>
      </c>
      <c r="AH232">
        <v>-396077.82360021601</v>
      </c>
      <c r="AI232">
        <v>733158.93493348698</v>
      </c>
      <c r="AJ232">
        <v>733158.93493348698</v>
      </c>
      <c r="AK232">
        <v>733158.93493348698</v>
      </c>
      <c r="AL232">
        <v>733158.93493348698</v>
      </c>
      <c r="AM232">
        <v>733158.93493348698</v>
      </c>
      <c r="AN232">
        <v>733158.93493348698</v>
      </c>
      <c r="AO232">
        <v>733158.93493348698</v>
      </c>
      <c r="AP232">
        <v>733158.93493348698</v>
      </c>
      <c r="AQ232">
        <v>733158.93493348698</v>
      </c>
      <c r="AR232">
        <v>733158.93493348698</v>
      </c>
      <c r="AS232">
        <v>1012914.69298245</v>
      </c>
      <c r="AT232">
        <v>1012914.69298245</v>
      </c>
      <c r="AU232">
        <v>1012914.69298245</v>
      </c>
      <c r="AV232">
        <v>1012914.69298245</v>
      </c>
      <c r="AW232">
        <v>1012914.69298245</v>
      </c>
      <c r="AX232">
        <v>1012914.69298245</v>
      </c>
      <c r="AY232">
        <v>1012914.69298245</v>
      </c>
      <c r="AZ232">
        <v>1012914.69298245</v>
      </c>
      <c r="BA232">
        <v>1012914.69298245</v>
      </c>
      <c r="BB232">
        <v>1012914.69298245</v>
      </c>
    </row>
    <row r="233" spans="1:54" x14ac:dyDescent="0.25">
      <c r="A233" t="s">
        <v>370</v>
      </c>
      <c r="B233">
        <v>13686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2</v>
      </c>
      <c r="N233">
        <v>13686</v>
      </c>
      <c r="O233">
        <v>800000</v>
      </c>
      <c r="P233">
        <v>89875.109449999902</v>
      </c>
      <c r="Q233">
        <v>7460626.1842105202</v>
      </c>
      <c r="R233">
        <v>5417863.5964912204</v>
      </c>
      <c r="S233">
        <v>2042762.5877192901</v>
      </c>
      <c r="T233">
        <v>0.27380578215305101</v>
      </c>
      <c r="U233">
        <v>4104708.6146771698</v>
      </c>
      <c r="V233">
        <v>1943555.52534424</v>
      </c>
      <c r="W233">
        <v>2161153.0893329298</v>
      </c>
      <c r="X233">
        <v>0.526505847846377</v>
      </c>
      <c r="Y233">
        <v>3776811.8421052601</v>
      </c>
      <c r="Z233">
        <v>2999594.2543859598</v>
      </c>
      <c r="AA233">
        <v>777217.58771929797</v>
      </c>
      <c r="AB233">
        <v>0.20578668469914099</v>
      </c>
      <c r="AC233">
        <v>1187547.3282613901</v>
      </c>
      <c r="AD233">
        <v>708254.11869885202</v>
      </c>
      <c r="AE233">
        <v>479293.20956254099</v>
      </c>
      <c r="AF233">
        <v>0.40359924876782899</v>
      </c>
      <c r="AG233">
        <v>1271277.9798829299</v>
      </c>
      <c r="AH233">
        <v>-410581.89988745801</v>
      </c>
      <c r="AI233">
        <v>1187547.3282613901</v>
      </c>
      <c r="AJ233">
        <v>1187547.3282613901</v>
      </c>
      <c r="AK233">
        <v>1187547.3282613901</v>
      </c>
      <c r="AL233">
        <v>1187547.3282613901</v>
      </c>
      <c r="AM233">
        <v>1187547.3282613901</v>
      </c>
      <c r="AN233">
        <v>1187547.3282613901</v>
      </c>
      <c r="AO233">
        <v>1187547.3282613901</v>
      </c>
      <c r="AP233">
        <v>1187547.3282613901</v>
      </c>
      <c r="AQ233">
        <v>1187547.3282613901</v>
      </c>
      <c r="AR233">
        <v>1187547.3282613901</v>
      </c>
      <c r="AS233">
        <v>3776811.8421052601</v>
      </c>
      <c r="AT233">
        <v>3776811.8421052601</v>
      </c>
      <c r="AU233">
        <v>3776811.8421052601</v>
      </c>
      <c r="AV233">
        <v>3776811.8421052601</v>
      </c>
      <c r="AW233">
        <v>3776811.8421052601</v>
      </c>
      <c r="AX233">
        <v>3776811.8421052601</v>
      </c>
      <c r="AY233">
        <v>3776811.8421052601</v>
      </c>
      <c r="AZ233">
        <v>3776811.8421052601</v>
      </c>
      <c r="BA233">
        <v>3776811.8421052601</v>
      </c>
      <c r="BB233">
        <v>3776811.8421052601</v>
      </c>
    </row>
    <row r="234" spans="1:54" x14ac:dyDescent="0.25">
      <c r="A234" t="s">
        <v>358</v>
      </c>
      <c r="B234">
        <v>13022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2</v>
      </c>
      <c r="N234">
        <v>13022</v>
      </c>
      <c r="O234">
        <v>800000</v>
      </c>
      <c r="P234">
        <v>89875.109449999902</v>
      </c>
      <c r="Q234">
        <v>6274083.2894736798</v>
      </c>
      <c r="R234">
        <v>3700915.13157894</v>
      </c>
      <c r="S234">
        <v>2573168.1578947399</v>
      </c>
      <c r="T234">
        <v>0.41012655382051699</v>
      </c>
      <c r="U234">
        <v>4625756.9097787701</v>
      </c>
      <c r="V234">
        <v>2181757.3506658701</v>
      </c>
      <c r="W234">
        <v>2443999.5591128999</v>
      </c>
      <c r="X234">
        <v>0.52834587004481803</v>
      </c>
      <c r="Y234">
        <v>2879238.2456140299</v>
      </c>
      <c r="Z234">
        <v>1766656.2719298201</v>
      </c>
      <c r="AA234">
        <v>1112581.9736842101</v>
      </c>
      <c r="AB234">
        <v>0.38641539142480302</v>
      </c>
      <c r="AC234">
        <v>1185022.16553662</v>
      </c>
      <c r="AD234">
        <v>712870.36600970197</v>
      </c>
      <c r="AE234">
        <v>472151.79952692299</v>
      </c>
      <c r="AF234">
        <v>0.39843288442888602</v>
      </c>
      <c r="AG234">
        <v>1554124.4496629001</v>
      </c>
      <c r="AH234">
        <v>-417723.30992307601</v>
      </c>
      <c r="AI234">
        <v>1185022.16553662</v>
      </c>
      <c r="AJ234">
        <v>1185022.16553662</v>
      </c>
      <c r="AK234">
        <v>1185022.16553662</v>
      </c>
      <c r="AL234">
        <v>1185022.16553662</v>
      </c>
      <c r="AM234">
        <v>1185022.16553662</v>
      </c>
      <c r="AN234">
        <v>1185022.16553662</v>
      </c>
      <c r="AO234">
        <v>1185022.16553662</v>
      </c>
      <c r="AP234">
        <v>1185022.16553662</v>
      </c>
      <c r="AQ234">
        <v>1185022.16553662</v>
      </c>
      <c r="AR234">
        <v>1185022.16553662</v>
      </c>
      <c r="AS234">
        <v>2879238.2456140299</v>
      </c>
      <c r="AT234">
        <v>2879238.2456140299</v>
      </c>
      <c r="AU234">
        <v>2879238.2456140299</v>
      </c>
      <c r="AV234">
        <v>2879238.2456140299</v>
      </c>
      <c r="AW234">
        <v>2879238.2456140299</v>
      </c>
      <c r="AX234">
        <v>2879238.2456140299</v>
      </c>
      <c r="AY234">
        <v>2879238.2456140299</v>
      </c>
      <c r="AZ234">
        <v>2879238.2456140299</v>
      </c>
      <c r="BA234">
        <v>2879238.2456140299</v>
      </c>
      <c r="BB234">
        <v>2879238.2456140299</v>
      </c>
    </row>
    <row r="235" spans="1:54" x14ac:dyDescent="0.25">
      <c r="A235" t="s">
        <v>347</v>
      </c>
      <c r="B235">
        <v>13829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 t="s">
        <v>2</v>
      </c>
      <c r="N235">
        <v>13829</v>
      </c>
      <c r="O235">
        <v>800000</v>
      </c>
      <c r="P235">
        <v>89875.109449999902</v>
      </c>
      <c r="Q235">
        <v>7438643.9473684197</v>
      </c>
      <c r="R235">
        <v>5265738.1578947296</v>
      </c>
      <c r="S235">
        <v>2172905.7894736798</v>
      </c>
      <c r="T235">
        <v>0.29211047132352602</v>
      </c>
      <c r="U235">
        <v>3233114.35713503</v>
      </c>
      <c r="V235">
        <v>1728117.0470422399</v>
      </c>
      <c r="W235">
        <v>1504997.31009278</v>
      </c>
      <c r="X235">
        <v>0.465494611030837</v>
      </c>
      <c r="Y235">
        <v>3215404.6491228002</v>
      </c>
      <c r="Z235">
        <v>2135661.5789473602</v>
      </c>
      <c r="AA235">
        <v>1079743.07017543</v>
      </c>
      <c r="AB235">
        <v>0.33580316880800698</v>
      </c>
      <c r="AC235">
        <v>969519.96463034104</v>
      </c>
      <c r="AD235">
        <v>497947.90468077199</v>
      </c>
      <c r="AE235">
        <v>471572.05994956801</v>
      </c>
      <c r="AF235">
        <v>0.48639747210297901</v>
      </c>
      <c r="AG235">
        <v>615122.20064278797</v>
      </c>
      <c r="AH235">
        <v>-418303.04950043099</v>
      </c>
      <c r="AI235">
        <v>969519.96463034104</v>
      </c>
      <c r="AJ235">
        <v>969519.96463034104</v>
      </c>
      <c r="AK235">
        <v>969519.96463034104</v>
      </c>
      <c r="AL235">
        <v>969519.96463034104</v>
      </c>
      <c r="AM235">
        <v>969519.96463034104</v>
      </c>
      <c r="AN235">
        <v>969519.96463034104</v>
      </c>
      <c r="AO235">
        <v>969519.96463034104</v>
      </c>
      <c r="AP235">
        <v>969519.96463034104</v>
      </c>
      <c r="AQ235">
        <v>969519.96463034104</v>
      </c>
      <c r="AR235">
        <v>969519.96463034104</v>
      </c>
      <c r="AS235">
        <v>3215404.6491228002</v>
      </c>
      <c r="AT235">
        <v>3215404.6491228002</v>
      </c>
      <c r="AU235">
        <v>3215404.6491228002</v>
      </c>
      <c r="AV235">
        <v>3215404.6491228002</v>
      </c>
      <c r="AW235">
        <v>3215404.6491228002</v>
      </c>
      <c r="AX235">
        <v>3215404.6491228002</v>
      </c>
      <c r="AY235">
        <v>3215404.6491228002</v>
      </c>
      <c r="AZ235">
        <v>3215404.6491228002</v>
      </c>
      <c r="BA235">
        <v>3215404.6491228002</v>
      </c>
      <c r="BB235">
        <v>3215404.6491228002</v>
      </c>
    </row>
    <row r="236" spans="1:54" x14ac:dyDescent="0.25">
      <c r="A236" t="s">
        <v>363</v>
      </c>
      <c r="B236">
        <v>13419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 t="s">
        <v>2</v>
      </c>
      <c r="N236">
        <v>13419</v>
      </c>
      <c r="O236">
        <v>800000</v>
      </c>
      <c r="P236">
        <v>89875.109449999902</v>
      </c>
      <c r="Q236">
        <v>9127781.0087719206</v>
      </c>
      <c r="R236">
        <v>5856422.85087719</v>
      </c>
      <c r="S236">
        <v>3271358.1578947199</v>
      </c>
      <c r="T236">
        <v>0.35839577601071998</v>
      </c>
      <c r="U236">
        <v>6135251.3185255304</v>
      </c>
      <c r="V236">
        <v>2087640.2851811899</v>
      </c>
      <c r="W236">
        <v>4047611.0333443298</v>
      </c>
      <c r="X236">
        <v>0.65973027398608497</v>
      </c>
      <c r="Y236">
        <v>1393010.96491228</v>
      </c>
      <c r="Z236">
        <v>912266.62280701695</v>
      </c>
      <c r="AA236">
        <v>480744.34210526297</v>
      </c>
      <c r="AB236">
        <v>0.34511167120320202</v>
      </c>
      <c r="AC236">
        <v>685227.47990919498</v>
      </c>
      <c r="AD236">
        <v>214808.45013921699</v>
      </c>
      <c r="AE236">
        <v>470419.02976997697</v>
      </c>
      <c r="AF236">
        <v>0.68651512608968301</v>
      </c>
      <c r="AG236">
        <v>3157735.9238943299</v>
      </c>
      <c r="AH236">
        <v>-419456.07968002203</v>
      </c>
      <c r="AI236">
        <v>685227.47990919498</v>
      </c>
      <c r="AJ236">
        <v>685227.47990919498</v>
      </c>
      <c r="AK236">
        <v>685227.47990919498</v>
      </c>
      <c r="AL236">
        <v>685227.47990919498</v>
      </c>
      <c r="AM236">
        <v>685227.47990919498</v>
      </c>
      <c r="AN236">
        <v>685227.47990919498</v>
      </c>
      <c r="AO236">
        <v>685227.47990919498</v>
      </c>
      <c r="AP236">
        <v>685227.47990919498</v>
      </c>
      <c r="AQ236">
        <v>685227.47990919498</v>
      </c>
      <c r="AR236">
        <v>685227.47990919498</v>
      </c>
      <c r="AS236">
        <v>1393010.96491228</v>
      </c>
      <c r="AT236">
        <v>1393010.96491228</v>
      </c>
      <c r="AU236">
        <v>1393010.96491228</v>
      </c>
      <c r="AV236">
        <v>1393010.96491228</v>
      </c>
      <c r="AW236">
        <v>1393010.96491228</v>
      </c>
      <c r="AX236">
        <v>1393010.96491228</v>
      </c>
      <c r="AY236">
        <v>1393010.96491228</v>
      </c>
      <c r="AZ236">
        <v>1393010.96491228</v>
      </c>
      <c r="BA236">
        <v>1393010.96491228</v>
      </c>
      <c r="BB236">
        <v>1393010.96491228</v>
      </c>
    </row>
    <row r="237" spans="1:54" x14ac:dyDescent="0.25">
      <c r="A237" t="s">
        <v>359</v>
      </c>
      <c r="B237">
        <v>230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 t="s">
        <v>2</v>
      </c>
      <c r="N237">
        <v>230</v>
      </c>
      <c r="O237">
        <v>800000</v>
      </c>
      <c r="P237">
        <v>89875.109449999902</v>
      </c>
      <c r="Q237">
        <v>18553.3771929824</v>
      </c>
      <c r="R237">
        <v>1561.4035087719201</v>
      </c>
      <c r="S237">
        <v>16991.973684210501</v>
      </c>
      <c r="T237">
        <v>0.91584262571007702</v>
      </c>
      <c r="U237">
        <v>511693.15347376699</v>
      </c>
      <c r="V237">
        <v>43062.752238482397</v>
      </c>
      <c r="W237">
        <v>468630.40123528498</v>
      </c>
      <c r="X237">
        <v>0.91584262571007702</v>
      </c>
      <c r="Y237">
        <v>18553.3771929824</v>
      </c>
      <c r="Z237">
        <v>1561.4035087719201</v>
      </c>
      <c r="AA237">
        <v>16991.973684210501</v>
      </c>
      <c r="AB237">
        <v>0.91584262571007702</v>
      </c>
      <c r="AC237">
        <v>511693.15347376699</v>
      </c>
      <c r="AD237">
        <v>43062.752238482397</v>
      </c>
      <c r="AE237">
        <v>468630.40123528498</v>
      </c>
      <c r="AF237">
        <v>0.91584262571007702</v>
      </c>
      <c r="AG237">
        <v>-421244.70821471402</v>
      </c>
      <c r="AH237">
        <v>-421244.70821471402</v>
      </c>
      <c r="AI237">
        <v>511693.15347376699</v>
      </c>
      <c r="AJ237">
        <v>511693.15347376699</v>
      </c>
      <c r="AK237">
        <v>511693.15347376699</v>
      </c>
      <c r="AL237">
        <v>511693.15347376699</v>
      </c>
      <c r="AM237">
        <v>511693.15347376699</v>
      </c>
      <c r="AN237">
        <v>511693.15347376699</v>
      </c>
      <c r="AO237">
        <v>511693.15347376699</v>
      </c>
      <c r="AP237">
        <v>511693.15347376699</v>
      </c>
      <c r="AQ237">
        <v>511693.15347376699</v>
      </c>
      <c r="AR237">
        <v>511693.15347376699</v>
      </c>
      <c r="AS237">
        <v>18553.3771929824</v>
      </c>
      <c r="AT237">
        <v>18553.3771929824</v>
      </c>
      <c r="AU237">
        <v>18553.3771929824</v>
      </c>
      <c r="AV237">
        <v>18553.3771929824</v>
      </c>
      <c r="AW237">
        <v>18553.3771929824</v>
      </c>
      <c r="AX237">
        <v>18553.3771929824</v>
      </c>
      <c r="AY237">
        <v>18553.3771929824</v>
      </c>
      <c r="AZ237">
        <v>18553.3771929824</v>
      </c>
      <c r="BA237">
        <v>18553.3771929824</v>
      </c>
      <c r="BB237">
        <v>18553.3771929824</v>
      </c>
    </row>
    <row r="238" spans="1:54" x14ac:dyDescent="0.25">
      <c r="A238" t="s">
        <v>360</v>
      </c>
      <c r="B238">
        <v>13896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t="s">
        <v>2</v>
      </c>
      <c r="N238">
        <v>13896</v>
      </c>
      <c r="O238">
        <v>800000</v>
      </c>
      <c r="P238">
        <v>89875.109449999902</v>
      </c>
      <c r="Q238">
        <v>7330855.7894736798</v>
      </c>
      <c r="R238">
        <v>4590471.8421052601</v>
      </c>
      <c r="S238">
        <v>2740383.9473684202</v>
      </c>
      <c r="T238">
        <v>0.37381501233502801</v>
      </c>
      <c r="U238">
        <v>6542407.8488528598</v>
      </c>
      <c r="V238">
        <v>2143380.3860077299</v>
      </c>
      <c r="W238">
        <v>4399027.4628451196</v>
      </c>
      <c r="X238">
        <v>0.67238661429773805</v>
      </c>
      <c r="Y238">
        <v>1816919.6491228</v>
      </c>
      <c r="Z238">
        <v>1203465.0877192901</v>
      </c>
      <c r="AA238">
        <v>613454.56140350795</v>
      </c>
      <c r="AB238">
        <v>0.33763439219762897</v>
      </c>
      <c r="AC238">
        <v>722140.07053870603</v>
      </c>
      <c r="AD238">
        <v>256691.70018162901</v>
      </c>
      <c r="AE238">
        <v>465448.37035707699</v>
      </c>
      <c r="AF238">
        <v>0.64454028982197098</v>
      </c>
      <c r="AG238">
        <v>3509152.3533951198</v>
      </c>
      <c r="AH238">
        <v>-424426.73909292201</v>
      </c>
      <c r="AI238">
        <v>722140.07053870603</v>
      </c>
      <c r="AJ238">
        <v>722140.07053870603</v>
      </c>
      <c r="AK238">
        <v>722140.07053870603</v>
      </c>
      <c r="AL238">
        <v>722140.07053870603</v>
      </c>
      <c r="AM238">
        <v>722140.07053870603</v>
      </c>
      <c r="AN238">
        <v>722140.07053870603</v>
      </c>
      <c r="AO238">
        <v>722140.07053870603</v>
      </c>
      <c r="AP238">
        <v>722140.07053870603</v>
      </c>
      <c r="AQ238">
        <v>722140.07053870603</v>
      </c>
      <c r="AR238">
        <v>722140.07053870603</v>
      </c>
      <c r="AS238">
        <v>1816919.6491228</v>
      </c>
      <c r="AT238">
        <v>1816919.6491228</v>
      </c>
      <c r="AU238">
        <v>1816919.6491228</v>
      </c>
      <c r="AV238">
        <v>1816919.6491228</v>
      </c>
      <c r="AW238">
        <v>1816919.6491228</v>
      </c>
      <c r="AX238">
        <v>1816919.6491228</v>
      </c>
      <c r="AY238">
        <v>1816919.6491228</v>
      </c>
      <c r="AZ238">
        <v>1816919.6491228</v>
      </c>
      <c r="BA238">
        <v>1816919.6491228</v>
      </c>
      <c r="BB238">
        <v>1816919.6491228</v>
      </c>
    </row>
    <row r="239" spans="1:54" x14ac:dyDescent="0.25">
      <c r="A239" t="s">
        <v>364</v>
      </c>
      <c r="B239">
        <v>13147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 t="s">
        <v>2</v>
      </c>
      <c r="N239">
        <v>13147</v>
      </c>
      <c r="O239">
        <v>800000</v>
      </c>
      <c r="P239">
        <v>89875.109449999902</v>
      </c>
      <c r="Q239">
        <v>13259575.5263157</v>
      </c>
      <c r="R239">
        <v>10563669.9561403</v>
      </c>
      <c r="S239">
        <v>2695905.5701754298</v>
      </c>
      <c r="T239">
        <v>0.20331763749337001</v>
      </c>
      <c r="U239">
        <v>5705125.4506997401</v>
      </c>
      <c r="V239">
        <v>2496330.5108392099</v>
      </c>
      <c r="W239">
        <v>3208794.93986052</v>
      </c>
      <c r="X239">
        <v>0.56244073291446395</v>
      </c>
      <c r="Y239">
        <v>5031690.3070175396</v>
      </c>
      <c r="Z239">
        <v>4637508.8157894704</v>
      </c>
      <c r="AA239">
        <v>394181.49122807098</v>
      </c>
      <c r="AB239">
        <v>7.8339775935398495E-2</v>
      </c>
      <c r="AC239">
        <v>1225766.3928073801</v>
      </c>
      <c r="AD239">
        <v>760964.824004289</v>
      </c>
      <c r="AE239">
        <v>464801.568803092</v>
      </c>
      <c r="AF239">
        <v>0.379192619026333</v>
      </c>
      <c r="AG239">
        <v>2318919.8304105201</v>
      </c>
      <c r="AH239">
        <v>-425073.540646907</v>
      </c>
      <c r="AI239">
        <v>1225766.3928073801</v>
      </c>
      <c r="AJ239">
        <v>1225766.3928073801</v>
      </c>
      <c r="AK239">
        <v>1225766.3928073801</v>
      </c>
      <c r="AL239">
        <v>1225766.3928073801</v>
      </c>
      <c r="AM239">
        <v>1225766.3928073801</v>
      </c>
      <c r="AN239">
        <v>1225766.3928073801</v>
      </c>
      <c r="AO239">
        <v>1225766.3928073801</v>
      </c>
      <c r="AP239">
        <v>1225766.3928073801</v>
      </c>
      <c r="AQ239">
        <v>1225766.3928073801</v>
      </c>
      <c r="AR239">
        <v>1225766.3928073801</v>
      </c>
      <c r="AS239">
        <v>5031690.3070175396</v>
      </c>
      <c r="AT239">
        <v>5031690.3070175396</v>
      </c>
      <c r="AU239">
        <v>5031690.3070175396</v>
      </c>
      <c r="AV239">
        <v>5031690.3070175396</v>
      </c>
      <c r="AW239">
        <v>5031690.3070175396</v>
      </c>
      <c r="AX239">
        <v>5031690.3070175396</v>
      </c>
      <c r="AY239">
        <v>5031690.3070175396</v>
      </c>
      <c r="AZ239">
        <v>5031690.3070175396</v>
      </c>
      <c r="BA239">
        <v>5031690.3070175396</v>
      </c>
      <c r="BB239">
        <v>5031690.3070175396</v>
      </c>
    </row>
    <row r="240" spans="1:54" x14ac:dyDescent="0.25">
      <c r="A240" t="s">
        <v>361</v>
      </c>
      <c r="B240">
        <v>13879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2</v>
      </c>
      <c r="N240">
        <v>13879</v>
      </c>
      <c r="O240">
        <v>800000</v>
      </c>
      <c r="P240">
        <v>89875.109449999902</v>
      </c>
      <c r="Q240">
        <v>3863977.5438596499</v>
      </c>
      <c r="R240">
        <v>2192157.6754385899</v>
      </c>
      <c r="S240">
        <v>1671819.86842105</v>
      </c>
      <c r="T240">
        <v>0.43266811192466298</v>
      </c>
      <c r="U240">
        <v>5449512.5515192403</v>
      </c>
      <c r="V240">
        <v>1189335.6146847</v>
      </c>
      <c r="W240">
        <v>4260176.93683453</v>
      </c>
      <c r="X240">
        <v>0.78175376174642697</v>
      </c>
      <c r="Y240">
        <v>381947.368421052</v>
      </c>
      <c r="Z240">
        <v>63157.8947368421</v>
      </c>
      <c r="AA240">
        <v>318789.47368420998</v>
      </c>
      <c r="AB240">
        <v>0.83464241422075203</v>
      </c>
      <c r="AC240">
        <v>548903.793639326</v>
      </c>
      <c r="AD240">
        <v>90765.406141269297</v>
      </c>
      <c r="AE240">
        <v>458138.38749805698</v>
      </c>
      <c r="AF240">
        <v>0.83464241422075203</v>
      </c>
      <c r="AG240">
        <v>3370301.8273845301</v>
      </c>
      <c r="AH240">
        <v>-431736.72195194301</v>
      </c>
      <c r="AI240">
        <v>548903.793639326</v>
      </c>
      <c r="AJ240">
        <v>548903.793639326</v>
      </c>
      <c r="AK240">
        <v>548903.793639326</v>
      </c>
      <c r="AL240">
        <v>548903.793639326</v>
      </c>
      <c r="AM240">
        <v>548903.793639326</v>
      </c>
      <c r="AN240">
        <v>548903.793639326</v>
      </c>
      <c r="AO240">
        <v>548903.793639326</v>
      </c>
      <c r="AP240">
        <v>548903.793639326</v>
      </c>
      <c r="AQ240">
        <v>548903.793639326</v>
      </c>
      <c r="AR240">
        <v>548903.793639326</v>
      </c>
      <c r="AS240">
        <v>381947.368421052</v>
      </c>
      <c r="AT240">
        <v>381947.368421052</v>
      </c>
      <c r="AU240">
        <v>381947.368421052</v>
      </c>
      <c r="AV240">
        <v>381947.368421052</v>
      </c>
      <c r="AW240">
        <v>381947.368421052</v>
      </c>
      <c r="AX240">
        <v>381947.368421052</v>
      </c>
      <c r="AY240">
        <v>381947.368421052</v>
      </c>
      <c r="AZ240">
        <v>381947.368421052</v>
      </c>
      <c r="BA240">
        <v>381947.368421052</v>
      </c>
      <c r="BB240">
        <v>381947.368421052</v>
      </c>
    </row>
    <row r="241" spans="1:54" x14ac:dyDescent="0.25">
      <c r="A241" t="s">
        <v>362</v>
      </c>
      <c r="B241">
        <v>13731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2</v>
      </c>
      <c r="N241">
        <v>13731</v>
      </c>
      <c r="O241">
        <v>800000</v>
      </c>
      <c r="P241">
        <v>89875.109449999902</v>
      </c>
      <c r="Q241">
        <v>4067374.6052631498</v>
      </c>
      <c r="R241">
        <v>2898652.98245613</v>
      </c>
      <c r="S241">
        <v>1168721.6228070101</v>
      </c>
      <c r="T241">
        <v>0.28734054180667201</v>
      </c>
      <c r="U241">
        <v>2437150.0096070101</v>
      </c>
      <c r="V241">
        <v>1356524.3043320801</v>
      </c>
      <c r="W241">
        <v>1080625.70527492</v>
      </c>
      <c r="X241">
        <v>0.44339728823223901</v>
      </c>
      <c r="Y241">
        <v>1235644.03508771</v>
      </c>
      <c r="Z241">
        <v>585614.91228070098</v>
      </c>
      <c r="AA241">
        <v>650029.12280701695</v>
      </c>
      <c r="AB241">
        <v>0.52606503519508396</v>
      </c>
      <c r="AC241">
        <v>845004.41696609196</v>
      </c>
      <c r="AD241">
        <v>390634.80861837202</v>
      </c>
      <c r="AE241">
        <v>454369.60834772</v>
      </c>
      <c r="AF241">
        <v>0.53771270211709699</v>
      </c>
      <c r="AG241">
        <v>190750.595824927</v>
      </c>
      <c r="AH241">
        <v>-435505.501102279</v>
      </c>
      <c r="AI241">
        <v>845004.41696609196</v>
      </c>
      <c r="AJ241">
        <v>845004.41696609196</v>
      </c>
      <c r="AK241">
        <v>845004.41696609196</v>
      </c>
      <c r="AL241">
        <v>845004.41696609196</v>
      </c>
      <c r="AM241">
        <v>845004.41696609196</v>
      </c>
      <c r="AN241">
        <v>845004.41696609196</v>
      </c>
      <c r="AO241">
        <v>845004.41696609196</v>
      </c>
      <c r="AP241">
        <v>845004.41696609196</v>
      </c>
      <c r="AQ241">
        <v>845004.41696609196</v>
      </c>
      <c r="AR241">
        <v>845004.41696609196</v>
      </c>
      <c r="AS241">
        <v>1235644.03508771</v>
      </c>
      <c r="AT241">
        <v>1235644.03508771</v>
      </c>
      <c r="AU241">
        <v>1235644.03508771</v>
      </c>
      <c r="AV241">
        <v>1235644.03508771</v>
      </c>
      <c r="AW241">
        <v>1235644.03508771</v>
      </c>
      <c r="AX241">
        <v>1235644.03508771</v>
      </c>
      <c r="AY241">
        <v>1235644.03508771</v>
      </c>
      <c r="AZ241">
        <v>1235644.03508771</v>
      </c>
      <c r="BA241">
        <v>1235644.03508771</v>
      </c>
      <c r="BB241">
        <v>1235644.03508771</v>
      </c>
    </row>
    <row r="242" spans="1:54" x14ac:dyDescent="0.25">
      <c r="A242" t="s">
        <v>365</v>
      </c>
      <c r="B242">
        <v>13331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 t="s">
        <v>2</v>
      </c>
      <c r="N242">
        <v>13331</v>
      </c>
      <c r="O242">
        <v>800000</v>
      </c>
      <c r="P242">
        <v>89875.109449999902</v>
      </c>
      <c r="Q242">
        <v>17096244.035087701</v>
      </c>
      <c r="R242">
        <v>11308696.842105201</v>
      </c>
      <c r="S242">
        <v>5787547.1929824604</v>
      </c>
      <c r="T242">
        <v>0.33852740877495102</v>
      </c>
      <c r="U242">
        <v>11141415.332614399</v>
      </c>
      <c r="V242">
        <v>4755013.3621502696</v>
      </c>
      <c r="W242">
        <v>6386401.9704641998</v>
      </c>
      <c r="X242">
        <v>0.57321280822995302</v>
      </c>
      <c r="Y242">
        <v>900125.74561403506</v>
      </c>
      <c r="Z242">
        <v>593555.21929824504</v>
      </c>
      <c r="AA242">
        <v>306570.52631578897</v>
      </c>
      <c r="AB242">
        <v>0.34058633230922403</v>
      </c>
      <c r="AC242">
        <v>734607.82692769798</v>
      </c>
      <c r="AD242">
        <v>289606.66720237897</v>
      </c>
      <c r="AE242">
        <v>445001.15972531901</v>
      </c>
      <c r="AF242">
        <v>0.60576697308878102</v>
      </c>
      <c r="AG242">
        <v>5496526.8610142004</v>
      </c>
      <c r="AH242">
        <v>-444873.94972467999</v>
      </c>
      <c r="AI242">
        <v>734607.82692769798</v>
      </c>
      <c r="AJ242">
        <v>734607.82692769798</v>
      </c>
      <c r="AK242">
        <v>734607.82692769798</v>
      </c>
      <c r="AL242">
        <v>734607.82692769798</v>
      </c>
      <c r="AM242">
        <v>734607.82692769798</v>
      </c>
      <c r="AN242">
        <v>734607.82692769798</v>
      </c>
      <c r="AO242">
        <v>734607.82692769798</v>
      </c>
      <c r="AP242">
        <v>734607.82692769798</v>
      </c>
      <c r="AQ242">
        <v>734607.82692769798</v>
      </c>
      <c r="AR242">
        <v>734607.82692769798</v>
      </c>
      <c r="AS242">
        <v>900125.74561403506</v>
      </c>
      <c r="AT242">
        <v>900125.74561403506</v>
      </c>
      <c r="AU242">
        <v>900125.74561403506</v>
      </c>
      <c r="AV242">
        <v>900125.74561403506</v>
      </c>
      <c r="AW242">
        <v>900125.74561403506</v>
      </c>
      <c r="AX242">
        <v>900125.74561403506</v>
      </c>
      <c r="AY242">
        <v>900125.74561403506</v>
      </c>
      <c r="AZ242">
        <v>900125.74561403506</v>
      </c>
      <c r="BA242">
        <v>900125.74561403506</v>
      </c>
      <c r="BB242">
        <v>900125.74561403506</v>
      </c>
    </row>
    <row r="243" spans="1:54" x14ac:dyDescent="0.25">
      <c r="A243" t="s">
        <v>324</v>
      </c>
      <c r="B243">
        <v>13102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 t="s">
        <v>2</v>
      </c>
      <c r="N243">
        <v>13102</v>
      </c>
      <c r="O243">
        <v>800000</v>
      </c>
      <c r="P243">
        <v>89875.109449999902</v>
      </c>
      <c r="Q243">
        <v>4117431.5789473602</v>
      </c>
      <c r="R243">
        <v>2717249.6491228002</v>
      </c>
      <c r="S243">
        <v>1400181.9298245499</v>
      </c>
      <c r="T243">
        <v>0.34006197868199101</v>
      </c>
      <c r="U243">
        <v>3408974.3345667301</v>
      </c>
      <c r="V243">
        <v>1713750.71896102</v>
      </c>
      <c r="W243">
        <v>1695223.6156057001</v>
      </c>
      <c r="X243">
        <v>0.49728259858581803</v>
      </c>
      <c r="Y243">
        <v>937681.05263157899</v>
      </c>
      <c r="Z243">
        <v>411247.368421052</v>
      </c>
      <c r="AA243">
        <v>526433.68421052594</v>
      </c>
      <c r="AB243">
        <v>0.56142083998935799</v>
      </c>
      <c r="AC243">
        <v>685950.86980839097</v>
      </c>
      <c r="AD243">
        <v>242962.16693543299</v>
      </c>
      <c r="AE243">
        <v>442988.70287295798</v>
      </c>
      <c r="AF243">
        <v>0.64580237794100204</v>
      </c>
      <c r="AG243">
        <v>805348.50615570496</v>
      </c>
      <c r="AH243">
        <v>-446886.40657704102</v>
      </c>
      <c r="AI243">
        <v>685950.86980839097</v>
      </c>
      <c r="AJ243">
        <v>685950.86980839097</v>
      </c>
      <c r="AK243">
        <v>685950.86980839097</v>
      </c>
      <c r="AL243">
        <v>685950.86980839097</v>
      </c>
      <c r="AM243">
        <v>685950.86980839097</v>
      </c>
      <c r="AN243">
        <v>685950.86980839097</v>
      </c>
      <c r="AO243">
        <v>685950.86980839097</v>
      </c>
      <c r="AP243">
        <v>685950.86980839097</v>
      </c>
      <c r="AQ243">
        <v>685950.86980839097</v>
      </c>
      <c r="AR243">
        <v>685950.86980839097</v>
      </c>
      <c r="AS243">
        <v>937681.05263157899</v>
      </c>
      <c r="AT243">
        <v>937681.05263157899</v>
      </c>
      <c r="AU243">
        <v>937681.05263157899</v>
      </c>
      <c r="AV243">
        <v>937681.05263157899</v>
      </c>
      <c r="AW243">
        <v>937681.05263157899</v>
      </c>
      <c r="AX243">
        <v>937681.05263157899</v>
      </c>
      <c r="AY243">
        <v>937681.05263157899</v>
      </c>
      <c r="AZ243">
        <v>937681.05263157899</v>
      </c>
      <c r="BA243">
        <v>937681.05263157899</v>
      </c>
      <c r="BB243">
        <v>937681.05263157899</v>
      </c>
    </row>
    <row r="244" spans="1:54" x14ac:dyDescent="0.25">
      <c r="A244" t="s">
        <v>366</v>
      </c>
      <c r="B244">
        <v>13748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 t="s">
        <v>2</v>
      </c>
      <c r="N244">
        <v>13748</v>
      </c>
      <c r="O244">
        <v>800000</v>
      </c>
      <c r="P244">
        <v>89875.109449999902</v>
      </c>
      <c r="Q244">
        <v>7766822.8508771798</v>
      </c>
      <c r="R244">
        <v>5427633.4649122804</v>
      </c>
      <c r="S244">
        <v>2339189.3859648998</v>
      </c>
      <c r="T244">
        <v>0.301177126204277</v>
      </c>
      <c r="U244">
        <v>5735104.6422910299</v>
      </c>
      <c r="V244">
        <v>2603084.3889418901</v>
      </c>
      <c r="W244">
        <v>3132020.2533491398</v>
      </c>
      <c r="X244">
        <v>0.54611388086163504</v>
      </c>
      <c r="Y244">
        <v>903474.47368420998</v>
      </c>
      <c r="Z244">
        <v>459177.76315789402</v>
      </c>
      <c r="AA244">
        <v>444296.71052631497</v>
      </c>
      <c r="AB244">
        <v>0.49176454174134099</v>
      </c>
      <c r="AC244">
        <v>780785.97773768997</v>
      </c>
      <c r="AD244">
        <v>341862.91293868801</v>
      </c>
      <c r="AE244">
        <v>438923.06479900097</v>
      </c>
      <c r="AF244">
        <v>0.56215541430543003</v>
      </c>
      <c r="AG244">
        <v>2242145.1438991399</v>
      </c>
      <c r="AH244">
        <v>-450952.04465099802</v>
      </c>
      <c r="AI244">
        <v>780785.97773768997</v>
      </c>
      <c r="AJ244">
        <v>780785.97773768997</v>
      </c>
      <c r="AK244">
        <v>780785.97773768997</v>
      </c>
      <c r="AL244">
        <v>780785.97773768997</v>
      </c>
      <c r="AM244">
        <v>780785.97773768997</v>
      </c>
      <c r="AN244">
        <v>780785.97773768997</v>
      </c>
      <c r="AO244">
        <v>780785.97773768997</v>
      </c>
      <c r="AP244">
        <v>780785.97773768997</v>
      </c>
      <c r="AQ244">
        <v>780785.97773768997</v>
      </c>
      <c r="AR244">
        <v>780785.97773768997</v>
      </c>
      <c r="AS244">
        <v>903474.47368420998</v>
      </c>
      <c r="AT244">
        <v>903474.47368420998</v>
      </c>
      <c r="AU244">
        <v>903474.47368420998</v>
      </c>
      <c r="AV244">
        <v>903474.47368420998</v>
      </c>
      <c r="AW244">
        <v>903474.47368420998</v>
      </c>
      <c r="AX244">
        <v>903474.47368420998</v>
      </c>
      <c r="AY244">
        <v>903474.47368420998</v>
      </c>
      <c r="AZ244">
        <v>903474.47368420998</v>
      </c>
      <c r="BA244">
        <v>903474.47368420998</v>
      </c>
      <c r="BB244">
        <v>903474.47368420998</v>
      </c>
    </row>
    <row r="245" spans="1:54" x14ac:dyDescent="0.25">
      <c r="A245" t="s">
        <v>367</v>
      </c>
      <c r="B245">
        <v>13007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 t="s">
        <v>2</v>
      </c>
      <c r="N245">
        <v>13007</v>
      </c>
      <c r="O245">
        <v>800000</v>
      </c>
      <c r="P245">
        <v>89875.109449999902</v>
      </c>
      <c r="Q245">
        <v>12761109.0789473</v>
      </c>
      <c r="R245">
        <v>10925855.0877192</v>
      </c>
      <c r="S245">
        <v>1835253.9912280701</v>
      </c>
      <c r="T245">
        <v>0.143816182423813</v>
      </c>
      <c r="U245">
        <v>13712218.4542417</v>
      </c>
      <c r="V245">
        <v>11081506.2087746</v>
      </c>
      <c r="W245">
        <v>2630712.2454671501</v>
      </c>
      <c r="X245">
        <v>0.191851687182927</v>
      </c>
      <c r="Y245">
        <v>4525641.7543859603</v>
      </c>
      <c r="Z245">
        <v>3725489.9122807002</v>
      </c>
      <c r="AA245">
        <v>800151.84210526396</v>
      </c>
      <c r="AB245">
        <v>0.176804061286956</v>
      </c>
      <c r="AC245">
        <v>3217259.0519030602</v>
      </c>
      <c r="AD245">
        <v>2778576.7154659298</v>
      </c>
      <c r="AE245">
        <v>438682.33643713302</v>
      </c>
      <c r="AF245">
        <v>0.136352817525727</v>
      </c>
      <c r="AG245">
        <v>1740837.13601715</v>
      </c>
      <c r="AH245">
        <v>-451192.77301286598</v>
      </c>
      <c r="AI245">
        <v>3217259.0519030602</v>
      </c>
      <c r="AJ245">
        <v>3217259.0519030602</v>
      </c>
      <c r="AK245">
        <v>3217259.0519030602</v>
      </c>
      <c r="AL245">
        <v>3217259.0519030602</v>
      </c>
      <c r="AM245">
        <v>3217259.0519030602</v>
      </c>
      <c r="AN245">
        <v>3217259.0519030602</v>
      </c>
      <c r="AO245">
        <v>3217259.0519030602</v>
      </c>
      <c r="AP245">
        <v>3217259.0519030602</v>
      </c>
      <c r="AQ245">
        <v>3217259.0519030602</v>
      </c>
      <c r="AR245">
        <v>3217259.0519030602</v>
      </c>
      <c r="AS245">
        <v>4525641.7543859603</v>
      </c>
      <c r="AT245">
        <v>4525641.7543859603</v>
      </c>
      <c r="AU245">
        <v>4525641.7543859603</v>
      </c>
      <c r="AV245">
        <v>4525641.7543859603</v>
      </c>
      <c r="AW245">
        <v>4525641.7543859603</v>
      </c>
      <c r="AX245">
        <v>4525641.7543859603</v>
      </c>
      <c r="AY245">
        <v>4525641.7543859603</v>
      </c>
      <c r="AZ245">
        <v>4525641.7543859603</v>
      </c>
      <c r="BA245">
        <v>4525641.7543859603</v>
      </c>
      <c r="BB245">
        <v>4525641.7543859603</v>
      </c>
    </row>
    <row r="246" spans="1:54" x14ac:dyDescent="0.25">
      <c r="A246" t="s">
        <v>369</v>
      </c>
      <c r="B246">
        <v>13344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 t="s">
        <v>2</v>
      </c>
      <c r="N246">
        <v>13344</v>
      </c>
      <c r="O246">
        <v>800000</v>
      </c>
      <c r="P246">
        <v>89875.109449999902</v>
      </c>
      <c r="Q246">
        <v>6708374.0350877196</v>
      </c>
      <c r="R246">
        <v>3322076.31578947</v>
      </c>
      <c r="S246">
        <v>3386297.7192982398</v>
      </c>
      <c r="T246">
        <v>0.50478665941797995</v>
      </c>
      <c r="U246">
        <v>5329258.9179013204</v>
      </c>
      <c r="V246">
        <v>1745721.1236479201</v>
      </c>
      <c r="W246">
        <v>3583537.7942533898</v>
      </c>
      <c r="X246">
        <v>0.67242703900462797</v>
      </c>
      <c r="Y246">
        <v>1431915.83333333</v>
      </c>
      <c r="Z246">
        <v>995168.07017543796</v>
      </c>
      <c r="AA246">
        <v>436747.76315789402</v>
      </c>
      <c r="AB246">
        <v>0.30500938183021298</v>
      </c>
      <c r="AC246">
        <v>579787.09548119595</v>
      </c>
      <c r="AD246">
        <v>144549.66175872801</v>
      </c>
      <c r="AE246">
        <v>435237.43372246798</v>
      </c>
      <c r="AF246">
        <v>0.75068492747538895</v>
      </c>
      <c r="AG246">
        <v>2693662.6848033899</v>
      </c>
      <c r="AH246">
        <v>-454637.67572753102</v>
      </c>
      <c r="AI246">
        <v>579787.09548119595</v>
      </c>
      <c r="AJ246">
        <v>579787.09548119595</v>
      </c>
      <c r="AK246">
        <v>579787.09548119595</v>
      </c>
      <c r="AL246">
        <v>579787.09548119595</v>
      </c>
      <c r="AM246">
        <v>579787.09548119595</v>
      </c>
      <c r="AN246">
        <v>579787.09548119595</v>
      </c>
      <c r="AO246">
        <v>579787.09548119595</v>
      </c>
      <c r="AP246">
        <v>579787.09548119595</v>
      </c>
      <c r="AQ246">
        <v>579787.09548119595</v>
      </c>
      <c r="AR246">
        <v>579787.09548119595</v>
      </c>
      <c r="AS246">
        <v>1431915.83333333</v>
      </c>
      <c r="AT246">
        <v>1431915.83333333</v>
      </c>
      <c r="AU246">
        <v>1431915.83333333</v>
      </c>
      <c r="AV246">
        <v>1431915.83333333</v>
      </c>
      <c r="AW246">
        <v>1431915.83333333</v>
      </c>
      <c r="AX246">
        <v>1431915.83333333</v>
      </c>
      <c r="AY246">
        <v>1431915.83333333</v>
      </c>
      <c r="AZ246">
        <v>1431915.83333333</v>
      </c>
      <c r="BA246">
        <v>1431915.83333333</v>
      </c>
      <c r="BB246">
        <v>1431915.83333333</v>
      </c>
    </row>
    <row r="247" spans="1:54" x14ac:dyDescent="0.25">
      <c r="A247" t="s">
        <v>350</v>
      </c>
      <c r="B247">
        <v>13219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 t="s">
        <v>2</v>
      </c>
      <c r="N247">
        <v>13219</v>
      </c>
      <c r="O247">
        <v>800000</v>
      </c>
      <c r="P247">
        <v>89875.109449999902</v>
      </c>
      <c r="Q247">
        <v>10958960.7017543</v>
      </c>
      <c r="R247">
        <v>6666959.6052631503</v>
      </c>
      <c r="S247">
        <v>4292001.0964912204</v>
      </c>
      <c r="T247">
        <v>0.39164307759622902</v>
      </c>
      <c r="U247">
        <v>6575828.0170419998</v>
      </c>
      <c r="V247">
        <v>2126367.9050695701</v>
      </c>
      <c r="W247">
        <v>4449460.1119724195</v>
      </c>
      <c r="X247">
        <v>0.67663875947502605</v>
      </c>
      <c r="Y247">
        <v>4136871.7543859598</v>
      </c>
      <c r="Z247">
        <v>2147435.9649122702</v>
      </c>
      <c r="AA247">
        <v>1989435.7894736801</v>
      </c>
      <c r="AB247">
        <v>0.48090342355052701</v>
      </c>
      <c r="AC247">
        <v>738802.25615301402</v>
      </c>
      <c r="AD247">
        <v>309325.52161055699</v>
      </c>
      <c r="AE247">
        <v>429476.73454245599</v>
      </c>
      <c r="AF247">
        <v>0.58131486600862103</v>
      </c>
      <c r="AG247">
        <v>3559585.0025224201</v>
      </c>
      <c r="AH247">
        <v>-460398.37490754301</v>
      </c>
      <c r="AI247">
        <v>738802.25615301402</v>
      </c>
      <c r="AJ247">
        <v>738802.25615301402</v>
      </c>
      <c r="AK247">
        <v>738802.25615301402</v>
      </c>
      <c r="AL247">
        <v>738802.25615301402</v>
      </c>
      <c r="AM247">
        <v>738802.25615301402</v>
      </c>
      <c r="AN247">
        <v>738802.25615301402</v>
      </c>
      <c r="AO247">
        <v>738802.25615301402</v>
      </c>
      <c r="AP247">
        <v>738802.25615301402</v>
      </c>
      <c r="AQ247">
        <v>738802.25615301402</v>
      </c>
      <c r="AR247">
        <v>738802.25615301402</v>
      </c>
      <c r="AS247">
        <v>4136871.7543859598</v>
      </c>
      <c r="AT247">
        <v>4136871.7543859598</v>
      </c>
      <c r="AU247">
        <v>4136871.7543859598</v>
      </c>
      <c r="AV247">
        <v>4136871.7543859598</v>
      </c>
      <c r="AW247">
        <v>4136871.7543859598</v>
      </c>
      <c r="AX247">
        <v>4136871.7543859598</v>
      </c>
      <c r="AY247">
        <v>4136871.7543859598</v>
      </c>
      <c r="AZ247">
        <v>4136871.7543859598</v>
      </c>
      <c r="BA247">
        <v>4136871.7543859598</v>
      </c>
      <c r="BB247">
        <v>4136871.7543859598</v>
      </c>
    </row>
    <row r="248" spans="1:54" x14ac:dyDescent="0.25">
      <c r="A248" t="s">
        <v>371</v>
      </c>
      <c r="B248">
        <v>13229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 t="s">
        <v>2</v>
      </c>
      <c r="N248">
        <v>13229</v>
      </c>
      <c r="O248">
        <v>800000</v>
      </c>
      <c r="P248">
        <v>89875.109449999902</v>
      </c>
      <c r="Q248">
        <v>7366469.0350877196</v>
      </c>
      <c r="R248">
        <v>4740668.8157894704</v>
      </c>
      <c r="S248">
        <v>2625800.2192982398</v>
      </c>
      <c r="T248">
        <v>0.35645303153941499</v>
      </c>
      <c r="U248">
        <v>5642835.8034523102</v>
      </c>
      <c r="V248">
        <v>2056117.28464417</v>
      </c>
      <c r="W248">
        <v>3586718.5188081302</v>
      </c>
      <c r="X248">
        <v>0.63562340704894604</v>
      </c>
      <c r="Y248">
        <v>1567272.1491228</v>
      </c>
      <c r="Z248">
        <v>870227.19298245595</v>
      </c>
      <c r="AA248">
        <v>697044.95614035102</v>
      </c>
      <c r="AB248">
        <v>0.44475042610211801</v>
      </c>
      <c r="AC248">
        <v>631777.95452409296</v>
      </c>
      <c r="AD248">
        <v>204171.08685253799</v>
      </c>
      <c r="AE248">
        <v>427606.86767155398</v>
      </c>
      <c r="AF248">
        <v>0.67683094132916199</v>
      </c>
      <c r="AG248">
        <v>2696843.4093581298</v>
      </c>
      <c r="AH248">
        <v>-462268.24177844502</v>
      </c>
      <c r="AI248">
        <v>631777.95452409296</v>
      </c>
      <c r="AJ248">
        <v>631777.95452409296</v>
      </c>
      <c r="AK248">
        <v>631777.95452409296</v>
      </c>
      <c r="AL248">
        <v>631777.95452409296</v>
      </c>
      <c r="AM248">
        <v>631777.95452409296</v>
      </c>
      <c r="AN248">
        <v>631777.95452409296</v>
      </c>
      <c r="AO248">
        <v>631777.95452409296</v>
      </c>
      <c r="AP248">
        <v>631777.95452409296</v>
      </c>
      <c r="AQ248">
        <v>631777.95452409296</v>
      </c>
      <c r="AR248">
        <v>631777.95452409296</v>
      </c>
      <c r="AS248">
        <v>1567272.1491228</v>
      </c>
      <c r="AT248">
        <v>1567272.1491228</v>
      </c>
      <c r="AU248">
        <v>1567272.1491228</v>
      </c>
      <c r="AV248">
        <v>1567272.1491228</v>
      </c>
      <c r="AW248">
        <v>1567272.1491228</v>
      </c>
      <c r="AX248">
        <v>1567272.1491228</v>
      </c>
      <c r="AY248">
        <v>1567272.1491228</v>
      </c>
      <c r="AZ248">
        <v>1567272.1491228</v>
      </c>
      <c r="BA248">
        <v>1567272.1491228</v>
      </c>
      <c r="BB248">
        <v>1567272.1491228</v>
      </c>
    </row>
    <row r="249" spans="1:54" x14ac:dyDescent="0.25">
      <c r="A249" t="s">
        <v>372</v>
      </c>
      <c r="B249">
        <v>13583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 t="s">
        <v>2</v>
      </c>
      <c r="N249">
        <v>13583</v>
      </c>
      <c r="O249">
        <v>800000</v>
      </c>
      <c r="P249">
        <v>89875.109449999902</v>
      </c>
      <c r="Q249">
        <v>2978952.8947368399</v>
      </c>
      <c r="R249">
        <v>2334595.70175438</v>
      </c>
      <c r="S249">
        <v>644357.192982457</v>
      </c>
      <c r="T249">
        <v>0.216303250085255</v>
      </c>
      <c r="U249">
        <v>3770628.11734509</v>
      </c>
      <c r="V249">
        <v>2580501.2169637098</v>
      </c>
      <c r="W249">
        <v>1190126.90038138</v>
      </c>
      <c r="X249">
        <v>0.31563094087871801</v>
      </c>
      <c r="Y249">
        <v>471619.73684210499</v>
      </c>
      <c r="Z249">
        <v>190985.35087719199</v>
      </c>
      <c r="AA249">
        <v>280634.38596491201</v>
      </c>
      <c r="AB249">
        <v>0.59504376946562398</v>
      </c>
      <c r="AC249">
        <v>585468.71438580099</v>
      </c>
      <c r="AD249">
        <v>161063.77835622401</v>
      </c>
      <c r="AE249">
        <v>424404.936029576</v>
      </c>
      <c r="AF249">
        <v>0.72489771972667705</v>
      </c>
      <c r="AG249">
        <v>300251.79093138402</v>
      </c>
      <c r="AH249">
        <v>-465470.173420423</v>
      </c>
      <c r="AI249">
        <v>585468.71438580099</v>
      </c>
      <c r="AJ249">
        <v>585468.71438580099</v>
      </c>
      <c r="AK249">
        <v>585468.71438580099</v>
      </c>
      <c r="AL249">
        <v>585468.71438580099</v>
      </c>
      <c r="AM249">
        <v>585468.71438580099</v>
      </c>
      <c r="AN249">
        <v>585468.71438580099</v>
      </c>
      <c r="AO249">
        <v>585468.71438580099</v>
      </c>
      <c r="AP249">
        <v>585468.71438580099</v>
      </c>
      <c r="AQ249">
        <v>585468.71438580099</v>
      </c>
      <c r="AR249">
        <v>585468.71438580099</v>
      </c>
      <c r="AS249">
        <v>471619.73684210499</v>
      </c>
      <c r="AT249">
        <v>471619.73684210499</v>
      </c>
      <c r="AU249">
        <v>471619.73684210499</v>
      </c>
      <c r="AV249">
        <v>471619.73684210499</v>
      </c>
      <c r="AW249">
        <v>471619.73684210499</v>
      </c>
      <c r="AX249">
        <v>471619.73684210499</v>
      </c>
      <c r="AY249">
        <v>471619.73684210499</v>
      </c>
      <c r="AZ249">
        <v>471619.73684210499</v>
      </c>
      <c r="BA249">
        <v>471619.73684210499</v>
      </c>
      <c r="BB249">
        <v>471619.73684210499</v>
      </c>
    </row>
    <row r="250" spans="1:54" x14ac:dyDescent="0.25">
      <c r="A250" t="s">
        <v>374</v>
      </c>
      <c r="B250">
        <v>13129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 t="s">
        <v>2</v>
      </c>
      <c r="N250">
        <v>13129</v>
      </c>
      <c r="O250">
        <v>800000</v>
      </c>
      <c r="P250">
        <v>89875.109449999902</v>
      </c>
      <c r="Q250">
        <v>4057590.7456140299</v>
      </c>
      <c r="R250">
        <v>3161846.3596491199</v>
      </c>
      <c r="S250">
        <v>895744.38596491003</v>
      </c>
      <c r="T250">
        <v>0.220757696407195</v>
      </c>
      <c r="U250">
        <v>2390203.32331701</v>
      </c>
      <c r="V250">
        <v>1406676.2852668001</v>
      </c>
      <c r="W250">
        <v>983527.03805021395</v>
      </c>
      <c r="X250">
        <v>0.41148258328304799</v>
      </c>
      <c r="Y250">
        <v>1757542.1929824499</v>
      </c>
      <c r="Z250">
        <v>1163110.61403508</v>
      </c>
      <c r="AA250">
        <v>594431.57894736796</v>
      </c>
      <c r="AB250">
        <v>0.33821752975309699</v>
      </c>
      <c r="AC250">
        <v>989725.12199331704</v>
      </c>
      <c r="AD250">
        <v>569413.378104273</v>
      </c>
      <c r="AE250">
        <v>420311.74388904299</v>
      </c>
      <c r="AF250">
        <v>0.42467523007047803</v>
      </c>
      <c r="AG250">
        <v>93651.928600214305</v>
      </c>
      <c r="AH250">
        <v>-469563.36556095601</v>
      </c>
      <c r="AI250">
        <v>989725.12199331704</v>
      </c>
      <c r="AJ250">
        <v>989725.12199331704</v>
      </c>
      <c r="AK250">
        <v>989725.12199331704</v>
      </c>
      <c r="AL250">
        <v>989725.12199331704</v>
      </c>
      <c r="AM250">
        <v>989725.12199331704</v>
      </c>
      <c r="AN250">
        <v>989725.12199331704</v>
      </c>
      <c r="AO250">
        <v>989725.12199331704</v>
      </c>
      <c r="AP250">
        <v>989725.12199331704</v>
      </c>
      <c r="AQ250">
        <v>989725.12199331704</v>
      </c>
      <c r="AR250">
        <v>989725.12199331704</v>
      </c>
      <c r="AS250">
        <v>1757542.1929824499</v>
      </c>
      <c r="AT250">
        <v>1757542.1929824499</v>
      </c>
      <c r="AU250">
        <v>1757542.1929824499</v>
      </c>
      <c r="AV250">
        <v>1757542.1929824499</v>
      </c>
      <c r="AW250">
        <v>1757542.1929824499</v>
      </c>
      <c r="AX250">
        <v>1757542.1929824499</v>
      </c>
      <c r="AY250">
        <v>1757542.1929824499</v>
      </c>
      <c r="AZ250">
        <v>1757542.1929824499</v>
      </c>
      <c r="BA250">
        <v>1757542.1929824499</v>
      </c>
      <c r="BB250">
        <v>1757542.1929824499</v>
      </c>
    </row>
    <row r="251" spans="1:54" x14ac:dyDescent="0.25">
      <c r="A251" t="s">
        <v>375</v>
      </c>
      <c r="B251">
        <v>13921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 t="s">
        <v>2</v>
      </c>
      <c r="N251">
        <v>13921</v>
      </c>
      <c r="O251">
        <v>800000</v>
      </c>
      <c r="P251">
        <v>89875.109449999902</v>
      </c>
      <c r="Q251">
        <v>2737743.3333333302</v>
      </c>
      <c r="R251">
        <v>1987957.5438596399</v>
      </c>
      <c r="S251">
        <v>749785.78947368299</v>
      </c>
      <c r="T251">
        <v>0.27387000831841402</v>
      </c>
      <c r="U251">
        <v>1580225.9169876601</v>
      </c>
      <c r="V251">
        <v>870306.09920429694</v>
      </c>
      <c r="W251">
        <v>709919.81778336503</v>
      </c>
      <c r="X251">
        <v>0.44925210386162001</v>
      </c>
      <c r="Y251">
        <v>1191918.0263157799</v>
      </c>
      <c r="Z251">
        <v>655553.28947368404</v>
      </c>
      <c r="AA251">
        <v>536364.73684210505</v>
      </c>
      <c r="AB251">
        <v>0.45000136334878998</v>
      </c>
      <c r="AC251">
        <v>874701.08751895896</v>
      </c>
      <c r="AD251">
        <v>462579.48184446298</v>
      </c>
      <c r="AE251">
        <v>412121.60567449499</v>
      </c>
      <c r="AF251">
        <v>0.47115707474819202</v>
      </c>
      <c r="AG251">
        <v>-179955.291666634</v>
      </c>
      <c r="AH251">
        <v>-477753.50377550401</v>
      </c>
      <c r="AI251">
        <v>874701.08751895896</v>
      </c>
      <c r="AJ251">
        <v>874701.08751895896</v>
      </c>
      <c r="AK251">
        <v>874701.08751895896</v>
      </c>
      <c r="AL251">
        <v>874701.08751895896</v>
      </c>
      <c r="AM251">
        <v>874701.08751895896</v>
      </c>
      <c r="AN251">
        <v>874701.08751895896</v>
      </c>
      <c r="AO251">
        <v>874701.08751895896</v>
      </c>
      <c r="AP251">
        <v>874701.08751895896</v>
      </c>
      <c r="AQ251">
        <v>874701.08751895896</v>
      </c>
      <c r="AR251">
        <v>874701.08751895896</v>
      </c>
      <c r="AS251">
        <v>1191918.0263157799</v>
      </c>
      <c r="AT251">
        <v>1191918.0263157799</v>
      </c>
      <c r="AU251">
        <v>1191918.0263157799</v>
      </c>
      <c r="AV251">
        <v>1191918.0263157799</v>
      </c>
      <c r="AW251">
        <v>1191918.0263157799</v>
      </c>
      <c r="AX251">
        <v>1191918.0263157799</v>
      </c>
      <c r="AY251">
        <v>1191918.0263157799</v>
      </c>
      <c r="AZ251">
        <v>1191918.0263157799</v>
      </c>
      <c r="BA251">
        <v>1191918.0263157799</v>
      </c>
      <c r="BB251">
        <v>1191918.0263157799</v>
      </c>
    </row>
    <row r="252" spans="1:54" x14ac:dyDescent="0.25">
      <c r="A252" t="s">
        <v>376</v>
      </c>
      <c r="B252">
        <v>13655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 t="s">
        <v>2</v>
      </c>
      <c r="N252">
        <v>13655</v>
      </c>
      <c r="O252">
        <v>800000</v>
      </c>
      <c r="P252">
        <v>89875.109449999902</v>
      </c>
      <c r="Q252">
        <v>3912698.5526315798</v>
      </c>
      <c r="R252">
        <v>2586963.9912280701</v>
      </c>
      <c r="S252">
        <v>1325734.5614034999</v>
      </c>
      <c r="T252">
        <v>0.33882869931593701</v>
      </c>
      <c r="U252">
        <v>3287323.4214132498</v>
      </c>
      <c r="V252">
        <v>1512021.2365095399</v>
      </c>
      <c r="W252">
        <v>1775302.1849036999</v>
      </c>
      <c r="X252">
        <v>0.54004488068913203</v>
      </c>
      <c r="Y252">
        <v>1417229.38596491</v>
      </c>
      <c r="Z252">
        <v>776326.14035087696</v>
      </c>
      <c r="AA252">
        <v>640903.24561403506</v>
      </c>
      <c r="AB252">
        <v>0.45222266202000799</v>
      </c>
      <c r="AC252">
        <v>708034.70523478102</v>
      </c>
      <c r="AD252">
        <v>298950.98661255097</v>
      </c>
      <c r="AE252">
        <v>409083.71862222999</v>
      </c>
      <c r="AF252">
        <v>0.57777354075684695</v>
      </c>
      <c r="AG252">
        <v>885427.075453709</v>
      </c>
      <c r="AH252">
        <v>-480791.39082776901</v>
      </c>
      <c r="AI252">
        <v>708034.70523478102</v>
      </c>
      <c r="AJ252">
        <v>708034.70523478102</v>
      </c>
      <c r="AK252">
        <v>708034.70523478102</v>
      </c>
      <c r="AL252">
        <v>708034.70523478102</v>
      </c>
      <c r="AM252">
        <v>708034.70523478102</v>
      </c>
      <c r="AN252">
        <v>708034.70523478102</v>
      </c>
      <c r="AO252">
        <v>708034.70523478102</v>
      </c>
      <c r="AP252">
        <v>708034.70523478102</v>
      </c>
      <c r="AQ252">
        <v>708034.70523478102</v>
      </c>
      <c r="AR252">
        <v>708034.70523478102</v>
      </c>
      <c r="AS252">
        <v>1417229.38596491</v>
      </c>
      <c r="AT252">
        <v>1417229.38596491</v>
      </c>
      <c r="AU252">
        <v>1417229.38596491</v>
      </c>
      <c r="AV252">
        <v>1417229.38596491</v>
      </c>
      <c r="AW252">
        <v>1417229.38596491</v>
      </c>
      <c r="AX252">
        <v>1417229.38596491</v>
      </c>
      <c r="AY252">
        <v>1417229.38596491</v>
      </c>
      <c r="AZ252">
        <v>1417229.38596491</v>
      </c>
      <c r="BA252">
        <v>1417229.38596491</v>
      </c>
      <c r="BB252">
        <v>1417229.38596491</v>
      </c>
    </row>
    <row r="253" spans="1:54" x14ac:dyDescent="0.25">
      <c r="A253" t="s">
        <v>383</v>
      </c>
      <c r="B253">
        <v>13107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 t="s">
        <v>2</v>
      </c>
      <c r="N253">
        <v>13107</v>
      </c>
      <c r="O253">
        <v>800000</v>
      </c>
      <c r="P253">
        <v>89875.109449999902</v>
      </c>
      <c r="Q253">
        <v>14291989.429824499</v>
      </c>
      <c r="R253">
        <v>12706060</v>
      </c>
      <c r="S253">
        <v>1585929.4298245499</v>
      </c>
      <c r="T253">
        <v>0.110966317013573</v>
      </c>
      <c r="U253">
        <v>4645000.4061537199</v>
      </c>
      <c r="V253">
        <v>1635560.3109277</v>
      </c>
      <c r="W253">
        <v>3009440.0952260098</v>
      </c>
      <c r="X253">
        <v>0.64788801551859798</v>
      </c>
      <c r="Y253">
        <v>8494846.1842105202</v>
      </c>
      <c r="Z253">
        <v>8463361.9736842103</v>
      </c>
      <c r="AA253">
        <v>31484.210526315401</v>
      </c>
      <c r="AB253">
        <v>3.7062719964059501E-3</v>
      </c>
      <c r="AC253">
        <v>657220.26174402598</v>
      </c>
      <c r="AD253">
        <v>251642.22515611901</v>
      </c>
      <c r="AE253">
        <v>405578.036587907</v>
      </c>
      <c r="AF253">
        <v>0.61711127942350497</v>
      </c>
      <c r="AG253">
        <v>2119564.98577601</v>
      </c>
      <c r="AH253">
        <v>-484297.072862092</v>
      </c>
      <c r="AI253">
        <v>657220.26174402598</v>
      </c>
      <c r="AJ253">
        <v>657220.26174402598</v>
      </c>
      <c r="AK253">
        <v>657220.26174402598</v>
      </c>
      <c r="AL253">
        <v>657220.26174402598</v>
      </c>
      <c r="AM253">
        <v>657220.26174402598</v>
      </c>
      <c r="AN253">
        <v>657220.26174402598</v>
      </c>
      <c r="AO253">
        <v>657220.26174402598</v>
      </c>
      <c r="AP253">
        <v>657220.26174402598</v>
      </c>
      <c r="AQ253">
        <v>657220.26174402598</v>
      </c>
      <c r="AR253">
        <v>657220.26174402598</v>
      </c>
      <c r="AS253">
        <v>8494846.1842105202</v>
      </c>
      <c r="AT253">
        <v>8494846.1842105202</v>
      </c>
      <c r="AU253">
        <v>8494846.1842105202</v>
      </c>
      <c r="AV253">
        <v>8494846.1842105202</v>
      </c>
      <c r="AW253">
        <v>8494846.1842105202</v>
      </c>
      <c r="AX253">
        <v>8494846.1842105202</v>
      </c>
      <c r="AY253">
        <v>8494846.1842105202</v>
      </c>
      <c r="AZ253">
        <v>8494846.1842105202</v>
      </c>
      <c r="BA253">
        <v>8494846.1842105202</v>
      </c>
      <c r="BB253">
        <v>8494846.1842105202</v>
      </c>
    </row>
    <row r="254" spans="1:54" x14ac:dyDescent="0.25">
      <c r="A254" t="s">
        <v>377</v>
      </c>
      <c r="B254">
        <v>13213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 t="s">
        <v>2</v>
      </c>
      <c r="N254">
        <v>13213</v>
      </c>
      <c r="O254">
        <v>800000</v>
      </c>
      <c r="P254">
        <v>89875.109449999902</v>
      </c>
      <c r="Q254">
        <v>18982452.456140298</v>
      </c>
      <c r="R254">
        <v>15012740.8771929</v>
      </c>
      <c r="S254">
        <v>3969711.5789473602</v>
      </c>
      <c r="T254">
        <v>0.209125327094564</v>
      </c>
      <c r="U254">
        <v>15373741.1852262</v>
      </c>
      <c r="V254">
        <v>6569687.6390131405</v>
      </c>
      <c r="W254">
        <v>8804053.5462131202</v>
      </c>
      <c r="X254">
        <v>0.57266825557552403</v>
      </c>
      <c r="Y254">
        <v>6131847.6754385903</v>
      </c>
      <c r="Z254">
        <v>5289565.2192982398</v>
      </c>
      <c r="AA254">
        <v>842282.45614034997</v>
      </c>
      <c r="AB254">
        <v>0.13736193407317501</v>
      </c>
      <c r="AC254">
        <v>2293007.5957716401</v>
      </c>
      <c r="AD254">
        <v>1891308.55004848</v>
      </c>
      <c r="AE254">
        <v>401699.04572315299</v>
      </c>
      <c r="AF254">
        <v>0.175184350223652</v>
      </c>
      <c r="AG254">
        <v>7914178.4367631199</v>
      </c>
      <c r="AH254">
        <v>-488176.06372684601</v>
      </c>
      <c r="AI254">
        <v>2293007.5957716401</v>
      </c>
      <c r="AJ254">
        <v>2293007.5957716401</v>
      </c>
      <c r="AK254">
        <v>2293007.5957716401</v>
      </c>
      <c r="AL254">
        <v>2293007.5957716401</v>
      </c>
      <c r="AM254">
        <v>2293007.5957716401</v>
      </c>
      <c r="AN254">
        <v>2293007.5957716401</v>
      </c>
      <c r="AO254">
        <v>2293007.5957716401</v>
      </c>
      <c r="AP254">
        <v>2293007.5957716401</v>
      </c>
      <c r="AQ254">
        <v>2293007.5957716401</v>
      </c>
      <c r="AR254">
        <v>2293007.5957716401</v>
      </c>
      <c r="AS254">
        <v>6131847.6754385903</v>
      </c>
      <c r="AT254">
        <v>6131847.6754385903</v>
      </c>
      <c r="AU254">
        <v>6131847.6754385903</v>
      </c>
      <c r="AV254">
        <v>6131847.6754385903</v>
      </c>
      <c r="AW254">
        <v>6131847.6754385903</v>
      </c>
      <c r="AX254">
        <v>6131847.6754385903</v>
      </c>
      <c r="AY254">
        <v>6131847.6754385903</v>
      </c>
      <c r="AZ254">
        <v>6131847.6754385903</v>
      </c>
      <c r="BA254">
        <v>6131847.6754385903</v>
      </c>
      <c r="BB254">
        <v>6131847.6754385903</v>
      </c>
    </row>
    <row r="255" spans="1:54" x14ac:dyDescent="0.25">
      <c r="A255" t="s">
        <v>378</v>
      </c>
      <c r="B255">
        <v>13927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 t="s">
        <v>2</v>
      </c>
      <c r="N255">
        <v>13927</v>
      </c>
      <c r="O255">
        <v>800000</v>
      </c>
      <c r="P255">
        <v>89875.109449999902</v>
      </c>
      <c r="Q255">
        <v>16747641.096491201</v>
      </c>
      <c r="R255">
        <v>10551767.5</v>
      </c>
      <c r="S255">
        <v>6195873.5964912297</v>
      </c>
      <c r="T255">
        <v>0.36995500206828003</v>
      </c>
      <c r="U255">
        <v>12661672.494854899</v>
      </c>
      <c r="V255">
        <v>5338554.8348355498</v>
      </c>
      <c r="W255">
        <v>7323117.6600193596</v>
      </c>
      <c r="X255">
        <v>0.57836890529233898</v>
      </c>
      <c r="Y255">
        <v>1728615</v>
      </c>
      <c r="Z255">
        <v>1258223.2894736801</v>
      </c>
      <c r="AA255">
        <v>470391.71052631497</v>
      </c>
      <c r="AB255">
        <v>0.27212057660399502</v>
      </c>
      <c r="AC255">
        <v>934739.63326314301</v>
      </c>
      <c r="AD255">
        <v>533232.080893156</v>
      </c>
      <c r="AE255">
        <v>401507.55236998602</v>
      </c>
      <c r="AF255">
        <v>0.42953945471247201</v>
      </c>
      <c r="AG255">
        <v>6433242.5505693601</v>
      </c>
      <c r="AH255">
        <v>-488367.55708001298</v>
      </c>
      <c r="AI255">
        <v>934739.63326314301</v>
      </c>
      <c r="AJ255">
        <v>934739.63326314301</v>
      </c>
      <c r="AK255">
        <v>934739.63326314301</v>
      </c>
      <c r="AL255">
        <v>934739.63326314301</v>
      </c>
      <c r="AM255">
        <v>934739.63326314301</v>
      </c>
      <c r="AN255">
        <v>934739.63326314301</v>
      </c>
      <c r="AO255">
        <v>934739.63326314301</v>
      </c>
      <c r="AP255">
        <v>934739.63326314301</v>
      </c>
      <c r="AQ255">
        <v>934739.63326314301</v>
      </c>
      <c r="AR255">
        <v>934739.63326314301</v>
      </c>
      <c r="AS255">
        <v>1728615</v>
      </c>
      <c r="AT255">
        <v>1728615</v>
      </c>
      <c r="AU255">
        <v>1728615</v>
      </c>
      <c r="AV255">
        <v>1728615</v>
      </c>
      <c r="AW255">
        <v>1728615</v>
      </c>
      <c r="AX255">
        <v>1728615</v>
      </c>
      <c r="AY255">
        <v>1728615</v>
      </c>
      <c r="AZ255">
        <v>1728615</v>
      </c>
      <c r="BA255">
        <v>1728615</v>
      </c>
      <c r="BB255">
        <v>1728615</v>
      </c>
    </row>
    <row r="256" spans="1:54" x14ac:dyDescent="0.25">
      <c r="A256" t="s">
        <v>398</v>
      </c>
      <c r="B256">
        <v>13193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 t="s">
        <v>2</v>
      </c>
      <c r="N256">
        <v>13193</v>
      </c>
      <c r="O256">
        <v>800000</v>
      </c>
      <c r="P256">
        <v>89875.109449999902</v>
      </c>
      <c r="Q256">
        <v>4436627.6754385903</v>
      </c>
      <c r="R256">
        <v>2589798.6842105198</v>
      </c>
      <c r="S256">
        <v>1846828.9912280701</v>
      </c>
      <c r="T256">
        <v>0.41626864509100198</v>
      </c>
      <c r="U256">
        <v>2177277.41273084</v>
      </c>
      <c r="V256">
        <v>1148524.4307427299</v>
      </c>
      <c r="W256">
        <v>1028752.98198811</v>
      </c>
      <c r="X256">
        <v>0.47249513358878797</v>
      </c>
      <c r="Y256">
        <v>2983519.2543859598</v>
      </c>
      <c r="Z256">
        <v>1603822.0614034999</v>
      </c>
      <c r="AA256">
        <v>1379697.1929824499</v>
      </c>
      <c r="AB256">
        <v>0.46243951365630098</v>
      </c>
      <c r="AC256">
        <v>836157.536453487</v>
      </c>
      <c r="AD256">
        <v>435485.12791892298</v>
      </c>
      <c r="AE256">
        <v>400672.40853456402</v>
      </c>
      <c r="AF256">
        <v>0.47918291836965499</v>
      </c>
      <c r="AG256">
        <v>138877.87253811199</v>
      </c>
      <c r="AH256">
        <v>-489202.70091543498</v>
      </c>
      <c r="AI256">
        <v>836157.536453487</v>
      </c>
      <c r="AJ256">
        <v>836157.536453487</v>
      </c>
      <c r="AK256">
        <v>836157.536453487</v>
      </c>
      <c r="AL256">
        <v>836157.536453487</v>
      </c>
      <c r="AM256">
        <v>836157.536453487</v>
      </c>
      <c r="AN256">
        <v>836157.536453487</v>
      </c>
      <c r="AO256">
        <v>836157.536453487</v>
      </c>
      <c r="AP256">
        <v>836157.536453487</v>
      </c>
      <c r="AQ256">
        <v>836157.536453487</v>
      </c>
      <c r="AR256">
        <v>836157.536453487</v>
      </c>
      <c r="AS256">
        <v>2983519.2543859598</v>
      </c>
      <c r="AT256">
        <v>2983519.2543859598</v>
      </c>
      <c r="AU256">
        <v>2983519.2543859598</v>
      </c>
      <c r="AV256">
        <v>2983519.2543859598</v>
      </c>
      <c r="AW256">
        <v>2983519.2543859598</v>
      </c>
      <c r="AX256">
        <v>2983519.2543859598</v>
      </c>
      <c r="AY256">
        <v>2983519.2543859598</v>
      </c>
      <c r="AZ256">
        <v>2983519.2543859598</v>
      </c>
      <c r="BA256">
        <v>2983519.2543859598</v>
      </c>
      <c r="BB256">
        <v>2983519.2543859598</v>
      </c>
    </row>
    <row r="257" spans="1:54" x14ac:dyDescent="0.25">
      <c r="A257" t="s">
        <v>384</v>
      </c>
      <c r="B257">
        <v>13440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 t="s">
        <v>2</v>
      </c>
      <c r="N257">
        <v>13440</v>
      </c>
      <c r="O257">
        <v>800000</v>
      </c>
      <c r="P257">
        <v>89875.109449999902</v>
      </c>
      <c r="Q257">
        <v>3636813.2894736798</v>
      </c>
      <c r="R257">
        <v>2712396.31578947</v>
      </c>
      <c r="S257">
        <v>924416.97368420695</v>
      </c>
      <c r="T257">
        <v>0.254183236835341</v>
      </c>
      <c r="U257">
        <v>5383168.9548101202</v>
      </c>
      <c r="V257">
        <v>3664631.0037177401</v>
      </c>
      <c r="W257">
        <v>1718537.9510923701</v>
      </c>
      <c r="X257">
        <v>0.31924280391697102</v>
      </c>
      <c r="Y257">
        <v>1221494.9561403501</v>
      </c>
      <c r="Z257">
        <v>971628.99122806895</v>
      </c>
      <c r="AA257">
        <v>249865.96491228</v>
      </c>
      <c r="AB257">
        <v>0.20455750853184099</v>
      </c>
      <c r="AC257">
        <v>1890632.1712712699</v>
      </c>
      <c r="AD257">
        <v>1494573.46807638</v>
      </c>
      <c r="AE257">
        <v>396058.70319489302</v>
      </c>
      <c r="AF257">
        <v>0.209484800487965</v>
      </c>
      <c r="AG257">
        <v>828662.84164237301</v>
      </c>
      <c r="AH257">
        <v>-493816.40625510598</v>
      </c>
      <c r="AI257">
        <v>1890632.1712712699</v>
      </c>
      <c r="AJ257">
        <v>1890632.1712712699</v>
      </c>
      <c r="AK257">
        <v>1890632.1712712699</v>
      </c>
      <c r="AL257">
        <v>1890632.1712712699</v>
      </c>
      <c r="AM257">
        <v>1890632.1712712699</v>
      </c>
      <c r="AN257">
        <v>1890632.1712712699</v>
      </c>
      <c r="AO257">
        <v>1890632.1712712699</v>
      </c>
      <c r="AP257">
        <v>1890632.1712712699</v>
      </c>
      <c r="AQ257">
        <v>1890632.1712712699</v>
      </c>
      <c r="AR257">
        <v>1890632.1712712699</v>
      </c>
      <c r="AS257">
        <v>1221494.9561403501</v>
      </c>
      <c r="AT257">
        <v>1221494.9561403501</v>
      </c>
      <c r="AU257">
        <v>1221494.9561403501</v>
      </c>
      <c r="AV257">
        <v>1221494.9561403501</v>
      </c>
      <c r="AW257">
        <v>1221494.9561403501</v>
      </c>
      <c r="AX257">
        <v>1221494.9561403501</v>
      </c>
      <c r="AY257">
        <v>1221494.9561403501</v>
      </c>
      <c r="AZ257">
        <v>1221494.9561403501</v>
      </c>
      <c r="BA257">
        <v>1221494.9561403501</v>
      </c>
      <c r="BB257">
        <v>1221494.9561403501</v>
      </c>
    </row>
    <row r="258" spans="1:54" x14ac:dyDescent="0.25">
      <c r="A258" t="s">
        <v>379</v>
      </c>
      <c r="B258">
        <v>13897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 t="s">
        <v>2</v>
      </c>
      <c r="N258">
        <v>13897</v>
      </c>
      <c r="O258">
        <v>800000</v>
      </c>
      <c r="P258">
        <v>89875.109449999902</v>
      </c>
      <c r="Q258">
        <v>4513280.9649122804</v>
      </c>
      <c r="R258">
        <v>2783953.7719298201</v>
      </c>
      <c r="S258">
        <v>1729327.1929824499</v>
      </c>
      <c r="T258">
        <v>0.38316408981111699</v>
      </c>
      <c r="U258">
        <v>1805245.56913344</v>
      </c>
      <c r="V258">
        <v>1064519.26672681</v>
      </c>
      <c r="W258">
        <v>740726.30240662803</v>
      </c>
      <c r="X258">
        <v>0.41031885914678601</v>
      </c>
      <c r="Y258">
        <v>2973790.2631578902</v>
      </c>
      <c r="Z258">
        <v>1613492.36842105</v>
      </c>
      <c r="AA258">
        <v>1360297.8947368399</v>
      </c>
      <c r="AB258">
        <v>0.45742899611633298</v>
      </c>
      <c r="AC258">
        <v>781276.47204281995</v>
      </c>
      <c r="AD258">
        <v>385412.94034309703</v>
      </c>
      <c r="AE258">
        <v>395863.53169972298</v>
      </c>
      <c r="AF258">
        <v>0.50668815184546701</v>
      </c>
      <c r="AG258">
        <v>-149148.80704337099</v>
      </c>
      <c r="AH258">
        <v>-494011.57775027602</v>
      </c>
      <c r="AI258">
        <v>781276.47204281995</v>
      </c>
      <c r="AJ258">
        <v>781276.47204281995</v>
      </c>
      <c r="AK258">
        <v>781276.47204281995</v>
      </c>
      <c r="AL258">
        <v>781276.47204281995</v>
      </c>
      <c r="AM258">
        <v>781276.47204281995</v>
      </c>
      <c r="AN258">
        <v>781276.47204281995</v>
      </c>
      <c r="AO258">
        <v>781276.47204281995</v>
      </c>
      <c r="AP258">
        <v>781276.47204281995</v>
      </c>
      <c r="AQ258">
        <v>781276.47204281995</v>
      </c>
      <c r="AR258">
        <v>781276.47204281995</v>
      </c>
      <c r="AS258">
        <v>2973790.2631578902</v>
      </c>
      <c r="AT258">
        <v>2973790.2631578902</v>
      </c>
      <c r="AU258">
        <v>2973790.2631578902</v>
      </c>
      <c r="AV258">
        <v>2973790.2631578902</v>
      </c>
      <c r="AW258">
        <v>2973790.2631578902</v>
      </c>
      <c r="AX258">
        <v>2973790.2631578902</v>
      </c>
      <c r="AY258">
        <v>2973790.2631578902</v>
      </c>
      <c r="AZ258">
        <v>2973790.2631578902</v>
      </c>
      <c r="BA258">
        <v>2973790.2631578902</v>
      </c>
      <c r="BB258">
        <v>2973790.2631578902</v>
      </c>
    </row>
    <row r="259" spans="1:54" x14ac:dyDescent="0.25">
      <c r="A259" t="s">
        <v>380</v>
      </c>
      <c r="B259">
        <v>13593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 t="s">
        <v>2</v>
      </c>
      <c r="N259">
        <v>13593</v>
      </c>
      <c r="O259">
        <v>800000</v>
      </c>
      <c r="P259">
        <v>89875.109449999902</v>
      </c>
      <c r="Q259">
        <v>8708224.2543859594</v>
      </c>
      <c r="R259">
        <v>6684066.1403508699</v>
      </c>
      <c r="S259">
        <v>2024158.11403508</v>
      </c>
      <c r="T259">
        <v>0.232442120793525</v>
      </c>
      <c r="U259">
        <v>6437446.1174460799</v>
      </c>
      <c r="V259">
        <v>3470274.0502220402</v>
      </c>
      <c r="W259">
        <v>2967172.0672240299</v>
      </c>
      <c r="X259">
        <v>0.460923790753405</v>
      </c>
      <c r="Y259">
        <v>2060547.98245614</v>
      </c>
      <c r="Z259">
        <v>1509400.2631578899</v>
      </c>
      <c r="AA259">
        <v>551147.71929824504</v>
      </c>
      <c r="AB259">
        <v>0.26747628494498099</v>
      </c>
      <c r="AC259">
        <v>869318.05119130795</v>
      </c>
      <c r="AD259">
        <v>476178.10215838399</v>
      </c>
      <c r="AE259">
        <v>393139.94903292297</v>
      </c>
      <c r="AF259">
        <v>0.45223948645051898</v>
      </c>
      <c r="AG259">
        <v>2077296.95777403</v>
      </c>
      <c r="AH259">
        <v>-496735.16041707603</v>
      </c>
      <c r="AI259">
        <v>869318.05119130795</v>
      </c>
      <c r="AJ259">
        <v>869318.05119130795</v>
      </c>
      <c r="AK259">
        <v>869318.05119130795</v>
      </c>
      <c r="AL259">
        <v>869318.05119130795</v>
      </c>
      <c r="AM259">
        <v>869318.05119130795</v>
      </c>
      <c r="AN259">
        <v>869318.05119130795</v>
      </c>
      <c r="AO259">
        <v>869318.05119130795</v>
      </c>
      <c r="AP259">
        <v>869318.05119130795</v>
      </c>
      <c r="AQ259">
        <v>869318.05119130795</v>
      </c>
      <c r="AR259">
        <v>869318.05119130795</v>
      </c>
      <c r="AS259">
        <v>2060547.98245614</v>
      </c>
      <c r="AT259">
        <v>2060547.98245614</v>
      </c>
      <c r="AU259">
        <v>2060547.98245614</v>
      </c>
      <c r="AV259">
        <v>2060547.98245614</v>
      </c>
      <c r="AW259">
        <v>2060547.98245614</v>
      </c>
      <c r="AX259">
        <v>2060547.98245614</v>
      </c>
      <c r="AY259">
        <v>2060547.98245614</v>
      </c>
      <c r="AZ259">
        <v>2060547.98245614</v>
      </c>
      <c r="BA259">
        <v>2060547.98245614</v>
      </c>
      <c r="BB259">
        <v>2060547.98245614</v>
      </c>
    </row>
    <row r="260" spans="1:54" x14ac:dyDescent="0.25">
      <c r="A260" t="s">
        <v>373</v>
      </c>
      <c r="B260">
        <v>13724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2</v>
      </c>
      <c r="N260">
        <v>13724</v>
      </c>
      <c r="O260">
        <v>800000</v>
      </c>
      <c r="P260">
        <v>89875.109449999902</v>
      </c>
      <c r="Q260">
        <v>9930559.2105263192</v>
      </c>
      <c r="R260">
        <v>6583558.4210526403</v>
      </c>
      <c r="S260">
        <v>3347000.7894736798</v>
      </c>
      <c r="T260">
        <v>0.33704051489123399</v>
      </c>
      <c r="U260">
        <v>7468119.6701025898</v>
      </c>
      <c r="V260">
        <v>3538418.8292258601</v>
      </c>
      <c r="W260">
        <v>3929700.8408767199</v>
      </c>
      <c r="X260">
        <v>0.52619682255610301</v>
      </c>
      <c r="Y260">
        <v>1852059.6491228</v>
      </c>
      <c r="Z260">
        <v>1372071.8421052599</v>
      </c>
      <c r="AA260">
        <v>479987.80701754399</v>
      </c>
      <c r="AB260">
        <v>0.259164334823061</v>
      </c>
      <c r="AC260">
        <v>897772.12090790796</v>
      </c>
      <c r="AD260">
        <v>504873.419246206</v>
      </c>
      <c r="AE260">
        <v>392898.70166170102</v>
      </c>
      <c r="AF260">
        <v>0.43763744998493198</v>
      </c>
      <c r="AG260">
        <v>3039825.73142672</v>
      </c>
      <c r="AH260">
        <v>-496976.40778829798</v>
      </c>
      <c r="AI260">
        <v>897772.12090790796</v>
      </c>
      <c r="AJ260">
        <v>897772.12090790796</v>
      </c>
      <c r="AK260">
        <v>897772.12090790796</v>
      </c>
      <c r="AL260">
        <v>897772.12090790796</v>
      </c>
      <c r="AM260">
        <v>897772.12090790796</v>
      </c>
      <c r="AN260">
        <v>897772.12090790796</v>
      </c>
      <c r="AO260">
        <v>897772.12090790796</v>
      </c>
      <c r="AP260">
        <v>897772.12090790796</v>
      </c>
      <c r="AQ260">
        <v>897772.12090790796</v>
      </c>
      <c r="AR260">
        <v>897772.12090790796</v>
      </c>
      <c r="AS260">
        <v>1852059.6491228</v>
      </c>
      <c r="AT260">
        <v>1852059.6491228</v>
      </c>
      <c r="AU260">
        <v>1852059.6491228</v>
      </c>
      <c r="AV260">
        <v>1852059.6491228</v>
      </c>
      <c r="AW260">
        <v>1852059.6491228</v>
      </c>
      <c r="AX260">
        <v>1852059.6491228</v>
      </c>
      <c r="AY260">
        <v>1852059.6491228</v>
      </c>
      <c r="AZ260">
        <v>1852059.6491228</v>
      </c>
      <c r="BA260">
        <v>1852059.6491228</v>
      </c>
      <c r="BB260">
        <v>1852059.6491228</v>
      </c>
    </row>
    <row r="261" spans="1:54" x14ac:dyDescent="0.25">
      <c r="A261" t="s">
        <v>386</v>
      </c>
      <c r="B261">
        <v>13756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 t="s">
        <v>2</v>
      </c>
      <c r="N261">
        <v>13756</v>
      </c>
      <c r="O261">
        <v>800000</v>
      </c>
      <c r="P261">
        <v>89875.109449999902</v>
      </c>
      <c r="Q261">
        <v>8095595.3070175396</v>
      </c>
      <c r="R261">
        <v>4434333.3333333302</v>
      </c>
      <c r="S261">
        <v>3661261.9736842099</v>
      </c>
      <c r="T261">
        <v>0.452253581711341</v>
      </c>
      <c r="U261">
        <v>7221276.7642989699</v>
      </c>
      <c r="V261">
        <v>2528529.5746910102</v>
      </c>
      <c r="W261">
        <v>4692747.1896079499</v>
      </c>
      <c r="X261">
        <v>0.64985006706961701</v>
      </c>
      <c r="Y261">
        <v>556674.64912280696</v>
      </c>
      <c r="Z261">
        <v>277067.71929824498</v>
      </c>
      <c r="AA261">
        <v>279606.929824561</v>
      </c>
      <c r="AB261">
        <v>0.50228069531306696</v>
      </c>
      <c r="AC261">
        <v>663242.74740764103</v>
      </c>
      <c r="AD261">
        <v>280220.33664099697</v>
      </c>
      <c r="AE261">
        <v>383022.41076664301</v>
      </c>
      <c r="AF261">
        <v>0.57749958407194002</v>
      </c>
      <c r="AG261">
        <v>3802872.0801579501</v>
      </c>
      <c r="AH261">
        <v>-506852.69868335599</v>
      </c>
      <c r="AI261">
        <v>663242.74740764103</v>
      </c>
      <c r="AJ261">
        <v>663242.74740764103</v>
      </c>
      <c r="AK261">
        <v>663242.74740764103</v>
      </c>
      <c r="AL261">
        <v>663242.74740764103</v>
      </c>
      <c r="AM261">
        <v>663242.74740764103</v>
      </c>
      <c r="AN261">
        <v>663242.74740764103</v>
      </c>
      <c r="AO261">
        <v>663242.74740764103</v>
      </c>
      <c r="AP261">
        <v>663242.74740764103</v>
      </c>
      <c r="AQ261">
        <v>663242.74740764103</v>
      </c>
      <c r="AR261">
        <v>663242.74740764103</v>
      </c>
      <c r="AS261">
        <v>556674.64912280696</v>
      </c>
      <c r="AT261">
        <v>556674.64912280696</v>
      </c>
      <c r="AU261">
        <v>556674.64912280696</v>
      </c>
      <c r="AV261">
        <v>556674.64912280696</v>
      </c>
      <c r="AW261">
        <v>556674.64912280696</v>
      </c>
      <c r="AX261">
        <v>556674.64912280696</v>
      </c>
      <c r="AY261">
        <v>556674.64912280696</v>
      </c>
      <c r="AZ261">
        <v>556674.64912280696</v>
      </c>
      <c r="BA261">
        <v>556674.64912280696</v>
      </c>
      <c r="BB261">
        <v>556674.64912280696</v>
      </c>
    </row>
    <row r="262" spans="1:54" x14ac:dyDescent="0.25">
      <c r="A262" t="s">
        <v>382</v>
      </c>
      <c r="B262">
        <v>13740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 t="s">
        <v>2</v>
      </c>
      <c r="N262">
        <v>13740</v>
      </c>
      <c r="O262">
        <v>800000</v>
      </c>
      <c r="P262">
        <v>89875.109449999902</v>
      </c>
      <c r="Q262">
        <v>6423452.5</v>
      </c>
      <c r="R262">
        <v>4566898.3771929797</v>
      </c>
      <c r="S262">
        <v>1856554.1228070201</v>
      </c>
      <c r="T262">
        <v>0.28902745413109598</v>
      </c>
      <c r="U262">
        <v>3839275.8889342099</v>
      </c>
      <c r="V262">
        <v>1347897.00674172</v>
      </c>
      <c r="W262">
        <v>2491378.8821924799</v>
      </c>
      <c r="X262">
        <v>0.64891895093376395</v>
      </c>
      <c r="Y262">
        <v>1216876.2280701699</v>
      </c>
      <c r="Z262">
        <v>693897.41228070098</v>
      </c>
      <c r="AA262">
        <v>522978.81578947301</v>
      </c>
      <c r="AB262">
        <v>0.42977157719553499</v>
      </c>
      <c r="AC262">
        <v>463760.75272227498</v>
      </c>
      <c r="AD262">
        <v>82624.636810475597</v>
      </c>
      <c r="AE262">
        <v>381136.11591179902</v>
      </c>
      <c r="AF262">
        <v>0.82183779820636105</v>
      </c>
      <c r="AG262">
        <v>1601503.77274248</v>
      </c>
      <c r="AH262">
        <v>-508738.99353819998</v>
      </c>
      <c r="AI262">
        <v>463760.75272227498</v>
      </c>
      <c r="AJ262">
        <v>463760.75272227498</v>
      </c>
      <c r="AK262">
        <v>463760.75272227498</v>
      </c>
      <c r="AL262">
        <v>463760.75272227498</v>
      </c>
      <c r="AM262">
        <v>463760.75272227498</v>
      </c>
      <c r="AN262">
        <v>463760.75272227498</v>
      </c>
      <c r="AO262">
        <v>463760.75272227498</v>
      </c>
      <c r="AP262">
        <v>463760.75272227498</v>
      </c>
      <c r="AQ262">
        <v>463760.75272227498</v>
      </c>
      <c r="AR262">
        <v>463760.75272227498</v>
      </c>
      <c r="AS262">
        <v>1216876.2280701699</v>
      </c>
      <c r="AT262">
        <v>1216876.2280701699</v>
      </c>
      <c r="AU262">
        <v>1216876.2280701699</v>
      </c>
      <c r="AV262">
        <v>1216876.2280701699</v>
      </c>
      <c r="AW262">
        <v>1216876.2280701699</v>
      </c>
      <c r="AX262">
        <v>1216876.2280701699</v>
      </c>
      <c r="AY262">
        <v>1216876.2280701699</v>
      </c>
      <c r="AZ262">
        <v>1216876.2280701699</v>
      </c>
      <c r="BA262">
        <v>1216876.2280701699</v>
      </c>
      <c r="BB262">
        <v>1216876.2280701699</v>
      </c>
    </row>
    <row r="263" spans="1:54" x14ac:dyDescent="0.25">
      <c r="A263" t="s">
        <v>385</v>
      </c>
      <c r="B263">
        <v>13883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 t="s">
        <v>2</v>
      </c>
      <c r="N263">
        <v>13883</v>
      </c>
      <c r="O263">
        <v>800000</v>
      </c>
      <c r="P263">
        <v>89875.109449999902</v>
      </c>
      <c r="Q263">
        <v>2887541.88596491</v>
      </c>
      <c r="R263">
        <v>1374562.6754385901</v>
      </c>
      <c r="S263">
        <v>1512979.2105263099</v>
      </c>
      <c r="T263">
        <v>0.523967883506816</v>
      </c>
      <c r="U263">
        <v>3936622.7391723599</v>
      </c>
      <c r="V263">
        <v>1419369.01643073</v>
      </c>
      <c r="W263">
        <v>2517253.7227416299</v>
      </c>
      <c r="X263">
        <v>0.63944499880393901</v>
      </c>
      <c r="Y263">
        <v>624020.21929824504</v>
      </c>
      <c r="Z263">
        <v>165949.29824561399</v>
      </c>
      <c r="AA263">
        <v>458070.92105263099</v>
      </c>
      <c r="AB263">
        <v>0.73406422882861699</v>
      </c>
      <c r="AC263">
        <v>576003.04178558197</v>
      </c>
      <c r="AD263">
        <v>198880.73029156201</v>
      </c>
      <c r="AE263">
        <v>377122.311494019</v>
      </c>
      <c r="AF263">
        <v>0.65472277772172505</v>
      </c>
      <c r="AG263">
        <v>1627378.6132916301</v>
      </c>
      <c r="AH263">
        <v>-512752.79795598</v>
      </c>
      <c r="AI263">
        <v>576003.04178558197</v>
      </c>
      <c r="AJ263">
        <v>576003.04178558197</v>
      </c>
      <c r="AK263">
        <v>576003.04178558197</v>
      </c>
      <c r="AL263">
        <v>576003.04178558197</v>
      </c>
      <c r="AM263">
        <v>576003.04178558197</v>
      </c>
      <c r="AN263">
        <v>576003.04178558197</v>
      </c>
      <c r="AO263">
        <v>576003.04178558197</v>
      </c>
      <c r="AP263">
        <v>576003.04178558197</v>
      </c>
      <c r="AQ263">
        <v>576003.04178558197</v>
      </c>
      <c r="AR263">
        <v>576003.04178558197</v>
      </c>
      <c r="AS263">
        <v>624020.21929824504</v>
      </c>
      <c r="AT263">
        <v>624020.21929824504</v>
      </c>
      <c r="AU263">
        <v>624020.21929824504</v>
      </c>
      <c r="AV263">
        <v>624020.21929824504</v>
      </c>
      <c r="AW263">
        <v>624020.21929824504</v>
      </c>
      <c r="AX263">
        <v>624020.21929824504</v>
      </c>
      <c r="AY263">
        <v>624020.21929824504</v>
      </c>
      <c r="AZ263">
        <v>624020.21929824504</v>
      </c>
      <c r="BA263">
        <v>624020.21929824504</v>
      </c>
      <c r="BB263">
        <v>624020.21929824504</v>
      </c>
    </row>
    <row r="264" spans="1:54" x14ac:dyDescent="0.25">
      <c r="A264" t="s">
        <v>387</v>
      </c>
      <c r="B264">
        <v>13282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2</v>
      </c>
      <c r="N264">
        <v>13282</v>
      </c>
      <c r="O264">
        <v>800000</v>
      </c>
      <c r="P264">
        <v>89875.109449999902</v>
      </c>
      <c r="Q264">
        <v>6666160.0438596504</v>
      </c>
      <c r="R264">
        <v>5523645.2192982398</v>
      </c>
      <c r="S264">
        <v>1142514.8245614001</v>
      </c>
      <c r="T264">
        <v>0.171390248215507</v>
      </c>
      <c r="U264">
        <v>2916083.0697800401</v>
      </c>
      <c r="V264">
        <v>2388113.0769776199</v>
      </c>
      <c r="W264">
        <v>527969.99280242505</v>
      </c>
      <c r="X264">
        <v>0.18105451050893701</v>
      </c>
      <c r="Y264">
        <v>5497244.7368420996</v>
      </c>
      <c r="Z264">
        <v>4537782.5</v>
      </c>
      <c r="AA264">
        <v>959462.23684210505</v>
      </c>
      <c r="AB264">
        <v>0.17453511400208599</v>
      </c>
      <c r="AC264">
        <v>2132160.3493685299</v>
      </c>
      <c r="AD264">
        <v>1758188.57029758</v>
      </c>
      <c r="AE264">
        <v>373971.77907095198</v>
      </c>
      <c r="AF264">
        <v>0.175395710356263</v>
      </c>
      <c r="AG264">
        <v>-361905.116647574</v>
      </c>
      <c r="AH264">
        <v>-515903.33037904702</v>
      </c>
      <c r="AI264">
        <v>2132160.3493685299</v>
      </c>
      <c r="AJ264">
        <v>2132160.3493685299</v>
      </c>
      <c r="AK264">
        <v>2132160.3493685299</v>
      </c>
      <c r="AL264">
        <v>2132160.3493685299</v>
      </c>
      <c r="AM264">
        <v>2132160.3493685299</v>
      </c>
      <c r="AN264">
        <v>2132160.3493685299</v>
      </c>
      <c r="AO264">
        <v>2132160.3493685299</v>
      </c>
      <c r="AP264">
        <v>2132160.3493685299</v>
      </c>
      <c r="AQ264">
        <v>2132160.3493685299</v>
      </c>
      <c r="AR264">
        <v>2132160.3493685299</v>
      </c>
      <c r="AS264">
        <v>5497244.7368420996</v>
      </c>
      <c r="AT264">
        <v>5497244.7368420996</v>
      </c>
      <c r="AU264">
        <v>5497244.7368420996</v>
      </c>
      <c r="AV264">
        <v>5497244.7368420996</v>
      </c>
      <c r="AW264">
        <v>5497244.7368420996</v>
      </c>
      <c r="AX264">
        <v>5497244.7368420996</v>
      </c>
      <c r="AY264">
        <v>5497244.7368420996</v>
      </c>
      <c r="AZ264">
        <v>5497244.7368420996</v>
      </c>
      <c r="BA264">
        <v>5497244.7368420996</v>
      </c>
      <c r="BB264">
        <v>5497244.7368420996</v>
      </c>
    </row>
    <row r="265" spans="1:54" x14ac:dyDescent="0.25">
      <c r="A265" t="s">
        <v>388</v>
      </c>
      <c r="B265">
        <v>13624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2</v>
      </c>
      <c r="N265">
        <v>13624</v>
      </c>
      <c r="O265">
        <v>800000</v>
      </c>
      <c r="P265">
        <v>89875.109449999902</v>
      </c>
      <c r="Q265">
        <v>14491088.9473684</v>
      </c>
      <c r="R265">
        <v>11469677.6315789</v>
      </c>
      <c r="S265">
        <v>3021411.3157894802</v>
      </c>
      <c r="T265">
        <v>0.208501329800903</v>
      </c>
      <c r="U265">
        <v>8269031.0331369396</v>
      </c>
      <c r="V265">
        <v>4940118.0039456002</v>
      </c>
      <c r="W265">
        <v>3328913.0291913301</v>
      </c>
      <c r="X265">
        <v>0.40257595065869201</v>
      </c>
      <c r="Y265">
        <v>6205983.6403508699</v>
      </c>
      <c r="Z265">
        <v>5727698.5964912204</v>
      </c>
      <c r="AA265">
        <v>478285.043859647</v>
      </c>
      <c r="AB265">
        <v>7.7068370072694195E-2</v>
      </c>
      <c r="AC265">
        <v>2495653.03552425</v>
      </c>
      <c r="AD265">
        <v>2125122.2951273499</v>
      </c>
      <c r="AE265">
        <v>370530.74039689999</v>
      </c>
      <c r="AF265">
        <v>0.14847045447528101</v>
      </c>
      <c r="AG265">
        <v>2439037.9197413302</v>
      </c>
      <c r="AH265">
        <v>-519344.36905309901</v>
      </c>
      <c r="AI265">
        <v>2495653.03552425</v>
      </c>
      <c r="AJ265">
        <v>2495653.03552425</v>
      </c>
      <c r="AK265">
        <v>2495653.03552425</v>
      </c>
      <c r="AL265">
        <v>2495653.03552425</v>
      </c>
      <c r="AM265">
        <v>2495653.03552425</v>
      </c>
      <c r="AN265">
        <v>2495653.03552425</v>
      </c>
      <c r="AO265">
        <v>2495653.03552425</v>
      </c>
      <c r="AP265">
        <v>2495653.03552425</v>
      </c>
      <c r="AQ265">
        <v>2495653.03552425</v>
      </c>
      <c r="AR265">
        <v>2495653.03552425</v>
      </c>
      <c r="AS265">
        <v>6205983.6403508699</v>
      </c>
      <c r="AT265">
        <v>6205983.6403508699</v>
      </c>
      <c r="AU265">
        <v>6205983.6403508699</v>
      </c>
      <c r="AV265">
        <v>6205983.6403508699</v>
      </c>
      <c r="AW265">
        <v>6205983.6403508699</v>
      </c>
      <c r="AX265">
        <v>6205983.6403508699</v>
      </c>
      <c r="AY265">
        <v>6205983.6403508699</v>
      </c>
      <c r="AZ265">
        <v>6205983.6403508699</v>
      </c>
      <c r="BA265">
        <v>6205983.6403508699</v>
      </c>
      <c r="BB265">
        <v>6205983.6403508699</v>
      </c>
    </row>
    <row r="266" spans="1:54" x14ac:dyDescent="0.25">
      <c r="A266" t="s">
        <v>397</v>
      </c>
      <c r="B266">
        <v>13289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 t="s">
        <v>2</v>
      </c>
      <c r="N266">
        <v>13289</v>
      </c>
      <c r="O266">
        <v>800000</v>
      </c>
      <c r="P266">
        <v>89875.109449999902</v>
      </c>
      <c r="Q266">
        <v>3869234.4298245599</v>
      </c>
      <c r="R266">
        <v>3192874.3421052601</v>
      </c>
      <c r="S266">
        <v>676360.08771929797</v>
      </c>
      <c r="T266">
        <v>0.17480462866396099</v>
      </c>
      <c r="U266">
        <v>3006081.4996146699</v>
      </c>
      <c r="V266">
        <v>2250469.26193931</v>
      </c>
      <c r="W266">
        <v>755612.23767535703</v>
      </c>
      <c r="X266">
        <v>0.25136119488849901</v>
      </c>
      <c r="Y266">
        <v>2630521.1403508699</v>
      </c>
      <c r="Z266">
        <v>2199086.1842105198</v>
      </c>
      <c r="AA266">
        <v>431434.95614035003</v>
      </c>
      <c r="AB266">
        <v>0.16401121037286201</v>
      </c>
      <c r="AC266">
        <v>1640213.0802604901</v>
      </c>
      <c r="AD266">
        <v>1270488.5563278899</v>
      </c>
      <c r="AE266">
        <v>369724.523932599</v>
      </c>
      <c r="AF266">
        <v>0.22541249571908101</v>
      </c>
      <c r="AG266">
        <v>-134262.871774642</v>
      </c>
      <c r="AH266">
        <v>-520150.5855174</v>
      </c>
      <c r="AI266">
        <v>1640213.0802604901</v>
      </c>
      <c r="AJ266">
        <v>1640213.0802604901</v>
      </c>
      <c r="AK266">
        <v>1640213.0802604901</v>
      </c>
      <c r="AL266">
        <v>1640213.0802604901</v>
      </c>
      <c r="AM266">
        <v>1640213.0802604901</v>
      </c>
      <c r="AN266">
        <v>1640213.0802604901</v>
      </c>
      <c r="AO266">
        <v>1640213.0802604901</v>
      </c>
      <c r="AP266">
        <v>1640213.0802604901</v>
      </c>
      <c r="AQ266">
        <v>1640213.0802604901</v>
      </c>
      <c r="AR266">
        <v>1640213.0802604901</v>
      </c>
      <c r="AS266">
        <v>2630521.1403508699</v>
      </c>
      <c r="AT266">
        <v>2630521.1403508699</v>
      </c>
      <c r="AU266">
        <v>2630521.1403508699</v>
      </c>
      <c r="AV266">
        <v>2630521.1403508699</v>
      </c>
      <c r="AW266">
        <v>2630521.1403508699</v>
      </c>
      <c r="AX266">
        <v>2630521.1403508699</v>
      </c>
      <c r="AY266">
        <v>2630521.1403508699</v>
      </c>
      <c r="AZ266">
        <v>2630521.1403508699</v>
      </c>
      <c r="BA266">
        <v>2630521.1403508699</v>
      </c>
      <c r="BB266">
        <v>2630521.1403508699</v>
      </c>
    </row>
    <row r="267" spans="1:54" x14ac:dyDescent="0.25">
      <c r="A267" t="s">
        <v>389</v>
      </c>
      <c r="B267">
        <v>13652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 t="s">
        <v>2</v>
      </c>
      <c r="N267">
        <v>13652</v>
      </c>
      <c r="O267">
        <v>800000</v>
      </c>
      <c r="P267">
        <v>89875.109449999902</v>
      </c>
      <c r="Q267">
        <v>12324122.0175438</v>
      </c>
      <c r="R267">
        <v>6649130.3070175396</v>
      </c>
      <c r="S267">
        <v>5674991.7105263099</v>
      </c>
      <c r="T267">
        <v>0.46047837748179898</v>
      </c>
      <c r="U267">
        <v>8562806.9033814594</v>
      </c>
      <c r="V267">
        <v>2489421.4059561901</v>
      </c>
      <c r="W267">
        <v>6073385.49742526</v>
      </c>
      <c r="X267">
        <v>0.70927507369422005</v>
      </c>
      <c r="Y267">
        <v>2654748.3333333302</v>
      </c>
      <c r="Z267">
        <v>2175232.5438596401</v>
      </c>
      <c r="AA267">
        <v>479515.78947368398</v>
      </c>
      <c r="AB267">
        <v>0.180625705063198</v>
      </c>
      <c r="AC267">
        <v>536422.03047728003</v>
      </c>
      <c r="AD267">
        <v>167827.872108782</v>
      </c>
      <c r="AE267">
        <v>368594.15836849698</v>
      </c>
      <c r="AF267">
        <v>0.68713463919545104</v>
      </c>
      <c r="AG267">
        <v>5183510.3879752597</v>
      </c>
      <c r="AH267">
        <v>-521280.95108150202</v>
      </c>
      <c r="AI267">
        <v>536422.03047728003</v>
      </c>
      <c r="AJ267">
        <v>536422.03047728003</v>
      </c>
      <c r="AK267">
        <v>536422.03047728003</v>
      </c>
      <c r="AL267">
        <v>536422.03047728003</v>
      </c>
      <c r="AM267">
        <v>536422.03047728003</v>
      </c>
      <c r="AN267">
        <v>536422.03047728003</v>
      </c>
      <c r="AO267">
        <v>536422.03047728003</v>
      </c>
      <c r="AP267">
        <v>536422.03047728003</v>
      </c>
      <c r="AQ267">
        <v>536422.03047728003</v>
      </c>
      <c r="AR267">
        <v>536422.03047728003</v>
      </c>
      <c r="AS267">
        <v>2654748.3333333302</v>
      </c>
      <c r="AT267">
        <v>2654748.3333333302</v>
      </c>
      <c r="AU267">
        <v>2654748.3333333302</v>
      </c>
      <c r="AV267">
        <v>2654748.3333333302</v>
      </c>
      <c r="AW267">
        <v>2654748.3333333302</v>
      </c>
      <c r="AX267">
        <v>2654748.3333333302</v>
      </c>
      <c r="AY267">
        <v>2654748.3333333302</v>
      </c>
      <c r="AZ267">
        <v>2654748.3333333302</v>
      </c>
      <c r="BA267">
        <v>2654748.3333333302</v>
      </c>
      <c r="BB267">
        <v>2654748.3333333302</v>
      </c>
    </row>
    <row r="268" spans="1:54" x14ac:dyDescent="0.25">
      <c r="A268" t="s">
        <v>381</v>
      </c>
      <c r="B268">
        <v>13191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 t="s">
        <v>2</v>
      </c>
      <c r="N268">
        <v>13191</v>
      </c>
      <c r="O268">
        <v>800000</v>
      </c>
      <c r="P268">
        <v>89875.109449999902</v>
      </c>
      <c r="Q268">
        <v>3887496.5789473602</v>
      </c>
      <c r="R268">
        <v>2983065.5701754298</v>
      </c>
      <c r="S268">
        <v>904431.00877193199</v>
      </c>
      <c r="T268">
        <v>0.23265126808595801</v>
      </c>
      <c r="U268">
        <v>6853970.7248254996</v>
      </c>
      <c r="V268">
        <v>3958901.8769366699</v>
      </c>
      <c r="W268">
        <v>2895068.8478888199</v>
      </c>
      <c r="X268">
        <v>0.42239294040207997</v>
      </c>
      <c r="Y268">
        <v>239712.98245613999</v>
      </c>
      <c r="Z268">
        <v>97700.482456140293</v>
      </c>
      <c r="AA268">
        <v>142012.5</v>
      </c>
      <c r="AB268">
        <v>0.59242723754431403</v>
      </c>
      <c r="AC268">
        <v>694892.46370266296</v>
      </c>
      <c r="AD268">
        <v>328689.58875253599</v>
      </c>
      <c r="AE268">
        <v>366202.87495012698</v>
      </c>
      <c r="AF268">
        <v>0.52699215213653605</v>
      </c>
      <c r="AG268">
        <v>2005193.73843882</v>
      </c>
      <c r="AH268">
        <v>-523672.23449987202</v>
      </c>
      <c r="AI268">
        <v>694892.46370266296</v>
      </c>
      <c r="AJ268">
        <v>694892.46370266296</v>
      </c>
      <c r="AK268">
        <v>694892.46370266296</v>
      </c>
      <c r="AL268">
        <v>694892.46370266296</v>
      </c>
      <c r="AM268">
        <v>694892.46370266296</v>
      </c>
      <c r="AN268">
        <v>694892.46370266296</v>
      </c>
      <c r="AO268">
        <v>694892.46370266296</v>
      </c>
      <c r="AP268">
        <v>694892.46370266296</v>
      </c>
      <c r="AQ268">
        <v>694892.46370266296</v>
      </c>
      <c r="AR268">
        <v>694892.46370266296</v>
      </c>
      <c r="AS268">
        <v>239712.98245613999</v>
      </c>
      <c r="AT268">
        <v>239712.98245613999</v>
      </c>
      <c r="AU268">
        <v>239712.98245613999</v>
      </c>
      <c r="AV268">
        <v>239712.98245613999</v>
      </c>
      <c r="AW268">
        <v>239712.98245613999</v>
      </c>
      <c r="AX268">
        <v>239712.98245613999</v>
      </c>
      <c r="AY268">
        <v>239712.98245613999</v>
      </c>
      <c r="AZ268">
        <v>239712.98245613999</v>
      </c>
      <c r="BA268">
        <v>239712.98245613999</v>
      </c>
      <c r="BB268">
        <v>239712.98245613999</v>
      </c>
    </row>
    <row r="269" spans="1:54" x14ac:dyDescent="0.25">
      <c r="A269" t="s">
        <v>390</v>
      </c>
      <c r="B269">
        <v>13292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 t="s">
        <v>2</v>
      </c>
      <c r="N269">
        <v>13292</v>
      </c>
      <c r="O269">
        <v>800000</v>
      </c>
      <c r="P269">
        <v>89875.109449999902</v>
      </c>
      <c r="Q269">
        <v>3801876.9298245599</v>
      </c>
      <c r="R269">
        <v>2968230.96491228</v>
      </c>
      <c r="S269">
        <v>833645.96491227997</v>
      </c>
      <c r="T269">
        <v>0.21927221219934301</v>
      </c>
      <c r="U269">
        <v>2611518.2287317198</v>
      </c>
      <c r="V269">
        <v>1971002.0660663701</v>
      </c>
      <c r="W269">
        <v>640516.16266535094</v>
      </c>
      <c r="X269">
        <v>0.24526582109151701</v>
      </c>
      <c r="Y269">
        <v>2564376.0964912199</v>
      </c>
      <c r="Z269">
        <v>1953245.3070175401</v>
      </c>
      <c r="AA269">
        <v>611130.78947368404</v>
      </c>
      <c r="AB269">
        <v>0.238315584952565</v>
      </c>
      <c r="AC269">
        <v>1526306.30322464</v>
      </c>
      <c r="AD269">
        <v>1161472.53888548</v>
      </c>
      <c r="AE269">
        <v>364833.76433916599</v>
      </c>
      <c r="AF269">
        <v>0.23903050362065401</v>
      </c>
      <c r="AG269">
        <v>-249358.946784648</v>
      </c>
      <c r="AH269">
        <v>-525041.34511083295</v>
      </c>
      <c r="AI269">
        <v>1526306.30322464</v>
      </c>
      <c r="AJ269">
        <v>1526306.30322464</v>
      </c>
      <c r="AK269">
        <v>1526306.30322464</v>
      </c>
      <c r="AL269">
        <v>1526306.30322464</v>
      </c>
      <c r="AM269">
        <v>1526306.30322464</v>
      </c>
      <c r="AN269">
        <v>1526306.30322464</v>
      </c>
      <c r="AO269">
        <v>1526306.30322464</v>
      </c>
      <c r="AP269">
        <v>1526306.30322464</v>
      </c>
      <c r="AQ269">
        <v>1526306.30322464</v>
      </c>
      <c r="AR269">
        <v>1526306.30322464</v>
      </c>
      <c r="AS269">
        <v>2564376.0964912199</v>
      </c>
      <c r="AT269">
        <v>2564376.0964912199</v>
      </c>
      <c r="AU269">
        <v>2564376.0964912199</v>
      </c>
      <c r="AV269">
        <v>2564376.0964912199</v>
      </c>
      <c r="AW269">
        <v>2564376.0964912199</v>
      </c>
      <c r="AX269">
        <v>2564376.0964912199</v>
      </c>
      <c r="AY269">
        <v>2564376.0964912199</v>
      </c>
      <c r="AZ269">
        <v>2564376.0964912199</v>
      </c>
      <c r="BA269">
        <v>2564376.0964912199</v>
      </c>
      <c r="BB269">
        <v>2564376.0964912199</v>
      </c>
    </row>
    <row r="270" spans="1:54" x14ac:dyDescent="0.25">
      <c r="A270" t="s">
        <v>391</v>
      </c>
      <c r="B270">
        <v>58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 t="s">
        <v>2</v>
      </c>
      <c r="N270">
        <v>58</v>
      </c>
      <c r="O270">
        <v>800000</v>
      </c>
      <c r="P270">
        <v>89875.109449999902</v>
      </c>
      <c r="Q270">
        <v>66049.561403508706</v>
      </c>
      <c r="R270">
        <v>7192.9824561403502</v>
      </c>
      <c r="S270">
        <v>58856.578947368398</v>
      </c>
      <c r="T270">
        <v>0.89109719575279001</v>
      </c>
      <c r="U270">
        <v>395423.72242986498</v>
      </c>
      <c r="V270">
        <v>43062.752238482397</v>
      </c>
      <c r="W270">
        <v>352360.97019138199</v>
      </c>
      <c r="X270">
        <v>0.89109719575279001</v>
      </c>
      <c r="Y270">
        <v>66049.561403508706</v>
      </c>
      <c r="Z270">
        <v>7192.9824561403502</v>
      </c>
      <c r="AA270">
        <v>58856.578947368398</v>
      </c>
      <c r="AB270">
        <v>0.89109719575279001</v>
      </c>
      <c r="AC270">
        <v>395423.72242986498</v>
      </c>
      <c r="AD270">
        <v>43062.752238482397</v>
      </c>
      <c r="AE270">
        <v>352360.97019138199</v>
      </c>
      <c r="AF270">
        <v>0.89109719575279001</v>
      </c>
      <c r="AG270">
        <v>-537514.13925861695</v>
      </c>
      <c r="AH270">
        <v>-537514.13925861695</v>
      </c>
      <c r="AI270">
        <v>395423.72242986498</v>
      </c>
      <c r="AJ270">
        <v>395423.72242986498</v>
      </c>
      <c r="AK270">
        <v>395423.72242986498</v>
      </c>
      <c r="AL270">
        <v>395423.72242986498</v>
      </c>
      <c r="AM270">
        <v>395423.72242986498</v>
      </c>
      <c r="AN270">
        <v>395423.72242986498</v>
      </c>
      <c r="AO270">
        <v>395423.72242986498</v>
      </c>
      <c r="AP270">
        <v>395423.72242986498</v>
      </c>
      <c r="AQ270">
        <v>395423.72242986498</v>
      </c>
      <c r="AR270">
        <v>395423.72242986498</v>
      </c>
      <c r="AS270">
        <v>66049.561403508706</v>
      </c>
      <c r="AT270">
        <v>66049.561403508706</v>
      </c>
      <c r="AU270">
        <v>66049.561403508706</v>
      </c>
      <c r="AV270">
        <v>66049.561403508706</v>
      </c>
      <c r="AW270">
        <v>66049.561403508706</v>
      </c>
      <c r="AX270">
        <v>66049.561403508706</v>
      </c>
      <c r="AY270">
        <v>66049.561403508706</v>
      </c>
      <c r="AZ270">
        <v>66049.561403508706</v>
      </c>
      <c r="BA270">
        <v>66049.561403508706</v>
      </c>
      <c r="BB270">
        <v>66049.561403508706</v>
      </c>
    </row>
    <row r="271" spans="1:54" x14ac:dyDescent="0.25">
      <c r="A271" t="s">
        <v>392</v>
      </c>
      <c r="B271">
        <v>13873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 t="s">
        <v>2</v>
      </c>
      <c r="N271">
        <v>13873</v>
      </c>
      <c r="O271">
        <v>800000</v>
      </c>
      <c r="P271">
        <v>89875.109449999902</v>
      </c>
      <c r="Q271">
        <v>7158653.1578947296</v>
      </c>
      <c r="R271">
        <v>4793288.1578947296</v>
      </c>
      <c r="S271">
        <v>2365364.9999999902</v>
      </c>
      <c r="T271">
        <v>0.33042039442732501</v>
      </c>
      <c r="U271">
        <v>4068318.2020624899</v>
      </c>
      <c r="V271">
        <v>1870621.2931667001</v>
      </c>
      <c r="W271">
        <v>2197696.9088957799</v>
      </c>
      <c r="X271">
        <v>0.54019789007202801</v>
      </c>
      <c r="Y271">
        <v>895575.307017543</v>
      </c>
      <c r="Z271">
        <v>318960.83333333302</v>
      </c>
      <c r="AA271">
        <v>576614.47368420998</v>
      </c>
      <c r="AB271">
        <v>0.64384811546943899</v>
      </c>
      <c r="AC271">
        <v>457857.81302946998</v>
      </c>
      <c r="AD271">
        <v>118140.367562951</v>
      </c>
      <c r="AE271">
        <v>339717.44546651898</v>
      </c>
      <c r="AF271">
        <v>0.74197149376732996</v>
      </c>
      <c r="AG271">
        <v>1307821.79944578</v>
      </c>
      <c r="AH271">
        <v>-550157.66398347996</v>
      </c>
      <c r="AI271">
        <v>457857.81302946998</v>
      </c>
      <c r="AJ271">
        <v>457857.81302946998</v>
      </c>
      <c r="AK271">
        <v>457857.81302946998</v>
      </c>
      <c r="AL271">
        <v>457857.81302946998</v>
      </c>
      <c r="AM271">
        <v>457857.81302946998</v>
      </c>
      <c r="AN271">
        <v>457857.81302946998</v>
      </c>
      <c r="AO271">
        <v>457857.81302946998</v>
      </c>
      <c r="AP271">
        <v>457857.81302946998</v>
      </c>
      <c r="AQ271">
        <v>457857.81302946998</v>
      </c>
      <c r="AR271">
        <v>457857.81302946998</v>
      </c>
      <c r="AS271">
        <v>895575.307017543</v>
      </c>
      <c r="AT271">
        <v>895575.307017543</v>
      </c>
      <c r="AU271">
        <v>895575.307017543</v>
      </c>
      <c r="AV271">
        <v>895575.307017543</v>
      </c>
      <c r="AW271">
        <v>895575.307017543</v>
      </c>
      <c r="AX271">
        <v>895575.307017543</v>
      </c>
      <c r="AY271">
        <v>895575.307017543</v>
      </c>
      <c r="AZ271">
        <v>895575.307017543</v>
      </c>
      <c r="BA271">
        <v>895575.307017543</v>
      </c>
      <c r="BB271">
        <v>895575.307017543</v>
      </c>
    </row>
    <row r="272" spans="1:54" x14ac:dyDescent="0.25">
      <c r="A272" t="s">
        <v>393</v>
      </c>
      <c r="B272">
        <v>79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 t="s">
        <v>2</v>
      </c>
      <c r="N272">
        <v>79</v>
      </c>
      <c r="O272">
        <v>800000</v>
      </c>
      <c r="P272">
        <v>89875.109449999902</v>
      </c>
      <c r="Q272">
        <v>63244.298245614002</v>
      </c>
      <c r="R272">
        <v>7192.9824561403502</v>
      </c>
      <c r="S272">
        <v>56051.3157894736</v>
      </c>
      <c r="T272">
        <v>0.88626670457776502</v>
      </c>
      <c r="U272">
        <v>378629.24905685702</v>
      </c>
      <c r="V272">
        <v>43062.752238482397</v>
      </c>
      <c r="W272">
        <v>335566.49681837403</v>
      </c>
      <c r="X272">
        <v>0.88626670457776502</v>
      </c>
      <c r="Y272">
        <v>63244.298245614002</v>
      </c>
      <c r="Z272">
        <v>7192.9824561403502</v>
      </c>
      <c r="AA272">
        <v>56051.3157894736</v>
      </c>
      <c r="AB272">
        <v>0.88626670457776502</v>
      </c>
      <c r="AC272">
        <v>378629.24905685702</v>
      </c>
      <c r="AD272">
        <v>43062.752238482397</v>
      </c>
      <c r="AE272">
        <v>335566.49681837403</v>
      </c>
      <c r="AF272">
        <v>0.88626670457776502</v>
      </c>
      <c r="AG272">
        <v>-554308.61263162503</v>
      </c>
      <c r="AH272">
        <v>-554308.61263162503</v>
      </c>
      <c r="AI272">
        <v>378629.24905685702</v>
      </c>
      <c r="AJ272">
        <v>378629.24905685702</v>
      </c>
      <c r="AK272">
        <v>378629.24905685702</v>
      </c>
      <c r="AL272">
        <v>378629.24905685702</v>
      </c>
      <c r="AM272">
        <v>378629.24905685702</v>
      </c>
      <c r="AN272">
        <v>378629.24905685702</v>
      </c>
      <c r="AO272">
        <v>378629.24905685702</v>
      </c>
      <c r="AP272">
        <v>378629.24905685702</v>
      </c>
      <c r="AQ272">
        <v>378629.24905685702</v>
      </c>
      <c r="AR272">
        <v>378629.24905685702</v>
      </c>
      <c r="AS272">
        <v>63244.298245614002</v>
      </c>
      <c r="AT272">
        <v>63244.298245614002</v>
      </c>
      <c r="AU272">
        <v>63244.298245614002</v>
      </c>
      <c r="AV272">
        <v>63244.298245614002</v>
      </c>
      <c r="AW272">
        <v>63244.298245614002</v>
      </c>
      <c r="AX272">
        <v>63244.298245614002</v>
      </c>
      <c r="AY272">
        <v>63244.298245614002</v>
      </c>
      <c r="AZ272">
        <v>63244.298245614002</v>
      </c>
      <c r="BA272">
        <v>63244.298245614002</v>
      </c>
      <c r="BB272">
        <v>63244.298245614002</v>
      </c>
    </row>
    <row r="273" spans="1:54" x14ac:dyDescent="0.25">
      <c r="A273" t="s">
        <v>394</v>
      </c>
      <c r="B273">
        <v>13723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 t="s">
        <v>2</v>
      </c>
      <c r="N273">
        <v>13723</v>
      </c>
      <c r="O273">
        <v>800000</v>
      </c>
      <c r="P273">
        <v>89875.109449999902</v>
      </c>
      <c r="Q273">
        <v>13736953.2017543</v>
      </c>
      <c r="R273">
        <v>10240345.5263157</v>
      </c>
      <c r="S273">
        <v>3496607.6754385899</v>
      </c>
      <c r="T273">
        <v>0.25454026261020002</v>
      </c>
      <c r="U273">
        <v>8538662.7035312708</v>
      </c>
      <c r="V273">
        <v>4661065.5089606801</v>
      </c>
      <c r="W273">
        <v>3877597.19457058</v>
      </c>
      <c r="X273">
        <v>0.45412230570566398</v>
      </c>
      <c r="Y273">
        <v>6034366.0964912204</v>
      </c>
      <c r="Z273">
        <v>5560039.2543859603</v>
      </c>
      <c r="AA273">
        <v>474326.84210526198</v>
      </c>
      <c r="AB273">
        <v>7.8604253457718806E-2</v>
      </c>
      <c r="AC273">
        <v>2539915.4912137301</v>
      </c>
      <c r="AD273">
        <v>2204828.8075340898</v>
      </c>
      <c r="AE273">
        <v>335086.68367964</v>
      </c>
      <c r="AF273">
        <v>0.13192828062146</v>
      </c>
      <c r="AG273">
        <v>2987722.0851205802</v>
      </c>
      <c r="AH273">
        <v>-554788.425770359</v>
      </c>
      <c r="AI273">
        <v>2539915.4912137301</v>
      </c>
      <c r="AJ273">
        <v>2539915.4912137301</v>
      </c>
      <c r="AK273">
        <v>2539915.4912137301</v>
      </c>
      <c r="AL273">
        <v>2539915.4912137301</v>
      </c>
      <c r="AM273">
        <v>2539915.4912137301</v>
      </c>
      <c r="AN273">
        <v>2539915.4912137301</v>
      </c>
      <c r="AO273">
        <v>2539915.4912137301</v>
      </c>
      <c r="AP273">
        <v>2539915.4912137301</v>
      </c>
      <c r="AQ273">
        <v>2539915.4912137301</v>
      </c>
      <c r="AR273">
        <v>2539915.4912137301</v>
      </c>
      <c r="AS273">
        <v>6034366.0964912204</v>
      </c>
      <c r="AT273">
        <v>6034366.0964912204</v>
      </c>
      <c r="AU273">
        <v>6034366.0964912204</v>
      </c>
      <c r="AV273">
        <v>6034366.0964912204</v>
      </c>
      <c r="AW273">
        <v>6034366.0964912204</v>
      </c>
      <c r="AX273">
        <v>6034366.0964912204</v>
      </c>
      <c r="AY273">
        <v>6034366.0964912204</v>
      </c>
      <c r="AZ273">
        <v>6034366.0964912204</v>
      </c>
      <c r="BA273">
        <v>6034366.0964912204</v>
      </c>
      <c r="BB273">
        <v>6034366.0964912204</v>
      </c>
    </row>
    <row r="274" spans="1:54" x14ac:dyDescent="0.25">
      <c r="A274" t="s">
        <v>395</v>
      </c>
      <c r="B274">
        <v>14030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 t="s">
        <v>2</v>
      </c>
      <c r="N274">
        <v>14030</v>
      </c>
      <c r="O274">
        <v>800000</v>
      </c>
      <c r="P274">
        <v>89875.109449999902</v>
      </c>
      <c r="Q274">
        <v>11260241.1403508</v>
      </c>
      <c r="R274">
        <v>7666729.8245613901</v>
      </c>
      <c r="S274">
        <v>3593511.31578947</v>
      </c>
      <c r="T274">
        <v>0.31913271403328902</v>
      </c>
      <c r="U274">
        <v>6754644.1458671903</v>
      </c>
      <c r="V274">
        <v>2441143.8715857901</v>
      </c>
      <c r="W274">
        <v>4313500.27428139</v>
      </c>
      <c r="X274">
        <v>0.63859770864770005</v>
      </c>
      <c r="Y274">
        <v>1151847.1491228</v>
      </c>
      <c r="Z274">
        <v>580481.35964912199</v>
      </c>
      <c r="AA274">
        <v>571365.78947368404</v>
      </c>
      <c r="AB274">
        <v>0.49604306431526901</v>
      </c>
      <c r="AC274">
        <v>436361.3692364</v>
      </c>
      <c r="AD274">
        <v>102356.69703338201</v>
      </c>
      <c r="AE274">
        <v>334004.67220301699</v>
      </c>
      <c r="AF274">
        <v>0.76543135059709999</v>
      </c>
      <c r="AG274">
        <v>3423625.1648313901</v>
      </c>
      <c r="AH274">
        <v>-555870.43724698201</v>
      </c>
      <c r="AI274">
        <v>436361.3692364</v>
      </c>
      <c r="AJ274">
        <v>436361.3692364</v>
      </c>
      <c r="AK274">
        <v>436361.3692364</v>
      </c>
      <c r="AL274">
        <v>436361.3692364</v>
      </c>
      <c r="AM274">
        <v>436361.3692364</v>
      </c>
      <c r="AN274">
        <v>436361.3692364</v>
      </c>
      <c r="AO274">
        <v>436361.3692364</v>
      </c>
      <c r="AP274">
        <v>436361.3692364</v>
      </c>
      <c r="AQ274">
        <v>436361.3692364</v>
      </c>
      <c r="AR274">
        <v>436361.3692364</v>
      </c>
      <c r="AS274">
        <v>1151847.1491228</v>
      </c>
      <c r="AT274">
        <v>1151847.1491228</v>
      </c>
      <c r="AU274">
        <v>1151847.1491228</v>
      </c>
      <c r="AV274">
        <v>1151847.1491228</v>
      </c>
      <c r="AW274">
        <v>1151847.1491228</v>
      </c>
      <c r="AX274">
        <v>1151847.1491228</v>
      </c>
      <c r="AY274">
        <v>1151847.1491228</v>
      </c>
      <c r="AZ274">
        <v>1151847.1491228</v>
      </c>
      <c r="BA274">
        <v>1151847.1491228</v>
      </c>
      <c r="BB274">
        <v>1151847.1491228</v>
      </c>
    </row>
    <row r="275" spans="1:54" x14ac:dyDescent="0.25">
      <c r="A275" t="s">
        <v>396</v>
      </c>
      <c r="B275">
        <v>14102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 t="s">
        <v>2</v>
      </c>
      <c r="N275">
        <v>14102</v>
      </c>
      <c r="O275">
        <v>800000</v>
      </c>
      <c r="P275">
        <v>89875.109449999902</v>
      </c>
      <c r="Q275">
        <v>8451682.5438596494</v>
      </c>
      <c r="R275">
        <v>4116841.4912280701</v>
      </c>
      <c r="S275">
        <v>4334841.05263157</v>
      </c>
      <c r="T275">
        <v>0.51289681434863399</v>
      </c>
      <c r="U275">
        <v>4856055.0743847704</v>
      </c>
      <c r="V275">
        <v>1342944.5796372199</v>
      </c>
      <c r="W275">
        <v>3513110.49474754</v>
      </c>
      <c r="X275">
        <v>0.72344947512619195</v>
      </c>
      <c r="Y275">
        <v>827126.88596491201</v>
      </c>
      <c r="Z275">
        <v>292462.938596491</v>
      </c>
      <c r="AA275">
        <v>534663.94736842101</v>
      </c>
      <c r="AB275">
        <v>0.64641103613104101</v>
      </c>
      <c r="AC275">
        <v>439408.459732102</v>
      </c>
      <c r="AD275">
        <v>109700.39468673999</v>
      </c>
      <c r="AE275">
        <v>329708.06504536199</v>
      </c>
      <c r="AF275">
        <v>0.75034528294329506</v>
      </c>
      <c r="AG275">
        <v>2623235.3852975401</v>
      </c>
      <c r="AH275">
        <v>-560167.04440463695</v>
      </c>
      <c r="AI275">
        <v>439408.459732102</v>
      </c>
      <c r="AJ275">
        <v>439408.459732102</v>
      </c>
      <c r="AK275">
        <v>439408.459732102</v>
      </c>
      <c r="AL275">
        <v>439408.459732102</v>
      </c>
      <c r="AM275">
        <v>439408.459732102</v>
      </c>
      <c r="AN275">
        <v>439408.459732102</v>
      </c>
      <c r="AO275">
        <v>439408.459732102</v>
      </c>
      <c r="AP275">
        <v>439408.459732102</v>
      </c>
      <c r="AQ275">
        <v>439408.459732102</v>
      </c>
      <c r="AR275">
        <v>439408.459732102</v>
      </c>
      <c r="AS275">
        <v>827126.88596491201</v>
      </c>
      <c r="AT275">
        <v>827126.88596491201</v>
      </c>
      <c r="AU275">
        <v>827126.88596491201</v>
      </c>
      <c r="AV275">
        <v>827126.88596491201</v>
      </c>
      <c r="AW275">
        <v>827126.88596491201</v>
      </c>
      <c r="AX275">
        <v>827126.88596491201</v>
      </c>
      <c r="AY275">
        <v>827126.88596491201</v>
      </c>
      <c r="AZ275">
        <v>827126.88596491201</v>
      </c>
      <c r="BA275">
        <v>827126.88596491201</v>
      </c>
      <c r="BB275">
        <v>827126.88596491201</v>
      </c>
    </row>
    <row r="276" spans="1:54" x14ac:dyDescent="0.25">
      <c r="A276" t="s">
        <v>357</v>
      </c>
      <c r="B276">
        <v>13062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 t="s">
        <v>2</v>
      </c>
      <c r="N276">
        <v>13062</v>
      </c>
      <c r="O276">
        <v>800000</v>
      </c>
      <c r="P276">
        <v>89875.109449999902</v>
      </c>
      <c r="Q276">
        <v>8137709.2982456097</v>
      </c>
      <c r="R276">
        <v>5228248.55263157</v>
      </c>
      <c r="S276">
        <v>2909460.7456140299</v>
      </c>
      <c r="T276">
        <v>0.35752822311326299</v>
      </c>
      <c r="U276">
        <v>1785986.3987860801</v>
      </c>
      <c r="V276">
        <v>1051675.6707325799</v>
      </c>
      <c r="W276">
        <v>734310.72805350204</v>
      </c>
      <c r="X276">
        <v>0.41115135510136303</v>
      </c>
      <c r="Y276">
        <v>5523829.2982456097</v>
      </c>
      <c r="Z276">
        <v>3131493.4210526301</v>
      </c>
      <c r="AA276">
        <v>2392335.8771929801</v>
      </c>
      <c r="AB276">
        <v>0.43309373769982301</v>
      </c>
      <c r="AC276">
        <v>748897.76707518299</v>
      </c>
      <c r="AD276">
        <v>420945.910081334</v>
      </c>
      <c r="AE276">
        <v>327951.85699384898</v>
      </c>
      <c r="AF276">
        <v>0.43791271841370699</v>
      </c>
      <c r="AG276">
        <v>-155564.38139649699</v>
      </c>
      <c r="AH276">
        <v>-561923.25245615002</v>
      </c>
      <c r="AI276">
        <v>748897.76707518299</v>
      </c>
      <c r="AJ276">
        <v>748897.76707518299</v>
      </c>
      <c r="AK276">
        <v>748897.76707518299</v>
      </c>
      <c r="AL276">
        <v>748897.76707518299</v>
      </c>
      <c r="AM276">
        <v>748897.76707518299</v>
      </c>
      <c r="AN276">
        <v>748897.76707518299</v>
      </c>
      <c r="AO276">
        <v>748897.76707518299</v>
      </c>
      <c r="AP276">
        <v>748897.76707518299</v>
      </c>
      <c r="AQ276">
        <v>748897.76707518299</v>
      </c>
      <c r="AR276">
        <v>748897.76707518299</v>
      </c>
      <c r="AS276">
        <v>5523829.2982456097</v>
      </c>
      <c r="AT276">
        <v>5523829.2982456097</v>
      </c>
      <c r="AU276">
        <v>5523829.2982456097</v>
      </c>
      <c r="AV276">
        <v>5523829.2982456097</v>
      </c>
      <c r="AW276">
        <v>5523829.2982456097</v>
      </c>
      <c r="AX276">
        <v>5523829.2982456097</v>
      </c>
      <c r="AY276">
        <v>5523829.2982456097</v>
      </c>
      <c r="AZ276">
        <v>5523829.2982456097</v>
      </c>
      <c r="BA276">
        <v>5523829.2982456097</v>
      </c>
      <c r="BB276">
        <v>5523829.2982456097</v>
      </c>
    </row>
    <row r="277" spans="1:54" x14ac:dyDescent="0.25">
      <c r="A277" t="s">
        <v>399</v>
      </c>
      <c r="B277">
        <v>14119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 t="s">
        <v>2</v>
      </c>
      <c r="N277">
        <v>14119</v>
      </c>
      <c r="O277">
        <v>800000</v>
      </c>
      <c r="P277">
        <v>89875.109449999902</v>
      </c>
      <c r="Q277">
        <v>7957359.1228070101</v>
      </c>
      <c r="R277">
        <v>4826888.2894736798</v>
      </c>
      <c r="S277">
        <v>3130470.8333333302</v>
      </c>
      <c r="T277">
        <v>0.39340574995049798</v>
      </c>
      <c r="U277">
        <v>4797979.6375533799</v>
      </c>
      <c r="V277">
        <v>1785712.92895491</v>
      </c>
      <c r="W277">
        <v>3012266.7085984698</v>
      </c>
      <c r="X277">
        <v>0.62781981920509</v>
      </c>
      <c r="Y277">
        <v>183436.14035087699</v>
      </c>
      <c r="Z277">
        <v>48350.614035087703</v>
      </c>
      <c r="AA277">
        <v>135085.526315789</v>
      </c>
      <c r="AB277">
        <v>0.73641718615207097</v>
      </c>
      <c r="AC277">
        <v>412720.33715047198</v>
      </c>
      <c r="AD277">
        <v>90890.353898248897</v>
      </c>
      <c r="AE277">
        <v>321829.983252223</v>
      </c>
      <c r="AF277">
        <v>0.77977738018489795</v>
      </c>
      <c r="AG277">
        <v>2122391.59914847</v>
      </c>
      <c r="AH277">
        <v>-568045.12619777594</v>
      </c>
      <c r="AI277">
        <v>412720.33715047198</v>
      </c>
      <c r="AJ277">
        <v>412720.33715047198</v>
      </c>
      <c r="AK277">
        <v>412720.33715047198</v>
      </c>
      <c r="AL277">
        <v>412720.33715047198</v>
      </c>
      <c r="AM277">
        <v>412720.33715047198</v>
      </c>
      <c r="AN277">
        <v>412720.33715047198</v>
      </c>
      <c r="AO277">
        <v>412720.33715047198</v>
      </c>
      <c r="AP277">
        <v>412720.33715047198</v>
      </c>
      <c r="AQ277">
        <v>412720.33715047198</v>
      </c>
      <c r="AR277">
        <v>412720.33715047198</v>
      </c>
      <c r="AS277">
        <v>183436.14035087699</v>
      </c>
      <c r="AT277">
        <v>183436.14035087699</v>
      </c>
      <c r="AU277">
        <v>183436.14035087699</v>
      </c>
      <c r="AV277">
        <v>183436.14035087699</v>
      </c>
      <c r="AW277">
        <v>183436.14035087699</v>
      </c>
      <c r="AX277">
        <v>183436.14035087699</v>
      </c>
      <c r="AY277">
        <v>183436.14035087699</v>
      </c>
      <c r="AZ277">
        <v>183436.14035087699</v>
      </c>
      <c r="BA277">
        <v>183436.14035087699</v>
      </c>
      <c r="BB277">
        <v>183436.14035087699</v>
      </c>
    </row>
    <row r="278" spans="1:54" x14ac:dyDescent="0.25">
      <c r="A278" t="s">
        <v>400</v>
      </c>
      <c r="B278">
        <v>13070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 t="s">
        <v>2</v>
      </c>
      <c r="N278">
        <v>13070</v>
      </c>
      <c r="O278">
        <v>800000</v>
      </c>
      <c r="P278">
        <v>89875.109449999902</v>
      </c>
      <c r="Q278">
        <v>13614438.596491201</v>
      </c>
      <c r="R278">
        <v>11542200.8771929</v>
      </c>
      <c r="S278">
        <v>2072237.71929824</v>
      </c>
      <c r="T278">
        <v>0.15220882628478799</v>
      </c>
      <c r="U278">
        <v>6279217.2982161101</v>
      </c>
      <c r="V278">
        <v>3825478.8351853099</v>
      </c>
      <c r="W278">
        <v>2453738.4630308002</v>
      </c>
      <c r="X278">
        <v>0.39077138861365601</v>
      </c>
      <c r="Y278">
        <v>5317847.4561403496</v>
      </c>
      <c r="Z278">
        <v>4807444.2105263099</v>
      </c>
      <c r="AA278">
        <v>510403.24561403599</v>
      </c>
      <c r="AB278">
        <v>9.59792942207639E-2</v>
      </c>
      <c r="AC278">
        <v>2102805.2304941998</v>
      </c>
      <c r="AD278">
        <v>1785240.88688365</v>
      </c>
      <c r="AE278">
        <v>317564.34361055598</v>
      </c>
      <c r="AF278">
        <v>0.15101938068506701</v>
      </c>
      <c r="AG278">
        <v>1563863.3535807999</v>
      </c>
      <c r="AH278">
        <v>-572310.76583944296</v>
      </c>
      <c r="AI278">
        <v>2102805.2304941998</v>
      </c>
      <c r="AJ278">
        <v>2102805.2304941998</v>
      </c>
      <c r="AK278">
        <v>2102805.2304941998</v>
      </c>
      <c r="AL278">
        <v>2102805.2304941998</v>
      </c>
      <c r="AM278">
        <v>2102805.2304941998</v>
      </c>
      <c r="AN278">
        <v>2102805.2304941998</v>
      </c>
      <c r="AO278">
        <v>2102805.2304941998</v>
      </c>
      <c r="AP278">
        <v>2102805.2304941998</v>
      </c>
      <c r="AQ278">
        <v>2102805.2304941998</v>
      </c>
      <c r="AR278">
        <v>2102805.2304941998</v>
      </c>
      <c r="AS278">
        <v>5317847.4561403496</v>
      </c>
      <c r="AT278">
        <v>5317847.4561403496</v>
      </c>
      <c r="AU278">
        <v>5317847.4561403496</v>
      </c>
      <c r="AV278">
        <v>5317847.4561403496</v>
      </c>
      <c r="AW278">
        <v>5317847.4561403496</v>
      </c>
      <c r="AX278">
        <v>5317847.4561403496</v>
      </c>
      <c r="AY278">
        <v>5317847.4561403496</v>
      </c>
      <c r="AZ278">
        <v>5317847.4561403496</v>
      </c>
      <c r="BA278">
        <v>5317847.4561403496</v>
      </c>
      <c r="BB278">
        <v>5317847.4561403496</v>
      </c>
    </row>
    <row r="279" spans="1:54" x14ac:dyDescent="0.25">
      <c r="A279" t="s">
        <v>401</v>
      </c>
      <c r="B279">
        <v>13660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 t="s">
        <v>2</v>
      </c>
      <c r="N279">
        <v>13660</v>
      </c>
      <c r="O279">
        <v>800000</v>
      </c>
      <c r="P279">
        <v>89875.109449999902</v>
      </c>
      <c r="Q279">
        <v>3546078.6403508699</v>
      </c>
      <c r="R279">
        <v>2027181.44736842</v>
      </c>
      <c r="S279">
        <v>1518897.1929824499</v>
      </c>
      <c r="T279">
        <v>0.428331502775742</v>
      </c>
      <c r="U279">
        <v>3091246.9410872101</v>
      </c>
      <c r="V279">
        <v>1892932.32182044</v>
      </c>
      <c r="W279">
        <v>1198314.6192667601</v>
      </c>
      <c r="X279">
        <v>0.387647652259484</v>
      </c>
      <c r="Y279">
        <v>750176.09649122797</v>
      </c>
      <c r="Z279">
        <v>286739.25438596401</v>
      </c>
      <c r="AA279">
        <v>463436.84210526297</v>
      </c>
      <c r="AB279">
        <v>0.61777073979413599</v>
      </c>
      <c r="AC279">
        <v>386359.182553299</v>
      </c>
      <c r="AD279">
        <v>72526.746643729799</v>
      </c>
      <c r="AE279">
        <v>313832.43590956897</v>
      </c>
      <c r="AF279">
        <v>0.81228155064303498</v>
      </c>
      <c r="AG279">
        <v>308439.50981676899</v>
      </c>
      <c r="AH279">
        <v>-576042.67354043003</v>
      </c>
      <c r="AI279">
        <v>386359.182553299</v>
      </c>
      <c r="AJ279">
        <v>386359.182553299</v>
      </c>
      <c r="AK279">
        <v>386359.182553299</v>
      </c>
      <c r="AL279">
        <v>386359.182553299</v>
      </c>
      <c r="AM279">
        <v>386359.182553299</v>
      </c>
      <c r="AN279">
        <v>386359.182553299</v>
      </c>
      <c r="AO279">
        <v>386359.182553299</v>
      </c>
      <c r="AP279">
        <v>386359.182553299</v>
      </c>
      <c r="AQ279">
        <v>386359.182553299</v>
      </c>
      <c r="AR279">
        <v>386359.182553299</v>
      </c>
      <c r="AS279">
        <v>750176.09649122797</v>
      </c>
      <c r="AT279">
        <v>750176.09649122797</v>
      </c>
      <c r="AU279">
        <v>750176.09649122797</v>
      </c>
      <c r="AV279">
        <v>750176.09649122797</v>
      </c>
      <c r="AW279">
        <v>750176.09649122797</v>
      </c>
      <c r="AX279">
        <v>750176.09649122797</v>
      </c>
      <c r="AY279">
        <v>750176.09649122797</v>
      </c>
      <c r="AZ279">
        <v>750176.09649122797</v>
      </c>
      <c r="BA279">
        <v>750176.09649122797</v>
      </c>
      <c r="BB279">
        <v>750176.09649122797</v>
      </c>
    </row>
    <row r="280" spans="1:54" x14ac:dyDescent="0.25">
      <c r="A280" t="s">
        <v>402</v>
      </c>
      <c r="B280">
        <v>13495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 t="s">
        <v>2</v>
      </c>
      <c r="N280">
        <v>13495</v>
      </c>
      <c r="O280">
        <v>800000</v>
      </c>
      <c r="P280">
        <v>89875.109449999902</v>
      </c>
      <c r="Q280">
        <v>9369343.1140350904</v>
      </c>
      <c r="R280">
        <v>8199259.0789473699</v>
      </c>
      <c r="S280">
        <v>1170084.03508771</v>
      </c>
      <c r="T280">
        <v>0.12488431908689</v>
      </c>
      <c r="U280">
        <v>6161407.2968155202</v>
      </c>
      <c r="V280">
        <v>3289756.7853911198</v>
      </c>
      <c r="W280">
        <v>2871650.5114243901</v>
      </c>
      <c r="X280">
        <v>0.46607055386657897</v>
      </c>
      <c r="Y280">
        <v>3825592.0175438598</v>
      </c>
      <c r="Z280">
        <v>3794619.4298245599</v>
      </c>
      <c r="AA280">
        <v>30972.587719298401</v>
      </c>
      <c r="AB280">
        <v>8.0961554648955204E-3</v>
      </c>
      <c r="AC280">
        <v>1586463.1648729199</v>
      </c>
      <c r="AD280">
        <v>1275227.1230692901</v>
      </c>
      <c r="AE280">
        <v>311236.04180363199</v>
      </c>
      <c r="AF280">
        <v>0.19618233104615501</v>
      </c>
      <c r="AG280">
        <v>1981775.40197439</v>
      </c>
      <c r="AH280">
        <v>-578639.06764636701</v>
      </c>
      <c r="AI280">
        <v>1586463.1648729199</v>
      </c>
      <c r="AJ280">
        <v>1586463.1648729199</v>
      </c>
      <c r="AK280">
        <v>1586463.1648729199</v>
      </c>
      <c r="AL280">
        <v>1586463.1648729199</v>
      </c>
      <c r="AM280">
        <v>1586463.1648729199</v>
      </c>
      <c r="AN280">
        <v>1586463.1648729199</v>
      </c>
      <c r="AO280">
        <v>1586463.1648729199</v>
      </c>
      <c r="AP280">
        <v>1586463.1648729199</v>
      </c>
      <c r="AQ280">
        <v>1586463.1648729199</v>
      </c>
      <c r="AR280">
        <v>1586463.1648729199</v>
      </c>
      <c r="AS280">
        <v>3825592.0175438598</v>
      </c>
      <c r="AT280">
        <v>3825592.0175438598</v>
      </c>
      <c r="AU280">
        <v>3825592.0175438598</v>
      </c>
      <c r="AV280">
        <v>3825592.0175438598</v>
      </c>
      <c r="AW280">
        <v>3825592.0175438598</v>
      </c>
      <c r="AX280">
        <v>3825592.0175438598</v>
      </c>
      <c r="AY280">
        <v>3825592.0175438598</v>
      </c>
      <c r="AZ280">
        <v>3825592.0175438598</v>
      </c>
      <c r="BA280">
        <v>3825592.0175438598</v>
      </c>
      <c r="BB280">
        <v>3825592.0175438598</v>
      </c>
    </row>
    <row r="281" spans="1:54" x14ac:dyDescent="0.25">
      <c r="A281" t="s">
        <v>403</v>
      </c>
      <c r="B281">
        <v>13310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 t="s">
        <v>2</v>
      </c>
      <c r="N281">
        <v>13310</v>
      </c>
      <c r="O281">
        <v>800000</v>
      </c>
      <c r="P281">
        <v>89875.109449999902</v>
      </c>
      <c r="Q281">
        <v>3690247.28070175</v>
      </c>
      <c r="R281">
        <v>3147614.2982456102</v>
      </c>
      <c r="S281">
        <v>542632.98245614104</v>
      </c>
      <c r="T281">
        <v>0.147045154749887</v>
      </c>
      <c r="U281">
        <v>3130054.7255953699</v>
      </c>
      <c r="V281">
        <v>2666180.6470108801</v>
      </c>
      <c r="W281">
        <v>463874.07858448598</v>
      </c>
      <c r="X281">
        <v>0.14819998985680699</v>
      </c>
      <c r="Y281">
        <v>2171718.6842105198</v>
      </c>
      <c r="Z281">
        <v>1728527.8070175401</v>
      </c>
      <c r="AA281">
        <v>443190.87719298201</v>
      </c>
      <c r="AB281">
        <v>0.20407379667320599</v>
      </c>
      <c r="AC281">
        <v>1283264.8991546901</v>
      </c>
      <c r="AD281">
        <v>974752.74721767497</v>
      </c>
      <c r="AE281">
        <v>308512.15193701902</v>
      </c>
      <c r="AF281">
        <v>0.240411899476281</v>
      </c>
      <c r="AG281">
        <v>-426001.03086551302</v>
      </c>
      <c r="AH281">
        <v>-581362.95751297998</v>
      </c>
      <c r="AI281">
        <v>1283264.8991546901</v>
      </c>
      <c r="AJ281">
        <v>1283264.8991546901</v>
      </c>
      <c r="AK281">
        <v>1283264.8991546901</v>
      </c>
      <c r="AL281">
        <v>1283264.8991546901</v>
      </c>
      <c r="AM281">
        <v>1283264.8991546901</v>
      </c>
      <c r="AN281">
        <v>1283264.8991546901</v>
      </c>
      <c r="AO281">
        <v>1283264.8991546901</v>
      </c>
      <c r="AP281">
        <v>1283264.8991546901</v>
      </c>
      <c r="AQ281">
        <v>1283264.8991546901</v>
      </c>
      <c r="AR281">
        <v>1283264.8991546901</v>
      </c>
      <c r="AS281">
        <v>2171718.6842105198</v>
      </c>
      <c r="AT281">
        <v>2171718.6842105198</v>
      </c>
      <c r="AU281">
        <v>2171718.6842105198</v>
      </c>
      <c r="AV281">
        <v>2171718.6842105198</v>
      </c>
      <c r="AW281">
        <v>2171718.6842105198</v>
      </c>
      <c r="AX281">
        <v>2171718.6842105198</v>
      </c>
      <c r="AY281">
        <v>2171718.6842105198</v>
      </c>
      <c r="AZ281">
        <v>2171718.6842105198</v>
      </c>
      <c r="BA281">
        <v>2171718.6842105198</v>
      </c>
      <c r="BB281">
        <v>2171718.6842105198</v>
      </c>
    </row>
    <row r="282" spans="1:54" x14ac:dyDescent="0.25">
      <c r="A282" t="s">
        <v>404</v>
      </c>
      <c r="B282">
        <v>13671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2</v>
      </c>
      <c r="N282">
        <v>13671</v>
      </c>
      <c r="O282">
        <v>800000</v>
      </c>
      <c r="P282">
        <v>89875.109449999902</v>
      </c>
      <c r="Q282">
        <v>7882066.1403508699</v>
      </c>
      <c r="R282">
        <v>3681206.7982456102</v>
      </c>
      <c r="S282">
        <v>4200859.3421052601</v>
      </c>
      <c r="T282">
        <v>0.53296423390812298</v>
      </c>
      <c r="U282">
        <v>5999538.3514828002</v>
      </c>
      <c r="V282">
        <v>1924972.5268464801</v>
      </c>
      <c r="W282">
        <v>4074565.8246363099</v>
      </c>
      <c r="X282">
        <v>0.67914655860634299</v>
      </c>
      <c r="Y282">
        <v>324285.96491227997</v>
      </c>
      <c r="Z282">
        <v>105808.070175438</v>
      </c>
      <c r="AA282">
        <v>218477.89473684199</v>
      </c>
      <c r="AB282">
        <v>0.67371985955648805</v>
      </c>
      <c r="AC282">
        <v>410118.43596899399</v>
      </c>
      <c r="AD282">
        <v>101878.021051027</v>
      </c>
      <c r="AE282">
        <v>308240.41491796699</v>
      </c>
      <c r="AF282">
        <v>0.75158877993300099</v>
      </c>
      <c r="AG282">
        <v>3184690.71518631</v>
      </c>
      <c r="AH282">
        <v>-581634.69453203201</v>
      </c>
      <c r="AI282">
        <v>410118.43596899399</v>
      </c>
      <c r="AJ282">
        <v>410118.43596899399</v>
      </c>
      <c r="AK282">
        <v>410118.43596899399</v>
      </c>
      <c r="AL282">
        <v>410118.43596899399</v>
      </c>
      <c r="AM282">
        <v>410118.43596899399</v>
      </c>
      <c r="AN282">
        <v>410118.43596899399</v>
      </c>
      <c r="AO282">
        <v>410118.43596899399</v>
      </c>
      <c r="AP282">
        <v>410118.43596899399</v>
      </c>
      <c r="AQ282">
        <v>410118.43596899399</v>
      </c>
      <c r="AR282">
        <v>410118.43596899399</v>
      </c>
      <c r="AS282">
        <v>324285.96491227997</v>
      </c>
      <c r="AT282">
        <v>324285.96491227997</v>
      </c>
      <c r="AU282">
        <v>324285.96491227997</v>
      </c>
      <c r="AV282">
        <v>324285.96491227997</v>
      </c>
      <c r="AW282">
        <v>324285.96491227997</v>
      </c>
      <c r="AX282">
        <v>324285.96491227997</v>
      </c>
      <c r="AY282">
        <v>324285.96491227997</v>
      </c>
      <c r="AZ282">
        <v>324285.96491227997</v>
      </c>
      <c r="BA282">
        <v>324285.96491227997</v>
      </c>
      <c r="BB282">
        <v>324285.96491227997</v>
      </c>
    </row>
    <row r="283" spans="1:54" x14ac:dyDescent="0.25">
      <c r="A283" t="s">
        <v>405</v>
      </c>
      <c r="B283">
        <v>13906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2</v>
      </c>
      <c r="N283">
        <v>13906</v>
      </c>
      <c r="O283">
        <v>800000</v>
      </c>
      <c r="P283">
        <v>89875.109449999902</v>
      </c>
      <c r="Q283">
        <v>11818887.368420999</v>
      </c>
      <c r="R283">
        <v>8580230.1315789502</v>
      </c>
      <c r="S283">
        <v>3238657.2368421</v>
      </c>
      <c r="T283">
        <v>0.27402386839690901</v>
      </c>
      <c r="U283">
        <v>6571805.4529624796</v>
      </c>
      <c r="V283">
        <v>3519967.4093042901</v>
      </c>
      <c r="W283">
        <v>3051838.0436581802</v>
      </c>
      <c r="X283">
        <v>0.464383503970352</v>
      </c>
      <c r="Y283">
        <v>3327696.1403508699</v>
      </c>
      <c r="Z283">
        <v>2806969.16666666</v>
      </c>
      <c r="AA283">
        <v>520726.97368421103</v>
      </c>
      <c r="AB283">
        <v>0.156482729107984</v>
      </c>
      <c r="AC283">
        <v>1571645.70352141</v>
      </c>
      <c r="AD283">
        <v>1270860.82923908</v>
      </c>
      <c r="AE283">
        <v>300784.874282334</v>
      </c>
      <c r="AF283">
        <v>0.19138211214423001</v>
      </c>
      <c r="AG283">
        <v>2161962.9342081798</v>
      </c>
      <c r="AH283">
        <v>-589090.23516766506</v>
      </c>
      <c r="AI283">
        <v>1571645.70352141</v>
      </c>
      <c r="AJ283">
        <v>1571645.70352141</v>
      </c>
      <c r="AK283">
        <v>1571645.70352141</v>
      </c>
      <c r="AL283">
        <v>1571645.70352141</v>
      </c>
      <c r="AM283">
        <v>1571645.70352141</v>
      </c>
      <c r="AN283">
        <v>1571645.70352141</v>
      </c>
      <c r="AO283">
        <v>1571645.70352141</v>
      </c>
      <c r="AP283">
        <v>1571645.70352141</v>
      </c>
      <c r="AQ283">
        <v>1571645.70352141</v>
      </c>
      <c r="AR283">
        <v>1571645.70352141</v>
      </c>
      <c r="AS283">
        <v>3327696.1403508699</v>
      </c>
      <c r="AT283">
        <v>3327696.1403508699</v>
      </c>
      <c r="AU283">
        <v>3327696.1403508699</v>
      </c>
      <c r="AV283">
        <v>3327696.1403508699</v>
      </c>
      <c r="AW283">
        <v>3327696.1403508699</v>
      </c>
      <c r="AX283">
        <v>3327696.1403508699</v>
      </c>
      <c r="AY283">
        <v>3327696.1403508699</v>
      </c>
      <c r="AZ283">
        <v>3327696.1403508699</v>
      </c>
      <c r="BA283">
        <v>3327696.1403508699</v>
      </c>
      <c r="BB283">
        <v>3327696.1403508699</v>
      </c>
    </row>
    <row r="284" spans="1:54" x14ac:dyDescent="0.25">
      <c r="A284" t="s">
        <v>406</v>
      </c>
      <c r="B284">
        <v>14082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2</v>
      </c>
      <c r="N284">
        <v>14082</v>
      </c>
      <c r="O284">
        <v>800000</v>
      </c>
      <c r="P284">
        <v>89875.109449999902</v>
      </c>
      <c r="Q284">
        <v>3768951.31578947</v>
      </c>
      <c r="R284">
        <v>2674896.3596491199</v>
      </c>
      <c r="S284">
        <v>1094054.9561403501</v>
      </c>
      <c r="T284">
        <v>0.29028099979879401</v>
      </c>
      <c r="U284">
        <v>1748443.03314244</v>
      </c>
      <c r="V284">
        <v>663789.07634212601</v>
      </c>
      <c r="W284">
        <v>1084653.9568003099</v>
      </c>
      <c r="X284">
        <v>0.62035418726276004</v>
      </c>
      <c r="Y284">
        <v>529795.57017543796</v>
      </c>
      <c r="Z284">
        <v>150848.20175438499</v>
      </c>
      <c r="AA284">
        <v>378947.368421052</v>
      </c>
      <c r="AB284">
        <v>0.71527092666245995</v>
      </c>
      <c r="AC284">
        <v>416821.50048345898</v>
      </c>
      <c r="AD284">
        <v>116160.628054421</v>
      </c>
      <c r="AE284">
        <v>300660.87242903799</v>
      </c>
      <c r="AF284">
        <v>0.72131805120491599</v>
      </c>
      <c r="AG284">
        <v>194778.84735031601</v>
      </c>
      <c r="AH284">
        <v>-589214.23702096101</v>
      </c>
      <c r="AI284">
        <v>416821.50048345898</v>
      </c>
      <c r="AJ284">
        <v>416821.50048345898</v>
      </c>
      <c r="AK284">
        <v>416821.50048345898</v>
      </c>
      <c r="AL284">
        <v>416821.50048345898</v>
      </c>
      <c r="AM284">
        <v>416821.50048345898</v>
      </c>
      <c r="AN284">
        <v>416821.50048345898</v>
      </c>
      <c r="AO284">
        <v>416821.50048345898</v>
      </c>
      <c r="AP284">
        <v>416821.50048345898</v>
      </c>
      <c r="AQ284">
        <v>416821.50048345898</v>
      </c>
      <c r="AR284">
        <v>416821.50048345898</v>
      </c>
      <c r="AS284">
        <v>529795.57017543796</v>
      </c>
      <c r="AT284">
        <v>529795.57017543796</v>
      </c>
      <c r="AU284">
        <v>529795.57017543796</v>
      </c>
      <c r="AV284">
        <v>529795.57017543796</v>
      </c>
      <c r="AW284">
        <v>529795.57017543796</v>
      </c>
      <c r="AX284">
        <v>529795.57017543796</v>
      </c>
      <c r="AY284">
        <v>529795.57017543796</v>
      </c>
      <c r="AZ284">
        <v>529795.57017543796</v>
      </c>
      <c r="BA284">
        <v>529795.57017543796</v>
      </c>
      <c r="BB284">
        <v>529795.57017543796</v>
      </c>
    </row>
    <row r="285" spans="1:54" x14ac:dyDescent="0.25">
      <c r="A285" t="s">
        <v>422</v>
      </c>
      <c r="B285">
        <v>13650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 t="s">
        <v>2</v>
      </c>
      <c r="N285">
        <v>13650</v>
      </c>
      <c r="O285">
        <v>800000</v>
      </c>
      <c r="P285">
        <v>89875.109449999902</v>
      </c>
      <c r="Q285">
        <v>4314726.7982456097</v>
      </c>
      <c r="R285">
        <v>1833805.0877192901</v>
      </c>
      <c r="S285">
        <v>2480921.7105263099</v>
      </c>
      <c r="T285">
        <v>0.57498929284122102</v>
      </c>
      <c r="U285">
        <v>2816981.4452392398</v>
      </c>
      <c r="V285">
        <v>948110.706212271</v>
      </c>
      <c r="W285">
        <v>1868870.73902697</v>
      </c>
      <c r="X285">
        <v>0.66343026227077295</v>
      </c>
      <c r="Y285">
        <v>2254493.5087719201</v>
      </c>
      <c r="Z285">
        <v>943818.50877192896</v>
      </c>
      <c r="AA285">
        <v>1310674.99999999</v>
      </c>
      <c r="AB285">
        <v>0.58136117708937296</v>
      </c>
      <c r="AC285">
        <v>510368.820657378</v>
      </c>
      <c r="AD285">
        <v>210733.154647647</v>
      </c>
      <c r="AE285">
        <v>299635.66600973002</v>
      </c>
      <c r="AF285">
        <v>0.58709633872967804</v>
      </c>
      <c r="AG285">
        <v>978995.62957697804</v>
      </c>
      <c r="AH285">
        <v>-590239.44344026898</v>
      </c>
      <c r="AI285">
        <v>510368.820657378</v>
      </c>
      <c r="AJ285">
        <v>510368.820657378</v>
      </c>
      <c r="AK285">
        <v>510368.820657378</v>
      </c>
      <c r="AL285">
        <v>510368.820657378</v>
      </c>
      <c r="AM285">
        <v>510368.820657378</v>
      </c>
      <c r="AN285">
        <v>510368.820657378</v>
      </c>
      <c r="AO285">
        <v>510368.820657378</v>
      </c>
      <c r="AP285">
        <v>510368.820657378</v>
      </c>
      <c r="AQ285">
        <v>510368.820657378</v>
      </c>
      <c r="AR285">
        <v>510368.820657378</v>
      </c>
      <c r="AS285">
        <v>2254493.5087719201</v>
      </c>
      <c r="AT285">
        <v>2254493.5087719201</v>
      </c>
      <c r="AU285">
        <v>2254493.5087719201</v>
      </c>
      <c r="AV285">
        <v>2254493.5087719201</v>
      </c>
      <c r="AW285">
        <v>2254493.5087719201</v>
      </c>
      <c r="AX285">
        <v>2254493.5087719201</v>
      </c>
      <c r="AY285">
        <v>2254493.5087719201</v>
      </c>
      <c r="AZ285">
        <v>2254493.5087719201</v>
      </c>
      <c r="BA285">
        <v>2254493.5087719201</v>
      </c>
      <c r="BB285">
        <v>2254493.5087719201</v>
      </c>
    </row>
    <row r="286" spans="1:54" x14ac:dyDescent="0.25">
      <c r="A286" t="s">
        <v>407</v>
      </c>
      <c r="B286">
        <v>13100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 t="s">
        <v>2</v>
      </c>
      <c r="N286">
        <v>13100</v>
      </c>
      <c r="O286">
        <v>800000</v>
      </c>
      <c r="P286">
        <v>89875.109449999902</v>
      </c>
      <c r="Q286">
        <v>4378245.2192982398</v>
      </c>
      <c r="R286">
        <v>3359404.9561403501</v>
      </c>
      <c r="S286">
        <v>1018840.2631578899</v>
      </c>
      <c r="T286">
        <v>0.23270516202863401</v>
      </c>
      <c r="U286">
        <v>3123080.7936744001</v>
      </c>
      <c r="V286">
        <v>1551040.5468552201</v>
      </c>
      <c r="W286">
        <v>1572040.24681918</v>
      </c>
      <c r="X286">
        <v>0.50336201676346104</v>
      </c>
      <c r="Y286">
        <v>1281138.2456140299</v>
      </c>
      <c r="Z286">
        <v>849059.82456140302</v>
      </c>
      <c r="AA286">
        <v>432078.42105263099</v>
      </c>
      <c r="AB286">
        <v>0.33726135530794399</v>
      </c>
      <c r="AC286">
        <v>767755.56751933298</v>
      </c>
      <c r="AD286">
        <v>469185.325246097</v>
      </c>
      <c r="AE286">
        <v>298570.24227323598</v>
      </c>
      <c r="AF286">
        <v>0.38888710796059101</v>
      </c>
      <c r="AG286">
        <v>682165.13736918196</v>
      </c>
      <c r="AH286">
        <v>-591304.86717676301</v>
      </c>
      <c r="AI286">
        <v>767755.56751933298</v>
      </c>
      <c r="AJ286">
        <v>767755.56751933298</v>
      </c>
      <c r="AK286">
        <v>767755.56751933298</v>
      </c>
      <c r="AL286">
        <v>767755.56751933298</v>
      </c>
      <c r="AM286">
        <v>767755.56751933298</v>
      </c>
      <c r="AN286">
        <v>767755.56751933298</v>
      </c>
      <c r="AO286">
        <v>767755.56751933298</v>
      </c>
      <c r="AP286">
        <v>767755.56751933298</v>
      </c>
      <c r="AQ286">
        <v>767755.56751933298</v>
      </c>
      <c r="AR286">
        <v>767755.56751933298</v>
      </c>
      <c r="AS286">
        <v>1281138.2456140299</v>
      </c>
      <c r="AT286">
        <v>1281138.2456140299</v>
      </c>
      <c r="AU286">
        <v>1281138.2456140299</v>
      </c>
      <c r="AV286">
        <v>1281138.2456140299</v>
      </c>
      <c r="AW286">
        <v>1281138.2456140299</v>
      </c>
      <c r="AX286">
        <v>1281138.2456140299</v>
      </c>
      <c r="AY286">
        <v>1281138.2456140299</v>
      </c>
      <c r="AZ286">
        <v>1281138.2456140299</v>
      </c>
      <c r="BA286">
        <v>1281138.2456140299</v>
      </c>
      <c r="BB286">
        <v>1281138.2456140299</v>
      </c>
    </row>
    <row r="287" spans="1:54" x14ac:dyDescent="0.25">
      <c r="A287" t="s">
        <v>416</v>
      </c>
      <c r="B287">
        <v>13223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2</v>
      </c>
      <c r="N287">
        <v>13223</v>
      </c>
      <c r="O287">
        <v>800000</v>
      </c>
      <c r="P287">
        <v>89875.109449999902</v>
      </c>
      <c r="Q287">
        <v>2930942.5877192901</v>
      </c>
      <c r="R287">
        <v>2613725.2192982398</v>
      </c>
      <c r="S287">
        <v>317217.36842105299</v>
      </c>
      <c r="T287">
        <v>0.10823049545569299</v>
      </c>
      <c r="U287">
        <v>5062919.1478254898</v>
      </c>
      <c r="V287">
        <v>3469156.0255884798</v>
      </c>
      <c r="W287">
        <v>1593763.1222370099</v>
      </c>
      <c r="X287">
        <v>0.31479134382809998</v>
      </c>
      <c r="Y287">
        <v>152946.271929824</v>
      </c>
      <c r="Z287">
        <v>151413.37719298201</v>
      </c>
      <c r="AA287">
        <v>1532.8947368421</v>
      </c>
      <c r="AB287">
        <v>1.0022439367109399E-2</v>
      </c>
      <c r="AC287">
        <v>555791.81380666804</v>
      </c>
      <c r="AD287">
        <v>257899.39796271001</v>
      </c>
      <c r="AE287">
        <v>297892.41584395798</v>
      </c>
      <c r="AF287">
        <v>0.53597841573747895</v>
      </c>
      <c r="AG287">
        <v>703888.01278701006</v>
      </c>
      <c r="AH287">
        <v>-591982.69360604102</v>
      </c>
      <c r="AI287">
        <v>555791.81380666804</v>
      </c>
      <c r="AJ287">
        <v>555791.81380666804</v>
      </c>
      <c r="AK287">
        <v>555791.81380666804</v>
      </c>
      <c r="AL287">
        <v>555791.81380666804</v>
      </c>
      <c r="AM287">
        <v>555791.81380666804</v>
      </c>
      <c r="AN287">
        <v>555791.81380666804</v>
      </c>
      <c r="AO287">
        <v>555791.81380666804</v>
      </c>
      <c r="AP287">
        <v>555791.81380666804</v>
      </c>
      <c r="AQ287">
        <v>555791.81380666804</v>
      </c>
      <c r="AR287">
        <v>555791.81380666804</v>
      </c>
      <c r="AS287">
        <v>152946.271929824</v>
      </c>
      <c r="AT287">
        <v>152946.271929824</v>
      </c>
      <c r="AU287">
        <v>152946.271929824</v>
      </c>
      <c r="AV287">
        <v>152946.271929824</v>
      </c>
      <c r="AW287">
        <v>152946.271929824</v>
      </c>
      <c r="AX287">
        <v>152946.271929824</v>
      </c>
      <c r="AY287">
        <v>152946.271929824</v>
      </c>
      <c r="AZ287">
        <v>152946.271929824</v>
      </c>
      <c r="BA287">
        <v>152946.271929824</v>
      </c>
      <c r="BB287">
        <v>152946.271929824</v>
      </c>
    </row>
    <row r="288" spans="1:54" x14ac:dyDescent="0.25">
      <c r="A288" t="s">
        <v>408</v>
      </c>
      <c r="B288">
        <v>13309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2</v>
      </c>
      <c r="N288">
        <v>13309</v>
      </c>
      <c r="O288">
        <v>800000</v>
      </c>
      <c r="P288">
        <v>89875.109449999902</v>
      </c>
      <c r="Q288">
        <v>6060115.70175438</v>
      </c>
      <c r="R288">
        <v>5238447.0175438598</v>
      </c>
      <c r="S288">
        <v>821668.68421052303</v>
      </c>
      <c r="T288">
        <v>0.13558630307547601</v>
      </c>
      <c r="U288">
        <v>4129457.9381531798</v>
      </c>
      <c r="V288">
        <v>3614499.5891632</v>
      </c>
      <c r="W288">
        <v>514958.34898998099</v>
      </c>
      <c r="X288">
        <v>0.124703618901682</v>
      </c>
      <c r="Y288">
        <v>4366259.6929824501</v>
      </c>
      <c r="Z288">
        <v>3647556.53508772</v>
      </c>
      <c r="AA288">
        <v>718703.15789473697</v>
      </c>
      <c r="AB288">
        <v>0.16460385053363899</v>
      </c>
      <c r="AC288">
        <v>1754974.2574479301</v>
      </c>
      <c r="AD288">
        <v>1458762.5653863801</v>
      </c>
      <c r="AE288">
        <v>296211.69206154998</v>
      </c>
      <c r="AF288">
        <v>0.168784066663346</v>
      </c>
      <c r="AG288">
        <v>-374916.76046001801</v>
      </c>
      <c r="AH288">
        <v>-593663.41738844896</v>
      </c>
      <c r="AI288">
        <v>1754974.2574479301</v>
      </c>
      <c r="AJ288">
        <v>1754974.2574479301</v>
      </c>
      <c r="AK288">
        <v>1754974.2574479301</v>
      </c>
      <c r="AL288">
        <v>1754974.2574479301</v>
      </c>
      <c r="AM288">
        <v>1754974.2574479301</v>
      </c>
      <c r="AN288">
        <v>1754974.2574479301</v>
      </c>
      <c r="AO288">
        <v>1754974.2574479301</v>
      </c>
      <c r="AP288">
        <v>1754974.2574479301</v>
      </c>
      <c r="AQ288">
        <v>1754974.2574479301</v>
      </c>
      <c r="AR288">
        <v>1754974.2574479301</v>
      </c>
      <c r="AS288">
        <v>4366259.6929824501</v>
      </c>
      <c r="AT288">
        <v>4366259.6929824501</v>
      </c>
      <c r="AU288">
        <v>4366259.6929824501</v>
      </c>
      <c r="AV288">
        <v>4366259.6929824501</v>
      </c>
      <c r="AW288">
        <v>4366259.6929824501</v>
      </c>
      <c r="AX288">
        <v>4366259.6929824501</v>
      </c>
      <c r="AY288">
        <v>4366259.6929824501</v>
      </c>
      <c r="AZ288">
        <v>4366259.6929824501</v>
      </c>
      <c r="BA288">
        <v>4366259.6929824501</v>
      </c>
      <c r="BB288">
        <v>4366259.6929824501</v>
      </c>
    </row>
    <row r="289" spans="1:54" x14ac:dyDescent="0.25">
      <c r="A289" t="s">
        <v>409</v>
      </c>
      <c r="B289">
        <v>13047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2</v>
      </c>
      <c r="N289">
        <v>13047</v>
      </c>
      <c r="O289">
        <v>800000</v>
      </c>
      <c r="P289">
        <v>89875.109449999902</v>
      </c>
      <c r="Q289">
        <v>4372356.6228070101</v>
      </c>
      <c r="R289">
        <v>2794674.2982456102</v>
      </c>
      <c r="S289">
        <v>1577682.3245614001</v>
      </c>
      <c r="T289">
        <v>0.36083111709871002</v>
      </c>
      <c r="U289">
        <v>3126083.4312167801</v>
      </c>
      <c r="V289">
        <v>1510313.89984274</v>
      </c>
      <c r="W289">
        <v>1615769.5313740401</v>
      </c>
      <c r="X289">
        <v>0.51686705327155102</v>
      </c>
      <c r="Y289">
        <v>648439.16666666605</v>
      </c>
      <c r="Z289">
        <v>249233.90350877101</v>
      </c>
      <c r="AA289">
        <v>399205.26315789402</v>
      </c>
      <c r="AB289">
        <v>0.61564026924842996</v>
      </c>
      <c r="AC289">
        <v>467992.20389349398</v>
      </c>
      <c r="AD289">
        <v>175231.72863132501</v>
      </c>
      <c r="AE289">
        <v>292760.47526216903</v>
      </c>
      <c r="AF289">
        <v>0.62556699198518095</v>
      </c>
      <c r="AG289">
        <v>725894.42192404205</v>
      </c>
      <c r="AH289">
        <v>-597114.63418783003</v>
      </c>
      <c r="AI289">
        <v>467992.20389349398</v>
      </c>
      <c r="AJ289">
        <v>467992.20389349398</v>
      </c>
      <c r="AK289">
        <v>467992.20389349398</v>
      </c>
      <c r="AL289">
        <v>467992.20389349398</v>
      </c>
      <c r="AM289">
        <v>467992.20389349398</v>
      </c>
      <c r="AN289">
        <v>467992.20389349398</v>
      </c>
      <c r="AO289">
        <v>467992.20389349398</v>
      </c>
      <c r="AP289">
        <v>467992.20389349398</v>
      </c>
      <c r="AQ289">
        <v>467992.20389349398</v>
      </c>
      <c r="AR289">
        <v>467992.20389349398</v>
      </c>
      <c r="AS289">
        <v>648439.16666666605</v>
      </c>
      <c r="AT289">
        <v>648439.16666666605</v>
      </c>
      <c r="AU289">
        <v>648439.16666666605</v>
      </c>
      <c r="AV289">
        <v>648439.16666666605</v>
      </c>
      <c r="AW289">
        <v>648439.16666666605</v>
      </c>
      <c r="AX289">
        <v>648439.16666666605</v>
      </c>
      <c r="AY289">
        <v>648439.16666666605</v>
      </c>
      <c r="AZ289">
        <v>648439.16666666605</v>
      </c>
      <c r="BA289">
        <v>648439.16666666605</v>
      </c>
      <c r="BB289">
        <v>648439.16666666605</v>
      </c>
    </row>
    <row r="290" spans="1:54" x14ac:dyDescent="0.25">
      <c r="A290" t="s">
        <v>411</v>
      </c>
      <c r="B290">
        <v>13089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2</v>
      </c>
      <c r="N290">
        <v>13089</v>
      </c>
      <c r="O290">
        <v>800000</v>
      </c>
      <c r="P290">
        <v>89875.109449999902</v>
      </c>
      <c r="Q290">
        <v>4372801.4912280701</v>
      </c>
      <c r="R290">
        <v>3634033.46491228</v>
      </c>
      <c r="S290">
        <v>738768.02631578804</v>
      </c>
      <c r="T290">
        <v>0.168946161356231</v>
      </c>
      <c r="U290">
        <v>2324086.7062585801</v>
      </c>
      <c r="V290">
        <v>934122.94349517103</v>
      </c>
      <c r="W290">
        <v>1389963.7627634101</v>
      </c>
      <c r="X290">
        <v>0.59806880656403605</v>
      </c>
      <c r="Y290">
        <v>581511.31578947301</v>
      </c>
      <c r="Z290">
        <v>428415.78947368398</v>
      </c>
      <c r="AA290">
        <v>153095.526315789</v>
      </c>
      <c r="AB290">
        <v>0.26327179224009301</v>
      </c>
      <c r="AC290">
        <v>418353.82819145499</v>
      </c>
      <c r="AD290">
        <v>127945.62394032101</v>
      </c>
      <c r="AE290">
        <v>290408.20425113302</v>
      </c>
      <c r="AF290">
        <v>0.69416887017998397</v>
      </c>
      <c r="AG290">
        <v>500088.65331341198</v>
      </c>
      <c r="AH290">
        <v>-599466.90519886604</v>
      </c>
      <c r="AI290">
        <v>418353.82819145499</v>
      </c>
      <c r="AJ290">
        <v>418353.82819145499</v>
      </c>
      <c r="AK290">
        <v>418353.82819145499</v>
      </c>
      <c r="AL290">
        <v>418353.82819145499</v>
      </c>
      <c r="AM290">
        <v>418353.82819145499</v>
      </c>
      <c r="AN290">
        <v>418353.82819145499</v>
      </c>
      <c r="AO290">
        <v>418353.82819145499</v>
      </c>
      <c r="AP290">
        <v>418353.82819145499</v>
      </c>
      <c r="AQ290">
        <v>418353.82819145499</v>
      </c>
      <c r="AR290">
        <v>418353.82819145499</v>
      </c>
      <c r="AS290">
        <v>581511.31578947301</v>
      </c>
      <c r="AT290">
        <v>581511.31578947301</v>
      </c>
      <c r="AU290">
        <v>581511.31578947301</v>
      </c>
      <c r="AV290">
        <v>581511.31578947301</v>
      </c>
      <c r="AW290">
        <v>581511.31578947301</v>
      </c>
      <c r="AX290">
        <v>581511.31578947301</v>
      </c>
      <c r="AY290">
        <v>581511.31578947301</v>
      </c>
      <c r="AZ290">
        <v>581511.31578947301</v>
      </c>
      <c r="BA290">
        <v>581511.31578947301</v>
      </c>
      <c r="BB290">
        <v>581511.31578947301</v>
      </c>
    </row>
    <row r="291" spans="1:54" x14ac:dyDescent="0.25">
      <c r="A291" t="s">
        <v>410</v>
      </c>
      <c r="B291">
        <v>13612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 t="s">
        <v>2</v>
      </c>
      <c r="N291">
        <v>13612</v>
      </c>
      <c r="O291">
        <v>800000</v>
      </c>
      <c r="P291">
        <v>89875.109449999902</v>
      </c>
      <c r="Q291">
        <v>12832372.105263099</v>
      </c>
      <c r="R291">
        <v>9593995.2631578892</v>
      </c>
      <c r="S291">
        <v>3238376.8421052499</v>
      </c>
      <c r="T291">
        <v>0.25235995461642202</v>
      </c>
      <c r="U291">
        <v>7627183.6311876802</v>
      </c>
      <c r="V291">
        <v>2651362.3905593702</v>
      </c>
      <c r="W291">
        <v>4975821.2406283095</v>
      </c>
      <c r="X291">
        <v>0.65237989292431497</v>
      </c>
      <c r="Y291">
        <v>4030308.20175438</v>
      </c>
      <c r="Z291">
        <v>3791036.2280701702</v>
      </c>
      <c r="AA291">
        <v>239271.97368421001</v>
      </c>
      <c r="AB291">
        <v>5.9368157894241297E-2</v>
      </c>
      <c r="AC291">
        <v>718375.17754667299</v>
      </c>
      <c r="AD291">
        <v>428412.81522142101</v>
      </c>
      <c r="AE291">
        <v>289962.36232525099</v>
      </c>
      <c r="AF291">
        <v>0.40363638860059597</v>
      </c>
      <c r="AG291">
        <v>4085946.1311783101</v>
      </c>
      <c r="AH291">
        <v>-599912.74712474796</v>
      </c>
      <c r="AI291">
        <v>718375.17754667299</v>
      </c>
      <c r="AJ291">
        <v>718375.17754667299</v>
      </c>
      <c r="AK291">
        <v>718375.17754667299</v>
      </c>
      <c r="AL291">
        <v>718375.17754667299</v>
      </c>
      <c r="AM291">
        <v>718375.17754667299</v>
      </c>
      <c r="AN291">
        <v>718375.17754667299</v>
      </c>
      <c r="AO291">
        <v>718375.17754667299</v>
      </c>
      <c r="AP291">
        <v>718375.17754667299</v>
      </c>
      <c r="AQ291">
        <v>718375.17754667299</v>
      </c>
      <c r="AR291">
        <v>718375.17754667299</v>
      </c>
      <c r="AS291">
        <v>4030308.20175438</v>
      </c>
      <c r="AT291">
        <v>4030308.20175438</v>
      </c>
      <c r="AU291">
        <v>4030308.20175438</v>
      </c>
      <c r="AV291">
        <v>4030308.20175438</v>
      </c>
      <c r="AW291">
        <v>4030308.20175438</v>
      </c>
      <c r="AX291">
        <v>4030308.20175438</v>
      </c>
      <c r="AY291">
        <v>4030308.20175438</v>
      </c>
      <c r="AZ291">
        <v>4030308.20175438</v>
      </c>
      <c r="BA291">
        <v>4030308.20175438</v>
      </c>
      <c r="BB291">
        <v>4030308.20175438</v>
      </c>
    </row>
    <row r="292" spans="1:54" x14ac:dyDescent="0.25">
      <c r="A292" t="s">
        <v>412</v>
      </c>
      <c r="B292">
        <v>13587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 t="s">
        <v>2</v>
      </c>
      <c r="N292">
        <v>13587</v>
      </c>
      <c r="O292">
        <v>800000</v>
      </c>
      <c r="P292">
        <v>89875.109449999902</v>
      </c>
      <c r="Q292">
        <v>12113070.7017543</v>
      </c>
      <c r="R292">
        <v>6521525.35087719</v>
      </c>
      <c r="S292">
        <v>5591545.3508771798</v>
      </c>
      <c r="T292">
        <v>0.46161254140680702</v>
      </c>
      <c r="U292">
        <v>7506624.5444361903</v>
      </c>
      <c r="V292">
        <v>2302965.0739740701</v>
      </c>
      <c r="W292">
        <v>5203659.4704621099</v>
      </c>
      <c r="X292">
        <v>0.69320897024468797</v>
      </c>
      <c r="Y292">
        <v>427760.614035087</v>
      </c>
      <c r="Z292">
        <v>109490.614035087</v>
      </c>
      <c r="AA292">
        <v>318270</v>
      </c>
      <c r="AB292">
        <v>0.74403764525617</v>
      </c>
      <c r="AC292">
        <v>345496.22937607497</v>
      </c>
      <c r="AD292">
        <v>61522.6157932438</v>
      </c>
      <c r="AE292">
        <v>283973.61358283099</v>
      </c>
      <c r="AF292">
        <v>0.82192970411183197</v>
      </c>
      <c r="AG292">
        <v>4313784.3610121096</v>
      </c>
      <c r="AH292">
        <v>-605901.49586716795</v>
      </c>
      <c r="AI292">
        <v>345496.22937607497</v>
      </c>
      <c r="AJ292">
        <v>345496.22937607497</v>
      </c>
      <c r="AK292">
        <v>345496.22937607497</v>
      </c>
      <c r="AL292">
        <v>345496.22937607497</v>
      </c>
      <c r="AM292">
        <v>345496.22937607497</v>
      </c>
      <c r="AN292">
        <v>345496.22937607497</v>
      </c>
      <c r="AO292">
        <v>345496.22937607497</v>
      </c>
      <c r="AP292">
        <v>345496.22937607497</v>
      </c>
      <c r="AQ292">
        <v>345496.22937607497</v>
      </c>
      <c r="AR292">
        <v>345496.22937607497</v>
      </c>
      <c r="AS292">
        <v>427760.614035087</v>
      </c>
      <c r="AT292">
        <v>427760.614035087</v>
      </c>
      <c r="AU292">
        <v>427760.614035087</v>
      </c>
      <c r="AV292">
        <v>427760.614035087</v>
      </c>
      <c r="AW292">
        <v>427760.614035087</v>
      </c>
      <c r="AX292">
        <v>427760.614035087</v>
      </c>
      <c r="AY292">
        <v>427760.614035087</v>
      </c>
      <c r="AZ292">
        <v>427760.614035087</v>
      </c>
      <c r="BA292">
        <v>427760.614035087</v>
      </c>
      <c r="BB292">
        <v>427760.614035087</v>
      </c>
    </row>
    <row r="293" spans="1:54" x14ac:dyDescent="0.25">
      <c r="A293" t="s">
        <v>415</v>
      </c>
      <c r="B293">
        <v>13166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 t="s">
        <v>2</v>
      </c>
      <c r="N293">
        <v>13166</v>
      </c>
      <c r="O293">
        <v>800000</v>
      </c>
      <c r="P293">
        <v>89875.109449999902</v>
      </c>
      <c r="Q293">
        <v>4953002.2368420996</v>
      </c>
      <c r="R293">
        <v>3086309.4736842099</v>
      </c>
      <c r="S293">
        <v>1866692.7631578899</v>
      </c>
      <c r="T293">
        <v>0.37688106604774002</v>
      </c>
      <c r="U293">
        <v>6862374.9792188704</v>
      </c>
      <c r="V293">
        <v>2616227.1275031902</v>
      </c>
      <c r="W293">
        <v>4246147.85171567</v>
      </c>
      <c r="X293">
        <v>0.61875777184635905</v>
      </c>
      <c r="Y293">
        <v>747311.66666666605</v>
      </c>
      <c r="Z293">
        <v>601678.68421052594</v>
      </c>
      <c r="AA293">
        <v>145632.98245613999</v>
      </c>
      <c r="AB293">
        <v>0.194875831533216</v>
      </c>
      <c r="AC293">
        <v>711225.19289072603</v>
      </c>
      <c r="AD293">
        <v>429638.04593579803</v>
      </c>
      <c r="AE293">
        <v>281587.14695492701</v>
      </c>
      <c r="AF293">
        <v>0.39591840920375099</v>
      </c>
      <c r="AG293">
        <v>3356272.7422656701</v>
      </c>
      <c r="AH293">
        <v>-608287.96249507205</v>
      </c>
      <c r="AI293">
        <v>711225.19289072603</v>
      </c>
      <c r="AJ293">
        <v>711225.19289072603</v>
      </c>
      <c r="AK293">
        <v>711225.19289072603</v>
      </c>
      <c r="AL293">
        <v>711225.19289072603</v>
      </c>
      <c r="AM293">
        <v>711225.19289072603</v>
      </c>
      <c r="AN293">
        <v>711225.19289072603</v>
      </c>
      <c r="AO293">
        <v>711225.19289072603</v>
      </c>
      <c r="AP293">
        <v>711225.19289072603</v>
      </c>
      <c r="AQ293">
        <v>711225.19289072603</v>
      </c>
      <c r="AR293">
        <v>711225.19289072603</v>
      </c>
      <c r="AS293">
        <v>747311.66666666605</v>
      </c>
      <c r="AT293">
        <v>747311.66666666605</v>
      </c>
      <c r="AU293">
        <v>747311.66666666605</v>
      </c>
      <c r="AV293">
        <v>747311.66666666605</v>
      </c>
      <c r="AW293">
        <v>747311.66666666605</v>
      </c>
      <c r="AX293">
        <v>747311.66666666605</v>
      </c>
      <c r="AY293">
        <v>747311.66666666605</v>
      </c>
      <c r="AZ293">
        <v>747311.66666666605</v>
      </c>
      <c r="BA293">
        <v>747311.66666666605</v>
      </c>
      <c r="BB293">
        <v>747311.66666666605</v>
      </c>
    </row>
    <row r="294" spans="1:54" x14ac:dyDescent="0.25">
      <c r="A294" t="s">
        <v>414</v>
      </c>
      <c r="B294">
        <v>13668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 t="s">
        <v>2</v>
      </c>
      <c r="N294">
        <v>13668</v>
      </c>
      <c r="O294">
        <v>800000</v>
      </c>
      <c r="P294">
        <v>89875.109449999902</v>
      </c>
      <c r="Q294">
        <v>6234853.0263157804</v>
      </c>
      <c r="R294">
        <v>4287403.3333333302</v>
      </c>
      <c r="S294">
        <v>1947449.6929824499</v>
      </c>
      <c r="T294">
        <v>0.31234893344923098</v>
      </c>
      <c r="U294">
        <v>4156729.8667055699</v>
      </c>
      <c r="V294">
        <v>1704320.8578204501</v>
      </c>
      <c r="W294">
        <v>2452409.00888512</v>
      </c>
      <c r="X294">
        <v>0.58998517765812497</v>
      </c>
      <c r="Y294">
        <v>537595.96491227997</v>
      </c>
      <c r="Z294">
        <v>271043.33333333302</v>
      </c>
      <c r="AA294">
        <v>266552.63157894701</v>
      </c>
      <c r="AB294">
        <v>0.49582334871587103</v>
      </c>
      <c r="AC294">
        <v>384090.93886872201</v>
      </c>
      <c r="AD294">
        <v>103045.14747144601</v>
      </c>
      <c r="AE294">
        <v>281045.79139727599</v>
      </c>
      <c r="AF294">
        <v>0.73171679661345501</v>
      </c>
      <c r="AG294">
        <v>1562533.8994351199</v>
      </c>
      <c r="AH294">
        <v>-608829.31805272296</v>
      </c>
      <c r="AI294">
        <v>384090.93886872201</v>
      </c>
      <c r="AJ294">
        <v>384090.93886872201</v>
      </c>
      <c r="AK294">
        <v>384090.93886872201</v>
      </c>
      <c r="AL294">
        <v>384090.93886872201</v>
      </c>
      <c r="AM294">
        <v>384090.93886872201</v>
      </c>
      <c r="AN294">
        <v>384090.93886872201</v>
      </c>
      <c r="AO294">
        <v>384090.93886872201</v>
      </c>
      <c r="AP294">
        <v>384090.93886872201</v>
      </c>
      <c r="AQ294">
        <v>384090.93886872201</v>
      </c>
      <c r="AR294">
        <v>384090.93886872201</v>
      </c>
      <c r="AS294">
        <v>537595.96491227997</v>
      </c>
      <c r="AT294">
        <v>537595.96491227997</v>
      </c>
      <c r="AU294">
        <v>537595.96491227997</v>
      </c>
      <c r="AV294">
        <v>537595.96491227997</v>
      </c>
      <c r="AW294">
        <v>537595.96491227997</v>
      </c>
      <c r="AX294">
        <v>537595.96491227997</v>
      </c>
      <c r="AY294">
        <v>537595.96491227997</v>
      </c>
      <c r="AZ294">
        <v>537595.96491227997</v>
      </c>
      <c r="BA294">
        <v>537595.96491227997</v>
      </c>
      <c r="BB294">
        <v>537595.96491227997</v>
      </c>
    </row>
    <row r="295" spans="1:54" x14ac:dyDescent="0.25">
      <c r="A295" t="s">
        <v>417</v>
      </c>
      <c r="B295">
        <v>14111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 t="s">
        <v>2</v>
      </c>
      <c r="N295">
        <v>14111</v>
      </c>
      <c r="O295">
        <v>800000</v>
      </c>
      <c r="P295">
        <v>89875.109449999902</v>
      </c>
      <c r="Q295">
        <v>6804681.2280701697</v>
      </c>
      <c r="R295">
        <v>5367949.5614034999</v>
      </c>
      <c r="S295">
        <v>1436731.66666666</v>
      </c>
      <c r="T295">
        <v>0.21113871737884901</v>
      </c>
      <c r="U295">
        <v>3197203.74497292</v>
      </c>
      <c r="V295">
        <v>1293509.36675793</v>
      </c>
      <c r="W295">
        <v>1903694.37821499</v>
      </c>
      <c r="X295">
        <v>0.59542479305807094</v>
      </c>
      <c r="Y295">
        <v>997220.48245613999</v>
      </c>
      <c r="Z295">
        <v>858558.81578947301</v>
      </c>
      <c r="AA295">
        <v>138661.66666666599</v>
      </c>
      <c r="AB295">
        <v>0.13904815344861801</v>
      </c>
      <c r="AC295">
        <v>426514.51267970598</v>
      </c>
      <c r="AD295">
        <v>157350.711030495</v>
      </c>
      <c r="AE295">
        <v>269163.80164921097</v>
      </c>
      <c r="AF295">
        <v>0.63107770930960405</v>
      </c>
      <c r="AG295">
        <v>1013819.26876499</v>
      </c>
      <c r="AH295">
        <v>-620711.30780078797</v>
      </c>
      <c r="AI295">
        <v>426514.51267970598</v>
      </c>
      <c r="AJ295">
        <v>426514.51267970598</v>
      </c>
      <c r="AK295">
        <v>426514.51267970598</v>
      </c>
      <c r="AL295">
        <v>426514.51267970598</v>
      </c>
      <c r="AM295">
        <v>426514.51267970598</v>
      </c>
      <c r="AN295">
        <v>426514.51267970598</v>
      </c>
      <c r="AO295">
        <v>426514.51267970598</v>
      </c>
      <c r="AP295">
        <v>426514.51267970598</v>
      </c>
      <c r="AQ295">
        <v>426514.51267970598</v>
      </c>
      <c r="AR295">
        <v>426514.51267970598</v>
      </c>
      <c r="AS295">
        <v>997220.48245613999</v>
      </c>
      <c r="AT295">
        <v>997220.48245613999</v>
      </c>
      <c r="AU295">
        <v>997220.48245613999</v>
      </c>
      <c r="AV295">
        <v>997220.48245613999</v>
      </c>
      <c r="AW295">
        <v>997220.48245613999</v>
      </c>
      <c r="AX295">
        <v>997220.48245613999</v>
      </c>
      <c r="AY295">
        <v>997220.48245613999</v>
      </c>
      <c r="AZ295">
        <v>997220.48245613999</v>
      </c>
      <c r="BA295">
        <v>997220.48245613999</v>
      </c>
      <c r="BB295">
        <v>997220.48245613999</v>
      </c>
    </row>
    <row r="296" spans="1:54" x14ac:dyDescent="0.25">
      <c r="A296" t="s">
        <v>418</v>
      </c>
      <c r="B296">
        <v>14071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 t="s">
        <v>2</v>
      </c>
      <c r="N296">
        <v>14071</v>
      </c>
      <c r="O296">
        <v>800000</v>
      </c>
      <c r="P296">
        <v>89875.109449999902</v>
      </c>
      <c r="Q296">
        <v>9180366.1842105202</v>
      </c>
      <c r="R296">
        <v>6142896.6666666605</v>
      </c>
      <c r="S296">
        <v>3037469.51754385</v>
      </c>
      <c r="T296">
        <v>0.33086583438992401</v>
      </c>
      <c r="U296">
        <v>5203512.4189965501</v>
      </c>
      <c r="V296">
        <v>2156385.3974309699</v>
      </c>
      <c r="W296">
        <v>3047127.02156557</v>
      </c>
      <c r="X296">
        <v>0.585590419740593</v>
      </c>
      <c r="Y296">
        <v>2047804.6929824499</v>
      </c>
      <c r="Z296">
        <v>1798342.0614034999</v>
      </c>
      <c r="AA296">
        <v>249462.63157894701</v>
      </c>
      <c r="AB296">
        <v>0.121819542866476</v>
      </c>
      <c r="AC296">
        <v>495260.505621508</v>
      </c>
      <c r="AD296">
        <v>229190.816575487</v>
      </c>
      <c r="AE296">
        <v>266069.68904602103</v>
      </c>
      <c r="AF296">
        <v>0.53723179221029704</v>
      </c>
      <c r="AG296">
        <v>2157251.9121155702</v>
      </c>
      <c r="AH296">
        <v>-623805.42040397797</v>
      </c>
      <c r="AI296">
        <v>495260.505621508</v>
      </c>
      <c r="AJ296">
        <v>495260.505621508</v>
      </c>
      <c r="AK296">
        <v>495260.505621508</v>
      </c>
      <c r="AL296">
        <v>495260.505621508</v>
      </c>
      <c r="AM296">
        <v>495260.505621508</v>
      </c>
      <c r="AN296">
        <v>495260.505621508</v>
      </c>
      <c r="AO296">
        <v>495260.505621508</v>
      </c>
      <c r="AP296">
        <v>495260.505621508</v>
      </c>
      <c r="AQ296">
        <v>495260.505621508</v>
      </c>
      <c r="AR296">
        <v>495260.505621508</v>
      </c>
      <c r="AS296">
        <v>2047804.6929824499</v>
      </c>
      <c r="AT296">
        <v>2047804.6929824499</v>
      </c>
      <c r="AU296">
        <v>2047804.6929824499</v>
      </c>
      <c r="AV296">
        <v>2047804.6929824499</v>
      </c>
      <c r="AW296">
        <v>2047804.6929824499</v>
      </c>
      <c r="AX296">
        <v>2047804.6929824499</v>
      </c>
      <c r="AY296">
        <v>2047804.6929824499</v>
      </c>
      <c r="AZ296">
        <v>2047804.6929824499</v>
      </c>
      <c r="BA296">
        <v>2047804.6929824499</v>
      </c>
      <c r="BB296">
        <v>2047804.6929824499</v>
      </c>
    </row>
    <row r="297" spans="1:54" x14ac:dyDescent="0.25">
      <c r="A297" t="s">
        <v>419</v>
      </c>
      <c r="B297">
        <v>13956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2</v>
      </c>
      <c r="N297">
        <v>13956</v>
      </c>
      <c r="O297">
        <v>800000</v>
      </c>
      <c r="P297">
        <v>89875.109449999902</v>
      </c>
      <c r="Q297">
        <v>6759840.6578947296</v>
      </c>
      <c r="R297">
        <v>4121432.6754385899</v>
      </c>
      <c r="S297">
        <v>2638407.98245613</v>
      </c>
      <c r="T297">
        <v>0.39030623885709098</v>
      </c>
      <c r="U297">
        <v>4197626.8729929803</v>
      </c>
      <c r="V297">
        <v>1254865.9727372201</v>
      </c>
      <c r="W297">
        <v>2942760.9002557602</v>
      </c>
      <c r="X297">
        <v>0.70105347361603798</v>
      </c>
      <c r="Y297">
        <v>1713452.1052631501</v>
      </c>
      <c r="Z297">
        <v>1554460.5263157799</v>
      </c>
      <c r="AA297">
        <v>158991.57894736799</v>
      </c>
      <c r="AB297">
        <v>9.2790208993294404E-2</v>
      </c>
      <c r="AC297">
        <v>426939.80158771097</v>
      </c>
      <c r="AD297">
        <v>163333.28251991601</v>
      </c>
      <c r="AE297">
        <v>263606.51906779502</v>
      </c>
      <c r="AF297">
        <v>0.61743252347869704</v>
      </c>
      <c r="AG297">
        <v>2052885.7908057601</v>
      </c>
      <c r="AH297">
        <v>-626268.59038220404</v>
      </c>
      <c r="AI297">
        <v>426939.80158771097</v>
      </c>
      <c r="AJ297">
        <v>426939.80158771097</v>
      </c>
      <c r="AK297">
        <v>426939.80158771097</v>
      </c>
      <c r="AL297">
        <v>426939.80158771097</v>
      </c>
      <c r="AM297">
        <v>426939.80158771097</v>
      </c>
      <c r="AN297">
        <v>426939.80158771097</v>
      </c>
      <c r="AO297">
        <v>426939.80158771097</v>
      </c>
      <c r="AP297">
        <v>426939.80158771097</v>
      </c>
      <c r="AQ297">
        <v>426939.80158771097</v>
      </c>
      <c r="AR297">
        <v>426939.80158771097</v>
      </c>
      <c r="AS297">
        <v>1713452.1052631501</v>
      </c>
      <c r="AT297">
        <v>1713452.1052631501</v>
      </c>
      <c r="AU297">
        <v>1713452.1052631501</v>
      </c>
      <c r="AV297">
        <v>1713452.1052631501</v>
      </c>
      <c r="AW297">
        <v>1713452.1052631501</v>
      </c>
      <c r="AX297">
        <v>1713452.1052631501</v>
      </c>
      <c r="AY297">
        <v>1713452.1052631501</v>
      </c>
      <c r="AZ297">
        <v>1713452.1052631501</v>
      </c>
      <c r="BA297">
        <v>1713452.1052631501</v>
      </c>
      <c r="BB297">
        <v>1713452.1052631501</v>
      </c>
    </row>
    <row r="298" spans="1:54" x14ac:dyDescent="0.25">
      <c r="A298" t="s">
        <v>425</v>
      </c>
      <c r="B298">
        <v>13159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 t="s">
        <v>2</v>
      </c>
      <c r="N298">
        <v>13159</v>
      </c>
      <c r="O298">
        <v>800000</v>
      </c>
      <c r="P298">
        <v>89875.109449999902</v>
      </c>
      <c r="Q298">
        <v>8357552.71929825</v>
      </c>
      <c r="R298">
        <v>6788781.9736842103</v>
      </c>
      <c r="S298">
        <v>1568770.7456140299</v>
      </c>
      <c r="T298">
        <v>0.18770695181995201</v>
      </c>
      <c r="U298">
        <v>4415096.1445670296</v>
      </c>
      <c r="V298">
        <v>1864835.66495066</v>
      </c>
      <c r="W298">
        <v>2550260.4796163598</v>
      </c>
      <c r="X298">
        <v>0.57762286394477902</v>
      </c>
      <c r="Y298">
        <v>1015628.77192982</v>
      </c>
      <c r="Z298">
        <v>935226.44736841996</v>
      </c>
      <c r="AA298">
        <v>80402.324561403293</v>
      </c>
      <c r="AB298">
        <v>7.9165071710826596E-2</v>
      </c>
      <c r="AC298">
        <v>467153.40953453002</v>
      </c>
      <c r="AD298">
        <v>204044.73571095601</v>
      </c>
      <c r="AE298">
        <v>263108.67382357398</v>
      </c>
      <c r="AF298">
        <v>0.56321685436425295</v>
      </c>
      <c r="AG298">
        <v>1660385.3701663599</v>
      </c>
      <c r="AH298">
        <v>-626766.43562642497</v>
      </c>
      <c r="AI298">
        <v>467153.40953453002</v>
      </c>
      <c r="AJ298">
        <v>467153.40953453002</v>
      </c>
      <c r="AK298">
        <v>467153.40953453002</v>
      </c>
      <c r="AL298">
        <v>467153.40953453002</v>
      </c>
      <c r="AM298">
        <v>467153.40953453002</v>
      </c>
      <c r="AN298">
        <v>467153.40953453002</v>
      </c>
      <c r="AO298">
        <v>467153.40953453002</v>
      </c>
      <c r="AP298">
        <v>467153.40953453002</v>
      </c>
      <c r="AQ298">
        <v>467153.40953453002</v>
      </c>
      <c r="AR298">
        <v>467153.40953453002</v>
      </c>
      <c r="AS298">
        <v>1015628.77192982</v>
      </c>
      <c r="AT298">
        <v>1015628.77192982</v>
      </c>
      <c r="AU298">
        <v>1015628.77192982</v>
      </c>
      <c r="AV298">
        <v>1015628.77192982</v>
      </c>
      <c r="AW298">
        <v>1015628.77192982</v>
      </c>
      <c r="AX298">
        <v>1015628.77192982</v>
      </c>
      <c r="AY298">
        <v>1015628.77192982</v>
      </c>
      <c r="AZ298">
        <v>1015628.77192982</v>
      </c>
      <c r="BA298">
        <v>1015628.77192982</v>
      </c>
      <c r="BB298">
        <v>1015628.77192982</v>
      </c>
    </row>
    <row r="299" spans="1:54" x14ac:dyDescent="0.25">
      <c r="A299" t="s">
        <v>420</v>
      </c>
      <c r="B299">
        <v>13382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 t="s">
        <v>2</v>
      </c>
      <c r="N299">
        <v>13382</v>
      </c>
      <c r="O299">
        <v>800000</v>
      </c>
      <c r="P299">
        <v>89875.109449999902</v>
      </c>
      <c r="Q299">
        <v>2482209.6052631498</v>
      </c>
      <c r="R299">
        <v>1080010.0877192901</v>
      </c>
      <c r="S299">
        <v>1402199.51754385</v>
      </c>
      <c r="T299">
        <v>0.56489972263853205</v>
      </c>
      <c r="U299">
        <v>3285346.5049699699</v>
      </c>
      <c r="V299">
        <v>1065947.6965415301</v>
      </c>
      <c r="W299">
        <v>2219398.80842843</v>
      </c>
      <c r="X299">
        <v>0.67554481850574799</v>
      </c>
      <c r="Y299">
        <v>555421.53508771898</v>
      </c>
      <c r="Z299">
        <v>222153.114035087</v>
      </c>
      <c r="AA299">
        <v>333268.42105263099</v>
      </c>
      <c r="AB299">
        <v>0.60002790673213102</v>
      </c>
      <c r="AC299">
        <v>385264.60444713599</v>
      </c>
      <c r="AD299">
        <v>123721.634773374</v>
      </c>
      <c r="AE299">
        <v>261542.96967376099</v>
      </c>
      <c r="AF299">
        <v>0.67886581496133502</v>
      </c>
      <c r="AG299">
        <v>1329523.6989784299</v>
      </c>
      <c r="AH299">
        <v>-628332.13977623801</v>
      </c>
      <c r="AI299">
        <v>385264.60444713599</v>
      </c>
      <c r="AJ299">
        <v>385264.60444713599</v>
      </c>
      <c r="AK299">
        <v>385264.60444713599</v>
      </c>
      <c r="AL299">
        <v>385264.60444713599</v>
      </c>
      <c r="AM299">
        <v>385264.60444713599</v>
      </c>
      <c r="AN299">
        <v>385264.60444713599</v>
      </c>
      <c r="AO299">
        <v>385264.60444713599</v>
      </c>
      <c r="AP299">
        <v>385264.60444713599</v>
      </c>
      <c r="AQ299">
        <v>385264.60444713599</v>
      </c>
      <c r="AR299">
        <v>385264.60444713599</v>
      </c>
      <c r="AS299">
        <v>555421.53508771898</v>
      </c>
      <c r="AT299">
        <v>555421.53508771898</v>
      </c>
      <c r="AU299">
        <v>555421.53508771898</v>
      </c>
      <c r="AV299">
        <v>555421.53508771898</v>
      </c>
      <c r="AW299">
        <v>555421.53508771898</v>
      </c>
      <c r="AX299">
        <v>555421.53508771898</v>
      </c>
      <c r="AY299">
        <v>555421.53508771898</v>
      </c>
      <c r="AZ299">
        <v>555421.53508771898</v>
      </c>
      <c r="BA299">
        <v>555421.53508771898</v>
      </c>
      <c r="BB299">
        <v>555421.53508771898</v>
      </c>
    </row>
    <row r="300" spans="1:54" x14ac:dyDescent="0.25">
      <c r="A300" t="s">
        <v>421</v>
      </c>
      <c r="B300">
        <v>13780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 t="s">
        <v>2</v>
      </c>
      <c r="N300">
        <v>13780</v>
      </c>
      <c r="O300">
        <v>800000</v>
      </c>
      <c r="P300">
        <v>89875.109449999902</v>
      </c>
      <c r="Q300">
        <v>8400675.70175438</v>
      </c>
      <c r="R300">
        <v>5901117.28070175</v>
      </c>
      <c r="S300">
        <v>2499558.4210526301</v>
      </c>
      <c r="T300">
        <v>0.29754254417065801</v>
      </c>
      <c r="U300">
        <v>3632710.25219223</v>
      </c>
      <c r="V300">
        <v>1264743.42146469</v>
      </c>
      <c r="W300">
        <v>2367966.83072754</v>
      </c>
      <c r="X300">
        <v>0.65184577528541998</v>
      </c>
      <c r="Y300">
        <v>560296.40350877098</v>
      </c>
      <c r="Z300">
        <v>402483.59649122797</v>
      </c>
      <c r="AA300">
        <v>157812.807017543</v>
      </c>
      <c r="AB300">
        <v>0.28165950384343802</v>
      </c>
      <c r="AC300">
        <v>479345.86171763297</v>
      </c>
      <c r="AD300">
        <v>218453.10192696401</v>
      </c>
      <c r="AE300">
        <v>260892.75979066899</v>
      </c>
      <c r="AF300">
        <v>0.544268305260455</v>
      </c>
      <c r="AG300">
        <v>1478091.7212775401</v>
      </c>
      <c r="AH300">
        <v>-628982.34965933103</v>
      </c>
      <c r="AI300">
        <v>479345.86171763297</v>
      </c>
      <c r="AJ300">
        <v>479345.86171763297</v>
      </c>
      <c r="AK300">
        <v>479345.86171763297</v>
      </c>
      <c r="AL300">
        <v>479345.86171763297</v>
      </c>
      <c r="AM300">
        <v>479345.86171763297</v>
      </c>
      <c r="AN300">
        <v>479345.86171763297</v>
      </c>
      <c r="AO300">
        <v>479345.86171763297</v>
      </c>
      <c r="AP300">
        <v>479345.86171763297</v>
      </c>
      <c r="AQ300">
        <v>479345.86171763297</v>
      </c>
      <c r="AR300">
        <v>479345.86171763297</v>
      </c>
      <c r="AS300">
        <v>560296.40350877098</v>
      </c>
      <c r="AT300">
        <v>560296.40350877098</v>
      </c>
      <c r="AU300">
        <v>560296.40350877098</v>
      </c>
      <c r="AV300">
        <v>560296.40350877098</v>
      </c>
      <c r="AW300">
        <v>560296.40350877098</v>
      </c>
      <c r="AX300">
        <v>560296.40350877098</v>
      </c>
      <c r="AY300">
        <v>560296.40350877098</v>
      </c>
      <c r="AZ300">
        <v>560296.40350877098</v>
      </c>
      <c r="BA300">
        <v>560296.40350877098</v>
      </c>
      <c r="BB300">
        <v>560296.40350877098</v>
      </c>
    </row>
    <row r="301" spans="1:54" x14ac:dyDescent="0.25">
      <c r="A301" t="s">
        <v>434</v>
      </c>
      <c r="B301">
        <v>13870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 t="s">
        <v>2</v>
      </c>
      <c r="N301">
        <v>13870</v>
      </c>
      <c r="O301">
        <v>800000</v>
      </c>
      <c r="P301">
        <v>89875.109449999902</v>
      </c>
      <c r="Q301">
        <v>7017007.5877192896</v>
      </c>
      <c r="R301">
        <v>4245394.4298245599</v>
      </c>
      <c r="S301">
        <v>2771613.1578947301</v>
      </c>
      <c r="T301">
        <v>0.39498505926449701</v>
      </c>
      <c r="U301">
        <v>4699437.2099524802</v>
      </c>
      <c r="V301">
        <v>1808063.92490655</v>
      </c>
      <c r="W301">
        <v>2891373.2850459199</v>
      </c>
      <c r="X301">
        <v>0.61525947807592096</v>
      </c>
      <c r="Y301">
        <v>720394.73684210505</v>
      </c>
      <c r="Z301">
        <v>352510.13157894701</v>
      </c>
      <c r="AA301">
        <v>367884.60526315699</v>
      </c>
      <c r="AB301">
        <v>0.51067086757990798</v>
      </c>
      <c r="AC301">
        <v>400316.26211455802</v>
      </c>
      <c r="AD301">
        <v>139631.98556491599</v>
      </c>
      <c r="AE301">
        <v>260684.27654964101</v>
      </c>
      <c r="AF301">
        <v>0.65119581995657705</v>
      </c>
      <c r="AG301">
        <v>2001498.1755959201</v>
      </c>
      <c r="AH301">
        <v>-629190.83290035801</v>
      </c>
      <c r="AI301">
        <v>400316.26211455802</v>
      </c>
      <c r="AJ301">
        <v>400316.26211455802</v>
      </c>
      <c r="AK301">
        <v>400316.26211455802</v>
      </c>
      <c r="AL301">
        <v>400316.26211455802</v>
      </c>
      <c r="AM301">
        <v>400316.26211455802</v>
      </c>
      <c r="AN301">
        <v>400316.26211455802</v>
      </c>
      <c r="AO301">
        <v>400316.26211455802</v>
      </c>
      <c r="AP301">
        <v>400316.26211455802</v>
      </c>
      <c r="AQ301">
        <v>400316.26211455802</v>
      </c>
      <c r="AR301">
        <v>400316.26211455802</v>
      </c>
      <c r="AS301">
        <v>720394.73684210505</v>
      </c>
      <c r="AT301">
        <v>720394.73684210505</v>
      </c>
      <c r="AU301">
        <v>720394.73684210505</v>
      </c>
      <c r="AV301">
        <v>720394.73684210505</v>
      </c>
      <c r="AW301">
        <v>720394.73684210505</v>
      </c>
      <c r="AX301">
        <v>720394.73684210505</v>
      </c>
      <c r="AY301">
        <v>720394.73684210505</v>
      </c>
      <c r="AZ301">
        <v>720394.73684210505</v>
      </c>
      <c r="BA301">
        <v>720394.73684210505</v>
      </c>
      <c r="BB301">
        <v>720394.73684210505</v>
      </c>
    </row>
    <row r="302" spans="1:54" x14ac:dyDescent="0.25">
      <c r="A302" t="s">
        <v>423</v>
      </c>
      <c r="B302">
        <v>13173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 t="s">
        <v>2</v>
      </c>
      <c r="N302">
        <v>13173</v>
      </c>
      <c r="O302">
        <v>800000</v>
      </c>
      <c r="P302">
        <v>89875.109449999902</v>
      </c>
      <c r="Q302">
        <v>4374293.4649122702</v>
      </c>
      <c r="R302">
        <v>2869574.2105263099</v>
      </c>
      <c r="S302">
        <v>1504719.2543859601</v>
      </c>
      <c r="T302">
        <v>0.34399138202679702</v>
      </c>
      <c r="U302">
        <v>2756202.5804548701</v>
      </c>
      <c r="V302">
        <v>1345005.2472842301</v>
      </c>
      <c r="W302">
        <v>1411197.33317064</v>
      </c>
      <c r="X302">
        <v>0.51200784121526499</v>
      </c>
      <c r="Y302">
        <v>1938407.5438596399</v>
      </c>
      <c r="Z302">
        <v>1467812.28070175</v>
      </c>
      <c r="AA302">
        <v>470595.26315789402</v>
      </c>
      <c r="AB302">
        <v>0.24277415997921201</v>
      </c>
      <c r="AC302">
        <v>931186.46079013799</v>
      </c>
      <c r="AD302">
        <v>674169.18562594603</v>
      </c>
      <c r="AE302">
        <v>257017.27516419199</v>
      </c>
      <c r="AF302">
        <v>0.276010537079873</v>
      </c>
      <c r="AG302">
        <v>521322.22372064402</v>
      </c>
      <c r="AH302">
        <v>-632857.83428580698</v>
      </c>
      <c r="AI302">
        <v>931186.46079013799</v>
      </c>
      <c r="AJ302">
        <v>931186.46079013799</v>
      </c>
      <c r="AK302">
        <v>931186.46079013799</v>
      </c>
      <c r="AL302">
        <v>931186.46079013799</v>
      </c>
      <c r="AM302">
        <v>931186.46079013799</v>
      </c>
      <c r="AN302">
        <v>931186.46079013799</v>
      </c>
      <c r="AO302">
        <v>931186.46079013799</v>
      </c>
      <c r="AP302">
        <v>931186.46079013799</v>
      </c>
      <c r="AQ302">
        <v>931186.46079013799</v>
      </c>
      <c r="AR302">
        <v>931186.46079013799</v>
      </c>
      <c r="AS302">
        <v>1938407.5438596399</v>
      </c>
      <c r="AT302">
        <v>1938407.5438596399</v>
      </c>
      <c r="AU302">
        <v>1938407.5438596399</v>
      </c>
      <c r="AV302">
        <v>1938407.5438596399</v>
      </c>
      <c r="AW302">
        <v>1938407.5438596399</v>
      </c>
      <c r="AX302">
        <v>1938407.5438596399</v>
      </c>
      <c r="AY302">
        <v>1938407.5438596399</v>
      </c>
      <c r="AZ302">
        <v>1938407.5438596399</v>
      </c>
      <c r="BA302">
        <v>1938407.5438596399</v>
      </c>
      <c r="BB302">
        <v>1938407.5438596399</v>
      </c>
    </row>
    <row r="303" spans="1:54" x14ac:dyDescent="0.25">
      <c r="A303" t="s">
        <v>424</v>
      </c>
      <c r="B303">
        <v>13112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 t="s">
        <v>2</v>
      </c>
      <c r="N303">
        <v>13112</v>
      </c>
      <c r="O303">
        <v>800000</v>
      </c>
      <c r="P303">
        <v>89875.109449999902</v>
      </c>
      <c r="Q303">
        <v>12629345.482456099</v>
      </c>
      <c r="R303">
        <v>6878321.3157894704</v>
      </c>
      <c r="S303">
        <v>5751024.1666666698</v>
      </c>
      <c r="T303">
        <v>0.45536992987131503</v>
      </c>
      <c r="U303">
        <v>13533986.548123499</v>
      </c>
      <c r="V303">
        <v>3989798.3516207198</v>
      </c>
      <c r="W303">
        <v>9544188.1965028401</v>
      </c>
      <c r="X303">
        <v>0.70520154298705895</v>
      </c>
      <c r="Y303">
        <v>851066.79824561405</v>
      </c>
      <c r="Z303">
        <v>457810.48245613999</v>
      </c>
      <c r="AA303">
        <v>393256.31578947301</v>
      </c>
      <c r="AB303">
        <v>0.46207455936494102</v>
      </c>
      <c r="AC303">
        <v>340083.47191582102</v>
      </c>
      <c r="AD303">
        <v>88203.490075615497</v>
      </c>
      <c r="AE303">
        <v>251879.981840205</v>
      </c>
      <c r="AF303">
        <v>0.74064164430358403</v>
      </c>
      <c r="AG303">
        <v>8654313.0870528407</v>
      </c>
      <c r="AH303">
        <v>-637995.12760979403</v>
      </c>
      <c r="AI303">
        <v>340083.47191582102</v>
      </c>
      <c r="AJ303">
        <v>340083.47191582102</v>
      </c>
      <c r="AK303">
        <v>340083.47191582102</v>
      </c>
      <c r="AL303">
        <v>340083.47191582102</v>
      </c>
      <c r="AM303">
        <v>340083.47191582102</v>
      </c>
      <c r="AN303">
        <v>340083.47191582102</v>
      </c>
      <c r="AO303">
        <v>340083.47191582102</v>
      </c>
      <c r="AP303">
        <v>340083.47191582102</v>
      </c>
      <c r="AQ303">
        <v>340083.47191582102</v>
      </c>
      <c r="AR303">
        <v>340083.47191582102</v>
      </c>
      <c r="AS303">
        <v>851066.79824561405</v>
      </c>
      <c r="AT303">
        <v>851066.79824561405</v>
      </c>
      <c r="AU303">
        <v>851066.79824561405</v>
      </c>
      <c r="AV303">
        <v>851066.79824561405</v>
      </c>
      <c r="AW303">
        <v>851066.79824561405</v>
      </c>
      <c r="AX303">
        <v>851066.79824561405</v>
      </c>
      <c r="AY303">
        <v>851066.79824561405</v>
      </c>
      <c r="AZ303">
        <v>851066.79824561405</v>
      </c>
      <c r="BA303">
        <v>851066.79824561405</v>
      </c>
      <c r="BB303">
        <v>851066.79824561405</v>
      </c>
    </row>
    <row r="304" spans="1:54" x14ac:dyDescent="0.25">
      <c r="A304" t="s">
        <v>426</v>
      </c>
      <c r="B304">
        <v>13092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 t="s">
        <v>2</v>
      </c>
      <c r="N304">
        <v>13092</v>
      </c>
      <c r="O304">
        <v>800000</v>
      </c>
      <c r="P304">
        <v>89875.109449999902</v>
      </c>
      <c r="Q304">
        <v>3796589.6491228002</v>
      </c>
      <c r="R304">
        <v>2863027.1491228002</v>
      </c>
      <c r="S304">
        <v>933562.5</v>
      </c>
      <c r="T304">
        <v>0.245895023239</v>
      </c>
      <c r="U304">
        <v>1893218.0934808301</v>
      </c>
      <c r="V304">
        <v>1070031.3930238399</v>
      </c>
      <c r="W304">
        <v>823186.70045699505</v>
      </c>
      <c r="X304">
        <v>0.43480817307397401</v>
      </c>
      <c r="Y304">
        <v>841109.429824561</v>
      </c>
      <c r="Z304">
        <v>453805.21929824498</v>
      </c>
      <c r="AA304">
        <v>387304.21052631497</v>
      </c>
      <c r="AB304">
        <v>0.46046827772112697</v>
      </c>
      <c r="AC304">
        <v>520376.55490358401</v>
      </c>
      <c r="AD304">
        <v>269979.91185348399</v>
      </c>
      <c r="AE304">
        <v>250396.643050099</v>
      </c>
      <c r="AF304">
        <v>0.48118355965612802</v>
      </c>
      <c r="AG304">
        <v>-66688.408993004399</v>
      </c>
      <c r="AH304">
        <v>-639478.46639990003</v>
      </c>
      <c r="AI304">
        <v>520376.55490358401</v>
      </c>
      <c r="AJ304">
        <v>520376.55490358401</v>
      </c>
      <c r="AK304">
        <v>520376.55490358401</v>
      </c>
      <c r="AL304">
        <v>520376.55490358401</v>
      </c>
      <c r="AM304">
        <v>520376.55490358401</v>
      </c>
      <c r="AN304">
        <v>520376.55490358401</v>
      </c>
      <c r="AO304">
        <v>520376.55490358401</v>
      </c>
      <c r="AP304">
        <v>520376.55490358401</v>
      </c>
      <c r="AQ304">
        <v>520376.55490358401</v>
      </c>
      <c r="AR304">
        <v>520376.55490358401</v>
      </c>
      <c r="AS304">
        <v>841109.429824561</v>
      </c>
      <c r="AT304">
        <v>841109.429824561</v>
      </c>
      <c r="AU304">
        <v>841109.429824561</v>
      </c>
      <c r="AV304">
        <v>841109.429824561</v>
      </c>
      <c r="AW304">
        <v>841109.429824561</v>
      </c>
      <c r="AX304">
        <v>841109.429824561</v>
      </c>
      <c r="AY304">
        <v>841109.429824561</v>
      </c>
      <c r="AZ304">
        <v>841109.429824561</v>
      </c>
      <c r="BA304">
        <v>841109.429824561</v>
      </c>
      <c r="BB304">
        <v>841109.429824561</v>
      </c>
    </row>
    <row r="305" spans="1:54" x14ac:dyDescent="0.25">
      <c r="A305" t="s">
        <v>427</v>
      </c>
      <c r="B305">
        <v>14081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 t="s">
        <v>2</v>
      </c>
      <c r="N305">
        <v>14081</v>
      </c>
      <c r="O305">
        <v>800000</v>
      </c>
      <c r="P305">
        <v>89875.109449999902</v>
      </c>
      <c r="Q305">
        <v>4350093.0701754298</v>
      </c>
      <c r="R305">
        <v>2183705.7456140299</v>
      </c>
      <c r="S305">
        <v>2166387.3245613999</v>
      </c>
      <c r="T305">
        <v>0.498009419479853</v>
      </c>
      <c r="U305">
        <v>4275725.9696341101</v>
      </c>
      <c r="V305">
        <v>2037507.25872609</v>
      </c>
      <c r="W305">
        <v>2238218.7109080101</v>
      </c>
      <c r="X305">
        <v>0.52347103785501703</v>
      </c>
      <c r="Y305">
        <v>418686.66666666599</v>
      </c>
      <c r="Z305">
        <v>100307.71929824501</v>
      </c>
      <c r="AA305">
        <v>318378.94736842101</v>
      </c>
      <c r="AB305">
        <v>0.76042294325530801</v>
      </c>
      <c r="AC305">
        <v>305719.72943472699</v>
      </c>
      <c r="AD305">
        <v>58458.0853135496</v>
      </c>
      <c r="AE305">
        <v>247261.64412117799</v>
      </c>
      <c r="AF305">
        <v>0.808785368802864</v>
      </c>
      <c r="AG305">
        <v>1348343.60145801</v>
      </c>
      <c r="AH305">
        <v>-642613.46532882098</v>
      </c>
      <c r="AI305">
        <v>305719.72943472699</v>
      </c>
      <c r="AJ305">
        <v>305719.72943472699</v>
      </c>
      <c r="AK305">
        <v>305719.72943472699</v>
      </c>
      <c r="AL305">
        <v>305719.72943472699</v>
      </c>
      <c r="AM305">
        <v>305719.72943472699</v>
      </c>
      <c r="AN305">
        <v>305719.72943472699</v>
      </c>
      <c r="AO305">
        <v>305719.72943472699</v>
      </c>
      <c r="AP305">
        <v>305719.72943472699</v>
      </c>
      <c r="AQ305">
        <v>305719.72943472699</v>
      </c>
      <c r="AR305">
        <v>305719.72943472699</v>
      </c>
      <c r="AS305">
        <v>418686.66666666599</v>
      </c>
      <c r="AT305">
        <v>418686.66666666599</v>
      </c>
      <c r="AU305">
        <v>418686.66666666599</v>
      </c>
      <c r="AV305">
        <v>418686.66666666599</v>
      </c>
      <c r="AW305">
        <v>418686.66666666599</v>
      </c>
      <c r="AX305">
        <v>418686.66666666599</v>
      </c>
      <c r="AY305">
        <v>418686.66666666599</v>
      </c>
      <c r="AZ305">
        <v>418686.66666666599</v>
      </c>
      <c r="BA305">
        <v>418686.66666666599</v>
      </c>
      <c r="BB305">
        <v>418686.66666666599</v>
      </c>
    </row>
    <row r="306" spans="1:54" x14ac:dyDescent="0.25">
      <c r="A306" t="s">
        <v>428</v>
      </c>
      <c r="B306">
        <v>13226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2</v>
      </c>
      <c r="N306">
        <v>13226</v>
      </c>
      <c r="O306">
        <v>800000</v>
      </c>
      <c r="P306">
        <v>89875.109449999902</v>
      </c>
      <c r="Q306">
        <v>10737833.728070101</v>
      </c>
      <c r="R306">
        <v>6412598.2456140304</v>
      </c>
      <c r="S306">
        <v>4325235.4824561402</v>
      </c>
      <c r="T306">
        <v>0.402803357920265</v>
      </c>
      <c r="U306">
        <v>13277192.8511362</v>
      </c>
      <c r="V306">
        <v>4671021.2805003002</v>
      </c>
      <c r="W306">
        <v>8606171.5706359595</v>
      </c>
      <c r="X306">
        <v>0.64819210409370798</v>
      </c>
      <c r="Y306">
        <v>1741386.5789473599</v>
      </c>
      <c r="Z306">
        <v>1355032.71929824</v>
      </c>
      <c r="AA306">
        <v>386353.85964912199</v>
      </c>
      <c r="AB306">
        <v>0.221865646789735</v>
      </c>
      <c r="AC306">
        <v>706278.16305717395</v>
      </c>
      <c r="AD306">
        <v>459967.612483809</v>
      </c>
      <c r="AE306">
        <v>246310.55057336501</v>
      </c>
      <c r="AF306">
        <v>0.34874439485314501</v>
      </c>
      <c r="AG306">
        <v>7716296.4611859601</v>
      </c>
      <c r="AH306">
        <v>-643564.55887663399</v>
      </c>
      <c r="AI306">
        <v>706278.16305717395</v>
      </c>
      <c r="AJ306">
        <v>706278.16305717395</v>
      </c>
      <c r="AK306">
        <v>706278.16305717395</v>
      </c>
      <c r="AL306">
        <v>706278.16305717395</v>
      </c>
      <c r="AM306">
        <v>706278.16305717395</v>
      </c>
      <c r="AN306">
        <v>706278.16305717395</v>
      </c>
      <c r="AO306">
        <v>706278.16305717395</v>
      </c>
      <c r="AP306">
        <v>706278.16305717395</v>
      </c>
      <c r="AQ306">
        <v>706278.16305717395</v>
      </c>
      <c r="AR306">
        <v>706278.16305717395</v>
      </c>
      <c r="AS306">
        <v>1741386.5789473599</v>
      </c>
      <c r="AT306">
        <v>1741386.5789473599</v>
      </c>
      <c r="AU306">
        <v>1741386.5789473599</v>
      </c>
      <c r="AV306">
        <v>1741386.5789473599</v>
      </c>
      <c r="AW306">
        <v>1741386.5789473599</v>
      </c>
      <c r="AX306">
        <v>1741386.5789473599</v>
      </c>
      <c r="AY306">
        <v>1741386.5789473599</v>
      </c>
      <c r="AZ306">
        <v>1741386.5789473599</v>
      </c>
      <c r="BA306">
        <v>1741386.5789473599</v>
      </c>
      <c r="BB306">
        <v>1741386.5789473599</v>
      </c>
    </row>
    <row r="307" spans="1:54" x14ac:dyDescent="0.25">
      <c r="A307" t="s">
        <v>429</v>
      </c>
      <c r="B307">
        <v>13456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2</v>
      </c>
      <c r="N307">
        <v>13456</v>
      </c>
      <c r="O307">
        <v>800000</v>
      </c>
      <c r="P307">
        <v>89875.109449999902</v>
      </c>
      <c r="Q307">
        <v>1272676.31578947</v>
      </c>
      <c r="R307">
        <v>815533.50877192896</v>
      </c>
      <c r="S307">
        <v>457142.807017543</v>
      </c>
      <c r="T307">
        <v>0.35919801550951802</v>
      </c>
      <c r="U307">
        <v>2947344.0166265601</v>
      </c>
      <c r="V307">
        <v>1252653.7190077701</v>
      </c>
      <c r="W307">
        <v>1694690.2976187801</v>
      </c>
      <c r="X307">
        <v>0.57498896907137198</v>
      </c>
      <c r="Y307">
        <v>331829.78070175397</v>
      </c>
      <c r="Z307">
        <v>149133.07017543801</v>
      </c>
      <c r="AA307">
        <v>182696.710526315</v>
      </c>
      <c r="AB307">
        <v>0.55057358064712603</v>
      </c>
      <c r="AC307">
        <v>294713.71686162398</v>
      </c>
      <c r="AD307">
        <v>49641.332436056902</v>
      </c>
      <c r="AE307">
        <v>245072.384425567</v>
      </c>
      <c r="AF307">
        <v>0.83156083481731902</v>
      </c>
      <c r="AG307">
        <v>804815.188168786</v>
      </c>
      <c r="AH307">
        <v>-644802.72502443194</v>
      </c>
      <c r="AI307">
        <v>294713.71686162398</v>
      </c>
      <c r="AJ307">
        <v>294713.71686162398</v>
      </c>
      <c r="AK307">
        <v>294713.71686162398</v>
      </c>
      <c r="AL307">
        <v>294713.71686162398</v>
      </c>
      <c r="AM307">
        <v>294713.71686162398</v>
      </c>
      <c r="AN307">
        <v>294713.71686162398</v>
      </c>
      <c r="AO307">
        <v>294713.71686162398</v>
      </c>
      <c r="AP307">
        <v>294713.71686162398</v>
      </c>
      <c r="AQ307">
        <v>294713.71686162398</v>
      </c>
      <c r="AR307">
        <v>294713.71686162398</v>
      </c>
      <c r="AS307">
        <v>331829.78070175397</v>
      </c>
      <c r="AT307">
        <v>331829.78070175397</v>
      </c>
      <c r="AU307">
        <v>331829.78070175397</v>
      </c>
      <c r="AV307">
        <v>331829.78070175397</v>
      </c>
      <c r="AW307">
        <v>331829.78070175397</v>
      </c>
      <c r="AX307">
        <v>331829.78070175397</v>
      </c>
      <c r="AY307">
        <v>331829.78070175397</v>
      </c>
      <c r="AZ307">
        <v>331829.78070175397</v>
      </c>
      <c r="BA307">
        <v>331829.78070175397</v>
      </c>
      <c r="BB307">
        <v>331829.78070175397</v>
      </c>
    </row>
    <row r="308" spans="1:54" x14ac:dyDescent="0.25">
      <c r="A308" t="s">
        <v>430</v>
      </c>
      <c r="B308">
        <v>13878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 t="s">
        <v>2</v>
      </c>
      <c r="N308">
        <v>13878</v>
      </c>
      <c r="O308">
        <v>800000</v>
      </c>
      <c r="P308">
        <v>89875.109449999902</v>
      </c>
      <c r="Q308">
        <v>4273532.85087719</v>
      </c>
      <c r="R308">
        <v>2952339.6929824501</v>
      </c>
      <c r="S308">
        <v>1321193.1578947301</v>
      </c>
      <c r="T308">
        <v>0.30915713158108599</v>
      </c>
      <c r="U308">
        <v>2987116.39921901</v>
      </c>
      <c r="V308">
        <v>1071876.0510229601</v>
      </c>
      <c r="W308">
        <v>1915240.3481960499</v>
      </c>
      <c r="X308">
        <v>0.641166962458107</v>
      </c>
      <c r="Y308">
        <v>287998.85964912199</v>
      </c>
      <c r="Z308">
        <v>176251.49122806999</v>
      </c>
      <c r="AA308">
        <v>111747.368421052</v>
      </c>
      <c r="AB308">
        <v>0.388013232264869</v>
      </c>
      <c r="AC308">
        <v>340171.60151218501</v>
      </c>
      <c r="AD308">
        <v>95311.978030939004</v>
      </c>
      <c r="AE308">
        <v>244859.623481246</v>
      </c>
      <c r="AF308">
        <v>0.71981206659449803</v>
      </c>
      <c r="AG308">
        <v>1025365.23874605</v>
      </c>
      <c r="AH308">
        <v>-645015.485968753</v>
      </c>
      <c r="AI308">
        <v>340171.60151218501</v>
      </c>
      <c r="AJ308">
        <v>340171.60151218501</v>
      </c>
      <c r="AK308">
        <v>340171.60151218501</v>
      </c>
      <c r="AL308">
        <v>340171.60151218501</v>
      </c>
      <c r="AM308">
        <v>340171.60151218501</v>
      </c>
      <c r="AN308">
        <v>340171.60151218501</v>
      </c>
      <c r="AO308">
        <v>340171.60151218501</v>
      </c>
      <c r="AP308">
        <v>340171.60151218501</v>
      </c>
      <c r="AQ308">
        <v>340171.60151218501</v>
      </c>
      <c r="AR308">
        <v>340171.60151218501</v>
      </c>
      <c r="AS308">
        <v>287998.85964912199</v>
      </c>
      <c r="AT308">
        <v>287998.85964912199</v>
      </c>
      <c r="AU308">
        <v>287998.85964912199</v>
      </c>
      <c r="AV308">
        <v>287998.85964912199</v>
      </c>
      <c r="AW308">
        <v>287998.85964912199</v>
      </c>
      <c r="AX308">
        <v>287998.85964912199</v>
      </c>
      <c r="AY308">
        <v>287998.85964912199</v>
      </c>
      <c r="AZ308">
        <v>287998.85964912199</v>
      </c>
      <c r="BA308">
        <v>287998.85964912199</v>
      </c>
      <c r="BB308">
        <v>287998.85964912199</v>
      </c>
    </row>
    <row r="309" spans="1:54" x14ac:dyDescent="0.25">
      <c r="A309" t="s">
        <v>431</v>
      </c>
      <c r="B309">
        <v>13342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 t="s">
        <v>2</v>
      </c>
      <c r="N309">
        <v>13342</v>
      </c>
      <c r="O309">
        <v>800000</v>
      </c>
      <c r="P309">
        <v>89875.109449999902</v>
      </c>
      <c r="Q309">
        <v>9797257.3245614097</v>
      </c>
      <c r="R309">
        <v>6612573.6842105296</v>
      </c>
      <c r="S309">
        <v>3184683.6403508801</v>
      </c>
      <c r="T309">
        <v>0.32505869090188899</v>
      </c>
      <c r="U309">
        <v>6892947.7453576997</v>
      </c>
      <c r="V309">
        <v>2658140.6344786701</v>
      </c>
      <c r="W309">
        <v>4234807.1108790301</v>
      </c>
      <c r="X309">
        <v>0.61436808566133505</v>
      </c>
      <c r="Y309">
        <v>2131897.8070175401</v>
      </c>
      <c r="Z309">
        <v>1856275.4385964901</v>
      </c>
      <c r="AA309">
        <v>275622.368421052</v>
      </c>
      <c r="AB309">
        <v>0.129284981444133</v>
      </c>
      <c r="AC309">
        <v>627977.34091309097</v>
      </c>
      <c r="AD309">
        <v>385950.33556911099</v>
      </c>
      <c r="AE309">
        <v>242027.00534397899</v>
      </c>
      <c r="AF309">
        <v>0.38540722662392102</v>
      </c>
      <c r="AG309">
        <v>3344932.0014290302</v>
      </c>
      <c r="AH309">
        <v>-647848.10410601995</v>
      </c>
      <c r="AI309">
        <v>627977.34091309097</v>
      </c>
      <c r="AJ309">
        <v>627977.34091309097</v>
      </c>
      <c r="AK309">
        <v>627977.34091309097</v>
      </c>
      <c r="AL309">
        <v>627977.34091309097</v>
      </c>
      <c r="AM309">
        <v>627977.34091309097</v>
      </c>
      <c r="AN309">
        <v>627977.34091309097</v>
      </c>
      <c r="AO309">
        <v>627977.34091309097</v>
      </c>
      <c r="AP309">
        <v>627977.34091309097</v>
      </c>
      <c r="AQ309">
        <v>627977.34091309097</v>
      </c>
      <c r="AR309">
        <v>627977.34091309097</v>
      </c>
      <c r="AS309">
        <v>2131897.8070175401</v>
      </c>
      <c r="AT309">
        <v>2131897.8070175401</v>
      </c>
      <c r="AU309">
        <v>2131897.8070175401</v>
      </c>
      <c r="AV309">
        <v>2131897.8070175401</v>
      </c>
      <c r="AW309">
        <v>2131897.8070175401</v>
      </c>
      <c r="AX309">
        <v>2131897.8070175401</v>
      </c>
      <c r="AY309">
        <v>2131897.8070175401</v>
      </c>
      <c r="AZ309">
        <v>2131897.8070175401</v>
      </c>
      <c r="BA309">
        <v>2131897.8070175401</v>
      </c>
      <c r="BB309">
        <v>2131897.8070175401</v>
      </c>
    </row>
    <row r="310" spans="1:54" x14ac:dyDescent="0.25">
      <c r="A310" t="s">
        <v>432</v>
      </c>
      <c r="B310">
        <v>13502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 t="s">
        <v>2</v>
      </c>
      <c r="N310">
        <v>13502</v>
      </c>
      <c r="O310">
        <v>800000</v>
      </c>
      <c r="P310">
        <v>89875.109449999902</v>
      </c>
      <c r="Q310">
        <v>5821723.20175438</v>
      </c>
      <c r="R310">
        <v>3426016.7543859598</v>
      </c>
      <c r="S310">
        <v>2395706.4473684202</v>
      </c>
      <c r="T310">
        <v>0.41151156871327599</v>
      </c>
      <c r="U310">
        <v>5970138.2072149497</v>
      </c>
      <c r="V310">
        <v>2000991.55452635</v>
      </c>
      <c r="W310">
        <v>3969146.6526886001</v>
      </c>
      <c r="X310">
        <v>0.66483329446073103</v>
      </c>
      <c r="Y310">
        <v>642327.10526315705</v>
      </c>
      <c r="Z310">
        <v>279430.87719298201</v>
      </c>
      <c r="AA310">
        <v>362896.22807017498</v>
      </c>
      <c r="AB310">
        <v>0.56497106395891294</v>
      </c>
      <c r="AC310">
        <v>314040.16849683499</v>
      </c>
      <c r="AD310">
        <v>72684.338543009697</v>
      </c>
      <c r="AE310">
        <v>241355.829953826</v>
      </c>
      <c r="AF310">
        <v>0.76855082300166899</v>
      </c>
      <c r="AG310">
        <v>3079271.5432385998</v>
      </c>
      <c r="AH310">
        <v>-648519.27949617396</v>
      </c>
      <c r="AI310">
        <v>314040.16849683499</v>
      </c>
      <c r="AJ310">
        <v>314040.16849683499</v>
      </c>
      <c r="AK310">
        <v>314040.16849683499</v>
      </c>
      <c r="AL310">
        <v>314040.16849683499</v>
      </c>
      <c r="AM310">
        <v>314040.16849683499</v>
      </c>
      <c r="AN310">
        <v>314040.16849683499</v>
      </c>
      <c r="AO310">
        <v>314040.16849683499</v>
      </c>
      <c r="AP310">
        <v>314040.16849683499</v>
      </c>
      <c r="AQ310">
        <v>314040.16849683499</v>
      </c>
      <c r="AR310">
        <v>314040.16849683499</v>
      </c>
      <c r="AS310">
        <v>642327.10526315705</v>
      </c>
      <c r="AT310">
        <v>642327.10526315705</v>
      </c>
      <c r="AU310">
        <v>642327.10526315705</v>
      </c>
      <c r="AV310">
        <v>642327.10526315705</v>
      </c>
      <c r="AW310">
        <v>642327.10526315705</v>
      </c>
      <c r="AX310">
        <v>642327.10526315705</v>
      </c>
      <c r="AY310">
        <v>642327.10526315705</v>
      </c>
      <c r="AZ310">
        <v>642327.10526315705</v>
      </c>
      <c r="BA310">
        <v>642327.10526315705</v>
      </c>
      <c r="BB310">
        <v>642327.10526315705</v>
      </c>
    </row>
    <row r="311" spans="1:54" x14ac:dyDescent="0.25">
      <c r="A311" t="s">
        <v>433</v>
      </c>
      <c r="B311">
        <v>13523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 t="s">
        <v>2</v>
      </c>
      <c r="N311">
        <v>13523</v>
      </c>
      <c r="O311">
        <v>800000</v>
      </c>
      <c r="P311">
        <v>89875.109449999902</v>
      </c>
      <c r="Q311">
        <v>3040440.4385964898</v>
      </c>
      <c r="R311">
        <v>2327812.4122807002</v>
      </c>
      <c r="S311">
        <v>712628.02631579002</v>
      </c>
      <c r="T311">
        <v>0.23438315622612499</v>
      </c>
      <c r="U311">
        <v>2397893.4400831601</v>
      </c>
      <c r="V311">
        <v>1285944.98549148</v>
      </c>
      <c r="W311">
        <v>1111948.4545916701</v>
      </c>
      <c r="X311">
        <v>0.46371887757994401</v>
      </c>
      <c r="Y311">
        <v>492064.122807017</v>
      </c>
      <c r="Z311">
        <v>306604.95614035003</v>
      </c>
      <c r="AA311">
        <v>185459.16666666599</v>
      </c>
      <c r="AB311">
        <v>0.37690040397316599</v>
      </c>
      <c r="AC311">
        <v>479873.74624538998</v>
      </c>
      <c r="AD311">
        <v>241687.02046882801</v>
      </c>
      <c r="AE311">
        <v>238186.725776562</v>
      </c>
      <c r="AF311">
        <v>0.49635290040385299</v>
      </c>
      <c r="AG311">
        <v>222073.34514167401</v>
      </c>
      <c r="AH311">
        <v>-651688.38367343706</v>
      </c>
      <c r="AI311">
        <v>479873.74624538998</v>
      </c>
      <c r="AJ311">
        <v>479873.74624538998</v>
      </c>
      <c r="AK311">
        <v>479873.74624538998</v>
      </c>
      <c r="AL311">
        <v>479873.74624538998</v>
      </c>
      <c r="AM311">
        <v>479873.74624538998</v>
      </c>
      <c r="AN311">
        <v>479873.74624538998</v>
      </c>
      <c r="AO311">
        <v>479873.74624538998</v>
      </c>
      <c r="AP311">
        <v>479873.74624538998</v>
      </c>
      <c r="AQ311">
        <v>479873.74624538998</v>
      </c>
      <c r="AR311">
        <v>479873.74624538998</v>
      </c>
      <c r="AS311">
        <v>492064.122807017</v>
      </c>
      <c r="AT311">
        <v>492064.122807017</v>
      </c>
      <c r="AU311">
        <v>492064.122807017</v>
      </c>
      <c r="AV311">
        <v>492064.122807017</v>
      </c>
      <c r="AW311">
        <v>492064.122807017</v>
      </c>
      <c r="AX311">
        <v>492064.122807017</v>
      </c>
      <c r="AY311">
        <v>492064.122807017</v>
      </c>
      <c r="AZ311">
        <v>492064.122807017</v>
      </c>
      <c r="BA311">
        <v>492064.122807017</v>
      </c>
      <c r="BB311">
        <v>492064.122807017</v>
      </c>
    </row>
    <row r="312" spans="1:54" x14ac:dyDescent="0.25">
      <c r="A312" t="s">
        <v>435</v>
      </c>
      <c r="B312">
        <v>13693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2</v>
      </c>
      <c r="N312">
        <v>13693</v>
      </c>
      <c r="O312">
        <v>800000</v>
      </c>
      <c r="P312">
        <v>89875.109449999902</v>
      </c>
      <c r="Q312">
        <v>5432241.9736842001</v>
      </c>
      <c r="R312">
        <v>3962986.4473684202</v>
      </c>
      <c r="S312">
        <v>1469255.5263157799</v>
      </c>
      <c r="T312">
        <v>0.27046945504883602</v>
      </c>
      <c r="U312">
        <v>2785890.8973488598</v>
      </c>
      <c r="V312">
        <v>1297195.67635705</v>
      </c>
      <c r="W312">
        <v>1488695.2209918101</v>
      </c>
      <c r="X312">
        <v>0.53436953414381605</v>
      </c>
      <c r="Y312">
        <v>1416590.3947368399</v>
      </c>
      <c r="Z312">
        <v>1104084.6052631501</v>
      </c>
      <c r="AA312">
        <v>312505.78947368398</v>
      </c>
      <c r="AB312">
        <v>0.22060419909294701</v>
      </c>
      <c r="AC312">
        <v>419165.66483405698</v>
      </c>
      <c r="AD312">
        <v>181907.94186937701</v>
      </c>
      <c r="AE312">
        <v>237257.72296467901</v>
      </c>
      <c r="AF312">
        <v>0.56602375354051704</v>
      </c>
      <c r="AG312">
        <v>598820.11154180998</v>
      </c>
      <c r="AH312">
        <v>-652617.38648532005</v>
      </c>
      <c r="AI312">
        <v>419165.66483405698</v>
      </c>
      <c r="AJ312">
        <v>419165.66483405698</v>
      </c>
      <c r="AK312">
        <v>419165.66483405698</v>
      </c>
      <c r="AL312">
        <v>419165.66483405698</v>
      </c>
      <c r="AM312">
        <v>419165.66483405698</v>
      </c>
      <c r="AN312">
        <v>419165.66483405698</v>
      </c>
      <c r="AO312">
        <v>419165.66483405698</v>
      </c>
      <c r="AP312">
        <v>419165.66483405698</v>
      </c>
      <c r="AQ312">
        <v>419165.66483405698</v>
      </c>
      <c r="AR312">
        <v>419165.66483405698</v>
      </c>
      <c r="AS312">
        <v>1416590.3947368399</v>
      </c>
      <c r="AT312">
        <v>1416590.3947368399</v>
      </c>
      <c r="AU312">
        <v>1416590.3947368399</v>
      </c>
      <c r="AV312">
        <v>1416590.3947368399</v>
      </c>
      <c r="AW312">
        <v>1416590.3947368399</v>
      </c>
      <c r="AX312">
        <v>1416590.3947368399</v>
      </c>
      <c r="AY312">
        <v>1416590.3947368399</v>
      </c>
      <c r="AZ312">
        <v>1416590.3947368399</v>
      </c>
      <c r="BA312">
        <v>1416590.3947368399</v>
      </c>
      <c r="BB312">
        <v>1416590.3947368399</v>
      </c>
    </row>
    <row r="313" spans="1:54" x14ac:dyDescent="0.25">
      <c r="A313" t="s">
        <v>436</v>
      </c>
      <c r="B313">
        <v>14022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2</v>
      </c>
      <c r="N313">
        <v>14022</v>
      </c>
      <c r="O313">
        <v>800000</v>
      </c>
      <c r="P313">
        <v>89875.109449999902</v>
      </c>
      <c r="Q313">
        <v>5074586.2280701697</v>
      </c>
      <c r="R313">
        <v>3636702.5</v>
      </c>
      <c r="S313">
        <v>1437883.7280701699</v>
      </c>
      <c r="T313">
        <v>0.283349944891367</v>
      </c>
      <c r="U313">
        <v>3513187.4514863701</v>
      </c>
      <c r="V313">
        <v>1562087.42564415</v>
      </c>
      <c r="W313">
        <v>1951100.0258422201</v>
      </c>
      <c r="X313">
        <v>0.55536462337548798</v>
      </c>
      <c r="Y313">
        <v>315637.98245613999</v>
      </c>
      <c r="Z313">
        <v>227359.69298245601</v>
      </c>
      <c r="AA313">
        <v>88278.289473684199</v>
      </c>
      <c r="AB313">
        <v>0.27968208637865999</v>
      </c>
      <c r="AC313">
        <v>362751.27576683299</v>
      </c>
      <c r="AD313">
        <v>138313.58961776301</v>
      </c>
      <c r="AE313">
        <v>224437.68614906899</v>
      </c>
      <c r="AF313">
        <v>0.61870957083368505</v>
      </c>
      <c r="AG313">
        <v>1061224.91639222</v>
      </c>
      <c r="AH313">
        <v>-665437.42330092995</v>
      </c>
      <c r="AI313">
        <v>362751.27576683299</v>
      </c>
      <c r="AJ313">
        <v>362751.27576683299</v>
      </c>
      <c r="AK313">
        <v>362751.27576683299</v>
      </c>
      <c r="AL313">
        <v>362751.27576683299</v>
      </c>
      <c r="AM313">
        <v>362751.27576683299</v>
      </c>
      <c r="AN313">
        <v>362751.27576683299</v>
      </c>
      <c r="AO313">
        <v>362751.27576683299</v>
      </c>
      <c r="AP313">
        <v>362751.27576683299</v>
      </c>
      <c r="AQ313">
        <v>362751.27576683299</v>
      </c>
      <c r="AR313">
        <v>362751.27576683299</v>
      </c>
      <c r="AS313">
        <v>315637.98245613999</v>
      </c>
      <c r="AT313">
        <v>315637.98245613999</v>
      </c>
      <c r="AU313">
        <v>315637.98245613999</v>
      </c>
      <c r="AV313">
        <v>315637.98245613999</v>
      </c>
      <c r="AW313">
        <v>315637.98245613999</v>
      </c>
      <c r="AX313">
        <v>315637.98245613999</v>
      </c>
      <c r="AY313">
        <v>315637.98245613999</v>
      </c>
      <c r="AZ313">
        <v>315637.98245613999</v>
      </c>
      <c r="BA313">
        <v>315637.98245613999</v>
      </c>
      <c r="BB313">
        <v>315637.98245613999</v>
      </c>
    </row>
    <row r="314" spans="1:54" x14ac:dyDescent="0.25">
      <c r="A314" t="s">
        <v>448</v>
      </c>
      <c r="B314">
        <v>13120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 t="s">
        <v>2</v>
      </c>
      <c r="N314">
        <v>13120</v>
      </c>
      <c r="O314">
        <v>800000</v>
      </c>
      <c r="P314">
        <v>89875.109449999902</v>
      </c>
      <c r="Q314">
        <v>3665322.1929824501</v>
      </c>
      <c r="R314">
        <v>2547300.35087719</v>
      </c>
      <c r="S314">
        <v>1118021.8421052599</v>
      </c>
      <c r="T314">
        <v>0.30502689347359502</v>
      </c>
      <c r="U314">
        <v>3591829.83084644</v>
      </c>
      <c r="V314">
        <v>1664236.65712985</v>
      </c>
      <c r="W314">
        <v>1927593.17371658</v>
      </c>
      <c r="X314">
        <v>0.53666049464886001</v>
      </c>
      <c r="Y314">
        <v>729331.97368420998</v>
      </c>
      <c r="Z314">
        <v>534034.73684210505</v>
      </c>
      <c r="AA314">
        <v>195297.23684210499</v>
      </c>
      <c r="AB314">
        <v>0.26777550400754202</v>
      </c>
      <c r="AC314">
        <v>491304.61574624397</v>
      </c>
      <c r="AD314">
        <v>270529.87315437698</v>
      </c>
      <c r="AE314">
        <v>220774.742591866</v>
      </c>
      <c r="AF314">
        <v>0.44936427527050798</v>
      </c>
      <c r="AG314">
        <v>1037718.06426658</v>
      </c>
      <c r="AH314">
        <v>-669100.366858133</v>
      </c>
      <c r="AI314">
        <v>491304.61574624397</v>
      </c>
      <c r="AJ314">
        <v>491304.61574624397</v>
      </c>
      <c r="AK314">
        <v>491304.61574624397</v>
      </c>
      <c r="AL314">
        <v>491304.61574624397</v>
      </c>
      <c r="AM314">
        <v>491304.61574624397</v>
      </c>
      <c r="AN314">
        <v>491304.61574624397</v>
      </c>
      <c r="AO314">
        <v>491304.61574624397</v>
      </c>
      <c r="AP314">
        <v>491304.61574624397</v>
      </c>
      <c r="AQ314">
        <v>491304.61574624397</v>
      </c>
      <c r="AR314">
        <v>491304.61574624397</v>
      </c>
      <c r="AS314">
        <v>729331.97368420998</v>
      </c>
      <c r="AT314">
        <v>729331.97368420998</v>
      </c>
      <c r="AU314">
        <v>729331.97368420998</v>
      </c>
      <c r="AV314">
        <v>729331.97368420998</v>
      </c>
      <c r="AW314">
        <v>729331.97368420998</v>
      </c>
      <c r="AX314">
        <v>729331.97368420998</v>
      </c>
      <c r="AY314">
        <v>729331.97368420998</v>
      </c>
      <c r="AZ314">
        <v>729331.97368420998</v>
      </c>
      <c r="BA314">
        <v>729331.97368420998</v>
      </c>
      <c r="BB314">
        <v>729331.97368420998</v>
      </c>
    </row>
    <row r="315" spans="1:54" x14ac:dyDescent="0.25">
      <c r="A315" t="s">
        <v>437</v>
      </c>
      <c r="B315">
        <v>13622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 t="s">
        <v>2</v>
      </c>
      <c r="N315">
        <v>13622</v>
      </c>
      <c r="O315">
        <v>800000</v>
      </c>
      <c r="P315">
        <v>89875.109449999902</v>
      </c>
      <c r="Q315">
        <v>15764672.0175438</v>
      </c>
      <c r="R315">
        <v>13354379.166666601</v>
      </c>
      <c r="S315">
        <v>2410292.85087719</v>
      </c>
      <c r="T315">
        <v>0.15289203912360999</v>
      </c>
      <c r="U315">
        <v>9774243.5427261107</v>
      </c>
      <c r="V315">
        <v>6019733.5537377996</v>
      </c>
      <c r="W315">
        <v>3754509.9889882999</v>
      </c>
      <c r="X315">
        <v>0.38412281958969302</v>
      </c>
      <c r="Y315">
        <v>6859804.5175438495</v>
      </c>
      <c r="Z315">
        <v>6366732.0614034999</v>
      </c>
      <c r="AA315">
        <v>493072.45614035003</v>
      </c>
      <c r="AB315">
        <v>7.1878499581048402E-2</v>
      </c>
      <c r="AC315">
        <v>2359222.22378967</v>
      </c>
      <c r="AD315">
        <v>2139045.7746014199</v>
      </c>
      <c r="AE315">
        <v>220176.44918824901</v>
      </c>
      <c r="AF315">
        <v>9.3325862637295198E-2</v>
      </c>
      <c r="AG315">
        <v>2864634.8795383</v>
      </c>
      <c r="AH315">
        <v>-669698.66026174999</v>
      </c>
      <c r="AI315">
        <v>2359222.22378967</v>
      </c>
      <c r="AJ315">
        <v>2359222.22378967</v>
      </c>
      <c r="AK315">
        <v>2359222.22378967</v>
      </c>
      <c r="AL315">
        <v>2359222.22378967</v>
      </c>
      <c r="AM315">
        <v>2359222.22378967</v>
      </c>
      <c r="AN315">
        <v>2359222.22378967</v>
      </c>
      <c r="AO315">
        <v>2359222.22378967</v>
      </c>
      <c r="AP315">
        <v>2359222.22378967</v>
      </c>
      <c r="AQ315">
        <v>2359222.22378967</v>
      </c>
      <c r="AR315">
        <v>2359222.22378967</v>
      </c>
      <c r="AS315">
        <v>6859804.5175438495</v>
      </c>
      <c r="AT315">
        <v>6859804.5175438495</v>
      </c>
      <c r="AU315">
        <v>6859804.5175438495</v>
      </c>
      <c r="AV315">
        <v>6859804.5175438495</v>
      </c>
      <c r="AW315">
        <v>6859804.5175438495</v>
      </c>
      <c r="AX315">
        <v>6859804.5175438495</v>
      </c>
      <c r="AY315">
        <v>6859804.5175438495</v>
      </c>
      <c r="AZ315">
        <v>6859804.5175438495</v>
      </c>
      <c r="BA315">
        <v>6859804.5175438495</v>
      </c>
      <c r="BB315">
        <v>6859804.5175438495</v>
      </c>
    </row>
    <row r="316" spans="1:54" x14ac:dyDescent="0.25">
      <c r="A316" t="s">
        <v>438</v>
      </c>
      <c r="B316">
        <v>13313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 t="s">
        <v>2</v>
      </c>
      <c r="N316">
        <v>13313</v>
      </c>
      <c r="O316">
        <v>800000</v>
      </c>
      <c r="P316">
        <v>89875.109449999902</v>
      </c>
      <c r="Q316">
        <v>3636635.2192982398</v>
      </c>
      <c r="R316">
        <v>3015971.1403508699</v>
      </c>
      <c r="S316">
        <v>620664.07894736796</v>
      </c>
      <c r="T316">
        <v>0.17066987517849999</v>
      </c>
      <c r="U316">
        <v>3727392.0493956199</v>
      </c>
      <c r="V316">
        <v>3405748.4322035299</v>
      </c>
      <c r="W316">
        <v>321643.61719209101</v>
      </c>
      <c r="X316">
        <v>8.6291866519446106E-2</v>
      </c>
      <c r="Y316">
        <v>2461665.2192982398</v>
      </c>
      <c r="Z316">
        <v>1975983.68421052</v>
      </c>
      <c r="AA316">
        <v>485681.53508771799</v>
      </c>
      <c r="AB316">
        <v>0.19729796370368</v>
      </c>
      <c r="AC316">
        <v>2747593.9939257698</v>
      </c>
      <c r="AD316">
        <v>2527674.3346677101</v>
      </c>
      <c r="AE316">
        <v>219919.65925806799</v>
      </c>
      <c r="AF316">
        <v>8.0040813797181698E-2</v>
      </c>
      <c r="AG316">
        <v>-568231.49225790799</v>
      </c>
      <c r="AH316">
        <v>-669955.45019193098</v>
      </c>
      <c r="AI316">
        <v>2747593.9939257698</v>
      </c>
      <c r="AJ316">
        <v>2747593.9939257698</v>
      </c>
      <c r="AK316">
        <v>2747593.9939257698</v>
      </c>
      <c r="AL316">
        <v>2747593.9939257698</v>
      </c>
      <c r="AM316">
        <v>2747593.9939257698</v>
      </c>
      <c r="AN316">
        <v>2747593.9939257698</v>
      </c>
      <c r="AO316">
        <v>2747593.9939257698</v>
      </c>
      <c r="AP316">
        <v>2747593.9939257698</v>
      </c>
      <c r="AQ316">
        <v>2747593.9939257698</v>
      </c>
      <c r="AR316">
        <v>2747593.9939257698</v>
      </c>
      <c r="AS316">
        <v>2461665.2192982398</v>
      </c>
      <c r="AT316">
        <v>2461665.2192982398</v>
      </c>
      <c r="AU316">
        <v>2461665.2192982398</v>
      </c>
      <c r="AV316">
        <v>2461665.2192982398</v>
      </c>
      <c r="AW316">
        <v>2461665.2192982398</v>
      </c>
      <c r="AX316">
        <v>2461665.2192982398</v>
      </c>
      <c r="AY316">
        <v>2461665.2192982398</v>
      </c>
      <c r="AZ316">
        <v>2461665.2192982398</v>
      </c>
      <c r="BA316">
        <v>2461665.2192982398</v>
      </c>
      <c r="BB316">
        <v>2461665.2192982398</v>
      </c>
    </row>
    <row r="317" spans="1:54" x14ac:dyDescent="0.25">
      <c r="A317" t="s">
        <v>439</v>
      </c>
      <c r="B317">
        <v>13103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 t="s">
        <v>2</v>
      </c>
      <c r="N317">
        <v>13103</v>
      </c>
      <c r="O317">
        <v>800000</v>
      </c>
      <c r="P317">
        <v>89875.109449999902</v>
      </c>
      <c r="Q317">
        <v>10082900.3947368</v>
      </c>
      <c r="R317">
        <v>5795352.4561403496</v>
      </c>
      <c r="S317">
        <v>4287547.9385964898</v>
      </c>
      <c r="T317">
        <v>0.42522962349549098</v>
      </c>
      <c r="U317">
        <v>8447246.2136541698</v>
      </c>
      <c r="V317">
        <v>3309282.3920297301</v>
      </c>
      <c r="W317">
        <v>5137963.8216244299</v>
      </c>
      <c r="X317">
        <v>0.60824127670381001</v>
      </c>
      <c r="Y317">
        <v>1732542.71929824</v>
      </c>
      <c r="Z317">
        <v>1462042.3245614001</v>
      </c>
      <c r="AA317">
        <v>270500.39473684097</v>
      </c>
      <c r="AB317">
        <v>0.156129134204786</v>
      </c>
      <c r="AC317">
        <v>569219.87518136599</v>
      </c>
      <c r="AD317">
        <v>355852.61209963402</v>
      </c>
      <c r="AE317">
        <v>213367.263081732</v>
      </c>
      <c r="AF317">
        <v>0.374841554880262</v>
      </c>
      <c r="AG317">
        <v>4248088.7121744296</v>
      </c>
      <c r="AH317">
        <v>-676507.84636826697</v>
      </c>
      <c r="AI317">
        <v>569219.87518136599</v>
      </c>
      <c r="AJ317">
        <v>569219.87518136599</v>
      </c>
      <c r="AK317">
        <v>569219.87518136599</v>
      </c>
      <c r="AL317">
        <v>569219.87518136599</v>
      </c>
      <c r="AM317">
        <v>569219.87518136599</v>
      </c>
      <c r="AN317">
        <v>569219.87518136599</v>
      </c>
      <c r="AO317">
        <v>569219.87518136599</v>
      </c>
      <c r="AP317">
        <v>569219.87518136599</v>
      </c>
      <c r="AQ317">
        <v>569219.87518136599</v>
      </c>
      <c r="AR317">
        <v>569219.87518136599</v>
      </c>
      <c r="AS317">
        <v>1732542.71929824</v>
      </c>
      <c r="AT317">
        <v>1732542.71929824</v>
      </c>
      <c r="AU317">
        <v>1732542.71929824</v>
      </c>
      <c r="AV317">
        <v>1732542.71929824</v>
      </c>
      <c r="AW317">
        <v>1732542.71929824</v>
      </c>
      <c r="AX317">
        <v>1732542.71929824</v>
      </c>
      <c r="AY317">
        <v>1732542.71929824</v>
      </c>
      <c r="AZ317">
        <v>1732542.71929824</v>
      </c>
      <c r="BA317">
        <v>1732542.71929824</v>
      </c>
      <c r="BB317">
        <v>1732542.71929824</v>
      </c>
    </row>
    <row r="318" spans="1:54" x14ac:dyDescent="0.25">
      <c r="A318" t="s">
        <v>440</v>
      </c>
      <c r="B318">
        <v>14114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 t="s">
        <v>2</v>
      </c>
      <c r="N318">
        <v>14114</v>
      </c>
      <c r="O318">
        <v>800000</v>
      </c>
      <c r="P318">
        <v>89875.109449999902</v>
      </c>
      <c r="Q318">
        <v>7496332.0175438598</v>
      </c>
      <c r="R318">
        <v>5005857.7192982398</v>
      </c>
      <c r="S318">
        <v>2490474.29824562</v>
      </c>
      <c r="T318">
        <v>0.33222571951416902</v>
      </c>
      <c r="U318">
        <v>3053886.7598591298</v>
      </c>
      <c r="V318">
        <v>1188069.96277846</v>
      </c>
      <c r="W318">
        <v>1865816.79708066</v>
      </c>
      <c r="X318">
        <v>0.61096463091078401</v>
      </c>
      <c r="Y318">
        <v>701671.53508771898</v>
      </c>
      <c r="Z318">
        <v>569059.429824561</v>
      </c>
      <c r="AA318">
        <v>132612.10526315699</v>
      </c>
      <c r="AB318">
        <v>0.188994563170614</v>
      </c>
      <c r="AC318">
        <v>311168.09167684801</v>
      </c>
      <c r="AD318">
        <v>99141.329396847403</v>
      </c>
      <c r="AE318">
        <v>212026.76228</v>
      </c>
      <c r="AF318">
        <v>0.68138979526278998</v>
      </c>
      <c r="AG318">
        <v>975941.68763066805</v>
      </c>
      <c r="AH318">
        <v>-677848.34716999903</v>
      </c>
      <c r="AI318">
        <v>311168.09167684801</v>
      </c>
      <c r="AJ318">
        <v>311168.09167684801</v>
      </c>
      <c r="AK318">
        <v>311168.09167684801</v>
      </c>
      <c r="AL318">
        <v>311168.09167684801</v>
      </c>
      <c r="AM318">
        <v>311168.09167684801</v>
      </c>
      <c r="AN318">
        <v>311168.09167684801</v>
      </c>
      <c r="AO318">
        <v>311168.09167684801</v>
      </c>
      <c r="AP318">
        <v>311168.09167684801</v>
      </c>
      <c r="AQ318">
        <v>311168.09167684801</v>
      </c>
      <c r="AR318">
        <v>311168.09167684801</v>
      </c>
      <c r="AS318">
        <v>701671.53508771898</v>
      </c>
      <c r="AT318">
        <v>701671.53508771898</v>
      </c>
      <c r="AU318">
        <v>701671.53508771898</v>
      </c>
      <c r="AV318">
        <v>701671.53508771898</v>
      </c>
      <c r="AW318">
        <v>701671.53508771898</v>
      </c>
      <c r="AX318">
        <v>701671.53508771898</v>
      </c>
      <c r="AY318">
        <v>701671.53508771898</v>
      </c>
      <c r="AZ318">
        <v>701671.53508771898</v>
      </c>
      <c r="BA318">
        <v>701671.53508771898</v>
      </c>
      <c r="BB318">
        <v>701671.53508771898</v>
      </c>
    </row>
    <row r="319" spans="1:54" x14ac:dyDescent="0.25">
      <c r="A319" t="s">
        <v>442</v>
      </c>
      <c r="B319">
        <v>13786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 t="s">
        <v>2</v>
      </c>
      <c r="N319">
        <v>13786</v>
      </c>
      <c r="O319">
        <v>800000</v>
      </c>
      <c r="P319">
        <v>89875.109449999902</v>
      </c>
      <c r="Q319">
        <v>14072819.8245613</v>
      </c>
      <c r="R319">
        <v>12416116.096491201</v>
      </c>
      <c r="S319">
        <v>1656703.7280701699</v>
      </c>
      <c r="T319">
        <v>0.1177236508904</v>
      </c>
      <c r="U319">
        <v>8512660.0880847592</v>
      </c>
      <c r="V319">
        <v>6416158.6832400402</v>
      </c>
      <c r="W319">
        <v>2096501.4048447099</v>
      </c>
      <c r="X319">
        <v>0.24628040860919601</v>
      </c>
      <c r="Y319">
        <v>6399060.70175438</v>
      </c>
      <c r="Z319">
        <v>6059111.3596491199</v>
      </c>
      <c r="AA319">
        <v>339949.34210526198</v>
      </c>
      <c r="AB319">
        <v>5.3124881595834998E-2</v>
      </c>
      <c r="AC319">
        <v>2945135.8112640302</v>
      </c>
      <c r="AD319">
        <v>2733432.5017456198</v>
      </c>
      <c r="AE319">
        <v>211703.309518416</v>
      </c>
      <c r="AF319">
        <v>7.1882358942066696E-2</v>
      </c>
      <c r="AG319">
        <v>1206626.29539471</v>
      </c>
      <c r="AH319">
        <v>-678171.79993158299</v>
      </c>
      <c r="AI319">
        <v>2945135.8112640302</v>
      </c>
      <c r="AJ319">
        <v>2945135.8112640302</v>
      </c>
      <c r="AK319">
        <v>2945135.8112640302</v>
      </c>
      <c r="AL319">
        <v>2945135.8112640302</v>
      </c>
      <c r="AM319">
        <v>2945135.8112640302</v>
      </c>
      <c r="AN319">
        <v>2945135.8112640302</v>
      </c>
      <c r="AO319">
        <v>2945135.8112640302</v>
      </c>
      <c r="AP319">
        <v>2945135.8112640302</v>
      </c>
      <c r="AQ319">
        <v>2945135.8112640302</v>
      </c>
      <c r="AR319">
        <v>2945135.8112640302</v>
      </c>
      <c r="AS319">
        <v>6399060.70175438</v>
      </c>
      <c r="AT319">
        <v>6399060.70175438</v>
      </c>
      <c r="AU319">
        <v>6399060.70175438</v>
      </c>
      <c r="AV319">
        <v>6399060.70175438</v>
      </c>
      <c r="AW319">
        <v>6399060.70175438</v>
      </c>
      <c r="AX319">
        <v>6399060.70175438</v>
      </c>
      <c r="AY319">
        <v>6399060.70175438</v>
      </c>
      <c r="AZ319">
        <v>6399060.70175438</v>
      </c>
      <c r="BA319">
        <v>6399060.70175438</v>
      </c>
      <c r="BB319">
        <v>6399060.70175438</v>
      </c>
    </row>
    <row r="320" spans="1:54" x14ac:dyDescent="0.25">
      <c r="A320" t="s">
        <v>441</v>
      </c>
      <c r="B320">
        <v>13377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2</v>
      </c>
      <c r="N320">
        <v>13377</v>
      </c>
      <c r="O320">
        <v>800000</v>
      </c>
      <c r="P320">
        <v>89875.109449999902</v>
      </c>
      <c r="Q320">
        <v>9868725.0438596401</v>
      </c>
      <c r="R320">
        <v>5533543.1140350904</v>
      </c>
      <c r="S320">
        <v>4335181.9298245497</v>
      </c>
      <c r="T320">
        <v>0.43928490362814498</v>
      </c>
      <c r="U320">
        <v>6927966.18615977</v>
      </c>
      <c r="V320">
        <v>2717981.5370219899</v>
      </c>
      <c r="W320">
        <v>4209984.6491377698</v>
      </c>
      <c r="X320">
        <v>0.60767973399584396</v>
      </c>
      <c r="Y320">
        <v>613066.09649122797</v>
      </c>
      <c r="Z320">
        <v>371551.35964912199</v>
      </c>
      <c r="AA320">
        <v>241514.73684210499</v>
      </c>
      <c r="AB320">
        <v>0.3939456744132</v>
      </c>
      <c r="AC320">
        <v>351542.42775175697</v>
      </c>
      <c r="AD320">
        <v>140391.61181947199</v>
      </c>
      <c r="AE320">
        <v>211150.81593228501</v>
      </c>
      <c r="AF320">
        <v>0.60064105855635097</v>
      </c>
      <c r="AG320">
        <v>3320109.53968777</v>
      </c>
      <c r="AH320">
        <v>-678724.29351771402</v>
      </c>
      <c r="AI320">
        <v>351542.42775175697</v>
      </c>
      <c r="AJ320">
        <v>351542.42775175697</v>
      </c>
      <c r="AK320">
        <v>351542.42775175697</v>
      </c>
      <c r="AL320">
        <v>351542.42775175697</v>
      </c>
      <c r="AM320">
        <v>351542.42775175697</v>
      </c>
      <c r="AN320">
        <v>351542.42775175697</v>
      </c>
      <c r="AO320">
        <v>351542.42775175697</v>
      </c>
      <c r="AP320">
        <v>351542.42775175697</v>
      </c>
      <c r="AQ320">
        <v>351542.42775175697</v>
      </c>
      <c r="AR320">
        <v>351542.42775175697</v>
      </c>
      <c r="AS320">
        <v>613066.09649122797</v>
      </c>
      <c r="AT320">
        <v>613066.09649122797</v>
      </c>
      <c r="AU320">
        <v>613066.09649122797</v>
      </c>
      <c r="AV320">
        <v>613066.09649122797</v>
      </c>
      <c r="AW320">
        <v>613066.09649122797</v>
      </c>
      <c r="AX320">
        <v>613066.09649122797</v>
      </c>
      <c r="AY320">
        <v>613066.09649122797</v>
      </c>
      <c r="AZ320">
        <v>613066.09649122797</v>
      </c>
      <c r="BA320">
        <v>613066.09649122797</v>
      </c>
      <c r="BB320">
        <v>613066.09649122797</v>
      </c>
    </row>
    <row r="321" spans="1:54" x14ac:dyDescent="0.25">
      <c r="A321" t="s">
        <v>443</v>
      </c>
      <c r="B321">
        <v>13339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 t="s">
        <v>2</v>
      </c>
      <c r="N321">
        <v>13339</v>
      </c>
      <c r="O321">
        <v>800000</v>
      </c>
      <c r="P321">
        <v>89875.109449999902</v>
      </c>
      <c r="Q321">
        <v>5587954.4298245599</v>
      </c>
      <c r="R321">
        <v>3812371.9298245599</v>
      </c>
      <c r="S321">
        <v>1775582.5</v>
      </c>
      <c r="T321">
        <v>0.31775178597076398</v>
      </c>
      <c r="U321">
        <v>3879997.3338843998</v>
      </c>
      <c r="V321">
        <v>1773098.10774722</v>
      </c>
      <c r="W321">
        <v>2106899.2261371701</v>
      </c>
      <c r="X321">
        <v>0.54301563759784399</v>
      </c>
      <c r="Y321">
        <v>460016.00877192902</v>
      </c>
      <c r="Z321">
        <v>139215.78947368401</v>
      </c>
      <c r="AA321">
        <v>320800.21929824498</v>
      </c>
      <c r="AB321">
        <v>0.69736751152348297</v>
      </c>
      <c r="AC321">
        <v>290328.163472076</v>
      </c>
      <c r="AD321">
        <v>83374.751472898701</v>
      </c>
      <c r="AE321">
        <v>206953.411999178</v>
      </c>
      <c r="AF321">
        <v>0.712825822766183</v>
      </c>
      <c r="AG321">
        <v>1217024.11668717</v>
      </c>
      <c r="AH321">
        <v>-682921.69745082199</v>
      </c>
      <c r="AI321">
        <v>290328.163472076</v>
      </c>
      <c r="AJ321">
        <v>290328.163472076</v>
      </c>
      <c r="AK321">
        <v>290328.163472076</v>
      </c>
      <c r="AL321">
        <v>290328.163472076</v>
      </c>
      <c r="AM321">
        <v>290328.163472076</v>
      </c>
      <c r="AN321">
        <v>290328.163472076</v>
      </c>
      <c r="AO321">
        <v>290328.163472076</v>
      </c>
      <c r="AP321">
        <v>290328.163472076</v>
      </c>
      <c r="AQ321">
        <v>290328.163472076</v>
      </c>
      <c r="AR321">
        <v>290328.163472076</v>
      </c>
      <c r="AS321">
        <v>460016.00877192902</v>
      </c>
      <c r="AT321">
        <v>460016.00877192902</v>
      </c>
      <c r="AU321">
        <v>460016.00877192902</v>
      </c>
      <c r="AV321">
        <v>460016.00877192902</v>
      </c>
      <c r="AW321">
        <v>460016.00877192902</v>
      </c>
      <c r="AX321">
        <v>460016.00877192902</v>
      </c>
      <c r="AY321">
        <v>460016.00877192902</v>
      </c>
      <c r="AZ321">
        <v>460016.00877192902</v>
      </c>
      <c r="BA321">
        <v>460016.00877192902</v>
      </c>
      <c r="BB321">
        <v>460016.00877192902</v>
      </c>
    </row>
    <row r="322" spans="1:54" x14ac:dyDescent="0.25">
      <c r="A322" t="s">
        <v>444</v>
      </c>
      <c r="B322">
        <v>13709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 t="s">
        <v>2</v>
      </c>
      <c r="N322">
        <v>13709</v>
      </c>
      <c r="O322">
        <v>800000</v>
      </c>
      <c r="P322">
        <v>89875.109449999902</v>
      </c>
      <c r="Q322">
        <v>5681746.2280701697</v>
      </c>
      <c r="R322">
        <v>3706570.9210526301</v>
      </c>
      <c r="S322">
        <v>1975175.3070175401</v>
      </c>
      <c r="T322">
        <v>0.34763525643918403</v>
      </c>
      <c r="U322">
        <v>3815863.44015982</v>
      </c>
      <c r="V322">
        <v>1551506.3111239399</v>
      </c>
      <c r="W322">
        <v>2264357.1290358701</v>
      </c>
      <c r="X322">
        <v>0.59340622759315298</v>
      </c>
      <c r="Y322">
        <v>452455.745614035</v>
      </c>
      <c r="Z322">
        <v>324172.19298245601</v>
      </c>
      <c r="AA322">
        <v>128283.552631579</v>
      </c>
      <c r="AB322">
        <v>0.28352729272447003</v>
      </c>
      <c r="AC322">
        <v>348695.57198776299</v>
      </c>
      <c r="AD322">
        <v>147475.18549230401</v>
      </c>
      <c r="AE322">
        <v>201220.38649545799</v>
      </c>
      <c r="AF322">
        <v>0.57706607901094897</v>
      </c>
      <c r="AG322">
        <v>1374482.01958587</v>
      </c>
      <c r="AH322">
        <v>-688654.72295454098</v>
      </c>
      <c r="AI322">
        <v>348695.57198776299</v>
      </c>
      <c r="AJ322">
        <v>348695.57198776299</v>
      </c>
      <c r="AK322">
        <v>348695.57198776299</v>
      </c>
      <c r="AL322">
        <v>348695.57198776299</v>
      </c>
      <c r="AM322">
        <v>348695.57198776299</v>
      </c>
      <c r="AN322">
        <v>348695.57198776299</v>
      </c>
      <c r="AO322">
        <v>348695.57198776299</v>
      </c>
      <c r="AP322">
        <v>348695.57198776299</v>
      </c>
      <c r="AQ322">
        <v>348695.57198776299</v>
      </c>
      <c r="AR322">
        <v>348695.57198776299</v>
      </c>
      <c r="AS322">
        <v>452455.745614035</v>
      </c>
      <c r="AT322">
        <v>452455.745614035</v>
      </c>
      <c r="AU322">
        <v>452455.745614035</v>
      </c>
      <c r="AV322">
        <v>452455.745614035</v>
      </c>
      <c r="AW322">
        <v>452455.745614035</v>
      </c>
      <c r="AX322">
        <v>452455.745614035</v>
      </c>
      <c r="AY322">
        <v>452455.745614035</v>
      </c>
      <c r="AZ322">
        <v>452455.745614035</v>
      </c>
      <c r="BA322">
        <v>452455.745614035</v>
      </c>
      <c r="BB322">
        <v>452455.745614035</v>
      </c>
    </row>
    <row r="323" spans="1:54" x14ac:dyDescent="0.25">
      <c r="A323" t="s">
        <v>445</v>
      </c>
      <c r="B323">
        <v>13621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 t="s">
        <v>2</v>
      </c>
      <c r="N323">
        <v>13621</v>
      </c>
      <c r="O323">
        <v>800000</v>
      </c>
      <c r="P323">
        <v>89875.109449999902</v>
      </c>
      <c r="Q323">
        <v>9277961.9298245497</v>
      </c>
      <c r="R323">
        <v>6660227.0614035102</v>
      </c>
      <c r="S323">
        <v>2617734.86842104</v>
      </c>
      <c r="T323">
        <v>0.28214546343482799</v>
      </c>
      <c r="U323">
        <v>11592677.578045299</v>
      </c>
      <c r="V323">
        <v>6759577.8267719503</v>
      </c>
      <c r="W323">
        <v>4833099.7512733499</v>
      </c>
      <c r="X323">
        <v>0.41690970172641301</v>
      </c>
      <c r="Y323">
        <v>763146.00877192896</v>
      </c>
      <c r="Z323">
        <v>552901.14035087696</v>
      </c>
      <c r="AA323">
        <v>210244.868421052</v>
      </c>
      <c r="AB323">
        <v>0.27549756665750302</v>
      </c>
      <c r="AC323">
        <v>455170.98561507498</v>
      </c>
      <c r="AD323">
        <v>255050.13410946299</v>
      </c>
      <c r="AE323">
        <v>200120.851505611</v>
      </c>
      <c r="AF323">
        <v>0.43966082599748102</v>
      </c>
      <c r="AG323">
        <v>3943224.64182335</v>
      </c>
      <c r="AH323">
        <v>-689754.25794438797</v>
      </c>
      <c r="AI323">
        <v>455170.98561507498</v>
      </c>
      <c r="AJ323">
        <v>455170.98561507498</v>
      </c>
      <c r="AK323">
        <v>455170.98561507498</v>
      </c>
      <c r="AL323">
        <v>455170.98561507498</v>
      </c>
      <c r="AM323">
        <v>455170.98561507498</v>
      </c>
      <c r="AN323">
        <v>455170.98561507498</v>
      </c>
      <c r="AO323">
        <v>455170.98561507498</v>
      </c>
      <c r="AP323">
        <v>455170.98561507498</v>
      </c>
      <c r="AQ323">
        <v>455170.98561507498</v>
      </c>
      <c r="AR323">
        <v>455170.98561507498</v>
      </c>
      <c r="AS323">
        <v>763146.00877192896</v>
      </c>
      <c r="AT323">
        <v>763146.00877192896</v>
      </c>
      <c r="AU323">
        <v>763146.00877192896</v>
      </c>
      <c r="AV323">
        <v>763146.00877192896</v>
      </c>
      <c r="AW323">
        <v>763146.00877192896</v>
      </c>
      <c r="AX323">
        <v>763146.00877192896</v>
      </c>
      <c r="AY323">
        <v>763146.00877192896</v>
      </c>
      <c r="AZ323">
        <v>763146.00877192896</v>
      </c>
      <c r="BA323">
        <v>763146.00877192896</v>
      </c>
      <c r="BB323">
        <v>763146.00877192896</v>
      </c>
    </row>
    <row r="324" spans="1:54" x14ac:dyDescent="0.25">
      <c r="A324" t="s">
        <v>465</v>
      </c>
      <c r="B324">
        <v>13540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2</v>
      </c>
      <c r="N324">
        <v>13540</v>
      </c>
      <c r="O324">
        <v>800000</v>
      </c>
      <c r="P324">
        <v>89875.109449999902</v>
      </c>
      <c r="Q324">
        <v>8264386.9736842001</v>
      </c>
      <c r="R324">
        <v>4820249.1228070101</v>
      </c>
      <c r="S324">
        <v>3444137.85087719</v>
      </c>
      <c r="T324">
        <v>0.41674450408047797</v>
      </c>
      <c r="U324">
        <v>1510201.5069780301</v>
      </c>
      <c r="V324">
        <v>812362.67957611196</v>
      </c>
      <c r="W324">
        <v>697838.82740191801</v>
      </c>
      <c r="X324">
        <v>0.46208325457065602</v>
      </c>
      <c r="Y324">
        <v>6531106.3596491199</v>
      </c>
      <c r="Z324">
        <v>3681991.7105263099</v>
      </c>
      <c r="AA324">
        <v>2849114.6491228002</v>
      </c>
      <c r="AB324">
        <v>0.43623767432810101</v>
      </c>
      <c r="AC324">
        <v>450594.02779005701</v>
      </c>
      <c r="AD324">
        <v>253692.86228873601</v>
      </c>
      <c r="AE324">
        <v>196901.165501321</v>
      </c>
      <c r="AF324">
        <v>0.43698130325211998</v>
      </c>
      <c r="AG324">
        <v>-192036.28204808099</v>
      </c>
      <c r="AH324">
        <v>-692973.94394867797</v>
      </c>
      <c r="AI324">
        <v>450594.02779005701</v>
      </c>
      <c r="AJ324">
        <v>450594.02779005701</v>
      </c>
      <c r="AK324">
        <v>450594.02779005701</v>
      </c>
      <c r="AL324">
        <v>450594.02779005701</v>
      </c>
      <c r="AM324">
        <v>450594.02779005701</v>
      </c>
      <c r="AN324">
        <v>450594.02779005701</v>
      </c>
      <c r="AO324">
        <v>450594.02779005701</v>
      </c>
      <c r="AP324">
        <v>450594.02779005701</v>
      </c>
      <c r="AQ324">
        <v>450594.02779005701</v>
      </c>
      <c r="AR324">
        <v>450594.02779005701</v>
      </c>
      <c r="AS324">
        <v>6531106.3596491199</v>
      </c>
      <c r="AT324">
        <v>6531106.3596491199</v>
      </c>
      <c r="AU324">
        <v>6531106.3596491199</v>
      </c>
      <c r="AV324">
        <v>6531106.3596491199</v>
      </c>
      <c r="AW324">
        <v>6531106.3596491199</v>
      </c>
      <c r="AX324">
        <v>6531106.3596491199</v>
      </c>
      <c r="AY324">
        <v>6531106.3596491199</v>
      </c>
      <c r="AZ324">
        <v>6531106.3596491199</v>
      </c>
      <c r="BA324">
        <v>6531106.3596491199</v>
      </c>
      <c r="BB324">
        <v>6531106.3596491199</v>
      </c>
    </row>
    <row r="325" spans="1:54" x14ac:dyDescent="0.25">
      <c r="A325" t="s">
        <v>446</v>
      </c>
      <c r="B325">
        <v>13510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2</v>
      </c>
      <c r="N325">
        <v>13510</v>
      </c>
      <c r="O325">
        <v>800000</v>
      </c>
      <c r="P325">
        <v>89875.109449999902</v>
      </c>
      <c r="Q325">
        <v>5372168.0701754298</v>
      </c>
      <c r="R325">
        <v>3551606.9736842001</v>
      </c>
      <c r="S325">
        <v>1820561.09649123</v>
      </c>
      <c r="T325">
        <v>0.33888759113818501</v>
      </c>
      <c r="U325">
        <v>3080642.1072723502</v>
      </c>
      <c r="V325">
        <v>1324711.09197522</v>
      </c>
      <c r="W325">
        <v>1755931.01529712</v>
      </c>
      <c r="X325">
        <v>0.56998864332600196</v>
      </c>
      <c r="Y325">
        <v>938721.66666666605</v>
      </c>
      <c r="Z325">
        <v>601100.61403508706</v>
      </c>
      <c r="AA325">
        <v>337621.05263157899</v>
      </c>
      <c r="AB325">
        <v>0.35966044528454</v>
      </c>
      <c r="AC325">
        <v>324757.08460737299</v>
      </c>
      <c r="AD325">
        <v>129786.78661102901</v>
      </c>
      <c r="AE325">
        <v>194970.297996343</v>
      </c>
      <c r="AF325">
        <v>0.60035733548987902</v>
      </c>
      <c r="AG325">
        <v>866055.90584712301</v>
      </c>
      <c r="AH325">
        <v>-694904.81145365594</v>
      </c>
      <c r="AI325">
        <v>324757.08460737299</v>
      </c>
      <c r="AJ325">
        <v>324757.08460737299</v>
      </c>
      <c r="AK325">
        <v>324757.08460737299</v>
      </c>
      <c r="AL325">
        <v>324757.08460737299</v>
      </c>
      <c r="AM325">
        <v>324757.08460737299</v>
      </c>
      <c r="AN325">
        <v>324757.08460737299</v>
      </c>
      <c r="AO325">
        <v>324757.08460737299</v>
      </c>
      <c r="AP325">
        <v>324757.08460737299</v>
      </c>
      <c r="AQ325">
        <v>324757.08460737299</v>
      </c>
      <c r="AR325">
        <v>324757.08460737299</v>
      </c>
      <c r="AS325">
        <v>938721.66666666605</v>
      </c>
      <c r="AT325">
        <v>938721.66666666605</v>
      </c>
      <c r="AU325">
        <v>938721.66666666605</v>
      </c>
      <c r="AV325">
        <v>938721.66666666605</v>
      </c>
      <c r="AW325">
        <v>938721.66666666605</v>
      </c>
      <c r="AX325">
        <v>938721.66666666605</v>
      </c>
      <c r="AY325">
        <v>938721.66666666605</v>
      </c>
      <c r="AZ325">
        <v>938721.66666666605</v>
      </c>
      <c r="BA325">
        <v>938721.66666666605</v>
      </c>
      <c r="BB325">
        <v>938721.66666666605</v>
      </c>
    </row>
    <row r="326" spans="1:54" x14ac:dyDescent="0.25">
      <c r="A326" t="s">
        <v>447</v>
      </c>
      <c r="B326">
        <v>14021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 t="s">
        <v>2</v>
      </c>
      <c r="N326">
        <v>14021</v>
      </c>
      <c r="O326">
        <v>800000</v>
      </c>
      <c r="P326">
        <v>89875.109449999902</v>
      </c>
      <c r="Q326">
        <v>8477176.3596491106</v>
      </c>
      <c r="R326">
        <v>7666656.9736842103</v>
      </c>
      <c r="S326">
        <v>810519.385964902</v>
      </c>
      <c r="T326">
        <v>9.5611952798685299E-2</v>
      </c>
      <c r="U326">
        <v>2862053.2950678701</v>
      </c>
      <c r="V326">
        <v>1267118.8326077899</v>
      </c>
      <c r="W326">
        <v>1594934.4624600699</v>
      </c>
      <c r="X326">
        <v>0.55726930913851203</v>
      </c>
      <c r="Y326">
        <v>1548687.1052631501</v>
      </c>
      <c r="Z326">
        <v>1318943.94736842</v>
      </c>
      <c r="AA326">
        <v>229743.157894737</v>
      </c>
      <c r="AB326">
        <v>0.14834704642013399</v>
      </c>
      <c r="AC326">
        <v>407431.23934962001</v>
      </c>
      <c r="AD326">
        <v>216031.17653520199</v>
      </c>
      <c r="AE326">
        <v>191400.06281441799</v>
      </c>
      <c r="AF326">
        <v>0.469772674083481</v>
      </c>
      <c r="AG326">
        <v>705059.35301007796</v>
      </c>
      <c r="AH326">
        <v>-698475.04663558095</v>
      </c>
      <c r="AI326">
        <v>407431.23934962001</v>
      </c>
      <c r="AJ326">
        <v>407431.23934962001</v>
      </c>
      <c r="AK326">
        <v>407431.23934962001</v>
      </c>
      <c r="AL326">
        <v>407431.23934962001</v>
      </c>
      <c r="AM326">
        <v>407431.23934962001</v>
      </c>
      <c r="AN326">
        <v>407431.23934962001</v>
      </c>
      <c r="AO326">
        <v>407431.23934962001</v>
      </c>
      <c r="AP326">
        <v>407431.23934962001</v>
      </c>
      <c r="AQ326">
        <v>407431.23934962001</v>
      </c>
      <c r="AR326">
        <v>407431.23934962001</v>
      </c>
      <c r="AS326">
        <v>1548687.1052631501</v>
      </c>
      <c r="AT326">
        <v>1548687.1052631501</v>
      </c>
      <c r="AU326">
        <v>1548687.1052631501</v>
      </c>
      <c r="AV326">
        <v>1548687.1052631501</v>
      </c>
      <c r="AW326">
        <v>1548687.1052631501</v>
      </c>
      <c r="AX326">
        <v>1548687.1052631501</v>
      </c>
      <c r="AY326">
        <v>1548687.1052631501</v>
      </c>
      <c r="AZ326">
        <v>1548687.1052631501</v>
      </c>
      <c r="BA326">
        <v>1548687.1052631501</v>
      </c>
      <c r="BB326">
        <v>1548687.1052631501</v>
      </c>
    </row>
    <row r="327" spans="1:54" x14ac:dyDescent="0.25">
      <c r="A327" t="s">
        <v>449</v>
      </c>
      <c r="B327">
        <v>13678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 t="s">
        <v>2</v>
      </c>
      <c r="N327">
        <v>13678</v>
      </c>
      <c r="O327">
        <v>800000</v>
      </c>
      <c r="P327">
        <v>89875.109449999902</v>
      </c>
      <c r="Q327">
        <v>8867478.3333333302</v>
      </c>
      <c r="R327">
        <v>4139720.9210526301</v>
      </c>
      <c r="S327">
        <v>4727757.4122806899</v>
      </c>
      <c r="T327">
        <v>0.53315691728377801</v>
      </c>
      <c r="U327">
        <v>6988803.64651669</v>
      </c>
      <c r="V327">
        <v>1869606.79319901</v>
      </c>
      <c r="W327">
        <v>5119196.8533176798</v>
      </c>
      <c r="X327">
        <v>0.73248543130399002</v>
      </c>
      <c r="Y327">
        <v>191207.32456140299</v>
      </c>
      <c r="Z327">
        <v>103107.324561403</v>
      </c>
      <c r="AA327">
        <v>88099.999999999898</v>
      </c>
      <c r="AB327">
        <v>0.460756407747904</v>
      </c>
      <c r="AC327">
        <v>236125.324319618</v>
      </c>
      <c r="AD327">
        <v>46433.900709103596</v>
      </c>
      <c r="AE327">
        <v>189691.42361051499</v>
      </c>
      <c r="AF327">
        <v>0.80335061119386397</v>
      </c>
      <c r="AG327">
        <v>4229321.7438676804</v>
      </c>
      <c r="AH327">
        <v>-700183.68583948398</v>
      </c>
      <c r="AI327">
        <v>236125.324319618</v>
      </c>
      <c r="AJ327">
        <v>236125.324319618</v>
      </c>
      <c r="AK327">
        <v>236125.324319618</v>
      </c>
      <c r="AL327">
        <v>236125.324319618</v>
      </c>
      <c r="AM327">
        <v>236125.324319618</v>
      </c>
      <c r="AN327">
        <v>236125.324319618</v>
      </c>
      <c r="AO327">
        <v>236125.324319618</v>
      </c>
      <c r="AP327">
        <v>236125.324319618</v>
      </c>
      <c r="AQ327">
        <v>236125.324319618</v>
      </c>
      <c r="AR327">
        <v>236125.324319618</v>
      </c>
      <c r="AS327">
        <v>191207.32456140299</v>
      </c>
      <c r="AT327">
        <v>191207.32456140299</v>
      </c>
      <c r="AU327">
        <v>191207.32456140299</v>
      </c>
      <c r="AV327">
        <v>191207.32456140299</v>
      </c>
      <c r="AW327">
        <v>191207.32456140299</v>
      </c>
      <c r="AX327">
        <v>191207.32456140299</v>
      </c>
      <c r="AY327">
        <v>191207.32456140299</v>
      </c>
      <c r="AZ327">
        <v>191207.32456140299</v>
      </c>
      <c r="BA327">
        <v>191207.32456140299</v>
      </c>
      <c r="BB327">
        <v>191207.32456140299</v>
      </c>
    </row>
    <row r="328" spans="1:54" x14ac:dyDescent="0.25">
      <c r="A328" t="s">
        <v>450</v>
      </c>
      <c r="B328">
        <v>13001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 t="s">
        <v>2</v>
      </c>
      <c r="N328">
        <v>13001</v>
      </c>
      <c r="O328">
        <v>800000</v>
      </c>
      <c r="P328">
        <v>89875.109449999902</v>
      </c>
      <c r="Q328">
        <v>8105824.2982456004</v>
      </c>
      <c r="R328">
        <v>5805608.90350876</v>
      </c>
      <c r="S328">
        <v>2300215.3947368301</v>
      </c>
      <c r="T328">
        <v>0.28377316237099798</v>
      </c>
      <c r="U328">
        <v>5895588.39345056</v>
      </c>
      <c r="V328">
        <v>2530138.4836780201</v>
      </c>
      <c r="W328">
        <v>3365449.9097725302</v>
      </c>
      <c r="X328">
        <v>0.57084207464537895</v>
      </c>
      <c r="Y328">
        <v>437062.14912280702</v>
      </c>
      <c r="Z328">
        <v>414030.57017543801</v>
      </c>
      <c r="AA328">
        <v>23031.578947368402</v>
      </c>
      <c r="AB328">
        <v>5.2696347632924197E-2</v>
      </c>
      <c r="AC328">
        <v>280765.84665254998</v>
      </c>
      <c r="AD328">
        <v>92796.933131573998</v>
      </c>
      <c r="AE328">
        <v>187968.913520976</v>
      </c>
      <c r="AF328">
        <v>0.669486391461241</v>
      </c>
      <c r="AG328">
        <v>2475574.8003225299</v>
      </c>
      <c r="AH328">
        <v>-701906.19592902402</v>
      </c>
      <c r="AI328">
        <v>280765.84665254998</v>
      </c>
      <c r="AJ328">
        <v>280765.84665254998</v>
      </c>
      <c r="AK328">
        <v>280765.84665254998</v>
      </c>
      <c r="AL328">
        <v>280765.84665254998</v>
      </c>
      <c r="AM328">
        <v>280765.84665254998</v>
      </c>
      <c r="AN328">
        <v>280765.84665254998</v>
      </c>
      <c r="AO328">
        <v>280765.84665254998</v>
      </c>
      <c r="AP328">
        <v>280765.84665254998</v>
      </c>
      <c r="AQ328">
        <v>280765.84665254998</v>
      </c>
      <c r="AR328">
        <v>280765.84665254998</v>
      </c>
      <c r="AS328">
        <v>437062.14912280702</v>
      </c>
      <c r="AT328">
        <v>437062.14912280702</v>
      </c>
      <c r="AU328">
        <v>437062.14912280702</v>
      </c>
      <c r="AV328">
        <v>437062.14912280702</v>
      </c>
      <c r="AW328">
        <v>437062.14912280702</v>
      </c>
      <c r="AX328">
        <v>437062.14912280702</v>
      </c>
      <c r="AY328">
        <v>437062.14912280702</v>
      </c>
      <c r="AZ328">
        <v>437062.14912280702</v>
      </c>
      <c r="BA328">
        <v>437062.14912280702</v>
      </c>
      <c r="BB328">
        <v>437062.14912280702</v>
      </c>
    </row>
    <row r="329" spans="1:54" x14ac:dyDescent="0.25">
      <c r="A329" t="s">
        <v>451</v>
      </c>
      <c r="B329">
        <v>13672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 t="s">
        <v>2</v>
      </c>
      <c r="N329">
        <v>13672</v>
      </c>
      <c r="O329">
        <v>800000</v>
      </c>
      <c r="P329">
        <v>89875.109449999902</v>
      </c>
      <c r="Q329">
        <v>12622333.0263157</v>
      </c>
      <c r="R329">
        <v>7472788.2456140397</v>
      </c>
      <c r="S329">
        <v>5149544.7807017397</v>
      </c>
      <c r="T329">
        <v>0.40797091710111399</v>
      </c>
      <c r="U329">
        <v>7888897.9689780604</v>
      </c>
      <c r="V329">
        <v>2249660.5530337002</v>
      </c>
      <c r="W329">
        <v>5639237.4159443602</v>
      </c>
      <c r="X329">
        <v>0.71483208911052398</v>
      </c>
      <c r="Y329">
        <v>2173044.5614034999</v>
      </c>
      <c r="Z329">
        <v>2090965.61403508</v>
      </c>
      <c r="AA329">
        <v>82078.947368421097</v>
      </c>
      <c r="AB329">
        <v>3.7771405532249398E-2</v>
      </c>
      <c r="AC329">
        <v>499449.67736883898</v>
      </c>
      <c r="AD329">
        <v>313633.90145978698</v>
      </c>
      <c r="AE329">
        <v>185815.77590905101</v>
      </c>
      <c r="AF329">
        <v>0.37204103702289198</v>
      </c>
      <c r="AG329">
        <v>4749362.3064943599</v>
      </c>
      <c r="AH329">
        <v>-704059.33354094799</v>
      </c>
      <c r="AI329">
        <v>499449.67736883898</v>
      </c>
      <c r="AJ329">
        <v>499449.67736883898</v>
      </c>
      <c r="AK329">
        <v>499449.67736883898</v>
      </c>
      <c r="AL329">
        <v>499449.67736883898</v>
      </c>
      <c r="AM329">
        <v>499449.67736883898</v>
      </c>
      <c r="AN329">
        <v>499449.67736883898</v>
      </c>
      <c r="AO329">
        <v>499449.67736883898</v>
      </c>
      <c r="AP329">
        <v>499449.67736883898</v>
      </c>
      <c r="AQ329">
        <v>499449.67736883898</v>
      </c>
      <c r="AR329">
        <v>499449.67736883898</v>
      </c>
      <c r="AS329">
        <v>2173044.5614034999</v>
      </c>
      <c r="AT329">
        <v>2173044.5614034999</v>
      </c>
      <c r="AU329">
        <v>2173044.5614034999</v>
      </c>
      <c r="AV329">
        <v>2173044.5614034999</v>
      </c>
      <c r="AW329">
        <v>2173044.5614034999</v>
      </c>
      <c r="AX329">
        <v>2173044.5614034999</v>
      </c>
      <c r="AY329">
        <v>2173044.5614034999</v>
      </c>
      <c r="AZ329">
        <v>2173044.5614034999</v>
      </c>
      <c r="BA329">
        <v>2173044.5614034999</v>
      </c>
      <c r="BB329">
        <v>2173044.5614034999</v>
      </c>
    </row>
    <row r="330" spans="1:54" x14ac:dyDescent="0.25">
      <c r="A330" t="s">
        <v>453</v>
      </c>
      <c r="B330">
        <v>13005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2</v>
      </c>
      <c r="N330">
        <v>13005</v>
      </c>
      <c r="O330">
        <v>800000</v>
      </c>
      <c r="P330">
        <v>89875.109449999902</v>
      </c>
      <c r="Q330">
        <v>3865507.98245613</v>
      </c>
      <c r="R330">
        <v>3243252.01754385</v>
      </c>
      <c r="S330">
        <v>622255.96491227997</v>
      </c>
      <c r="T330">
        <v>0.16097650496039001</v>
      </c>
      <c r="U330">
        <v>2667726.0282103401</v>
      </c>
      <c r="V330">
        <v>2082075.1628459899</v>
      </c>
      <c r="W330">
        <v>585650.86536435201</v>
      </c>
      <c r="X330">
        <v>0.21953186315659201</v>
      </c>
      <c r="Y330">
        <v>993179.298245613</v>
      </c>
      <c r="Z330">
        <v>732314.73684210505</v>
      </c>
      <c r="AA330">
        <v>260864.56140350801</v>
      </c>
      <c r="AB330">
        <v>0.26265606005311298</v>
      </c>
      <c r="AC330">
        <v>613539.30617249396</v>
      </c>
      <c r="AD330">
        <v>432496.64837729599</v>
      </c>
      <c r="AE330">
        <v>181042.65779519701</v>
      </c>
      <c r="AF330">
        <v>0.29507915136621699</v>
      </c>
      <c r="AG330">
        <v>-304224.24408564699</v>
      </c>
      <c r="AH330">
        <v>-708832.45165480196</v>
      </c>
      <c r="AI330">
        <v>613539.30617249396</v>
      </c>
      <c r="AJ330">
        <v>613539.30617249396</v>
      </c>
      <c r="AK330">
        <v>613539.30617249396</v>
      </c>
      <c r="AL330">
        <v>613539.30617249396</v>
      </c>
      <c r="AM330">
        <v>613539.30617249396</v>
      </c>
      <c r="AN330">
        <v>613539.30617249396</v>
      </c>
      <c r="AO330">
        <v>613539.30617249396</v>
      </c>
      <c r="AP330">
        <v>613539.30617249396</v>
      </c>
      <c r="AQ330">
        <v>613539.30617249396</v>
      </c>
      <c r="AR330">
        <v>613539.30617249396</v>
      </c>
      <c r="AS330">
        <v>993179.298245613</v>
      </c>
      <c r="AT330">
        <v>993179.298245613</v>
      </c>
      <c r="AU330">
        <v>993179.298245613</v>
      </c>
      <c r="AV330">
        <v>993179.298245613</v>
      </c>
      <c r="AW330">
        <v>993179.298245613</v>
      </c>
      <c r="AX330">
        <v>993179.298245613</v>
      </c>
      <c r="AY330">
        <v>993179.298245613</v>
      </c>
      <c r="AZ330">
        <v>993179.298245613</v>
      </c>
      <c r="BA330">
        <v>993179.298245613</v>
      </c>
      <c r="BB330">
        <v>993179.298245613</v>
      </c>
    </row>
    <row r="331" spans="1:54" x14ac:dyDescent="0.25">
      <c r="A331" t="s">
        <v>454</v>
      </c>
      <c r="B331">
        <v>14275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2</v>
      </c>
      <c r="N331">
        <v>14275</v>
      </c>
      <c r="O331">
        <v>800000</v>
      </c>
      <c r="P331">
        <v>89875.109449999902</v>
      </c>
      <c r="Q331">
        <v>4784987.7631578902</v>
      </c>
      <c r="R331">
        <v>3446546.66666666</v>
      </c>
      <c r="S331">
        <v>1338441.0964912199</v>
      </c>
      <c r="T331">
        <v>0.27971672295519301</v>
      </c>
      <c r="U331">
        <v>3037358.8724786001</v>
      </c>
      <c r="V331">
        <v>1478643.3990275301</v>
      </c>
      <c r="W331">
        <v>1558715.47345106</v>
      </c>
      <c r="X331">
        <v>0.51318120080393703</v>
      </c>
      <c r="Y331">
        <v>381651.35964912199</v>
      </c>
      <c r="Z331">
        <v>231421.88596491201</v>
      </c>
      <c r="AA331">
        <v>150229.47368421001</v>
      </c>
      <c r="AB331">
        <v>0.39363012835150402</v>
      </c>
      <c r="AC331">
        <v>331923.52773070999</v>
      </c>
      <c r="AD331">
        <v>151596.892551447</v>
      </c>
      <c r="AE331">
        <v>180326.63517926299</v>
      </c>
      <c r="AF331">
        <v>0.54327765317546906</v>
      </c>
      <c r="AG331">
        <v>668840.36400106305</v>
      </c>
      <c r="AH331">
        <v>-709548.47427073598</v>
      </c>
      <c r="AI331">
        <v>331923.52773070999</v>
      </c>
      <c r="AJ331">
        <v>331923.52773070999</v>
      </c>
      <c r="AK331">
        <v>331923.52773070999</v>
      </c>
      <c r="AL331">
        <v>331923.52773070999</v>
      </c>
      <c r="AM331">
        <v>331923.52773070999</v>
      </c>
      <c r="AN331">
        <v>331923.52773070999</v>
      </c>
      <c r="AO331">
        <v>331923.52773070999</v>
      </c>
      <c r="AP331">
        <v>331923.52773070999</v>
      </c>
      <c r="AQ331">
        <v>331923.52773070999</v>
      </c>
      <c r="AR331">
        <v>331923.52773070999</v>
      </c>
      <c r="AS331">
        <v>381651.35964912199</v>
      </c>
      <c r="AT331">
        <v>381651.35964912199</v>
      </c>
      <c r="AU331">
        <v>381651.35964912199</v>
      </c>
      <c r="AV331">
        <v>381651.35964912199</v>
      </c>
      <c r="AW331">
        <v>381651.35964912199</v>
      </c>
      <c r="AX331">
        <v>381651.35964912199</v>
      </c>
      <c r="AY331">
        <v>381651.35964912199</v>
      </c>
      <c r="AZ331">
        <v>381651.35964912199</v>
      </c>
      <c r="BA331">
        <v>381651.35964912199</v>
      </c>
      <c r="BB331">
        <v>381651.35964912199</v>
      </c>
    </row>
    <row r="332" spans="1:54" x14ac:dyDescent="0.25">
      <c r="A332" t="s">
        <v>464</v>
      </c>
      <c r="B332">
        <v>14070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 t="s">
        <v>2</v>
      </c>
      <c r="N332">
        <v>14070</v>
      </c>
      <c r="O332">
        <v>800000</v>
      </c>
      <c r="P332">
        <v>89875.109449999902</v>
      </c>
      <c r="Q332">
        <v>5961803.2894736798</v>
      </c>
      <c r="R332">
        <v>3666392.4122806899</v>
      </c>
      <c r="S332">
        <v>2295410.8771929801</v>
      </c>
      <c r="T332">
        <v>0.385019559643274</v>
      </c>
      <c r="U332">
        <v>3486778.6935838298</v>
      </c>
      <c r="V332">
        <v>1447776.2442543199</v>
      </c>
      <c r="W332">
        <v>2039002.4493295101</v>
      </c>
      <c r="X332">
        <v>0.58478114859470798</v>
      </c>
      <c r="Y332">
        <v>614824.69298245595</v>
      </c>
      <c r="Z332">
        <v>211336.75438596401</v>
      </c>
      <c r="AA332">
        <v>403487.938596491</v>
      </c>
      <c r="AB332">
        <v>0.65626501863353803</v>
      </c>
      <c r="AC332">
        <v>270356.53743891203</v>
      </c>
      <c r="AD332">
        <v>91670.964408332104</v>
      </c>
      <c r="AE332">
        <v>178685.57303058001</v>
      </c>
      <c r="AF332">
        <v>0.66092566032716904</v>
      </c>
      <c r="AG332">
        <v>1149127.33987951</v>
      </c>
      <c r="AH332">
        <v>-711189.53641941899</v>
      </c>
      <c r="AI332">
        <v>270356.53743891203</v>
      </c>
      <c r="AJ332">
        <v>270356.53743891203</v>
      </c>
      <c r="AK332">
        <v>270356.53743891203</v>
      </c>
      <c r="AL332">
        <v>270356.53743891203</v>
      </c>
      <c r="AM332">
        <v>270356.53743891203</v>
      </c>
      <c r="AN332">
        <v>270356.53743891203</v>
      </c>
      <c r="AO332">
        <v>270356.53743891203</v>
      </c>
      <c r="AP332">
        <v>270356.53743891203</v>
      </c>
      <c r="AQ332">
        <v>270356.53743891203</v>
      </c>
      <c r="AR332">
        <v>270356.53743891203</v>
      </c>
      <c r="AS332">
        <v>614824.69298245595</v>
      </c>
      <c r="AT332">
        <v>614824.69298245595</v>
      </c>
      <c r="AU332">
        <v>614824.69298245595</v>
      </c>
      <c r="AV332">
        <v>614824.69298245595</v>
      </c>
      <c r="AW332">
        <v>614824.69298245595</v>
      </c>
      <c r="AX332">
        <v>614824.69298245595</v>
      </c>
      <c r="AY332">
        <v>614824.69298245595</v>
      </c>
      <c r="AZ332">
        <v>614824.69298245595</v>
      </c>
      <c r="BA332">
        <v>614824.69298245595</v>
      </c>
      <c r="BB332">
        <v>614824.69298245595</v>
      </c>
    </row>
    <row r="333" spans="1:54" x14ac:dyDescent="0.25">
      <c r="A333" t="s">
        <v>452</v>
      </c>
      <c r="B333">
        <v>13088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 t="s">
        <v>2</v>
      </c>
      <c r="N333">
        <v>13088</v>
      </c>
      <c r="O333">
        <v>800000</v>
      </c>
      <c r="P333">
        <v>89875.109449999902</v>
      </c>
      <c r="Q333">
        <v>3692908.9473684202</v>
      </c>
      <c r="R333">
        <v>2750078.7280701702</v>
      </c>
      <c r="S333">
        <v>942830.21929824399</v>
      </c>
      <c r="T333">
        <v>0.25530827668256101</v>
      </c>
      <c r="U333">
        <v>2387475.5922173699</v>
      </c>
      <c r="V333">
        <v>1396450.8200457401</v>
      </c>
      <c r="W333">
        <v>991024.772171624</v>
      </c>
      <c r="X333">
        <v>0.415093153371762</v>
      </c>
      <c r="Y333">
        <v>448516.35964912199</v>
      </c>
      <c r="Z333">
        <v>264809.16666666599</v>
      </c>
      <c r="AA333">
        <v>183707.19298245601</v>
      </c>
      <c r="AB333">
        <v>0.40958861149718501</v>
      </c>
      <c r="AC333">
        <v>353409.30647235498</v>
      </c>
      <c r="AD333">
        <v>178144.478012437</v>
      </c>
      <c r="AE333">
        <v>175264.82845991699</v>
      </c>
      <c r="AF333">
        <v>0.49592590022421301</v>
      </c>
      <c r="AG333">
        <v>101149.662721624</v>
      </c>
      <c r="AH333">
        <v>-714610.28099008196</v>
      </c>
      <c r="AI333">
        <v>353409.30647235498</v>
      </c>
      <c r="AJ333">
        <v>353409.30647235498</v>
      </c>
      <c r="AK333">
        <v>353409.30647235498</v>
      </c>
      <c r="AL333">
        <v>353409.30647235498</v>
      </c>
      <c r="AM333">
        <v>353409.30647235498</v>
      </c>
      <c r="AN333">
        <v>353409.30647235498</v>
      </c>
      <c r="AO333">
        <v>353409.30647235498</v>
      </c>
      <c r="AP333">
        <v>353409.30647235498</v>
      </c>
      <c r="AQ333">
        <v>353409.30647235498</v>
      </c>
      <c r="AR333">
        <v>353409.30647235498</v>
      </c>
      <c r="AS333">
        <v>448516.35964912199</v>
      </c>
      <c r="AT333">
        <v>448516.35964912199</v>
      </c>
      <c r="AU333">
        <v>448516.35964912199</v>
      </c>
      <c r="AV333">
        <v>448516.35964912199</v>
      </c>
      <c r="AW333">
        <v>448516.35964912199</v>
      </c>
      <c r="AX333">
        <v>448516.35964912199</v>
      </c>
      <c r="AY333">
        <v>448516.35964912199</v>
      </c>
      <c r="AZ333">
        <v>448516.35964912199</v>
      </c>
      <c r="BA333">
        <v>448516.35964912199</v>
      </c>
      <c r="BB333">
        <v>448516.35964912199</v>
      </c>
    </row>
    <row r="334" spans="1:54" x14ac:dyDescent="0.25">
      <c r="A334" t="s">
        <v>455</v>
      </c>
      <c r="B334">
        <v>13340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 t="s">
        <v>2</v>
      </c>
      <c r="N334">
        <v>13340</v>
      </c>
      <c r="O334">
        <v>800000</v>
      </c>
      <c r="P334">
        <v>89875.109449999902</v>
      </c>
      <c r="Q334">
        <v>4563805.13157894</v>
      </c>
      <c r="R334">
        <v>2565516.3596491199</v>
      </c>
      <c r="S334">
        <v>1998288.7719298201</v>
      </c>
      <c r="T334">
        <v>0.43785584930057497</v>
      </c>
      <c r="U334">
        <v>4569472.4793331297</v>
      </c>
      <c r="V334">
        <v>1781131.68898472</v>
      </c>
      <c r="W334">
        <v>2788340.7903484101</v>
      </c>
      <c r="X334">
        <v>0.61021065406555097</v>
      </c>
      <c r="Y334">
        <v>302704.38596491201</v>
      </c>
      <c r="Z334">
        <v>98498.4210526315</v>
      </c>
      <c r="AA334">
        <v>204205.96491228</v>
      </c>
      <c r="AB334">
        <v>0.67460523989880705</v>
      </c>
      <c r="AC334">
        <v>228453.719869533</v>
      </c>
      <c r="AD334">
        <v>58533.892835554601</v>
      </c>
      <c r="AE334">
        <v>169919.82703397801</v>
      </c>
      <c r="AF334">
        <v>0.74378227297422606</v>
      </c>
      <c r="AG334">
        <v>1898465.68089841</v>
      </c>
      <c r="AH334">
        <v>-719955.28241602099</v>
      </c>
      <c r="AI334">
        <v>228453.719869533</v>
      </c>
      <c r="AJ334">
        <v>228453.719869533</v>
      </c>
      <c r="AK334">
        <v>228453.719869533</v>
      </c>
      <c r="AL334">
        <v>228453.719869533</v>
      </c>
      <c r="AM334">
        <v>228453.719869533</v>
      </c>
      <c r="AN334">
        <v>228453.719869533</v>
      </c>
      <c r="AO334">
        <v>228453.719869533</v>
      </c>
      <c r="AP334">
        <v>228453.719869533</v>
      </c>
      <c r="AQ334">
        <v>228453.719869533</v>
      </c>
      <c r="AR334">
        <v>228453.719869533</v>
      </c>
      <c r="AS334">
        <v>302704.38596491201</v>
      </c>
      <c r="AT334">
        <v>302704.38596491201</v>
      </c>
      <c r="AU334">
        <v>302704.38596491201</v>
      </c>
      <c r="AV334">
        <v>302704.38596491201</v>
      </c>
      <c r="AW334">
        <v>302704.38596491201</v>
      </c>
      <c r="AX334">
        <v>302704.38596491201</v>
      </c>
      <c r="AY334">
        <v>302704.38596491201</v>
      </c>
      <c r="AZ334">
        <v>302704.38596491201</v>
      </c>
      <c r="BA334">
        <v>302704.38596491201</v>
      </c>
      <c r="BB334">
        <v>302704.38596491201</v>
      </c>
    </row>
    <row r="335" spans="1:54" x14ac:dyDescent="0.25">
      <c r="A335" t="s">
        <v>456</v>
      </c>
      <c r="B335">
        <v>13990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2</v>
      </c>
      <c r="N335">
        <v>13990</v>
      </c>
      <c r="O335">
        <v>800000</v>
      </c>
      <c r="P335">
        <v>89875.109449999902</v>
      </c>
      <c r="Q335">
        <v>3695703.55263157</v>
      </c>
      <c r="R335">
        <v>2302681.31578947</v>
      </c>
      <c r="S335">
        <v>1393022.2368421</v>
      </c>
      <c r="T335">
        <v>0.37693018852937499</v>
      </c>
      <c r="U335">
        <v>2659152.2383285598</v>
      </c>
      <c r="V335">
        <v>1092215.2792613199</v>
      </c>
      <c r="W335">
        <v>1566936.9590672399</v>
      </c>
      <c r="X335">
        <v>0.58926184687047301</v>
      </c>
      <c r="Y335">
        <v>371377.14912280702</v>
      </c>
      <c r="Z335">
        <v>185142.85087719199</v>
      </c>
      <c r="AA335">
        <v>186234.29824561399</v>
      </c>
      <c r="AB335">
        <v>0.50146945951170996</v>
      </c>
      <c r="AC335">
        <v>339286.10284369998</v>
      </c>
      <c r="AD335">
        <v>170594.16479536399</v>
      </c>
      <c r="AE335">
        <v>168691.93804833599</v>
      </c>
      <c r="AF335">
        <v>0.49719672168844398</v>
      </c>
      <c r="AG335">
        <v>677061.84961724596</v>
      </c>
      <c r="AH335">
        <v>-721183.17140166298</v>
      </c>
      <c r="AI335">
        <v>339286.10284369998</v>
      </c>
      <c r="AJ335">
        <v>339286.10284369998</v>
      </c>
      <c r="AK335">
        <v>339286.10284369998</v>
      </c>
      <c r="AL335">
        <v>339286.10284369998</v>
      </c>
      <c r="AM335">
        <v>339286.10284369998</v>
      </c>
      <c r="AN335">
        <v>339286.10284369998</v>
      </c>
      <c r="AO335">
        <v>339286.10284369998</v>
      </c>
      <c r="AP335">
        <v>339286.10284369998</v>
      </c>
      <c r="AQ335">
        <v>339286.10284369998</v>
      </c>
      <c r="AR335">
        <v>339286.10284369998</v>
      </c>
      <c r="AS335">
        <v>371377.14912280702</v>
      </c>
      <c r="AT335">
        <v>371377.14912280702</v>
      </c>
      <c r="AU335">
        <v>371377.14912280702</v>
      </c>
      <c r="AV335">
        <v>371377.14912280702</v>
      </c>
      <c r="AW335">
        <v>371377.14912280702</v>
      </c>
      <c r="AX335">
        <v>371377.14912280702</v>
      </c>
      <c r="AY335">
        <v>371377.14912280702</v>
      </c>
      <c r="AZ335">
        <v>371377.14912280702</v>
      </c>
      <c r="BA335">
        <v>371377.14912280702</v>
      </c>
      <c r="BB335">
        <v>371377.14912280702</v>
      </c>
    </row>
    <row r="336" spans="1:54" x14ac:dyDescent="0.25">
      <c r="A336" t="s">
        <v>457</v>
      </c>
      <c r="B336">
        <v>13139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2</v>
      </c>
      <c r="N336">
        <v>13139</v>
      </c>
      <c r="O336">
        <v>800000</v>
      </c>
      <c r="P336">
        <v>89875.109449999902</v>
      </c>
      <c r="Q336">
        <v>7281926.4473684197</v>
      </c>
      <c r="R336">
        <v>4404719.1228070101</v>
      </c>
      <c r="S336">
        <v>2877207.3245614101</v>
      </c>
      <c r="T336">
        <v>0.395116229936817</v>
      </c>
      <c r="U336">
        <v>8179418.1843265397</v>
      </c>
      <c r="V336">
        <v>2531897.1680100299</v>
      </c>
      <c r="W336">
        <v>5647521.0163165098</v>
      </c>
      <c r="X336">
        <v>0.69045510194579995</v>
      </c>
      <c r="Y336">
        <v>499676.31578947301</v>
      </c>
      <c r="Z336">
        <v>333686.79824561399</v>
      </c>
      <c r="AA336">
        <v>165989.51754385899</v>
      </c>
      <c r="AB336">
        <v>0.33219408704933501</v>
      </c>
      <c r="AC336">
        <v>225260.76239420701</v>
      </c>
      <c r="AD336">
        <v>56775.479203439201</v>
      </c>
      <c r="AE336">
        <v>168485.28319076801</v>
      </c>
      <c r="AF336">
        <v>0.74795664100576098</v>
      </c>
      <c r="AG336">
        <v>4757645.9068665104</v>
      </c>
      <c r="AH336">
        <v>-721389.82625923096</v>
      </c>
      <c r="AI336">
        <v>225260.76239420701</v>
      </c>
      <c r="AJ336">
        <v>225260.76239420701</v>
      </c>
      <c r="AK336">
        <v>225260.76239420701</v>
      </c>
      <c r="AL336">
        <v>225260.76239420701</v>
      </c>
      <c r="AM336">
        <v>225260.76239420701</v>
      </c>
      <c r="AN336">
        <v>225260.76239420701</v>
      </c>
      <c r="AO336">
        <v>225260.76239420701</v>
      </c>
      <c r="AP336">
        <v>225260.76239420701</v>
      </c>
      <c r="AQ336">
        <v>225260.76239420701</v>
      </c>
      <c r="AR336">
        <v>225260.76239420701</v>
      </c>
      <c r="AS336">
        <v>499676.31578947301</v>
      </c>
      <c r="AT336">
        <v>499676.31578947301</v>
      </c>
      <c r="AU336">
        <v>499676.31578947301</v>
      </c>
      <c r="AV336">
        <v>499676.31578947301</v>
      </c>
      <c r="AW336">
        <v>499676.31578947301</v>
      </c>
      <c r="AX336">
        <v>499676.31578947301</v>
      </c>
      <c r="AY336">
        <v>499676.31578947301</v>
      </c>
      <c r="AZ336">
        <v>499676.31578947301</v>
      </c>
      <c r="BA336">
        <v>499676.31578947301</v>
      </c>
      <c r="BB336">
        <v>499676.31578947301</v>
      </c>
    </row>
    <row r="337" spans="1:54" x14ac:dyDescent="0.25">
      <c r="A337" t="s">
        <v>458</v>
      </c>
      <c r="B337">
        <v>13242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2</v>
      </c>
      <c r="N337">
        <v>13242</v>
      </c>
      <c r="O337">
        <v>800000</v>
      </c>
      <c r="P337">
        <v>89875.109449999902</v>
      </c>
      <c r="Q337">
        <v>4250738.3771929704</v>
      </c>
      <c r="R337">
        <v>2923611.5350877098</v>
      </c>
      <c r="S337">
        <v>1327126.8421052599</v>
      </c>
      <c r="T337">
        <v>0.31221089710575001</v>
      </c>
      <c r="U337">
        <v>4569235.9538823804</v>
      </c>
      <c r="V337">
        <v>2332039.3251611302</v>
      </c>
      <c r="W337">
        <v>2237196.6287212502</v>
      </c>
      <c r="X337">
        <v>0.48962160223315998</v>
      </c>
      <c r="Y337">
        <v>908439.60526315798</v>
      </c>
      <c r="Z337">
        <v>745178.59649122797</v>
      </c>
      <c r="AA337">
        <v>163261.00877193001</v>
      </c>
      <c r="AB337">
        <v>0.17971586424243999</v>
      </c>
      <c r="AC337">
        <v>486710.122485078</v>
      </c>
      <c r="AD337">
        <v>318677.68913339602</v>
      </c>
      <c r="AE337">
        <v>168032.43335168099</v>
      </c>
      <c r="AF337">
        <v>0.34524129577114598</v>
      </c>
      <c r="AG337">
        <v>1347321.5192712501</v>
      </c>
      <c r="AH337">
        <v>-721842.67609831796</v>
      </c>
      <c r="AI337">
        <v>486710.122485078</v>
      </c>
      <c r="AJ337">
        <v>486710.122485078</v>
      </c>
      <c r="AK337">
        <v>486710.122485078</v>
      </c>
      <c r="AL337">
        <v>486710.122485078</v>
      </c>
      <c r="AM337">
        <v>486710.122485078</v>
      </c>
      <c r="AN337">
        <v>486710.122485078</v>
      </c>
      <c r="AO337">
        <v>486710.122485078</v>
      </c>
      <c r="AP337">
        <v>486710.122485078</v>
      </c>
      <c r="AQ337">
        <v>486710.122485078</v>
      </c>
      <c r="AR337">
        <v>486710.122485078</v>
      </c>
      <c r="AS337">
        <v>908439.60526315798</v>
      </c>
      <c r="AT337">
        <v>908439.60526315798</v>
      </c>
      <c r="AU337">
        <v>908439.60526315798</v>
      </c>
      <c r="AV337">
        <v>908439.60526315798</v>
      </c>
      <c r="AW337">
        <v>908439.60526315798</v>
      </c>
      <c r="AX337">
        <v>908439.60526315798</v>
      </c>
      <c r="AY337">
        <v>908439.60526315798</v>
      </c>
      <c r="AZ337">
        <v>908439.60526315798</v>
      </c>
      <c r="BA337">
        <v>908439.60526315798</v>
      </c>
      <c r="BB337">
        <v>908439.60526315798</v>
      </c>
    </row>
    <row r="338" spans="1:54" x14ac:dyDescent="0.25">
      <c r="A338" t="s">
        <v>459</v>
      </c>
      <c r="B338">
        <v>13506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 t="s">
        <v>2</v>
      </c>
      <c r="N338">
        <v>13506</v>
      </c>
      <c r="O338">
        <v>800000</v>
      </c>
      <c r="P338">
        <v>89875.109449999902</v>
      </c>
      <c r="Q338">
        <v>1791504.29824561</v>
      </c>
      <c r="R338">
        <v>1408157.4561403401</v>
      </c>
      <c r="S338">
        <v>383346.84210526297</v>
      </c>
      <c r="T338">
        <v>0.21398041996364001</v>
      </c>
      <c r="U338">
        <v>2391052.05094817</v>
      </c>
      <c r="V338">
        <v>1497789.62813129</v>
      </c>
      <c r="W338">
        <v>893262.422816879</v>
      </c>
      <c r="X338">
        <v>0.37358551958860697</v>
      </c>
      <c r="Y338">
        <v>199510.83333333299</v>
      </c>
      <c r="Z338">
        <v>76927.061403508706</v>
      </c>
      <c r="AA338">
        <v>122583.771929824</v>
      </c>
      <c r="AB338">
        <v>0.61442163255875604</v>
      </c>
      <c r="AC338">
        <v>254100.45853475999</v>
      </c>
      <c r="AD338">
        <v>90982.125120654993</v>
      </c>
      <c r="AE338">
        <v>163118.333414105</v>
      </c>
      <c r="AF338">
        <v>0.64194427020992995</v>
      </c>
      <c r="AG338">
        <v>3387.3133668791202</v>
      </c>
      <c r="AH338">
        <v>-726756.77603589406</v>
      </c>
      <c r="AI338">
        <v>254100.45853475999</v>
      </c>
      <c r="AJ338">
        <v>254100.45853475999</v>
      </c>
      <c r="AK338">
        <v>254100.45853475999</v>
      </c>
      <c r="AL338">
        <v>254100.45853475999</v>
      </c>
      <c r="AM338">
        <v>254100.45853475999</v>
      </c>
      <c r="AN338">
        <v>254100.45853475999</v>
      </c>
      <c r="AO338">
        <v>254100.45853475999</v>
      </c>
      <c r="AP338">
        <v>254100.45853475999</v>
      </c>
      <c r="AQ338">
        <v>254100.45853475999</v>
      </c>
      <c r="AR338">
        <v>254100.45853475999</v>
      </c>
      <c r="AS338">
        <v>199510.83333333299</v>
      </c>
      <c r="AT338">
        <v>199510.83333333299</v>
      </c>
      <c r="AU338">
        <v>199510.83333333299</v>
      </c>
      <c r="AV338">
        <v>199510.83333333299</v>
      </c>
      <c r="AW338">
        <v>199510.83333333299</v>
      </c>
      <c r="AX338">
        <v>199510.83333333299</v>
      </c>
      <c r="AY338">
        <v>199510.83333333299</v>
      </c>
      <c r="AZ338">
        <v>199510.83333333299</v>
      </c>
      <c r="BA338">
        <v>199510.83333333299</v>
      </c>
      <c r="BB338">
        <v>199510.83333333299</v>
      </c>
    </row>
    <row r="339" spans="1:54" x14ac:dyDescent="0.25">
      <c r="A339" t="s">
        <v>461</v>
      </c>
      <c r="B339">
        <v>14079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 t="s">
        <v>2</v>
      </c>
      <c r="N339">
        <v>14079</v>
      </c>
      <c r="O339">
        <v>800000</v>
      </c>
      <c r="P339">
        <v>89875.109449999902</v>
      </c>
      <c r="Q339">
        <v>6430520.35087719</v>
      </c>
      <c r="R339">
        <v>3140848.0701754298</v>
      </c>
      <c r="S339">
        <v>3289672.28070175</v>
      </c>
      <c r="T339">
        <v>0.51157170822933595</v>
      </c>
      <c r="U339">
        <v>5028324.7062454997</v>
      </c>
      <c r="V339">
        <v>1574030.22389576</v>
      </c>
      <c r="W339">
        <v>3454294.4823497301</v>
      </c>
      <c r="X339">
        <v>0.68696726726085899</v>
      </c>
      <c r="Y339">
        <v>271879.122807017</v>
      </c>
      <c r="Z339">
        <v>97800.175438596401</v>
      </c>
      <c r="AA339">
        <v>174078.94736842101</v>
      </c>
      <c r="AB339">
        <v>0.64028067168652703</v>
      </c>
      <c r="AC339">
        <v>214845.49646729499</v>
      </c>
      <c r="AD339">
        <v>53473.743606708304</v>
      </c>
      <c r="AE339">
        <v>161371.752860587</v>
      </c>
      <c r="AF339">
        <v>0.75110605301960198</v>
      </c>
      <c r="AG339">
        <v>2564419.3728997302</v>
      </c>
      <c r="AH339">
        <v>-728503.35658941197</v>
      </c>
      <c r="AI339">
        <v>214845.49646729499</v>
      </c>
      <c r="AJ339">
        <v>214845.49646729499</v>
      </c>
      <c r="AK339">
        <v>214845.49646729499</v>
      </c>
      <c r="AL339">
        <v>214845.49646729499</v>
      </c>
      <c r="AM339">
        <v>214845.49646729499</v>
      </c>
      <c r="AN339">
        <v>214845.49646729499</v>
      </c>
      <c r="AO339">
        <v>214845.49646729499</v>
      </c>
      <c r="AP339">
        <v>214845.49646729499</v>
      </c>
      <c r="AQ339">
        <v>214845.49646729499</v>
      </c>
      <c r="AR339">
        <v>214845.49646729499</v>
      </c>
      <c r="AS339">
        <v>271879.122807017</v>
      </c>
      <c r="AT339">
        <v>271879.122807017</v>
      </c>
      <c r="AU339">
        <v>271879.122807017</v>
      </c>
      <c r="AV339">
        <v>271879.122807017</v>
      </c>
      <c r="AW339">
        <v>271879.122807017</v>
      </c>
      <c r="AX339">
        <v>271879.122807017</v>
      </c>
      <c r="AY339">
        <v>271879.122807017</v>
      </c>
      <c r="AZ339">
        <v>271879.122807017</v>
      </c>
      <c r="BA339">
        <v>271879.122807017</v>
      </c>
      <c r="BB339">
        <v>271879.122807017</v>
      </c>
    </row>
    <row r="340" spans="1:54" x14ac:dyDescent="0.25">
      <c r="A340" t="s">
        <v>462</v>
      </c>
      <c r="B340">
        <v>13434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 t="s">
        <v>2</v>
      </c>
      <c r="N340">
        <v>13434</v>
      </c>
      <c r="O340">
        <v>800000</v>
      </c>
      <c r="P340">
        <v>89875.109449999902</v>
      </c>
      <c r="Q340">
        <v>5187233.9035087703</v>
      </c>
      <c r="R340">
        <v>3411516.88596491</v>
      </c>
      <c r="S340">
        <v>1775717.01754385</v>
      </c>
      <c r="T340">
        <v>0.34232445472387801</v>
      </c>
      <c r="U340">
        <v>3810151.9170248099</v>
      </c>
      <c r="V340">
        <v>1321412.3935612999</v>
      </c>
      <c r="W340">
        <v>2488739.5234635002</v>
      </c>
      <c r="X340">
        <v>0.65318642869412202</v>
      </c>
      <c r="Y340">
        <v>594077.938596491</v>
      </c>
      <c r="Z340">
        <v>411046.35964912199</v>
      </c>
      <c r="AA340">
        <v>183031.57894736799</v>
      </c>
      <c r="AB340">
        <v>0.30809354641207498</v>
      </c>
      <c r="AC340">
        <v>230692.75857733301</v>
      </c>
      <c r="AD340">
        <v>70495.073653753105</v>
      </c>
      <c r="AE340">
        <v>160197.68492358</v>
      </c>
      <c r="AF340">
        <v>0.69442008458136395</v>
      </c>
      <c r="AG340">
        <v>1598864.4140135001</v>
      </c>
      <c r="AH340">
        <v>-729677.42452641902</v>
      </c>
      <c r="AI340">
        <v>230692.75857733301</v>
      </c>
      <c r="AJ340">
        <v>230692.75857733301</v>
      </c>
      <c r="AK340">
        <v>230692.75857733301</v>
      </c>
      <c r="AL340">
        <v>230692.75857733301</v>
      </c>
      <c r="AM340">
        <v>230692.75857733301</v>
      </c>
      <c r="AN340">
        <v>230692.75857733301</v>
      </c>
      <c r="AO340">
        <v>230692.75857733301</v>
      </c>
      <c r="AP340">
        <v>230692.75857733301</v>
      </c>
      <c r="AQ340">
        <v>230692.75857733301</v>
      </c>
      <c r="AR340">
        <v>230692.75857733301</v>
      </c>
      <c r="AS340">
        <v>594077.938596491</v>
      </c>
      <c r="AT340">
        <v>594077.938596491</v>
      </c>
      <c r="AU340">
        <v>594077.938596491</v>
      </c>
      <c r="AV340">
        <v>594077.938596491</v>
      </c>
      <c r="AW340">
        <v>594077.938596491</v>
      </c>
      <c r="AX340">
        <v>594077.938596491</v>
      </c>
      <c r="AY340">
        <v>594077.938596491</v>
      </c>
      <c r="AZ340">
        <v>594077.938596491</v>
      </c>
      <c r="BA340">
        <v>594077.938596491</v>
      </c>
      <c r="BB340">
        <v>594077.938596491</v>
      </c>
    </row>
    <row r="341" spans="1:54" x14ac:dyDescent="0.25">
      <c r="A341" t="s">
        <v>463</v>
      </c>
      <c r="B341">
        <v>13045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 t="s">
        <v>2</v>
      </c>
      <c r="N341">
        <v>13045</v>
      </c>
      <c r="O341">
        <v>800000</v>
      </c>
      <c r="P341">
        <v>89875.109449999902</v>
      </c>
      <c r="Q341">
        <v>6264179.8684210498</v>
      </c>
      <c r="R341">
        <v>4193794.2982456102</v>
      </c>
      <c r="S341">
        <v>2070385.57017543</v>
      </c>
      <c r="T341">
        <v>0.33051183293963998</v>
      </c>
      <c r="U341">
        <v>5234852.3586836904</v>
      </c>
      <c r="V341">
        <v>2340405.7333545</v>
      </c>
      <c r="W341">
        <v>2894446.6253291802</v>
      </c>
      <c r="X341">
        <v>0.55291848308344504</v>
      </c>
      <c r="Y341">
        <v>576960.39473684202</v>
      </c>
      <c r="Z341">
        <v>548599.868421052</v>
      </c>
      <c r="AA341">
        <v>28360.526315789499</v>
      </c>
      <c r="AB341">
        <v>4.9155066057393899E-2</v>
      </c>
      <c r="AC341">
        <v>537924.97202451003</v>
      </c>
      <c r="AD341">
        <v>378485.13186152902</v>
      </c>
      <c r="AE341">
        <v>159439.84016298101</v>
      </c>
      <c r="AF341">
        <v>0.29639791505294899</v>
      </c>
      <c r="AG341">
        <v>2004571.51587918</v>
      </c>
      <c r="AH341">
        <v>-730435.26928701799</v>
      </c>
      <c r="AI341">
        <v>537924.97202451003</v>
      </c>
      <c r="AJ341">
        <v>537924.97202451003</v>
      </c>
      <c r="AK341">
        <v>537924.97202451003</v>
      </c>
      <c r="AL341">
        <v>537924.97202451003</v>
      </c>
      <c r="AM341">
        <v>537924.97202451003</v>
      </c>
      <c r="AN341">
        <v>537924.97202451003</v>
      </c>
      <c r="AO341">
        <v>537924.97202451003</v>
      </c>
      <c r="AP341">
        <v>537924.97202451003</v>
      </c>
      <c r="AQ341">
        <v>537924.97202451003</v>
      </c>
      <c r="AR341">
        <v>537924.97202451003</v>
      </c>
      <c r="AS341">
        <v>576960.39473684202</v>
      </c>
      <c r="AT341">
        <v>576960.39473684202</v>
      </c>
      <c r="AU341">
        <v>576960.39473684202</v>
      </c>
      <c r="AV341">
        <v>576960.39473684202</v>
      </c>
      <c r="AW341">
        <v>576960.39473684202</v>
      </c>
      <c r="AX341">
        <v>576960.39473684202</v>
      </c>
      <c r="AY341">
        <v>576960.39473684202</v>
      </c>
      <c r="AZ341">
        <v>576960.39473684202</v>
      </c>
      <c r="BA341">
        <v>576960.39473684202</v>
      </c>
      <c r="BB341">
        <v>576960.39473684202</v>
      </c>
    </row>
    <row r="342" spans="1:54" x14ac:dyDescent="0.25">
      <c r="A342" t="s">
        <v>466</v>
      </c>
      <c r="B342">
        <v>13228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 t="s">
        <v>2</v>
      </c>
      <c r="N342">
        <v>13228</v>
      </c>
      <c r="O342">
        <v>800000</v>
      </c>
      <c r="P342">
        <v>89875.109449999902</v>
      </c>
      <c r="Q342">
        <v>2835986.5789473602</v>
      </c>
      <c r="R342">
        <v>1789351.4912280701</v>
      </c>
      <c r="S342">
        <v>1046635.0877192901</v>
      </c>
      <c r="T342">
        <v>0.369055021447871</v>
      </c>
      <c r="U342">
        <v>5751504.3605957003</v>
      </c>
      <c r="V342">
        <v>2981916.8983868598</v>
      </c>
      <c r="W342">
        <v>2769587.4622088401</v>
      </c>
      <c r="X342">
        <v>0.48154140005241802</v>
      </c>
      <c r="Y342">
        <v>144928.85964912199</v>
      </c>
      <c r="Z342">
        <v>72951.666666666599</v>
      </c>
      <c r="AA342">
        <v>71977.192982456094</v>
      </c>
      <c r="AB342">
        <v>0.49663809648896001</v>
      </c>
      <c r="AC342">
        <v>247470.26069176401</v>
      </c>
      <c r="AD342">
        <v>91534.276627491199</v>
      </c>
      <c r="AE342">
        <v>155935.98406427301</v>
      </c>
      <c r="AF342">
        <v>0.63012009454541495</v>
      </c>
      <c r="AG342">
        <v>1879712.35275884</v>
      </c>
      <c r="AH342">
        <v>-733939.12538572599</v>
      </c>
      <c r="AI342">
        <v>247470.26069176401</v>
      </c>
      <c r="AJ342">
        <v>247470.26069176401</v>
      </c>
      <c r="AK342">
        <v>247470.26069176401</v>
      </c>
      <c r="AL342">
        <v>247470.26069176401</v>
      </c>
      <c r="AM342">
        <v>247470.26069176401</v>
      </c>
      <c r="AN342">
        <v>247470.26069176401</v>
      </c>
      <c r="AO342">
        <v>247470.26069176401</v>
      </c>
      <c r="AP342">
        <v>247470.26069176401</v>
      </c>
      <c r="AQ342">
        <v>247470.26069176401</v>
      </c>
      <c r="AR342">
        <v>247470.26069176401</v>
      </c>
      <c r="AS342">
        <v>144928.85964912199</v>
      </c>
      <c r="AT342">
        <v>144928.85964912199</v>
      </c>
      <c r="AU342">
        <v>144928.85964912199</v>
      </c>
      <c r="AV342">
        <v>144928.85964912199</v>
      </c>
      <c r="AW342">
        <v>144928.85964912199</v>
      </c>
      <c r="AX342">
        <v>144928.85964912199</v>
      </c>
      <c r="AY342">
        <v>144928.85964912199</v>
      </c>
      <c r="AZ342">
        <v>144928.85964912199</v>
      </c>
      <c r="BA342">
        <v>144928.85964912199</v>
      </c>
      <c r="BB342">
        <v>144928.85964912199</v>
      </c>
    </row>
    <row r="343" spans="1:54" x14ac:dyDescent="0.25">
      <c r="A343" t="s">
        <v>467</v>
      </c>
      <c r="B343">
        <v>13053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 t="s">
        <v>2</v>
      </c>
      <c r="N343">
        <v>13053</v>
      </c>
      <c r="O343">
        <v>800000</v>
      </c>
      <c r="P343">
        <v>89875.109449999902</v>
      </c>
      <c r="Q343">
        <v>8367593.94736843</v>
      </c>
      <c r="R343">
        <v>5990650.7456140304</v>
      </c>
      <c r="S343">
        <v>2376943.2017543898</v>
      </c>
      <c r="T343">
        <v>0.284065313960643</v>
      </c>
      <c r="U343">
        <v>4811265.3506459799</v>
      </c>
      <c r="V343">
        <v>1678921.6129012301</v>
      </c>
      <c r="W343">
        <v>3132343.73774475</v>
      </c>
      <c r="X343">
        <v>0.65104364641293</v>
      </c>
      <c r="Y343">
        <v>1961359.6052631501</v>
      </c>
      <c r="Z343">
        <v>1818154.3421052599</v>
      </c>
      <c r="AA343">
        <v>143205.26315789399</v>
      </c>
      <c r="AB343">
        <v>7.3013262215462393E-2</v>
      </c>
      <c r="AC343">
        <v>289787.60473800398</v>
      </c>
      <c r="AD343">
        <v>133948.59768977901</v>
      </c>
      <c r="AE343">
        <v>155839.00704822401</v>
      </c>
      <c r="AF343">
        <v>0.53776974756776696</v>
      </c>
      <c r="AG343">
        <v>2242468.6282947501</v>
      </c>
      <c r="AH343">
        <v>-734036.10240177496</v>
      </c>
      <c r="AI343">
        <v>289787.60473800398</v>
      </c>
      <c r="AJ343">
        <v>289787.60473800398</v>
      </c>
      <c r="AK343">
        <v>289787.60473800398</v>
      </c>
      <c r="AL343">
        <v>289787.60473800398</v>
      </c>
      <c r="AM343">
        <v>289787.60473800398</v>
      </c>
      <c r="AN343">
        <v>289787.60473800398</v>
      </c>
      <c r="AO343">
        <v>289787.60473800398</v>
      </c>
      <c r="AP343">
        <v>289787.60473800398</v>
      </c>
      <c r="AQ343">
        <v>289787.60473800398</v>
      </c>
      <c r="AR343">
        <v>289787.60473800398</v>
      </c>
      <c r="AS343">
        <v>1961359.6052631501</v>
      </c>
      <c r="AT343">
        <v>1961359.6052631501</v>
      </c>
      <c r="AU343">
        <v>1961359.6052631501</v>
      </c>
      <c r="AV343">
        <v>1961359.6052631501</v>
      </c>
      <c r="AW343">
        <v>1961359.6052631501</v>
      </c>
      <c r="AX343">
        <v>1961359.6052631501</v>
      </c>
      <c r="AY343">
        <v>1961359.6052631501</v>
      </c>
      <c r="AZ343">
        <v>1961359.6052631501</v>
      </c>
      <c r="BA343">
        <v>1961359.6052631501</v>
      </c>
      <c r="BB343">
        <v>1961359.6052631501</v>
      </c>
    </row>
    <row r="344" spans="1:54" x14ac:dyDescent="0.25">
      <c r="A344" t="s">
        <v>468</v>
      </c>
      <c r="B344">
        <v>13063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 t="s">
        <v>2</v>
      </c>
      <c r="N344">
        <v>13063</v>
      </c>
      <c r="O344">
        <v>800000</v>
      </c>
      <c r="P344">
        <v>89875.109449999902</v>
      </c>
      <c r="Q344">
        <v>10662077.3245614</v>
      </c>
      <c r="R344">
        <v>5633390.13157894</v>
      </c>
      <c r="S344">
        <v>5028687.1929824604</v>
      </c>
      <c r="T344">
        <v>0.471642348850562</v>
      </c>
      <c r="U344">
        <v>9271315.7377654109</v>
      </c>
      <c r="V344">
        <v>3144076.94150759</v>
      </c>
      <c r="W344">
        <v>6127238.79625782</v>
      </c>
      <c r="X344">
        <v>0.66088125672382803</v>
      </c>
      <c r="Y344">
        <v>282135.57017543801</v>
      </c>
      <c r="Z344">
        <v>274603.99122806999</v>
      </c>
      <c r="AA344">
        <v>7531.5789473684199</v>
      </c>
      <c r="AB344">
        <v>2.66948933191412E-2</v>
      </c>
      <c r="AC344">
        <v>214769.19790965901</v>
      </c>
      <c r="AD344">
        <v>60712.201776488298</v>
      </c>
      <c r="AE344">
        <v>154056.99613317099</v>
      </c>
      <c r="AF344">
        <v>0.71731420349194397</v>
      </c>
      <c r="AG344">
        <v>5237363.6868078196</v>
      </c>
      <c r="AH344">
        <v>-735818.11331682897</v>
      </c>
      <c r="AI344">
        <v>214769.19790965901</v>
      </c>
      <c r="AJ344">
        <v>214769.19790965901</v>
      </c>
      <c r="AK344">
        <v>214769.19790965901</v>
      </c>
      <c r="AL344">
        <v>214769.19790965901</v>
      </c>
      <c r="AM344">
        <v>214769.19790965901</v>
      </c>
      <c r="AN344">
        <v>214769.19790965901</v>
      </c>
      <c r="AO344">
        <v>214769.19790965901</v>
      </c>
      <c r="AP344">
        <v>214769.19790965901</v>
      </c>
      <c r="AQ344">
        <v>214769.19790965901</v>
      </c>
      <c r="AR344">
        <v>214769.19790965901</v>
      </c>
      <c r="AS344">
        <v>282135.57017543801</v>
      </c>
      <c r="AT344">
        <v>282135.57017543801</v>
      </c>
      <c r="AU344">
        <v>282135.57017543801</v>
      </c>
      <c r="AV344">
        <v>282135.57017543801</v>
      </c>
      <c r="AW344">
        <v>282135.57017543801</v>
      </c>
      <c r="AX344">
        <v>282135.57017543801</v>
      </c>
      <c r="AY344">
        <v>282135.57017543801</v>
      </c>
      <c r="AZ344">
        <v>282135.57017543801</v>
      </c>
      <c r="BA344">
        <v>282135.57017543801</v>
      </c>
      <c r="BB344">
        <v>282135.57017543801</v>
      </c>
    </row>
    <row r="345" spans="1:54" x14ac:dyDescent="0.25">
      <c r="A345" t="s">
        <v>460</v>
      </c>
      <c r="B345">
        <v>13828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 t="s">
        <v>2</v>
      </c>
      <c r="N345">
        <v>13828</v>
      </c>
      <c r="O345">
        <v>800000</v>
      </c>
      <c r="P345">
        <v>89875.109449999902</v>
      </c>
      <c r="Q345">
        <v>3792496.31578947</v>
      </c>
      <c r="R345">
        <v>2870121.7543859598</v>
      </c>
      <c r="S345">
        <v>922374.56140350597</v>
      </c>
      <c r="T345">
        <v>0.24321040407167699</v>
      </c>
      <c r="U345">
        <v>3734317.5979283201</v>
      </c>
      <c r="V345">
        <v>1611781.8387775701</v>
      </c>
      <c r="W345">
        <v>2122535.75915075</v>
      </c>
      <c r="X345">
        <v>0.56838651332930701</v>
      </c>
      <c r="Y345">
        <v>1039500.9210526299</v>
      </c>
      <c r="Z345">
        <v>982963.28947368404</v>
      </c>
      <c r="AA345">
        <v>56537.631578947097</v>
      </c>
      <c r="AB345">
        <v>5.4389207776454201E-2</v>
      </c>
      <c r="AC345">
        <v>464608.69193228101</v>
      </c>
      <c r="AD345">
        <v>313456.32968416798</v>
      </c>
      <c r="AE345">
        <v>151152.36224811201</v>
      </c>
      <c r="AF345">
        <v>0.32533261833625798</v>
      </c>
      <c r="AG345">
        <v>1232660.6497007499</v>
      </c>
      <c r="AH345">
        <v>-738722.74720188696</v>
      </c>
      <c r="AI345">
        <v>464608.69193228101</v>
      </c>
      <c r="AJ345">
        <v>464608.69193228101</v>
      </c>
      <c r="AK345">
        <v>464608.69193228101</v>
      </c>
      <c r="AL345">
        <v>464608.69193228101</v>
      </c>
      <c r="AM345">
        <v>464608.69193228101</v>
      </c>
      <c r="AN345">
        <v>464608.69193228101</v>
      </c>
      <c r="AO345">
        <v>464608.69193228101</v>
      </c>
      <c r="AP345">
        <v>464608.69193228101</v>
      </c>
      <c r="AQ345">
        <v>464608.69193228101</v>
      </c>
      <c r="AR345">
        <v>464608.69193228101</v>
      </c>
      <c r="AS345">
        <v>1039500.9210526299</v>
      </c>
      <c r="AT345">
        <v>1039500.9210526299</v>
      </c>
      <c r="AU345">
        <v>1039500.9210526299</v>
      </c>
      <c r="AV345">
        <v>1039500.9210526299</v>
      </c>
      <c r="AW345">
        <v>1039500.9210526299</v>
      </c>
      <c r="AX345">
        <v>1039500.9210526299</v>
      </c>
      <c r="AY345">
        <v>1039500.9210526299</v>
      </c>
      <c r="AZ345">
        <v>1039500.9210526299</v>
      </c>
      <c r="BA345">
        <v>1039500.9210526299</v>
      </c>
      <c r="BB345">
        <v>1039500.9210526299</v>
      </c>
    </row>
    <row r="346" spans="1:54" x14ac:dyDescent="0.25">
      <c r="A346" t="s">
        <v>491</v>
      </c>
      <c r="B346">
        <v>13888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 t="s">
        <v>2</v>
      </c>
      <c r="N346">
        <v>13888</v>
      </c>
      <c r="O346">
        <v>800000</v>
      </c>
      <c r="P346">
        <v>89875.109449999902</v>
      </c>
      <c r="Q346">
        <v>12285072.7631578</v>
      </c>
      <c r="R346">
        <v>8237732.3684210498</v>
      </c>
      <c r="S346">
        <v>4047340.3947368199</v>
      </c>
      <c r="T346">
        <v>0.32945188626595101</v>
      </c>
      <c r="U346">
        <v>4879827.3003182597</v>
      </c>
      <c r="V346">
        <v>2749291.5322543299</v>
      </c>
      <c r="W346">
        <v>2130535.7680639201</v>
      </c>
      <c r="X346">
        <v>0.43660064935596599</v>
      </c>
      <c r="Y346">
        <v>7450078.0701754298</v>
      </c>
      <c r="Z346">
        <v>5998032.1052631503</v>
      </c>
      <c r="AA346">
        <v>1452045.96491228</v>
      </c>
      <c r="AB346">
        <v>0.19490345621010199</v>
      </c>
      <c r="AC346">
        <v>1984124.3863053799</v>
      </c>
      <c r="AD346">
        <v>1834637.57910634</v>
      </c>
      <c r="AE346">
        <v>149486.80719903699</v>
      </c>
      <c r="AF346">
        <v>7.5341449473031896E-2</v>
      </c>
      <c r="AG346">
        <v>1240660.65861392</v>
      </c>
      <c r="AH346">
        <v>-740388.30225096201</v>
      </c>
      <c r="AI346">
        <v>1984124.3863053799</v>
      </c>
      <c r="AJ346">
        <v>1984124.3863053799</v>
      </c>
      <c r="AK346">
        <v>1984124.3863053799</v>
      </c>
      <c r="AL346">
        <v>1984124.3863053799</v>
      </c>
      <c r="AM346">
        <v>1984124.3863053799</v>
      </c>
      <c r="AN346">
        <v>1984124.3863053799</v>
      </c>
      <c r="AO346">
        <v>1984124.3863053799</v>
      </c>
      <c r="AP346">
        <v>1984124.3863053799</v>
      </c>
      <c r="AQ346">
        <v>1984124.3863053799</v>
      </c>
      <c r="AR346">
        <v>1984124.3863053799</v>
      </c>
      <c r="AS346">
        <v>7450078.0701754298</v>
      </c>
      <c r="AT346">
        <v>7450078.0701754298</v>
      </c>
      <c r="AU346">
        <v>7450078.0701754298</v>
      </c>
      <c r="AV346">
        <v>7450078.0701754298</v>
      </c>
      <c r="AW346">
        <v>7450078.0701754298</v>
      </c>
      <c r="AX346">
        <v>7450078.0701754298</v>
      </c>
      <c r="AY346">
        <v>7450078.0701754298</v>
      </c>
      <c r="AZ346">
        <v>7450078.0701754298</v>
      </c>
      <c r="BA346">
        <v>7450078.0701754298</v>
      </c>
      <c r="BB346">
        <v>7450078.0701754298</v>
      </c>
    </row>
    <row r="347" spans="1:54" x14ac:dyDescent="0.25">
      <c r="A347" t="s">
        <v>470</v>
      </c>
      <c r="B347">
        <v>14031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 t="s">
        <v>2</v>
      </c>
      <c r="N347">
        <v>14031</v>
      </c>
      <c r="O347">
        <v>800000</v>
      </c>
      <c r="P347">
        <v>89875.109449999902</v>
      </c>
      <c r="Q347">
        <v>6290866.0526315803</v>
      </c>
      <c r="R347">
        <v>4476252.6754385903</v>
      </c>
      <c r="S347">
        <v>1814613.3771929799</v>
      </c>
      <c r="T347">
        <v>0.28845207671110701</v>
      </c>
      <c r="U347">
        <v>5976991.27235856</v>
      </c>
      <c r="V347">
        <v>1679289.2172906899</v>
      </c>
      <c r="W347">
        <v>4297702.0550678596</v>
      </c>
      <c r="X347">
        <v>0.71904104577552097</v>
      </c>
      <c r="Y347">
        <v>296290.13157894701</v>
      </c>
      <c r="Z347">
        <v>278513.81578947301</v>
      </c>
      <c r="AA347">
        <v>17776.3157894736</v>
      </c>
      <c r="AB347">
        <v>5.99963140680475E-2</v>
      </c>
      <c r="AC347">
        <v>527594.00431647804</v>
      </c>
      <c r="AD347">
        <v>382149.55863100401</v>
      </c>
      <c r="AE347">
        <v>145444.445685474</v>
      </c>
      <c r="AF347">
        <v>0.27567494038129597</v>
      </c>
      <c r="AG347">
        <v>3407826.9456178602</v>
      </c>
      <c r="AH347">
        <v>-744430.66376452497</v>
      </c>
      <c r="AI347">
        <v>527594.00431647804</v>
      </c>
      <c r="AJ347">
        <v>527594.00431647804</v>
      </c>
      <c r="AK347">
        <v>527594.00431647804</v>
      </c>
      <c r="AL347">
        <v>527594.00431647804</v>
      </c>
      <c r="AM347">
        <v>527594.00431647804</v>
      </c>
      <c r="AN347">
        <v>527594.00431647804</v>
      </c>
      <c r="AO347">
        <v>527594.00431647804</v>
      </c>
      <c r="AP347">
        <v>527594.00431647804</v>
      </c>
      <c r="AQ347">
        <v>527594.00431647804</v>
      </c>
      <c r="AR347">
        <v>527594.00431647804</v>
      </c>
      <c r="AS347">
        <v>296290.13157894701</v>
      </c>
      <c r="AT347">
        <v>296290.13157894701</v>
      </c>
      <c r="AU347">
        <v>296290.13157894701</v>
      </c>
      <c r="AV347">
        <v>296290.13157894701</v>
      </c>
      <c r="AW347">
        <v>296290.13157894701</v>
      </c>
      <c r="AX347">
        <v>296290.13157894701</v>
      </c>
      <c r="AY347">
        <v>296290.13157894701</v>
      </c>
      <c r="AZ347">
        <v>296290.13157894701</v>
      </c>
      <c r="BA347">
        <v>296290.13157894701</v>
      </c>
      <c r="BB347">
        <v>296290.13157894701</v>
      </c>
    </row>
    <row r="348" spans="1:54" x14ac:dyDescent="0.25">
      <c r="A348" t="s">
        <v>471</v>
      </c>
      <c r="B348">
        <v>13389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 t="s">
        <v>2</v>
      </c>
      <c r="N348">
        <v>13389</v>
      </c>
      <c r="O348">
        <v>800000</v>
      </c>
      <c r="P348">
        <v>89875.109449999902</v>
      </c>
      <c r="Q348">
        <v>12838180.657894701</v>
      </c>
      <c r="R348">
        <v>10119554.0789473</v>
      </c>
      <c r="S348">
        <v>2718626.5789473499</v>
      </c>
      <c r="T348">
        <v>0.211761047097865</v>
      </c>
      <c r="U348">
        <v>5626126.5718594501</v>
      </c>
      <c r="V348">
        <v>2588859.1992845102</v>
      </c>
      <c r="W348">
        <v>3037267.3725749399</v>
      </c>
      <c r="X348">
        <v>0.53985052305197401</v>
      </c>
      <c r="Y348">
        <v>4839543.9473684197</v>
      </c>
      <c r="Z348">
        <v>4821792.63157894</v>
      </c>
      <c r="AA348">
        <v>17751.315789473199</v>
      </c>
      <c r="AB348">
        <v>3.6679728467236602E-3</v>
      </c>
      <c r="AC348">
        <v>465143.03285432502</v>
      </c>
      <c r="AD348">
        <v>323358.92110912199</v>
      </c>
      <c r="AE348">
        <v>141784.111745203</v>
      </c>
      <c r="AF348">
        <v>0.30481830690906497</v>
      </c>
      <c r="AG348">
        <v>2147392.26312494</v>
      </c>
      <c r="AH348">
        <v>-748090.99770479603</v>
      </c>
      <c r="AI348">
        <v>465143.03285432502</v>
      </c>
      <c r="AJ348">
        <v>465143.03285432502</v>
      </c>
      <c r="AK348">
        <v>465143.03285432502</v>
      </c>
      <c r="AL348">
        <v>465143.03285432502</v>
      </c>
      <c r="AM348">
        <v>465143.03285432502</v>
      </c>
      <c r="AN348">
        <v>465143.03285432502</v>
      </c>
      <c r="AO348">
        <v>465143.03285432502</v>
      </c>
      <c r="AP348">
        <v>465143.03285432502</v>
      </c>
      <c r="AQ348">
        <v>465143.03285432502</v>
      </c>
      <c r="AR348">
        <v>465143.03285432502</v>
      </c>
      <c r="AS348">
        <v>4839543.9473684197</v>
      </c>
      <c r="AT348">
        <v>4839543.9473684197</v>
      </c>
      <c r="AU348">
        <v>4839543.9473684197</v>
      </c>
      <c r="AV348">
        <v>4839543.9473684197</v>
      </c>
      <c r="AW348">
        <v>4839543.9473684197</v>
      </c>
      <c r="AX348">
        <v>4839543.9473684197</v>
      </c>
      <c r="AY348">
        <v>4839543.9473684197</v>
      </c>
      <c r="AZ348">
        <v>4839543.9473684197</v>
      </c>
      <c r="BA348">
        <v>4839543.9473684197</v>
      </c>
      <c r="BB348">
        <v>4839543.9473684197</v>
      </c>
    </row>
    <row r="349" spans="1:54" x14ac:dyDescent="0.25">
      <c r="A349" t="s">
        <v>482</v>
      </c>
      <c r="B349">
        <v>14274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 t="s">
        <v>2</v>
      </c>
      <c r="N349">
        <v>14274</v>
      </c>
      <c r="O349">
        <v>800000</v>
      </c>
      <c r="P349">
        <v>89875.109449999902</v>
      </c>
      <c r="Q349">
        <v>5370991.5350877102</v>
      </c>
      <c r="R349">
        <v>4837245.2631578902</v>
      </c>
      <c r="S349">
        <v>533746.27192982496</v>
      </c>
      <c r="T349">
        <v>9.9375742531515293E-2</v>
      </c>
      <c r="U349">
        <v>5714422.98595668</v>
      </c>
      <c r="V349">
        <v>4977552.8681704504</v>
      </c>
      <c r="W349">
        <v>736870.11778623099</v>
      </c>
      <c r="X349">
        <v>0.128949172925613</v>
      </c>
      <c r="Y349">
        <v>1369605.96491228</v>
      </c>
      <c r="Z349">
        <v>1294379.6052631501</v>
      </c>
      <c r="AA349">
        <v>75226.359649122605</v>
      </c>
      <c r="AB349">
        <v>5.49255490822433E-2</v>
      </c>
      <c r="AC349">
        <v>1149532.16590844</v>
      </c>
      <c r="AD349">
        <v>1008200.19685739</v>
      </c>
      <c r="AE349">
        <v>141331.969051058</v>
      </c>
      <c r="AF349">
        <v>0.12294738089331</v>
      </c>
      <c r="AG349">
        <v>-153004.99166376801</v>
      </c>
      <c r="AH349">
        <v>-748543.140398941</v>
      </c>
      <c r="AI349">
        <v>1149532.16590844</v>
      </c>
      <c r="AJ349">
        <v>1149532.16590844</v>
      </c>
      <c r="AK349">
        <v>1149532.16590844</v>
      </c>
      <c r="AL349">
        <v>1149532.16590844</v>
      </c>
      <c r="AM349">
        <v>1149532.16590844</v>
      </c>
      <c r="AN349">
        <v>1149532.16590844</v>
      </c>
      <c r="AO349">
        <v>1149532.16590844</v>
      </c>
      <c r="AP349">
        <v>1149532.16590844</v>
      </c>
      <c r="AQ349">
        <v>1149532.16590844</v>
      </c>
      <c r="AR349">
        <v>1149532.16590844</v>
      </c>
      <c r="AS349">
        <v>1369605.96491228</v>
      </c>
      <c r="AT349">
        <v>1369605.96491228</v>
      </c>
      <c r="AU349">
        <v>1369605.96491228</v>
      </c>
      <c r="AV349">
        <v>1369605.96491228</v>
      </c>
      <c r="AW349">
        <v>1369605.96491228</v>
      </c>
      <c r="AX349">
        <v>1369605.96491228</v>
      </c>
      <c r="AY349">
        <v>1369605.96491228</v>
      </c>
      <c r="AZ349">
        <v>1369605.96491228</v>
      </c>
      <c r="BA349">
        <v>1369605.96491228</v>
      </c>
      <c r="BB349">
        <v>1369605.96491228</v>
      </c>
    </row>
    <row r="350" spans="1:54" x14ac:dyDescent="0.25">
      <c r="A350" t="s">
        <v>472</v>
      </c>
      <c r="B350">
        <v>13414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 t="s">
        <v>2</v>
      </c>
      <c r="N350">
        <v>13414</v>
      </c>
      <c r="O350">
        <v>800000</v>
      </c>
      <c r="P350">
        <v>89875.109449999902</v>
      </c>
      <c r="Q350">
        <v>9669516.7982456107</v>
      </c>
      <c r="R350">
        <v>7190366.7105263099</v>
      </c>
      <c r="S350">
        <v>2479150.0877192901</v>
      </c>
      <c r="T350">
        <v>0.25638820837139398</v>
      </c>
      <c r="U350">
        <v>10219220.042073101</v>
      </c>
      <c r="V350">
        <v>6669274.7565589501</v>
      </c>
      <c r="W350">
        <v>3549945.2855142001</v>
      </c>
      <c r="X350">
        <v>0.34737927854560902</v>
      </c>
      <c r="Y350">
        <v>3773605.35087719</v>
      </c>
      <c r="Z350">
        <v>3633566.9298245599</v>
      </c>
      <c r="AA350">
        <v>140038.42105263099</v>
      </c>
      <c r="AB350">
        <v>3.7109980517723899E-2</v>
      </c>
      <c r="AC350">
        <v>3818723.3197981999</v>
      </c>
      <c r="AD350">
        <v>3677557.3234493099</v>
      </c>
      <c r="AE350">
        <v>141165.99634888</v>
      </c>
      <c r="AF350">
        <v>3.6966803962204801E-2</v>
      </c>
      <c r="AG350">
        <v>2660070.1760641998</v>
      </c>
      <c r="AH350">
        <v>-748709.11310111894</v>
      </c>
      <c r="AI350">
        <v>3818723.3197981999</v>
      </c>
      <c r="AJ350">
        <v>3818723.3197981999</v>
      </c>
      <c r="AK350">
        <v>3818723.3197981999</v>
      </c>
      <c r="AL350">
        <v>3818723.3197981999</v>
      </c>
      <c r="AM350">
        <v>3818723.3197981999</v>
      </c>
      <c r="AN350">
        <v>3818723.3197981999</v>
      </c>
      <c r="AO350">
        <v>3818723.3197981999</v>
      </c>
      <c r="AP350">
        <v>3818723.3197981999</v>
      </c>
      <c r="AQ350">
        <v>3818723.3197981999</v>
      </c>
      <c r="AR350">
        <v>3818723.3197981999</v>
      </c>
      <c r="AS350">
        <v>3773605.35087719</v>
      </c>
      <c r="AT350">
        <v>3773605.35087719</v>
      </c>
      <c r="AU350">
        <v>3773605.35087719</v>
      </c>
      <c r="AV350">
        <v>3773605.35087719</v>
      </c>
      <c r="AW350">
        <v>3773605.35087719</v>
      </c>
      <c r="AX350">
        <v>3773605.35087719</v>
      </c>
      <c r="AY350">
        <v>3773605.35087719</v>
      </c>
      <c r="AZ350">
        <v>3773605.35087719</v>
      </c>
      <c r="BA350">
        <v>3773605.35087719</v>
      </c>
      <c r="BB350">
        <v>3773605.35087719</v>
      </c>
    </row>
    <row r="351" spans="1:54" x14ac:dyDescent="0.25">
      <c r="A351" t="s">
        <v>473</v>
      </c>
      <c r="B351">
        <v>13493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 t="s">
        <v>2</v>
      </c>
      <c r="N351">
        <v>13493</v>
      </c>
      <c r="O351">
        <v>800000</v>
      </c>
      <c r="P351">
        <v>89875.109449999902</v>
      </c>
      <c r="Q351">
        <v>5034229.8245614003</v>
      </c>
      <c r="R351">
        <v>3728582.63157894</v>
      </c>
      <c r="S351">
        <v>1305647.1929824499</v>
      </c>
      <c r="T351">
        <v>0.25935391082313303</v>
      </c>
      <c r="U351">
        <v>3142368.3444441999</v>
      </c>
      <c r="V351">
        <v>1547625.0739774499</v>
      </c>
      <c r="W351">
        <v>1594743.27046674</v>
      </c>
      <c r="X351">
        <v>0.50749724273613295</v>
      </c>
      <c r="Y351">
        <v>466173.77192982403</v>
      </c>
      <c r="Z351">
        <v>348105.57017543801</v>
      </c>
      <c r="AA351">
        <v>118068.201754386</v>
      </c>
      <c r="AB351">
        <v>0.25327079484892001</v>
      </c>
      <c r="AC351">
        <v>360388.16864638799</v>
      </c>
      <c r="AD351">
        <v>220581.83962447199</v>
      </c>
      <c r="AE351">
        <v>139806.329021916</v>
      </c>
      <c r="AF351">
        <v>0.38793262705328602</v>
      </c>
      <c r="AG351">
        <v>704868.16101674095</v>
      </c>
      <c r="AH351">
        <v>-750068.78042808303</v>
      </c>
      <c r="AI351">
        <v>360388.16864638799</v>
      </c>
      <c r="AJ351">
        <v>360388.16864638799</v>
      </c>
      <c r="AK351">
        <v>360388.16864638799</v>
      </c>
      <c r="AL351">
        <v>360388.16864638799</v>
      </c>
      <c r="AM351">
        <v>360388.16864638799</v>
      </c>
      <c r="AN351">
        <v>360388.16864638799</v>
      </c>
      <c r="AO351">
        <v>360388.16864638799</v>
      </c>
      <c r="AP351">
        <v>360388.16864638799</v>
      </c>
      <c r="AQ351">
        <v>360388.16864638799</v>
      </c>
      <c r="AR351">
        <v>360388.16864638799</v>
      </c>
      <c r="AS351">
        <v>466173.77192982403</v>
      </c>
      <c r="AT351">
        <v>466173.77192982403</v>
      </c>
      <c r="AU351">
        <v>466173.77192982403</v>
      </c>
      <c r="AV351">
        <v>466173.77192982403</v>
      </c>
      <c r="AW351">
        <v>466173.77192982403</v>
      </c>
      <c r="AX351">
        <v>466173.77192982403</v>
      </c>
      <c r="AY351">
        <v>466173.77192982403</v>
      </c>
      <c r="AZ351">
        <v>466173.77192982403</v>
      </c>
      <c r="BA351">
        <v>466173.77192982403</v>
      </c>
      <c r="BB351">
        <v>466173.77192982403</v>
      </c>
    </row>
    <row r="352" spans="1:54" x14ac:dyDescent="0.25">
      <c r="A352" t="s">
        <v>474</v>
      </c>
      <c r="B352">
        <v>13781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 t="s">
        <v>2</v>
      </c>
      <c r="N352">
        <v>13781</v>
      </c>
      <c r="O352">
        <v>800000</v>
      </c>
      <c r="P352">
        <v>89875.109449999902</v>
      </c>
      <c r="Q352">
        <v>8999811.0964912307</v>
      </c>
      <c r="R352">
        <v>5269180.5263157804</v>
      </c>
      <c r="S352">
        <v>3730630.5701754401</v>
      </c>
      <c r="T352">
        <v>0.41452320834043999</v>
      </c>
      <c r="U352">
        <v>16808696.439307701</v>
      </c>
      <c r="V352">
        <v>4454259.4226085003</v>
      </c>
      <c r="W352">
        <v>12354437.0166992</v>
      </c>
      <c r="X352">
        <v>0.73500268514624001</v>
      </c>
      <c r="Y352">
        <v>49815.614035087703</v>
      </c>
      <c r="Z352">
        <v>19452.456140350801</v>
      </c>
      <c r="AA352">
        <v>30363.1578947368</v>
      </c>
      <c r="AB352">
        <v>0.60951086286621803</v>
      </c>
      <c r="AC352">
        <v>181435.24300587</v>
      </c>
      <c r="AD352">
        <v>43419.122081534399</v>
      </c>
      <c r="AE352">
        <v>138016.12092433599</v>
      </c>
      <c r="AF352">
        <v>0.76069080426601798</v>
      </c>
      <c r="AG352">
        <v>11464561.907249199</v>
      </c>
      <c r="AH352">
        <v>-751858.98852566304</v>
      </c>
      <c r="AI352">
        <v>181435.24300587</v>
      </c>
      <c r="AJ352">
        <v>181435.24300587</v>
      </c>
      <c r="AK352">
        <v>181435.24300587</v>
      </c>
      <c r="AL352">
        <v>181435.24300587</v>
      </c>
      <c r="AM352">
        <v>181435.24300587</v>
      </c>
      <c r="AN352">
        <v>181435.24300587</v>
      </c>
      <c r="AO352">
        <v>181435.24300587</v>
      </c>
      <c r="AP352">
        <v>181435.24300587</v>
      </c>
      <c r="AQ352">
        <v>181435.24300587</v>
      </c>
      <c r="AR352">
        <v>181435.24300587</v>
      </c>
      <c r="AS352">
        <v>49815.614035087703</v>
      </c>
      <c r="AT352">
        <v>49815.614035087703</v>
      </c>
      <c r="AU352">
        <v>49815.614035087703</v>
      </c>
      <c r="AV352">
        <v>49815.614035087703</v>
      </c>
      <c r="AW352">
        <v>49815.614035087703</v>
      </c>
      <c r="AX352">
        <v>49815.614035087703</v>
      </c>
      <c r="AY352">
        <v>49815.614035087703</v>
      </c>
      <c r="AZ352">
        <v>49815.614035087703</v>
      </c>
      <c r="BA352">
        <v>49815.614035087703</v>
      </c>
      <c r="BB352">
        <v>49815.614035087703</v>
      </c>
    </row>
    <row r="353" spans="1:54" x14ac:dyDescent="0.25">
      <c r="A353" t="s">
        <v>475</v>
      </c>
      <c r="B353">
        <v>13690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 t="s">
        <v>2</v>
      </c>
      <c r="N353">
        <v>13690</v>
      </c>
      <c r="O353">
        <v>800000</v>
      </c>
      <c r="P353">
        <v>89875.109449999902</v>
      </c>
      <c r="Q353">
        <v>3994197.3245613999</v>
      </c>
      <c r="R353">
        <v>3089744.7368421</v>
      </c>
      <c r="S353">
        <v>904452.58771929797</v>
      </c>
      <c r="T353">
        <v>0.22644163876370699</v>
      </c>
      <c r="U353">
        <v>2058737.13561895</v>
      </c>
      <c r="V353">
        <v>844940.32745339803</v>
      </c>
      <c r="W353">
        <v>1213796.80816555</v>
      </c>
      <c r="X353">
        <v>0.58958319018257199</v>
      </c>
      <c r="Y353">
        <v>277017.71929824498</v>
      </c>
      <c r="Z353">
        <v>149865.087719298</v>
      </c>
      <c r="AA353">
        <v>127152.631578947</v>
      </c>
      <c r="AB353">
        <v>0.45900540911627002</v>
      </c>
      <c r="AC353">
        <v>235033.73049717501</v>
      </c>
      <c r="AD353">
        <v>97057.132509167801</v>
      </c>
      <c r="AE353">
        <v>137976.59798800701</v>
      </c>
      <c r="AF353">
        <v>0.58705019784241397</v>
      </c>
      <c r="AG353">
        <v>323921.69871555298</v>
      </c>
      <c r="AH353">
        <v>-751898.51146199205</v>
      </c>
      <c r="AI353">
        <v>235033.73049717501</v>
      </c>
      <c r="AJ353">
        <v>235033.73049717501</v>
      </c>
      <c r="AK353">
        <v>235033.73049717501</v>
      </c>
      <c r="AL353">
        <v>235033.73049717501</v>
      </c>
      <c r="AM353">
        <v>235033.73049717501</v>
      </c>
      <c r="AN353">
        <v>235033.73049717501</v>
      </c>
      <c r="AO353">
        <v>235033.73049717501</v>
      </c>
      <c r="AP353">
        <v>235033.73049717501</v>
      </c>
      <c r="AQ353">
        <v>235033.73049717501</v>
      </c>
      <c r="AR353">
        <v>235033.73049717501</v>
      </c>
      <c r="AS353">
        <v>277017.71929824498</v>
      </c>
      <c r="AT353">
        <v>277017.71929824498</v>
      </c>
      <c r="AU353">
        <v>277017.71929824498</v>
      </c>
      <c r="AV353">
        <v>277017.71929824498</v>
      </c>
      <c r="AW353">
        <v>277017.71929824498</v>
      </c>
      <c r="AX353">
        <v>277017.71929824498</v>
      </c>
      <c r="AY353">
        <v>277017.71929824498</v>
      </c>
      <c r="AZ353">
        <v>277017.71929824498</v>
      </c>
      <c r="BA353">
        <v>277017.71929824498</v>
      </c>
      <c r="BB353">
        <v>277017.71929824498</v>
      </c>
    </row>
    <row r="354" spans="1:54" x14ac:dyDescent="0.25">
      <c r="A354" t="s">
        <v>476</v>
      </c>
      <c r="B354">
        <v>354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 t="s">
        <v>2</v>
      </c>
      <c r="N354">
        <v>354</v>
      </c>
      <c r="O354">
        <v>800000</v>
      </c>
      <c r="P354">
        <v>89875.109449999902</v>
      </c>
      <c r="Q354">
        <v>18579.473684210501</v>
      </c>
      <c r="R354">
        <v>4421.0526315789402</v>
      </c>
      <c r="S354">
        <v>14158.4210526315</v>
      </c>
      <c r="T354">
        <v>0.76204640095181397</v>
      </c>
      <c r="U354">
        <v>180971.21628222201</v>
      </c>
      <c r="V354">
        <v>43062.752238482397</v>
      </c>
      <c r="W354">
        <v>137908.46404374001</v>
      </c>
      <c r="X354">
        <v>0.76204640095181397</v>
      </c>
      <c r="Y354">
        <v>18579.473684210501</v>
      </c>
      <c r="Z354">
        <v>4421.0526315789402</v>
      </c>
      <c r="AA354">
        <v>14158.4210526315</v>
      </c>
      <c r="AB354">
        <v>0.76204640095181397</v>
      </c>
      <c r="AC354">
        <v>180971.21628222201</v>
      </c>
      <c r="AD354">
        <v>43062.752238482397</v>
      </c>
      <c r="AE354">
        <v>137908.46404374001</v>
      </c>
      <c r="AF354">
        <v>0.76204640095181397</v>
      </c>
      <c r="AG354">
        <v>-751966.64540625899</v>
      </c>
      <c r="AH354">
        <v>-751966.64540625899</v>
      </c>
      <c r="AI354">
        <v>180971.21628222201</v>
      </c>
      <c r="AJ354">
        <v>180971.21628222201</v>
      </c>
      <c r="AK354">
        <v>180971.21628222201</v>
      </c>
      <c r="AL354">
        <v>180971.21628222201</v>
      </c>
      <c r="AM354">
        <v>180971.21628222201</v>
      </c>
      <c r="AN354">
        <v>180971.21628222201</v>
      </c>
      <c r="AO354">
        <v>180971.21628222201</v>
      </c>
      <c r="AP354">
        <v>180971.21628222201</v>
      </c>
      <c r="AQ354">
        <v>180971.21628222201</v>
      </c>
      <c r="AR354">
        <v>180971.21628222201</v>
      </c>
      <c r="AS354">
        <v>18579.473684210501</v>
      </c>
      <c r="AT354">
        <v>18579.473684210501</v>
      </c>
      <c r="AU354">
        <v>18579.473684210501</v>
      </c>
      <c r="AV354">
        <v>18579.473684210501</v>
      </c>
      <c r="AW354">
        <v>18579.473684210501</v>
      </c>
      <c r="AX354">
        <v>18579.473684210501</v>
      </c>
      <c r="AY354">
        <v>18579.473684210501</v>
      </c>
      <c r="AZ354">
        <v>18579.473684210501</v>
      </c>
      <c r="BA354">
        <v>18579.473684210501</v>
      </c>
      <c r="BB354">
        <v>18579.473684210501</v>
      </c>
    </row>
    <row r="355" spans="1:54" x14ac:dyDescent="0.25">
      <c r="A355" t="s">
        <v>477</v>
      </c>
      <c r="B355">
        <v>13426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 t="s">
        <v>2</v>
      </c>
      <c r="N355">
        <v>13426</v>
      </c>
      <c r="O355">
        <v>800000</v>
      </c>
      <c r="P355">
        <v>89875.109449999902</v>
      </c>
      <c r="Q355">
        <v>6686434.0789473597</v>
      </c>
      <c r="R355">
        <v>5327030.1754385903</v>
      </c>
      <c r="S355">
        <v>1359403.90350877</v>
      </c>
      <c r="T355">
        <v>0.20330775529350201</v>
      </c>
      <c r="U355">
        <v>2561899.5562194502</v>
      </c>
      <c r="V355">
        <v>822273.33112955198</v>
      </c>
      <c r="W355">
        <v>1739626.2250899</v>
      </c>
      <c r="X355">
        <v>0.679037638640695</v>
      </c>
      <c r="Y355">
        <v>113443.46491228</v>
      </c>
      <c r="Z355">
        <v>99627.456140350798</v>
      </c>
      <c r="AA355">
        <v>13816.008771929801</v>
      </c>
      <c r="AB355">
        <v>0.12178761273391001</v>
      </c>
      <c r="AC355">
        <v>180903.04176975699</v>
      </c>
      <c r="AD355">
        <v>45793.656621518698</v>
      </c>
      <c r="AE355">
        <v>135109.38514823801</v>
      </c>
      <c r="AF355">
        <v>0.74686077042417998</v>
      </c>
      <c r="AG355">
        <v>849751.11563990498</v>
      </c>
      <c r="AH355">
        <v>-754765.72430176102</v>
      </c>
      <c r="AI355">
        <v>180903.04176975699</v>
      </c>
      <c r="AJ355">
        <v>180903.04176975699</v>
      </c>
      <c r="AK355">
        <v>180903.04176975699</v>
      </c>
      <c r="AL355">
        <v>180903.04176975699</v>
      </c>
      <c r="AM355">
        <v>180903.04176975699</v>
      </c>
      <c r="AN355">
        <v>180903.04176975699</v>
      </c>
      <c r="AO355">
        <v>180903.04176975699</v>
      </c>
      <c r="AP355">
        <v>180903.04176975699</v>
      </c>
      <c r="AQ355">
        <v>180903.04176975699</v>
      </c>
      <c r="AR355">
        <v>180903.04176975699</v>
      </c>
      <c r="AS355">
        <v>113443.46491228</v>
      </c>
      <c r="AT355">
        <v>113443.46491228</v>
      </c>
      <c r="AU355">
        <v>113443.46491228</v>
      </c>
      <c r="AV355">
        <v>113443.46491228</v>
      </c>
      <c r="AW355">
        <v>113443.46491228</v>
      </c>
      <c r="AX355">
        <v>113443.46491228</v>
      </c>
      <c r="AY355">
        <v>113443.46491228</v>
      </c>
      <c r="AZ355">
        <v>113443.46491228</v>
      </c>
      <c r="BA355">
        <v>113443.46491228</v>
      </c>
      <c r="BB355">
        <v>113443.46491228</v>
      </c>
    </row>
    <row r="356" spans="1:54" x14ac:dyDescent="0.25">
      <c r="A356" t="s">
        <v>478</v>
      </c>
      <c r="B356">
        <v>13590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 t="s">
        <v>2</v>
      </c>
      <c r="N356">
        <v>13590</v>
      </c>
      <c r="O356">
        <v>800000</v>
      </c>
      <c r="P356">
        <v>89875.109449999902</v>
      </c>
      <c r="Q356">
        <v>4979714.0350877196</v>
      </c>
      <c r="R356">
        <v>3278172.8070175401</v>
      </c>
      <c r="S356">
        <v>1701541.2280701699</v>
      </c>
      <c r="T356">
        <v>0.34169456641102097</v>
      </c>
      <c r="U356">
        <v>5957167.7543724803</v>
      </c>
      <c r="V356">
        <v>2681589.1894280501</v>
      </c>
      <c r="W356">
        <v>3275578.5649444298</v>
      </c>
      <c r="X356">
        <v>0.54985501500107903</v>
      </c>
      <c r="Y356">
        <v>301632.85087719298</v>
      </c>
      <c r="Z356">
        <v>207148.64035087699</v>
      </c>
      <c r="AA356">
        <v>94484.210526315801</v>
      </c>
      <c r="AB356">
        <v>0.31324244110527599</v>
      </c>
      <c r="AC356">
        <v>778373.83461045101</v>
      </c>
      <c r="AD356">
        <v>644567.89041313401</v>
      </c>
      <c r="AE356">
        <v>133805.944197317</v>
      </c>
      <c r="AF356">
        <v>0.17190447346458099</v>
      </c>
      <c r="AG356">
        <v>2385703.4554944299</v>
      </c>
      <c r="AH356">
        <v>-756069.16525268299</v>
      </c>
      <c r="AI356">
        <v>778373.83461045101</v>
      </c>
      <c r="AJ356">
        <v>778373.83461045101</v>
      </c>
      <c r="AK356">
        <v>778373.83461045101</v>
      </c>
      <c r="AL356">
        <v>778373.83461045101</v>
      </c>
      <c r="AM356">
        <v>778373.83461045101</v>
      </c>
      <c r="AN356">
        <v>778373.83461045101</v>
      </c>
      <c r="AO356">
        <v>778373.83461045101</v>
      </c>
      <c r="AP356">
        <v>778373.83461045101</v>
      </c>
      <c r="AQ356">
        <v>778373.83461045101</v>
      </c>
      <c r="AR356">
        <v>778373.83461045101</v>
      </c>
      <c r="AS356">
        <v>301632.85087719298</v>
      </c>
      <c r="AT356">
        <v>301632.85087719298</v>
      </c>
      <c r="AU356">
        <v>301632.85087719298</v>
      </c>
      <c r="AV356">
        <v>301632.85087719298</v>
      </c>
      <c r="AW356">
        <v>301632.85087719298</v>
      </c>
      <c r="AX356">
        <v>301632.85087719298</v>
      </c>
      <c r="AY356">
        <v>301632.85087719298</v>
      </c>
      <c r="AZ356">
        <v>301632.85087719298</v>
      </c>
      <c r="BA356">
        <v>301632.85087719298</v>
      </c>
      <c r="BB356">
        <v>301632.85087719298</v>
      </c>
    </row>
    <row r="357" spans="1:54" x14ac:dyDescent="0.25">
      <c r="A357" t="s">
        <v>469</v>
      </c>
      <c r="B357">
        <v>13591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 t="s">
        <v>2</v>
      </c>
      <c r="N357">
        <v>13591</v>
      </c>
      <c r="O357">
        <v>800000</v>
      </c>
      <c r="P357">
        <v>89875.109449999902</v>
      </c>
      <c r="Q357">
        <v>5452471.3596491199</v>
      </c>
      <c r="R357">
        <v>3459782.8947368399</v>
      </c>
      <c r="S357">
        <v>1992688.46491228</v>
      </c>
      <c r="T357">
        <v>0.36546518697175001</v>
      </c>
      <c r="U357">
        <v>3237982.02475566</v>
      </c>
      <c r="V357">
        <v>1130549.9873466899</v>
      </c>
      <c r="W357">
        <v>2107432.0374089601</v>
      </c>
      <c r="X357">
        <v>0.65084735532711602</v>
      </c>
      <c r="Y357">
        <v>582930.438596491</v>
      </c>
      <c r="Z357">
        <v>446942.938596491</v>
      </c>
      <c r="AA357">
        <v>135987.5</v>
      </c>
      <c r="AB357">
        <v>0.23328255139226201</v>
      </c>
      <c r="AC357">
        <v>176645.60920054701</v>
      </c>
      <c r="AD357">
        <v>43562.518054526598</v>
      </c>
      <c r="AE357">
        <v>133083.091146021</v>
      </c>
      <c r="AF357">
        <v>0.75339031492670905</v>
      </c>
      <c r="AG357">
        <v>1217556.9279589599</v>
      </c>
      <c r="AH357">
        <v>-756792.01830397802</v>
      </c>
      <c r="AI357">
        <v>176645.60920054701</v>
      </c>
      <c r="AJ357">
        <v>176645.60920054701</v>
      </c>
      <c r="AK357">
        <v>176645.60920054701</v>
      </c>
      <c r="AL357">
        <v>176645.60920054701</v>
      </c>
      <c r="AM357">
        <v>176645.60920054701</v>
      </c>
      <c r="AN357">
        <v>176645.60920054701</v>
      </c>
      <c r="AO357">
        <v>176645.60920054701</v>
      </c>
      <c r="AP357">
        <v>176645.60920054701</v>
      </c>
      <c r="AQ357">
        <v>176645.60920054701</v>
      </c>
      <c r="AR357">
        <v>176645.60920054701</v>
      </c>
      <c r="AS357">
        <v>582930.438596491</v>
      </c>
      <c r="AT357">
        <v>582930.438596491</v>
      </c>
      <c r="AU357">
        <v>582930.438596491</v>
      </c>
      <c r="AV357">
        <v>582930.438596491</v>
      </c>
      <c r="AW357">
        <v>582930.438596491</v>
      </c>
      <c r="AX357">
        <v>582930.438596491</v>
      </c>
      <c r="AY357">
        <v>582930.438596491</v>
      </c>
      <c r="AZ357">
        <v>582930.438596491</v>
      </c>
      <c r="BA357">
        <v>582930.438596491</v>
      </c>
      <c r="BB357">
        <v>582930.438596491</v>
      </c>
    </row>
    <row r="358" spans="1:54" x14ac:dyDescent="0.25">
      <c r="A358" t="s">
        <v>479</v>
      </c>
      <c r="B358">
        <v>13677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 t="s">
        <v>2</v>
      </c>
      <c r="N358">
        <v>13677</v>
      </c>
      <c r="O358">
        <v>800000</v>
      </c>
      <c r="P358">
        <v>89875.109449999902</v>
      </c>
      <c r="Q358">
        <v>5729802.0175438598</v>
      </c>
      <c r="R358">
        <v>3994308.0263157901</v>
      </c>
      <c r="S358">
        <v>1735493.9912280701</v>
      </c>
      <c r="T358">
        <v>0.30288899789455598</v>
      </c>
      <c r="U358">
        <v>4012978.0562716899</v>
      </c>
      <c r="V358">
        <v>1936312.91976384</v>
      </c>
      <c r="W358">
        <v>2076665.1365078499</v>
      </c>
      <c r="X358">
        <v>0.51748728933673904</v>
      </c>
      <c r="Y358">
        <v>417907.32456140302</v>
      </c>
      <c r="Z358">
        <v>273058.15789473598</v>
      </c>
      <c r="AA358">
        <v>144849.16666666599</v>
      </c>
      <c r="AB358">
        <v>0.34660595341009298</v>
      </c>
      <c r="AC358">
        <v>293916.515402627</v>
      </c>
      <c r="AD358">
        <v>161609.32247256601</v>
      </c>
      <c r="AE358">
        <v>132307.19293006099</v>
      </c>
      <c r="AF358">
        <v>0.45015229154039599</v>
      </c>
      <c r="AG358">
        <v>1186790.02705785</v>
      </c>
      <c r="AH358">
        <v>-757567.91651993804</v>
      </c>
      <c r="AI358">
        <v>293916.515402627</v>
      </c>
      <c r="AJ358">
        <v>293916.515402627</v>
      </c>
      <c r="AK358">
        <v>293916.515402627</v>
      </c>
      <c r="AL358">
        <v>293916.515402627</v>
      </c>
      <c r="AM358">
        <v>293916.515402627</v>
      </c>
      <c r="AN358">
        <v>293916.515402627</v>
      </c>
      <c r="AO358">
        <v>293916.515402627</v>
      </c>
      <c r="AP358">
        <v>293916.515402627</v>
      </c>
      <c r="AQ358">
        <v>293916.515402627</v>
      </c>
      <c r="AR358">
        <v>293916.515402627</v>
      </c>
      <c r="AS358">
        <v>417907.32456140302</v>
      </c>
      <c r="AT358">
        <v>417907.32456140302</v>
      </c>
      <c r="AU358">
        <v>417907.32456140302</v>
      </c>
      <c r="AV358">
        <v>417907.32456140302</v>
      </c>
      <c r="AW358">
        <v>417907.32456140302</v>
      </c>
      <c r="AX358">
        <v>417907.32456140302</v>
      </c>
      <c r="AY358">
        <v>417907.32456140302</v>
      </c>
      <c r="AZ358">
        <v>417907.32456140302</v>
      </c>
      <c r="BA358">
        <v>417907.32456140302</v>
      </c>
      <c r="BB358">
        <v>417907.32456140302</v>
      </c>
    </row>
    <row r="359" spans="1:54" x14ac:dyDescent="0.25">
      <c r="A359" t="s">
        <v>481</v>
      </c>
      <c r="B359">
        <v>13505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 t="s">
        <v>2</v>
      </c>
      <c r="N359">
        <v>13505</v>
      </c>
      <c r="O359">
        <v>800000</v>
      </c>
      <c r="P359">
        <v>89875.109449999902</v>
      </c>
      <c r="Q359">
        <v>2950834.03508772</v>
      </c>
      <c r="R359">
        <v>2108415.0877192998</v>
      </c>
      <c r="S359">
        <v>842418.94736841996</v>
      </c>
      <c r="T359">
        <v>0.28548503146954401</v>
      </c>
      <c r="U359">
        <v>3129269.59512338</v>
      </c>
      <c r="V359">
        <v>1405882.64584683</v>
      </c>
      <c r="W359">
        <v>1723386.94927654</v>
      </c>
      <c r="X359">
        <v>0.55073137576968401</v>
      </c>
      <c r="Y359">
        <v>488064.29824561399</v>
      </c>
      <c r="Z359">
        <v>387465.70175438601</v>
      </c>
      <c r="AA359">
        <v>100598.596491228</v>
      </c>
      <c r="AB359">
        <v>0.206117507166243</v>
      </c>
      <c r="AC359">
        <v>258450.40856347501</v>
      </c>
      <c r="AD359">
        <v>131675.57581869999</v>
      </c>
      <c r="AE359">
        <v>126774.83274477501</v>
      </c>
      <c r="AF359">
        <v>0.49051898756677498</v>
      </c>
      <c r="AG359">
        <v>833511.83982654696</v>
      </c>
      <c r="AH359">
        <v>-763100.27670522395</v>
      </c>
      <c r="AI359">
        <v>258450.40856347501</v>
      </c>
      <c r="AJ359">
        <v>258450.40856347501</v>
      </c>
      <c r="AK359">
        <v>258450.40856347501</v>
      </c>
      <c r="AL359">
        <v>258450.40856347501</v>
      </c>
      <c r="AM359">
        <v>258450.40856347501</v>
      </c>
      <c r="AN359">
        <v>258450.40856347501</v>
      </c>
      <c r="AO359">
        <v>258450.40856347501</v>
      </c>
      <c r="AP359">
        <v>258450.40856347501</v>
      </c>
      <c r="AQ359">
        <v>258450.40856347501</v>
      </c>
      <c r="AR359">
        <v>258450.40856347501</v>
      </c>
      <c r="AS359">
        <v>488064.29824561399</v>
      </c>
      <c r="AT359">
        <v>488064.29824561399</v>
      </c>
      <c r="AU359">
        <v>488064.29824561399</v>
      </c>
      <c r="AV359">
        <v>488064.29824561399</v>
      </c>
      <c r="AW359">
        <v>488064.29824561399</v>
      </c>
      <c r="AX359">
        <v>488064.29824561399</v>
      </c>
      <c r="AY359">
        <v>488064.29824561399</v>
      </c>
      <c r="AZ359">
        <v>488064.29824561399</v>
      </c>
      <c r="BA359">
        <v>488064.29824561399</v>
      </c>
      <c r="BB359">
        <v>488064.29824561399</v>
      </c>
    </row>
    <row r="360" spans="1:54" x14ac:dyDescent="0.25">
      <c r="A360" t="s">
        <v>480</v>
      </c>
      <c r="B360">
        <v>13023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 t="s">
        <v>2</v>
      </c>
      <c r="N360">
        <v>13023</v>
      </c>
      <c r="O360">
        <v>800000</v>
      </c>
      <c r="P360">
        <v>89875.109449999902</v>
      </c>
      <c r="Q360">
        <v>10300572.0175438</v>
      </c>
      <c r="R360">
        <v>7607770.3947368301</v>
      </c>
      <c r="S360">
        <v>2692801.6228070101</v>
      </c>
      <c r="T360">
        <v>0.26142253247884201</v>
      </c>
      <c r="U360">
        <v>5479217.9158781301</v>
      </c>
      <c r="V360">
        <v>2035489.3910342001</v>
      </c>
      <c r="W360">
        <v>3443728.52484392</v>
      </c>
      <c r="X360">
        <v>0.62850731212284905</v>
      </c>
      <c r="Y360">
        <v>371545.92105263099</v>
      </c>
      <c r="Z360">
        <v>256188.28947368401</v>
      </c>
      <c r="AA360">
        <v>115357.631578947</v>
      </c>
      <c r="AB360">
        <v>0.310480145367028</v>
      </c>
      <c r="AC360">
        <v>312417.00488113001</v>
      </c>
      <c r="AD360">
        <v>186072.88224825601</v>
      </c>
      <c r="AE360">
        <v>126344.122632874</v>
      </c>
      <c r="AF360">
        <v>0.40440859703186099</v>
      </c>
      <c r="AG360">
        <v>2553853.4153939201</v>
      </c>
      <c r="AH360">
        <v>-763530.986817125</v>
      </c>
      <c r="AI360">
        <v>312417.00488113001</v>
      </c>
      <c r="AJ360">
        <v>312417.00488113001</v>
      </c>
      <c r="AK360">
        <v>312417.00488113001</v>
      </c>
      <c r="AL360">
        <v>312417.00488113001</v>
      </c>
      <c r="AM360">
        <v>312417.00488113001</v>
      </c>
      <c r="AN360">
        <v>312417.00488113001</v>
      </c>
      <c r="AO360">
        <v>312417.00488113001</v>
      </c>
      <c r="AP360">
        <v>312417.00488113001</v>
      </c>
      <c r="AQ360">
        <v>312417.00488113001</v>
      </c>
      <c r="AR360">
        <v>312417.00488113001</v>
      </c>
      <c r="AS360">
        <v>371545.92105263099</v>
      </c>
      <c r="AT360">
        <v>371545.92105263099</v>
      </c>
      <c r="AU360">
        <v>371545.92105263099</v>
      </c>
      <c r="AV360">
        <v>371545.92105263099</v>
      </c>
      <c r="AW360">
        <v>371545.92105263099</v>
      </c>
      <c r="AX360">
        <v>371545.92105263099</v>
      </c>
      <c r="AY360">
        <v>371545.92105263099</v>
      </c>
      <c r="AZ360">
        <v>371545.92105263099</v>
      </c>
      <c r="BA360">
        <v>371545.92105263099</v>
      </c>
      <c r="BB360">
        <v>371545.92105263099</v>
      </c>
    </row>
    <row r="361" spans="1:54" x14ac:dyDescent="0.25">
      <c r="A361" t="s">
        <v>483</v>
      </c>
      <c r="B361">
        <v>13017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 t="s">
        <v>2</v>
      </c>
      <c r="N361">
        <v>13017</v>
      </c>
      <c r="O361">
        <v>800000</v>
      </c>
      <c r="P361">
        <v>89875.109449999902</v>
      </c>
      <c r="Q361">
        <v>4887724.9122807002</v>
      </c>
      <c r="R361">
        <v>3150612.8947368399</v>
      </c>
      <c r="S361">
        <v>1737112.01754385</v>
      </c>
      <c r="T361">
        <v>0.35540298374388002</v>
      </c>
      <c r="U361">
        <v>3355450.8605586099</v>
      </c>
      <c r="V361">
        <v>1084988.6667760699</v>
      </c>
      <c r="W361">
        <v>2270462.1937825298</v>
      </c>
      <c r="X361">
        <v>0.67664891787583803</v>
      </c>
      <c r="Y361">
        <v>145791.97368421001</v>
      </c>
      <c r="Z361">
        <v>58970.9210526315</v>
      </c>
      <c r="AA361">
        <v>86821.052631578903</v>
      </c>
      <c r="AB361">
        <v>0.59551325383409404</v>
      </c>
      <c r="AC361">
        <v>172353.565747396</v>
      </c>
      <c r="AD361">
        <v>49399.975312963099</v>
      </c>
      <c r="AE361">
        <v>122953.590434433</v>
      </c>
      <c r="AF361">
        <v>0.71338002147652402</v>
      </c>
      <c r="AG361">
        <v>1380587.0843325299</v>
      </c>
      <c r="AH361">
        <v>-766921.51901556598</v>
      </c>
      <c r="AI361">
        <v>172353.565747396</v>
      </c>
      <c r="AJ361">
        <v>172353.565747396</v>
      </c>
      <c r="AK361">
        <v>172353.565747396</v>
      </c>
      <c r="AL361">
        <v>172353.565747396</v>
      </c>
      <c r="AM361">
        <v>172353.565747396</v>
      </c>
      <c r="AN361">
        <v>172353.565747396</v>
      </c>
      <c r="AO361">
        <v>172353.565747396</v>
      </c>
      <c r="AP361">
        <v>172353.565747396</v>
      </c>
      <c r="AQ361">
        <v>172353.565747396</v>
      </c>
      <c r="AR361">
        <v>172353.565747396</v>
      </c>
      <c r="AS361">
        <v>145791.97368421001</v>
      </c>
      <c r="AT361">
        <v>145791.97368421001</v>
      </c>
      <c r="AU361">
        <v>145791.97368421001</v>
      </c>
      <c r="AV361">
        <v>145791.97368421001</v>
      </c>
      <c r="AW361">
        <v>145791.97368421001</v>
      </c>
      <c r="AX361">
        <v>145791.97368421001</v>
      </c>
      <c r="AY361">
        <v>145791.97368421001</v>
      </c>
      <c r="AZ361">
        <v>145791.97368421001</v>
      </c>
      <c r="BA361">
        <v>145791.97368421001</v>
      </c>
      <c r="BB361">
        <v>145791.97368421001</v>
      </c>
    </row>
    <row r="362" spans="1:54" x14ac:dyDescent="0.25">
      <c r="A362" t="s">
        <v>484</v>
      </c>
      <c r="B362">
        <v>13359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2</v>
      </c>
      <c r="N362">
        <v>13359</v>
      </c>
      <c r="O362">
        <v>800000</v>
      </c>
      <c r="P362">
        <v>89875.109449999902</v>
      </c>
      <c r="Q362">
        <v>9050076.1403508801</v>
      </c>
      <c r="R362">
        <v>7871059.2105263099</v>
      </c>
      <c r="S362">
        <v>1179016.9298245599</v>
      </c>
      <c r="T362">
        <v>0.130277017733339</v>
      </c>
      <c r="U362">
        <v>4502211.0988601102</v>
      </c>
      <c r="V362">
        <v>3052195.3441792401</v>
      </c>
      <c r="W362">
        <v>1450015.7546808701</v>
      </c>
      <c r="X362">
        <v>0.32206747370153099</v>
      </c>
      <c r="Y362">
        <v>1124133.81578947</v>
      </c>
      <c r="Z362">
        <v>935488.85964912199</v>
      </c>
      <c r="AA362">
        <v>188644.95614035099</v>
      </c>
      <c r="AB362">
        <v>0.16781361212576501</v>
      </c>
      <c r="AC362">
        <v>412538.170714751</v>
      </c>
      <c r="AD362">
        <v>290603.76265460299</v>
      </c>
      <c r="AE362">
        <v>121934.40806014799</v>
      </c>
      <c r="AF362">
        <v>0.29557121429245697</v>
      </c>
      <c r="AG362">
        <v>560140.64523087395</v>
      </c>
      <c r="AH362">
        <v>-767940.70138985105</v>
      </c>
      <c r="AI362">
        <v>412538.170714751</v>
      </c>
      <c r="AJ362">
        <v>412538.170714751</v>
      </c>
      <c r="AK362">
        <v>412538.170714751</v>
      </c>
      <c r="AL362">
        <v>412538.170714751</v>
      </c>
      <c r="AM362">
        <v>412538.170714751</v>
      </c>
      <c r="AN362">
        <v>412538.170714751</v>
      </c>
      <c r="AO362">
        <v>412538.170714751</v>
      </c>
      <c r="AP362">
        <v>412538.170714751</v>
      </c>
      <c r="AQ362">
        <v>412538.170714751</v>
      </c>
      <c r="AR362">
        <v>412538.170714751</v>
      </c>
      <c r="AS362">
        <v>1124133.81578947</v>
      </c>
      <c r="AT362">
        <v>1124133.81578947</v>
      </c>
      <c r="AU362">
        <v>1124133.81578947</v>
      </c>
      <c r="AV362">
        <v>1124133.81578947</v>
      </c>
      <c r="AW362">
        <v>1124133.81578947</v>
      </c>
      <c r="AX362">
        <v>1124133.81578947</v>
      </c>
      <c r="AY362">
        <v>1124133.81578947</v>
      </c>
      <c r="AZ362">
        <v>1124133.81578947</v>
      </c>
      <c r="BA362">
        <v>1124133.81578947</v>
      </c>
      <c r="BB362">
        <v>1124133.81578947</v>
      </c>
    </row>
    <row r="363" spans="1:54" x14ac:dyDescent="0.25">
      <c r="A363" t="s">
        <v>485</v>
      </c>
      <c r="B363">
        <v>13659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 t="s">
        <v>2</v>
      </c>
      <c r="N363">
        <v>13659</v>
      </c>
      <c r="O363">
        <v>800000</v>
      </c>
      <c r="P363">
        <v>89875.109449999902</v>
      </c>
      <c r="Q363">
        <v>11666982.5877192</v>
      </c>
      <c r="R363">
        <v>8889387.5</v>
      </c>
      <c r="S363">
        <v>2777595.0877192798</v>
      </c>
      <c r="T363">
        <v>0.23807313217755099</v>
      </c>
      <c r="U363">
        <v>5980939.0800266303</v>
      </c>
      <c r="V363">
        <v>3122088.2316953498</v>
      </c>
      <c r="W363">
        <v>2858850.8483312698</v>
      </c>
      <c r="X363">
        <v>0.47799364114548698</v>
      </c>
      <c r="Y363">
        <v>5390292.3684210498</v>
      </c>
      <c r="Z363">
        <v>5181291.3157894704</v>
      </c>
      <c r="AA363">
        <v>209001.05263157899</v>
      </c>
      <c r="AB363">
        <v>3.8773602310703703E-2</v>
      </c>
      <c r="AC363">
        <v>1988857.14541589</v>
      </c>
      <c r="AD363">
        <v>1869507.9344901301</v>
      </c>
      <c r="AE363">
        <v>119349.21092575901</v>
      </c>
      <c r="AF363">
        <v>6.0008940914055398E-2</v>
      </c>
      <c r="AG363">
        <v>1968975.7388812699</v>
      </c>
      <c r="AH363">
        <v>-770525.89852424001</v>
      </c>
      <c r="AI363">
        <v>1988857.14541589</v>
      </c>
      <c r="AJ363">
        <v>1988857.14541589</v>
      </c>
      <c r="AK363">
        <v>1988857.14541589</v>
      </c>
      <c r="AL363">
        <v>1988857.14541589</v>
      </c>
      <c r="AM363">
        <v>1988857.14541589</v>
      </c>
      <c r="AN363">
        <v>1988857.14541589</v>
      </c>
      <c r="AO363">
        <v>1988857.14541589</v>
      </c>
      <c r="AP363">
        <v>1988857.14541589</v>
      </c>
      <c r="AQ363">
        <v>1988857.14541589</v>
      </c>
      <c r="AR363">
        <v>1988857.14541589</v>
      </c>
      <c r="AS363">
        <v>5390292.3684210498</v>
      </c>
      <c r="AT363">
        <v>5390292.3684210498</v>
      </c>
      <c r="AU363">
        <v>5390292.3684210498</v>
      </c>
      <c r="AV363">
        <v>5390292.3684210498</v>
      </c>
      <c r="AW363">
        <v>5390292.3684210498</v>
      </c>
      <c r="AX363">
        <v>5390292.3684210498</v>
      </c>
      <c r="AY363">
        <v>5390292.3684210498</v>
      </c>
      <c r="AZ363">
        <v>5390292.3684210498</v>
      </c>
      <c r="BA363">
        <v>5390292.3684210498</v>
      </c>
      <c r="BB363">
        <v>5390292.3684210498</v>
      </c>
    </row>
    <row r="364" spans="1:54" x14ac:dyDescent="0.25">
      <c r="A364" t="s">
        <v>486</v>
      </c>
      <c r="B364">
        <v>13167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 t="s">
        <v>2</v>
      </c>
      <c r="N364">
        <v>13167</v>
      </c>
      <c r="O364">
        <v>800000</v>
      </c>
      <c r="P364">
        <v>89875.109449999902</v>
      </c>
      <c r="Q364">
        <v>4188892.9385964898</v>
      </c>
      <c r="R364">
        <v>3040133.5964912199</v>
      </c>
      <c r="S364">
        <v>1148759.3421052599</v>
      </c>
      <c r="T364">
        <v>0.274239365613904</v>
      </c>
      <c r="U364">
        <v>4057422.8381439201</v>
      </c>
      <c r="V364">
        <v>1451432.1451976099</v>
      </c>
      <c r="W364">
        <v>2605990.6929462999</v>
      </c>
      <c r="X364">
        <v>0.642277326495856</v>
      </c>
      <c r="Y364">
        <v>359702.19298245601</v>
      </c>
      <c r="Z364">
        <v>345149.56140350801</v>
      </c>
      <c r="AA364">
        <v>14552.631578947399</v>
      </c>
      <c r="AB364">
        <v>4.0457444694136702E-2</v>
      </c>
      <c r="AC364">
        <v>168023.403258215</v>
      </c>
      <c r="AD364">
        <v>48954.893318811897</v>
      </c>
      <c r="AE364">
        <v>119068.509939403</v>
      </c>
      <c r="AF364">
        <v>0.70864241308349896</v>
      </c>
      <c r="AG364">
        <v>1716115.5834963</v>
      </c>
      <c r="AH364">
        <v>-770806.59951059602</v>
      </c>
      <c r="AI364">
        <v>168023.403258215</v>
      </c>
      <c r="AJ364">
        <v>168023.403258215</v>
      </c>
      <c r="AK364">
        <v>168023.403258215</v>
      </c>
      <c r="AL364">
        <v>168023.403258215</v>
      </c>
      <c r="AM364">
        <v>168023.403258215</v>
      </c>
      <c r="AN364">
        <v>168023.403258215</v>
      </c>
      <c r="AO364">
        <v>168023.403258215</v>
      </c>
      <c r="AP364">
        <v>168023.403258215</v>
      </c>
      <c r="AQ364">
        <v>168023.403258215</v>
      </c>
      <c r="AR364">
        <v>168023.403258215</v>
      </c>
      <c r="AS364">
        <v>359702.19298245601</v>
      </c>
      <c r="AT364">
        <v>359702.19298245601</v>
      </c>
      <c r="AU364">
        <v>359702.19298245601</v>
      </c>
      <c r="AV364">
        <v>359702.19298245601</v>
      </c>
      <c r="AW364">
        <v>359702.19298245601</v>
      </c>
      <c r="AX364">
        <v>359702.19298245601</v>
      </c>
      <c r="AY364">
        <v>359702.19298245601</v>
      </c>
      <c r="AZ364">
        <v>359702.19298245601</v>
      </c>
      <c r="BA364">
        <v>359702.19298245601</v>
      </c>
      <c r="BB364">
        <v>359702.19298245601</v>
      </c>
    </row>
    <row r="365" spans="1:54" x14ac:dyDescent="0.25">
      <c r="A365" t="s">
        <v>488</v>
      </c>
      <c r="B365">
        <v>13825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 t="s">
        <v>2</v>
      </c>
      <c r="N365">
        <v>13825</v>
      </c>
      <c r="O365">
        <v>800000</v>
      </c>
      <c r="P365">
        <v>89875.109449999902</v>
      </c>
      <c r="Q365">
        <v>5232453.3771929797</v>
      </c>
      <c r="R365">
        <v>3456645.1754385899</v>
      </c>
      <c r="S365">
        <v>1775808.20175438</v>
      </c>
      <c r="T365">
        <v>0.33938347343804498</v>
      </c>
      <c r="U365">
        <v>3519770.11453383</v>
      </c>
      <c r="V365">
        <v>1506036.5415798</v>
      </c>
      <c r="W365">
        <v>2013733.57295402</v>
      </c>
      <c r="X365">
        <v>0.57212076568265602</v>
      </c>
      <c r="Y365">
        <v>294638.94736842101</v>
      </c>
      <c r="Z365">
        <v>277475.78947368398</v>
      </c>
      <c r="AA365">
        <v>17163.1578947368</v>
      </c>
      <c r="AB365">
        <v>5.8251490673687997E-2</v>
      </c>
      <c r="AC365">
        <v>335015.46283932601</v>
      </c>
      <c r="AD365">
        <v>217992.43363124999</v>
      </c>
      <c r="AE365">
        <v>117023.029208076</v>
      </c>
      <c r="AF365">
        <v>0.34930635205993599</v>
      </c>
      <c r="AG365">
        <v>1123858.4635040199</v>
      </c>
      <c r="AH365">
        <v>-772852.08024192299</v>
      </c>
      <c r="AI365">
        <v>335015.46283932601</v>
      </c>
      <c r="AJ365">
        <v>335015.46283932601</v>
      </c>
      <c r="AK365">
        <v>335015.46283932601</v>
      </c>
      <c r="AL365">
        <v>335015.46283932601</v>
      </c>
      <c r="AM365">
        <v>335015.46283932601</v>
      </c>
      <c r="AN365">
        <v>335015.46283932601</v>
      </c>
      <c r="AO365">
        <v>335015.46283932601</v>
      </c>
      <c r="AP365">
        <v>335015.46283932601</v>
      </c>
      <c r="AQ365">
        <v>335015.46283932601</v>
      </c>
      <c r="AR365">
        <v>335015.46283932601</v>
      </c>
      <c r="AS365">
        <v>294638.94736842101</v>
      </c>
      <c r="AT365">
        <v>294638.94736842101</v>
      </c>
      <c r="AU365">
        <v>294638.94736842101</v>
      </c>
      <c r="AV365">
        <v>294638.94736842101</v>
      </c>
      <c r="AW365">
        <v>294638.94736842101</v>
      </c>
      <c r="AX365">
        <v>294638.94736842101</v>
      </c>
      <c r="AY365">
        <v>294638.94736842101</v>
      </c>
      <c r="AZ365">
        <v>294638.94736842101</v>
      </c>
      <c r="BA365">
        <v>294638.94736842101</v>
      </c>
      <c r="BB365">
        <v>294638.94736842101</v>
      </c>
    </row>
    <row r="366" spans="1:54" x14ac:dyDescent="0.25">
      <c r="A366" t="s">
        <v>489</v>
      </c>
      <c r="B366">
        <v>14080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2</v>
      </c>
      <c r="N366">
        <v>14080</v>
      </c>
      <c r="O366">
        <v>800000</v>
      </c>
      <c r="P366">
        <v>89875.109449999902</v>
      </c>
      <c r="Q366">
        <v>5278700.3070175396</v>
      </c>
      <c r="R366">
        <v>3445834.2543859598</v>
      </c>
      <c r="S366">
        <v>1832866.05263157</v>
      </c>
      <c r="T366">
        <v>0.34721919147312602</v>
      </c>
      <c r="U366">
        <v>4239451.12834513</v>
      </c>
      <c r="V366">
        <v>1365314.44557203</v>
      </c>
      <c r="W366">
        <v>2874136.6827731002</v>
      </c>
      <c r="X366">
        <v>0.67795018641835803</v>
      </c>
      <c r="Y366">
        <v>171979.780701754</v>
      </c>
      <c r="Z366">
        <v>69032.412280701697</v>
      </c>
      <c r="AA366">
        <v>102947.368421052</v>
      </c>
      <c r="AB366">
        <v>0.59860157979607398</v>
      </c>
      <c r="AC366">
        <v>164925.47449405299</v>
      </c>
      <c r="AD366">
        <v>48292.485701739803</v>
      </c>
      <c r="AE366">
        <v>116632.988792313</v>
      </c>
      <c r="AF366">
        <v>0.70718601325909103</v>
      </c>
      <c r="AG366">
        <v>1984261.5733231001</v>
      </c>
      <c r="AH366">
        <v>-773242.12065768603</v>
      </c>
      <c r="AI366">
        <v>164925.47449405299</v>
      </c>
      <c r="AJ366">
        <v>164925.47449405299</v>
      </c>
      <c r="AK366">
        <v>164925.47449405299</v>
      </c>
      <c r="AL366">
        <v>164925.47449405299</v>
      </c>
      <c r="AM366">
        <v>164925.47449405299</v>
      </c>
      <c r="AN366">
        <v>164925.47449405299</v>
      </c>
      <c r="AO366">
        <v>164925.47449405299</v>
      </c>
      <c r="AP366">
        <v>164925.47449405299</v>
      </c>
      <c r="AQ366">
        <v>164925.47449405299</v>
      </c>
      <c r="AR366">
        <v>164925.47449405299</v>
      </c>
      <c r="AS366">
        <v>171979.780701754</v>
      </c>
      <c r="AT366">
        <v>171979.780701754</v>
      </c>
      <c r="AU366">
        <v>171979.780701754</v>
      </c>
      <c r="AV366">
        <v>171979.780701754</v>
      </c>
      <c r="AW366">
        <v>171979.780701754</v>
      </c>
      <c r="AX366">
        <v>171979.780701754</v>
      </c>
      <c r="AY366">
        <v>171979.780701754</v>
      </c>
      <c r="AZ366">
        <v>171979.780701754</v>
      </c>
      <c r="BA366">
        <v>171979.780701754</v>
      </c>
      <c r="BB366">
        <v>171979.780701754</v>
      </c>
    </row>
    <row r="367" spans="1:54" x14ac:dyDescent="0.25">
      <c r="A367" t="s">
        <v>490</v>
      </c>
      <c r="B367">
        <v>13003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2</v>
      </c>
      <c r="N367">
        <v>13003</v>
      </c>
      <c r="O367">
        <v>800000</v>
      </c>
      <c r="P367">
        <v>89875.109449999902</v>
      </c>
      <c r="Q367">
        <v>12122489.210526301</v>
      </c>
      <c r="R367">
        <v>10264465.921052599</v>
      </c>
      <c r="S367">
        <v>1858023.2894736601</v>
      </c>
      <c r="T367">
        <v>0.15327077279312301</v>
      </c>
      <c r="U367">
        <v>4722234.9789365996</v>
      </c>
      <c r="V367">
        <v>2659729.36281572</v>
      </c>
      <c r="W367">
        <v>2062505.61612088</v>
      </c>
      <c r="X367">
        <v>0.43676471529278599</v>
      </c>
      <c r="Y367">
        <v>2981399.3421052601</v>
      </c>
      <c r="Z367">
        <v>2778399.3421052601</v>
      </c>
      <c r="AA367">
        <v>203000</v>
      </c>
      <c r="AB367">
        <v>6.8088832359054302E-2</v>
      </c>
      <c r="AC367">
        <v>280778.37305768998</v>
      </c>
      <c r="AD367">
        <v>164483.868117212</v>
      </c>
      <c r="AE367">
        <v>116294.504940477</v>
      </c>
      <c r="AF367">
        <v>0.41418612008476602</v>
      </c>
      <c r="AG367">
        <v>1172630.5066708799</v>
      </c>
      <c r="AH367">
        <v>-773580.60450952197</v>
      </c>
      <c r="AI367">
        <v>280778.37305768998</v>
      </c>
      <c r="AJ367">
        <v>280778.37305768998</v>
      </c>
      <c r="AK367">
        <v>280778.37305768998</v>
      </c>
      <c r="AL367">
        <v>280778.37305768998</v>
      </c>
      <c r="AM367">
        <v>280778.37305768998</v>
      </c>
      <c r="AN367">
        <v>280778.37305768998</v>
      </c>
      <c r="AO367">
        <v>280778.37305768998</v>
      </c>
      <c r="AP367">
        <v>280778.37305768998</v>
      </c>
      <c r="AQ367">
        <v>280778.37305768998</v>
      </c>
      <c r="AR367">
        <v>280778.37305768998</v>
      </c>
      <c r="AS367">
        <v>2981399.3421052601</v>
      </c>
      <c r="AT367">
        <v>2981399.3421052601</v>
      </c>
      <c r="AU367">
        <v>2981399.3421052601</v>
      </c>
      <c r="AV367">
        <v>2981399.3421052601</v>
      </c>
      <c r="AW367">
        <v>2981399.3421052601</v>
      </c>
      <c r="AX367">
        <v>2981399.3421052601</v>
      </c>
      <c r="AY367">
        <v>2981399.3421052601</v>
      </c>
      <c r="AZ367">
        <v>2981399.3421052601</v>
      </c>
      <c r="BA367">
        <v>2981399.3421052601</v>
      </c>
      <c r="BB367">
        <v>2981399.3421052601</v>
      </c>
    </row>
    <row r="368" spans="1:54" x14ac:dyDescent="0.25">
      <c r="A368" t="s">
        <v>492</v>
      </c>
      <c r="B368">
        <v>13105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2</v>
      </c>
      <c r="N368">
        <v>13105</v>
      </c>
      <c r="O368">
        <v>800000</v>
      </c>
      <c r="P368">
        <v>89875.109449999902</v>
      </c>
      <c r="Q368">
        <v>5487616.9298245599</v>
      </c>
      <c r="R368">
        <v>3514883.7280701702</v>
      </c>
      <c r="S368">
        <v>1972733.20175438</v>
      </c>
      <c r="T368">
        <v>0.359488139748387</v>
      </c>
      <c r="U368">
        <v>4355928.9555986701</v>
      </c>
      <c r="V368">
        <v>1807329.2235372199</v>
      </c>
      <c r="W368">
        <v>2548599.7320614401</v>
      </c>
      <c r="X368">
        <v>0.58508753426424198</v>
      </c>
      <c r="Y368">
        <v>256666.929824561</v>
      </c>
      <c r="Z368">
        <v>106044.122807017</v>
      </c>
      <c r="AA368">
        <v>150622.807017543</v>
      </c>
      <c r="AB368">
        <v>0.58684150358013898</v>
      </c>
      <c r="AC368">
        <v>175813.561390163</v>
      </c>
      <c r="AD368">
        <v>64230.424151242602</v>
      </c>
      <c r="AE368">
        <v>111583.13723892</v>
      </c>
      <c r="AF368">
        <v>0.63466740765973495</v>
      </c>
      <c r="AG368">
        <v>1658724.62261144</v>
      </c>
      <c r="AH368">
        <v>-778291.97221107897</v>
      </c>
      <c r="AI368">
        <v>175813.561390163</v>
      </c>
      <c r="AJ368">
        <v>175813.561390163</v>
      </c>
      <c r="AK368">
        <v>175813.561390163</v>
      </c>
      <c r="AL368">
        <v>175813.561390163</v>
      </c>
      <c r="AM368">
        <v>175813.561390163</v>
      </c>
      <c r="AN368">
        <v>175813.561390163</v>
      </c>
      <c r="AO368">
        <v>175813.561390163</v>
      </c>
      <c r="AP368">
        <v>175813.561390163</v>
      </c>
      <c r="AQ368">
        <v>175813.561390163</v>
      </c>
      <c r="AR368">
        <v>175813.561390163</v>
      </c>
      <c r="AS368">
        <v>256666.929824561</v>
      </c>
      <c r="AT368">
        <v>256666.929824561</v>
      </c>
      <c r="AU368">
        <v>256666.929824561</v>
      </c>
      <c r="AV368">
        <v>256666.929824561</v>
      </c>
      <c r="AW368">
        <v>256666.929824561</v>
      </c>
      <c r="AX368">
        <v>256666.929824561</v>
      </c>
      <c r="AY368">
        <v>256666.929824561</v>
      </c>
      <c r="AZ368">
        <v>256666.929824561</v>
      </c>
      <c r="BA368">
        <v>256666.929824561</v>
      </c>
      <c r="BB368">
        <v>256666.929824561</v>
      </c>
    </row>
    <row r="369" spans="1:54" x14ac:dyDescent="0.25">
      <c r="A369" t="s">
        <v>501</v>
      </c>
      <c r="B369">
        <v>13433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2</v>
      </c>
      <c r="N369">
        <v>13433</v>
      </c>
      <c r="O369">
        <v>800000</v>
      </c>
      <c r="P369">
        <v>89875.109449999902</v>
      </c>
      <c r="Q369">
        <v>3245716.88596491</v>
      </c>
      <c r="R369">
        <v>3011247.6754385899</v>
      </c>
      <c r="S369">
        <v>234469.210526315</v>
      </c>
      <c r="T369">
        <v>7.2239575651284998E-2</v>
      </c>
      <c r="U369">
        <v>5708679.1807150003</v>
      </c>
      <c r="V369">
        <v>4829171.3396594096</v>
      </c>
      <c r="W369">
        <v>879507.84105559404</v>
      </c>
      <c r="X369">
        <v>0.154065032070244</v>
      </c>
      <c r="Y369">
        <v>634585.307017543</v>
      </c>
      <c r="Z369">
        <v>630525.48245613999</v>
      </c>
      <c r="AA369">
        <v>4059.8245614034799</v>
      </c>
      <c r="AB369">
        <v>6.3976025232668097E-3</v>
      </c>
      <c r="AC369">
        <v>2365070.6367030502</v>
      </c>
      <c r="AD369">
        <v>2255284.1646481799</v>
      </c>
      <c r="AE369">
        <v>109786.472054873</v>
      </c>
      <c r="AF369">
        <v>4.6419954800131003E-2</v>
      </c>
      <c r="AG369">
        <v>-10367.268394405601</v>
      </c>
      <c r="AH369">
        <v>-780088.63739512605</v>
      </c>
      <c r="AI369">
        <v>2365070.6367030502</v>
      </c>
      <c r="AJ369">
        <v>2365070.6367030502</v>
      </c>
      <c r="AK369">
        <v>2365070.6367030502</v>
      </c>
      <c r="AL369">
        <v>2365070.6367030502</v>
      </c>
      <c r="AM369">
        <v>2365070.6367030502</v>
      </c>
      <c r="AN369">
        <v>2365070.6367030502</v>
      </c>
      <c r="AO369">
        <v>2365070.6367030502</v>
      </c>
      <c r="AP369">
        <v>2365070.6367030502</v>
      </c>
      <c r="AQ369">
        <v>2365070.6367030502</v>
      </c>
      <c r="AR369">
        <v>2365070.6367030502</v>
      </c>
      <c r="AS369">
        <v>634585.307017543</v>
      </c>
      <c r="AT369">
        <v>634585.307017543</v>
      </c>
      <c r="AU369">
        <v>634585.307017543</v>
      </c>
      <c r="AV369">
        <v>634585.307017543</v>
      </c>
      <c r="AW369">
        <v>634585.307017543</v>
      </c>
      <c r="AX369">
        <v>634585.307017543</v>
      </c>
      <c r="AY369">
        <v>634585.307017543</v>
      </c>
      <c r="AZ369">
        <v>634585.307017543</v>
      </c>
      <c r="BA369">
        <v>634585.307017543</v>
      </c>
      <c r="BB369">
        <v>634585.307017543</v>
      </c>
    </row>
    <row r="370" spans="1:54" x14ac:dyDescent="0.25">
      <c r="A370" t="s">
        <v>493</v>
      </c>
      <c r="B370">
        <v>13436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 t="s">
        <v>2</v>
      </c>
      <c r="N370">
        <v>13436</v>
      </c>
      <c r="O370">
        <v>800000</v>
      </c>
      <c r="P370">
        <v>89875.109449999902</v>
      </c>
      <c r="Q370">
        <v>4669082.9824561402</v>
      </c>
      <c r="R370">
        <v>3778103.5087719299</v>
      </c>
      <c r="S370">
        <v>890979.473684208</v>
      </c>
      <c r="T370">
        <v>0.190825367000762</v>
      </c>
      <c r="U370">
        <v>2896734.4245238299</v>
      </c>
      <c r="V370">
        <v>1873445.0123970499</v>
      </c>
      <c r="W370">
        <v>1023289.41212678</v>
      </c>
      <c r="X370">
        <v>0.353256205837713</v>
      </c>
      <c r="Y370">
        <v>263091.754385965</v>
      </c>
      <c r="Z370">
        <v>145275.96491228</v>
      </c>
      <c r="AA370">
        <v>117815.789473684</v>
      </c>
      <c r="AB370">
        <v>0.44781255022095501</v>
      </c>
      <c r="AC370">
        <v>200401.61380266101</v>
      </c>
      <c r="AD370">
        <v>93171.730677340907</v>
      </c>
      <c r="AE370">
        <v>107229.88312532</v>
      </c>
      <c r="AF370">
        <v>0.53507494820331902</v>
      </c>
      <c r="AG370">
        <v>133414.30267678201</v>
      </c>
      <c r="AH370">
        <v>-782645.22632467898</v>
      </c>
      <c r="AI370">
        <v>200401.61380266101</v>
      </c>
      <c r="AJ370">
        <v>200401.61380266101</v>
      </c>
      <c r="AK370">
        <v>200401.61380266101</v>
      </c>
      <c r="AL370">
        <v>200401.61380266101</v>
      </c>
      <c r="AM370">
        <v>200401.61380266101</v>
      </c>
      <c r="AN370">
        <v>200401.61380266101</v>
      </c>
      <c r="AO370">
        <v>200401.61380266101</v>
      </c>
      <c r="AP370">
        <v>200401.61380266101</v>
      </c>
      <c r="AQ370">
        <v>200401.61380266101</v>
      </c>
      <c r="AR370">
        <v>200401.61380266101</v>
      </c>
      <c r="AS370">
        <v>263091.754385965</v>
      </c>
      <c r="AT370">
        <v>263091.754385965</v>
      </c>
      <c r="AU370">
        <v>263091.754385965</v>
      </c>
      <c r="AV370">
        <v>263091.754385965</v>
      </c>
      <c r="AW370">
        <v>263091.754385965</v>
      </c>
      <c r="AX370">
        <v>263091.754385965</v>
      </c>
      <c r="AY370">
        <v>263091.754385965</v>
      </c>
      <c r="AZ370">
        <v>263091.754385965</v>
      </c>
      <c r="BA370">
        <v>263091.754385965</v>
      </c>
      <c r="BB370">
        <v>263091.754385965</v>
      </c>
    </row>
    <row r="371" spans="1:54" x14ac:dyDescent="0.25">
      <c r="A371" t="s">
        <v>495</v>
      </c>
      <c r="B371">
        <v>13520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 t="s">
        <v>2</v>
      </c>
      <c r="N371">
        <v>13520</v>
      </c>
      <c r="O371">
        <v>800000</v>
      </c>
      <c r="P371">
        <v>89875.109449999902</v>
      </c>
      <c r="Q371">
        <v>3015894.0789473602</v>
      </c>
      <c r="R371">
        <v>2691494.4736842099</v>
      </c>
      <c r="S371">
        <v>324399.60526315699</v>
      </c>
      <c r="T371">
        <v>0.107563328409856</v>
      </c>
      <c r="U371">
        <v>1613008.5341230601</v>
      </c>
      <c r="V371">
        <v>1113995.4912050599</v>
      </c>
      <c r="W371">
        <v>499013.042918002</v>
      </c>
      <c r="X371">
        <v>0.30936788762205503</v>
      </c>
      <c r="Y371">
        <v>336009.60526315699</v>
      </c>
      <c r="Z371">
        <v>256495.04385964901</v>
      </c>
      <c r="AA371">
        <v>79514.561403508706</v>
      </c>
      <c r="AB371">
        <v>0.236643715411748</v>
      </c>
      <c r="AC371">
        <v>295823.34816197603</v>
      </c>
      <c r="AD371">
        <v>190180.92933971799</v>
      </c>
      <c r="AE371">
        <v>105642.418822258</v>
      </c>
      <c r="AF371">
        <v>0.357113187578466</v>
      </c>
      <c r="AG371">
        <v>-390862.066531997</v>
      </c>
      <c r="AH371">
        <v>-784232.69062774198</v>
      </c>
      <c r="AI371">
        <v>295823.34816197603</v>
      </c>
      <c r="AJ371">
        <v>295823.34816197603</v>
      </c>
      <c r="AK371">
        <v>295823.34816197603</v>
      </c>
      <c r="AL371">
        <v>295823.34816197603</v>
      </c>
      <c r="AM371">
        <v>295823.34816197603</v>
      </c>
      <c r="AN371">
        <v>295823.34816197603</v>
      </c>
      <c r="AO371">
        <v>295823.34816197603</v>
      </c>
      <c r="AP371">
        <v>295823.34816197603</v>
      </c>
      <c r="AQ371">
        <v>295823.34816197603</v>
      </c>
      <c r="AR371">
        <v>295823.34816197603</v>
      </c>
      <c r="AS371">
        <v>336009.60526315699</v>
      </c>
      <c r="AT371">
        <v>336009.60526315699</v>
      </c>
      <c r="AU371">
        <v>336009.60526315699</v>
      </c>
      <c r="AV371">
        <v>336009.60526315699</v>
      </c>
      <c r="AW371">
        <v>336009.60526315699</v>
      </c>
      <c r="AX371">
        <v>336009.60526315699</v>
      </c>
      <c r="AY371">
        <v>336009.60526315699</v>
      </c>
      <c r="AZ371">
        <v>336009.60526315699</v>
      </c>
      <c r="BA371">
        <v>336009.60526315699</v>
      </c>
      <c r="BB371">
        <v>336009.60526315699</v>
      </c>
    </row>
    <row r="372" spans="1:54" x14ac:dyDescent="0.25">
      <c r="A372" t="s">
        <v>494</v>
      </c>
      <c r="B372">
        <v>13049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 t="s">
        <v>2</v>
      </c>
      <c r="N372">
        <v>13049</v>
      </c>
      <c r="O372">
        <v>800000</v>
      </c>
      <c r="P372">
        <v>89875.109449999902</v>
      </c>
      <c r="Q372">
        <v>3164192.1929824501</v>
      </c>
      <c r="R372">
        <v>1931851.8421052599</v>
      </c>
      <c r="S372">
        <v>1232340.35087719</v>
      </c>
      <c r="T372">
        <v>0.38946444328200902</v>
      </c>
      <c r="U372">
        <v>2828860.7991202301</v>
      </c>
      <c r="V372">
        <v>1080081.6970567901</v>
      </c>
      <c r="W372">
        <v>1748779.10206343</v>
      </c>
      <c r="X372">
        <v>0.61819199538107295</v>
      </c>
      <c r="Y372">
        <v>422187.06140350801</v>
      </c>
      <c r="Z372">
        <v>305809.56140350801</v>
      </c>
      <c r="AA372">
        <v>116377.5</v>
      </c>
      <c r="AB372">
        <v>0.27565387630098698</v>
      </c>
      <c r="AC372">
        <v>160436.827802354</v>
      </c>
      <c r="AD372">
        <v>56500.245755821197</v>
      </c>
      <c r="AE372">
        <v>103936.582046533</v>
      </c>
      <c r="AF372">
        <v>0.64783493584512197</v>
      </c>
      <c r="AG372">
        <v>858903.992613437</v>
      </c>
      <c r="AH372">
        <v>-785938.52740346605</v>
      </c>
      <c r="AI372">
        <v>160436.827802354</v>
      </c>
      <c r="AJ372">
        <v>160436.827802354</v>
      </c>
      <c r="AK372">
        <v>160436.827802354</v>
      </c>
      <c r="AL372">
        <v>160436.827802354</v>
      </c>
      <c r="AM372">
        <v>160436.827802354</v>
      </c>
      <c r="AN372">
        <v>160436.827802354</v>
      </c>
      <c r="AO372">
        <v>160436.827802354</v>
      </c>
      <c r="AP372">
        <v>160436.827802354</v>
      </c>
      <c r="AQ372">
        <v>160436.827802354</v>
      </c>
      <c r="AR372">
        <v>160436.827802354</v>
      </c>
      <c r="AS372">
        <v>422187.06140350801</v>
      </c>
      <c r="AT372">
        <v>422187.06140350801</v>
      </c>
      <c r="AU372">
        <v>422187.06140350801</v>
      </c>
      <c r="AV372">
        <v>422187.06140350801</v>
      </c>
      <c r="AW372">
        <v>422187.06140350801</v>
      </c>
      <c r="AX372">
        <v>422187.06140350801</v>
      </c>
      <c r="AY372">
        <v>422187.06140350801</v>
      </c>
      <c r="AZ372">
        <v>422187.06140350801</v>
      </c>
      <c r="BA372">
        <v>422187.06140350801</v>
      </c>
      <c r="BB372">
        <v>422187.06140350801</v>
      </c>
    </row>
    <row r="373" spans="1:54" x14ac:dyDescent="0.25">
      <c r="A373" t="s">
        <v>496</v>
      </c>
      <c r="B373">
        <v>13585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2</v>
      </c>
      <c r="N373">
        <v>13585</v>
      </c>
      <c r="O373">
        <v>800000</v>
      </c>
      <c r="P373">
        <v>89875.109449999902</v>
      </c>
      <c r="Q373">
        <v>4477209.6929824501</v>
      </c>
      <c r="R373">
        <v>2295661.5789473602</v>
      </c>
      <c r="S373">
        <v>2181548.1140350802</v>
      </c>
      <c r="T373">
        <v>0.487256184907852</v>
      </c>
      <c r="U373">
        <v>5108950.8054823</v>
      </c>
      <c r="V373">
        <v>2473904.9313287199</v>
      </c>
      <c r="W373">
        <v>2635045.8741535698</v>
      </c>
      <c r="X373">
        <v>0.51577045355887297</v>
      </c>
      <c r="Y373">
        <v>213339.47368421001</v>
      </c>
      <c r="Z373">
        <v>100734.210526315</v>
      </c>
      <c r="AA373">
        <v>112605.26315789401</v>
      </c>
      <c r="AB373">
        <v>0.52782197880817505</v>
      </c>
      <c r="AC373">
        <v>155757.69875364701</v>
      </c>
      <c r="AD373">
        <v>53270.1691817807</v>
      </c>
      <c r="AE373">
        <v>102487.52957186699</v>
      </c>
      <c r="AF373">
        <v>0.65799334730776304</v>
      </c>
      <c r="AG373">
        <v>1745170.7647035699</v>
      </c>
      <c r="AH373">
        <v>-787387.57987813302</v>
      </c>
      <c r="AI373">
        <v>155757.69875364701</v>
      </c>
      <c r="AJ373">
        <v>155757.69875364701</v>
      </c>
      <c r="AK373">
        <v>155757.69875364701</v>
      </c>
      <c r="AL373">
        <v>155757.69875364701</v>
      </c>
      <c r="AM373">
        <v>155757.69875364701</v>
      </c>
      <c r="AN373">
        <v>155757.69875364701</v>
      </c>
      <c r="AO373">
        <v>155757.69875364701</v>
      </c>
      <c r="AP373">
        <v>155757.69875364701</v>
      </c>
      <c r="AQ373">
        <v>155757.69875364701</v>
      </c>
      <c r="AR373">
        <v>155757.69875364701</v>
      </c>
      <c r="AS373">
        <v>213339.47368421001</v>
      </c>
      <c r="AT373">
        <v>213339.47368421001</v>
      </c>
      <c r="AU373">
        <v>213339.47368421001</v>
      </c>
      <c r="AV373">
        <v>213339.47368421001</v>
      </c>
      <c r="AW373">
        <v>213339.47368421001</v>
      </c>
      <c r="AX373">
        <v>213339.47368421001</v>
      </c>
      <c r="AY373">
        <v>213339.47368421001</v>
      </c>
      <c r="AZ373">
        <v>213339.47368421001</v>
      </c>
      <c r="BA373">
        <v>213339.47368421001</v>
      </c>
      <c r="BB373">
        <v>213339.47368421001</v>
      </c>
    </row>
    <row r="374" spans="1:54" x14ac:dyDescent="0.25">
      <c r="A374" t="s">
        <v>497</v>
      </c>
      <c r="B374">
        <v>14101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 t="s">
        <v>2</v>
      </c>
      <c r="N374">
        <v>14101</v>
      </c>
      <c r="O374">
        <v>800000</v>
      </c>
      <c r="P374">
        <v>89875.109449999902</v>
      </c>
      <c r="Q374">
        <v>2305798.5964912199</v>
      </c>
      <c r="R374">
        <v>1458707.5438596399</v>
      </c>
      <c r="S374">
        <v>847091.05263157794</v>
      </c>
      <c r="T374">
        <v>0.367374259799017</v>
      </c>
      <c r="U374">
        <v>1544687.97285494</v>
      </c>
      <c r="V374">
        <v>735305.00847619504</v>
      </c>
      <c r="W374">
        <v>809382.96437875205</v>
      </c>
      <c r="X374">
        <v>0.52397829115146199</v>
      </c>
      <c r="Y374">
        <v>85326.315789473607</v>
      </c>
      <c r="Z374">
        <v>25263.1578947368</v>
      </c>
      <c r="AA374">
        <v>60063.157894736803</v>
      </c>
      <c r="AB374">
        <v>0.70392301998519602</v>
      </c>
      <c r="AC374">
        <v>145444.445685474</v>
      </c>
      <c r="AD374">
        <v>43062.752238482397</v>
      </c>
      <c r="AE374">
        <v>102381.69344699199</v>
      </c>
      <c r="AF374">
        <v>0.70392301998519602</v>
      </c>
      <c r="AG374">
        <v>-80492.145071247403</v>
      </c>
      <c r="AH374">
        <v>-787493.41600300698</v>
      </c>
      <c r="AI374">
        <v>145444.445685474</v>
      </c>
      <c r="AJ374">
        <v>145444.445685474</v>
      </c>
      <c r="AK374">
        <v>145444.445685474</v>
      </c>
      <c r="AL374">
        <v>145444.445685474</v>
      </c>
      <c r="AM374">
        <v>145444.445685474</v>
      </c>
      <c r="AN374">
        <v>145444.445685474</v>
      </c>
      <c r="AO374">
        <v>145444.445685474</v>
      </c>
      <c r="AP374">
        <v>145444.445685474</v>
      </c>
      <c r="AQ374">
        <v>145444.445685474</v>
      </c>
      <c r="AR374">
        <v>145444.445685474</v>
      </c>
      <c r="AS374">
        <v>85326.315789473607</v>
      </c>
      <c r="AT374">
        <v>85326.315789473607</v>
      </c>
      <c r="AU374">
        <v>85326.315789473607</v>
      </c>
      <c r="AV374">
        <v>85326.315789473607</v>
      </c>
      <c r="AW374">
        <v>85326.315789473607</v>
      </c>
      <c r="AX374">
        <v>85326.315789473607</v>
      </c>
      <c r="AY374">
        <v>85326.315789473607</v>
      </c>
      <c r="AZ374">
        <v>85326.315789473607</v>
      </c>
      <c r="BA374">
        <v>85326.315789473607</v>
      </c>
      <c r="BB374">
        <v>85326.315789473607</v>
      </c>
    </row>
    <row r="375" spans="1:54" x14ac:dyDescent="0.25">
      <c r="A375" t="s">
        <v>498</v>
      </c>
      <c r="B375">
        <v>13713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 t="s">
        <v>2</v>
      </c>
      <c r="N375">
        <v>13713</v>
      </c>
      <c r="O375">
        <v>800000</v>
      </c>
      <c r="P375">
        <v>89875.109449999902</v>
      </c>
      <c r="Q375">
        <v>4101198.9035087698</v>
      </c>
      <c r="R375">
        <v>2189802.3684210498</v>
      </c>
      <c r="S375">
        <v>1911396.53508771</v>
      </c>
      <c r="T375">
        <v>0.46605799427392502</v>
      </c>
      <c r="U375">
        <v>3292408.2837154898</v>
      </c>
      <c r="V375">
        <v>1149219.57465609</v>
      </c>
      <c r="W375">
        <v>2143188.7090594</v>
      </c>
      <c r="X375">
        <v>0.65094864438890598</v>
      </c>
      <c r="Y375">
        <v>23424.166666666599</v>
      </c>
      <c r="Z375">
        <v>20757.5</v>
      </c>
      <c r="AA375">
        <v>2666.6666666666702</v>
      </c>
      <c r="AB375">
        <v>0.11384254153473899</v>
      </c>
      <c r="AC375">
        <v>145703.99975387301</v>
      </c>
      <c r="AD375">
        <v>43429.963187477901</v>
      </c>
      <c r="AE375">
        <v>102274.03656639501</v>
      </c>
      <c r="AF375">
        <v>0.701930192301921</v>
      </c>
      <c r="AG375">
        <v>1253313.5996093999</v>
      </c>
      <c r="AH375">
        <v>-787601.07288360398</v>
      </c>
      <c r="AI375">
        <v>145703.99975387301</v>
      </c>
      <c r="AJ375">
        <v>145703.99975387301</v>
      </c>
      <c r="AK375">
        <v>145703.99975387301</v>
      </c>
      <c r="AL375">
        <v>145703.99975387301</v>
      </c>
      <c r="AM375">
        <v>145703.99975387301</v>
      </c>
      <c r="AN375">
        <v>145703.99975387301</v>
      </c>
      <c r="AO375">
        <v>145703.99975387301</v>
      </c>
      <c r="AP375">
        <v>145703.99975387301</v>
      </c>
      <c r="AQ375">
        <v>145703.99975387301</v>
      </c>
      <c r="AR375">
        <v>145703.99975387301</v>
      </c>
      <c r="AS375">
        <v>23424.166666666599</v>
      </c>
      <c r="AT375">
        <v>23424.166666666599</v>
      </c>
      <c r="AU375">
        <v>23424.166666666599</v>
      </c>
      <c r="AV375">
        <v>23424.166666666599</v>
      </c>
      <c r="AW375">
        <v>23424.166666666599</v>
      </c>
      <c r="AX375">
        <v>23424.166666666599</v>
      </c>
      <c r="AY375">
        <v>23424.166666666599</v>
      </c>
      <c r="AZ375">
        <v>23424.166666666599</v>
      </c>
      <c r="BA375">
        <v>23424.166666666599</v>
      </c>
      <c r="BB375">
        <v>23424.166666666599</v>
      </c>
    </row>
    <row r="376" spans="1:54" x14ac:dyDescent="0.25">
      <c r="A376" t="s">
        <v>499</v>
      </c>
      <c r="B376">
        <v>13096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 t="s">
        <v>2</v>
      </c>
      <c r="N376">
        <v>13096</v>
      </c>
      <c r="O376">
        <v>800000</v>
      </c>
      <c r="P376">
        <v>89875.109449999902</v>
      </c>
      <c r="Q376">
        <v>13129302.3245613</v>
      </c>
      <c r="R376">
        <v>10329293.9473684</v>
      </c>
      <c r="S376">
        <v>2800008.3771929699</v>
      </c>
      <c r="T376">
        <v>0.21326406445488799</v>
      </c>
      <c r="U376">
        <v>14906400.062501499</v>
      </c>
      <c r="V376">
        <v>10290680.231988501</v>
      </c>
      <c r="W376">
        <v>4615719.8305129996</v>
      </c>
      <c r="X376">
        <v>0.30964685042395201</v>
      </c>
      <c r="Y376">
        <v>873830.96491227997</v>
      </c>
      <c r="Z376">
        <v>785021.09649122704</v>
      </c>
      <c r="AA376">
        <v>88809.868421052699</v>
      </c>
      <c r="AB376">
        <v>0.101632777948041</v>
      </c>
      <c r="AC376">
        <v>1421219.1914136501</v>
      </c>
      <c r="AD376">
        <v>1319970.3085049901</v>
      </c>
      <c r="AE376">
        <v>101248.88290866499</v>
      </c>
      <c r="AF376">
        <v>7.1240863844482E-2</v>
      </c>
      <c r="AG376">
        <v>3725844.7210630002</v>
      </c>
      <c r="AH376">
        <v>-788626.22654133395</v>
      </c>
      <c r="AI376">
        <v>1421219.1914136501</v>
      </c>
      <c r="AJ376">
        <v>1421219.1914136501</v>
      </c>
      <c r="AK376">
        <v>1421219.1914136501</v>
      </c>
      <c r="AL376">
        <v>1421219.1914136501</v>
      </c>
      <c r="AM376">
        <v>1421219.1914136501</v>
      </c>
      <c r="AN376">
        <v>1421219.1914136501</v>
      </c>
      <c r="AO376">
        <v>1421219.1914136501</v>
      </c>
      <c r="AP376">
        <v>1421219.1914136501</v>
      </c>
      <c r="AQ376">
        <v>1421219.1914136501</v>
      </c>
      <c r="AR376">
        <v>1421219.1914136501</v>
      </c>
      <c r="AS376">
        <v>873830.96491227997</v>
      </c>
      <c r="AT376">
        <v>873830.96491227997</v>
      </c>
      <c r="AU376">
        <v>873830.96491227997</v>
      </c>
      <c r="AV376">
        <v>873830.96491227997</v>
      </c>
      <c r="AW376">
        <v>873830.96491227997</v>
      </c>
      <c r="AX376">
        <v>873830.96491227997</v>
      </c>
      <c r="AY376">
        <v>873830.96491227997</v>
      </c>
      <c r="AZ376">
        <v>873830.96491227997</v>
      </c>
      <c r="BA376">
        <v>873830.96491227997</v>
      </c>
      <c r="BB376">
        <v>873830.96491227997</v>
      </c>
    </row>
    <row r="377" spans="1:54" x14ac:dyDescent="0.25">
      <c r="A377" t="s">
        <v>500</v>
      </c>
      <c r="B377">
        <v>13872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 t="s">
        <v>2</v>
      </c>
      <c r="N377">
        <v>13872</v>
      </c>
      <c r="O377">
        <v>800000</v>
      </c>
      <c r="P377">
        <v>89875.109449999902</v>
      </c>
      <c r="Q377">
        <v>3105291.31578947</v>
      </c>
      <c r="R377">
        <v>2143174.9561403501</v>
      </c>
      <c r="S377">
        <v>962116.35964912397</v>
      </c>
      <c r="T377">
        <v>0.30983127243394198</v>
      </c>
      <c r="U377">
        <v>1632322.03351083</v>
      </c>
      <c r="V377">
        <v>773695.25365872402</v>
      </c>
      <c r="W377">
        <v>858626.779852106</v>
      </c>
      <c r="X377">
        <v>0.52601555466684102</v>
      </c>
      <c r="Y377">
        <v>119468.596491228</v>
      </c>
      <c r="Z377">
        <v>81176.491228070096</v>
      </c>
      <c r="AA377">
        <v>38292.1052631579</v>
      </c>
      <c r="AB377">
        <v>0.32052025710345899</v>
      </c>
      <c r="AC377">
        <v>194230.61716266299</v>
      </c>
      <c r="AD377">
        <v>97219.289472101198</v>
      </c>
      <c r="AE377">
        <v>97011.327690561899</v>
      </c>
      <c r="AF377">
        <v>0.49946465242046401</v>
      </c>
      <c r="AG377">
        <v>-31248.329597893</v>
      </c>
      <c r="AH377">
        <v>-792863.78175943799</v>
      </c>
      <c r="AI377">
        <v>194230.61716266299</v>
      </c>
      <c r="AJ377">
        <v>194230.61716266299</v>
      </c>
      <c r="AK377">
        <v>194230.61716266299</v>
      </c>
      <c r="AL377">
        <v>194230.61716266299</v>
      </c>
      <c r="AM377">
        <v>194230.61716266299</v>
      </c>
      <c r="AN377">
        <v>194230.61716266299</v>
      </c>
      <c r="AO377">
        <v>194230.61716266299</v>
      </c>
      <c r="AP377">
        <v>194230.61716266299</v>
      </c>
      <c r="AQ377">
        <v>194230.61716266299</v>
      </c>
      <c r="AR377">
        <v>194230.61716266299</v>
      </c>
      <c r="AS377">
        <v>119468.596491228</v>
      </c>
      <c r="AT377">
        <v>119468.596491228</v>
      </c>
      <c r="AU377">
        <v>119468.596491228</v>
      </c>
      <c r="AV377">
        <v>119468.596491228</v>
      </c>
      <c r="AW377">
        <v>119468.596491228</v>
      </c>
      <c r="AX377">
        <v>119468.596491228</v>
      </c>
      <c r="AY377">
        <v>119468.596491228</v>
      </c>
      <c r="AZ377">
        <v>119468.596491228</v>
      </c>
      <c r="BA377">
        <v>119468.596491228</v>
      </c>
      <c r="BB377">
        <v>119468.596491228</v>
      </c>
    </row>
    <row r="378" spans="1:54" x14ac:dyDescent="0.25">
      <c r="A378" t="s">
        <v>487</v>
      </c>
      <c r="B378">
        <v>13208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 t="s">
        <v>2</v>
      </c>
      <c r="N378">
        <v>13208</v>
      </c>
      <c r="O378">
        <v>800000</v>
      </c>
      <c r="P378">
        <v>89875.109449999902</v>
      </c>
      <c r="Q378">
        <v>4967371.9298245599</v>
      </c>
      <c r="R378">
        <v>4520763.8157894704</v>
      </c>
      <c r="S378">
        <v>446608.11403508403</v>
      </c>
      <c r="T378">
        <v>8.9908329866263501E-2</v>
      </c>
      <c r="U378">
        <v>1848699.1824342001</v>
      </c>
      <c r="V378">
        <v>1474493.15975444</v>
      </c>
      <c r="W378">
        <v>374206.02267976099</v>
      </c>
      <c r="X378">
        <v>0.20241585339321599</v>
      </c>
      <c r="Y378">
        <v>2003440.7894736801</v>
      </c>
      <c r="Z378">
        <v>1732707.1491228</v>
      </c>
      <c r="AA378">
        <v>270733.64035087702</v>
      </c>
      <c r="AB378">
        <v>0.13513433577540299</v>
      </c>
      <c r="AC378">
        <v>439875.75692403899</v>
      </c>
      <c r="AD378">
        <v>342890.27600464202</v>
      </c>
      <c r="AE378">
        <v>96985.480919396607</v>
      </c>
      <c r="AF378">
        <v>0.22048380569458001</v>
      </c>
      <c r="AG378">
        <v>-515669.08677023801</v>
      </c>
      <c r="AH378">
        <v>-792889.62853060302</v>
      </c>
      <c r="AI378">
        <v>439875.75692403899</v>
      </c>
      <c r="AJ378">
        <v>439875.75692403899</v>
      </c>
      <c r="AK378">
        <v>439875.75692403899</v>
      </c>
      <c r="AL378">
        <v>439875.75692403899</v>
      </c>
      <c r="AM378">
        <v>439875.75692403899</v>
      </c>
      <c r="AN378">
        <v>439875.75692403899</v>
      </c>
      <c r="AO378">
        <v>439875.75692403899</v>
      </c>
      <c r="AP378">
        <v>439875.75692403899</v>
      </c>
      <c r="AQ378">
        <v>439875.75692403899</v>
      </c>
      <c r="AR378">
        <v>439875.75692403899</v>
      </c>
      <c r="AS378">
        <v>2003440.7894736801</v>
      </c>
      <c r="AT378">
        <v>2003440.7894736801</v>
      </c>
      <c r="AU378">
        <v>2003440.7894736801</v>
      </c>
      <c r="AV378">
        <v>2003440.7894736801</v>
      </c>
      <c r="AW378">
        <v>2003440.7894736801</v>
      </c>
      <c r="AX378">
        <v>2003440.7894736801</v>
      </c>
      <c r="AY378">
        <v>2003440.7894736801</v>
      </c>
      <c r="AZ378">
        <v>2003440.7894736801</v>
      </c>
      <c r="BA378">
        <v>2003440.7894736801</v>
      </c>
      <c r="BB378">
        <v>2003440.7894736801</v>
      </c>
    </row>
    <row r="379" spans="1:54" x14ac:dyDescent="0.25">
      <c r="A379" t="s">
        <v>504</v>
      </c>
      <c r="B379">
        <v>13631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2</v>
      </c>
      <c r="N379">
        <v>13631</v>
      </c>
      <c r="O379">
        <v>800000</v>
      </c>
      <c r="P379">
        <v>89875.109449999902</v>
      </c>
      <c r="Q379">
        <v>10417897.105263099</v>
      </c>
      <c r="R379">
        <v>6329921.4473684197</v>
      </c>
      <c r="S379">
        <v>4087975.6578947301</v>
      </c>
      <c r="T379">
        <v>0.39239931212504198</v>
      </c>
      <c r="U379">
        <v>9001947.6653324291</v>
      </c>
      <c r="V379">
        <v>3293163.4941515201</v>
      </c>
      <c r="W379">
        <v>5708784.1711809002</v>
      </c>
      <c r="X379">
        <v>0.63417211290464504</v>
      </c>
      <c r="Y379">
        <v>1077485.61403508</v>
      </c>
      <c r="Z379">
        <v>926877.85087719304</v>
      </c>
      <c r="AA379">
        <v>150607.76315789399</v>
      </c>
      <c r="AB379">
        <v>0.13977705242289201</v>
      </c>
      <c r="AC379">
        <v>258575.072709789</v>
      </c>
      <c r="AD379">
        <v>162213.93489325899</v>
      </c>
      <c r="AE379">
        <v>96361.137816529197</v>
      </c>
      <c r="AF379">
        <v>0.37266213176194202</v>
      </c>
      <c r="AG379">
        <v>4818909.0617308998</v>
      </c>
      <c r="AH379">
        <v>-793513.97163347004</v>
      </c>
      <c r="AI379">
        <v>258575.072709789</v>
      </c>
      <c r="AJ379">
        <v>258575.072709789</v>
      </c>
      <c r="AK379">
        <v>258575.072709789</v>
      </c>
      <c r="AL379">
        <v>258575.072709789</v>
      </c>
      <c r="AM379">
        <v>258575.072709789</v>
      </c>
      <c r="AN379">
        <v>258575.072709789</v>
      </c>
      <c r="AO379">
        <v>258575.072709789</v>
      </c>
      <c r="AP379">
        <v>258575.072709789</v>
      </c>
      <c r="AQ379">
        <v>258575.072709789</v>
      </c>
      <c r="AR379">
        <v>258575.072709789</v>
      </c>
      <c r="AS379">
        <v>1077485.61403508</v>
      </c>
      <c r="AT379">
        <v>1077485.61403508</v>
      </c>
      <c r="AU379">
        <v>1077485.61403508</v>
      </c>
      <c r="AV379">
        <v>1077485.61403508</v>
      </c>
      <c r="AW379">
        <v>1077485.61403508</v>
      </c>
      <c r="AX379">
        <v>1077485.61403508</v>
      </c>
      <c r="AY379">
        <v>1077485.61403508</v>
      </c>
      <c r="AZ379">
        <v>1077485.61403508</v>
      </c>
      <c r="BA379">
        <v>1077485.61403508</v>
      </c>
      <c r="BB379">
        <v>1077485.61403508</v>
      </c>
    </row>
    <row r="380" spans="1:54" x14ac:dyDescent="0.25">
      <c r="A380" t="s">
        <v>502</v>
      </c>
      <c r="B380">
        <v>13220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 t="s">
        <v>2</v>
      </c>
      <c r="N380">
        <v>13220</v>
      </c>
      <c r="O380">
        <v>800000</v>
      </c>
      <c r="P380">
        <v>89875.109449999902</v>
      </c>
      <c r="Q380">
        <v>5610321.9736842103</v>
      </c>
      <c r="R380">
        <v>4903812.3245614003</v>
      </c>
      <c r="S380">
        <v>706509.64912280499</v>
      </c>
      <c r="T380">
        <v>0.12593032136778601</v>
      </c>
      <c r="U380">
        <v>3921106.8865447398</v>
      </c>
      <c r="V380">
        <v>2518949.86355766</v>
      </c>
      <c r="W380">
        <v>1402157.02298708</v>
      </c>
      <c r="X380">
        <v>0.35759214516660598</v>
      </c>
      <c r="Y380">
        <v>327041.052631578</v>
      </c>
      <c r="Z380">
        <v>236291.929824561</v>
      </c>
      <c r="AA380">
        <v>90749.122807017498</v>
      </c>
      <c r="AB380">
        <v>0.277485416820893</v>
      </c>
      <c r="AC380">
        <v>211589.07772480301</v>
      </c>
      <c r="AD380">
        <v>115284.34352379201</v>
      </c>
      <c r="AE380">
        <v>96304.734201011597</v>
      </c>
      <c r="AF380">
        <v>0.455149836827905</v>
      </c>
      <c r="AG380">
        <v>512281.91353708901</v>
      </c>
      <c r="AH380">
        <v>-793570.37524898804</v>
      </c>
      <c r="AI380">
        <v>211589.07772480301</v>
      </c>
      <c r="AJ380">
        <v>211589.07772480301</v>
      </c>
      <c r="AK380">
        <v>211589.07772480301</v>
      </c>
      <c r="AL380">
        <v>211589.07772480301</v>
      </c>
      <c r="AM380">
        <v>211589.07772480301</v>
      </c>
      <c r="AN380">
        <v>211589.07772480301</v>
      </c>
      <c r="AO380">
        <v>211589.07772480301</v>
      </c>
      <c r="AP380">
        <v>211589.07772480301</v>
      </c>
      <c r="AQ380">
        <v>211589.07772480301</v>
      </c>
      <c r="AR380">
        <v>211589.07772480301</v>
      </c>
      <c r="AS380">
        <v>327041.052631578</v>
      </c>
      <c r="AT380">
        <v>327041.052631578</v>
      </c>
      <c r="AU380">
        <v>327041.052631578</v>
      </c>
      <c r="AV380">
        <v>327041.052631578</v>
      </c>
      <c r="AW380">
        <v>327041.052631578</v>
      </c>
      <c r="AX380">
        <v>327041.052631578</v>
      </c>
      <c r="AY380">
        <v>327041.052631578</v>
      </c>
      <c r="AZ380">
        <v>327041.052631578</v>
      </c>
      <c r="BA380">
        <v>327041.052631578</v>
      </c>
      <c r="BB380">
        <v>327041.052631578</v>
      </c>
    </row>
    <row r="381" spans="1:54" x14ac:dyDescent="0.25">
      <c r="A381" t="s">
        <v>503</v>
      </c>
      <c r="B381">
        <v>13093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 t="s">
        <v>2</v>
      </c>
      <c r="N381">
        <v>13093</v>
      </c>
      <c r="O381">
        <v>800000</v>
      </c>
      <c r="P381">
        <v>89875.109449999902</v>
      </c>
      <c r="Q381">
        <v>5958410.3070175396</v>
      </c>
      <c r="R381">
        <v>4276708.1140350802</v>
      </c>
      <c r="S381">
        <v>1681702.1929824499</v>
      </c>
      <c r="T381">
        <v>0.28224007853266198</v>
      </c>
      <c r="U381">
        <v>3845702.2347649499</v>
      </c>
      <c r="V381">
        <v>1532797.4391121001</v>
      </c>
      <c r="W381">
        <v>2312904.7956528501</v>
      </c>
      <c r="X381">
        <v>0.60142586567007394</v>
      </c>
      <c r="Y381">
        <v>265819.78070175397</v>
      </c>
      <c r="Z381">
        <v>249903.99122806999</v>
      </c>
      <c r="AA381">
        <v>15915.789473684101</v>
      </c>
      <c r="AB381">
        <v>5.98743608608324E-2</v>
      </c>
      <c r="AC381">
        <v>140348.06550348399</v>
      </c>
      <c r="AD381">
        <v>47332.520668362602</v>
      </c>
      <c r="AE381">
        <v>93015.544835121997</v>
      </c>
      <c r="AF381">
        <v>0.66274903399229601</v>
      </c>
      <c r="AG381">
        <v>1423029.68620285</v>
      </c>
      <c r="AH381">
        <v>-796859.56461487699</v>
      </c>
      <c r="AI381">
        <v>140348.06550348399</v>
      </c>
      <c r="AJ381">
        <v>140348.06550348399</v>
      </c>
      <c r="AK381">
        <v>140348.06550348399</v>
      </c>
      <c r="AL381">
        <v>140348.06550348399</v>
      </c>
      <c r="AM381">
        <v>140348.06550348399</v>
      </c>
      <c r="AN381">
        <v>140348.06550348399</v>
      </c>
      <c r="AO381">
        <v>140348.06550348399</v>
      </c>
      <c r="AP381">
        <v>140348.06550348399</v>
      </c>
      <c r="AQ381">
        <v>140348.06550348399</v>
      </c>
      <c r="AR381">
        <v>140348.06550348399</v>
      </c>
      <c r="AS381">
        <v>265819.78070175397</v>
      </c>
      <c r="AT381">
        <v>265819.78070175397</v>
      </c>
      <c r="AU381">
        <v>265819.78070175397</v>
      </c>
      <c r="AV381">
        <v>265819.78070175397</v>
      </c>
      <c r="AW381">
        <v>265819.78070175397</v>
      </c>
      <c r="AX381">
        <v>265819.78070175397</v>
      </c>
      <c r="AY381">
        <v>265819.78070175397</v>
      </c>
      <c r="AZ381">
        <v>265819.78070175397</v>
      </c>
      <c r="BA381">
        <v>265819.78070175397</v>
      </c>
      <c r="BB381">
        <v>265819.78070175397</v>
      </c>
    </row>
    <row r="382" spans="1:54" x14ac:dyDescent="0.25">
      <c r="A382" t="s">
        <v>505</v>
      </c>
      <c r="B382">
        <v>13142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 t="s">
        <v>2</v>
      </c>
      <c r="N382">
        <v>13142</v>
      </c>
      <c r="O382">
        <v>800000</v>
      </c>
      <c r="P382">
        <v>89875.109449999902</v>
      </c>
      <c r="Q382">
        <v>3251758.3771929801</v>
      </c>
      <c r="R382">
        <v>1970834.0789473599</v>
      </c>
      <c r="S382">
        <v>1280924.29824561</v>
      </c>
      <c r="T382">
        <v>0.39391742856101902</v>
      </c>
      <c r="U382">
        <v>2833939.3606427498</v>
      </c>
      <c r="V382">
        <v>1073751.73316852</v>
      </c>
      <c r="W382">
        <v>1760187.62747423</v>
      </c>
      <c r="X382">
        <v>0.62110984162872496</v>
      </c>
      <c r="Y382">
        <v>168923.85964912199</v>
      </c>
      <c r="Z382">
        <v>62234.385964912202</v>
      </c>
      <c r="AA382">
        <v>106689.47368421</v>
      </c>
      <c r="AB382">
        <v>0.63158321095562597</v>
      </c>
      <c r="AC382">
        <v>144799.08255601401</v>
      </c>
      <c r="AD382">
        <v>52718.384393115899</v>
      </c>
      <c r="AE382">
        <v>92080.698162898407</v>
      </c>
      <c r="AF382">
        <v>0.63592045293020205</v>
      </c>
      <c r="AG382">
        <v>870312.51802423596</v>
      </c>
      <c r="AH382">
        <v>-797794.41128710099</v>
      </c>
      <c r="AI382">
        <v>144799.08255601401</v>
      </c>
      <c r="AJ382">
        <v>144799.08255601401</v>
      </c>
      <c r="AK382">
        <v>144799.08255601401</v>
      </c>
      <c r="AL382">
        <v>144799.08255601401</v>
      </c>
      <c r="AM382">
        <v>144799.08255601401</v>
      </c>
      <c r="AN382">
        <v>144799.08255601401</v>
      </c>
      <c r="AO382">
        <v>144799.08255601401</v>
      </c>
      <c r="AP382">
        <v>144799.08255601401</v>
      </c>
      <c r="AQ382">
        <v>144799.08255601401</v>
      </c>
      <c r="AR382">
        <v>144799.08255601401</v>
      </c>
      <c r="AS382">
        <v>168923.85964912199</v>
      </c>
      <c r="AT382">
        <v>168923.85964912199</v>
      </c>
      <c r="AU382">
        <v>168923.85964912199</v>
      </c>
      <c r="AV382">
        <v>168923.85964912199</v>
      </c>
      <c r="AW382">
        <v>168923.85964912199</v>
      </c>
      <c r="AX382">
        <v>168923.85964912199</v>
      </c>
      <c r="AY382">
        <v>168923.85964912199</v>
      </c>
      <c r="AZ382">
        <v>168923.85964912199</v>
      </c>
      <c r="BA382">
        <v>168923.85964912199</v>
      </c>
      <c r="BB382">
        <v>168923.85964912199</v>
      </c>
    </row>
    <row r="383" spans="1:54" x14ac:dyDescent="0.25">
      <c r="A383" t="s">
        <v>506</v>
      </c>
      <c r="B383">
        <v>13889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 t="s">
        <v>2</v>
      </c>
      <c r="N383">
        <v>13889</v>
      </c>
      <c r="O383">
        <v>800000</v>
      </c>
      <c r="P383">
        <v>89875.109449999902</v>
      </c>
      <c r="Q383">
        <v>8715831.4035087693</v>
      </c>
      <c r="R383">
        <v>4911880.1754385903</v>
      </c>
      <c r="S383">
        <v>3803951.2280701799</v>
      </c>
      <c r="T383">
        <v>0.43644157992074101</v>
      </c>
      <c r="U383">
        <v>12413900.1175988</v>
      </c>
      <c r="V383">
        <v>3730964.55547752</v>
      </c>
      <c r="W383">
        <v>8682935.5621213093</v>
      </c>
      <c r="X383">
        <v>0.69945266836904496</v>
      </c>
      <c r="Y383">
        <v>549526.71052631503</v>
      </c>
      <c r="Z383">
        <v>427021.31578947301</v>
      </c>
      <c r="AA383">
        <v>122505.394736842</v>
      </c>
      <c r="AB383">
        <v>0.22292891753980601</v>
      </c>
      <c r="AC383">
        <v>327539.86652441497</v>
      </c>
      <c r="AD383">
        <v>236452.017013328</v>
      </c>
      <c r="AE383">
        <v>91087.849511087101</v>
      </c>
      <c r="AF383">
        <v>0.27809698549870099</v>
      </c>
      <c r="AG383">
        <v>7793060.4526713099</v>
      </c>
      <c r="AH383">
        <v>-798787.259938912</v>
      </c>
      <c r="AI383">
        <v>327539.86652441497</v>
      </c>
      <c r="AJ383">
        <v>327539.86652441497</v>
      </c>
      <c r="AK383">
        <v>327539.86652441497</v>
      </c>
      <c r="AL383">
        <v>327539.86652441497</v>
      </c>
      <c r="AM383">
        <v>327539.86652441497</v>
      </c>
      <c r="AN383">
        <v>327539.86652441497</v>
      </c>
      <c r="AO383">
        <v>327539.86652441497</v>
      </c>
      <c r="AP383">
        <v>327539.86652441497</v>
      </c>
      <c r="AQ383">
        <v>327539.86652441497</v>
      </c>
      <c r="AR383">
        <v>327539.86652441497</v>
      </c>
      <c r="AS383">
        <v>549526.71052631503</v>
      </c>
      <c r="AT383">
        <v>549526.71052631503</v>
      </c>
      <c r="AU383">
        <v>549526.71052631503</v>
      </c>
      <c r="AV383">
        <v>549526.71052631503</v>
      </c>
      <c r="AW383">
        <v>549526.71052631503</v>
      </c>
      <c r="AX383">
        <v>549526.71052631503</v>
      </c>
      <c r="AY383">
        <v>549526.71052631503</v>
      </c>
      <c r="AZ383">
        <v>549526.71052631503</v>
      </c>
      <c r="BA383">
        <v>549526.71052631503</v>
      </c>
      <c r="BB383">
        <v>549526.71052631503</v>
      </c>
    </row>
    <row r="384" spans="1:54" x14ac:dyDescent="0.25">
      <c r="A384" t="s">
        <v>507</v>
      </c>
      <c r="B384">
        <v>13207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 t="s">
        <v>2</v>
      </c>
      <c r="N384">
        <v>13207</v>
      </c>
      <c r="O384">
        <v>800000</v>
      </c>
      <c r="P384">
        <v>89875.109449999902</v>
      </c>
      <c r="Q384">
        <v>11072928.596491201</v>
      </c>
      <c r="R384">
        <v>10004984.5175438</v>
      </c>
      <c r="S384">
        <v>1067944.0789473599</v>
      </c>
      <c r="T384">
        <v>9.6446398045569995E-2</v>
      </c>
      <c r="U384">
        <v>3793492.9931692299</v>
      </c>
      <c r="V384">
        <v>2044256.35880511</v>
      </c>
      <c r="W384">
        <v>1749236.63436411</v>
      </c>
      <c r="X384">
        <v>0.46111502974010599</v>
      </c>
      <c r="Y384">
        <v>5454404.5175438598</v>
      </c>
      <c r="Z384">
        <v>5412115.9210526301</v>
      </c>
      <c r="AA384">
        <v>42288.5964912278</v>
      </c>
      <c r="AB384">
        <v>7.7531096850643102E-3</v>
      </c>
      <c r="AC384">
        <v>503004.30640287203</v>
      </c>
      <c r="AD384">
        <v>412572.52670205903</v>
      </c>
      <c r="AE384">
        <v>90431.779700813</v>
      </c>
      <c r="AF384">
        <v>0.17978331109631299</v>
      </c>
      <c r="AG384">
        <v>859361.52491411404</v>
      </c>
      <c r="AH384">
        <v>-799443.32974918606</v>
      </c>
      <c r="AI384">
        <v>503004.30640287203</v>
      </c>
      <c r="AJ384">
        <v>503004.30640287203</v>
      </c>
      <c r="AK384">
        <v>503004.30640287203</v>
      </c>
      <c r="AL384">
        <v>503004.30640287203</v>
      </c>
      <c r="AM384">
        <v>503004.30640287203</v>
      </c>
      <c r="AN384">
        <v>503004.30640287203</v>
      </c>
      <c r="AO384">
        <v>503004.30640287203</v>
      </c>
      <c r="AP384">
        <v>503004.30640287203</v>
      </c>
      <c r="AQ384">
        <v>503004.30640287203</v>
      </c>
      <c r="AR384">
        <v>503004.30640287203</v>
      </c>
      <c r="AS384">
        <v>5454404.5175438598</v>
      </c>
      <c r="AT384">
        <v>5454404.5175438598</v>
      </c>
      <c r="AU384">
        <v>5454404.5175438598</v>
      </c>
      <c r="AV384">
        <v>5454404.5175438598</v>
      </c>
      <c r="AW384">
        <v>5454404.5175438598</v>
      </c>
      <c r="AX384">
        <v>5454404.5175438598</v>
      </c>
      <c r="AY384">
        <v>5454404.5175438598</v>
      </c>
      <c r="AZ384">
        <v>5454404.5175438598</v>
      </c>
      <c r="BA384">
        <v>5454404.5175438598</v>
      </c>
      <c r="BB384">
        <v>5454404.5175438598</v>
      </c>
    </row>
    <row r="385" spans="1:54" x14ac:dyDescent="0.25">
      <c r="A385" t="s">
        <v>508</v>
      </c>
      <c r="B385">
        <v>13831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 t="s">
        <v>2</v>
      </c>
      <c r="N385">
        <v>13831</v>
      </c>
      <c r="O385">
        <v>800000</v>
      </c>
      <c r="P385">
        <v>89875.109449999902</v>
      </c>
      <c r="Q385">
        <v>4141926.7105263099</v>
      </c>
      <c r="R385">
        <v>3043028.55263157</v>
      </c>
      <c r="S385">
        <v>1098898.1578947301</v>
      </c>
      <c r="T385">
        <v>0.26531086489338201</v>
      </c>
      <c r="U385">
        <v>2362690.8435505498</v>
      </c>
      <c r="V385">
        <v>994879.99731749203</v>
      </c>
      <c r="W385">
        <v>1367810.8462330599</v>
      </c>
      <c r="X385">
        <v>0.57892078854361295</v>
      </c>
      <c r="Y385">
        <v>87821.052631578903</v>
      </c>
      <c r="Z385">
        <v>28421.052631578899</v>
      </c>
      <c r="AA385">
        <v>59400</v>
      </c>
      <c r="AB385">
        <v>0.67637540453074396</v>
      </c>
      <c r="AC385">
        <v>133063.90441690999</v>
      </c>
      <c r="AD385">
        <v>43062.752238482397</v>
      </c>
      <c r="AE385">
        <v>90001.152178428296</v>
      </c>
      <c r="AF385">
        <v>0.67637540453074396</v>
      </c>
      <c r="AG385">
        <v>477935.73678306001</v>
      </c>
      <c r="AH385">
        <v>-799873.95727157104</v>
      </c>
      <c r="AI385">
        <v>133063.90441690999</v>
      </c>
      <c r="AJ385">
        <v>133063.90441690999</v>
      </c>
      <c r="AK385">
        <v>133063.90441690999</v>
      </c>
      <c r="AL385">
        <v>133063.90441690999</v>
      </c>
      <c r="AM385">
        <v>133063.90441690999</v>
      </c>
      <c r="AN385">
        <v>133063.90441690999</v>
      </c>
      <c r="AO385">
        <v>133063.90441690999</v>
      </c>
      <c r="AP385">
        <v>133063.90441690999</v>
      </c>
      <c r="AQ385">
        <v>133063.90441690999</v>
      </c>
      <c r="AR385">
        <v>133063.90441690999</v>
      </c>
      <c r="AS385">
        <v>87821.052631578903</v>
      </c>
      <c r="AT385">
        <v>87821.052631578903</v>
      </c>
      <c r="AU385">
        <v>87821.052631578903</v>
      </c>
      <c r="AV385">
        <v>87821.052631578903</v>
      </c>
      <c r="AW385">
        <v>87821.052631578903</v>
      </c>
      <c r="AX385">
        <v>87821.052631578903</v>
      </c>
      <c r="AY385">
        <v>87821.052631578903</v>
      </c>
      <c r="AZ385">
        <v>87821.052631578903</v>
      </c>
      <c r="BA385">
        <v>87821.052631578903</v>
      </c>
      <c r="BB385">
        <v>87821.052631578903</v>
      </c>
    </row>
    <row r="386" spans="1:54" x14ac:dyDescent="0.25">
      <c r="A386" t="s">
        <v>509</v>
      </c>
      <c r="B386">
        <v>13365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2</v>
      </c>
      <c r="N386">
        <v>13365</v>
      </c>
      <c r="O386">
        <v>800000</v>
      </c>
      <c r="P386">
        <v>89875.109449999902</v>
      </c>
      <c r="Q386">
        <v>4642429.5614035102</v>
      </c>
      <c r="R386">
        <v>2761425.0438596401</v>
      </c>
      <c r="S386">
        <v>1881004.51754386</v>
      </c>
      <c r="T386">
        <v>0.40517674908462997</v>
      </c>
      <c r="U386">
        <v>5684350.20767486</v>
      </c>
      <c r="V386">
        <v>2084592.47973174</v>
      </c>
      <c r="W386">
        <v>3599757.7279431098</v>
      </c>
      <c r="X386">
        <v>0.63327514956464404</v>
      </c>
      <c r="Y386">
        <v>141813.07017543801</v>
      </c>
      <c r="Z386">
        <v>76681.491228070096</v>
      </c>
      <c r="AA386">
        <v>65131.578947368398</v>
      </c>
      <c r="AB386">
        <v>0.45927768764045002</v>
      </c>
      <c r="AC386">
        <v>134434.49547600499</v>
      </c>
      <c r="AD386">
        <v>45617.5689841352</v>
      </c>
      <c r="AE386">
        <v>88816.926491870006</v>
      </c>
      <c r="AF386">
        <v>0.66067065731445795</v>
      </c>
      <c r="AG386">
        <v>2709882.6184931099</v>
      </c>
      <c r="AH386">
        <v>-801058.18295812898</v>
      </c>
      <c r="AI386">
        <v>134434.49547600499</v>
      </c>
      <c r="AJ386">
        <v>134434.49547600499</v>
      </c>
      <c r="AK386">
        <v>134434.49547600499</v>
      </c>
      <c r="AL386">
        <v>134434.49547600499</v>
      </c>
      <c r="AM386">
        <v>134434.49547600499</v>
      </c>
      <c r="AN386">
        <v>134434.49547600499</v>
      </c>
      <c r="AO386">
        <v>134434.49547600499</v>
      </c>
      <c r="AP386">
        <v>134434.49547600499</v>
      </c>
      <c r="AQ386">
        <v>134434.49547600499</v>
      </c>
      <c r="AR386">
        <v>134434.49547600499</v>
      </c>
      <c r="AS386">
        <v>141813.07017543801</v>
      </c>
      <c r="AT386">
        <v>141813.07017543801</v>
      </c>
      <c r="AU386">
        <v>141813.07017543801</v>
      </c>
      <c r="AV386">
        <v>141813.07017543801</v>
      </c>
      <c r="AW386">
        <v>141813.07017543801</v>
      </c>
      <c r="AX386">
        <v>141813.07017543801</v>
      </c>
      <c r="AY386">
        <v>141813.07017543801</v>
      </c>
      <c r="AZ386">
        <v>141813.07017543801</v>
      </c>
      <c r="BA386">
        <v>141813.07017543801</v>
      </c>
      <c r="BB386">
        <v>141813.07017543801</v>
      </c>
    </row>
    <row r="387" spans="1:54" x14ac:dyDescent="0.25">
      <c r="A387" t="s">
        <v>510</v>
      </c>
      <c r="B387">
        <v>13104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 t="s">
        <v>2</v>
      </c>
      <c r="N387">
        <v>13104</v>
      </c>
      <c r="O387">
        <v>800000</v>
      </c>
      <c r="P387">
        <v>89875.109449999902</v>
      </c>
      <c r="Q387">
        <v>2866584.0350877098</v>
      </c>
      <c r="R387">
        <v>2071508.5087719201</v>
      </c>
      <c r="S387">
        <v>795075.52631579002</v>
      </c>
      <c r="T387">
        <v>0.27735992267586101</v>
      </c>
      <c r="U387">
        <v>5711860.4826239496</v>
      </c>
      <c r="V387">
        <v>2901584.9727821602</v>
      </c>
      <c r="W387">
        <v>2810275.5098417802</v>
      </c>
      <c r="X387">
        <v>0.49200702965188298</v>
      </c>
      <c r="Y387">
        <v>420815.39473684202</v>
      </c>
      <c r="Z387">
        <v>313015</v>
      </c>
      <c r="AA387">
        <v>107800.394736842</v>
      </c>
      <c r="AB387">
        <v>0.25617027343844001</v>
      </c>
      <c r="AC387">
        <v>153309.27359629999</v>
      </c>
      <c r="AD387">
        <v>67709.066885870896</v>
      </c>
      <c r="AE387">
        <v>85600.206710429295</v>
      </c>
      <c r="AF387">
        <v>0.55834982909014996</v>
      </c>
      <c r="AG387">
        <v>1920400.4003917801</v>
      </c>
      <c r="AH387">
        <v>-804274.90273957001</v>
      </c>
      <c r="AI387">
        <v>153309.27359629999</v>
      </c>
      <c r="AJ387">
        <v>153309.27359629999</v>
      </c>
      <c r="AK387">
        <v>153309.27359629999</v>
      </c>
      <c r="AL387">
        <v>153309.27359629999</v>
      </c>
      <c r="AM387">
        <v>153309.27359629999</v>
      </c>
      <c r="AN387">
        <v>153309.27359629999</v>
      </c>
      <c r="AO387">
        <v>153309.27359629999</v>
      </c>
      <c r="AP387">
        <v>153309.27359629999</v>
      </c>
      <c r="AQ387">
        <v>153309.27359629999</v>
      </c>
      <c r="AR387">
        <v>153309.27359629999</v>
      </c>
      <c r="AS387">
        <v>420815.39473684202</v>
      </c>
      <c r="AT387">
        <v>420815.39473684202</v>
      </c>
      <c r="AU387">
        <v>420815.39473684202</v>
      </c>
      <c r="AV387">
        <v>420815.39473684202</v>
      </c>
      <c r="AW387">
        <v>420815.39473684202</v>
      </c>
      <c r="AX387">
        <v>420815.39473684202</v>
      </c>
      <c r="AY387">
        <v>420815.39473684202</v>
      </c>
      <c r="AZ387">
        <v>420815.39473684202</v>
      </c>
      <c r="BA387">
        <v>420815.39473684202</v>
      </c>
      <c r="BB387">
        <v>420815.39473684202</v>
      </c>
    </row>
    <row r="388" spans="1:54" x14ac:dyDescent="0.25">
      <c r="A388" t="s">
        <v>518</v>
      </c>
      <c r="B388">
        <v>13038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 t="s">
        <v>2</v>
      </c>
      <c r="N388">
        <v>13038</v>
      </c>
      <c r="O388">
        <v>800000</v>
      </c>
      <c r="P388">
        <v>89875.109449999902</v>
      </c>
      <c r="Q388">
        <v>4963820.4385964796</v>
      </c>
      <c r="R388">
        <v>4487392.3684210498</v>
      </c>
      <c r="S388">
        <v>476428.07017543801</v>
      </c>
      <c r="T388">
        <v>9.5980117747802199E-2</v>
      </c>
      <c r="U388">
        <v>2271191.9064278798</v>
      </c>
      <c r="V388">
        <v>1463347.2658192499</v>
      </c>
      <c r="W388">
        <v>807844.64060862199</v>
      </c>
      <c r="X388">
        <v>0.35569193352718298</v>
      </c>
      <c r="Y388">
        <v>1689870.9210526301</v>
      </c>
      <c r="Z388">
        <v>1607872.01754385</v>
      </c>
      <c r="AA388">
        <v>81998.903508771895</v>
      </c>
      <c r="AB388">
        <v>4.85237673997575E-2</v>
      </c>
      <c r="AC388">
        <v>420382.00223396998</v>
      </c>
      <c r="AD388">
        <v>336023.746833165</v>
      </c>
      <c r="AE388">
        <v>84358.255400805196</v>
      </c>
      <c r="AF388">
        <v>0.20067047340874</v>
      </c>
      <c r="AG388">
        <v>-82030.468841377296</v>
      </c>
      <c r="AH388">
        <v>-805516.85404919402</v>
      </c>
      <c r="AI388">
        <v>420382.00223396998</v>
      </c>
      <c r="AJ388">
        <v>420382.00223396998</v>
      </c>
      <c r="AK388">
        <v>420382.00223396998</v>
      </c>
      <c r="AL388">
        <v>420382.00223396998</v>
      </c>
      <c r="AM388">
        <v>420382.00223396998</v>
      </c>
      <c r="AN388">
        <v>420382.00223396998</v>
      </c>
      <c r="AO388">
        <v>420382.00223396998</v>
      </c>
      <c r="AP388">
        <v>420382.00223396998</v>
      </c>
      <c r="AQ388">
        <v>420382.00223396998</v>
      </c>
      <c r="AR388">
        <v>420382.00223396998</v>
      </c>
      <c r="AS388">
        <v>1689870.9210526301</v>
      </c>
      <c r="AT388">
        <v>1689870.9210526301</v>
      </c>
      <c r="AU388">
        <v>1689870.9210526301</v>
      </c>
      <c r="AV388">
        <v>1689870.9210526301</v>
      </c>
      <c r="AW388">
        <v>1689870.9210526301</v>
      </c>
      <c r="AX388">
        <v>1689870.9210526301</v>
      </c>
      <c r="AY388">
        <v>1689870.9210526301</v>
      </c>
      <c r="AZ388">
        <v>1689870.9210526301</v>
      </c>
      <c r="BA388">
        <v>1689870.9210526301</v>
      </c>
      <c r="BB388">
        <v>1689870.9210526301</v>
      </c>
    </row>
    <row r="389" spans="1:54" x14ac:dyDescent="0.25">
      <c r="A389" t="s">
        <v>511</v>
      </c>
      <c r="B389">
        <v>13611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 t="s">
        <v>2</v>
      </c>
      <c r="N389">
        <v>13611</v>
      </c>
      <c r="O389">
        <v>800000</v>
      </c>
      <c r="P389">
        <v>89875.109449999902</v>
      </c>
      <c r="Q389">
        <v>10020719.6929824</v>
      </c>
      <c r="R389">
        <v>8967852.8947368395</v>
      </c>
      <c r="S389">
        <v>1052866.79824561</v>
      </c>
      <c r="T389">
        <v>0.105068980123547</v>
      </c>
      <c r="U389">
        <v>5327216.3072141204</v>
      </c>
      <c r="V389">
        <v>3972372.1597869098</v>
      </c>
      <c r="W389">
        <v>1354844.1474272099</v>
      </c>
      <c r="X389">
        <v>0.25432497373768698</v>
      </c>
      <c r="Y389">
        <v>5710713.0263157804</v>
      </c>
      <c r="Z389">
        <v>5572938.9473684197</v>
      </c>
      <c r="AA389">
        <v>137774.07894736799</v>
      </c>
      <c r="AB389">
        <v>2.4125547600183199E-2</v>
      </c>
      <c r="AC389">
        <v>2477229.3143601902</v>
      </c>
      <c r="AD389">
        <v>2394282.96832676</v>
      </c>
      <c r="AE389">
        <v>82946.346033433903</v>
      </c>
      <c r="AF389">
        <v>3.3483515455191799E-2</v>
      </c>
      <c r="AG389">
        <v>464969.03797721502</v>
      </c>
      <c r="AH389">
        <v>-806928.76341656595</v>
      </c>
      <c r="AI389">
        <v>2477229.3143601902</v>
      </c>
      <c r="AJ389">
        <v>2477229.3143601902</v>
      </c>
      <c r="AK389">
        <v>2477229.3143601902</v>
      </c>
      <c r="AL389">
        <v>2477229.3143601902</v>
      </c>
      <c r="AM389">
        <v>2477229.3143601902</v>
      </c>
      <c r="AN389">
        <v>2477229.3143601902</v>
      </c>
      <c r="AO389">
        <v>2477229.3143601902</v>
      </c>
      <c r="AP389">
        <v>2477229.3143601902</v>
      </c>
      <c r="AQ389">
        <v>2477229.3143601902</v>
      </c>
      <c r="AR389">
        <v>2477229.3143601902</v>
      </c>
      <c r="AS389">
        <v>5710713.0263157804</v>
      </c>
      <c r="AT389">
        <v>5710713.0263157804</v>
      </c>
      <c r="AU389">
        <v>5710713.0263157804</v>
      </c>
      <c r="AV389">
        <v>5710713.0263157804</v>
      </c>
      <c r="AW389">
        <v>5710713.0263157804</v>
      </c>
      <c r="AX389">
        <v>5710713.0263157804</v>
      </c>
      <c r="AY389">
        <v>5710713.0263157804</v>
      </c>
      <c r="AZ389">
        <v>5710713.0263157804</v>
      </c>
      <c r="BA389">
        <v>5710713.0263157804</v>
      </c>
      <c r="BB389">
        <v>5710713.0263157804</v>
      </c>
    </row>
    <row r="390" spans="1:54" x14ac:dyDescent="0.25">
      <c r="A390" t="s">
        <v>512</v>
      </c>
      <c r="B390">
        <v>13224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 t="s">
        <v>2</v>
      </c>
      <c r="N390">
        <v>13224</v>
      </c>
      <c r="O390">
        <v>800000</v>
      </c>
      <c r="P390">
        <v>89875.109449999902</v>
      </c>
      <c r="Q390">
        <v>8529714.8245614097</v>
      </c>
      <c r="R390">
        <v>6284548.1578947296</v>
      </c>
      <c r="S390">
        <v>2245166.6666666698</v>
      </c>
      <c r="T390">
        <v>0.26321708437446101</v>
      </c>
      <c r="U390">
        <v>6544589.4636893403</v>
      </c>
      <c r="V390">
        <v>2949178.3351031002</v>
      </c>
      <c r="W390">
        <v>3595411.1285862401</v>
      </c>
      <c r="X390">
        <v>0.54937153025935104</v>
      </c>
      <c r="Y390">
        <v>1041258.11403508</v>
      </c>
      <c r="Z390">
        <v>1037247.5877192901</v>
      </c>
      <c r="AA390">
        <v>4010.5263157894301</v>
      </c>
      <c r="AB390">
        <v>3.8516159074600898E-3</v>
      </c>
      <c r="AC390">
        <v>173229.96669958401</v>
      </c>
      <c r="AD390">
        <v>91195.4236852756</v>
      </c>
      <c r="AE390">
        <v>82034.543014309107</v>
      </c>
      <c r="AF390">
        <v>0.47355861446636</v>
      </c>
      <c r="AG390">
        <v>2705536.0191362398</v>
      </c>
      <c r="AH390">
        <v>-807840.56643569004</v>
      </c>
      <c r="AI390">
        <v>173229.96669958401</v>
      </c>
      <c r="AJ390">
        <v>173229.96669958401</v>
      </c>
      <c r="AK390">
        <v>173229.96669958401</v>
      </c>
      <c r="AL390">
        <v>173229.96669958401</v>
      </c>
      <c r="AM390">
        <v>173229.96669958401</v>
      </c>
      <c r="AN390">
        <v>173229.96669958401</v>
      </c>
      <c r="AO390">
        <v>173229.96669958401</v>
      </c>
      <c r="AP390">
        <v>173229.96669958401</v>
      </c>
      <c r="AQ390">
        <v>173229.96669958401</v>
      </c>
      <c r="AR390">
        <v>173229.96669958401</v>
      </c>
      <c r="AS390">
        <v>1041258.11403508</v>
      </c>
      <c r="AT390">
        <v>1041258.11403508</v>
      </c>
      <c r="AU390">
        <v>1041258.11403508</v>
      </c>
      <c r="AV390">
        <v>1041258.11403508</v>
      </c>
      <c r="AW390">
        <v>1041258.11403508</v>
      </c>
      <c r="AX390">
        <v>1041258.11403508</v>
      </c>
      <c r="AY390">
        <v>1041258.11403508</v>
      </c>
      <c r="AZ390">
        <v>1041258.11403508</v>
      </c>
      <c r="BA390">
        <v>1041258.11403508</v>
      </c>
      <c r="BB390">
        <v>1041258.11403508</v>
      </c>
    </row>
    <row r="391" spans="1:54" x14ac:dyDescent="0.25">
      <c r="A391" t="s">
        <v>513</v>
      </c>
      <c r="B391">
        <v>13798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 t="s">
        <v>2</v>
      </c>
      <c r="N391">
        <v>13798</v>
      </c>
      <c r="O391">
        <v>800000</v>
      </c>
      <c r="P391">
        <v>89875.109449999902</v>
      </c>
      <c r="Q391">
        <v>4910411.7105263099</v>
      </c>
      <c r="R391">
        <v>3775236.4035087698</v>
      </c>
      <c r="S391">
        <v>1135175.3070175401</v>
      </c>
      <c r="T391">
        <v>0.23117721566688601</v>
      </c>
      <c r="U391">
        <v>3005467.7308027698</v>
      </c>
      <c r="V391">
        <v>1260571.3500423899</v>
      </c>
      <c r="W391">
        <v>1744896.3807603701</v>
      </c>
      <c r="X391">
        <v>0.58057398616431199</v>
      </c>
      <c r="Y391">
        <v>540683.02631578897</v>
      </c>
      <c r="Z391">
        <v>508683.02631578897</v>
      </c>
      <c r="AA391">
        <v>31999.999999999902</v>
      </c>
      <c r="AB391">
        <v>5.9184399070279101E-2</v>
      </c>
      <c r="AC391">
        <v>131566.15360266599</v>
      </c>
      <c r="AD391">
        <v>49746.924349549503</v>
      </c>
      <c r="AE391">
        <v>81819.229253116704</v>
      </c>
      <c r="AF391">
        <v>0.62188660998795497</v>
      </c>
      <c r="AG391">
        <v>855021.27131037903</v>
      </c>
      <c r="AH391">
        <v>-808055.88019688299</v>
      </c>
      <c r="AI391">
        <v>131566.15360266599</v>
      </c>
      <c r="AJ391">
        <v>131566.15360266599</v>
      </c>
      <c r="AK391">
        <v>131566.15360266599</v>
      </c>
      <c r="AL391">
        <v>131566.15360266599</v>
      </c>
      <c r="AM391">
        <v>131566.15360266599</v>
      </c>
      <c r="AN391">
        <v>131566.15360266599</v>
      </c>
      <c r="AO391">
        <v>131566.15360266599</v>
      </c>
      <c r="AP391">
        <v>131566.15360266599</v>
      </c>
      <c r="AQ391">
        <v>131566.15360266599</v>
      </c>
      <c r="AR391">
        <v>131566.15360266599</v>
      </c>
      <c r="AS391">
        <v>540683.02631578897</v>
      </c>
      <c r="AT391">
        <v>540683.02631578897</v>
      </c>
      <c r="AU391">
        <v>540683.02631578897</v>
      </c>
      <c r="AV391">
        <v>540683.02631578897</v>
      </c>
      <c r="AW391">
        <v>540683.02631578897</v>
      </c>
      <c r="AX391">
        <v>540683.02631578897</v>
      </c>
      <c r="AY391">
        <v>540683.02631578897</v>
      </c>
      <c r="AZ391">
        <v>540683.02631578897</v>
      </c>
      <c r="BA391">
        <v>540683.02631578897</v>
      </c>
      <c r="BB391">
        <v>540683.02631578897</v>
      </c>
    </row>
    <row r="392" spans="1:54" x14ac:dyDescent="0.25">
      <c r="A392" t="s">
        <v>532</v>
      </c>
      <c r="B392">
        <v>14306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 t="s">
        <v>2</v>
      </c>
      <c r="N392">
        <v>14306</v>
      </c>
      <c r="O392">
        <v>800000</v>
      </c>
      <c r="P392">
        <v>89875.109449999902</v>
      </c>
      <c r="Q392">
        <v>8893219.6929824594</v>
      </c>
      <c r="R392">
        <v>8581397.0175438691</v>
      </c>
      <c r="S392">
        <v>311822.67543859698</v>
      </c>
      <c r="T392">
        <v>3.5062967766854199E-2</v>
      </c>
      <c r="U392">
        <v>5026374.6526967203</v>
      </c>
      <c r="V392">
        <v>4666687.2303561503</v>
      </c>
      <c r="W392">
        <v>359687.42234057101</v>
      </c>
      <c r="X392">
        <v>7.1560010383944203E-2</v>
      </c>
      <c r="Y392">
        <v>5000217.3245614003</v>
      </c>
      <c r="Z392">
        <v>4900061.0087719299</v>
      </c>
      <c r="AA392">
        <v>100156.31578947201</v>
      </c>
      <c r="AB392">
        <v>2.00303925386398E-2</v>
      </c>
      <c r="AC392">
        <v>3240256.9162041098</v>
      </c>
      <c r="AD392">
        <v>3161743.5891537499</v>
      </c>
      <c r="AE392">
        <v>78513.327050361695</v>
      </c>
      <c r="AF392">
        <v>2.42305869814602E-2</v>
      </c>
      <c r="AG392">
        <v>-530187.68710942799</v>
      </c>
      <c r="AH392">
        <v>-811361.78239963797</v>
      </c>
      <c r="AI392">
        <v>3240256.9162041098</v>
      </c>
      <c r="AJ392">
        <v>3240256.9162041098</v>
      </c>
      <c r="AK392">
        <v>3240256.9162041098</v>
      </c>
      <c r="AL392">
        <v>3240256.9162041098</v>
      </c>
      <c r="AM392">
        <v>3240256.9162041098</v>
      </c>
      <c r="AN392">
        <v>3240256.9162041098</v>
      </c>
      <c r="AO392">
        <v>3240256.9162041098</v>
      </c>
      <c r="AP392">
        <v>3240256.9162041098</v>
      </c>
      <c r="AQ392">
        <v>3240256.9162041098</v>
      </c>
      <c r="AR392">
        <v>3240256.9162041098</v>
      </c>
      <c r="AS392">
        <v>5000217.3245614003</v>
      </c>
      <c r="AT392">
        <v>5000217.3245614003</v>
      </c>
      <c r="AU392">
        <v>5000217.3245614003</v>
      </c>
      <c r="AV392">
        <v>5000217.3245614003</v>
      </c>
      <c r="AW392">
        <v>5000217.3245614003</v>
      </c>
      <c r="AX392">
        <v>5000217.3245614003</v>
      </c>
      <c r="AY392">
        <v>5000217.3245614003</v>
      </c>
      <c r="AZ392">
        <v>5000217.3245614003</v>
      </c>
      <c r="BA392">
        <v>5000217.3245614003</v>
      </c>
      <c r="BB392">
        <v>5000217.3245614003</v>
      </c>
    </row>
    <row r="393" spans="1:54" x14ac:dyDescent="0.25">
      <c r="A393" t="s">
        <v>514</v>
      </c>
      <c r="B393">
        <v>14120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2</v>
      </c>
      <c r="N393">
        <v>14120</v>
      </c>
      <c r="O393">
        <v>800000</v>
      </c>
      <c r="P393">
        <v>89875.109449999902</v>
      </c>
      <c r="Q393">
        <v>3313148.6842105198</v>
      </c>
      <c r="R393">
        <v>2071670.61403508</v>
      </c>
      <c r="S393">
        <v>1241478.07017543</v>
      </c>
      <c r="T393">
        <v>0.374712452867554</v>
      </c>
      <c r="U393">
        <v>3100396.3660256998</v>
      </c>
      <c r="V393">
        <v>1326609.43968745</v>
      </c>
      <c r="W393">
        <v>1773786.92633824</v>
      </c>
      <c r="X393">
        <v>0.57211618029729805</v>
      </c>
      <c r="Y393">
        <v>288001.27192982403</v>
      </c>
      <c r="Z393">
        <v>232759.16666666599</v>
      </c>
      <c r="AA393">
        <v>55242.105263157799</v>
      </c>
      <c r="AB393">
        <v>0.191812018374065</v>
      </c>
      <c r="AC393">
        <v>128991.84292121499</v>
      </c>
      <c r="AD393">
        <v>50759.490520644496</v>
      </c>
      <c r="AE393">
        <v>78232.352400570395</v>
      </c>
      <c r="AF393">
        <v>0.60649069451897597</v>
      </c>
      <c r="AG393">
        <v>883911.81688824901</v>
      </c>
      <c r="AH393">
        <v>-811642.757049429</v>
      </c>
      <c r="AI393">
        <v>128991.84292121499</v>
      </c>
      <c r="AJ393">
        <v>128991.84292121499</v>
      </c>
      <c r="AK393">
        <v>128991.84292121499</v>
      </c>
      <c r="AL393">
        <v>128991.84292121499</v>
      </c>
      <c r="AM393">
        <v>128991.84292121499</v>
      </c>
      <c r="AN393">
        <v>128991.84292121499</v>
      </c>
      <c r="AO393">
        <v>128991.84292121499</v>
      </c>
      <c r="AP393">
        <v>128991.84292121499</v>
      </c>
      <c r="AQ393">
        <v>128991.84292121499</v>
      </c>
      <c r="AR393">
        <v>128991.84292121499</v>
      </c>
      <c r="AS393">
        <v>288001.27192982403</v>
      </c>
      <c r="AT393">
        <v>288001.27192982403</v>
      </c>
      <c r="AU393">
        <v>288001.27192982403</v>
      </c>
      <c r="AV393">
        <v>288001.27192982403</v>
      </c>
      <c r="AW393">
        <v>288001.27192982403</v>
      </c>
      <c r="AX393">
        <v>288001.27192982403</v>
      </c>
      <c r="AY393">
        <v>288001.27192982403</v>
      </c>
      <c r="AZ393">
        <v>288001.27192982403</v>
      </c>
      <c r="BA393">
        <v>288001.27192982403</v>
      </c>
      <c r="BB393">
        <v>288001.27192982403</v>
      </c>
    </row>
    <row r="394" spans="1:54" x14ac:dyDescent="0.25">
      <c r="A394" t="s">
        <v>515</v>
      </c>
      <c r="B394">
        <v>213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 t="s">
        <v>2</v>
      </c>
      <c r="N394">
        <v>213</v>
      </c>
      <c r="O394">
        <v>800000</v>
      </c>
      <c r="P394">
        <v>89875.109449999902</v>
      </c>
      <c r="Q394">
        <v>4190.3508771929801</v>
      </c>
      <c r="R394">
        <v>1491.22807017543</v>
      </c>
      <c r="S394">
        <v>2699.1228070175398</v>
      </c>
      <c r="T394">
        <v>0.64412811387900304</v>
      </c>
      <c r="U394">
        <v>121006.333790135</v>
      </c>
      <c r="V394">
        <v>43062.752238482397</v>
      </c>
      <c r="W394">
        <v>77943.581551653202</v>
      </c>
      <c r="X394">
        <v>0.64412811387900304</v>
      </c>
      <c r="Y394">
        <v>4190.3508771929801</v>
      </c>
      <c r="Z394">
        <v>1491.22807017543</v>
      </c>
      <c r="AA394">
        <v>2699.1228070175398</v>
      </c>
      <c r="AB394">
        <v>0.64412811387900304</v>
      </c>
      <c r="AC394">
        <v>121006.333790135</v>
      </c>
      <c r="AD394">
        <v>43062.752238482397</v>
      </c>
      <c r="AE394">
        <v>77943.581551653202</v>
      </c>
      <c r="AF394">
        <v>0.64412811387900304</v>
      </c>
      <c r="AG394">
        <v>-811931.52789834596</v>
      </c>
      <c r="AH394">
        <v>-811931.52789834596</v>
      </c>
      <c r="AI394">
        <v>121006.333790135</v>
      </c>
      <c r="AJ394">
        <v>121006.333790135</v>
      </c>
      <c r="AK394">
        <v>121006.333790135</v>
      </c>
      <c r="AL394">
        <v>121006.333790135</v>
      </c>
      <c r="AM394">
        <v>121006.333790135</v>
      </c>
      <c r="AN394">
        <v>121006.333790135</v>
      </c>
      <c r="AO394">
        <v>121006.333790135</v>
      </c>
      <c r="AP394">
        <v>121006.333790135</v>
      </c>
      <c r="AQ394">
        <v>121006.333790135</v>
      </c>
      <c r="AR394">
        <v>121006.333790135</v>
      </c>
      <c r="AS394">
        <v>4190.3508771929801</v>
      </c>
      <c r="AT394">
        <v>4190.3508771929801</v>
      </c>
      <c r="AU394">
        <v>4190.3508771929801</v>
      </c>
      <c r="AV394">
        <v>4190.3508771929801</v>
      </c>
      <c r="AW394">
        <v>4190.3508771929801</v>
      </c>
      <c r="AX394">
        <v>4190.3508771929801</v>
      </c>
      <c r="AY394">
        <v>4190.3508771929801</v>
      </c>
      <c r="AZ394">
        <v>4190.3508771929801</v>
      </c>
      <c r="BA394">
        <v>4190.3508771929801</v>
      </c>
      <c r="BB394">
        <v>4190.3508771929801</v>
      </c>
    </row>
    <row r="395" spans="1:54" x14ac:dyDescent="0.25">
      <c r="A395" t="s">
        <v>517</v>
      </c>
      <c r="B395">
        <v>13295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 t="s">
        <v>2</v>
      </c>
      <c r="N395">
        <v>13295</v>
      </c>
      <c r="O395">
        <v>800000</v>
      </c>
      <c r="P395">
        <v>89875.109449999902</v>
      </c>
      <c r="Q395">
        <v>12309724.649122801</v>
      </c>
      <c r="R395">
        <v>6808363.0701754298</v>
      </c>
      <c r="S395">
        <v>5501361.5789473699</v>
      </c>
      <c r="T395">
        <v>0.44691183074833402</v>
      </c>
      <c r="U395">
        <v>5278817.5330062704</v>
      </c>
      <c r="V395">
        <v>2493643.7984551401</v>
      </c>
      <c r="W395">
        <v>2785173.7345511201</v>
      </c>
      <c r="X395">
        <v>0.52761318555463999</v>
      </c>
      <c r="Y395">
        <v>46115.0438596491</v>
      </c>
      <c r="Z395">
        <v>40304.517543859598</v>
      </c>
      <c r="AA395">
        <v>5810.5263157894797</v>
      </c>
      <c r="AB395">
        <v>0.126000667666581</v>
      </c>
      <c r="AC395">
        <v>121314.31104488501</v>
      </c>
      <c r="AD395">
        <v>43801.357015616602</v>
      </c>
      <c r="AE395">
        <v>77512.954029268396</v>
      </c>
      <c r="AF395">
        <v>0.63894319937727195</v>
      </c>
      <c r="AG395">
        <v>1895298.62510112</v>
      </c>
      <c r="AH395">
        <v>-812362.15542073105</v>
      </c>
      <c r="AI395">
        <v>121314.31104488501</v>
      </c>
      <c r="AJ395">
        <v>121314.31104488501</v>
      </c>
      <c r="AK395">
        <v>121314.31104488501</v>
      </c>
      <c r="AL395">
        <v>121314.31104488501</v>
      </c>
      <c r="AM395">
        <v>121314.31104488501</v>
      </c>
      <c r="AN395">
        <v>121314.31104488501</v>
      </c>
      <c r="AO395">
        <v>121314.31104488501</v>
      </c>
      <c r="AP395">
        <v>121314.31104488501</v>
      </c>
      <c r="AQ395">
        <v>121314.31104488501</v>
      </c>
      <c r="AR395">
        <v>121314.31104488501</v>
      </c>
      <c r="AS395">
        <v>46115.0438596491</v>
      </c>
      <c r="AT395">
        <v>46115.0438596491</v>
      </c>
      <c r="AU395">
        <v>46115.0438596491</v>
      </c>
      <c r="AV395">
        <v>46115.0438596491</v>
      </c>
      <c r="AW395">
        <v>46115.0438596491</v>
      </c>
      <c r="AX395">
        <v>46115.0438596491</v>
      </c>
      <c r="AY395">
        <v>46115.0438596491</v>
      </c>
      <c r="AZ395">
        <v>46115.0438596491</v>
      </c>
      <c r="BA395">
        <v>46115.0438596491</v>
      </c>
      <c r="BB395">
        <v>46115.0438596491</v>
      </c>
    </row>
    <row r="396" spans="1:54" x14ac:dyDescent="0.25">
      <c r="A396" t="s">
        <v>519</v>
      </c>
      <c r="B396">
        <v>13777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 t="s">
        <v>2</v>
      </c>
      <c r="N396">
        <v>13777</v>
      </c>
      <c r="O396">
        <v>800000</v>
      </c>
      <c r="P396">
        <v>89875.109449999902</v>
      </c>
      <c r="Q396">
        <v>8372823.4210526301</v>
      </c>
      <c r="R396">
        <v>5935276.3157894704</v>
      </c>
      <c r="S396">
        <v>2437547.1052631601</v>
      </c>
      <c r="T396">
        <v>0.291126061387391</v>
      </c>
      <c r="U396">
        <v>5665844.8284633504</v>
      </c>
      <c r="V396">
        <v>3058821.6692881002</v>
      </c>
      <c r="W396">
        <v>2607023.1591752502</v>
      </c>
      <c r="X396">
        <v>0.46012964316961402</v>
      </c>
      <c r="Y396">
        <v>224007.63157894701</v>
      </c>
      <c r="Z396">
        <v>161399.73684210499</v>
      </c>
      <c r="AA396">
        <v>62607.894736841998</v>
      </c>
      <c r="AB396">
        <v>0.27949000797670098</v>
      </c>
      <c r="AC396">
        <v>126245.94813072401</v>
      </c>
      <c r="AD396">
        <v>49563.931981994698</v>
      </c>
      <c r="AE396">
        <v>76682.016148729905</v>
      </c>
      <c r="AF396">
        <v>0.60740180009046696</v>
      </c>
      <c r="AG396">
        <v>1717148.0497252501</v>
      </c>
      <c r="AH396">
        <v>-813193.09330127004</v>
      </c>
      <c r="AI396">
        <v>126245.94813072401</v>
      </c>
      <c r="AJ396">
        <v>126245.94813072401</v>
      </c>
      <c r="AK396">
        <v>126245.94813072401</v>
      </c>
      <c r="AL396">
        <v>126245.94813072401</v>
      </c>
      <c r="AM396">
        <v>126245.94813072401</v>
      </c>
      <c r="AN396">
        <v>126245.94813072401</v>
      </c>
      <c r="AO396">
        <v>126245.94813072401</v>
      </c>
      <c r="AP396">
        <v>126245.94813072401</v>
      </c>
      <c r="AQ396">
        <v>126245.94813072401</v>
      </c>
      <c r="AR396">
        <v>126245.94813072401</v>
      </c>
      <c r="AS396">
        <v>224007.63157894701</v>
      </c>
      <c r="AT396">
        <v>224007.63157894701</v>
      </c>
      <c r="AU396">
        <v>224007.63157894701</v>
      </c>
      <c r="AV396">
        <v>224007.63157894701</v>
      </c>
      <c r="AW396">
        <v>224007.63157894701</v>
      </c>
      <c r="AX396">
        <v>224007.63157894701</v>
      </c>
      <c r="AY396">
        <v>224007.63157894701</v>
      </c>
      <c r="AZ396">
        <v>224007.63157894701</v>
      </c>
      <c r="BA396">
        <v>224007.63157894701</v>
      </c>
      <c r="BB396">
        <v>224007.63157894701</v>
      </c>
    </row>
    <row r="397" spans="1:54" x14ac:dyDescent="0.25">
      <c r="A397" t="s">
        <v>520</v>
      </c>
      <c r="B397">
        <v>13040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 t="s">
        <v>2</v>
      </c>
      <c r="N397">
        <v>13040</v>
      </c>
      <c r="O397">
        <v>800000</v>
      </c>
      <c r="P397">
        <v>89875.109449999902</v>
      </c>
      <c r="Q397">
        <v>4290739.4298245599</v>
      </c>
      <c r="R397">
        <v>3375255.3070175401</v>
      </c>
      <c r="S397">
        <v>915484.12280701799</v>
      </c>
      <c r="T397">
        <v>0.21336278694613001</v>
      </c>
      <c r="U397">
        <v>3411589.7976416899</v>
      </c>
      <c r="V397">
        <v>1634259.4683515099</v>
      </c>
      <c r="W397">
        <v>1777330.32929018</v>
      </c>
      <c r="X397">
        <v>0.52096835631258698</v>
      </c>
      <c r="Y397">
        <v>283325.438596491</v>
      </c>
      <c r="Z397">
        <v>236680.70175438499</v>
      </c>
      <c r="AA397">
        <v>46644.736842105202</v>
      </c>
      <c r="AB397">
        <v>0.164633070271307</v>
      </c>
      <c r="AC397">
        <v>123348.954108252</v>
      </c>
      <c r="AD397">
        <v>47020.225765542098</v>
      </c>
      <c r="AE397">
        <v>76328.728342710107</v>
      </c>
      <c r="AF397">
        <v>0.61880320667918498</v>
      </c>
      <c r="AG397">
        <v>887455.219840187</v>
      </c>
      <c r="AH397">
        <v>-813546.38110728899</v>
      </c>
      <c r="AI397">
        <v>123348.954108252</v>
      </c>
      <c r="AJ397">
        <v>123348.954108252</v>
      </c>
      <c r="AK397">
        <v>123348.954108252</v>
      </c>
      <c r="AL397">
        <v>123348.954108252</v>
      </c>
      <c r="AM397">
        <v>123348.954108252</v>
      </c>
      <c r="AN397">
        <v>123348.954108252</v>
      </c>
      <c r="AO397">
        <v>123348.954108252</v>
      </c>
      <c r="AP397">
        <v>123348.954108252</v>
      </c>
      <c r="AQ397">
        <v>123348.954108252</v>
      </c>
      <c r="AR397">
        <v>123348.954108252</v>
      </c>
      <c r="AS397">
        <v>283325.438596491</v>
      </c>
      <c r="AT397">
        <v>283325.438596491</v>
      </c>
      <c r="AU397">
        <v>283325.438596491</v>
      </c>
      <c r="AV397">
        <v>283325.438596491</v>
      </c>
      <c r="AW397">
        <v>283325.438596491</v>
      </c>
      <c r="AX397">
        <v>283325.438596491</v>
      </c>
      <c r="AY397">
        <v>283325.438596491</v>
      </c>
      <c r="AZ397">
        <v>283325.438596491</v>
      </c>
      <c r="BA397">
        <v>283325.438596491</v>
      </c>
      <c r="BB397">
        <v>283325.438596491</v>
      </c>
    </row>
    <row r="398" spans="1:54" x14ac:dyDescent="0.25">
      <c r="A398" t="s">
        <v>516</v>
      </c>
      <c r="B398">
        <v>13066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 t="s">
        <v>2</v>
      </c>
      <c r="N398">
        <v>13066</v>
      </c>
      <c r="O398">
        <v>800000</v>
      </c>
      <c r="P398">
        <v>89875.109449999902</v>
      </c>
      <c r="Q398">
        <v>6841152.8947368404</v>
      </c>
      <c r="R398">
        <v>5950584.1666666605</v>
      </c>
      <c r="S398">
        <v>890568.72807017597</v>
      </c>
      <c r="T398">
        <v>0.13017816467094601</v>
      </c>
      <c r="U398">
        <v>1266618.9266893601</v>
      </c>
      <c r="V398">
        <v>1007424.44170735</v>
      </c>
      <c r="W398">
        <v>259194.48498200701</v>
      </c>
      <c r="X398">
        <v>0.204634937565222</v>
      </c>
      <c r="Y398">
        <v>4652691.05263157</v>
      </c>
      <c r="Z398">
        <v>3957603.6842105198</v>
      </c>
      <c r="AA398">
        <v>695087.36842105305</v>
      </c>
      <c r="AB398">
        <v>0.14939469665150201</v>
      </c>
      <c r="AC398">
        <v>481462.51880177797</v>
      </c>
      <c r="AD398">
        <v>405733.54691233399</v>
      </c>
      <c r="AE398">
        <v>75728.971889443899</v>
      </c>
      <c r="AF398">
        <v>0.15728944400056599</v>
      </c>
      <c r="AG398">
        <v>-630680.62446799199</v>
      </c>
      <c r="AH398">
        <v>-814146.13756055594</v>
      </c>
      <c r="AI398">
        <v>481462.51880177797</v>
      </c>
      <c r="AJ398">
        <v>481462.51880177797</v>
      </c>
      <c r="AK398">
        <v>481462.51880177797</v>
      </c>
      <c r="AL398">
        <v>481462.51880177797</v>
      </c>
      <c r="AM398">
        <v>481462.51880177797</v>
      </c>
      <c r="AN398">
        <v>481462.51880177797</v>
      </c>
      <c r="AO398">
        <v>481462.51880177797</v>
      </c>
      <c r="AP398">
        <v>481462.51880177797</v>
      </c>
      <c r="AQ398">
        <v>481462.51880177797</v>
      </c>
      <c r="AR398">
        <v>481462.51880177797</v>
      </c>
      <c r="AS398">
        <v>4652691.05263157</v>
      </c>
      <c r="AT398">
        <v>4652691.05263157</v>
      </c>
      <c r="AU398">
        <v>4652691.05263157</v>
      </c>
      <c r="AV398">
        <v>4652691.05263157</v>
      </c>
      <c r="AW398">
        <v>4652691.05263157</v>
      </c>
      <c r="AX398">
        <v>4652691.05263157</v>
      </c>
      <c r="AY398">
        <v>4652691.05263157</v>
      </c>
      <c r="AZ398">
        <v>4652691.05263157</v>
      </c>
      <c r="BA398">
        <v>4652691.05263157</v>
      </c>
      <c r="BB398">
        <v>4652691.05263157</v>
      </c>
    </row>
    <row r="399" spans="1:54" x14ac:dyDescent="0.25">
      <c r="A399" t="s">
        <v>521</v>
      </c>
      <c r="B399">
        <v>13060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 t="s">
        <v>2</v>
      </c>
      <c r="N399">
        <v>13060</v>
      </c>
      <c r="O399">
        <v>800000</v>
      </c>
      <c r="P399">
        <v>89875.109449999902</v>
      </c>
      <c r="Q399">
        <v>7140344.0350877102</v>
      </c>
      <c r="R399">
        <v>4829226.05263157</v>
      </c>
      <c r="S399">
        <v>2311117.9824561402</v>
      </c>
      <c r="T399">
        <v>0.32367039614608001</v>
      </c>
      <c r="U399">
        <v>8153685.6837991597</v>
      </c>
      <c r="V399">
        <v>2778219.7347391602</v>
      </c>
      <c r="W399">
        <v>5375465.9490599995</v>
      </c>
      <c r="X399">
        <v>0.65926823249278499</v>
      </c>
      <c r="Y399">
        <v>126543.114035087</v>
      </c>
      <c r="Z399">
        <v>125096.008771929</v>
      </c>
      <c r="AA399">
        <v>1447.10526315786</v>
      </c>
      <c r="AB399">
        <v>1.1435669765141101E-2</v>
      </c>
      <c r="AC399">
        <v>120796.50624738701</v>
      </c>
      <c r="AD399">
        <v>45221.376068850899</v>
      </c>
      <c r="AE399">
        <v>75575.130178536696</v>
      </c>
      <c r="AF399">
        <v>0.62564003319567096</v>
      </c>
      <c r="AG399">
        <v>4485590.8396100001</v>
      </c>
      <c r="AH399">
        <v>-814299.979271463</v>
      </c>
      <c r="AI399">
        <v>120796.50624738701</v>
      </c>
      <c r="AJ399">
        <v>120796.50624738701</v>
      </c>
      <c r="AK399">
        <v>120796.50624738701</v>
      </c>
      <c r="AL399">
        <v>120796.50624738701</v>
      </c>
      <c r="AM399">
        <v>120796.50624738701</v>
      </c>
      <c r="AN399">
        <v>120796.50624738701</v>
      </c>
      <c r="AO399">
        <v>120796.50624738701</v>
      </c>
      <c r="AP399">
        <v>120796.50624738701</v>
      </c>
      <c r="AQ399">
        <v>120796.50624738701</v>
      </c>
      <c r="AR399">
        <v>120796.50624738701</v>
      </c>
      <c r="AS399">
        <v>126543.114035087</v>
      </c>
      <c r="AT399">
        <v>126543.114035087</v>
      </c>
      <c r="AU399">
        <v>126543.114035087</v>
      </c>
      <c r="AV399">
        <v>126543.114035087</v>
      </c>
      <c r="AW399">
        <v>126543.114035087</v>
      </c>
      <c r="AX399">
        <v>126543.114035087</v>
      </c>
      <c r="AY399">
        <v>126543.114035087</v>
      </c>
      <c r="AZ399">
        <v>126543.114035087</v>
      </c>
      <c r="BA399">
        <v>126543.114035087</v>
      </c>
      <c r="BB399">
        <v>126543.114035087</v>
      </c>
    </row>
    <row r="400" spans="1:54" x14ac:dyDescent="0.25">
      <c r="A400" t="s">
        <v>522</v>
      </c>
      <c r="B400">
        <v>13796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 t="s">
        <v>2</v>
      </c>
      <c r="N400">
        <v>13796</v>
      </c>
      <c r="O400">
        <v>800000</v>
      </c>
      <c r="P400">
        <v>89875.109449999902</v>
      </c>
      <c r="Q400">
        <v>5016104.1228070101</v>
      </c>
      <c r="R400">
        <v>4237226.7543859603</v>
      </c>
      <c r="S400">
        <v>778877.36842105002</v>
      </c>
      <c r="T400">
        <v>0.15527535899417999</v>
      </c>
      <c r="U400">
        <v>2500107.5390695701</v>
      </c>
      <c r="V400">
        <v>1046428.33530133</v>
      </c>
      <c r="W400">
        <v>1453679.2037682401</v>
      </c>
      <c r="X400">
        <v>0.58144667021372798</v>
      </c>
      <c r="Y400">
        <v>1547924.9122806999</v>
      </c>
      <c r="Z400">
        <v>1524179.0789473599</v>
      </c>
      <c r="AA400">
        <v>23745.833333333201</v>
      </c>
      <c r="AB400">
        <v>1.5340429723006499E-2</v>
      </c>
      <c r="AC400">
        <v>139112.510503667</v>
      </c>
      <c r="AD400">
        <v>64290.978489303699</v>
      </c>
      <c r="AE400">
        <v>74821.5320143633</v>
      </c>
      <c r="AF400">
        <v>0.53784905285273299</v>
      </c>
      <c r="AG400">
        <v>563804.09431824402</v>
      </c>
      <c r="AH400">
        <v>-815053.57743563596</v>
      </c>
      <c r="AI400">
        <v>139112.510503667</v>
      </c>
      <c r="AJ400">
        <v>139112.510503667</v>
      </c>
      <c r="AK400">
        <v>139112.510503667</v>
      </c>
      <c r="AL400">
        <v>139112.510503667</v>
      </c>
      <c r="AM400">
        <v>139112.510503667</v>
      </c>
      <c r="AN400">
        <v>139112.510503667</v>
      </c>
      <c r="AO400">
        <v>139112.510503667</v>
      </c>
      <c r="AP400">
        <v>139112.510503667</v>
      </c>
      <c r="AQ400">
        <v>139112.510503667</v>
      </c>
      <c r="AR400">
        <v>139112.510503667</v>
      </c>
      <c r="AS400">
        <v>1547924.9122806999</v>
      </c>
      <c r="AT400">
        <v>1547924.9122806999</v>
      </c>
      <c r="AU400">
        <v>1547924.9122806999</v>
      </c>
      <c r="AV400">
        <v>1547924.9122806999</v>
      </c>
      <c r="AW400">
        <v>1547924.9122806999</v>
      </c>
      <c r="AX400">
        <v>1547924.9122806999</v>
      </c>
      <c r="AY400">
        <v>1547924.9122806999</v>
      </c>
      <c r="AZ400">
        <v>1547924.9122806999</v>
      </c>
      <c r="BA400">
        <v>1547924.9122806999</v>
      </c>
      <c r="BB400">
        <v>1547924.9122806999</v>
      </c>
    </row>
    <row r="401" spans="1:54" x14ac:dyDescent="0.25">
      <c r="A401" t="s">
        <v>523</v>
      </c>
      <c r="B401">
        <v>13090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2</v>
      </c>
      <c r="N401">
        <v>13090</v>
      </c>
      <c r="O401">
        <v>800000</v>
      </c>
      <c r="P401">
        <v>89875.109449999902</v>
      </c>
      <c r="Q401">
        <v>4015876.53508772</v>
      </c>
      <c r="R401">
        <v>2587879.4298245599</v>
      </c>
      <c r="S401">
        <v>1427997.1052631501</v>
      </c>
      <c r="T401">
        <v>0.35558790037153498</v>
      </c>
      <c r="U401">
        <v>3725386.4605374299</v>
      </c>
      <c r="V401">
        <v>1768719.1276662999</v>
      </c>
      <c r="W401">
        <v>1956667.33287113</v>
      </c>
      <c r="X401">
        <v>0.52522532993499205</v>
      </c>
      <c r="Y401">
        <v>154424.82456140299</v>
      </c>
      <c r="Z401">
        <v>122251.929824561</v>
      </c>
      <c r="AA401">
        <v>32172.8947368421</v>
      </c>
      <c r="AB401">
        <v>0.20834017346770101</v>
      </c>
      <c r="AC401">
        <v>129903.161876937</v>
      </c>
      <c r="AD401">
        <v>56373.5124297289</v>
      </c>
      <c r="AE401">
        <v>73529.649447208707</v>
      </c>
      <c r="AF401">
        <v>0.56603433191923502</v>
      </c>
      <c r="AG401">
        <v>1066792.2234211301</v>
      </c>
      <c r="AH401">
        <v>-816345.46000279102</v>
      </c>
      <c r="AI401">
        <v>129903.161876937</v>
      </c>
      <c r="AJ401">
        <v>129903.161876937</v>
      </c>
      <c r="AK401">
        <v>129903.161876937</v>
      </c>
      <c r="AL401">
        <v>129903.161876937</v>
      </c>
      <c r="AM401">
        <v>129903.161876937</v>
      </c>
      <c r="AN401">
        <v>129903.161876937</v>
      </c>
      <c r="AO401">
        <v>129903.161876937</v>
      </c>
      <c r="AP401">
        <v>129903.161876937</v>
      </c>
      <c r="AQ401">
        <v>129903.161876937</v>
      </c>
      <c r="AR401">
        <v>129903.161876937</v>
      </c>
      <c r="AS401">
        <v>154424.82456140299</v>
      </c>
      <c r="AT401">
        <v>154424.82456140299</v>
      </c>
      <c r="AU401">
        <v>154424.82456140299</v>
      </c>
      <c r="AV401">
        <v>154424.82456140299</v>
      </c>
      <c r="AW401">
        <v>154424.82456140299</v>
      </c>
      <c r="AX401">
        <v>154424.82456140299</v>
      </c>
      <c r="AY401">
        <v>154424.82456140299</v>
      </c>
      <c r="AZ401">
        <v>154424.82456140299</v>
      </c>
      <c r="BA401">
        <v>154424.82456140299</v>
      </c>
      <c r="BB401">
        <v>154424.82456140299</v>
      </c>
    </row>
    <row r="402" spans="1:54" x14ac:dyDescent="0.25">
      <c r="A402" t="s">
        <v>524</v>
      </c>
      <c r="B402">
        <v>13163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2</v>
      </c>
      <c r="N402">
        <v>13163</v>
      </c>
      <c r="O402">
        <v>800000</v>
      </c>
      <c r="P402">
        <v>89875.109449999902</v>
      </c>
      <c r="Q402">
        <v>5508216.4473684197</v>
      </c>
      <c r="R402">
        <v>4912783.4210526301</v>
      </c>
      <c r="S402">
        <v>595433.02631578804</v>
      </c>
      <c r="T402">
        <v>0.10809906110357299</v>
      </c>
      <c r="U402">
        <v>2978912.2146533499</v>
      </c>
      <c r="V402">
        <v>1526522.77506348</v>
      </c>
      <c r="W402">
        <v>1452389.4395898599</v>
      </c>
      <c r="X402">
        <v>0.48755697883459498</v>
      </c>
      <c r="Y402">
        <v>510426.97368420998</v>
      </c>
      <c r="Z402">
        <v>501647.807017543</v>
      </c>
      <c r="AA402">
        <v>8779.1666666666206</v>
      </c>
      <c r="AB402">
        <v>1.71996526815569E-2</v>
      </c>
      <c r="AC402">
        <v>125519.824102318</v>
      </c>
      <c r="AD402">
        <v>53927.998505841198</v>
      </c>
      <c r="AE402">
        <v>71591.825596477094</v>
      </c>
      <c r="AF402">
        <v>0.57036269854966104</v>
      </c>
      <c r="AG402">
        <v>562514.33013986296</v>
      </c>
      <c r="AH402">
        <v>-818283.28385352204</v>
      </c>
      <c r="AI402">
        <v>125519.824102318</v>
      </c>
      <c r="AJ402">
        <v>125519.824102318</v>
      </c>
      <c r="AK402">
        <v>125519.824102318</v>
      </c>
      <c r="AL402">
        <v>125519.824102318</v>
      </c>
      <c r="AM402">
        <v>125519.824102318</v>
      </c>
      <c r="AN402">
        <v>125519.824102318</v>
      </c>
      <c r="AO402">
        <v>125519.824102318</v>
      </c>
      <c r="AP402">
        <v>125519.824102318</v>
      </c>
      <c r="AQ402">
        <v>125519.824102318</v>
      </c>
      <c r="AR402">
        <v>125519.824102318</v>
      </c>
      <c r="AS402">
        <v>510426.97368420998</v>
      </c>
      <c r="AT402">
        <v>510426.97368420998</v>
      </c>
      <c r="AU402">
        <v>510426.97368420998</v>
      </c>
      <c r="AV402">
        <v>510426.97368420998</v>
      </c>
      <c r="AW402">
        <v>510426.97368420998</v>
      </c>
      <c r="AX402">
        <v>510426.97368420998</v>
      </c>
      <c r="AY402">
        <v>510426.97368420998</v>
      </c>
      <c r="AZ402">
        <v>510426.97368420998</v>
      </c>
      <c r="BA402">
        <v>510426.97368420998</v>
      </c>
      <c r="BB402">
        <v>510426.97368420998</v>
      </c>
    </row>
    <row r="403" spans="1:54" x14ac:dyDescent="0.25">
      <c r="A403" t="s">
        <v>525</v>
      </c>
      <c r="B403">
        <v>13334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2</v>
      </c>
      <c r="N403">
        <v>13334</v>
      </c>
      <c r="O403">
        <v>800000</v>
      </c>
      <c r="P403">
        <v>89875.109449999902</v>
      </c>
      <c r="Q403">
        <v>2574270.5701754298</v>
      </c>
      <c r="R403">
        <v>1936159.29824561</v>
      </c>
      <c r="S403">
        <v>638111.27192982403</v>
      </c>
      <c r="T403">
        <v>0.24788042069965299</v>
      </c>
      <c r="U403">
        <v>2933581.4046288999</v>
      </c>
      <c r="V403">
        <v>1111083.4968393601</v>
      </c>
      <c r="W403">
        <v>1822497.90778953</v>
      </c>
      <c r="X403">
        <v>0.62125356566339396</v>
      </c>
      <c r="Y403">
        <v>275640.04385964898</v>
      </c>
      <c r="Z403">
        <v>194818.85964912199</v>
      </c>
      <c r="AA403">
        <v>80821.184210526306</v>
      </c>
      <c r="AB403">
        <v>0.29321278243475701</v>
      </c>
      <c r="AC403">
        <v>133224.46525275399</v>
      </c>
      <c r="AD403">
        <v>61977.1253093872</v>
      </c>
      <c r="AE403">
        <v>71247.339943367595</v>
      </c>
      <c r="AF403">
        <v>0.53479171267977199</v>
      </c>
      <c r="AG403">
        <v>932622.798339537</v>
      </c>
      <c r="AH403">
        <v>-818627.769506632</v>
      </c>
      <c r="AI403">
        <v>133224.46525275399</v>
      </c>
      <c r="AJ403">
        <v>133224.46525275399</v>
      </c>
      <c r="AK403">
        <v>133224.46525275399</v>
      </c>
      <c r="AL403">
        <v>133224.46525275399</v>
      </c>
      <c r="AM403">
        <v>133224.46525275399</v>
      </c>
      <c r="AN403">
        <v>133224.46525275399</v>
      </c>
      <c r="AO403">
        <v>133224.46525275399</v>
      </c>
      <c r="AP403">
        <v>133224.46525275399</v>
      </c>
      <c r="AQ403">
        <v>133224.46525275399</v>
      </c>
      <c r="AR403">
        <v>133224.46525275399</v>
      </c>
      <c r="AS403">
        <v>275640.04385964898</v>
      </c>
      <c r="AT403">
        <v>275640.04385964898</v>
      </c>
      <c r="AU403">
        <v>275640.04385964898</v>
      </c>
      <c r="AV403">
        <v>275640.04385964898</v>
      </c>
      <c r="AW403">
        <v>275640.04385964898</v>
      </c>
      <c r="AX403">
        <v>275640.04385964898</v>
      </c>
      <c r="AY403">
        <v>275640.04385964898</v>
      </c>
      <c r="AZ403">
        <v>275640.04385964898</v>
      </c>
      <c r="BA403">
        <v>275640.04385964898</v>
      </c>
      <c r="BB403">
        <v>275640.04385964898</v>
      </c>
    </row>
    <row r="404" spans="1:54" x14ac:dyDescent="0.25">
      <c r="A404" t="s">
        <v>526</v>
      </c>
      <c r="B404">
        <v>13837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 t="s">
        <v>2</v>
      </c>
      <c r="N404">
        <v>13837</v>
      </c>
      <c r="O404">
        <v>800000</v>
      </c>
      <c r="P404">
        <v>89875.109449999902</v>
      </c>
      <c r="Q404">
        <v>9293513.20175438</v>
      </c>
      <c r="R404">
        <v>8230286.1403508699</v>
      </c>
      <c r="S404">
        <v>1063227.0614034999</v>
      </c>
      <c r="T404">
        <v>0.114405288755903</v>
      </c>
      <c r="U404">
        <v>3440727.59814724</v>
      </c>
      <c r="V404">
        <v>1720806.6819712101</v>
      </c>
      <c r="W404">
        <v>1719920.9161760299</v>
      </c>
      <c r="X404">
        <v>0.49987128219687399</v>
      </c>
      <c r="Y404">
        <v>4003523.6403508699</v>
      </c>
      <c r="Z404">
        <v>3998305.2192982398</v>
      </c>
      <c r="AA404">
        <v>5218.42105263145</v>
      </c>
      <c r="AB404">
        <v>1.3034570347070799E-3</v>
      </c>
      <c r="AC404">
        <v>400739.543705847</v>
      </c>
      <c r="AD404">
        <v>329578.34563175502</v>
      </c>
      <c r="AE404">
        <v>71161.198074092303</v>
      </c>
      <c r="AF404">
        <v>0.17757468458447501</v>
      </c>
      <c r="AG404">
        <v>830045.80672603601</v>
      </c>
      <c r="AH404">
        <v>-818713.91137590702</v>
      </c>
      <c r="AI404">
        <v>400739.543705847</v>
      </c>
      <c r="AJ404">
        <v>400739.543705847</v>
      </c>
      <c r="AK404">
        <v>400739.543705847</v>
      </c>
      <c r="AL404">
        <v>400739.543705847</v>
      </c>
      <c r="AM404">
        <v>400739.543705847</v>
      </c>
      <c r="AN404">
        <v>400739.543705847</v>
      </c>
      <c r="AO404">
        <v>400739.543705847</v>
      </c>
      <c r="AP404">
        <v>400739.543705847</v>
      </c>
      <c r="AQ404">
        <v>400739.543705847</v>
      </c>
      <c r="AR404">
        <v>400739.543705847</v>
      </c>
      <c r="AS404">
        <v>4003523.6403508699</v>
      </c>
      <c r="AT404">
        <v>4003523.6403508699</v>
      </c>
      <c r="AU404">
        <v>4003523.6403508699</v>
      </c>
      <c r="AV404">
        <v>4003523.6403508699</v>
      </c>
      <c r="AW404">
        <v>4003523.6403508699</v>
      </c>
      <c r="AX404">
        <v>4003523.6403508699</v>
      </c>
      <c r="AY404">
        <v>4003523.6403508699</v>
      </c>
      <c r="AZ404">
        <v>4003523.6403508699</v>
      </c>
      <c r="BA404">
        <v>4003523.6403508699</v>
      </c>
      <c r="BB404">
        <v>4003523.6403508699</v>
      </c>
    </row>
    <row r="405" spans="1:54" x14ac:dyDescent="0.25">
      <c r="A405" t="s">
        <v>527</v>
      </c>
      <c r="B405">
        <v>13648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 t="s">
        <v>2</v>
      </c>
      <c r="N405">
        <v>13648</v>
      </c>
      <c r="O405">
        <v>800000</v>
      </c>
      <c r="P405">
        <v>89875.109449999902</v>
      </c>
      <c r="Q405">
        <v>4849100.8771929797</v>
      </c>
      <c r="R405">
        <v>3674867.1929824501</v>
      </c>
      <c r="S405">
        <v>1174233.68421052</v>
      </c>
      <c r="T405">
        <v>0.242154930150733</v>
      </c>
      <c r="U405">
        <v>2938504.6633115499</v>
      </c>
      <c r="V405">
        <v>1678344.3448278699</v>
      </c>
      <c r="W405">
        <v>1260160.31848367</v>
      </c>
      <c r="X405">
        <v>0.42884407645061801</v>
      </c>
      <c r="Y405">
        <v>500773.64035087702</v>
      </c>
      <c r="Z405">
        <v>487170.307017543</v>
      </c>
      <c r="AA405">
        <v>13603.333333333299</v>
      </c>
      <c r="AB405">
        <v>2.7164635350618398E-2</v>
      </c>
      <c r="AC405">
        <v>161599.209953118</v>
      </c>
      <c r="AD405">
        <v>95282.571505855303</v>
      </c>
      <c r="AE405">
        <v>66316.638447262798</v>
      </c>
      <c r="AF405">
        <v>0.410377244211169</v>
      </c>
      <c r="AG405">
        <v>370285.20903367898</v>
      </c>
      <c r="AH405">
        <v>-823558.47100273694</v>
      </c>
      <c r="AI405">
        <v>161599.209953118</v>
      </c>
      <c r="AJ405">
        <v>161599.209953118</v>
      </c>
      <c r="AK405">
        <v>161599.209953118</v>
      </c>
      <c r="AL405">
        <v>161599.209953118</v>
      </c>
      <c r="AM405">
        <v>161599.209953118</v>
      </c>
      <c r="AN405">
        <v>161599.209953118</v>
      </c>
      <c r="AO405">
        <v>161599.209953118</v>
      </c>
      <c r="AP405">
        <v>161599.209953118</v>
      </c>
      <c r="AQ405">
        <v>161599.209953118</v>
      </c>
      <c r="AR405">
        <v>161599.209953118</v>
      </c>
      <c r="AS405">
        <v>500773.64035087702</v>
      </c>
      <c r="AT405">
        <v>500773.64035087702</v>
      </c>
      <c r="AU405">
        <v>500773.64035087702</v>
      </c>
      <c r="AV405">
        <v>500773.64035087702</v>
      </c>
      <c r="AW405">
        <v>500773.64035087702</v>
      </c>
      <c r="AX405">
        <v>500773.64035087702</v>
      </c>
      <c r="AY405">
        <v>500773.64035087702</v>
      </c>
      <c r="AZ405">
        <v>500773.64035087702</v>
      </c>
      <c r="BA405">
        <v>500773.64035087702</v>
      </c>
      <c r="BB405">
        <v>500773.64035087702</v>
      </c>
    </row>
    <row r="406" spans="1:54" x14ac:dyDescent="0.25">
      <c r="A406" t="s">
        <v>528</v>
      </c>
      <c r="B406">
        <v>14091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 t="s">
        <v>2</v>
      </c>
      <c r="N406">
        <v>14091</v>
      </c>
      <c r="O406">
        <v>800000</v>
      </c>
      <c r="P406">
        <v>89875.109449999902</v>
      </c>
      <c r="Q406">
        <v>1743264.03508771</v>
      </c>
      <c r="R406">
        <v>1331975.2631578899</v>
      </c>
      <c r="S406">
        <v>411288.77192982403</v>
      </c>
      <c r="T406">
        <v>0.235930280010124</v>
      </c>
      <c r="U406">
        <v>1930658.4250198</v>
      </c>
      <c r="V406">
        <v>806007.55859665899</v>
      </c>
      <c r="W406">
        <v>1124650.8664231501</v>
      </c>
      <c r="X406">
        <v>0.582521927156333</v>
      </c>
      <c r="Y406">
        <v>7430.3508771929801</v>
      </c>
      <c r="Z406">
        <v>2877.1929824561398</v>
      </c>
      <c r="AA406">
        <v>4553.1578947368398</v>
      </c>
      <c r="AB406">
        <v>0.61277831558567197</v>
      </c>
      <c r="AC406">
        <v>106725.862234785</v>
      </c>
      <c r="AD406">
        <v>41326.5681451251</v>
      </c>
      <c r="AE406">
        <v>65399.2940896605</v>
      </c>
      <c r="AF406">
        <v>0.61277831558567197</v>
      </c>
      <c r="AG406">
        <v>234775.75697315001</v>
      </c>
      <c r="AH406">
        <v>-824475.81536033901</v>
      </c>
      <c r="AI406">
        <v>106725.862234785</v>
      </c>
      <c r="AJ406">
        <v>106725.862234785</v>
      </c>
      <c r="AK406">
        <v>106725.862234785</v>
      </c>
      <c r="AL406">
        <v>106725.862234785</v>
      </c>
      <c r="AM406">
        <v>106725.862234785</v>
      </c>
      <c r="AN406">
        <v>106725.862234785</v>
      </c>
      <c r="AO406">
        <v>106725.862234785</v>
      </c>
      <c r="AP406">
        <v>106725.862234785</v>
      </c>
      <c r="AQ406">
        <v>106725.862234785</v>
      </c>
      <c r="AR406">
        <v>106725.862234785</v>
      </c>
      <c r="AS406">
        <v>7430.3508771929801</v>
      </c>
      <c r="AT406">
        <v>7430.3508771929801</v>
      </c>
      <c r="AU406">
        <v>7430.3508771929801</v>
      </c>
      <c r="AV406">
        <v>7430.3508771929801</v>
      </c>
      <c r="AW406">
        <v>7430.3508771929801</v>
      </c>
      <c r="AX406">
        <v>7430.3508771929801</v>
      </c>
      <c r="AY406">
        <v>7430.3508771929801</v>
      </c>
      <c r="AZ406">
        <v>7430.3508771929801</v>
      </c>
      <c r="BA406">
        <v>7430.3508771929801</v>
      </c>
      <c r="BB406">
        <v>7430.3508771929801</v>
      </c>
    </row>
    <row r="407" spans="1:54" x14ac:dyDescent="0.25">
      <c r="A407" t="s">
        <v>529</v>
      </c>
      <c r="B407">
        <v>14041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2</v>
      </c>
      <c r="N407">
        <v>14041</v>
      </c>
      <c r="O407">
        <v>800000</v>
      </c>
      <c r="P407">
        <v>89875.109449999902</v>
      </c>
      <c r="Q407">
        <v>9701089.8245614003</v>
      </c>
      <c r="R407">
        <v>7587740.9210526198</v>
      </c>
      <c r="S407">
        <v>2113348.9035087698</v>
      </c>
      <c r="T407">
        <v>0.21784654525702399</v>
      </c>
      <c r="U407">
        <v>11335671.8412947</v>
      </c>
      <c r="V407">
        <v>7507232.6007141098</v>
      </c>
      <c r="W407">
        <v>3828439.24058065</v>
      </c>
      <c r="X407">
        <v>0.33773377477583799</v>
      </c>
      <c r="Y407">
        <v>1129101.7543859601</v>
      </c>
      <c r="Z407">
        <v>1070028.07017543</v>
      </c>
      <c r="AA407">
        <v>59073.684210526197</v>
      </c>
      <c r="AB407">
        <v>5.2319185565921002E-2</v>
      </c>
      <c r="AC407">
        <v>174580.90361287899</v>
      </c>
      <c r="AD407">
        <v>110295.66655494701</v>
      </c>
      <c r="AE407">
        <v>64285.237057931998</v>
      </c>
      <c r="AF407">
        <v>0.36822605295067001</v>
      </c>
      <c r="AG407">
        <v>2938564.1311306502</v>
      </c>
      <c r="AH407">
        <v>-825589.87239206699</v>
      </c>
      <c r="AI407">
        <v>174580.90361287899</v>
      </c>
      <c r="AJ407">
        <v>174580.90361287899</v>
      </c>
      <c r="AK407">
        <v>174580.90361287899</v>
      </c>
      <c r="AL407">
        <v>174580.90361287899</v>
      </c>
      <c r="AM407">
        <v>174580.90361287899</v>
      </c>
      <c r="AN407">
        <v>174580.90361287899</v>
      </c>
      <c r="AO407">
        <v>174580.90361287899</v>
      </c>
      <c r="AP407">
        <v>174580.90361287899</v>
      </c>
      <c r="AQ407">
        <v>174580.90361287899</v>
      </c>
      <c r="AR407">
        <v>174580.90361287899</v>
      </c>
      <c r="AS407">
        <v>1129101.7543859601</v>
      </c>
      <c r="AT407">
        <v>1129101.7543859601</v>
      </c>
      <c r="AU407">
        <v>1129101.7543859601</v>
      </c>
      <c r="AV407">
        <v>1129101.7543859601</v>
      </c>
      <c r="AW407">
        <v>1129101.7543859601</v>
      </c>
      <c r="AX407">
        <v>1129101.7543859601</v>
      </c>
      <c r="AY407">
        <v>1129101.7543859601</v>
      </c>
      <c r="AZ407">
        <v>1129101.7543859601</v>
      </c>
      <c r="BA407">
        <v>1129101.7543859601</v>
      </c>
      <c r="BB407">
        <v>1129101.7543859601</v>
      </c>
    </row>
    <row r="408" spans="1:54" x14ac:dyDescent="0.25">
      <c r="A408" t="s">
        <v>530</v>
      </c>
      <c r="B408">
        <v>13729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2</v>
      </c>
      <c r="N408">
        <v>13729</v>
      </c>
      <c r="O408">
        <v>800000</v>
      </c>
      <c r="P408">
        <v>89875.109449999902</v>
      </c>
      <c r="Q408">
        <v>3327167.5438596401</v>
      </c>
      <c r="R408">
        <v>2146793.9912280599</v>
      </c>
      <c r="S408">
        <v>1180373.55263157</v>
      </c>
      <c r="T408">
        <v>0.354768293772875</v>
      </c>
      <c r="U408">
        <v>2949465.1308285701</v>
      </c>
      <c r="V408">
        <v>1239018.5704560401</v>
      </c>
      <c r="W408">
        <v>1710446.56037253</v>
      </c>
      <c r="X408">
        <v>0.57991753911395605</v>
      </c>
      <c r="Y408">
        <v>58500.4385964912</v>
      </c>
      <c r="Z408">
        <v>41441.491228070103</v>
      </c>
      <c r="AA408">
        <v>17058.947368420999</v>
      </c>
      <c r="AB408">
        <v>0.291603751658782</v>
      </c>
      <c r="AC408">
        <v>107690.02825172299</v>
      </c>
      <c r="AD408">
        <v>43957.154938769701</v>
      </c>
      <c r="AE408">
        <v>63732.873312953998</v>
      </c>
      <c r="AF408">
        <v>0.59181777874530195</v>
      </c>
      <c r="AG408">
        <v>820571.45092253003</v>
      </c>
      <c r="AH408">
        <v>-826142.23613704497</v>
      </c>
      <c r="AI408">
        <v>107690.02825172299</v>
      </c>
      <c r="AJ408">
        <v>107690.02825172299</v>
      </c>
      <c r="AK408">
        <v>107690.02825172299</v>
      </c>
      <c r="AL408">
        <v>107690.02825172299</v>
      </c>
      <c r="AM408">
        <v>107690.02825172299</v>
      </c>
      <c r="AN408">
        <v>107690.02825172299</v>
      </c>
      <c r="AO408">
        <v>107690.02825172299</v>
      </c>
      <c r="AP408">
        <v>107690.02825172299</v>
      </c>
      <c r="AQ408">
        <v>107690.02825172299</v>
      </c>
      <c r="AR408">
        <v>107690.02825172299</v>
      </c>
      <c r="AS408">
        <v>58500.4385964912</v>
      </c>
      <c r="AT408">
        <v>58500.4385964912</v>
      </c>
      <c r="AU408">
        <v>58500.4385964912</v>
      </c>
      <c r="AV408">
        <v>58500.4385964912</v>
      </c>
      <c r="AW408">
        <v>58500.4385964912</v>
      </c>
      <c r="AX408">
        <v>58500.4385964912</v>
      </c>
      <c r="AY408">
        <v>58500.4385964912</v>
      </c>
      <c r="AZ408">
        <v>58500.4385964912</v>
      </c>
      <c r="BA408">
        <v>58500.4385964912</v>
      </c>
      <c r="BB408">
        <v>58500.4385964912</v>
      </c>
    </row>
    <row r="409" spans="1:54" x14ac:dyDescent="0.25">
      <c r="A409" t="s">
        <v>531</v>
      </c>
      <c r="B409">
        <v>13882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2</v>
      </c>
      <c r="N409">
        <v>13882</v>
      </c>
      <c r="O409">
        <v>800000</v>
      </c>
      <c r="P409">
        <v>89875.109449999902</v>
      </c>
      <c r="Q409">
        <v>156228.94736842101</v>
      </c>
      <c r="R409">
        <v>117402.894736842</v>
      </c>
      <c r="S409">
        <v>38826.052631578903</v>
      </c>
      <c r="T409">
        <v>0.24852022167197199</v>
      </c>
      <c r="U409">
        <v>774950.19470814499</v>
      </c>
      <c r="V409">
        <v>285542.01551779202</v>
      </c>
      <c r="W409">
        <v>489408.17919035302</v>
      </c>
      <c r="X409">
        <v>0.631535010291428</v>
      </c>
      <c r="Y409">
        <v>18273.684210526299</v>
      </c>
      <c r="Z409">
        <v>7368.4210526315701</v>
      </c>
      <c r="AA409">
        <v>10905.2631578947</v>
      </c>
      <c r="AB409">
        <v>0.59677419354838701</v>
      </c>
      <c r="AC409">
        <v>106795.62555143599</v>
      </c>
      <c r="AD409">
        <v>43062.752238482397</v>
      </c>
      <c r="AE409">
        <v>63732.873312953998</v>
      </c>
      <c r="AF409">
        <v>0.59677419354838701</v>
      </c>
      <c r="AG409">
        <v>-400466.93025964597</v>
      </c>
      <c r="AH409">
        <v>-826142.23613704497</v>
      </c>
      <c r="AI409">
        <v>106795.62555143599</v>
      </c>
      <c r="AJ409">
        <v>106795.62555143599</v>
      </c>
      <c r="AK409">
        <v>106795.62555143599</v>
      </c>
      <c r="AL409">
        <v>106795.62555143599</v>
      </c>
      <c r="AM409">
        <v>106795.62555143599</v>
      </c>
      <c r="AN409">
        <v>106795.62555143599</v>
      </c>
      <c r="AO409">
        <v>106795.62555143599</v>
      </c>
      <c r="AP409">
        <v>106795.62555143599</v>
      </c>
      <c r="AQ409">
        <v>106795.62555143599</v>
      </c>
      <c r="AR409">
        <v>106795.62555143599</v>
      </c>
      <c r="AS409">
        <v>18273.684210526299</v>
      </c>
      <c r="AT409">
        <v>18273.684210526299</v>
      </c>
      <c r="AU409">
        <v>18273.684210526299</v>
      </c>
      <c r="AV409">
        <v>18273.684210526299</v>
      </c>
      <c r="AW409">
        <v>18273.684210526299</v>
      </c>
      <c r="AX409">
        <v>18273.684210526299</v>
      </c>
      <c r="AY409">
        <v>18273.684210526299</v>
      </c>
      <c r="AZ409">
        <v>18273.684210526299</v>
      </c>
      <c r="BA409">
        <v>18273.684210526299</v>
      </c>
      <c r="BB409">
        <v>18273.684210526299</v>
      </c>
    </row>
    <row r="410" spans="1:54" x14ac:dyDescent="0.25">
      <c r="A410" t="s">
        <v>533</v>
      </c>
      <c r="B410">
        <v>13947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2</v>
      </c>
      <c r="N410">
        <v>13947</v>
      </c>
      <c r="O410">
        <v>800000</v>
      </c>
      <c r="P410">
        <v>89875.109449999902</v>
      </c>
      <c r="Q410">
        <v>9108144.6052631494</v>
      </c>
      <c r="R410">
        <v>7857198.9912280599</v>
      </c>
      <c r="S410">
        <v>1250945.61403508</v>
      </c>
      <c r="T410">
        <v>0.13734362685812301</v>
      </c>
      <c r="U410">
        <v>2427287.5222704201</v>
      </c>
      <c r="V410">
        <v>1040113.71453921</v>
      </c>
      <c r="W410">
        <v>1387173.80773121</v>
      </c>
      <c r="X410">
        <v>0.57149134373404697</v>
      </c>
      <c r="Y410">
        <v>4636053.8157894704</v>
      </c>
      <c r="Z410">
        <v>4630786.3596491199</v>
      </c>
      <c r="AA410">
        <v>5267.4561403505504</v>
      </c>
      <c r="AB410">
        <v>1.1361939161298399E-3</v>
      </c>
      <c r="AC410">
        <v>316815.75973291998</v>
      </c>
      <c r="AD410">
        <v>254051.798345332</v>
      </c>
      <c r="AE410">
        <v>62763.961387588199</v>
      </c>
      <c r="AF410">
        <v>0.19810870974505501</v>
      </c>
      <c r="AG410">
        <v>497298.69828121399</v>
      </c>
      <c r="AH410">
        <v>-827111.148062411</v>
      </c>
      <c r="AI410">
        <v>316815.75973291998</v>
      </c>
      <c r="AJ410">
        <v>316815.75973291998</v>
      </c>
      <c r="AK410">
        <v>316815.75973291998</v>
      </c>
      <c r="AL410">
        <v>316815.75973291998</v>
      </c>
      <c r="AM410">
        <v>316815.75973291998</v>
      </c>
      <c r="AN410">
        <v>316815.75973291998</v>
      </c>
      <c r="AO410">
        <v>316815.75973291998</v>
      </c>
      <c r="AP410">
        <v>316815.75973291998</v>
      </c>
      <c r="AQ410">
        <v>316815.75973291998</v>
      </c>
      <c r="AR410">
        <v>316815.75973291998</v>
      </c>
      <c r="AS410">
        <v>4636053.8157894704</v>
      </c>
      <c r="AT410">
        <v>4636053.8157894704</v>
      </c>
      <c r="AU410">
        <v>4636053.8157894704</v>
      </c>
      <c r="AV410">
        <v>4636053.8157894704</v>
      </c>
      <c r="AW410">
        <v>4636053.8157894704</v>
      </c>
      <c r="AX410">
        <v>4636053.8157894704</v>
      </c>
      <c r="AY410">
        <v>4636053.8157894704</v>
      </c>
      <c r="AZ410">
        <v>4636053.8157894704</v>
      </c>
      <c r="BA410">
        <v>4636053.8157894704</v>
      </c>
      <c r="BB410">
        <v>4636053.8157894704</v>
      </c>
    </row>
    <row r="411" spans="1:54" x14ac:dyDescent="0.25">
      <c r="A411" t="s">
        <v>534</v>
      </c>
      <c r="B411">
        <v>13988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 t="s">
        <v>2</v>
      </c>
      <c r="N411">
        <v>13988</v>
      </c>
      <c r="O411">
        <v>800000</v>
      </c>
      <c r="P411">
        <v>89875.109449999902</v>
      </c>
      <c r="Q411">
        <v>2944121.1842105198</v>
      </c>
      <c r="R411">
        <v>2705471.8421052601</v>
      </c>
      <c r="S411">
        <v>238649.34210526201</v>
      </c>
      <c r="T411">
        <v>8.1059619211719794E-2</v>
      </c>
      <c r="U411">
        <v>957185.45368913899</v>
      </c>
      <c r="V411">
        <v>539266.75077260204</v>
      </c>
      <c r="W411">
        <v>417918.702916537</v>
      </c>
      <c r="X411">
        <v>0.43661204974001</v>
      </c>
      <c r="Y411">
        <v>699726.35964912199</v>
      </c>
      <c r="Z411">
        <v>608589.34210526303</v>
      </c>
      <c r="AA411">
        <v>91137.017543859605</v>
      </c>
      <c r="AB411">
        <v>0.13024665469164201</v>
      </c>
      <c r="AC411">
        <v>147372.17871272101</v>
      </c>
      <c r="AD411">
        <v>85161.918101644507</v>
      </c>
      <c r="AE411">
        <v>62210.260611076897</v>
      </c>
      <c r="AF411">
        <v>0.422130290496321</v>
      </c>
      <c r="AG411">
        <v>-471956.406533462</v>
      </c>
      <c r="AH411">
        <v>-827664.84883892303</v>
      </c>
      <c r="AI411">
        <v>147372.17871272101</v>
      </c>
      <c r="AJ411">
        <v>147372.17871272101</v>
      </c>
      <c r="AK411">
        <v>147372.17871272101</v>
      </c>
      <c r="AL411">
        <v>147372.17871272101</v>
      </c>
      <c r="AM411">
        <v>147372.17871272101</v>
      </c>
      <c r="AN411">
        <v>147372.17871272101</v>
      </c>
      <c r="AO411">
        <v>147372.17871272101</v>
      </c>
      <c r="AP411">
        <v>147372.17871272101</v>
      </c>
      <c r="AQ411">
        <v>147372.17871272101</v>
      </c>
      <c r="AR411">
        <v>147372.17871272101</v>
      </c>
      <c r="AS411">
        <v>699726.35964912199</v>
      </c>
      <c r="AT411">
        <v>699726.35964912199</v>
      </c>
      <c r="AU411">
        <v>699726.35964912199</v>
      </c>
      <c r="AV411">
        <v>699726.35964912199</v>
      </c>
      <c r="AW411">
        <v>699726.35964912199</v>
      </c>
      <c r="AX411">
        <v>699726.35964912199</v>
      </c>
      <c r="AY411">
        <v>699726.35964912199</v>
      </c>
      <c r="AZ411">
        <v>699726.35964912199</v>
      </c>
      <c r="BA411">
        <v>699726.35964912199</v>
      </c>
      <c r="BB411">
        <v>699726.35964912199</v>
      </c>
    </row>
    <row r="412" spans="1:54" x14ac:dyDescent="0.25">
      <c r="A412" t="s">
        <v>535</v>
      </c>
      <c r="B412">
        <v>13162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 t="s">
        <v>2</v>
      </c>
      <c r="N412">
        <v>13162</v>
      </c>
      <c r="O412">
        <v>800000</v>
      </c>
      <c r="P412">
        <v>89875.109449999902</v>
      </c>
      <c r="Q412">
        <v>5223154.1666666698</v>
      </c>
      <c r="R412">
        <v>4222294.1666666698</v>
      </c>
      <c r="S412">
        <v>1000860</v>
      </c>
      <c r="T412">
        <v>0.191619846564615</v>
      </c>
      <c r="U412">
        <v>5458585.5846253298</v>
      </c>
      <c r="V412">
        <v>3058206.50515253</v>
      </c>
      <c r="W412">
        <v>2400379.07947279</v>
      </c>
      <c r="X412">
        <v>0.439743783853771</v>
      </c>
      <c r="Y412">
        <v>892961.75438596401</v>
      </c>
      <c r="Z412">
        <v>864511.75438596494</v>
      </c>
      <c r="AA412">
        <v>28449.9999999998</v>
      </c>
      <c r="AB412">
        <v>3.1860267094600402E-2</v>
      </c>
      <c r="AC412">
        <v>164186.96930382299</v>
      </c>
      <c r="AD412">
        <v>102930.20424458099</v>
      </c>
      <c r="AE412">
        <v>61256.765059241297</v>
      </c>
      <c r="AF412">
        <v>0.373091514624936</v>
      </c>
      <c r="AG412">
        <v>1510503.9700227899</v>
      </c>
      <c r="AH412">
        <v>-828618.34439075796</v>
      </c>
      <c r="AI412">
        <v>164186.96930382299</v>
      </c>
      <c r="AJ412">
        <v>164186.96930382299</v>
      </c>
      <c r="AK412">
        <v>164186.96930382299</v>
      </c>
      <c r="AL412">
        <v>164186.96930382299</v>
      </c>
      <c r="AM412">
        <v>164186.96930382299</v>
      </c>
      <c r="AN412">
        <v>164186.96930382299</v>
      </c>
      <c r="AO412">
        <v>164186.96930382299</v>
      </c>
      <c r="AP412">
        <v>164186.96930382299</v>
      </c>
      <c r="AQ412">
        <v>164186.96930382299</v>
      </c>
      <c r="AR412">
        <v>164186.96930382299</v>
      </c>
      <c r="AS412">
        <v>892961.75438596401</v>
      </c>
      <c r="AT412">
        <v>892961.75438596401</v>
      </c>
      <c r="AU412">
        <v>892961.75438596401</v>
      </c>
      <c r="AV412">
        <v>892961.75438596401</v>
      </c>
      <c r="AW412">
        <v>892961.75438596401</v>
      </c>
      <c r="AX412">
        <v>892961.75438596401</v>
      </c>
      <c r="AY412">
        <v>892961.75438596401</v>
      </c>
      <c r="AZ412">
        <v>892961.75438596401</v>
      </c>
      <c r="BA412">
        <v>892961.75438596401</v>
      </c>
      <c r="BB412">
        <v>892961.75438596401</v>
      </c>
    </row>
    <row r="413" spans="1:54" x14ac:dyDescent="0.25">
      <c r="A413" t="s">
        <v>536</v>
      </c>
      <c r="B413">
        <v>13871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 t="s">
        <v>2</v>
      </c>
      <c r="N413">
        <v>13871</v>
      </c>
      <c r="O413">
        <v>800000</v>
      </c>
      <c r="P413">
        <v>89875.109449999902</v>
      </c>
      <c r="Q413">
        <v>2408980.2631578902</v>
      </c>
      <c r="R413">
        <v>1445539.1228070101</v>
      </c>
      <c r="S413">
        <v>963441.14035087696</v>
      </c>
      <c r="T413">
        <v>0.399937332441203</v>
      </c>
      <c r="U413">
        <v>2012142.22586188</v>
      </c>
      <c r="V413">
        <v>783634.73563216801</v>
      </c>
      <c r="W413">
        <v>1228507.49022971</v>
      </c>
      <c r="X413">
        <v>0.61054704505467805</v>
      </c>
      <c r="Y413">
        <v>31338.947368420999</v>
      </c>
      <c r="Z413">
        <v>28365.2631578947</v>
      </c>
      <c r="AA413">
        <v>2973.6842105263099</v>
      </c>
      <c r="AB413">
        <v>9.4887814053473005E-2</v>
      </c>
      <c r="AC413">
        <v>123854.535854464</v>
      </c>
      <c r="AD413">
        <v>63028.398317608298</v>
      </c>
      <c r="AE413">
        <v>60826.137536856397</v>
      </c>
      <c r="AF413">
        <v>0.491109486763812</v>
      </c>
      <c r="AG413">
        <v>338632.38077971799</v>
      </c>
      <c r="AH413">
        <v>-829048.97191314294</v>
      </c>
      <c r="AI413">
        <v>123854.535854464</v>
      </c>
      <c r="AJ413">
        <v>123854.535854464</v>
      </c>
      <c r="AK413">
        <v>123854.535854464</v>
      </c>
      <c r="AL413">
        <v>123854.535854464</v>
      </c>
      <c r="AM413">
        <v>123854.535854464</v>
      </c>
      <c r="AN413">
        <v>123854.535854464</v>
      </c>
      <c r="AO413">
        <v>123854.535854464</v>
      </c>
      <c r="AP413">
        <v>123854.535854464</v>
      </c>
      <c r="AQ413">
        <v>123854.535854464</v>
      </c>
      <c r="AR413">
        <v>123854.535854464</v>
      </c>
      <c r="AS413">
        <v>31338.947368420999</v>
      </c>
      <c r="AT413">
        <v>31338.947368420999</v>
      </c>
      <c r="AU413">
        <v>31338.947368420999</v>
      </c>
      <c r="AV413">
        <v>31338.947368420999</v>
      </c>
      <c r="AW413">
        <v>31338.947368420999</v>
      </c>
      <c r="AX413">
        <v>31338.947368420999</v>
      </c>
      <c r="AY413">
        <v>31338.947368420999</v>
      </c>
      <c r="AZ413">
        <v>31338.947368420999</v>
      </c>
      <c r="BA413">
        <v>31338.947368420999</v>
      </c>
      <c r="BB413">
        <v>31338.947368420999</v>
      </c>
    </row>
    <row r="414" spans="1:54" x14ac:dyDescent="0.25">
      <c r="A414" t="s">
        <v>537</v>
      </c>
      <c r="B414">
        <v>13439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2</v>
      </c>
      <c r="N414">
        <v>13439</v>
      </c>
      <c r="O414">
        <v>800000</v>
      </c>
      <c r="P414">
        <v>89875.109449999902</v>
      </c>
      <c r="Q414">
        <v>6091291.4912280599</v>
      </c>
      <c r="R414">
        <v>4281600.3070175396</v>
      </c>
      <c r="S414">
        <v>1809691.18421052</v>
      </c>
      <c r="T414">
        <v>0.29709482575519802</v>
      </c>
      <c r="U414">
        <v>5507673.9141999697</v>
      </c>
      <c r="V414">
        <v>3034637.6724485201</v>
      </c>
      <c r="W414">
        <v>2473036.2417514501</v>
      </c>
      <c r="X414">
        <v>0.44901645963015802</v>
      </c>
      <c r="Y414">
        <v>217430.307017543</v>
      </c>
      <c r="Z414">
        <v>161282.938596491</v>
      </c>
      <c r="AA414">
        <v>56147.368421052597</v>
      </c>
      <c r="AB414">
        <v>0.25823156482284798</v>
      </c>
      <c r="AC414">
        <v>120192.572644949</v>
      </c>
      <c r="AD414">
        <v>59610.202188410403</v>
      </c>
      <c r="AE414">
        <v>60582.370456539298</v>
      </c>
      <c r="AF414">
        <v>0.50404421108033304</v>
      </c>
      <c r="AG414">
        <v>1583161.13230145</v>
      </c>
      <c r="AH414">
        <v>-829292.73899345996</v>
      </c>
      <c r="AI414">
        <v>120192.572644949</v>
      </c>
      <c r="AJ414">
        <v>120192.572644949</v>
      </c>
      <c r="AK414">
        <v>120192.572644949</v>
      </c>
      <c r="AL414">
        <v>120192.572644949</v>
      </c>
      <c r="AM414">
        <v>120192.572644949</v>
      </c>
      <c r="AN414">
        <v>120192.572644949</v>
      </c>
      <c r="AO414">
        <v>120192.572644949</v>
      </c>
      <c r="AP414">
        <v>120192.572644949</v>
      </c>
      <c r="AQ414">
        <v>120192.572644949</v>
      </c>
      <c r="AR414">
        <v>120192.572644949</v>
      </c>
      <c r="AS414">
        <v>217430.307017543</v>
      </c>
      <c r="AT414">
        <v>217430.307017543</v>
      </c>
      <c r="AU414">
        <v>217430.307017543</v>
      </c>
      <c r="AV414">
        <v>217430.307017543</v>
      </c>
      <c r="AW414">
        <v>217430.307017543</v>
      </c>
      <c r="AX414">
        <v>217430.307017543</v>
      </c>
      <c r="AY414">
        <v>217430.307017543</v>
      </c>
      <c r="AZ414">
        <v>217430.307017543</v>
      </c>
      <c r="BA414">
        <v>217430.307017543</v>
      </c>
      <c r="BB414">
        <v>217430.307017543</v>
      </c>
    </row>
    <row r="415" spans="1:54" x14ac:dyDescent="0.25">
      <c r="A415" t="s">
        <v>538</v>
      </c>
      <c r="B415">
        <v>13946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2</v>
      </c>
      <c r="N415">
        <v>13946</v>
      </c>
      <c r="O415">
        <v>800000</v>
      </c>
      <c r="P415">
        <v>89875.109449999902</v>
      </c>
      <c r="Q415">
        <v>13319482.1491227</v>
      </c>
      <c r="R415">
        <v>11672926.622806899</v>
      </c>
      <c r="S415">
        <v>1646555.5263157999</v>
      </c>
      <c r="T415">
        <v>0.123620085817243</v>
      </c>
      <c r="U415">
        <v>5528848.2470349204</v>
      </c>
      <c r="V415">
        <v>3934544.7339611598</v>
      </c>
      <c r="W415">
        <v>1594303.5130737501</v>
      </c>
      <c r="X415">
        <v>0.28836087406247102</v>
      </c>
      <c r="Y415">
        <v>8823480.7456140295</v>
      </c>
      <c r="Z415">
        <v>8820554.4298245609</v>
      </c>
      <c r="AA415">
        <v>2926.3157894723099</v>
      </c>
      <c r="AB415">
        <v>3.31650952026718E-4</v>
      </c>
      <c r="AC415">
        <v>3131546.3628005502</v>
      </c>
      <c r="AD415">
        <v>3071689.13718906</v>
      </c>
      <c r="AE415">
        <v>59857.225611490598</v>
      </c>
      <c r="AF415">
        <v>1.9114270930978599E-2</v>
      </c>
      <c r="AG415">
        <v>704428.40362375497</v>
      </c>
      <c r="AH415">
        <v>-830017.88383850898</v>
      </c>
      <c r="AI415">
        <v>3131546.3628005502</v>
      </c>
      <c r="AJ415">
        <v>3131546.3628005502</v>
      </c>
      <c r="AK415">
        <v>3131546.3628005502</v>
      </c>
      <c r="AL415">
        <v>3131546.3628005502</v>
      </c>
      <c r="AM415">
        <v>3131546.3628005502</v>
      </c>
      <c r="AN415">
        <v>3131546.3628005502</v>
      </c>
      <c r="AO415">
        <v>3131546.3628005502</v>
      </c>
      <c r="AP415">
        <v>3131546.3628005502</v>
      </c>
      <c r="AQ415">
        <v>3131546.3628005502</v>
      </c>
      <c r="AR415">
        <v>3131546.3628005502</v>
      </c>
      <c r="AS415">
        <v>8823480.7456140295</v>
      </c>
      <c r="AT415">
        <v>8823480.7456140295</v>
      </c>
      <c r="AU415">
        <v>8823480.7456140295</v>
      </c>
      <c r="AV415">
        <v>8823480.7456140295</v>
      </c>
      <c r="AW415">
        <v>8823480.7456140295</v>
      </c>
      <c r="AX415">
        <v>8823480.7456140295</v>
      </c>
      <c r="AY415">
        <v>8823480.7456140295</v>
      </c>
      <c r="AZ415">
        <v>8823480.7456140295</v>
      </c>
      <c r="BA415">
        <v>8823480.7456140295</v>
      </c>
      <c r="BB415">
        <v>8823480.7456140295</v>
      </c>
    </row>
    <row r="416" spans="1:54" x14ac:dyDescent="0.25">
      <c r="A416" t="s">
        <v>539</v>
      </c>
      <c r="B416">
        <v>13210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2</v>
      </c>
      <c r="N416">
        <v>13210</v>
      </c>
      <c r="O416">
        <v>800000</v>
      </c>
      <c r="P416">
        <v>89875.109449999902</v>
      </c>
      <c r="Q416">
        <v>7704581.0087719196</v>
      </c>
      <c r="R416">
        <v>5354786.4473684197</v>
      </c>
      <c r="S416">
        <v>2349794.5614034999</v>
      </c>
      <c r="T416">
        <v>0.30498667724152401</v>
      </c>
      <c r="U416">
        <v>5900569.4132385403</v>
      </c>
      <c r="V416">
        <v>2704924.5024799299</v>
      </c>
      <c r="W416">
        <v>3195644.9107586099</v>
      </c>
      <c r="X416">
        <v>0.54158246212456196</v>
      </c>
      <c r="Y416">
        <v>1277021.4912280701</v>
      </c>
      <c r="Z416">
        <v>1196789.9122806999</v>
      </c>
      <c r="AA416">
        <v>80231.578947368296</v>
      </c>
      <c r="AB416">
        <v>6.2827117239986394E-2</v>
      </c>
      <c r="AC416">
        <v>134164.31105001099</v>
      </c>
      <c r="AD416">
        <v>74380.3924009943</v>
      </c>
      <c r="AE416">
        <v>59783.9186490172</v>
      </c>
      <c r="AF416">
        <v>0.44560224832617301</v>
      </c>
      <c r="AG416">
        <v>2305769.80130861</v>
      </c>
      <c r="AH416">
        <v>-830091.19080098195</v>
      </c>
      <c r="AI416">
        <v>134164.31105001099</v>
      </c>
      <c r="AJ416">
        <v>134164.31105001099</v>
      </c>
      <c r="AK416">
        <v>134164.31105001099</v>
      </c>
      <c r="AL416">
        <v>134164.31105001099</v>
      </c>
      <c r="AM416">
        <v>134164.31105001099</v>
      </c>
      <c r="AN416">
        <v>134164.31105001099</v>
      </c>
      <c r="AO416">
        <v>134164.31105001099</v>
      </c>
      <c r="AP416">
        <v>134164.31105001099</v>
      </c>
      <c r="AQ416">
        <v>134164.31105001099</v>
      </c>
      <c r="AR416">
        <v>134164.31105001099</v>
      </c>
      <c r="AS416">
        <v>1277021.4912280701</v>
      </c>
      <c r="AT416">
        <v>1277021.4912280701</v>
      </c>
      <c r="AU416">
        <v>1277021.4912280701</v>
      </c>
      <c r="AV416">
        <v>1277021.4912280701</v>
      </c>
      <c r="AW416">
        <v>1277021.4912280701</v>
      </c>
      <c r="AX416">
        <v>1277021.4912280701</v>
      </c>
      <c r="AY416">
        <v>1277021.4912280701</v>
      </c>
      <c r="AZ416">
        <v>1277021.4912280701</v>
      </c>
      <c r="BA416">
        <v>1277021.4912280701</v>
      </c>
      <c r="BB416">
        <v>1277021.4912280701</v>
      </c>
    </row>
    <row r="417" spans="1:54" x14ac:dyDescent="0.25">
      <c r="A417" t="s">
        <v>540</v>
      </c>
      <c r="B417">
        <v>13932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2</v>
      </c>
      <c r="N417">
        <v>13932</v>
      </c>
      <c r="O417">
        <v>800000</v>
      </c>
      <c r="P417">
        <v>89875.109449999902</v>
      </c>
      <c r="Q417">
        <v>3506709.6491228002</v>
      </c>
      <c r="R417">
        <v>3227464.6491228002</v>
      </c>
      <c r="S417">
        <v>279244.99999999901</v>
      </c>
      <c r="T417">
        <v>7.9631628489644599E-2</v>
      </c>
      <c r="U417">
        <v>1047724.46229439</v>
      </c>
      <c r="V417">
        <v>719749.09499857703</v>
      </c>
      <c r="W417">
        <v>327975.36729581997</v>
      </c>
      <c r="X417">
        <v>0.31303589741294302</v>
      </c>
      <c r="Y417">
        <v>451351.35964912199</v>
      </c>
      <c r="Z417">
        <v>404140.70175438601</v>
      </c>
      <c r="AA417">
        <v>47210.657894736803</v>
      </c>
      <c r="AB417">
        <v>0.104598461676149</v>
      </c>
      <c r="AC417">
        <v>159923.58704169901</v>
      </c>
      <c r="AD417">
        <v>102322.632454084</v>
      </c>
      <c r="AE417">
        <v>57600.954587615102</v>
      </c>
      <c r="AF417">
        <v>0.360177980328791</v>
      </c>
      <c r="AG417">
        <v>-561899.74215417902</v>
      </c>
      <c r="AH417">
        <v>-832274.15486238396</v>
      </c>
      <c r="AI417">
        <v>159923.58704169901</v>
      </c>
      <c r="AJ417">
        <v>159923.58704169901</v>
      </c>
      <c r="AK417">
        <v>159923.58704169901</v>
      </c>
      <c r="AL417">
        <v>159923.58704169901</v>
      </c>
      <c r="AM417">
        <v>159923.58704169901</v>
      </c>
      <c r="AN417">
        <v>159923.58704169901</v>
      </c>
      <c r="AO417">
        <v>159923.58704169901</v>
      </c>
      <c r="AP417">
        <v>159923.58704169901</v>
      </c>
      <c r="AQ417">
        <v>159923.58704169901</v>
      </c>
      <c r="AR417">
        <v>159923.58704169901</v>
      </c>
      <c r="AS417">
        <v>451351.35964912199</v>
      </c>
      <c r="AT417">
        <v>451351.35964912199</v>
      </c>
      <c r="AU417">
        <v>451351.35964912199</v>
      </c>
      <c r="AV417">
        <v>451351.35964912199</v>
      </c>
      <c r="AW417">
        <v>451351.35964912199</v>
      </c>
      <c r="AX417">
        <v>451351.35964912199</v>
      </c>
      <c r="AY417">
        <v>451351.35964912199</v>
      </c>
      <c r="AZ417">
        <v>451351.35964912199</v>
      </c>
      <c r="BA417">
        <v>451351.35964912199</v>
      </c>
      <c r="BB417">
        <v>451351.35964912199</v>
      </c>
    </row>
    <row r="418" spans="1:54" x14ac:dyDescent="0.25">
      <c r="A418" t="s">
        <v>541</v>
      </c>
      <c r="B418">
        <v>13043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 t="s">
        <v>2</v>
      </c>
      <c r="N418">
        <v>13043</v>
      </c>
      <c r="O418">
        <v>800000</v>
      </c>
      <c r="P418">
        <v>89875.109449999902</v>
      </c>
      <c r="Q418">
        <v>14388194.035087699</v>
      </c>
      <c r="R418">
        <v>9928323.2017543893</v>
      </c>
      <c r="S418">
        <v>4459870.8333333097</v>
      </c>
      <c r="T418">
        <v>0.30996738176155197</v>
      </c>
      <c r="U418">
        <v>10370853.404815501</v>
      </c>
      <c r="V418">
        <v>2703377.0537623898</v>
      </c>
      <c r="W418">
        <v>7667476.3510531103</v>
      </c>
      <c r="X418">
        <v>0.739329354274052</v>
      </c>
      <c r="Y418">
        <v>3514763.7280701702</v>
      </c>
      <c r="Z418">
        <v>3418224.2543859598</v>
      </c>
      <c r="AA418">
        <v>96539.473684210301</v>
      </c>
      <c r="AB418">
        <v>2.7466845897267798E-2</v>
      </c>
      <c r="AC418">
        <v>430300.10921596701</v>
      </c>
      <c r="AD418">
        <v>373087.39285349997</v>
      </c>
      <c r="AE418">
        <v>57212.716362466803</v>
      </c>
      <c r="AF418">
        <v>0.13296003216618199</v>
      </c>
      <c r="AG418">
        <v>6777601.24160311</v>
      </c>
      <c r="AH418">
        <v>-832662.39308753295</v>
      </c>
      <c r="AI418">
        <v>430300.10921596701</v>
      </c>
      <c r="AJ418">
        <v>430300.10921596701</v>
      </c>
      <c r="AK418">
        <v>430300.10921596701</v>
      </c>
      <c r="AL418">
        <v>430300.10921596701</v>
      </c>
      <c r="AM418">
        <v>430300.10921596701</v>
      </c>
      <c r="AN418">
        <v>430300.10921596701</v>
      </c>
      <c r="AO418">
        <v>430300.10921596701</v>
      </c>
      <c r="AP418">
        <v>430300.10921596701</v>
      </c>
      <c r="AQ418">
        <v>430300.10921596701</v>
      </c>
      <c r="AR418">
        <v>430300.10921596701</v>
      </c>
      <c r="AS418">
        <v>3514763.7280701702</v>
      </c>
      <c r="AT418">
        <v>3514763.7280701702</v>
      </c>
      <c r="AU418">
        <v>3514763.7280701702</v>
      </c>
      <c r="AV418">
        <v>3514763.7280701702</v>
      </c>
      <c r="AW418">
        <v>3514763.7280701702</v>
      </c>
      <c r="AX418">
        <v>3514763.7280701702</v>
      </c>
      <c r="AY418">
        <v>3514763.7280701702</v>
      </c>
      <c r="AZ418">
        <v>3514763.7280701702</v>
      </c>
      <c r="BA418">
        <v>3514763.7280701702</v>
      </c>
      <c r="BB418">
        <v>3514763.7280701702</v>
      </c>
    </row>
    <row r="419" spans="1:54" x14ac:dyDescent="0.25">
      <c r="A419" t="s">
        <v>542</v>
      </c>
      <c r="B419">
        <v>13575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 t="s">
        <v>2</v>
      </c>
      <c r="N419">
        <v>13575</v>
      </c>
      <c r="O419">
        <v>800000</v>
      </c>
      <c r="P419">
        <v>89875.109449999902</v>
      </c>
      <c r="Q419">
        <v>1568317.4561403501</v>
      </c>
      <c r="R419">
        <v>1168772.9385964901</v>
      </c>
      <c r="S419">
        <v>399544.51754385902</v>
      </c>
      <c r="T419">
        <v>0.25475997603644801</v>
      </c>
      <c r="U419">
        <v>978880.056673871</v>
      </c>
      <c r="V419">
        <v>419461.720149812</v>
      </c>
      <c r="W419">
        <v>559418.33652405802</v>
      </c>
      <c r="X419">
        <v>0.57148813351546002</v>
      </c>
      <c r="Y419">
        <v>52247.192982456101</v>
      </c>
      <c r="Z419">
        <v>26547.192982456101</v>
      </c>
      <c r="AA419">
        <v>25700</v>
      </c>
      <c r="AB419">
        <v>0.49189245455980102</v>
      </c>
      <c r="AC419">
        <v>98520.322656940407</v>
      </c>
      <c r="AD419">
        <v>43184.686030490397</v>
      </c>
      <c r="AE419">
        <v>55335.636626449901</v>
      </c>
      <c r="AF419">
        <v>0.56166722899533394</v>
      </c>
      <c r="AG419">
        <v>-330456.77292594098</v>
      </c>
      <c r="AH419">
        <v>-834539.47282354999</v>
      </c>
      <c r="AI419">
        <v>98520.322656940407</v>
      </c>
      <c r="AJ419">
        <v>98520.322656940407</v>
      </c>
      <c r="AK419">
        <v>98520.322656940407</v>
      </c>
      <c r="AL419">
        <v>98520.322656940407</v>
      </c>
      <c r="AM419">
        <v>98520.322656940407</v>
      </c>
      <c r="AN419">
        <v>98520.322656940407</v>
      </c>
      <c r="AO419">
        <v>98520.322656940407</v>
      </c>
      <c r="AP419">
        <v>98520.322656940407</v>
      </c>
      <c r="AQ419">
        <v>98520.322656940407</v>
      </c>
      <c r="AR419">
        <v>98520.322656940407</v>
      </c>
      <c r="AS419">
        <v>52247.192982456101</v>
      </c>
      <c r="AT419">
        <v>52247.192982456101</v>
      </c>
      <c r="AU419">
        <v>52247.192982456101</v>
      </c>
      <c r="AV419">
        <v>52247.192982456101</v>
      </c>
      <c r="AW419">
        <v>52247.192982456101</v>
      </c>
      <c r="AX419">
        <v>52247.192982456101</v>
      </c>
      <c r="AY419">
        <v>52247.192982456101</v>
      </c>
      <c r="AZ419">
        <v>52247.192982456101</v>
      </c>
      <c r="BA419">
        <v>52247.192982456101</v>
      </c>
      <c r="BB419">
        <v>52247.192982456101</v>
      </c>
    </row>
    <row r="420" spans="1:54" x14ac:dyDescent="0.25">
      <c r="A420" t="s">
        <v>553</v>
      </c>
      <c r="B420">
        <v>13799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 t="s">
        <v>2</v>
      </c>
      <c r="N420">
        <v>13799</v>
      </c>
      <c r="O420">
        <v>800000</v>
      </c>
      <c r="P420">
        <v>89875.109449999902</v>
      </c>
      <c r="Q420">
        <v>4978575.5263157804</v>
      </c>
      <c r="R420">
        <v>2629834.5614035102</v>
      </c>
      <c r="S420">
        <v>2348740.9649122702</v>
      </c>
      <c r="T420">
        <v>0.47176967638580197</v>
      </c>
      <c r="U420">
        <v>3313857.3103837199</v>
      </c>
      <c r="V420">
        <v>1107153.23299385</v>
      </c>
      <c r="W420">
        <v>2206704.0773898698</v>
      </c>
      <c r="X420">
        <v>0.66590195977217503</v>
      </c>
      <c r="Y420">
        <v>218953.50877192899</v>
      </c>
      <c r="Z420">
        <v>193868.596491228</v>
      </c>
      <c r="AA420">
        <v>25084.912280701701</v>
      </c>
      <c r="AB420">
        <v>0.11456729979527799</v>
      </c>
      <c r="AC420">
        <v>75758.607494201497</v>
      </c>
      <c r="AD420">
        <v>21213.497473862601</v>
      </c>
      <c r="AE420">
        <v>54545.110020338798</v>
      </c>
      <c r="AF420">
        <v>0.71998564683905597</v>
      </c>
      <c r="AG420">
        <v>1316828.96793987</v>
      </c>
      <c r="AH420">
        <v>-835329.99942966097</v>
      </c>
      <c r="AI420">
        <v>75758.607494201497</v>
      </c>
      <c r="AJ420">
        <v>75758.607494201497</v>
      </c>
      <c r="AK420">
        <v>75758.607494201497</v>
      </c>
      <c r="AL420">
        <v>75758.607494201497</v>
      </c>
      <c r="AM420">
        <v>75758.607494201497</v>
      </c>
      <c r="AN420">
        <v>75758.607494201497</v>
      </c>
      <c r="AO420">
        <v>75758.607494201497</v>
      </c>
      <c r="AP420">
        <v>75758.607494201497</v>
      </c>
      <c r="AQ420">
        <v>75758.607494201497</v>
      </c>
      <c r="AR420">
        <v>75758.607494201497</v>
      </c>
      <c r="AS420">
        <v>218953.50877192899</v>
      </c>
      <c r="AT420">
        <v>218953.50877192899</v>
      </c>
      <c r="AU420">
        <v>218953.50877192899</v>
      </c>
      <c r="AV420">
        <v>218953.50877192899</v>
      </c>
      <c r="AW420">
        <v>218953.50877192899</v>
      </c>
      <c r="AX420">
        <v>218953.50877192899</v>
      </c>
      <c r="AY420">
        <v>218953.50877192899</v>
      </c>
      <c r="AZ420">
        <v>218953.50877192899</v>
      </c>
      <c r="BA420">
        <v>218953.50877192899</v>
      </c>
      <c r="BB420">
        <v>218953.50877192899</v>
      </c>
    </row>
    <row r="421" spans="1:54" x14ac:dyDescent="0.25">
      <c r="A421" t="s">
        <v>543</v>
      </c>
      <c r="B421">
        <v>13081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2</v>
      </c>
      <c r="N421">
        <v>13081</v>
      </c>
      <c r="O421">
        <v>800000</v>
      </c>
      <c r="P421">
        <v>89875.109449999902</v>
      </c>
      <c r="Q421">
        <v>3783588.46491228</v>
      </c>
      <c r="R421">
        <v>2949366.31578947</v>
      </c>
      <c r="S421">
        <v>834222.14912280696</v>
      </c>
      <c r="T421">
        <v>0.22048437795471101</v>
      </c>
      <c r="U421">
        <v>2458466.4907388701</v>
      </c>
      <c r="V421">
        <v>1161142.81602473</v>
      </c>
      <c r="W421">
        <v>1297323.6747141399</v>
      </c>
      <c r="X421">
        <v>0.52769630157710301</v>
      </c>
      <c r="Y421">
        <v>194998.50877192899</v>
      </c>
      <c r="Z421">
        <v>185732.71929824501</v>
      </c>
      <c r="AA421">
        <v>9265.7894736841808</v>
      </c>
      <c r="AB421">
        <v>4.7517232475461899E-2</v>
      </c>
      <c r="AC421">
        <v>114133.35190071999</v>
      </c>
      <c r="AD421">
        <v>59981.940960829001</v>
      </c>
      <c r="AE421">
        <v>54151.410939891597</v>
      </c>
      <c r="AF421">
        <v>0.474457378479477</v>
      </c>
      <c r="AG421">
        <v>407448.56526414503</v>
      </c>
      <c r="AH421">
        <v>-835723.69851010805</v>
      </c>
      <c r="AI421">
        <v>114133.35190071999</v>
      </c>
      <c r="AJ421">
        <v>114133.35190071999</v>
      </c>
      <c r="AK421">
        <v>114133.35190071999</v>
      </c>
      <c r="AL421">
        <v>114133.35190071999</v>
      </c>
      <c r="AM421">
        <v>114133.35190071999</v>
      </c>
      <c r="AN421">
        <v>114133.35190071999</v>
      </c>
      <c r="AO421">
        <v>114133.35190071999</v>
      </c>
      <c r="AP421">
        <v>114133.35190071999</v>
      </c>
      <c r="AQ421">
        <v>114133.35190071999</v>
      </c>
      <c r="AR421">
        <v>114133.35190071999</v>
      </c>
      <c r="AS421">
        <v>194998.50877192899</v>
      </c>
      <c r="AT421">
        <v>194998.50877192899</v>
      </c>
      <c r="AU421">
        <v>194998.50877192899</v>
      </c>
      <c r="AV421">
        <v>194998.50877192899</v>
      </c>
      <c r="AW421">
        <v>194998.50877192899</v>
      </c>
      <c r="AX421">
        <v>194998.50877192899</v>
      </c>
      <c r="AY421">
        <v>194998.50877192899</v>
      </c>
      <c r="AZ421">
        <v>194998.50877192899</v>
      </c>
      <c r="BA421">
        <v>194998.50877192899</v>
      </c>
      <c r="BB421">
        <v>194998.50877192899</v>
      </c>
    </row>
    <row r="422" spans="1:54" x14ac:dyDescent="0.25">
      <c r="A422" t="s">
        <v>544</v>
      </c>
      <c r="B422">
        <v>13181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 t="s">
        <v>2</v>
      </c>
      <c r="N422">
        <v>13181</v>
      </c>
      <c r="O422">
        <v>800000</v>
      </c>
      <c r="P422">
        <v>89875.109449999902</v>
      </c>
      <c r="Q422">
        <v>3723477.63157894</v>
      </c>
      <c r="R422">
        <v>2295998.9912280701</v>
      </c>
      <c r="S422">
        <v>1427478.6403508701</v>
      </c>
      <c r="T422">
        <v>0.38337242266325899</v>
      </c>
      <c r="U422">
        <v>4687948.30307227</v>
      </c>
      <c r="V422">
        <v>2237162.5943434802</v>
      </c>
      <c r="W422">
        <v>2450785.70872878</v>
      </c>
      <c r="X422">
        <v>0.52278428649109598</v>
      </c>
      <c r="Y422">
        <v>38021.754385964901</v>
      </c>
      <c r="Z422">
        <v>31574.385964912199</v>
      </c>
      <c r="AA422">
        <v>6447.3684210526299</v>
      </c>
      <c r="AB422">
        <v>0.16957051364869599</v>
      </c>
      <c r="AC422">
        <v>117492.091201417</v>
      </c>
      <c r="AD422">
        <v>64740.219709276098</v>
      </c>
      <c r="AE422">
        <v>52751.871492140999</v>
      </c>
      <c r="AF422">
        <v>0.448982318322245</v>
      </c>
      <c r="AG422">
        <v>1560910.5992787799</v>
      </c>
      <c r="AH422">
        <v>-837123.23795785895</v>
      </c>
      <c r="AI422">
        <v>117492.091201417</v>
      </c>
      <c r="AJ422">
        <v>117492.091201417</v>
      </c>
      <c r="AK422">
        <v>117492.091201417</v>
      </c>
      <c r="AL422">
        <v>117492.091201417</v>
      </c>
      <c r="AM422">
        <v>117492.091201417</v>
      </c>
      <c r="AN422">
        <v>117492.091201417</v>
      </c>
      <c r="AO422">
        <v>117492.091201417</v>
      </c>
      <c r="AP422">
        <v>117492.091201417</v>
      </c>
      <c r="AQ422">
        <v>117492.091201417</v>
      </c>
      <c r="AR422">
        <v>117492.091201417</v>
      </c>
      <c r="AS422">
        <v>38021.754385964901</v>
      </c>
      <c r="AT422">
        <v>38021.754385964901</v>
      </c>
      <c r="AU422">
        <v>38021.754385964901</v>
      </c>
      <c r="AV422">
        <v>38021.754385964901</v>
      </c>
      <c r="AW422">
        <v>38021.754385964901</v>
      </c>
      <c r="AX422">
        <v>38021.754385964901</v>
      </c>
      <c r="AY422">
        <v>38021.754385964901</v>
      </c>
      <c r="AZ422">
        <v>38021.754385964901</v>
      </c>
      <c r="BA422">
        <v>38021.754385964901</v>
      </c>
      <c r="BB422">
        <v>38021.754385964901</v>
      </c>
    </row>
    <row r="423" spans="1:54" x14ac:dyDescent="0.25">
      <c r="A423" t="s">
        <v>545</v>
      </c>
      <c r="B423">
        <v>13827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 t="s">
        <v>2</v>
      </c>
      <c r="N423">
        <v>13827</v>
      </c>
      <c r="O423">
        <v>800000</v>
      </c>
      <c r="P423">
        <v>89875.109449999902</v>
      </c>
      <c r="Q423">
        <v>4896239.7368420996</v>
      </c>
      <c r="R423">
        <v>4015306.5789473602</v>
      </c>
      <c r="S423">
        <v>880933.15789473895</v>
      </c>
      <c r="T423">
        <v>0.17992034811246899</v>
      </c>
      <c r="U423">
        <v>2064870.44196001</v>
      </c>
      <c r="V423">
        <v>1180506.30538848</v>
      </c>
      <c r="W423">
        <v>884364.13657153095</v>
      </c>
      <c r="X423">
        <v>0.42829037531869402</v>
      </c>
      <c r="Y423">
        <v>691419.12280701695</v>
      </c>
      <c r="Z423">
        <v>605614.429824561</v>
      </c>
      <c r="AA423">
        <v>85804.692982456094</v>
      </c>
      <c r="AB423">
        <v>0.124099392325319</v>
      </c>
      <c r="AC423">
        <v>165941.306095646</v>
      </c>
      <c r="AD423">
        <v>114155.88298495499</v>
      </c>
      <c r="AE423">
        <v>51785.423110691299</v>
      </c>
      <c r="AF423">
        <v>0.31207072144438103</v>
      </c>
      <c r="AG423">
        <v>-5510.9728784688004</v>
      </c>
      <c r="AH423">
        <v>-838089.68633930804</v>
      </c>
      <c r="AI423">
        <v>165941.306095646</v>
      </c>
      <c r="AJ423">
        <v>165941.306095646</v>
      </c>
      <c r="AK423">
        <v>165941.306095646</v>
      </c>
      <c r="AL423">
        <v>165941.306095646</v>
      </c>
      <c r="AM423">
        <v>165941.306095646</v>
      </c>
      <c r="AN423">
        <v>165941.306095646</v>
      </c>
      <c r="AO423">
        <v>165941.306095646</v>
      </c>
      <c r="AP423">
        <v>165941.306095646</v>
      </c>
      <c r="AQ423">
        <v>165941.306095646</v>
      </c>
      <c r="AR423">
        <v>165941.306095646</v>
      </c>
      <c r="AS423">
        <v>691419.12280701695</v>
      </c>
      <c r="AT423">
        <v>691419.12280701695</v>
      </c>
      <c r="AU423">
        <v>691419.12280701695</v>
      </c>
      <c r="AV423">
        <v>691419.12280701695</v>
      </c>
      <c r="AW423">
        <v>691419.12280701695</v>
      </c>
      <c r="AX423">
        <v>691419.12280701695</v>
      </c>
      <c r="AY423">
        <v>691419.12280701695</v>
      </c>
      <c r="AZ423">
        <v>691419.12280701695</v>
      </c>
      <c r="BA423">
        <v>691419.12280701695</v>
      </c>
      <c r="BB423">
        <v>691419.12280701695</v>
      </c>
    </row>
    <row r="424" spans="1:54" x14ac:dyDescent="0.25">
      <c r="A424" t="s">
        <v>546</v>
      </c>
      <c r="B424">
        <v>13733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 t="s">
        <v>2</v>
      </c>
      <c r="N424">
        <v>13733</v>
      </c>
      <c r="O424">
        <v>800000</v>
      </c>
      <c r="P424">
        <v>89875.109449999902</v>
      </c>
      <c r="Q424">
        <v>2790348.9912280701</v>
      </c>
      <c r="R424">
        <v>1939660.2631578899</v>
      </c>
      <c r="S424">
        <v>850688.72807017504</v>
      </c>
      <c r="T424">
        <v>0.30486821926019197</v>
      </c>
      <c r="U424">
        <v>1488799.4632242799</v>
      </c>
      <c r="V424">
        <v>675362.82825696899</v>
      </c>
      <c r="W424">
        <v>813436.63496731699</v>
      </c>
      <c r="X424">
        <v>0.54637085454454704</v>
      </c>
      <c r="Y424">
        <v>764427.85087719304</v>
      </c>
      <c r="Z424">
        <v>754763.81578947301</v>
      </c>
      <c r="AA424">
        <v>9664.0350877192104</v>
      </c>
      <c r="AB424">
        <v>1.2642180784791599E-2</v>
      </c>
      <c r="AC424">
        <v>133159.33892464999</v>
      </c>
      <c r="AD424">
        <v>81591.693119068004</v>
      </c>
      <c r="AE424">
        <v>51567.645805582702</v>
      </c>
      <c r="AF424">
        <v>0.38726270513225203</v>
      </c>
      <c r="AG424">
        <v>-76438.474482682606</v>
      </c>
      <c r="AH424">
        <v>-838307.463644417</v>
      </c>
      <c r="AI424">
        <v>133159.33892464999</v>
      </c>
      <c r="AJ424">
        <v>133159.33892464999</v>
      </c>
      <c r="AK424">
        <v>133159.33892464999</v>
      </c>
      <c r="AL424">
        <v>133159.33892464999</v>
      </c>
      <c r="AM424">
        <v>133159.33892464999</v>
      </c>
      <c r="AN424">
        <v>133159.33892464999</v>
      </c>
      <c r="AO424">
        <v>133159.33892464999</v>
      </c>
      <c r="AP424">
        <v>133159.33892464999</v>
      </c>
      <c r="AQ424">
        <v>133159.33892464999</v>
      </c>
      <c r="AR424">
        <v>133159.33892464999</v>
      </c>
      <c r="AS424">
        <v>764427.85087719304</v>
      </c>
      <c r="AT424">
        <v>764427.85087719304</v>
      </c>
      <c r="AU424">
        <v>764427.85087719304</v>
      </c>
      <c r="AV424">
        <v>764427.85087719304</v>
      </c>
      <c r="AW424">
        <v>764427.85087719304</v>
      </c>
      <c r="AX424">
        <v>764427.85087719304</v>
      </c>
      <c r="AY424">
        <v>764427.85087719304</v>
      </c>
      <c r="AZ424">
        <v>764427.85087719304</v>
      </c>
      <c r="BA424">
        <v>764427.85087719304</v>
      </c>
      <c r="BB424">
        <v>764427.85087719304</v>
      </c>
    </row>
    <row r="425" spans="1:54" x14ac:dyDescent="0.25">
      <c r="A425" t="s">
        <v>547</v>
      </c>
      <c r="B425">
        <v>13008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 t="s">
        <v>2</v>
      </c>
      <c r="N425">
        <v>13008</v>
      </c>
      <c r="O425">
        <v>800000</v>
      </c>
      <c r="P425">
        <v>89875.109449999902</v>
      </c>
      <c r="Q425">
        <v>6056285.8771929797</v>
      </c>
      <c r="R425">
        <v>5850922.28070175</v>
      </c>
      <c r="S425">
        <v>205363.596491226</v>
      </c>
      <c r="T425">
        <v>3.3909164899991399E-2</v>
      </c>
      <c r="U425">
        <v>8766267.9356996007</v>
      </c>
      <c r="V425">
        <v>8353927.89473591</v>
      </c>
      <c r="W425">
        <v>412340.040963687</v>
      </c>
      <c r="X425">
        <v>4.7037125032932302E-2</v>
      </c>
      <c r="Y425">
        <v>1279763.81578947</v>
      </c>
      <c r="Z425">
        <v>1212732.6754385901</v>
      </c>
      <c r="AA425">
        <v>67031.140350877293</v>
      </c>
      <c r="AB425">
        <v>5.23777430834192E-2</v>
      </c>
      <c r="AC425">
        <v>700611.79658015701</v>
      </c>
      <c r="AD425">
        <v>653477.62849915901</v>
      </c>
      <c r="AE425">
        <v>47134.168080997697</v>
      </c>
      <c r="AF425">
        <v>6.7275727173122302E-2</v>
      </c>
      <c r="AG425">
        <v>-477535.068486312</v>
      </c>
      <c r="AH425">
        <v>-842740.94136900199</v>
      </c>
      <c r="AI425">
        <v>700611.79658015701</v>
      </c>
      <c r="AJ425">
        <v>700611.79658015701</v>
      </c>
      <c r="AK425">
        <v>700611.79658015701</v>
      </c>
      <c r="AL425">
        <v>700611.79658015701</v>
      </c>
      <c r="AM425">
        <v>700611.79658015701</v>
      </c>
      <c r="AN425">
        <v>700611.79658015701</v>
      </c>
      <c r="AO425">
        <v>700611.79658015701</v>
      </c>
      <c r="AP425">
        <v>700611.79658015701</v>
      </c>
      <c r="AQ425">
        <v>700611.79658015701</v>
      </c>
      <c r="AR425">
        <v>700611.79658015701</v>
      </c>
      <c r="AS425">
        <v>1279763.81578947</v>
      </c>
      <c r="AT425">
        <v>1279763.81578947</v>
      </c>
      <c r="AU425">
        <v>1279763.81578947</v>
      </c>
      <c r="AV425">
        <v>1279763.81578947</v>
      </c>
      <c r="AW425">
        <v>1279763.81578947</v>
      </c>
      <c r="AX425">
        <v>1279763.81578947</v>
      </c>
      <c r="AY425">
        <v>1279763.81578947</v>
      </c>
      <c r="AZ425">
        <v>1279763.81578947</v>
      </c>
      <c r="BA425">
        <v>1279763.81578947</v>
      </c>
      <c r="BB425">
        <v>1279763.81578947</v>
      </c>
    </row>
    <row r="426" spans="1:54" x14ac:dyDescent="0.25">
      <c r="A426" t="s">
        <v>548</v>
      </c>
      <c r="B426">
        <v>13283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2</v>
      </c>
      <c r="N426">
        <v>13283</v>
      </c>
      <c r="O426">
        <v>800000</v>
      </c>
      <c r="P426">
        <v>89875.109449999902</v>
      </c>
      <c r="Q426">
        <v>2461068.9912280701</v>
      </c>
      <c r="R426">
        <v>2048757.71929824</v>
      </c>
      <c r="S426">
        <v>412311.27192982403</v>
      </c>
      <c r="T426">
        <v>0.167533406580398</v>
      </c>
      <c r="U426">
        <v>2067129.7314480301</v>
      </c>
      <c r="V426">
        <v>1289495.2138157799</v>
      </c>
      <c r="W426">
        <v>777634.517632248</v>
      </c>
      <c r="X426">
        <v>0.37619047600244798</v>
      </c>
      <c r="Y426">
        <v>866717.01754385896</v>
      </c>
      <c r="Z426">
        <v>866717.01754385896</v>
      </c>
      <c r="AA426">
        <v>0</v>
      </c>
      <c r="AB426">
        <v>0</v>
      </c>
      <c r="AC426">
        <v>426328.71319914801</v>
      </c>
      <c r="AD426">
        <v>379497.970139799</v>
      </c>
      <c r="AE426">
        <v>46830.743059349697</v>
      </c>
      <c r="AF426">
        <v>0.109846561138081</v>
      </c>
      <c r="AG426">
        <v>-112240.591817751</v>
      </c>
      <c r="AH426">
        <v>-843044.36639065004</v>
      </c>
      <c r="AI426">
        <v>426328.71319914801</v>
      </c>
      <c r="AJ426">
        <v>426328.71319914801</v>
      </c>
      <c r="AK426">
        <v>426328.71319914801</v>
      </c>
      <c r="AL426">
        <v>426328.71319914801</v>
      </c>
      <c r="AM426">
        <v>426328.71319914801</v>
      </c>
      <c r="AN426">
        <v>426328.71319914801</v>
      </c>
      <c r="AO426">
        <v>426328.71319914801</v>
      </c>
      <c r="AP426">
        <v>426328.71319914801</v>
      </c>
      <c r="AQ426">
        <v>426328.71319914801</v>
      </c>
      <c r="AR426">
        <v>426328.71319914801</v>
      </c>
      <c r="AS426">
        <v>866717.01754385896</v>
      </c>
      <c r="AT426">
        <v>866717.01754385896</v>
      </c>
      <c r="AU426">
        <v>866717.01754385896</v>
      </c>
      <c r="AV426">
        <v>866717.01754385896</v>
      </c>
      <c r="AW426">
        <v>866717.01754385896</v>
      </c>
      <c r="AX426">
        <v>866717.01754385896</v>
      </c>
      <c r="AY426">
        <v>866717.01754385896</v>
      </c>
      <c r="AZ426">
        <v>866717.01754385896</v>
      </c>
      <c r="BA426">
        <v>866717.01754385896</v>
      </c>
      <c r="BB426">
        <v>866717.01754385896</v>
      </c>
    </row>
    <row r="427" spans="1:54" x14ac:dyDescent="0.25">
      <c r="A427" t="s">
        <v>557</v>
      </c>
      <c r="B427">
        <v>13769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2</v>
      </c>
      <c r="N427">
        <v>13769</v>
      </c>
      <c r="O427">
        <v>800000</v>
      </c>
      <c r="P427">
        <v>89875.109449999902</v>
      </c>
      <c r="Q427">
        <v>5272245.9210526198</v>
      </c>
      <c r="R427">
        <v>4034430.6578947301</v>
      </c>
      <c r="S427">
        <v>1237815.2631578899</v>
      </c>
      <c r="T427">
        <v>0.234779500367228</v>
      </c>
      <c r="U427">
        <v>5260548.6214713603</v>
      </c>
      <c r="V427">
        <v>2832286.9772921498</v>
      </c>
      <c r="W427">
        <v>2428261.6441791998</v>
      </c>
      <c r="X427">
        <v>0.46159855538033701</v>
      </c>
      <c r="Y427">
        <v>960491.929824561</v>
      </c>
      <c r="Z427">
        <v>931575.48245613999</v>
      </c>
      <c r="AA427">
        <v>28916.447368420999</v>
      </c>
      <c r="AB427">
        <v>3.0105872283281598E-2</v>
      </c>
      <c r="AC427">
        <v>681825.65764550504</v>
      </c>
      <c r="AD427">
        <v>635232.87632299995</v>
      </c>
      <c r="AE427">
        <v>46592.781322505602</v>
      </c>
      <c r="AF427">
        <v>6.8335330007088302E-2</v>
      </c>
      <c r="AG427">
        <v>1538386.5347291999</v>
      </c>
      <c r="AH427">
        <v>-843282.32812749397</v>
      </c>
      <c r="AI427">
        <v>681825.65764550504</v>
      </c>
      <c r="AJ427">
        <v>681825.65764550504</v>
      </c>
      <c r="AK427">
        <v>681825.65764550504</v>
      </c>
      <c r="AL427">
        <v>681825.65764550504</v>
      </c>
      <c r="AM427">
        <v>681825.65764550504</v>
      </c>
      <c r="AN427">
        <v>681825.65764550504</v>
      </c>
      <c r="AO427">
        <v>681825.65764550504</v>
      </c>
      <c r="AP427">
        <v>681825.65764550504</v>
      </c>
      <c r="AQ427">
        <v>681825.65764550504</v>
      </c>
      <c r="AR427">
        <v>681825.65764550504</v>
      </c>
      <c r="AS427">
        <v>960491.929824561</v>
      </c>
      <c r="AT427">
        <v>960491.929824561</v>
      </c>
      <c r="AU427">
        <v>960491.929824561</v>
      </c>
      <c r="AV427">
        <v>960491.929824561</v>
      </c>
      <c r="AW427">
        <v>960491.929824561</v>
      </c>
      <c r="AX427">
        <v>960491.929824561</v>
      </c>
      <c r="AY427">
        <v>960491.929824561</v>
      </c>
      <c r="AZ427">
        <v>960491.929824561</v>
      </c>
      <c r="BA427">
        <v>960491.929824561</v>
      </c>
      <c r="BB427">
        <v>960491.929824561</v>
      </c>
    </row>
    <row r="428" spans="1:54" x14ac:dyDescent="0.25">
      <c r="A428" t="s">
        <v>549</v>
      </c>
      <c r="B428">
        <v>13073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 t="s">
        <v>2</v>
      </c>
      <c r="N428">
        <v>13073</v>
      </c>
      <c r="O428">
        <v>800000</v>
      </c>
      <c r="P428">
        <v>89875.109449999902</v>
      </c>
      <c r="Q428">
        <v>6145750.8771929797</v>
      </c>
      <c r="R428">
        <v>4649737.0175438495</v>
      </c>
      <c r="S428">
        <v>1496013.8596491299</v>
      </c>
      <c r="T428">
        <v>0.24342247018193799</v>
      </c>
      <c r="U428">
        <v>3629543.6737909601</v>
      </c>
      <c r="V428">
        <v>1946076.3283537701</v>
      </c>
      <c r="W428">
        <v>1683467.34543718</v>
      </c>
      <c r="X428">
        <v>0.46382341603809601</v>
      </c>
      <c r="Y428">
        <v>252113.15789473601</v>
      </c>
      <c r="Z428">
        <v>244173.684210526</v>
      </c>
      <c r="AA428">
        <v>7939.4736842105303</v>
      </c>
      <c r="AB428">
        <v>3.1491706940283699E-2</v>
      </c>
      <c r="AC428">
        <v>93240.500419238</v>
      </c>
      <c r="AD428">
        <v>46840.384882273102</v>
      </c>
      <c r="AE428">
        <v>46400.115536964899</v>
      </c>
      <c r="AF428">
        <v>0.49763906594597401</v>
      </c>
      <c r="AG428">
        <v>793592.23598718795</v>
      </c>
      <c r="AH428">
        <v>-843474.99391303502</v>
      </c>
      <c r="AI428">
        <v>93240.500419238</v>
      </c>
      <c r="AJ428">
        <v>93240.500419238</v>
      </c>
      <c r="AK428">
        <v>93240.500419238</v>
      </c>
      <c r="AL428">
        <v>93240.500419238</v>
      </c>
      <c r="AM428">
        <v>93240.500419238</v>
      </c>
      <c r="AN428">
        <v>93240.500419238</v>
      </c>
      <c r="AO428">
        <v>93240.500419238</v>
      </c>
      <c r="AP428">
        <v>93240.500419238</v>
      </c>
      <c r="AQ428">
        <v>93240.500419238</v>
      </c>
      <c r="AR428">
        <v>93240.500419238</v>
      </c>
      <c r="AS428">
        <v>252113.15789473601</v>
      </c>
      <c r="AT428">
        <v>252113.15789473601</v>
      </c>
      <c r="AU428">
        <v>252113.15789473601</v>
      </c>
      <c r="AV428">
        <v>252113.15789473601</v>
      </c>
      <c r="AW428">
        <v>252113.15789473601</v>
      </c>
      <c r="AX428">
        <v>252113.15789473601</v>
      </c>
      <c r="AY428">
        <v>252113.15789473601</v>
      </c>
      <c r="AZ428">
        <v>252113.15789473601</v>
      </c>
      <c r="BA428">
        <v>252113.15789473601</v>
      </c>
      <c r="BB428">
        <v>252113.15789473601</v>
      </c>
    </row>
    <row r="429" spans="1:54" x14ac:dyDescent="0.25">
      <c r="A429" t="s">
        <v>550</v>
      </c>
      <c r="B429">
        <v>14065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 t="s">
        <v>2</v>
      </c>
      <c r="N429">
        <v>14065</v>
      </c>
      <c r="O429">
        <v>800000</v>
      </c>
      <c r="P429">
        <v>89875.109449999902</v>
      </c>
      <c r="Q429">
        <v>3864593.5964912199</v>
      </c>
      <c r="R429">
        <v>2477720.7456140299</v>
      </c>
      <c r="S429">
        <v>1386872.85087719</v>
      </c>
      <c r="T429">
        <v>0.358866415381004</v>
      </c>
      <c r="U429">
        <v>1837156.3002866099</v>
      </c>
      <c r="V429">
        <v>838286.41975644499</v>
      </c>
      <c r="W429">
        <v>998869.88053017296</v>
      </c>
      <c r="X429">
        <v>0.54370435459102595</v>
      </c>
      <c r="Y429">
        <v>301821.14035087702</v>
      </c>
      <c r="Z429">
        <v>207377.19298245601</v>
      </c>
      <c r="AA429">
        <v>94443.947368420995</v>
      </c>
      <c r="AB429">
        <v>0.31291362579382798</v>
      </c>
      <c r="AC429">
        <v>95635.123322256797</v>
      </c>
      <c r="AD429">
        <v>50274.570395896</v>
      </c>
      <c r="AE429">
        <v>45360.552926360702</v>
      </c>
      <c r="AF429">
        <v>0.47430851083353098</v>
      </c>
      <c r="AG429">
        <v>108994.771080173</v>
      </c>
      <c r="AH429">
        <v>-844514.55652363901</v>
      </c>
      <c r="AI429">
        <v>95635.123322256797</v>
      </c>
      <c r="AJ429">
        <v>95635.123322256797</v>
      </c>
      <c r="AK429">
        <v>95635.123322256797</v>
      </c>
      <c r="AL429">
        <v>95635.123322256797</v>
      </c>
      <c r="AM429">
        <v>95635.123322256797</v>
      </c>
      <c r="AN429">
        <v>95635.123322256797</v>
      </c>
      <c r="AO429">
        <v>95635.123322256797</v>
      </c>
      <c r="AP429">
        <v>95635.123322256797</v>
      </c>
      <c r="AQ429">
        <v>95635.123322256797</v>
      </c>
      <c r="AR429">
        <v>95635.123322256797</v>
      </c>
      <c r="AS429">
        <v>301821.14035087702</v>
      </c>
      <c r="AT429">
        <v>301821.14035087702</v>
      </c>
      <c r="AU429">
        <v>301821.14035087702</v>
      </c>
      <c r="AV429">
        <v>301821.14035087702</v>
      </c>
      <c r="AW429">
        <v>301821.14035087702</v>
      </c>
      <c r="AX429">
        <v>301821.14035087702</v>
      </c>
      <c r="AY429">
        <v>301821.14035087702</v>
      </c>
      <c r="AZ429">
        <v>301821.14035087702</v>
      </c>
      <c r="BA429">
        <v>301821.14035087702</v>
      </c>
      <c r="BB429">
        <v>301821.14035087702</v>
      </c>
    </row>
    <row r="430" spans="1:54" x14ac:dyDescent="0.25">
      <c r="A430" t="s">
        <v>551</v>
      </c>
      <c r="B430">
        <v>13225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 t="s">
        <v>2</v>
      </c>
      <c r="N430">
        <v>13225</v>
      </c>
      <c r="O430">
        <v>800000</v>
      </c>
      <c r="P430">
        <v>89875.109449999902</v>
      </c>
      <c r="Q430">
        <v>5744975.70175438</v>
      </c>
      <c r="R430">
        <v>4384734.1666666605</v>
      </c>
      <c r="S430">
        <v>1360241.53508772</v>
      </c>
      <c r="T430">
        <v>0.23677063328089101</v>
      </c>
      <c r="U430">
        <v>4141487.7127710599</v>
      </c>
      <c r="V430">
        <v>2891271.1249131602</v>
      </c>
      <c r="W430">
        <v>1250216.5878578899</v>
      </c>
      <c r="X430">
        <v>0.30187620356873601</v>
      </c>
      <c r="Y430">
        <v>1054567.71929824</v>
      </c>
      <c r="Z430">
        <v>1051024.5614034999</v>
      </c>
      <c r="AA430">
        <v>3543.1578947368498</v>
      </c>
      <c r="AB430">
        <v>3.35982017076591E-3</v>
      </c>
      <c r="AC430">
        <v>1189883.454741</v>
      </c>
      <c r="AD430">
        <v>1145959.4474577501</v>
      </c>
      <c r="AE430">
        <v>43924.007283252198</v>
      </c>
      <c r="AF430">
        <v>3.6914545797103099E-2</v>
      </c>
      <c r="AG430">
        <v>360341.47840789898</v>
      </c>
      <c r="AH430">
        <v>-845951.10216674698</v>
      </c>
      <c r="AI430">
        <v>1189883.454741</v>
      </c>
      <c r="AJ430">
        <v>1189883.454741</v>
      </c>
      <c r="AK430">
        <v>1189883.454741</v>
      </c>
      <c r="AL430">
        <v>1189883.454741</v>
      </c>
      <c r="AM430">
        <v>1189883.454741</v>
      </c>
      <c r="AN430">
        <v>1189883.454741</v>
      </c>
      <c r="AO430">
        <v>1189883.454741</v>
      </c>
      <c r="AP430">
        <v>1189883.454741</v>
      </c>
      <c r="AQ430">
        <v>1189883.454741</v>
      </c>
      <c r="AR430">
        <v>1189883.454741</v>
      </c>
      <c r="AS430">
        <v>1054567.71929824</v>
      </c>
      <c r="AT430">
        <v>1054567.71929824</v>
      </c>
      <c r="AU430">
        <v>1054567.71929824</v>
      </c>
      <c r="AV430">
        <v>1054567.71929824</v>
      </c>
      <c r="AW430">
        <v>1054567.71929824</v>
      </c>
      <c r="AX430">
        <v>1054567.71929824</v>
      </c>
      <c r="AY430">
        <v>1054567.71929824</v>
      </c>
      <c r="AZ430">
        <v>1054567.71929824</v>
      </c>
      <c r="BA430">
        <v>1054567.71929824</v>
      </c>
      <c r="BB430">
        <v>1054567.71929824</v>
      </c>
    </row>
    <row r="431" spans="1:54" x14ac:dyDescent="0.25">
      <c r="A431" t="s">
        <v>552</v>
      </c>
      <c r="B431">
        <v>13492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 t="s">
        <v>2</v>
      </c>
      <c r="N431">
        <v>13492</v>
      </c>
      <c r="O431">
        <v>800000</v>
      </c>
      <c r="P431">
        <v>89875.109449999902</v>
      </c>
      <c r="Q431">
        <v>3676521.4912280701</v>
      </c>
      <c r="R431">
        <v>3294843.3333333302</v>
      </c>
      <c r="S431">
        <v>381678.15789473598</v>
      </c>
      <c r="T431">
        <v>0.103815021564648</v>
      </c>
      <c r="U431">
        <v>2914218.3263218398</v>
      </c>
      <c r="V431">
        <v>1831599.6596407699</v>
      </c>
      <c r="W431">
        <v>1082618.6666810601</v>
      </c>
      <c r="X431">
        <v>0.37149538759763501</v>
      </c>
      <c r="Y431">
        <v>166356.49122806999</v>
      </c>
      <c r="Z431">
        <v>143893.33333333299</v>
      </c>
      <c r="AA431">
        <v>22463.1578947368</v>
      </c>
      <c r="AB431">
        <v>0.13503024576264</v>
      </c>
      <c r="AC431">
        <v>87196.765266594099</v>
      </c>
      <c r="AD431">
        <v>45425.895595266004</v>
      </c>
      <c r="AE431">
        <v>41770.869671328001</v>
      </c>
      <c r="AF431">
        <v>0.47904150507898202</v>
      </c>
      <c r="AG431">
        <v>192743.557231065</v>
      </c>
      <c r="AH431">
        <v>-848104.239778672</v>
      </c>
      <c r="AI431">
        <v>87196.765266594099</v>
      </c>
      <c r="AJ431">
        <v>87196.765266594099</v>
      </c>
      <c r="AK431">
        <v>87196.765266594099</v>
      </c>
      <c r="AL431">
        <v>87196.765266594099</v>
      </c>
      <c r="AM431">
        <v>87196.765266594099</v>
      </c>
      <c r="AN431">
        <v>87196.765266594099</v>
      </c>
      <c r="AO431">
        <v>87196.765266594099</v>
      </c>
      <c r="AP431">
        <v>87196.765266594099</v>
      </c>
      <c r="AQ431">
        <v>87196.765266594099</v>
      </c>
      <c r="AR431">
        <v>87196.765266594099</v>
      </c>
      <c r="AS431">
        <v>166356.49122806999</v>
      </c>
      <c r="AT431">
        <v>166356.49122806999</v>
      </c>
      <c r="AU431">
        <v>166356.49122806999</v>
      </c>
      <c r="AV431">
        <v>166356.49122806999</v>
      </c>
      <c r="AW431">
        <v>166356.49122806999</v>
      </c>
      <c r="AX431">
        <v>166356.49122806999</v>
      </c>
      <c r="AY431">
        <v>166356.49122806999</v>
      </c>
      <c r="AZ431">
        <v>166356.49122806999</v>
      </c>
      <c r="BA431">
        <v>166356.49122806999</v>
      </c>
      <c r="BB431">
        <v>166356.49122806999</v>
      </c>
    </row>
    <row r="432" spans="1:54" x14ac:dyDescent="0.25">
      <c r="A432" t="s">
        <v>554</v>
      </c>
      <c r="B432">
        <v>13632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2</v>
      </c>
      <c r="N432">
        <v>13632</v>
      </c>
      <c r="O432">
        <v>800000</v>
      </c>
      <c r="P432">
        <v>89875.109449999902</v>
      </c>
      <c r="Q432">
        <v>3862446.2719298201</v>
      </c>
      <c r="R432">
        <v>3323432.1929824501</v>
      </c>
      <c r="S432">
        <v>539014.07894736901</v>
      </c>
      <c r="T432">
        <v>0.13955251180181599</v>
      </c>
      <c r="U432">
        <v>1402492.58087026</v>
      </c>
      <c r="V432">
        <v>872233.89453925204</v>
      </c>
      <c r="W432">
        <v>530258.68633101601</v>
      </c>
      <c r="X432">
        <v>0.378083059806264</v>
      </c>
      <c r="Y432">
        <v>457389.91228070098</v>
      </c>
      <c r="Z432">
        <v>412308.59649122797</v>
      </c>
      <c r="AA432">
        <v>45081.3157894736</v>
      </c>
      <c r="AB432">
        <v>9.8562112060326904E-2</v>
      </c>
      <c r="AC432">
        <v>105122.263420873</v>
      </c>
      <c r="AD432">
        <v>64812.258216514303</v>
      </c>
      <c r="AE432">
        <v>40310.005204358997</v>
      </c>
      <c r="AF432">
        <v>0.38345830742790998</v>
      </c>
      <c r="AG432">
        <v>-359616.42311898299</v>
      </c>
      <c r="AH432">
        <v>-849565.10424563999</v>
      </c>
      <c r="AI432">
        <v>105122.263420873</v>
      </c>
      <c r="AJ432">
        <v>105122.263420873</v>
      </c>
      <c r="AK432">
        <v>105122.263420873</v>
      </c>
      <c r="AL432">
        <v>105122.263420873</v>
      </c>
      <c r="AM432">
        <v>105122.263420873</v>
      </c>
      <c r="AN432">
        <v>105122.263420873</v>
      </c>
      <c r="AO432">
        <v>105122.263420873</v>
      </c>
      <c r="AP432">
        <v>105122.263420873</v>
      </c>
      <c r="AQ432">
        <v>105122.263420873</v>
      </c>
      <c r="AR432">
        <v>105122.263420873</v>
      </c>
      <c r="AS432">
        <v>457389.91228070098</v>
      </c>
      <c r="AT432">
        <v>457389.91228070098</v>
      </c>
      <c r="AU432">
        <v>457389.91228070098</v>
      </c>
      <c r="AV432">
        <v>457389.91228070098</v>
      </c>
      <c r="AW432">
        <v>457389.91228070098</v>
      </c>
      <c r="AX432">
        <v>457389.91228070098</v>
      </c>
      <c r="AY432">
        <v>457389.91228070098</v>
      </c>
      <c r="AZ432">
        <v>457389.91228070098</v>
      </c>
      <c r="BA432">
        <v>457389.91228070098</v>
      </c>
      <c r="BB432">
        <v>457389.91228070098</v>
      </c>
    </row>
    <row r="433" spans="1:54" x14ac:dyDescent="0.25">
      <c r="A433" t="s">
        <v>555</v>
      </c>
      <c r="B433">
        <v>136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2</v>
      </c>
      <c r="N433">
        <v>136</v>
      </c>
      <c r="O433">
        <v>800000</v>
      </c>
      <c r="P433">
        <v>89875.109449999902</v>
      </c>
      <c r="Q433">
        <v>76873.684210526306</v>
      </c>
      <c r="R433">
        <v>10526.3157894736</v>
      </c>
      <c r="S433">
        <v>66347.368421052597</v>
      </c>
      <c r="T433">
        <v>0.86306997124469398</v>
      </c>
      <c r="U433">
        <v>1322457.12124379</v>
      </c>
      <c r="V433">
        <v>86125.504476964896</v>
      </c>
      <c r="W433">
        <v>1236331.61676683</v>
      </c>
      <c r="X433">
        <v>0.93487463366981405</v>
      </c>
      <c r="Y433">
        <v>16294.7368421052</v>
      </c>
      <c r="Z433">
        <v>8421.0526315789393</v>
      </c>
      <c r="AA433">
        <v>7873.6842105263104</v>
      </c>
      <c r="AB433">
        <v>0.483204134366925</v>
      </c>
      <c r="AC433">
        <v>83326.425581463496</v>
      </c>
      <c r="AD433">
        <v>43062.752238482397</v>
      </c>
      <c r="AE433">
        <v>40263.673342981099</v>
      </c>
      <c r="AF433">
        <v>0.483204134366925</v>
      </c>
      <c r="AG433">
        <v>346456.50731683098</v>
      </c>
      <c r="AH433">
        <v>-849611.43610701803</v>
      </c>
      <c r="AI433">
        <v>83326.425581463496</v>
      </c>
      <c r="AJ433">
        <v>83326.425581463496</v>
      </c>
      <c r="AK433">
        <v>83326.425581463496</v>
      </c>
      <c r="AL433">
        <v>83326.425581463496</v>
      </c>
      <c r="AM433">
        <v>83326.425581463496</v>
      </c>
      <c r="AN433">
        <v>83326.425581463496</v>
      </c>
      <c r="AO433">
        <v>83326.425581463496</v>
      </c>
      <c r="AP433">
        <v>83326.425581463496</v>
      </c>
      <c r="AQ433">
        <v>83326.425581463496</v>
      </c>
      <c r="AR433">
        <v>83326.425581463496</v>
      </c>
      <c r="AS433">
        <v>16294.7368421052</v>
      </c>
      <c r="AT433">
        <v>16294.7368421052</v>
      </c>
      <c r="AU433">
        <v>16294.7368421052</v>
      </c>
      <c r="AV433">
        <v>16294.7368421052</v>
      </c>
      <c r="AW433">
        <v>16294.7368421052</v>
      </c>
      <c r="AX433">
        <v>16294.7368421052</v>
      </c>
      <c r="AY433">
        <v>16294.7368421052</v>
      </c>
      <c r="AZ433">
        <v>16294.7368421052</v>
      </c>
      <c r="BA433">
        <v>16294.7368421052</v>
      </c>
      <c r="BB433">
        <v>16294.7368421052</v>
      </c>
    </row>
    <row r="434" spans="1:54" x14ac:dyDescent="0.25">
      <c r="A434" t="s">
        <v>556</v>
      </c>
      <c r="B434">
        <v>13122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 t="s">
        <v>2</v>
      </c>
      <c r="N434">
        <v>13122</v>
      </c>
      <c r="O434">
        <v>800000</v>
      </c>
      <c r="P434">
        <v>89875.109449999902</v>
      </c>
      <c r="Q434">
        <v>2427539.8245613999</v>
      </c>
      <c r="R434">
        <v>2271585.7894736798</v>
      </c>
      <c r="S434">
        <v>155954.03508771901</v>
      </c>
      <c r="T434">
        <v>6.4243656688885001E-2</v>
      </c>
      <c r="U434">
        <v>2510878.4473256902</v>
      </c>
      <c r="V434">
        <v>2170145.1437300998</v>
      </c>
      <c r="W434">
        <v>340733.30359558901</v>
      </c>
      <c r="X434">
        <v>0.13570282701597799</v>
      </c>
      <c r="Y434">
        <v>595941.27192982403</v>
      </c>
      <c r="Z434">
        <v>567199.16666666605</v>
      </c>
      <c r="AA434">
        <v>28742.105263157799</v>
      </c>
      <c r="AB434">
        <v>4.8229761248256703E-2</v>
      </c>
      <c r="AC434">
        <v>287864.83250457299</v>
      </c>
      <c r="AD434">
        <v>251452.97912066599</v>
      </c>
      <c r="AE434">
        <v>36411.8533839066</v>
      </c>
      <c r="AF434">
        <v>0.12648941194763</v>
      </c>
      <c r="AG434">
        <v>-549141.80585441098</v>
      </c>
      <c r="AH434">
        <v>-853463.25606609299</v>
      </c>
      <c r="AI434">
        <v>287864.83250457299</v>
      </c>
      <c r="AJ434">
        <v>287864.83250457299</v>
      </c>
      <c r="AK434">
        <v>287864.83250457299</v>
      </c>
      <c r="AL434">
        <v>287864.83250457299</v>
      </c>
      <c r="AM434">
        <v>287864.83250457299</v>
      </c>
      <c r="AN434">
        <v>287864.83250457299</v>
      </c>
      <c r="AO434">
        <v>287864.83250457299</v>
      </c>
      <c r="AP434">
        <v>287864.83250457299</v>
      </c>
      <c r="AQ434">
        <v>287864.83250457299</v>
      </c>
      <c r="AR434">
        <v>287864.83250457299</v>
      </c>
      <c r="AS434">
        <v>595941.27192982403</v>
      </c>
      <c r="AT434">
        <v>595941.27192982403</v>
      </c>
      <c r="AU434">
        <v>595941.27192982403</v>
      </c>
      <c r="AV434">
        <v>595941.27192982403</v>
      </c>
      <c r="AW434">
        <v>595941.27192982403</v>
      </c>
      <c r="AX434">
        <v>595941.27192982403</v>
      </c>
      <c r="AY434">
        <v>595941.27192982403</v>
      </c>
      <c r="AZ434">
        <v>595941.27192982403</v>
      </c>
      <c r="BA434">
        <v>595941.27192982403</v>
      </c>
      <c r="BB434">
        <v>595941.27192982403</v>
      </c>
    </row>
    <row r="435" spans="1:54" x14ac:dyDescent="0.25">
      <c r="A435" t="s">
        <v>558</v>
      </c>
      <c r="B435">
        <v>13157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 t="s">
        <v>2</v>
      </c>
      <c r="N435">
        <v>13157</v>
      </c>
      <c r="O435">
        <v>800000</v>
      </c>
      <c r="P435">
        <v>89875.109449999902</v>
      </c>
      <c r="Q435">
        <v>3324313.3333333302</v>
      </c>
      <c r="R435">
        <v>2626588.3333333302</v>
      </c>
      <c r="S435">
        <v>697724.99999999802</v>
      </c>
      <c r="T435">
        <v>0.20988545002777401</v>
      </c>
      <c r="U435">
        <v>1797957.10340125</v>
      </c>
      <c r="V435">
        <v>1152834.63652299</v>
      </c>
      <c r="W435">
        <v>645122.46687825804</v>
      </c>
      <c r="X435">
        <v>0.35880859763442602</v>
      </c>
      <c r="Y435">
        <v>87132.807017543804</v>
      </c>
      <c r="Z435">
        <v>65677.938596491207</v>
      </c>
      <c r="AA435">
        <v>21454.868421052601</v>
      </c>
      <c r="AB435">
        <v>0.246231805853939</v>
      </c>
      <c r="AC435">
        <v>75043.158599678398</v>
      </c>
      <c r="AD435">
        <v>43715.006346182403</v>
      </c>
      <c r="AE435">
        <v>31328.1522534959</v>
      </c>
      <c r="AF435">
        <v>0.41746846532163701</v>
      </c>
      <c r="AG435">
        <v>-244752.64257174099</v>
      </c>
      <c r="AH435">
        <v>-858546.95719650399</v>
      </c>
      <c r="AI435">
        <v>75043.158599678398</v>
      </c>
      <c r="AJ435">
        <v>75043.158599678398</v>
      </c>
      <c r="AK435">
        <v>75043.158599678398</v>
      </c>
      <c r="AL435">
        <v>75043.158599678398</v>
      </c>
      <c r="AM435">
        <v>75043.158599678398</v>
      </c>
      <c r="AN435">
        <v>75043.158599678398</v>
      </c>
      <c r="AO435">
        <v>75043.158599678398</v>
      </c>
      <c r="AP435">
        <v>75043.158599678398</v>
      </c>
      <c r="AQ435">
        <v>75043.158599678398</v>
      </c>
      <c r="AR435">
        <v>75043.158599678398</v>
      </c>
      <c r="AS435">
        <v>87132.807017543804</v>
      </c>
      <c r="AT435">
        <v>87132.807017543804</v>
      </c>
      <c r="AU435">
        <v>87132.807017543804</v>
      </c>
      <c r="AV435">
        <v>87132.807017543804</v>
      </c>
      <c r="AW435">
        <v>87132.807017543804</v>
      </c>
      <c r="AX435">
        <v>87132.807017543804</v>
      </c>
      <c r="AY435">
        <v>87132.807017543804</v>
      </c>
      <c r="AZ435">
        <v>87132.807017543804</v>
      </c>
      <c r="BA435">
        <v>87132.807017543804</v>
      </c>
      <c r="BB435">
        <v>87132.807017543804</v>
      </c>
    </row>
    <row r="436" spans="1:54" x14ac:dyDescent="0.25">
      <c r="A436" t="s">
        <v>559</v>
      </c>
      <c r="B436">
        <v>13305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 t="s">
        <v>2</v>
      </c>
      <c r="N436">
        <v>13305</v>
      </c>
      <c r="O436">
        <v>800000</v>
      </c>
      <c r="P436">
        <v>89875.109449999902</v>
      </c>
      <c r="Q436">
        <v>6087027.9385964898</v>
      </c>
      <c r="R436">
        <v>5179709.0789473597</v>
      </c>
      <c r="S436">
        <v>907318.85964913201</v>
      </c>
      <c r="T436">
        <v>0.149057778081816</v>
      </c>
      <c r="U436">
        <v>3847383.7330011302</v>
      </c>
      <c r="V436">
        <v>2552107.43005786</v>
      </c>
      <c r="W436">
        <v>1295276.30294327</v>
      </c>
      <c r="X436">
        <v>0.336664183463939</v>
      </c>
      <c r="Y436">
        <v>195216.35964912199</v>
      </c>
      <c r="Z436">
        <v>155418.99122806999</v>
      </c>
      <c r="AA436">
        <v>39797.368421052597</v>
      </c>
      <c r="AB436">
        <v>0.20386287549149801</v>
      </c>
      <c r="AC436">
        <v>90252.985224926495</v>
      </c>
      <c r="AD436">
        <v>59345.279709779301</v>
      </c>
      <c r="AE436">
        <v>30907.705515147201</v>
      </c>
      <c r="AF436">
        <v>0.34245632361211797</v>
      </c>
      <c r="AG436">
        <v>405401.19349327101</v>
      </c>
      <c r="AH436">
        <v>-858967.40393485199</v>
      </c>
      <c r="AI436">
        <v>90252.985224926495</v>
      </c>
      <c r="AJ436">
        <v>90252.985224926495</v>
      </c>
      <c r="AK436">
        <v>90252.985224926495</v>
      </c>
      <c r="AL436">
        <v>90252.985224926495</v>
      </c>
      <c r="AM436">
        <v>90252.985224926495</v>
      </c>
      <c r="AN436">
        <v>90252.985224926495</v>
      </c>
      <c r="AO436">
        <v>90252.985224926495</v>
      </c>
      <c r="AP436">
        <v>90252.985224926495</v>
      </c>
      <c r="AQ436">
        <v>90252.985224926495</v>
      </c>
      <c r="AR436">
        <v>90252.985224926495</v>
      </c>
      <c r="AS436">
        <v>195216.35964912199</v>
      </c>
      <c r="AT436">
        <v>195216.35964912199</v>
      </c>
      <c r="AU436">
        <v>195216.35964912199</v>
      </c>
      <c r="AV436">
        <v>195216.35964912199</v>
      </c>
      <c r="AW436">
        <v>195216.35964912199</v>
      </c>
      <c r="AX436">
        <v>195216.35964912199</v>
      </c>
      <c r="AY436">
        <v>195216.35964912199</v>
      </c>
      <c r="AZ436">
        <v>195216.35964912199</v>
      </c>
      <c r="BA436">
        <v>195216.35964912199</v>
      </c>
      <c r="BB436">
        <v>195216.35964912199</v>
      </c>
    </row>
    <row r="437" spans="1:54" x14ac:dyDescent="0.25">
      <c r="A437" t="s">
        <v>560</v>
      </c>
      <c r="B437">
        <v>13517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 t="s">
        <v>2</v>
      </c>
      <c r="N437">
        <v>13517</v>
      </c>
      <c r="O437">
        <v>800000</v>
      </c>
      <c r="P437">
        <v>89875.109449999902</v>
      </c>
      <c r="Q437">
        <v>7915759.4298245497</v>
      </c>
      <c r="R437">
        <v>6745024.2105263099</v>
      </c>
      <c r="S437">
        <v>1170735.21929824</v>
      </c>
      <c r="T437">
        <v>0.147899292503409</v>
      </c>
      <c r="U437">
        <v>8491856.8780892491</v>
      </c>
      <c r="V437">
        <v>2871522.0688386401</v>
      </c>
      <c r="W437">
        <v>5620334.8092505997</v>
      </c>
      <c r="X437">
        <v>0.66184992162930001</v>
      </c>
      <c r="Y437">
        <v>974459.91228070098</v>
      </c>
      <c r="Z437">
        <v>973175.96491227997</v>
      </c>
      <c r="AA437">
        <v>1283.947368421</v>
      </c>
      <c r="AB437">
        <v>1.3175989614759599E-3</v>
      </c>
      <c r="AC437">
        <v>90077.414545565305</v>
      </c>
      <c r="AD437">
        <v>59179.889814454102</v>
      </c>
      <c r="AE437">
        <v>30897.524731111102</v>
      </c>
      <c r="AF437">
        <v>0.34301078563352599</v>
      </c>
      <c r="AG437">
        <v>4730459.6998006003</v>
      </c>
      <c r="AH437">
        <v>-858977.58471888804</v>
      </c>
      <c r="AI437">
        <v>90077.414545565305</v>
      </c>
      <c r="AJ437">
        <v>90077.414545565305</v>
      </c>
      <c r="AK437">
        <v>90077.414545565305</v>
      </c>
      <c r="AL437">
        <v>90077.414545565305</v>
      </c>
      <c r="AM437">
        <v>90077.414545565305</v>
      </c>
      <c r="AN437">
        <v>90077.414545565305</v>
      </c>
      <c r="AO437">
        <v>90077.414545565305</v>
      </c>
      <c r="AP437">
        <v>90077.414545565305</v>
      </c>
      <c r="AQ437">
        <v>90077.414545565305</v>
      </c>
      <c r="AR437">
        <v>90077.414545565305</v>
      </c>
      <c r="AS437">
        <v>974459.91228070098</v>
      </c>
      <c r="AT437">
        <v>974459.91228070098</v>
      </c>
      <c r="AU437">
        <v>974459.91228070098</v>
      </c>
      <c r="AV437">
        <v>974459.91228070098</v>
      </c>
      <c r="AW437">
        <v>974459.91228070098</v>
      </c>
      <c r="AX437">
        <v>974459.91228070098</v>
      </c>
      <c r="AY437">
        <v>974459.91228070098</v>
      </c>
      <c r="AZ437">
        <v>974459.91228070098</v>
      </c>
      <c r="BA437">
        <v>974459.91228070098</v>
      </c>
      <c r="BB437">
        <v>974459.91228070098</v>
      </c>
    </row>
    <row r="438" spans="1:54" x14ac:dyDescent="0.25">
      <c r="A438" t="s">
        <v>561</v>
      </c>
      <c r="B438">
        <v>13428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 t="s">
        <v>2</v>
      </c>
      <c r="N438">
        <v>13428</v>
      </c>
      <c r="O438">
        <v>800000</v>
      </c>
      <c r="P438">
        <v>89875.109449999902</v>
      </c>
      <c r="Q438">
        <v>6094639.1228070101</v>
      </c>
      <c r="R438">
        <v>4412952.3684210498</v>
      </c>
      <c r="S438">
        <v>1681686.7543859601</v>
      </c>
      <c r="T438">
        <v>0.27592884836984799</v>
      </c>
      <c r="U438">
        <v>3484515.5471832701</v>
      </c>
      <c r="V438">
        <v>1547162.8187317699</v>
      </c>
      <c r="W438">
        <v>1937352.7284514899</v>
      </c>
      <c r="X438">
        <v>0.55598911877938495</v>
      </c>
      <c r="Y438">
        <v>245288.771929824</v>
      </c>
      <c r="Z438">
        <v>234770.13157894701</v>
      </c>
      <c r="AA438">
        <v>10518.6403508772</v>
      </c>
      <c r="AB438">
        <v>4.2882681780014399E-2</v>
      </c>
      <c r="AC438">
        <v>94889.436988033005</v>
      </c>
      <c r="AD438">
        <v>66360.363630038395</v>
      </c>
      <c r="AE438">
        <v>28529.073357994599</v>
      </c>
      <c r="AF438">
        <v>0.30065594510369498</v>
      </c>
      <c r="AG438">
        <v>1047477.6190014899</v>
      </c>
      <c r="AH438">
        <v>-861346.03609200497</v>
      </c>
      <c r="AI438">
        <v>94889.436988033005</v>
      </c>
      <c r="AJ438">
        <v>94889.436988033005</v>
      </c>
      <c r="AK438">
        <v>94889.436988033005</v>
      </c>
      <c r="AL438">
        <v>94889.436988033005</v>
      </c>
      <c r="AM438">
        <v>94889.436988033005</v>
      </c>
      <c r="AN438">
        <v>94889.436988033005</v>
      </c>
      <c r="AO438">
        <v>94889.436988033005</v>
      </c>
      <c r="AP438">
        <v>94889.436988033005</v>
      </c>
      <c r="AQ438">
        <v>94889.436988033005</v>
      </c>
      <c r="AR438">
        <v>94889.436988033005</v>
      </c>
      <c r="AS438">
        <v>245288.771929824</v>
      </c>
      <c r="AT438">
        <v>245288.771929824</v>
      </c>
      <c r="AU438">
        <v>245288.771929824</v>
      </c>
      <c r="AV438">
        <v>245288.771929824</v>
      </c>
      <c r="AW438">
        <v>245288.771929824</v>
      </c>
      <c r="AX438">
        <v>245288.771929824</v>
      </c>
      <c r="AY438">
        <v>245288.771929824</v>
      </c>
      <c r="AZ438">
        <v>245288.771929824</v>
      </c>
      <c r="BA438">
        <v>245288.771929824</v>
      </c>
      <c r="BB438">
        <v>245288.771929824</v>
      </c>
    </row>
    <row r="439" spans="1:54" x14ac:dyDescent="0.25">
      <c r="A439" t="s">
        <v>562</v>
      </c>
      <c r="B439">
        <v>13900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 t="s">
        <v>2</v>
      </c>
      <c r="N439">
        <v>13900</v>
      </c>
      <c r="O439">
        <v>800000</v>
      </c>
      <c r="P439">
        <v>89875.109449999902</v>
      </c>
      <c r="Q439">
        <v>1879018.33333333</v>
      </c>
      <c r="R439">
        <v>1405829.99999999</v>
      </c>
      <c r="S439">
        <v>473188.33333333401</v>
      </c>
      <c r="T439">
        <v>0.25182741697570799</v>
      </c>
      <c r="U439">
        <v>2196059.17639224</v>
      </c>
      <c r="V439">
        <v>887707.84760112094</v>
      </c>
      <c r="W439">
        <v>1308351.3287911201</v>
      </c>
      <c r="X439">
        <v>0.59577234659975098</v>
      </c>
      <c r="Y439">
        <v>143874.82456140299</v>
      </c>
      <c r="Z439">
        <v>106103.99122806999</v>
      </c>
      <c r="AA439">
        <v>37770.833333333299</v>
      </c>
      <c r="AB439">
        <v>0.26252566040289599</v>
      </c>
      <c r="AC439">
        <v>100160.131450008</v>
      </c>
      <c r="AD439">
        <v>72264.347140278507</v>
      </c>
      <c r="AE439">
        <v>27895.784309730199</v>
      </c>
      <c r="AF439">
        <v>0.27851185802060702</v>
      </c>
      <c r="AG439">
        <v>418476.21934112703</v>
      </c>
      <c r="AH439">
        <v>-861979.32514026901</v>
      </c>
      <c r="AI439">
        <v>100160.131450008</v>
      </c>
      <c r="AJ439">
        <v>100160.131450008</v>
      </c>
      <c r="AK439">
        <v>100160.131450008</v>
      </c>
      <c r="AL439">
        <v>100160.131450008</v>
      </c>
      <c r="AM439">
        <v>100160.131450008</v>
      </c>
      <c r="AN439">
        <v>100160.131450008</v>
      </c>
      <c r="AO439">
        <v>100160.131450008</v>
      </c>
      <c r="AP439">
        <v>100160.131450008</v>
      </c>
      <c r="AQ439">
        <v>100160.131450008</v>
      </c>
      <c r="AR439">
        <v>100160.131450008</v>
      </c>
      <c r="AS439">
        <v>143874.82456140299</v>
      </c>
      <c r="AT439">
        <v>143874.82456140299</v>
      </c>
      <c r="AU439">
        <v>143874.82456140299</v>
      </c>
      <c r="AV439">
        <v>143874.82456140299</v>
      </c>
      <c r="AW439">
        <v>143874.82456140299</v>
      </c>
      <c r="AX439">
        <v>143874.82456140299</v>
      </c>
      <c r="AY439">
        <v>143874.82456140299</v>
      </c>
      <c r="AZ439">
        <v>143874.82456140299</v>
      </c>
      <c r="BA439">
        <v>143874.82456140299</v>
      </c>
      <c r="BB439">
        <v>143874.82456140299</v>
      </c>
    </row>
    <row r="440" spans="1:54" x14ac:dyDescent="0.25">
      <c r="A440" t="s">
        <v>563</v>
      </c>
      <c r="B440">
        <v>13101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 t="s">
        <v>2</v>
      </c>
      <c r="N440">
        <v>13101</v>
      </c>
      <c r="O440">
        <v>800000</v>
      </c>
      <c r="P440">
        <v>89875.109449999902</v>
      </c>
      <c r="Q440">
        <v>2557924.6491228002</v>
      </c>
      <c r="R440">
        <v>1960446.8421052599</v>
      </c>
      <c r="S440">
        <v>597477.807017543</v>
      </c>
      <c r="T440">
        <v>0.23357912721253801</v>
      </c>
      <c r="U440">
        <v>2385350.72128565</v>
      </c>
      <c r="V440">
        <v>1551563.80528138</v>
      </c>
      <c r="W440">
        <v>833786.91600426997</v>
      </c>
      <c r="X440">
        <v>0.34954478960430502</v>
      </c>
      <c r="Y440">
        <v>111425.87719298201</v>
      </c>
      <c r="Z440">
        <v>86485.8771929824</v>
      </c>
      <c r="AA440">
        <v>24940</v>
      </c>
      <c r="AB440">
        <v>0.22382592471590301</v>
      </c>
      <c r="AC440">
        <v>143071.94676597201</v>
      </c>
      <c r="AD440">
        <v>115404.407502355</v>
      </c>
      <c r="AE440">
        <v>27667.5392636164</v>
      </c>
      <c r="AF440">
        <v>0.193382000378265</v>
      </c>
      <c r="AG440">
        <v>-56088.193445729397</v>
      </c>
      <c r="AH440">
        <v>-862207.57018638297</v>
      </c>
      <c r="AI440">
        <v>143071.94676597201</v>
      </c>
      <c r="AJ440">
        <v>143071.94676597201</v>
      </c>
      <c r="AK440">
        <v>143071.94676597201</v>
      </c>
      <c r="AL440">
        <v>143071.94676597201</v>
      </c>
      <c r="AM440">
        <v>143071.94676597201</v>
      </c>
      <c r="AN440">
        <v>143071.94676597201</v>
      </c>
      <c r="AO440">
        <v>143071.94676597201</v>
      </c>
      <c r="AP440">
        <v>143071.94676597201</v>
      </c>
      <c r="AQ440">
        <v>143071.94676597201</v>
      </c>
      <c r="AR440">
        <v>143071.94676597201</v>
      </c>
      <c r="AS440">
        <v>111425.87719298201</v>
      </c>
      <c r="AT440">
        <v>111425.87719298201</v>
      </c>
      <c r="AU440">
        <v>111425.87719298201</v>
      </c>
      <c r="AV440">
        <v>111425.87719298201</v>
      </c>
      <c r="AW440">
        <v>111425.87719298201</v>
      </c>
      <c r="AX440">
        <v>111425.87719298201</v>
      </c>
      <c r="AY440">
        <v>111425.87719298201</v>
      </c>
      <c r="AZ440">
        <v>111425.87719298201</v>
      </c>
      <c r="BA440">
        <v>111425.87719298201</v>
      </c>
      <c r="BB440">
        <v>111425.87719298201</v>
      </c>
    </row>
    <row r="441" spans="1:54" x14ac:dyDescent="0.25">
      <c r="A441" t="s">
        <v>564</v>
      </c>
      <c r="B441">
        <v>14050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2</v>
      </c>
      <c r="N441">
        <v>14050</v>
      </c>
      <c r="O441">
        <v>800000</v>
      </c>
      <c r="P441">
        <v>89875.109449999902</v>
      </c>
      <c r="Q441">
        <v>9861787.6315789409</v>
      </c>
      <c r="R441">
        <v>9103016.9298245497</v>
      </c>
      <c r="S441">
        <v>758770.701754387</v>
      </c>
      <c r="T441">
        <v>7.6940482811117095E-2</v>
      </c>
      <c r="U441">
        <v>6758989.4304523198</v>
      </c>
      <c r="V441">
        <v>5979426.5931468904</v>
      </c>
      <c r="W441">
        <v>779562.83730543801</v>
      </c>
      <c r="X441">
        <v>0.11533718839582</v>
      </c>
      <c r="Y441">
        <v>1274550.7894736801</v>
      </c>
      <c r="Z441">
        <v>1242071.8421052599</v>
      </c>
      <c r="AA441">
        <v>32478.947368421101</v>
      </c>
      <c r="AB441">
        <v>2.54826623126043E-2</v>
      </c>
      <c r="AC441">
        <v>153588.173423436</v>
      </c>
      <c r="AD441">
        <v>126689.88603294</v>
      </c>
      <c r="AE441">
        <v>26898.287390496102</v>
      </c>
      <c r="AF441">
        <v>0.17513254302685499</v>
      </c>
      <c r="AG441">
        <v>-110312.27214456099</v>
      </c>
      <c r="AH441">
        <v>-862976.82205950306</v>
      </c>
      <c r="AI441">
        <v>153588.173423436</v>
      </c>
      <c r="AJ441">
        <v>153588.173423436</v>
      </c>
      <c r="AK441">
        <v>153588.173423436</v>
      </c>
      <c r="AL441">
        <v>153588.173423436</v>
      </c>
      <c r="AM441">
        <v>153588.173423436</v>
      </c>
      <c r="AN441">
        <v>153588.173423436</v>
      </c>
      <c r="AO441">
        <v>153588.173423436</v>
      </c>
      <c r="AP441">
        <v>153588.173423436</v>
      </c>
      <c r="AQ441">
        <v>153588.173423436</v>
      </c>
      <c r="AR441">
        <v>153588.173423436</v>
      </c>
      <c r="AS441">
        <v>1274550.7894736801</v>
      </c>
      <c r="AT441">
        <v>1274550.7894736801</v>
      </c>
      <c r="AU441">
        <v>1274550.7894736801</v>
      </c>
      <c r="AV441">
        <v>1274550.7894736801</v>
      </c>
      <c r="AW441">
        <v>1274550.7894736801</v>
      </c>
      <c r="AX441">
        <v>1274550.7894736801</v>
      </c>
      <c r="AY441">
        <v>1274550.7894736801</v>
      </c>
      <c r="AZ441">
        <v>1274550.7894736801</v>
      </c>
      <c r="BA441">
        <v>1274550.7894736801</v>
      </c>
      <c r="BB441">
        <v>1274550.7894736801</v>
      </c>
    </row>
    <row r="442" spans="1:54" x14ac:dyDescent="0.25">
      <c r="A442" t="s">
        <v>566</v>
      </c>
      <c r="B442">
        <v>13692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 t="s">
        <v>2</v>
      </c>
      <c r="N442">
        <v>13692</v>
      </c>
      <c r="O442">
        <v>800000</v>
      </c>
      <c r="P442">
        <v>89875.109449999902</v>
      </c>
      <c r="Q442">
        <v>1273587.71929824</v>
      </c>
      <c r="R442">
        <v>928871.31578947301</v>
      </c>
      <c r="S442">
        <v>344716.40350877098</v>
      </c>
      <c r="T442">
        <v>0.27066561516368298</v>
      </c>
      <c r="U442">
        <v>1033986.95374621</v>
      </c>
      <c r="V442">
        <v>532863.16633197502</v>
      </c>
      <c r="W442">
        <v>501123.78741423599</v>
      </c>
      <c r="X442">
        <v>0.48465194420357699</v>
      </c>
      <c r="Y442">
        <v>52234.078947368398</v>
      </c>
      <c r="Z442">
        <v>34755.131578947301</v>
      </c>
      <c r="AA442">
        <v>17478.947368420999</v>
      </c>
      <c r="AB442">
        <v>0.33462727247537</v>
      </c>
      <c r="AC442">
        <v>69651.707579784605</v>
      </c>
      <c r="AD442">
        <v>43168.114953117903</v>
      </c>
      <c r="AE442">
        <v>26483.592626666701</v>
      </c>
      <c r="AF442">
        <v>0.38022890675480198</v>
      </c>
      <c r="AG442">
        <v>-388751.32203576301</v>
      </c>
      <c r="AH442">
        <v>-863391.51682333299</v>
      </c>
      <c r="AI442">
        <v>69651.707579784605</v>
      </c>
      <c r="AJ442">
        <v>69651.707579784605</v>
      </c>
      <c r="AK442">
        <v>69651.707579784605</v>
      </c>
      <c r="AL442">
        <v>69651.707579784605</v>
      </c>
      <c r="AM442">
        <v>69651.707579784605</v>
      </c>
      <c r="AN442">
        <v>69651.707579784605</v>
      </c>
      <c r="AO442">
        <v>69651.707579784605</v>
      </c>
      <c r="AP442">
        <v>69651.707579784605</v>
      </c>
      <c r="AQ442">
        <v>69651.707579784605</v>
      </c>
      <c r="AR442">
        <v>69651.707579784605</v>
      </c>
      <c r="AS442">
        <v>52234.078947368398</v>
      </c>
      <c r="AT442">
        <v>52234.078947368398</v>
      </c>
      <c r="AU442">
        <v>52234.078947368398</v>
      </c>
      <c r="AV442">
        <v>52234.078947368398</v>
      </c>
      <c r="AW442">
        <v>52234.078947368398</v>
      </c>
      <c r="AX442">
        <v>52234.078947368398</v>
      </c>
      <c r="AY442">
        <v>52234.078947368398</v>
      </c>
      <c r="AZ442">
        <v>52234.078947368398</v>
      </c>
      <c r="BA442">
        <v>52234.078947368398</v>
      </c>
      <c r="BB442">
        <v>52234.078947368398</v>
      </c>
    </row>
    <row r="443" spans="1:54" x14ac:dyDescent="0.25">
      <c r="A443" t="s">
        <v>565</v>
      </c>
      <c r="B443">
        <v>13061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 t="s">
        <v>2</v>
      </c>
      <c r="N443">
        <v>13061</v>
      </c>
      <c r="O443">
        <v>800000</v>
      </c>
      <c r="P443">
        <v>89875.109449999902</v>
      </c>
      <c r="Q443">
        <v>3663887.3684210498</v>
      </c>
      <c r="R443">
        <v>2918788.7280701702</v>
      </c>
      <c r="S443">
        <v>745098.64035087696</v>
      </c>
      <c r="T443">
        <v>0.203362867202977</v>
      </c>
      <c r="U443">
        <v>2331313.43874089</v>
      </c>
      <c r="V443">
        <v>1497539.7653469299</v>
      </c>
      <c r="W443">
        <v>833773.67339395697</v>
      </c>
      <c r="X443">
        <v>0.35764117322819799</v>
      </c>
      <c r="Y443">
        <v>34455.789473684199</v>
      </c>
      <c r="Z443">
        <v>32297.8947368421</v>
      </c>
      <c r="AA443">
        <v>2157.8947368421</v>
      </c>
      <c r="AB443">
        <v>6.2627929001313698E-2</v>
      </c>
      <c r="AC443">
        <v>70154.409433188994</v>
      </c>
      <c r="AD443">
        <v>43670.8168065223</v>
      </c>
      <c r="AE443">
        <v>26483.592626666701</v>
      </c>
      <c r="AF443">
        <v>0.37750431997988798</v>
      </c>
      <c r="AG443">
        <v>-56101.436056042199</v>
      </c>
      <c r="AH443">
        <v>-863391.51682333299</v>
      </c>
      <c r="AI443">
        <v>70154.409433188994</v>
      </c>
      <c r="AJ443">
        <v>70154.409433188994</v>
      </c>
      <c r="AK443">
        <v>70154.409433188994</v>
      </c>
      <c r="AL443">
        <v>70154.409433188994</v>
      </c>
      <c r="AM443">
        <v>70154.409433188994</v>
      </c>
      <c r="AN443">
        <v>70154.409433188994</v>
      </c>
      <c r="AO443">
        <v>70154.409433188994</v>
      </c>
      <c r="AP443">
        <v>70154.409433188994</v>
      </c>
      <c r="AQ443">
        <v>70154.409433188994</v>
      </c>
      <c r="AR443">
        <v>70154.409433188994</v>
      </c>
      <c r="AS443">
        <v>34455.789473684199</v>
      </c>
      <c r="AT443">
        <v>34455.789473684199</v>
      </c>
      <c r="AU443">
        <v>34455.789473684199</v>
      </c>
      <c r="AV443">
        <v>34455.789473684199</v>
      </c>
      <c r="AW443">
        <v>34455.789473684199</v>
      </c>
      <c r="AX443">
        <v>34455.789473684199</v>
      </c>
      <c r="AY443">
        <v>34455.789473684199</v>
      </c>
      <c r="AZ443">
        <v>34455.789473684199</v>
      </c>
      <c r="BA443">
        <v>34455.789473684199</v>
      </c>
      <c r="BB443">
        <v>34455.789473684199</v>
      </c>
    </row>
    <row r="444" spans="1:54" x14ac:dyDescent="0.25">
      <c r="A444" t="s">
        <v>567</v>
      </c>
      <c r="B444">
        <v>13991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 t="s">
        <v>2</v>
      </c>
      <c r="N444">
        <v>13991</v>
      </c>
      <c r="O444">
        <v>800000</v>
      </c>
      <c r="P444">
        <v>89875.109449999902</v>
      </c>
      <c r="Q444">
        <v>1340370.7894736801</v>
      </c>
      <c r="R444">
        <v>917938.50877192896</v>
      </c>
      <c r="S444">
        <v>422432.28070175397</v>
      </c>
      <c r="T444">
        <v>0.31516076299128298</v>
      </c>
      <c r="U444">
        <v>666604.05403349595</v>
      </c>
      <c r="V444">
        <v>379936.61286081799</v>
      </c>
      <c r="W444">
        <v>286667.44117267802</v>
      </c>
      <c r="X444">
        <v>0.43004155080981998</v>
      </c>
      <c r="Y444">
        <v>4357.6754385964896</v>
      </c>
      <c r="Z444">
        <v>2719.2982456140298</v>
      </c>
      <c r="AA444">
        <v>1638.37719298245</v>
      </c>
      <c r="AB444">
        <v>0.37597503900155999</v>
      </c>
      <c r="AC444">
        <v>69008.060462168098</v>
      </c>
      <c r="AD444">
        <v>43062.752238482397</v>
      </c>
      <c r="AE444">
        <v>25945.308223685599</v>
      </c>
      <c r="AF444">
        <v>0.37597503900155999</v>
      </c>
      <c r="AG444">
        <v>-603207.66827732103</v>
      </c>
      <c r="AH444">
        <v>-863929.80122631404</v>
      </c>
      <c r="AI444">
        <v>69008.060462168098</v>
      </c>
      <c r="AJ444">
        <v>69008.060462168098</v>
      </c>
      <c r="AK444">
        <v>69008.060462168098</v>
      </c>
      <c r="AL444">
        <v>69008.060462168098</v>
      </c>
      <c r="AM444">
        <v>69008.060462168098</v>
      </c>
      <c r="AN444">
        <v>69008.060462168098</v>
      </c>
      <c r="AO444">
        <v>69008.060462168098</v>
      </c>
      <c r="AP444">
        <v>69008.060462168098</v>
      </c>
      <c r="AQ444">
        <v>69008.060462168098</v>
      </c>
      <c r="AR444">
        <v>69008.060462168098</v>
      </c>
      <c r="AS444">
        <v>4357.6754385964896</v>
      </c>
      <c r="AT444">
        <v>4357.6754385964896</v>
      </c>
      <c r="AU444">
        <v>4357.6754385964896</v>
      </c>
      <c r="AV444">
        <v>4357.6754385964896</v>
      </c>
      <c r="AW444">
        <v>4357.6754385964896</v>
      </c>
      <c r="AX444">
        <v>4357.6754385964896</v>
      </c>
      <c r="AY444">
        <v>4357.6754385964896</v>
      </c>
      <c r="AZ444">
        <v>4357.6754385964896</v>
      </c>
      <c r="BA444">
        <v>4357.6754385964896</v>
      </c>
      <c r="BB444">
        <v>4357.6754385964896</v>
      </c>
    </row>
    <row r="445" spans="1:54" x14ac:dyDescent="0.25">
      <c r="A445" t="s">
        <v>568</v>
      </c>
      <c r="B445">
        <v>13241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 t="s">
        <v>2</v>
      </c>
      <c r="N445">
        <v>13241</v>
      </c>
      <c r="O445">
        <v>800000</v>
      </c>
      <c r="P445">
        <v>89875.109449999902</v>
      </c>
      <c r="Q445">
        <v>8407589.4298245497</v>
      </c>
      <c r="R445">
        <v>4776220.7456140304</v>
      </c>
      <c r="S445">
        <v>3631368.6842105198</v>
      </c>
      <c r="T445">
        <v>0.431915558498709</v>
      </c>
      <c r="U445">
        <v>9708303.6007325705</v>
      </c>
      <c r="V445">
        <v>3333898.33001744</v>
      </c>
      <c r="W445">
        <v>6374405.2707151202</v>
      </c>
      <c r="X445">
        <v>0.65659311171872703</v>
      </c>
      <c r="Y445">
        <v>208553.684210526</v>
      </c>
      <c r="Z445">
        <v>190755.87719298201</v>
      </c>
      <c r="AA445">
        <v>17797.807017543801</v>
      </c>
      <c r="AB445">
        <v>8.5339211747406593E-2</v>
      </c>
      <c r="AC445">
        <v>86176.749720083506</v>
      </c>
      <c r="AD445">
        <v>60298.059977821598</v>
      </c>
      <c r="AE445">
        <v>25878.689742261799</v>
      </c>
      <c r="AF445">
        <v>0.30029781613161499</v>
      </c>
      <c r="AG445">
        <v>5484530.1612651199</v>
      </c>
      <c r="AH445">
        <v>-863996.41970773798</v>
      </c>
      <c r="AI445">
        <v>86176.749720083506</v>
      </c>
      <c r="AJ445">
        <v>86176.749720083506</v>
      </c>
      <c r="AK445">
        <v>86176.749720083506</v>
      </c>
      <c r="AL445">
        <v>86176.749720083506</v>
      </c>
      <c r="AM445">
        <v>86176.749720083506</v>
      </c>
      <c r="AN445">
        <v>86176.749720083506</v>
      </c>
      <c r="AO445">
        <v>86176.749720083506</v>
      </c>
      <c r="AP445">
        <v>86176.749720083506</v>
      </c>
      <c r="AQ445">
        <v>86176.749720083506</v>
      </c>
      <c r="AR445">
        <v>86176.749720083506</v>
      </c>
      <c r="AS445">
        <v>208553.684210526</v>
      </c>
      <c r="AT445">
        <v>208553.684210526</v>
      </c>
      <c r="AU445">
        <v>208553.684210526</v>
      </c>
      <c r="AV445">
        <v>208553.684210526</v>
      </c>
      <c r="AW445">
        <v>208553.684210526</v>
      </c>
      <c r="AX445">
        <v>208553.684210526</v>
      </c>
      <c r="AY445">
        <v>208553.684210526</v>
      </c>
      <c r="AZ445">
        <v>208553.684210526</v>
      </c>
      <c r="BA445">
        <v>208553.684210526</v>
      </c>
      <c r="BB445">
        <v>208553.684210526</v>
      </c>
    </row>
    <row r="446" spans="1:54" x14ac:dyDescent="0.25">
      <c r="A446" t="s">
        <v>569</v>
      </c>
      <c r="B446">
        <v>13059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 t="s">
        <v>2</v>
      </c>
      <c r="N446">
        <v>13059</v>
      </c>
      <c r="O446">
        <v>800000</v>
      </c>
      <c r="P446">
        <v>89875.109449999902</v>
      </c>
      <c r="Q446">
        <v>5593997.2368420996</v>
      </c>
      <c r="R446">
        <v>4242599.78070175</v>
      </c>
      <c r="S446">
        <v>1351397.4561403501</v>
      </c>
      <c r="T446">
        <v>0.241579929149775</v>
      </c>
      <c r="U446">
        <v>2892319.91769179</v>
      </c>
      <c r="V446">
        <v>1158606.13988501</v>
      </c>
      <c r="W446">
        <v>1733713.7778067801</v>
      </c>
      <c r="X446">
        <v>0.59941978313047894</v>
      </c>
      <c r="Y446">
        <v>945298.99122806999</v>
      </c>
      <c r="Z446">
        <v>913162.14912280696</v>
      </c>
      <c r="AA446">
        <v>32136.842105263098</v>
      </c>
      <c r="AB446">
        <v>3.3996484079088098E-2</v>
      </c>
      <c r="AC446">
        <v>95329.294462995007</v>
      </c>
      <c r="AD446">
        <v>70370.959493016999</v>
      </c>
      <c r="AE446">
        <v>24958.334969978001</v>
      </c>
      <c r="AF446">
        <v>0.26181180832788298</v>
      </c>
      <c r="AG446">
        <v>843838.66835678194</v>
      </c>
      <c r="AH446">
        <v>-864916.77448002098</v>
      </c>
      <c r="AI446">
        <v>95329.294462995007</v>
      </c>
      <c r="AJ446">
        <v>95329.294462995007</v>
      </c>
      <c r="AK446">
        <v>95329.294462995007</v>
      </c>
      <c r="AL446">
        <v>95329.294462995007</v>
      </c>
      <c r="AM446">
        <v>95329.294462995007</v>
      </c>
      <c r="AN446">
        <v>95329.294462995007</v>
      </c>
      <c r="AO446">
        <v>95329.294462995007</v>
      </c>
      <c r="AP446">
        <v>95329.294462995007</v>
      </c>
      <c r="AQ446">
        <v>95329.294462995007</v>
      </c>
      <c r="AR446">
        <v>95329.294462995007</v>
      </c>
      <c r="AS446">
        <v>945298.99122806999</v>
      </c>
      <c r="AT446">
        <v>945298.99122806999</v>
      </c>
      <c r="AU446">
        <v>945298.99122806999</v>
      </c>
      <c r="AV446">
        <v>945298.99122806999</v>
      </c>
      <c r="AW446">
        <v>945298.99122806999</v>
      </c>
      <c r="AX446">
        <v>945298.99122806999</v>
      </c>
      <c r="AY446">
        <v>945298.99122806999</v>
      </c>
      <c r="AZ446">
        <v>945298.99122806999</v>
      </c>
      <c r="BA446">
        <v>945298.99122806999</v>
      </c>
      <c r="BB446">
        <v>945298.99122806999</v>
      </c>
    </row>
    <row r="447" spans="1:54" x14ac:dyDescent="0.25">
      <c r="A447" t="s">
        <v>574</v>
      </c>
      <c r="B447">
        <v>13464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 t="s">
        <v>2</v>
      </c>
      <c r="N447">
        <v>13464</v>
      </c>
      <c r="O447">
        <v>800000</v>
      </c>
      <c r="P447">
        <v>89875.109449999902</v>
      </c>
      <c r="Q447">
        <v>1641263.68421052</v>
      </c>
      <c r="R447">
        <v>1584552.85087719</v>
      </c>
      <c r="S447">
        <v>56710.833333333001</v>
      </c>
      <c r="T447">
        <v>3.4553151866399699E-2</v>
      </c>
      <c r="U447">
        <v>796919.57294447499</v>
      </c>
      <c r="V447">
        <v>716420.10309667198</v>
      </c>
      <c r="W447">
        <v>80499.4698478028</v>
      </c>
      <c r="X447">
        <v>0.101013292408381</v>
      </c>
      <c r="Y447">
        <v>595617.5</v>
      </c>
      <c r="Z447">
        <v>579245.13157894695</v>
      </c>
      <c r="AA447">
        <v>16372.368421052501</v>
      </c>
      <c r="AB447">
        <v>2.7488058059161401E-2</v>
      </c>
      <c r="AC447">
        <v>242426.31382808901</v>
      </c>
      <c r="AD447">
        <v>217481.93122852501</v>
      </c>
      <c r="AE447">
        <v>24944.382599564</v>
      </c>
      <c r="AF447">
        <v>0.10289469903524</v>
      </c>
      <c r="AG447">
        <v>-809375.63960219698</v>
      </c>
      <c r="AH447">
        <v>-864930.72685043595</v>
      </c>
      <c r="AI447">
        <v>242426.31382808901</v>
      </c>
      <c r="AJ447">
        <v>242426.31382808901</v>
      </c>
      <c r="AK447">
        <v>242426.31382808901</v>
      </c>
      <c r="AL447">
        <v>242426.31382808901</v>
      </c>
      <c r="AM447">
        <v>242426.31382808901</v>
      </c>
      <c r="AN447">
        <v>242426.31382808901</v>
      </c>
      <c r="AO447">
        <v>242426.31382808901</v>
      </c>
      <c r="AP447">
        <v>242426.31382808901</v>
      </c>
      <c r="AQ447">
        <v>242426.31382808901</v>
      </c>
      <c r="AR447">
        <v>242426.31382808901</v>
      </c>
      <c r="AS447">
        <v>595617.5</v>
      </c>
      <c r="AT447">
        <v>595617.5</v>
      </c>
      <c r="AU447">
        <v>595617.5</v>
      </c>
      <c r="AV447">
        <v>595617.5</v>
      </c>
      <c r="AW447">
        <v>595617.5</v>
      </c>
      <c r="AX447">
        <v>595617.5</v>
      </c>
      <c r="AY447">
        <v>595617.5</v>
      </c>
      <c r="AZ447">
        <v>595617.5</v>
      </c>
      <c r="BA447">
        <v>595617.5</v>
      </c>
      <c r="BB447">
        <v>595617.5</v>
      </c>
    </row>
    <row r="448" spans="1:54" x14ac:dyDescent="0.25">
      <c r="A448" t="s">
        <v>570</v>
      </c>
      <c r="B448">
        <v>13458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 t="s">
        <v>2</v>
      </c>
      <c r="N448">
        <v>13458</v>
      </c>
      <c r="O448">
        <v>800000</v>
      </c>
      <c r="P448">
        <v>89875.109449999902</v>
      </c>
      <c r="Q448">
        <v>5077944.9561403496</v>
      </c>
      <c r="R448">
        <v>4408478.8157894704</v>
      </c>
      <c r="S448">
        <v>669466.14035087905</v>
      </c>
      <c r="T448">
        <v>0.13183800654265601</v>
      </c>
      <c r="U448">
        <v>3893474.3512732</v>
      </c>
      <c r="V448">
        <v>2238325.8209109702</v>
      </c>
      <c r="W448">
        <v>1655148.53036223</v>
      </c>
      <c r="X448">
        <v>0.42510836878146602</v>
      </c>
      <c r="Y448">
        <v>626699.07894736796</v>
      </c>
      <c r="Z448">
        <v>622599.07894736796</v>
      </c>
      <c r="AA448">
        <v>4100</v>
      </c>
      <c r="AB448">
        <v>6.5422148168568202E-3</v>
      </c>
      <c r="AC448">
        <v>465443.50557695399</v>
      </c>
      <c r="AD448">
        <v>440897.736801019</v>
      </c>
      <c r="AE448">
        <v>24545.768775934899</v>
      </c>
      <c r="AF448">
        <v>5.2736300929816397E-2</v>
      </c>
      <c r="AG448">
        <v>765273.42091223202</v>
      </c>
      <c r="AH448">
        <v>-865329.34067406505</v>
      </c>
      <c r="AI448">
        <v>465443.50557695399</v>
      </c>
      <c r="AJ448">
        <v>465443.50557695399</v>
      </c>
      <c r="AK448">
        <v>465443.50557695399</v>
      </c>
      <c r="AL448">
        <v>465443.50557695399</v>
      </c>
      <c r="AM448">
        <v>465443.50557695399</v>
      </c>
      <c r="AN448">
        <v>465443.50557695399</v>
      </c>
      <c r="AO448">
        <v>465443.50557695399</v>
      </c>
      <c r="AP448">
        <v>465443.50557695399</v>
      </c>
      <c r="AQ448">
        <v>465443.50557695399</v>
      </c>
      <c r="AR448">
        <v>465443.50557695399</v>
      </c>
      <c r="AS448">
        <v>626699.07894736796</v>
      </c>
      <c r="AT448">
        <v>626699.07894736796</v>
      </c>
      <c r="AU448">
        <v>626699.07894736796</v>
      </c>
      <c r="AV448">
        <v>626699.07894736796</v>
      </c>
      <c r="AW448">
        <v>626699.07894736796</v>
      </c>
      <c r="AX448">
        <v>626699.07894736796</v>
      </c>
      <c r="AY448">
        <v>626699.07894736796</v>
      </c>
      <c r="AZ448">
        <v>626699.07894736796</v>
      </c>
      <c r="BA448">
        <v>626699.07894736796</v>
      </c>
      <c r="BB448">
        <v>626699.07894736796</v>
      </c>
    </row>
    <row r="449" spans="1:54" x14ac:dyDescent="0.25">
      <c r="A449" t="s">
        <v>571</v>
      </c>
      <c r="B449">
        <v>13600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2</v>
      </c>
      <c r="N449">
        <v>13600</v>
      </c>
      <c r="O449">
        <v>800000</v>
      </c>
      <c r="P449">
        <v>89875.109449999902</v>
      </c>
      <c r="Q449">
        <v>4377668.0701754298</v>
      </c>
      <c r="R449">
        <v>3548853.20175438</v>
      </c>
      <c r="S449">
        <v>828814.868421052</v>
      </c>
      <c r="T449">
        <v>0.18932793787351601</v>
      </c>
      <c r="U449">
        <v>3542166.2859561001</v>
      </c>
      <c r="V449">
        <v>1784198.94588796</v>
      </c>
      <c r="W449">
        <v>1757967.3400681401</v>
      </c>
      <c r="X449">
        <v>0.49629723681750498</v>
      </c>
      <c r="Y449">
        <v>378415.87719298201</v>
      </c>
      <c r="Z449">
        <v>366310.614035087</v>
      </c>
      <c r="AA449">
        <v>12105.2631578947</v>
      </c>
      <c r="AB449">
        <v>3.1989310934015899E-2</v>
      </c>
      <c r="AC449">
        <v>69383.295777752195</v>
      </c>
      <c r="AD449">
        <v>47851.919658510902</v>
      </c>
      <c r="AE449">
        <v>21531.376119241198</v>
      </c>
      <c r="AF449">
        <v>0.31032507000258802</v>
      </c>
      <c r="AG449">
        <v>868092.23061814206</v>
      </c>
      <c r="AH449">
        <v>-868343.73333075806</v>
      </c>
      <c r="AI449">
        <v>69383.295777752195</v>
      </c>
      <c r="AJ449">
        <v>69383.295777752195</v>
      </c>
      <c r="AK449">
        <v>69383.295777752195</v>
      </c>
      <c r="AL449">
        <v>69383.295777752195</v>
      </c>
      <c r="AM449">
        <v>69383.295777752195</v>
      </c>
      <c r="AN449">
        <v>69383.295777752195</v>
      </c>
      <c r="AO449">
        <v>69383.295777752195</v>
      </c>
      <c r="AP449">
        <v>69383.295777752195</v>
      </c>
      <c r="AQ449">
        <v>69383.295777752195</v>
      </c>
      <c r="AR449">
        <v>69383.295777752195</v>
      </c>
      <c r="AS449">
        <v>378415.87719298201</v>
      </c>
      <c r="AT449">
        <v>378415.87719298201</v>
      </c>
      <c r="AU449">
        <v>378415.87719298201</v>
      </c>
      <c r="AV449">
        <v>378415.87719298201</v>
      </c>
      <c r="AW449">
        <v>378415.87719298201</v>
      </c>
      <c r="AX449">
        <v>378415.87719298201</v>
      </c>
      <c r="AY449">
        <v>378415.87719298201</v>
      </c>
      <c r="AZ449">
        <v>378415.87719298201</v>
      </c>
      <c r="BA449">
        <v>378415.87719298201</v>
      </c>
      <c r="BB449">
        <v>378415.87719298201</v>
      </c>
    </row>
    <row r="450" spans="1:54" x14ac:dyDescent="0.25">
      <c r="A450" t="s">
        <v>572</v>
      </c>
      <c r="B450">
        <v>14116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2</v>
      </c>
      <c r="N450">
        <v>14116</v>
      </c>
      <c r="O450">
        <v>800000</v>
      </c>
      <c r="P450">
        <v>89875.109449999902</v>
      </c>
      <c r="Q450">
        <v>1507225.61403508</v>
      </c>
      <c r="R450">
        <v>1391948.1578947301</v>
      </c>
      <c r="S450">
        <v>115277.456140351</v>
      </c>
      <c r="T450">
        <v>7.6483211980278604E-2</v>
      </c>
      <c r="U450">
        <v>2083964.45598172</v>
      </c>
      <c r="V450">
        <v>1798667.83022861</v>
      </c>
      <c r="W450">
        <v>285296.625753114</v>
      </c>
      <c r="X450">
        <v>0.136900907755029</v>
      </c>
      <c r="Y450">
        <v>172235.087719298</v>
      </c>
      <c r="Z450">
        <v>141560.614035087</v>
      </c>
      <c r="AA450">
        <v>30674.473684210501</v>
      </c>
      <c r="AB450">
        <v>0.178096542872858</v>
      </c>
      <c r="AC450">
        <v>91988.878121135902</v>
      </c>
      <c r="AD450">
        <v>70507.859970397403</v>
      </c>
      <c r="AE450">
        <v>21481.018150738499</v>
      </c>
      <c r="AF450">
        <v>0.23351755766008001</v>
      </c>
      <c r="AG450">
        <v>-604578.48369688506</v>
      </c>
      <c r="AH450">
        <v>-868394.09129926097</v>
      </c>
      <c r="AI450">
        <v>91988.878121135902</v>
      </c>
      <c r="AJ450">
        <v>91988.878121135902</v>
      </c>
      <c r="AK450">
        <v>91988.878121135902</v>
      </c>
      <c r="AL450">
        <v>91988.878121135902</v>
      </c>
      <c r="AM450">
        <v>91988.878121135902</v>
      </c>
      <c r="AN450">
        <v>91988.878121135902</v>
      </c>
      <c r="AO450">
        <v>91988.878121135902</v>
      </c>
      <c r="AP450">
        <v>91988.878121135902</v>
      </c>
      <c r="AQ450">
        <v>91988.878121135902</v>
      </c>
      <c r="AR450">
        <v>91988.878121135902</v>
      </c>
      <c r="AS450">
        <v>172235.087719298</v>
      </c>
      <c r="AT450">
        <v>172235.087719298</v>
      </c>
      <c r="AU450">
        <v>172235.087719298</v>
      </c>
      <c r="AV450">
        <v>172235.087719298</v>
      </c>
      <c r="AW450">
        <v>172235.087719298</v>
      </c>
      <c r="AX450">
        <v>172235.087719298</v>
      </c>
      <c r="AY450">
        <v>172235.087719298</v>
      </c>
      <c r="AZ450">
        <v>172235.087719298</v>
      </c>
      <c r="BA450">
        <v>172235.087719298</v>
      </c>
      <c r="BB450">
        <v>172235.087719298</v>
      </c>
    </row>
    <row r="451" spans="1:54" x14ac:dyDescent="0.25">
      <c r="A451" t="s">
        <v>576</v>
      </c>
      <c r="B451">
        <v>13712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2</v>
      </c>
      <c r="N451">
        <v>13712</v>
      </c>
      <c r="O451">
        <v>800000</v>
      </c>
      <c r="P451">
        <v>89875.109449999902</v>
      </c>
      <c r="Q451">
        <v>4452031.05263157</v>
      </c>
      <c r="R451">
        <v>3071496.9298245502</v>
      </c>
      <c r="S451">
        <v>1380534.1228070101</v>
      </c>
      <c r="T451">
        <v>0.310090856619472</v>
      </c>
      <c r="U451">
        <v>4537589.8801416596</v>
      </c>
      <c r="V451">
        <v>2586794.8677837602</v>
      </c>
      <c r="W451">
        <v>1950795.0123578899</v>
      </c>
      <c r="X451">
        <v>0.42991875949286701</v>
      </c>
      <c r="Y451">
        <v>1070832.1052631501</v>
      </c>
      <c r="Z451">
        <v>1050287.5438596399</v>
      </c>
      <c r="AA451">
        <v>20544.561403508498</v>
      </c>
      <c r="AB451">
        <v>1.9185604636367901E-2</v>
      </c>
      <c r="AC451">
        <v>1067681.6737982801</v>
      </c>
      <c r="AD451">
        <v>1046755.00276024</v>
      </c>
      <c r="AE451">
        <v>20926.671038033699</v>
      </c>
      <c r="AF451">
        <v>1.9600103243869502E-2</v>
      </c>
      <c r="AG451">
        <v>1060919.90290789</v>
      </c>
      <c r="AH451">
        <v>-868948.43841196597</v>
      </c>
      <c r="AI451">
        <v>1067681.6737982801</v>
      </c>
      <c r="AJ451">
        <v>1067681.6737982801</v>
      </c>
      <c r="AK451">
        <v>1067681.6737982801</v>
      </c>
      <c r="AL451">
        <v>1067681.6737982801</v>
      </c>
      <c r="AM451">
        <v>1067681.6737982801</v>
      </c>
      <c r="AN451">
        <v>1067681.6737982801</v>
      </c>
      <c r="AO451">
        <v>1067681.6737982801</v>
      </c>
      <c r="AP451">
        <v>1067681.6737982801</v>
      </c>
      <c r="AQ451">
        <v>1067681.6737982801</v>
      </c>
      <c r="AR451">
        <v>1067681.6737982801</v>
      </c>
      <c r="AS451">
        <v>1070832.1052631501</v>
      </c>
      <c r="AT451">
        <v>1070832.1052631501</v>
      </c>
      <c r="AU451">
        <v>1070832.1052631501</v>
      </c>
      <c r="AV451">
        <v>1070832.1052631501</v>
      </c>
      <c r="AW451">
        <v>1070832.1052631501</v>
      </c>
      <c r="AX451">
        <v>1070832.1052631501</v>
      </c>
      <c r="AY451">
        <v>1070832.1052631501</v>
      </c>
      <c r="AZ451">
        <v>1070832.1052631501</v>
      </c>
      <c r="BA451">
        <v>1070832.1052631501</v>
      </c>
      <c r="BB451">
        <v>1070832.1052631501</v>
      </c>
    </row>
    <row r="452" spans="1:54" x14ac:dyDescent="0.25">
      <c r="A452" t="s">
        <v>573</v>
      </c>
      <c r="B452">
        <v>13137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 t="s">
        <v>2</v>
      </c>
      <c r="N452">
        <v>13137</v>
      </c>
      <c r="O452">
        <v>800000</v>
      </c>
      <c r="P452">
        <v>89875.109449999902</v>
      </c>
      <c r="Q452">
        <v>3821044.16666666</v>
      </c>
      <c r="R452">
        <v>2789051.3596491199</v>
      </c>
      <c r="S452">
        <v>1031992.80701754</v>
      </c>
      <c r="T452">
        <v>0.27008136048786202</v>
      </c>
      <c r="U452">
        <v>2093506.74797443</v>
      </c>
      <c r="V452">
        <v>1168674.8905112499</v>
      </c>
      <c r="W452">
        <v>924831.85746317997</v>
      </c>
      <c r="X452">
        <v>0.441762061840974</v>
      </c>
      <c r="Y452">
        <v>217585.92105263099</v>
      </c>
      <c r="Z452">
        <v>183449.07894736799</v>
      </c>
      <c r="AA452">
        <v>34136.842105263</v>
      </c>
      <c r="AB452">
        <v>0.15688902085262099</v>
      </c>
      <c r="AC452">
        <v>36867.788975339201</v>
      </c>
      <c r="AD452">
        <v>19328.7682259881</v>
      </c>
      <c r="AE452">
        <v>17539.020749350999</v>
      </c>
      <c r="AF452">
        <v>0.47572749103785</v>
      </c>
      <c r="AG452">
        <v>34956.748013180302</v>
      </c>
      <c r="AH452">
        <v>-872336.08870064898</v>
      </c>
      <c r="AI452">
        <v>36867.788975339201</v>
      </c>
      <c r="AJ452">
        <v>36867.788975339201</v>
      </c>
      <c r="AK452">
        <v>36867.788975339201</v>
      </c>
      <c r="AL452">
        <v>36867.788975339201</v>
      </c>
      <c r="AM452">
        <v>36867.788975339201</v>
      </c>
      <c r="AN452">
        <v>36867.788975339201</v>
      </c>
      <c r="AO452">
        <v>36867.788975339201</v>
      </c>
      <c r="AP452">
        <v>36867.788975339201</v>
      </c>
      <c r="AQ452">
        <v>36867.788975339201</v>
      </c>
      <c r="AR452">
        <v>36867.788975339201</v>
      </c>
      <c r="AS452">
        <v>217585.92105263099</v>
      </c>
      <c r="AT452">
        <v>217585.92105263099</v>
      </c>
      <c r="AU452">
        <v>217585.92105263099</v>
      </c>
      <c r="AV452">
        <v>217585.92105263099</v>
      </c>
      <c r="AW452">
        <v>217585.92105263099</v>
      </c>
      <c r="AX452">
        <v>217585.92105263099</v>
      </c>
      <c r="AY452">
        <v>217585.92105263099</v>
      </c>
      <c r="AZ452">
        <v>217585.92105263099</v>
      </c>
      <c r="BA452">
        <v>217585.92105263099</v>
      </c>
      <c r="BB452">
        <v>217585.92105263099</v>
      </c>
    </row>
    <row r="453" spans="1:54" x14ac:dyDescent="0.25">
      <c r="A453" t="s">
        <v>575</v>
      </c>
      <c r="B453">
        <v>13869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 t="s">
        <v>2</v>
      </c>
      <c r="N453">
        <v>13869</v>
      </c>
      <c r="O453">
        <v>800000</v>
      </c>
      <c r="P453">
        <v>89875.109449999902</v>
      </c>
      <c r="Q453">
        <v>1777979.9122806999</v>
      </c>
      <c r="R453">
        <v>1470848.0263157899</v>
      </c>
      <c r="S453">
        <v>307131.88596491201</v>
      </c>
      <c r="T453">
        <v>0.17274204497110299</v>
      </c>
      <c r="U453">
        <v>914615.48540652997</v>
      </c>
      <c r="V453">
        <v>623030.57062432601</v>
      </c>
      <c r="W453">
        <v>291584.91478220402</v>
      </c>
      <c r="X453">
        <v>0.31880601130714498</v>
      </c>
      <c r="Y453">
        <v>22410.526315789401</v>
      </c>
      <c r="Z453">
        <v>16213.1578947368</v>
      </c>
      <c r="AA453">
        <v>6197.3684210526299</v>
      </c>
      <c r="AB453">
        <v>0.276538280883043</v>
      </c>
      <c r="AC453">
        <v>59975.127681001803</v>
      </c>
      <c r="AD453">
        <v>43072.9974273974</v>
      </c>
      <c r="AE453">
        <v>16902.1302536043</v>
      </c>
      <c r="AF453">
        <v>0.28181899575944402</v>
      </c>
      <c r="AG453">
        <v>-598290.19466779497</v>
      </c>
      <c r="AH453">
        <v>-872972.97919639503</v>
      </c>
      <c r="AI453">
        <v>59975.127681001803</v>
      </c>
      <c r="AJ453">
        <v>59975.127681001803</v>
      </c>
      <c r="AK453">
        <v>59975.127681001803</v>
      </c>
      <c r="AL453">
        <v>59975.127681001803</v>
      </c>
      <c r="AM453">
        <v>59975.127681001803</v>
      </c>
      <c r="AN453">
        <v>59975.127681001803</v>
      </c>
      <c r="AO453">
        <v>59975.127681001803</v>
      </c>
      <c r="AP453">
        <v>59975.127681001803</v>
      </c>
      <c r="AQ453">
        <v>59975.127681001803</v>
      </c>
      <c r="AR453">
        <v>59975.127681001803</v>
      </c>
      <c r="AS453">
        <v>22410.526315789401</v>
      </c>
      <c r="AT453">
        <v>22410.526315789401</v>
      </c>
      <c r="AU453">
        <v>22410.526315789401</v>
      </c>
      <c r="AV453">
        <v>22410.526315789401</v>
      </c>
      <c r="AW453">
        <v>22410.526315789401</v>
      </c>
      <c r="AX453">
        <v>22410.526315789401</v>
      </c>
      <c r="AY453">
        <v>22410.526315789401</v>
      </c>
      <c r="AZ453">
        <v>22410.526315789401</v>
      </c>
      <c r="BA453">
        <v>22410.526315789401</v>
      </c>
      <c r="BB453">
        <v>22410.526315789401</v>
      </c>
    </row>
    <row r="454" spans="1:54" x14ac:dyDescent="0.25">
      <c r="A454" t="s">
        <v>577</v>
      </c>
      <c r="B454">
        <v>13964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 t="s">
        <v>2</v>
      </c>
      <c r="N454">
        <v>13964</v>
      </c>
      <c r="O454">
        <v>800000</v>
      </c>
      <c r="P454">
        <v>89875.109449999902</v>
      </c>
      <c r="Q454">
        <v>3428290.70175438</v>
      </c>
      <c r="R454">
        <v>2865726.1403508699</v>
      </c>
      <c r="S454">
        <v>562564.56140351004</v>
      </c>
      <c r="T454">
        <v>0.16409476626810601</v>
      </c>
      <c r="U454">
        <v>4314088.1594486097</v>
      </c>
      <c r="V454">
        <v>3554021.62779589</v>
      </c>
      <c r="W454">
        <v>760066.53165271098</v>
      </c>
      <c r="X454">
        <v>0.176182429185651</v>
      </c>
      <c r="Y454">
        <v>448428.42105263099</v>
      </c>
      <c r="Z454">
        <v>447185.26315789402</v>
      </c>
      <c r="AA454">
        <v>1243.15789473685</v>
      </c>
      <c r="AB454">
        <v>2.7722549159990601E-3</v>
      </c>
      <c r="AC454">
        <v>123202.01128294499</v>
      </c>
      <c r="AD454">
        <v>108237.70488007199</v>
      </c>
      <c r="AE454">
        <v>14964.3064028726</v>
      </c>
      <c r="AF454">
        <v>0.121461543095312</v>
      </c>
      <c r="AG454">
        <v>-129808.577797288</v>
      </c>
      <c r="AH454">
        <v>-874910.80304712697</v>
      </c>
      <c r="AI454">
        <v>123202.01128294499</v>
      </c>
      <c r="AJ454">
        <v>123202.01128294499</v>
      </c>
      <c r="AK454">
        <v>123202.01128294499</v>
      </c>
      <c r="AL454">
        <v>123202.01128294499</v>
      </c>
      <c r="AM454">
        <v>123202.01128294499</v>
      </c>
      <c r="AN454">
        <v>123202.01128294499</v>
      </c>
      <c r="AO454">
        <v>123202.01128294499</v>
      </c>
      <c r="AP454">
        <v>123202.01128294499</v>
      </c>
      <c r="AQ454">
        <v>123202.01128294499</v>
      </c>
      <c r="AR454">
        <v>123202.01128294499</v>
      </c>
      <c r="AS454">
        <v>448428.42105263099</v>
      </c>
      <c r="AT454">
        <v>448428.42105263099</v>
      </c>
      <c r="AU454">
        <v>448428.42105263099</v>
      </c>
      <c r="AV454">
        <v>448428.42105263099</v>
      </c>
      <c r="AW454">
        <v>448428.42105263099</v>
      </c>
      <c r="AX454">
        <v>448428.42105263099</v>
      </c>
      <c r="AY454">
        <v>448428.42105263099</v>
      </c>
      <c r="AZ454">
        <v>448428.42105263099</v>
      </c>
      <c r="BA454">
        <v>448428.42105263099</v>
      </c>
      <c r="BB454">
        <v>448428.42105263099</v>
      </c>
    </row>
    <row r="455" spans="1:54" x14ac:dyDescent="0.25">
      <c r="A455" t="s">
        <v>578</v>
      </c>
      <c r="B455">
        <v>13133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2</v>
      </c>
      <c r="N455">
        <v>13133</v>
      </c>
      <c r="O455">
        <v>800000</v>
      </c>
      <c r="P455">
        <v>89875.109449999902</v>
      </c>
      <c r="Q455">
        <v>7717092.3245614003</v>
      </c>
      <c r="R455">
        <v>6048911.4035087703</v>
      </c>
      <c r="S455">
        <v>1668180.92105262</v>
      </c>
      <c r="T455">
        <v>0.21616702909504601</v>
      </c>
      <c r="U455">
        <v>3319496.5513112298</v>
      </c>
      <c r="V455">
        <v>1229938.82869253</v>
      </c>
      <c r="W455">
        <v>2089557.7226187</v>
      </c>
      <c r="X455">
        <v>0.62948031134218296</v>
      </c>
      <c r="Y455">
        <v>1110445.13157894</v>
      </c>
      <c r="Z455">
        <v>1096714.78070175</v>
      </c>
      <c r="AA455">
        <v>13730.350877192801</v>
      </c>
      <c r="AB455">
        <v>1.23647269790534E-2</v>
      </c>
      <c r="AC455">
        <v>76070.809378957798</v>
      </c>
      <c r="AD455">
        <v>61521.499938607798</v>
      </c>
      <c r="AE455">
        <v>14549.30944035</v>
      </c>
      <c r="AF455">
        <v>0.19126008463864899</v>
      </c>
      <c r="AG455">
        <v>1199682.6131686999</v>
      </c>
      <c r="AH455">
        <v>-875325.80000964995</v>
      </c>
      <c r="AI455">
        <v>76070.809378957798</v>
      </c>
      <c r="AJ455">
        <v>76070.809378957798</v>
      </c>
      <c r="AK455">
        <v>76070.809378957798</v>
      </c>
      <c r="AL455">
        <v>76070.809378957798</v>
      </c>
      <c r="AM455">
        <v>76070.809378957798</v>
      </c>
      <c r="AN455">
        <v>76070.809378957798</v>
      </c>
      <c r="AO455">
        <v>76070.809378957798</v>
      </c>
      <c r="AP455">
        <v>76070.809378957798</v>
      </c>
      <c r="AQ455">
        <v>76070.809378957798</v>
      </c>
      <c r="AR455">
        <v>76070.809378957798</v>
      </c>
      <c r="AS455">
        <v>1110445.13157894</v>
      </c>
      <c r="AT455">
        <v>1110445.13157894</v>
      </c>
      <c r="AU455">
        <v>1110445.13157894</v>
      </c>
      <c r="AV455">
        <v>1110445.13157894</v>
      </c>
      <c r="AW455">
        <v>1110445.13157894</v>
      </c>
      <c r="AX455">
        <v>1110445.13157894</v>
      </c>
      <c r="AY455">
        <v>1110445.13157894</v>
      </c>
      <c r="AZ455">
        <v>1110445.13157894</v>
      </c>
      <c r="BA455">
        <v>1110445.13157894</v>
      </c>
      <c r="BB455">
        <v>1110445.13157894</v>
      </c>
    </row>
    <row r="456" spans="1:54" x14ac:dyDescent="0.25">
      <c r="A456" t="s">
        <v>579</v>
      </c>
      <c r="B456">
        <v>13866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2</v>
      </c>
      <c r="N456">
        <v>13866</v>
      </c>
      <c r="O456">
        <v>800000</v>
      </c>
      <c r="P456">
        <v>89875.109449999902</v>
      </c>
      <c r="Q456">
        <v>1670976.88596491</v>
      </c>
      <c r="R456">
        <v>1488823.20175438</v>
      </c>
      <c r="S456">
        <v>182153.684210526</v>
      </c>
      <c r="T456">
        <v>0.109010295558541</v>
      </c>
      <c r="U456">
        <v>2529343.8600964998</v>
      </c>
      <c r="V456">
        <v>2051240.8413980999</v>
      </c>
      <c r="W456">
        <v>478103.01869839401</v>
      </c>
      <c r="X456">
        <v>0.18902254700954399</v>
      </c>
      <c r="Y456">
        <v>165755.13157894701</v>
      </c>
      <c r="Z456">
        <v>156706.53508771901</v>
      </c>
      <c r="AA456">
        <v>9048.5964912280906</v>
      </c>
      <c r="AB456">
        <v>5.4590143937223098E-2</v>
      </c>
      <c r="AC456">
        <v>167429.61291996099</v>
      </c>
      <c r="AD456">
        <v>154193.94893665001</v>
      </c>
      <c r="AE456">
        <v>13235.6639833107</v>
      </c>
      <c r="AF456">
        <v>7.9052108838344806E-2</v>
      </c>
      <c r="AG456">
        <v>-411772.09075160499</v>
      </c>
      <c r="AH456">
        <v>-876639.44546668895</v>
      </c>
      <c r="AI456">
        <v>167429.61291996099</v>
      </c>
      <c r="AJ456">
        <v>167429.61291996099</v>
      </c>
      <c r="AK456">
        <v>167429.61291996099</v>
      </c>
      <c r="AL456">
        <v>167429.61291996099</v>
      </c>
      <c r="AM456">
        <v>167429.61291996099</v>
      </c>
      <c r="AN456">
        <v>167429.61291996099</v>
      </c>
      <c r="AO456">
        <v>167429.61291996099</v>
      </c>
      <c r="AP456">
        <v>167429.61291996099</v>
      </c>
      <c r="AQ456">
        <v>167429.61291996099</v>
      </c>
      <c r="AR456">
        <v>167429.61291996099</v>
      </c>
      <c r="AS456">
        <v>165755.13157894701</v>
      </c>
      <c r="AT456">
        <v>165755.13157894701</v>
      </c>
      <c r="AU456">
        <v>165755.13157894701</v>
      </c>
      <c r="AV456">
        <v>165755.13157894701</v>
      </c>
      <c r="AW456">
        <v>165755.13157894701</v>
      </c>
      <c r="AX456">
        <v>165755.13157894701</v>
      </c>
      <c r="AY456">
        <v>165755.13157894701</v>
      </c>
      <c r="AZ456">
        <v>165755.13157894701</v>
      </c>
      <c r="BA456">
        <v>165755.13157894701</v>
      </c>
      <c r="BB456">
        <v>165755.13157894701</v>
      </c>
    </row>
    <row r="457" spans="1:54" x14ac:dyDescent="0.25">
      <c r="A457" t="s">
        <v>580</v>
      </c>
      <c r="B457">
        <v>13143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2</v>
      </c>
      <c r="N457">
        <v>13143</v>
      </c>
      <c r="O457">
        <v>800000</v>
      </c>
      <c r="P457">
        <v>89875.109449999902</v>
      </c>
      <c r="Q457">
        <v>3342512.63157894</v>
      </c>
      <c r="R457">
        <v>3031284.0789473602</v>
      </c>
      <c r="S457">
        <v>311228.55263157899</v>
      </c>
      <c r="T457">
        <v>9.3112154518488699E-2</v>
      </c>
      <c r="U457">
        <v>1738495.71292334</v>
      </c>
      <c r="V457">
        <v>1067567.9918023001</v>
      </c>
      <c r="W457">
        <v>670927.72112103796</v>
      </c>
      <c r="X457">
        <v>0.38592428852921801</v>
      </c>
      <c r="Y457">
        <v>273212.54385964898</v>
      </c>
      <c r="Z457">
        <v>271782.807017543</v>
      </c>
      <c r="AA457">
        <v>1429.7368421052199</v>
      </c>
      <c r="AB457">
        <v>5.2330570987241601E-3</v>
      </c>
      <c r="AC457">
        <v>145767.35215158301</v>
      </c>
      <c r="AD457">
        <v>133494.46776361499</v>
      </c>
      <c r="AE457">
        <v>12272.884387967501</v>
      </c>
      <c r="AF457">
        <v>8.4195014911191995E-2</v>
      </c>
      <c r="AG457">
        <v>-218947.38832896101</v>
      </c>
      <c r="AH457">
        <v>-877602.225062032</v>
      </c>
      <c r="AI457">
        <v>145767.35215158301</v>
      </c>
      <c r="AJ457">
        <v>145767.35215158301</v>
      </c>
      <c r="AK457">
        <v>145767.35215158301</v>
      </c>
      <c r="AL457">
        <v>145767.35215158301</v>
      </c>
      <c r="AM457">
        <v>145767.35215158301</v>
      </c>
      <c r="AN457">
        <v>145767.35215158301</v>
      </c>
      <c r="AO457">
        <v>145767.35215158301</v>
      </c>
      <c r="AP457">
        <v>145767.35215158301</v>
      </c>
      <c r="AQ457">
        <v>145767.35215158301</v>
      </c>
      <c r="AR457">
        <v>145767.35215158301</v>
      </c>
      <c r="AS457">
        <v>273212.54385964898</v>
      </c>
      <c r="AT457">
        <v>273212.54385964898</v>
      </c>
      <c r="AU457">
        <v>273212.54385964898</v>
      </c>
      <c r="AV457">
        <v>273212.54385964898</v>
      </c>
      <c r="AW457">
        <v>273212.54385964898</v>
      </c>
      <c r="AX457">
        <v>273212.54385964898</v>
      </c>
      <c r="AY457">
        <v>273212.54385964898</v>
      </c>
      <c r="AZ457">
        <v>273212.54385964898</v>
      </c>
      <c r="BA457">
        <v>273212.54385964898</v>
      </c>
      <c r="BB457">
        <v>273212.54385964898</v>
      </c>
    </row>
    <row r="458" spans="1:54" x14ac:dyDescent="0.25">
      <c r="A458" t="s">
        <v>581</v>
      </c>
      <c r="B458">
        <v>13169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2</v>
      </c>
      <c r="N458">
        <v>13169</v>
      </c>
      <c r="O458">
        <v>800000</v>
      </c>
      <c r="P458">
        <v>89875.109449999902</v>
      </c>
      <c r="Q458">
        <v>4568360.70175438</v>
      </c>
      <c r="R458">
        <v>3520079.9122807002</v>
      </c>
      <c r="S458">
        <v>1048280.78947368</v>
      </c>
      <c r="T458">
        <v>0.22946541613299301</v>
      </c>
      <c r="U458">
        <v>5718712.3001442002</v>
      </c>
      <c r="V458">
        <v>3556948.28585525</v>
      </c>
      <c r="W458">
        <v>2161764.0142889498</v>
      </c>
      <c r="X458">
        <v>0.37801587155109001</v>
      </c>
      <c r="Y458">
        <v>80471.140350877104</v>
      </c>
      <c r="Z458">
        <v>69191.491228070096</v>
      </c>
      <c r="AA458">
        <v>11279.649122807001</v>
      </c>
      <c r="AB458">
        <v>0.14017011656134701</v>
      </c>
      <c r="AC458">
        <v>67998.404772760696</v>
      </c>
      <c r="AD458">
        <v>58131.1560636996</v>
      </c>
      <c r="AE458">
        <v>9867.2487090610794</v>
      </c>
      <c r="AF458">
        <v>0.14511000283073899</v>
      </c>
      <c r="AG458">
        <v>1271888.9048389499</v>
      </c>
      <c r="AH458">
        <v>-880007.86074093799</v>
      </c>
      <c r="AI458">
        <v>67998.404772760696</v>
      </c>
      <c r="AJ458">
        <v>67998.404772760696</v>
      </c>
      <c r="AK458">
        <v>67998.404772760696</v>
      </c>
      <c r="AL458">
        <v>67998.404772760696</v>
      </c>
      <c r="AM458">
        <v>67998.404772760696</v>
      </c>
      <c r="AN458">
        <v>67998.404772760696</v>
      </c>
      <c r="AO458">
        <v>67998.404772760696</v>
      </c>
      <c r="AP458">
        <v>67998.404772760696</v>
      </c>
      <c r="AQ458">
        <v>67998.404772760696</v>
      </c>
      <c r="AR458">
        <v>67998.404772760696</v>
      </c>
      <c r="AS458">
        <v>80471.140350877104</v>
      </c>
      <c r="AT458">
        <v>80471.140350877104</v>
      </c>
      <c r="AU458">
        <v>80471.140350877104</v>
      </c>
      <c r="AV458">
        <v>80471.140350877104</v>
      </c>
      <c r="AW458">
        <v>80471.140350877104</v>
      </c>
      <c r="AX458">
        <v>80471.140350877104</v>
      </c>
      <c r="AY458">
        <v>80471.140350877104</v>
      </c>
      <c r="AZ458">
        <v>80471.140350877104</v>
      </c>
      <c r="BA458">
        <v>80471.140350877104</v>
      </c>
      <c r="BB458">
        <v>80471.140350877104</v>
      </c>
    </row>
    <row r="459" spans="1:54" x14ac:dyDescent="0.25">
      <c r="A459" t="s">
        <v>582</v>
      </c>
      <c r="B459">
        <v>13400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2</v>
      </c>
      <c r="N459">
        <v>13400</v>
      </c>
      <c r="O459">
        <v>800000</v>
      </c>
      <c r="P459">
        <v>89875.109449999902</v>
      </c>
      <c r="Q459">
        <v>21432753.859649099</v>
      </c>
      <c r="R459">
        <v>20937187.192982402</v>
      </c>
      <c r="S459">
        <v>495566.66666665999</v>
      </c>
      <c r="T459">
        <v>2.3121931503149E-2</v>
      </c>
      <c r="U459">
        <v>3944944.6459551901</v>
      </c>
      <c r="V459">
        <v>2340733.0411491902</v>
      </c>
      <c r="W459">
        <v>1604211.6048059999</v>
      </c>
      <c r="X459">
        <v>0.40664996565942202</v>
      </c>
      <c r="Y459">
        <v>19332422.850877099</v>
      </c>
      <c r="Z459">
        <v>19330975.482456099</v>
      </c>
      <c r="AA459">
        <v>1447.3684210516501</v>
      </c>
      <c r="AB459">
        <v>7.4867409647310593E-5</v>
      </c>
      <c r="AC459">
        <v>304224.97803132702</v>
      </c>
      <c r="AD459">
        <v>296150.711986612</v>
      </c>
      <c r="AE459">
        <v>8074.2660447154703</v>
      </c>
      <c r="AF459">
        <v>2.6540444170511299E-2</v>
      </c>
      <c r="AG459">
        <v>714336.49535600306</v>
      </c>
      <c r="AH459">
        <v>-881800.84340528399</v>
      </c>
      <c r="AI459">
        <v>304224.97803132702</v>
      </c>
      <c r="AJ459">
        <v>304224.97803132702</v>
      </c>
      <c r="AK459">
        <v>304224.97803132702</v>
      </c>
      <c r="AL459">
        <v>304224.97803132702</v>
      </c>
      <c r="AM459">
        <v>304224.97803132702</v>
      </c>
      <c r="AN459">
        <v>304224.97803132702</v>
      </c>
      <c r="AO459">
        <v>304224.97803132702</v>
      </c>
      <c r="AP459">
        <v>304224.97803132702</v>
      </c>
      <c r="AQ459">
        <v>304224.97803132702</v>
      </c>
      <c r="AR459">
        <v>304224.97803132702</v>
      </c>
      <c r="AS459">
        <v>19332422.850877099</v>
      </c>
      <c r="AT459">
        <v>19332422.850877099</v>
      </c>
      <c r="AU459">
        <v>19332422.850877099</v>
      </c>
      <c r="AV459">
        <v>19332422.850877099</v>
      </c>
      <c r="AW459">
        <v>19332422.850877099</v>
      </c>
      <c r="AX459">
        <v>19332422.850877099</v>
      </c>
      <c r="AY459">
        <v>19332422.850877099</v>
      </c>
      <c r="AZ459">
        <v>19332422.850877099</v>
      </c>
      <c r="BA459">
        <v>19332422.850877099</v>
      </c>
      <c r="BB459">
        <v>19332422.850877099</v>
      </c>
    </row>
    <row r="460" spans="1:54" x14ac:dyDescent="0.25">
      <c r="A460" t="s">
        <v>583</v>
      </c>
      <c r="B460">
        <v>13379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 t="s">
        <v>2</v>
      </c>
      <c r="N460">
        <v>13379</v>
      </c>
      <c r="O460">
        <v>800000</v>
      </c>
      <c r="P460">
        <v>89875.109449999902</v>
      </c>
      <c r="Q460">
        <v>13602385.4385964</v>
      </c>
      <c r="R460">
        <v>11126551.1842105</v>
      </c>
      <c r="S460">
        <v>2475834.25438595</v>
      </c>
      <c r="T460">
        <v>0.18201471099038399</v>
      </c>
      <c r="U460">
        <v>6187637.6817548899</v>
      </c>
      <c r="V460">
        <v>3518746.0956900599</v>
      </c>
      <c r="W460">
        <v>2668891.58606483</v>
      </c>
      <c r="X460">
        <v>0.43132641620798601</v>
      </c>
      <c r="Y460">
        <v>1995247.49999999</v>
      </c>
      <c r="Z460">
        <v>1993316.3596491199</v>
      </c>
      <c r="AA460">
        <v>1931.14035087707</v>
      </c>
      <c r="AB460">
        <v>9.6787007670831495E-4</v>
      </c>
      <c r="AC460">
        <v>85982.1366037525</v>
      </c>
      <c r="AD460">
        <v>78015.527439633195</v>
      </c>
      <c r="AE460">
        <v>7966.6091641192597</v>
      </c>
      <c r="AF460">
        <v>9.2654235854050304E-2</v>
      </c>
      <c r="AG460">
        <v>1779016.4766148301</v>
      </c>
      <c r="AH460">
        <v>-881908.50028588006</v>
      </c>
      <c r="AI460">
        <v>85982.1366037525</v>
      </c>
      <c r="AJ460">
        <v>85982.1366037525</v>
      </c>
      <c r="AK460">
        <v>85982.1366037525</v>
      </c>
      <c r="AL460">
        <v>85982.1366037525</v>
      </c>
      <c r="AM460">
        <v>85982.1366037525</v>
      </c>
      <c r="AN460">
        <v>85982.1366037525</v>
      </c>
      <c r="AO460">
        <v>85982.1366037525</v>
      </c>
      <c r="AP460">
        <v>85982.1366037525</v>
      </c>
      <c r="AQ460">
        <v>85982.1366037525</v>
      </c>
      <c r="AR460">
        <v>85982.1366037525</v>
      </c>
      <c r="AS460">
        <v>1995247.49999999</v>
      </c>
      <c r="AT460">
        <v>1995247.49999999</v>
      </c>
      <c r="AU460">
        <v>1995247.49999999</v>
      </c>
      <c r="AV460">
        <v>1995247.49999999</v>
      </c>
      <c r="AW460">
        <v>1995247.49999999</v>
      </c>
      <c r="AX460">
        <v>1995247.49999999</v>
      </c>
      <c r="AY460">
        <v>1995247.49999999</v>
      </c>
      <c r="AZ460">
        <v>1995247.49999999</v>
      </c>
      <c r="BA460">
        <v>1995247.49999999</v>
      </c>
      <c r="BB460">
        <v>1995247.49999999</v>
      </c>
    </row>
    <row r="461" spans="1:54" x14ac:dyDescent="0.25">
      <c r="A461" t="s">
        <v>584</v>
      </c>
      <c r="B461">
        <v>13951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 t="s">
        <v>2</v>
      </c>
      <c r="N461">
        <v>13951</v>
      </c>
      <c r="O461">
        <v>800000</v>
      </c>
      <c r="P461">
        <v>89875.109449999902</v>
      </c>
      <c r="Q461">
        <v>866513.46491227997</v>
      </c>
      <c r="R461">
        <v>774224.78070175403</v>
      </c>
      <c r="S461">
        <v>92288.684210526495</v>
      </c>
      <c r="T461">
        <v>0.106505770478556</v>
      </c>
      <c r="U461">
        <v>1009832.92991502</v>
      </c>
      <c r="V461">
        <v>907638.85074513697</v>
      </c>
      <c r="W461">
        <v>102194.079169883</v>
      </c>
      <c r="X461">
        <v>0.101198996529537</v>
      </c>
      <c r="Y461">
        <v>123225.26315789401</v>
      </c>
      <c r="Z461">
        <v>111785.789473684</v>
      </c>
      <c r="AA461">
        <v>11439.473684210499</v>
      </c>
      <c r="AB461">
        <v>9.2833834483701097E-2</v>
      </c>
      <c r="AC461">
        <v>77255.668685756697</v>
      </c>
      <c r="AD461">
        <v>69920.686878187407</v>
      </c>
      <c r="AE461">
        <v>7334.9818075692301</v>
      </c>
      <c r="AF461">
        <v>9.4944253701366901E-2</v>
      </c>
      <c r="AG461">
        <v>-787681.03028011695</v>
      </c>
      <c r="AH461">
        <v>-882540.12764243002</v>
      </c>
      <c r="AI461">
        <v>77255.668685756697</v>
      </c>
      <c r="AJ461">
        <v>77255.668685756697</v>
      </c>
      <c r="AK461">
        <v>77255.668685756697</v>
      </c>
      <c r="AL461">
        <v>77255.668685756697</v>
      </c>
      <c r="AM461">
        <v>77255.668685756697</v>
      </c>
      <c r="AN461">
        <v>77255.668685756697</v>
      </c>
      <c r="AO461">
        <v>77255.668685756697</v>
      </c>
      <c r="AP461">
        <v>77255.668685756697</v>
      </c>
      <c r="AQ461">
        <v>77255.668685756697</v>
      </c>
      <c r="AR461">
        <v>77255.668685756697</v>
      </c>
      <c r="AS461">
        <v>123225.26315789401</v>
      </c>
      <c r="AT461">
        <v>123225.26315789401</v>
      </c>
      <c r="AU461">
        <v>123225.26315789401</v>
      </c>
      <c r="AV461">
        <v>123225.26315789401</v>
      </c>
      <c r="AW461">
        <v>123225.26315789401</v>
      </c>
      <c r="AX461">
        <v>123225.26315789401</v>
      </c>
      <c r="AY461">
        <v>123225.26315789401</v>
      </c>
      <c r="AZ461">
        <v>123225.26315789401</v>
      </c>
      <c r="BA461">
        <v>123225.26315789401</v>
      </c>
      <c r="BB461">
        <v>123225.26315789401</v>
      </c>
    </row>
    <row r="462" spans="1:54" x14ac:dyDescent="0.25">
      <c r="A462" t="s">
        <v>585</v>
      </c>
      <c r="B462">
        <v>14090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 t="s">
        <v>2</v>
      </c>
      <c r="N462">
        <v>14090</v>
      </c>
      <c r="O462">
        <v>800000</v>
      </c>
      <c r="P462">
        <v>89875.109449999902</v>
      </c>
      <c r="Q462">
        <v>1275638.5964912199</v>
      </c>
      <c r="R462">
        <v>982662.80701754405</v>
      </c>
      <c r="S462">
        <v>292975.78947368299</v>
      </c>
      <c r="T462">
        <v>0.22966990045577401</v>
      </c>
      <c r="U462">
        <v>1063489.5193166099</v>
      </c>
      <c r="V462">
        <v>569876.24427950801</v>
      </c>
      <c r="W462">
        <v>493613.275037107</v>
      </c>
      <c r="X462">
        <v>0.46414493614783903</v>
      </c>
      <c r="Y462">
        <v>32161.798245614002</v>
      </c>
      <c r="Z462">
        <v>27714.429824561401</v>
      </c>
      <c r="AA462">
        <v>4447.3684210526299</v>
      </c>
      <c r="AB462">
        <v>0.138281086992986</v>
      </c>
      <c r="AC462">
        <v>50069.846630379303</v>
      </c>
      <c r="AD462">
        <v>43072.149391625899</v>
      </c>
      <c r="AE462">
        <v>6997.6972387533997</v>
      </c>
      <c r="AF462">
        <v>0.139758711274095</v>
      </c>
      <c r="AG462">
        <v>-396261.834412892</v>
      </c>
      <c r="AH462">
        <v>-882877.41221124597</v>
      </c>
      <c r="AI462">
        <v>50069.846630379303</v>
      </c>
      <c r="AJ462">
        <v>50069.846630379303</v>
      </c>
      <c r="AK462">
        <v>50069.846630379303</v>
      </c>
      <c r="AL462">
        <v>50069.846630379303</v>
      </c>
      <c r="AM462">
        <v>50069.846630379303</v>
      </c>
      <c r="AN462">
        <v>50069.846630379303</v>
      </c>
      <c r="AO462">
        <v>50069.846630379303</v>
      </c>
      <c r="AP462">
        <v>50069.846630379303</v>
      </c>
      <c r="AQ462">
        <v>50069.846630379303</v>
      </c>
      <c r="AR462">
        <v>50069.846630379303</v>
      </c>
      <c r="AS462">
        <v>32161.798245614002</v>
      </c>
      <c r="AT462">
        <v>32161.798245614002</v>
      </c>
      <c r="AU462">
        <v>32161.798245614002</v>
      </c>
      <c r="AV462">
        <v>32161.798245614002</v>
      </c>
      <c r="AW462">
        <v>32161.798245614002</v>
      </c>
      <c r="AX462">
        <v>32161.798245614002</v>
      </c>
      <c r="AY462">
        <v>32161.798245614002</v>
      </c>
      <c r="AZ462">
        <v>32161.798245614002</v>
      </c>
      <c r="BA462">
        <v>32161.798245614002</v>
      </c>
      <c r="BB462">
        <v>32161.798245614002</v>
      </c>
    </row>
    <row r="463" spans="1:54" x14ac:dyDescent="0.25">
      <c r="A463" t="s">
        <v>586</v>
      </c>
      <c r="B463">
        <v>13935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2</v>
      </c>
      <c r="N463">
        <v>13935</v>
      </c>
      <c r="O463">
        <v>800000</v>
      </c>
      <c r="P463">
        <v>89875.109449999902</v>
      </c>
      <c r="Q463">
        <v>4124797.3684210498</v>
      </c>
      <c r="R463">
        <v>3743530.5263157901</v>
      </c>
      <c r="S463">
        <v>381266.84210526297</v>
      </c>
      <c r="T463">
        <v>9.2432865920686405E-2</v>
      </c>
      <c r="U463">
        <v>2329104.32796265</v>
      </c>
      <c r="V463">
        <v>1841678.4919385901</v>
      </c>
      <c r="W463">
        <v>487425.83602405997</v>
      </c>
      <c r="X463">
        <v>0.20927608530547301</v>
      </c>
      <c r="Y463">
        <v>1333518.46491228</v>
      </c>
      <c r="Z463">
        <v>1328702.28070175</v>
      </c>
      <c r="AA463">
        <v>4816.1842105262904</v>
      </c>
      <c r="AB463">
        <v>3.6116366868928899E-3</v>
      </c>
      <c r="AC463">
        <v>67598.902111379706</v>
      </c>
      <c r="AD463">
        <v>60816.518633818698</v>
      </c>
      <c r="AE463">
        <v>6782.3834775610003</v>
      </c>
      <c r="AF463">
        <v>0.100332746031673</v>
      </c>
      <c r="AG463">
        <v>-402449.27342593903</v>
      </c>
      <c r="AH463">
        <v>-883092.72597243905</v>
      </c>
      <c r="AI463">
        <v>67598.902111379706</v>
      </c>
      <c r="AJ463">
        <v>67598.902111379706</v>
      </c>
      <c r="AK463">
        <v>67598.902111379706</v>
      </c>
      <c r="AL463">
        <v>67598.902111379706</v>
      </c>
      <c r="AM463">
        <v>67598.902111379706</v>
      </c>
      <c r="AN463">
        <v>67598.902111379706</v>
      </c>
      <c r="AO463">
        <v>67598.902111379706</v>
      </c>
      <c r="AP463">
        <v>67598.902111379706</v>
      </c>
      <c r="AQ463">
        <v>67598.902111379706</v>
      </c>
      <c r="AR463">
        <v>67598.902111379706</v>
      </c>
      <c r="AS463">
        <v>1333518.46491228</v>
      </c>
      <c r="AT463">
        <v>1333518.46491228</v>
      </c>
      <c r="AU463">
        <v>1333518.46491228</v>
      </c>
      <c r="AV463">
        <v>1333518.46491228</v>
      </c>
      <c r="AW463">
        <v>1333518.46491228</v>
      </c>
      <c r="AX463">
        <v>1333518.46491228</v>
      </c>
      <c r="AY463">
        <v>1333518.46491228</v>
      </c>
      <c r="AZ463">
        <v>1333518.46491228</v>
      </c>
      <c r="BA463">
        <v>1333518.46491228</v>
      </c>
      <c r="BB463">
        <v>1333518.46491228</v>
      </c>
    </row>
    <row r="464" spans="1:54" x14ac:dyDescent="0.25">
      <c r="A464" t="s">
        <v>587</v>
      </c>
      <c r="B464">
        <v>14083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2</v>
      </c>
      <c r="N464">
        <v>14083</v>
      </c>
      <c r="O464">
        <v>800000</v>
      </c>
      <c r="P464">
        <v>89875.109449999902</v>
      </c>
      <c r="Q464">
        <v>2754365.5701754298</v>
      </c>
      <c r="R464">
        <v>1890596.6228070101</v>
      </c>
      <c r="S464">
        <v>863768.94736842206</v>
      </c>
      <c r="T464">
        <v>0.31359996535006202</v>
      </c>
      <c r="U464">
        <v>2660812.8528106199</v>
      </c>
      <c r="V464">
        <v>1374270.45739689</v>
      </c>
      <c r="W464">
        <v>1286542.39541372</v>
      </c>
      <c r="X464">
        <v>0.48351480039445299</v>
      </c>
      <c r="Y464">
        <v>49702.631578947301</v>
      </c>
      <c r="Z464">
        <v>44302.631578947301</v>
      </c>
      <c r="AA464">
        <v>5400</v>
      </c>
      <c r="AB464">
        <v>0.10864615873352</v>
      </c>
      <c r="AC464">
        <v>54242.6606202982</v>
      </c>
      <c r="AD464">
        <v>47802.802343422001</v>
      </c>
      <c r="AE464">
        <v>6439.8582768762299</v>
      </c>
      <c r="AF464">
        <v>0.118723126838405</v>
      </c>
      <c r="AG464">
        <v>396667.28596372699</v>
      </c>
      <c r="AH464">
        <v>-883435.25117312302</v>
      </c>
      <c r="AI464">
        <v>54242.6606202982</v>
      </c>
      <c r="AJ464">
        <v>54242.6606202982</v>
      </c>
      <c r="AK464">
        <v>54242.6606202982</v>
      </c>
      <c r="AL464">
        <v>54242.6606202982</v>
      </c>
      <c r="AM464">
        <v>54242.6606202982</v>
      </c>
      <c r="AN464">
        <v>54242.6606202982</v>
      </c>
      <c r="AO464">
        <v>54242.6606202982</v>
      </c>
      <c r="AP464">
        <v>54242.6606202982</v>
      </c>
      <c r="AQ464">
        <v>54242.6606202982</v>
      </c>
      <c r="AR464">
        <v>54242.6606202982</v>
      </c>
      <c r="AS464">
        <v>49702.631578947301</v>
      </c>
      <c r="AT464">
        <v>49702.631578947301</v>
      </c>
      <c r="AU464">
        <v>49702.631578947301</v>
      </c>
      <c r="AV464">
        <v>49702.631578947301</v>
      </c>
      <c r="AW464">
        <v>49702.631578947301</v>
      </c>
      <c r="AX464">
        <v>49702.631578947301</v>
      </c>
      <c r="AY464">
        <v>49702.631578947301</v>
      </c>
      <c r="AZ464">
        <v>49702.631578947301</v>
      </c>
      <c r="BA464">
        <v>49702.631578947301</v>
      </c>
      <c r="BB464">
        <v>49702.631578947301</v>
      </c>
    </row>
    <row r="465" spans="1:54" x14ac:dyDescent="0.25">
      <c r="A465" t="s">
        <v>588</v>
      </c>
      <c r="B465">
        <v>13270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2</v>
      </c>
      <c r="N465">
        <v>13270</v>
      </c>
      <c r="O465">
        <v>800000</v>
      </c>
      <c r="P465">
        <v>89875.109449999902</v>
      </c>
      <c r="Q465">
        <v>1502076.0087719299</v>
      </c>
      <c r="R465">
        <v>1392112.1052631501</v>
      </c>
      <c r="S465">
        <v>109963.90350877101</v>
      </c>
      <c r="T465">
        <v>7.3207948776624399E-2</v>
      </c>
      <c r="U465">
        <v>980871.53858534596</v>
      </c>
      <c r="V465">
        <v>858121.31175643997</v>
      </c>
      <c r="W465">
        <v>122750.226828906</v>
      </c>
      <c r="X465">
        <v>0.125144039764821</v>
      </c>
      <c r="Y465">
        <v>33914.078947368398</v>
      </c>
      <c r="Z465">
        <v>30219.342105263098</v>
      </c>
      <c r="AA465">
        <v>3694.7368421052602</v>
      </c>
      <c r="AB465">
        <v>0.108944042025707</v>
      </c>
      <c r="AC465">
        <v>48690.327702801398</v>
      </c>
      <c r="AD465">
        <v>43092.169911798599</v>
      </c>
      <c r="AE465">
        <v>5598.1577910027199</v>
      </c>
      <c r="AF465">
        <v>0.114974740469463</v>
      </c>
      <c r="AG465">
        <v>-767124.88262109295</v>
      </c>
      <c r="AH465">
        <v>-884276.95165899699</v>
      </c>
      <c r="AI465">
        <v>48690.327702801398</v>
      </c>
      <c r="AJ465">
        <v>48690.327702801398</v>
      </c>
      <c r="AK465">
        <v>48690.327702801398</v>
      </c>
      <c r="AL465">
        <v>48690.327702801398</v>
      </c>
      <c r="AM465">
        <v>48690.327702801398</v>
      </c>
      <c r="AN465">
        <v>48690.327702801398</v>
      </c>
      <c r="AO465">
        <v>48690.327702801398</v>
      </c>
      <c r="AP465">
        <v>48690.327702801398</v>
      </c>
      <c r="AQ465">
        <v>48690.327702801398</v>
      </c>
      <c r="AR465">
        <v>48690.327702801398</v>
      </c>
      <c r="AS465">
        <v>33914.078947368398</v>
      </c>
      <c r="AT465">
        <v>33914.078947368398</v>
      </c>
      <c r="AU465">
        <v>33914.078947368398</v>
      </c>
      <c r="AV465">
        <v>33914.078947368398</v>
      </c>
      <c r="AW465">
        <v>33914.078947368398</v>
      </c>
      <c r="AX465">
        <v>33914.078947368398</v>
      </c>
      <c r="AY465">
        <v>33914.078947368398</v>
      </c>
      <c r="AZ465">
        <v>33914.078947368398</v>
      </c>
      <c r="BA465">
        <v>33914.078947368398</v>
      </c>
      <c r="BB465">
        <v>33914.078947368398</v>
      </c>
    </row>
    <row r="466" spans="1:54" x14ac:dyDescent="0.25">
      <c r="A466" t="s">
        <v>589</v>
      </c>
      <c r="B466">
        <v>13349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 t="s">
        <v>2</v>
      </c>
      <c r="N466">
        <v>13349</v>
      </c>
      <c r="O466">
        <v>800000</v>
      </c>
      <c r="P466">
        <v>89875.109449999902</v>
      </c>
      <c r="Q466">
        <v>1601038.0263157799</v>
      </c>
      <c r="R466">
        <v>1577336.4912280601</v>
      </c>
      <c r="S466">
        <v>23701.535087719702</v>
      </c>
      <c r="T466">
        <v>1.48038551852889E-2</v>
      </c>
      <c r="U466">
        <v>800710.12469585298</v>
      </c>
      <c r="V466">
        <v>771956.23934682598</v>
      </c>
      <c r="W466">
        <v>28753.885349026499</v>
      </c>
      <c r="X466">
        <v>3.5910480537446103E-2</v>
      </c>
      <c r="Y466">
        <v>371282.23684210499</v>
      </c>
      <c r="Z466">
        <v>370661.184210526</v>
      </c>
      <c r="AA466">
        <v>621.05263157899003</v>
      </c>
      <c r="AB466">
        <v>1.6727237932556999E-3</v>
      </c>
      <c r="AC466">
        <v>278326.45582655497</v>
      </c>
      <c r="AD466">
        <v>274020.18060270598</v>
      </c>
      <c r="AE466">
        <v>4306.2752238482899</v>
      </c>
      <c r="AF466">
        <v>1.54720298185805E-2</v>
      </c>
      <c r="AG466">
        <v>-861121.22410097299</v>
      </c>
      <c r="AH466">
        <v>-885568.834226151</v>
      </c>
      <c r="AI466">
        <v>278326.45582655497</v>
      </c>
      <c r="AJ466">
        <v>278326.45582655497</v>
      </c>
      <c r="AK466">
        <v>278326.45582655497</v>
      </c>
      <c r="AL466">
        <v>278326.45582655497</v>
      </c>
      <c r="AM466">
        <v>278326.45582655497</v>
      </c>
      <c r="AN466">
        <v>278326.45582655497</v>
      </c>
      <c r="AO466">
        <v>278326.45582655497</v>
      </c>
      <c r="AP466">
        <v>278326.45582655497</v>
      </c>
      <c r="AQ466">
        <v>278326.45582655497</v>
      </c>
      <c r="AR466">
        <v>278326.45582655497</v>
      </c>
      <c r="AS466">
        <v>371282.23684210499</v>
      </c>
      <c r="AT466">
        <v>371282.23684210499</v>
      </c>
      <c r="AU466">
        <v>371282.23684210499</v>
      </c>
      <c r="AV466">
        <v>371282.23684210499</v>
      </c>
      <c r="AW466">
        <v>371282.23684210499</v>
      </c>
      <c r="AX466">
        <v>371282.23684210499</v>
      </c>
      <c r="AY466">
        <v>371282.23684210499</v>
      </c>
      <c r="AZ466">
        <v>371282.23684210499</v>
      </c>
      <c r="BA466">
        <v>371282.23684210499</v>
      </c>
      <c r="BB466">
        <v>371282.23684210499</v>
      </c>
    </row>
    <row r="467" spans="1:54" x14ac:dyDescent="0.25">
      <c r="A467" t="s">
        <v>590</v>
      </c>
      <c r="B467">
        <v>13546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 t="s">
        <v>2</v>
      </c>
      <c r="N467">
        <v>13546</v>
      </c>
      <c r="O467">
        <v>800000</v>
      </c>
      <c r="P467">
        <v>89875.109449999902</v>
      </c>
      <c r="Q467">
        <v>3250223.6842105198</v>
      </c>
      <c r="R467">
        <v>3025984.5614034999</v>
      </c>
      <c r="S467">
        <v>224239.12280701901</v>
      </c>
      <c r="T467">
        <v>6.8991904740699994E-2</v>
      </c>
      <c r="U467">
        <v>4870537.2685597502</v>
      </c>
      <c r="V467">
        <v>4519880.0178485904</v>
      </c>
      <c r="W467">
        <v>350657.25071115699</v>
      </c>
      <c r="X467">
        <v>7.1995599535746704E-2</v>
      </c>
      <c r="Y467">
        <v>350719.429824561</v>
      </c>
      <c r="Z467">
        <v>350153.24561403401</v>
      </c>
      <c r="AA467">
        <v>566.18421052640701</v>
      </c>
      <c r="AB467">
        <v>1.6143508525023099E-3</v>
      </c>
      <c r="AC467">
        <v>120119.85060941899</v>
      </c>
      <c r="AD467">
        <v>115921.232266167</v>
      </c>
      <c r="AE467">
        <v>4198.6183432520102</v>
      </c>
      <c r="AF467">
        <v>3.4953576132093198E-2</v>
      </c>
      <c r="AG467">
        <v>-539217.85873884195</v>
      </c>
      <c r="AH467">
        <v>-885676.491106748</v>
      </c>
      <c r="AI467">
        <v>120119.85060941899</v>
      </c>
      <c r="AJ467">
        <v>120119.85060941899</v>
      </c>
      <c r="AK467">
        <v>120119.85060941899</v>
      </c>
      <c r="AL467">
        <v>120119.85060941899</v>
      </c>
      <c r="AM467">
        <v>120119.85060941899</v>
      </c>
      <c r="AN467">
        <v>120119.85060941899</v>
      </c>
      <c r="AO467">
        <v>120119.85060941899</v>
      </c>
      <c r="AP467">
        <v>120119.85060941899</v>
      </c>
      <c r="AQ467">
        <v>120119.85060941899</v>
      </c>
      <c r="AR467">
        <v>120119.85060941899</v>
      </c>
      <c r="AS467">
        <v>350719.429824561</v>
      </c>
      <c r="AT467">
        <v>350719.429824561</v>
      </c>
      <c r="AU467">
        <v>350719.429824561</v>
      </c>
      <c r="AV467">
        <v>350719.429824561</v>
      </c>
      <c r="AW467">
        <v>350719.429824561</v>
      </c>
      <c r="AX467">
        <v>350719.429824561</v>
      </c>
      <c r="AY467">
        <v>350719.429824561</v>
      </c>
      <c r="AZ467">
        <v>350719.429824561</v>
      </c>
      <c r="BA467">
        <v>350719.429824561</v>
      </c>
      <c r="BB467">
        <v>350719.429824561</v>
      </c>
    </row>
    <row r="468" spans="1:54" x14ac:dyDescent="0.25">
      <c r="A468" t="s">
        <v>591</v>
      </c>
      <c r="B468">
        <v>13547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 t="s">
        <v>2</v>
      </c>
      <c r="N468">
        <v>13547</v>
      </c>
      <c r="O468">
        <v>800000</v>
      </c>
      <c r="P468">
        <v>89875.109449999902</v>
      </c>
      <c r="Q468">
        <v>2582209.1228070101</v>
      </c>
      <c r="R468">
        <v>2486760.96491228</v>
      </c>
      <c r="S468">
        <v>95448.157894736607</v>
      </c>
      <c r="T468">
        <v>3.6963759848767999E-2</v>
      </c>
      <c r="U468">
        <v>3550575.9900015402</v>
      </c>
      <c r="V468">
        <v>3378711.8069562698</v>
      </c>
      <c r="W468">
        <v>171864.18304526299</v>
      </c>
      <c r="X468">
        <v>4.8404592249041999E-2</v>
      </c>
      <c r="Y468">
        <v>462650.52631578897</v>
      </c>
      <c r="Z468">
        <v>459824.64912280702</v>
      </c>
      <c r="AA468">
        <v>2825.8771929824702</v>
      </c>
      <c r="AB468">
        <v>6.1080168123566004E-3</v>
      </c>
      <c r="AC468">
        <v>661100.40257508098</v>
      </c>
      <c r="AD468">
        <v>656948.98955859197</v>
      </c>
      <c r="AE468">
        <v>4151.4130164894696</v>
      </c>
      <c r="AF468">
        <v>6.27954997504028E-3</v>
      </c>
      <c r="AG468">
        <v>-718010.926404736</v>
      </c>
      <c r="AH468">
        <v>-885723.69643351005</v>
      </c>
      <c r="AI468">
        <v>661100.40257508098</v>
      </c>
      <c r="AJ468">
        <v>661100.40257508098</v>
      </c>
      <c r="AK468">
        <v>661100.40257508098</v>
      </c>
      <c r="AL468">
        <v>661100.40257508098</v>
      </c>
      <c r="AM468">
        <v>661100.40257508098</v>
      </c>
      <c r="AN468">
        <v>661100.40257508098</v>
      </c>
      <c r="AO468">
        <v>661100.40257508098</v>
      </c>
      <c r="AP468">
        <v>661100.40257508098</v>
      </c>
      <c r="AQ468">
        <v>661100.40257508098</v>
      </c>
      <c r="AR468">
        <v>661100.40257508098</v>
      </c>
      <c r="AS468">
        <v>462650.52631578897</v>
      </c>
      <c r="AT468">
        <v>462650.52631578897</v>
      </c>
      <c r="AU468">
        <v>462650.52631578897</v>
      </c>
      <c r="AV468">
        <v>462650.52631578897</v>
      </c>
      <c r="AW468">
        <v>462650.52631578897</v>
      </c>
      <c r="AX468">
        <v>462650.52631578897</v>
      </c>
      <c r="AY468">
        <v>462650.52631578897</v>
      </c>
      <c r="AZ468">
        <v>462650.52631578897</v>
      </c>
      <c r="BA468">
        <v>462650.52631578897</v>
      </c>
      <c r="BB468">
        <v>462650.52631578897</v>
      </c>
    </row>
    <row r="469" spans="1:54" x14ac:dyDescent="0.25">
      <c r="A469" t="s">
        <v>592</v>
      </c>
      <c r="B469">
        <v>13832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 t="s">
        <v>2</v>
      </c>
      <c r="N469">
        <v>13832</v>
      </c>
      <c r="O469">
        <v>800000</v>
      </c>
      <c r="P469">
        <v>89875.109449999902</v>
      </c>
      <c r="Q469">
        <v>3378398.3333333302</v>
      </c>
      <c r="R469">
        <v>3223848.0701754298</v>
      </c>
      <c r="S469">
        <v>154550.263157896</v>
      </c>
      <c r="T469">
        <v>4.57466076847746E-2</v>
      </c>
      <c r="U469">
        <v>1178171.8888423501</v>
      </c>
      <c r="V469">
        <v>817960.78488516097</v>
      </c>
      <c r="W469">
        <v>360211.103957196</v>
      </c>
      <c r="X469">
        <v>0.305737309953245</v>
      </c>
      <c r="Y469">
        <v>1183506.2280701699</v>
      </c>
      <c r="Z469">
        <v>1178942.1929824499</v>
      </c>
      <c r="AA469">
        <v>4564.0350877190904</v>
      </c>
      <c r="AB469">
        <v>3.85636761300462E-3</v>
      </c>
      <c r="AC469">
        <v>169436.05196380001</v>
      </c>
      <c r="AD469">
        <v>166782.49417309501</v>
      </c>
      <c r="AE469">
        <v>2653.5577907055799</v>
      </c>
      <c r="AF469">
        <v>1.5661116745523E-2</v>
      </c>
      <c r="AG469">
        <v>-529664.00549280294</v>
      </c>
      <c r="AH469">
        <v>-887221.55165929405</v>
      </c>
      <c r="AI469">
        <v>169436.05196380001</v>
      </c>
      <c r="AJ469">
        <v>169436.05196380001</v>
      </c>
      <c r="AK469">
        <v>169436.05196380001</v>
      </c>
      <c r="AL469">
        <v>169436.05196380001</v>
      </c>
      <c r="AM469">
        <v>169436.05196380001</v>
      </c>
      <c r="AN469">
        <v>169436.05196380001</v>
      </c>
      <c r="AO469">
        <v>169436.05196380001</v>
      </c>
      <c r="AP469">
        <v>169436.05196380001</v>
      </c>
      <c r="AQ469">
        <v>169436.05196380001</v>
      </c>
      <c r="AR469">
        <v>169436.05196380001</v>
      </c>
      <c r="AS469">
        <v>1183506.2280701699</v>
      </c>
      <c r="AT469">
        <v>1183506.2280701699</v>
      </c>
      <c r="AU469">
        <v>1183506.2280701699</v>
      </c>
      <c r="AV469">
        <v>1183506.2280701699</v>
      </c>
      <c r="AW469">
        <v>1183506.2280701699</v>
      </c>
      <c r="AX469">
        <v>1183506.2280701699</v>
      </c>
      <c r="AY469">
        <v>1183506.2280701699</v>
      </c>
      <c r="AZ469">
        <v>1183506.2280701699</v>
      </c>
      <c r="BA469">
        <v>1183506.2280701699</v>
      </c>
      <c r="BB469">
        <v>1183506.2280701699</v>
      </c>
    </row>
    <row r="470" spans="1:54" x14ac:dyDescent="0.25">
      <c r="A470" t="s">
        <v>593</v>
      </c>
      <c r="B470">
        <v>13494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2</v>
      </c>
      <c r="N470">
        <v>13494</v>
      </c>
      <c r="O470">
        <v>800000</v>
      </c>
      <c r="P470">
        <v>89875.109449999902</v>
      </c>
      <c r="Q470">
        <v>956825.83333333302</v>
      </c>
      <c r="R470">
        <v>935738.55263157899</v>
      </c>
      <c r="S470">
        <v>21087.2807017542</v>
      </c>
      <c r="T470">
        <v>2.20387869632361E-2</v>
      </c>
      <c r="U470">
        <v>687033.70814510295</v>
      </c>
      <c r="V470">
        <v>656092.25263984199</v>
      </c>
      <c r="W470">
        <v>30941.455505261001</v>
      </c>
      <c r="X470">
        <v>4.5036299003143099E-2</v>
      </c>
      <c r="Y470">
        <v>49631.578947368398</v>
      </c>
      <c r="Z470">
        <v>47631.578947368398</v>
      </c>
      <c r="AA470">
        <v>2000</v>
      </c>
      <c r="AB470">
        <v>4.02969247083775E-2</v>
      </c>
      <c r="AC470">
        <v>50284.210018510501</v>
      </c>
      <c r="AD470">
        <v>47899.077323371203</v>
      </c>
      <c r="AE470">
        <v>2385.1326951393398</v>
      </c>
      <c r="AF470">
        <v>4.74330350275231E-2</v>
      </c>
      <c r="AG470">
        <v>-858933.65394473798</v>
      </c>
      <c r="AH470">
        <v>-887489.97675486002</v>
      </c>
      <c r="AI470">
        <v>50284.210018510501</v>
      </c>
      <c r="AJ470">
        <v>50284.210018510501</v>
      </c>
      <c r="AK470">
        <v>50284.210018510501</v>
      </c>
      <c r="AL470">
        <v>50284.210018510501</v>
      </c>
      <c r="AM470">
        <v>50284.210018510501</v>
      </c>
      <c r="AN470">
        <v>50284.210018510501</v>
      </c>
      <c r="AO470">
        <v>50284.210018510501</v>
      </c>
      <c r="AP470">
        <v>50284.210018510501</v>
      </c>
      <c r="AQ470">
        <v>50284.210018510501</v>
      </c>
      <c r="AR470">
        <v>50284.210018510501</v>
      </c>
      <c r="AS470">
        <v>49631.578947368398</v>
      </c>
      <c r="AT470">
        <v>49631.578947368398</v>
      </c>
      <c r="AU470">
        <v>49631.578947368398</v>
      </c>
      <c r="AV470">
        <v>49631.578947368398</v>
      </c>
      <c r="AW470">
        <v>49631.578947368398</v>
      </c>
      <c r="AX470">
        <v>49631.578947368398</v>
      </c>
      <c r="AY470">
        <v>49631.578947368398</v>
      </c>
      <c r="AZ470">
        <v>49631.578947368398</v>
      </c>
      <c r="BA470">
        <v>49631.578947368398</v>
      </c>
      <c r="BB470">
        <v>49631.578947368398</v>
      </c>
    </row>
    <row r="471" spans="1:54" x14ac:dyDescent="0.25">
      <c r="A471" t="s">
        <v>594</v>
      </c>
      <c r="B471">
        <v>13054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 t="s">
        <v>2</v>
      </c>
      <c r="N471">
        <v>13054</v>
      </c>
      <c r="O471">
        <v>800000</v>
      </c>
      <c r="P471">
        <v>89875.109449999902</v>
      </c>
      <c r="Q471">
        <v>806364.82456140302</v>
      </c>
      <c r="R471">
        <v>441810.70175438502</v>
      </c>
      <c r="S471">
        <v>364554.122807017</v>
      </c>
      <c r="T471">
        <v>0.45209576571659699</v>
      </c>
      <c r="U471">
        <v>884947.79081952595</v>
      </c>
      <c r="V471">
        <v>469499.767123372</v>
      </c>
      <c r="W471">
        <v>415448.02369615302</v>
      </c>
      <c r="X471">
        <v>0.46946049021877101</v>
      </c>
      <c r="Y471">
        <v>131167.85087719301</v>
      </c>
      <c r="Z471">
        <v>128325.745614035</v>
      </c>
      <c r="AA471">
        <v>2842.1052631579</v>
      </c>
      <c r="AB471">
        <v>2.1667697108332201E-2</v>
      </c>
      <c r="AC471">
        <v>80145.4862169728</v>
      </c>
      <c r="AD471">
        <v>78237.196014179004</v>
      </c>
      <c r="AE471">
        <v>1908.29020279376</v>
      </c>
      <c r="AF471">
        <v>2.38103266056378E-2</v>
      </c>
      <c r="AG471">
        <v>-474427.08575384598</v>
      </c>
      <c r="AH471">
        <v>-887966.81924720597</v>
      </c>
      <c r="AI471">
        <v>80145.4862169728</v>
      </c>
      <c r="AJ471">
        <v>80145.4862169728</v>
      </c>
      <c r="AK471">
        <v>80145.4862169728</v>
      </c>
      <c r="AL471">
        <v>80145.4862169728</v>
      </c>
      <c r="AM471">
        <v>80145.4862169728</v>
      </c>
      <c r="AN471">
        <v>80145.4862169728</v>
      </c>
      <c r="AO471">
        <v>80145.4862169728</v>
      </c>
      <c r="AP471">
        <v>80145.4862169728</v>
      </c>
      <c r="AQ471">
        <v>80145.4862169728</v>
      </c>
      <c r="AR471">
        <v>80145.4862169728</v>
      </c>
      <c r="AS471">
        <v>131167.85087719301</v>
      </c>
      <c r="AT471">
        <v>131167.85087719301</v>
      </c>
      <c r="AU471">
        <v>131167.85087719301</v>
      </c>
      <c r="AV471">
        <v>131167.85087719301</v>
      </c>
      <c r="AW471">
        <v>131167.85087719301</v>
      </c>
      <c r="AX471">
        <v>131167.85087719301</v>
      </c>
      <c r="AY471">
        <v>131167.85087719301</v>
      </c>
      <c r="AZ471">
        <v>131167.85087719301</v>
      </c>
      <c r="BA471">
        <v>131167.85087719301</v>
      </c>
      <c r="BB471">
        <v>131167.85087719301</v>
      </c>
    </row>
    <row r="472" spans="1:54" x14ac:dyDescent="0.25">
      <c r="A472" t="s">
        <v>595</v>
      </c>
      <c r="B472">
        <v>13326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 t="s">
        <v>2</v>
      </c>
      <c r="N472">
        <v>13326</v>
      </c>
      <c r="O472">
        <v>800000</v>
      </c>
      <c r="P472">
        <v>89875.109449999902</v>
      </c>
      <c r="Q472">
        <v>6316341.7543859603</v>
      </c>
      <c r="R472">
        <v>6301019.2982456097</v>
      </c>
      <c r="S472">
        <v>15322.4561403514</v>
      </c>
      <c r="T472">
        <v>2.4258434290246899E-3</v>
      </c>
      <c r="U472">
        <v>3931108.5203883201</v>
      </c>
      <c r="V472">
        <v>3847576.0107644601</v>
      </c>
      <c r="W472">
        <v>83532.509623859994</v>
      </c>
      <c r="X472">
        <v>2.12490978538563E-2</v>
      </c>
      <c r="Y472">
        <v>1942763.33333333</v>
      </c>
      <c r="Z472">
        <v>1940471.2280701699</v>
      </c>
      <c r="AA472">
        <v>2292.10526315774</v>
      </c>
      <c r="AB472">
        <v>1.17981702857497E-3</v>
      </c>
      <c r="AC472">
        <v>834483.33036460006</v>
      </c>
      <c r="AD472">
        <v>832596.94458198606</v>
      </c>
      <c r="AE472">
        <v>1886.38578261458</v>
      </c>
      <c r="AF472">
        <v>2.2605433973023601E-3</v>
      </c>
      <c r="AG472">
        <v>-806342.59982613998</v>
      </c>
      <c r="AH472">
        <v>-887988.72366738506</v>
      </c>
      <c r="AI472">
        <v>834483.33036460006</v>
      </c>
      <c r="AJ472">
        <v>834483.33036460006</v>
      </c>
      <c r="AK472">
        <v>834483.33036460006</v>
      </c>
      <c r="AL472">
        <v>834483.33036460006</v>
      </c>
      <c r="AM472">
        <v>834483.33036460006</v>
      </c>
      <c r="AN472">
        <v>834483.33036460006</v>
      </c>
      <c r="AO472">
        <v>834483.33036460006</v>
      </c>
      <c r="AP472">
        <v>834483.33036460006</v>
      </c>
      <c r="AQ472">
        <v>834483.33036460006</v>
      </c>
      <c r="AR472">
        <v>834483.33036460006</v>
      </c>
      <c r="AS472">
        <v>1942763.33333333</v>
      </c>
      <c r="AT472">
        <v>1942763.33333333</v>
      </c>
      <c r="AU472">
        <v>1942763.33333333</v>
      </c>
      <c r="AV472">
        <v>1942763.33333333</v>
      </c>
      <c r="AW472">
        <v>1942763.33333333</v>
      </c>
      <c r="AX472">
        <v>1942763.33333333</v>
      </c>
      <c r="AY472">
        <v>1942763.33333333</v>
      </c>
      <c r="AZ472">
        <v>1942763.33333333</v>
      </c>
      <c r="BA472">
        <v>1942763.33333333</v>
      </c>
      <c r="BB472">
        <v>1942763.33333333</v>
      </c>
    </row>
    <row r="473" spans="1:54" x14ac:dyDescent="0.25">
      <c r="A473" t="s">
        <v>596</v>
      </c>
      <c r="B473">
        <v>13110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2</v>
      </c>
      <c r="N473">
        <v>13110</v>
      </c>
      <c r="O473">
        <v>800000</v>
      </c>
      <c r="P473">
        <v>89875.109449999902</v>
      </c>
      <c r="Q473">
        <v>987116.27192982496</v>
      </c>
      <c r="R473">
        <v>934636.75438596494</v>
      </c>
      <c r="S473">
        <v>52479.517543859598</v>
      </c>
      <c r="T473">
        <v>5.3164474172086598E-2</v>
      </c>
      <c r="U473">
        <v>1552489.24536892</v>
      </c>
      <c r="V473">
        <v>1273870.5516894299</v>
      </c>
      <c r="W473">
        <v>278618.69367948902</v>
      </c>
      <c r="X473">
        <v>0.179465780204667</v>
      </c>
      <c r="Y473">
        <v>166984.91228070101</v>
      </c>
      <c r="Z473">
        <v>166574.38596491201</v>
      </c>
      <c r="AA473">
        <v>410.52631578949502</v>
      </c>
      <c r="AB473">
        <v>2.4584635233355599E-3</v>
      </c>
      <c r="AC473">
        <v>47618.692287640202</v>
      </c>
      <c r="AD473">
        <v>46219.152839889503</v>
      </c>
      <c r="AE473">
        <v>1399.53944775068</v>
      </c>
      <c r="AF473">
        <v>2.93905477138427E-2</v>
      </c>
      <c r="AG473">
        <v>-611256.41577050998</v>
      </c>
      <c r="AH473">
        <v>-888475.57000224898</v>
      </c>
      <c r="AI473">
        <v>47618.692287640202</v>
      </c>
      <c r="AJ473">
        <v>47618.692287640202</v>
      </c>
      <c r="AK473">
        <v>47618.692287640202</v>
      </c>
      <c r="AL473">
        <v>47618.692287640202</v>
      </c>
      <c r="AM473">
        <v>47618.692287640202</v>
      </c>
      <c r="AN473">
        <v>47618.692287640202</v>
      </c>
      <c r="AO473">
        <v>47618.692287640202</v>
      </c>
      <c r="AP473">
        <v>47618.692287640202</v>
      </c>
      <c r="AQ473">
        <v>47618.692287640202</v>
      </c>
      <c r="AR473">
        <v>47618.692287640202</v>
      </c>
      <c r="AS473">
        <v>166984.91228070101</v>
      </c>
      <c r="AT473">
        <v>166984.91228070101</v>
      </c>
      <c r="AU473">
        <v>166984.91228070101</v>
      </c>
      <c r="AV473">
        <v>166984.91228070101</v>
      </c>
      <c r="AW473">
        <v>166984.91228070101</v>
      </c>
      <c r="AX473">
        <v>166984.91228070101</v>
      </c>
      <c r="AY473">
        <v>166984.91228070101</v>
      </c>
      <c r="AZ473">
        <v>166984.91228070101</v>
      </c>
      <c r="BA473">
        <v>166984.91228070101</v>
      </c>
      <c r="BB473">
        <v>166984.91228070101</v>
      </c>
    </row>
    <row r="474" spans="1:54" x14ac:dyDescent="0.25">
      <c r="A474" t="s">
        <v>598</v>
      </c>
      <c r="B474">
        <v>13574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2</v>
      </c>
      <c r="N474">
        <v>13574</v>
      </c>
      <c r="O474">
        <v>800000</v>
      </c>
      <c r="P474">
        <v>89875.109449999902</v>
      </c>
      <c r="Q474">
        <v>3370923.0263157799</v>
      </c>
      <c r="R474">
        <v>2644900.6578947301</v>
      </c>
      <c r="S474">
        <v>726022.368421052</v>
      </c>
      <c r="T474">
        <v>0.21537791363173001</v>
      </c>
      <c r="U474">
        <v>1990477.89491213</v>
      </c>
      <c r="V474">
        <v>1004835.0779486001</v>
      </c>
      <c r="W474">
        <v>985642.816963522</v>
      </c>
      <c r="X474">
        <v>0.495178981631962</v>
      </c>
      <c r="Y474">
        <v>42536.447368421002</v>
      </c>
      <c r="Z474">
        <v>42012.236842105202</v>
      </c>
      <c r="AA474">
        <v>524.21052631577902</v>
      </c>
      <c r="AB474">
        <v>1.23237966202356E-2</v>
      </c>
      <c r="AC474">
        <v>39767.062870931499</v>
      </c>
      <c r="AD474">
        <v>38993.347615938801</v>
      </c>
      <c r="AE474">
        <v>773.71525499266795</v>
      </c>
      <c r="AF474">
        <v>1.9456183060434899E-2</v>
      </c>
      <c r="AG474">
        <v>95767.707513522793</v>
      </c>
      <c r="AH474">
        <v>-889101.39419500704</v>
      </c>
      <c r="AI474">
        <v>39767.062870931499</v>
      </c>
      <c r="AJ474">
        <v>39767.062870931499</v>
      </c>
      <c r="AK474">
        <v>39767.062870931499</v>
      </c>
      <c r="AL474">
        <v>39767.062870931499</v>
      </c>
      <c r="AM474">
        <v>39767.062870931499</v>
      </c>
      <c r="AN474">
        <v>39767.062870931499</v>
      </c>
      <c r="AO474">
        <v>39767.062870931499</v>
      </c>
      <c r="AP474">
        <v>39767.062870931499</v>
      </c>
      <c r="AQ474">
        <v>39767.062870931499</v>
      </c>
      <c r="AR474">
        <v>39767.062870931499</v>
      </c>
      <c r="AS474">
        <v>42536.447368421002</v>
      </c>
      <c r="AT474">
        <v>42536.447368421002</v>
      </c>
      <c r="AU474">
        <v>42536.447368421002</v>
      </c>
      <c r="AV474">
        <v>42536.447368421002</v>
      </c>
      <c r="AW474">
        <v>42536.447368421002</v>
      </c>
      <c r="AX474">
        <v>42536.447368421002</v>
      </c>
      <c r="AY474">
        <v>42536.447368421002</v>
      </c>
      <c r="AZ474">
        <v>42536.447368421002</v>
      </c>
      <c r="BA474">
        <v>42536.447368421002</v>
      </c>
      <c r="BB474">
        <v>42536.447368421002</v>
      </c>
    </row>
    <row r="475" spans="1:54" x14ac:dyDescent="0.25">
      <c r="A475" t="s">
        <v>597</v>
      </c>
      <c r="B475">
        <v>13172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2</v>
      </c>
      <c r="N475">
        <v>13172</v>
      </c>
      <c r="O475">
        <v>800000</v>
      </c>
      <c r="P475">
        <v>89875.109449999902</v>
      </c>
      <c r="Q475">
        <v>3464144.6491228002</v>
      </c>
      <c r="R475">
        <v>3366675.13157894</v>
      </c>
      <c r="S475">
        <v>97469.517543860202</v>
      </c>
      <c r="T475">
        <v>2.8136676558394101E-2</v>
      </c>
      <c r="U475">
        <v>1671059.5553353301</v>
      </c>
      <c r="V475">
        <v>1362770.1046283001</v>
      </c>
      <c r="W475">
        <v>308289.45070702297</v>
      </c>
      <c r="X475">
        <v>0.184487410830285</v>
      </c>
      <c r="Y475">
        <v>1208585.96491228</v>
      </c>
      <c r="Z475">
        <v>1208457.01754385</v>
      </c>
      <c r="AA475">
        <v>128.94736842112599</v>
      </c>
      <c r="AB475">
        <v>1.06692756795736E-4</v>
      </c>
      <c r="AC475">
        <v>556958.916766293</v>
      </c>
      <c r="AD475">
        <v>556205.31860211899</v>
      </c>
      <c r="AE475">
        <v>753.59816417342495</v>
      </c>
      <c r="AF475">
        <v>1.35305880108504E-3</v>
      </c>
      <c r="AG475">
        <v>-581585.65874297603</v>
      </c>
      <c r="AH475">
        <v>-889121.51128582598</v>
      </c>
      <c r="AI475">
        <v>556958.916766293</v>
      </c>
      <c r="AJ475">
        <v>556958.916766293</v>
      </c>
      <c r="AK475">
        <v>556958.916766293</v>
      </c>
      <c r="AL475">
        <v>556958.916766293</v>
      </c>
      <c r="AM475">
        <v>556958.916766293</v>
      </c>
      <c r="AN475">
        <v>556958.916766293</v>
      </c>
      <c r="AO475">
        <v>556958.916766293</v>
      </c>
      <c r="AP475">
        <v>556958.916766293</v>
      </c>
      <c r="AQ475">
        <v>556958.916766293</v>
      </c>
      <c r="AR475">
        <v>556958.916766293</v>
      </c>
      <c r="AS475">
        <v>1208585.96491228</v>
      </c>
      <c r="AT475">
        <v>1208585.96491228</v>
      </c>
      <c r="AU475">
        <v>1208585.96491228</v>
      </c>
      <c r="AV475">
        <v>1208585.96491228</v>
      </c>
      <c r="AW475">
        <v>1208585.96491228</v>
      </c>
      <c r="AX475">
        <v>1208585.96491228</v>
      </c>
      <c r="AY475">
        <v>1208585.96491228</v>
      </c>
      <c r="AZ475">
        <v>1208585.96491228</v>
      </c>
      <c r="BA475">
        <v>1208585.96491228</v>
      </c>
      <c r="BB475">
        <v>1208585.96491228</v>
      </c>
    </row>
    <row r="476" spans="1:54" x14ac:dyDescent="0.25">
      <c r="A476" t="s">
        <v>599</v>
      </c>
      <c r="B476">
        <v>-1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 t="s">
        <v>2</v>
      </c>
      <c r="N476">
        <v>-1</v>
      </c>
      <c r="O476">
        <v>800000</v>
      </c>
      <c r="P476">
        <v>89875.109449999902</v>
      </c>
      <c r="Q476">
        <v>3443373.2894736798</v>
      </c>
      <c r="R476">
        <v>3199684.8684210498</v>
      </c>
      <c r="S476">
        <v>243688.42105263099</v>
      </c>
      <c r="T476">
        <v>7.0770259442268807E-2</v>
      </c>
      <c r="U476">
        <v>755639.75264977897</v>
      </c>
      <c r="V476">
        <v>607871.65606040205</v>
      </c>
      <c r="W476">
        <v>147768.096589377</v>
      </c>
      <c r="X476">
        <v>0.195553629982016</v>
      </c>
      <c r="Y476">
        <v>1483588.5964912199</v>
      </c>
      <c r="Z476">
        <v>1483588.5964912199</v>
      </c>
      <c r="AA476">
        <v>0</v>
      </c>
      <c r="AB476">
        <v>0</v>
      </c>
      <c r="AC476">
        <v>21099.107074641401</v>
      </c>
      <c r="AD476">
        <v>21099.107074641401</v>
      </c>
      <c r="AE476">
        <v>0</v>
      </c>
      <c r="AF476">
        <v>0</v>
      </c>
      <c r="AG476">
        <v>-742107.01286062202</v>
      </c>
      <c r="AH476">
        <v>-889875.10944999999</v>
      </c>
      <c r="AI476">
        <v>21099.107074641401</v>
      </c>
      <c r="AJ476">
        <v>21099.107074641401</v>
      </c>
      <c r="AK476">
        <v>21099.107074641401</v>
      </c>
      <c r="AL476">
        <v>21099.107074641401</v>
      </c>
      <c r="AM476">
        <v>21099.107074641401</v>
      </c>
      <c r="AN476">
        <v>21099.107074641401</v>
      </c>
      <c r="AO476">
        <v>21099.107074641401</v>
      </c>
      <c r="AP476">
        <v>21099.107074641401</v>
      </c>
      <c r="AQ476">
        <v>21099.107074641401</v>
      </c>
      <c r="AR476">
        <v>21099.107074641401</v>
      </c>
      <c r="AS476">
        <v>1483588.5964912199</v>
      </c>
      <c r="AT476">
        <v>1483588.5964912199</v>
      </c>
      <c r="AU476">
        <v>1483588.5964912199</v>
      </c>
      <c r="AV476">
        <v>1483588.5964912199</v>
      </c>
      <c r="AW476">
        <v>1483588.5964912199</v>
      </c>
      <c r="AX476">
        <v>1483588.5964912199</v>
      </c>
      <c r="AY476">
        <v>1483588.5964912199</v>
      </c>
      <c r="AZ476">
        <v>1483588.5964912199</v>
      </c>
      <c r="BA476">
        <v>1483588.5964912199</v>
      </c>
      <c r="BB476">
        <v>1483588.5964912199</v>
      </c>
    </row>
    <row r="477" spans="1:54" x14ac:dyDescent="0.25">
      <c r="A477" t="s">
        <v>600</v>
      </c>
      <c r="B477">
        <v>13002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 t="s">
        <v>2</v>
      </c>
      <c r="N477">
        <v>13002</v>
      </c>
      <c r="O477">
        <v>800000</v>
      </c>
      <c r="P477">
        <v>89875.109449999902</v>
      </c>
      <c r="Q477">
        <v>1695341.9736842101</v>
      </c>
      <c r="R477">
        <v>1104306.2719298201</v>
      </c>
      <c r="S477">
        <v>591035.70175438595</v>
      </c>
      <c r="T477">
        <v>0.34862329307519202</v>
      </c>
      <c r="U477">
        <v>9855074.9249988403</v>
      </c>
      <c r="V477">
        <v>4454319.5028945599</v>
      </c>
      <c r="W477">
        <v>5400755.4221042804</v>
      </c>
      <c r="X477">
        <v>0.54801769273254997</v>
      </c>
      <c r="Y477">
        <v>20751.842105263098</v>
      </c>
      <c r="Z477">
        <v>20751.842105263098</v>
      </c>
      <c r="AA477">
        <v>0</v>
      </c>
      <c r="AB477">
        <v>0</v>
      </c>
      <c r="AC477">
        <v>451.83116705821499</v>
      </c>
      <c r="AD477">
        <v>451.83116705821499</v>
      </c>
      <c r="AE477">
        <v>0</v>
      </c>
      <c r="AF477">
        <v>0</v>
      </c>
      <c r="AG477">
        <v>4510880.3126542801</v>
      </c>
      <c r="AH477">
        <v>-889875.10944999999</v>
      </c>
      <c r="AI477">
        <v>451.83116705821499</v>
      </c>
      <c r="AJ477">
        <v>451.83116705821499</v>
      </c>
      <c r="AK477">
        <v>451.83116705821499</v>
      </c>
      <c r="AL477">
        <v>451.83116705821499</v>
      </c>
      <c r="AM477">
        <v>451.83116705821499</v>
      </c>
      <c r="AN477">
        <v>451.83116705821499</v>
      </c>
      <c r="AO477">
        <v>451.83116705821499</v>
      </c>
      <c r="AP477">
        <v>451.83116705821499</v>
      </c>
      <c r="AQ477">
        <v>451.83116705821499</v>
      </c>
      <c r="AR477">
        <v>451.83116705821499</v>
      </c>
      <c r="AS477">
        <v>20751.842105263098</v>
      </c>
      <c r="AT477">
        <v>20751.842105263098</v>
      </c>
      <c r="AU477">
        <v>20751.842105263098</v>
      </c>
      <c r="AV477">
        <v>20751.842105263098</v>
      </c>
      <c r="AW477">
        <v>20751.842105263098</v>
      </c>
      <c r="AX477">
        <v>20751.842105263098</v>
      </c>
      <c r="AY477">
        <v>20751.842105263098</v>
      </c>
      <c r="AZ477">
        <v>20751.842105263098</v>
      </c>
      <c r="BA477">
        <v>20751.842105263098</v>
      </c>
      <c r="BB477">
        <v>20751.842105263098</v>
      </c>
    </row>
    <row r="478" spans="1:54" x14ac:dyDescent="0.25">
      <c r="A478" t="s">
        <v>601</v>
      </c>
      <c r="B478">
        <v>13009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 t="s">
        <v>2</v>
      </c>
      <c r="N478">
        <v>13009</v>
      </c>
      <c r="O478">
        <v>800000</v>
      </c>
      <c r="P478">
        <v>89875.109449999902</v>
      </c>
      <c r="Q478">
        <v>3273483.8596491199</v>
      </c>
      <c r="R478">
        <v>3271966.0526315798</v>
      </c>
      <c r="S478">
        <v>1517.8070175438099</v>
      </c>
      <c r="T478">
        <v>4.6366717620123098E-4</v>
      </c>
      <c r="U478">
        <v>6701352.1038923804</v>
      </c>
      <c r="V478">
        <v>6405280.2725535501</v>
      </c>
      <c r="W478">
        <v>296071.83133882598</v>
      </c>
      <c r="X478">
        <v>4.41809095759731E-2</v>
      </c>
      <c r="Y478">
        <v>2554670.4385964898</v>
      </c>
      <c r="Z478">
        <v>2554670.4385964898</v>
      </c>
      <c r="AA478">
        <v>0</v>
      </c>
      <c r="AB478">
        <v>0</v>
      </c>
      <c r="AC478">
        <v>4197300.3524940796</v>
      </c>
      <c r="AD478">
        <v>4197300.3524940796</v>
      </c>
      <c r="AE478">
        <v>0</v>
      </c>
      <c r="AF478">
        <v>0</v>
      </c>
      <c r="AG478">
        <v>-593803.27811117296</v>
      </c>
      <c r="AH478">
        <v>-889875.10944999999</v>
      </c>
      <c r="AI478">
        <v>4197300.3524940796</v>
      </c>
      <c r="AJ478">
        <v>4197300.3524940796</v>
      </c>
      <c r="AK478">
        <v>4197300.3524940796</v>
      </c>
      <c r="AL478">
        <v>4197300.3524940796</v>
      </c>
      <c r="AM478">
        <v>4197300.3524940796</v>
      </c>
      <c r="AN478">
        <v>4197300.3524940796</v>
      </c>
      <c r="AO478">
        <v>4197300.3524940796</v>
      </c>
      <c r="AP478">
        <v>4197300.3524940796</v>
      </c>
      <c r="AQ478">
        <v>4197300.3524940796</v>
      </c>
      <c r="AR478">
        <v>4197300.3524940796</v>
      </c>
      <c r="AS478">
        <v>2554670.4385964898</v>
      </c>
      <c r="AT478">
        <v>2554670.4385964898</v>
      </c>
      <c r="AU478">
        <v>2554670.4385964898</v>
      </c>
      <c r="AV478">
        <v>2554670.4385964898</v>
      </c>
      <c r="AW478">
        <v>2554670.4385964898</v>
      </c>
      <c r="AX478">
        <v>2554670.4385964898</v>
      </c>
      <c r="AY478">
        <v>2554670.4385964898</v>
      </c>
      <c r="AZ478">
        <v>2554670.4385964898</v>
      </c>
      <c r="BA478">
        <v>2554670.4385964898</v>
      </c>
      <c r="BB478">
        <v>2554670.4385964898</v>
      </c>
    </row>
    <row r="479" spans="1:54" x14ac:dyDescent="0.25">
      <c r="A479" t="s">
        <v>602</v>
      </c>
      <c r="B479">
        <v>13012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2</v>
      </c>
      <c r="N479">
        <v>13012</v>
      </c>
      <c r="O479">
        <v>800000</v>
      </c>
      <c r="P479">
        <v>89875.109449999902</v>
      </c>
      <c r="Q479">
        <v>566460.83333333302</v>
      </c>
      <c r="R479">
        <v>488137.23684210499</v>
      </c>
      <c r="S479">
        <v>78323.596491227901</v>
      </c>
      <c r="T479">
        <v>0.138268335394582</v>
      </c>
      <c r="U479">
        <v>1182177.64059895</v>
      </c>
      <c r="V479">
        <v>721600.30061771302</v>
      </c>
      <c r="W479">
        <v>460577.33998123702</v>
      </c>
      <c r="X479">
        <v>0.389600787702164</v>
      </c>
      <c r="Y479">
        <v>6409.8684210526299</v>
      </c>
      <c r="Z479">
        <v>6409.8684210526299</v>
      </c>
      <c r="AA479">
        <v>0</v>
      </c>
      <c r="AB479">
        <v>0</v>
      </c>
      <c r="AC479">
        <v>153.67783372436801</v>
      </c>
      <c r="AD479">
        <v>153.67783372436801</v>
      </c>
      <c r="AE479">
        <v>0</v>
      </c>
      <c r="AF479">
        <v>0</v>
      </c>
      <c r="AG479">
        <v>-429297.76946876198</v>
      </c>
      <c r="AH479">
        <v>-889875.10944999999</v>
      </c>
      <c r="AI479">
        <v>153.67783372436801</v>
      </c>
      <c r="AJ479">
        <v>153.67783372436801</v>
      </c>
      <c r="AK479">
        <v>153.67783372436801</v>
      </c>
      <c r="AL479">
        <v>153.67783372436801</v>
      </c>
      <c r="AM479">
        <v>153.67783372436801</v>
      </c>
      <c r="AN479">
        <v>153.67783372436801</v>
      </c>
      <c r="AO479">
        <v>153.67783372436801</v>
      </c>
      <c r="AP479">
        <v>153.67783372436801</v>
      </c>
      <c r="AQ479">
        <v>153.67783372436801</v>
      </c>
      <c r="AR479">
        <v>153.67783372436801</v>
      </c>
      <c r="AS479">
        <v>6409.8684210526299</v>
      </c>
      <c r="AT479">
        <v>6409.8684210526299</v>
      </c>
      <c r="AU479">
        <v>6409.8684210526299</v>
      </c>
      <c r="AV479">
        <v>6409.8684210526299</v>
      </c>
      <c r="AW479">
        <v>6409.8684210526299</v>
      </c>
      <c r="AX479">
        <v>6409.8684210526299</v>
      </c>
      <c r="AY479">
        <v>6409.8684210526299</v>
      </c>
      <c r="AZ479">
        <v>6409.8684210526299</v>
      </c>
      <c r="BA479">
        <v>6409.8684210526299</v>
      </c>
      <c r="BB479">
        <v>6409.8684210526299</v>
      </c>
    </row>
    <row r="480" spans="1:54" x14ac:dyDescent="0.25">
      <c r="A480" t="s">
        <v>603</v>
      </c>
      <c r="B480">
        <v>13013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2</v>
      </c>
      <c r="N480">
        <v>13013</v>
      </c>
      <c r="O480">
        <v>800000</v>
      </c>
      <c r="P480">
        <v>89875.109449999902</v>
      </c>
      <c r="Q480">
        <v>766011.14035087696</v>
      </c>
      <c r="R480">
        <v>764346.14035087696</v>
      </c>
      <c r="S480">
        <v>1665</v>
      </c>
      <c r="T480">
        <v>2.17359763101791E-3</v>
      </c>
      <c r="U480">
        <v>618655.26992766303</v>
      </c>
      <c r="V480">
        <v>600245.94334571203</v>
      </c>
      <c r="W480">
        <v>18409.326581951202</v>
      </c>
      <c r="X480">
        <v>2.9757002771678798E-2</v>
      </c>
      <c r="Y480">
        <v>23383.464912280699</v>
      </c>
      <c r="Z480">
        <v>23383.464912280699</v>
      </c>
      <c r="AA480">
        <v>0</v>
      </c>
      <c r="AB480">
        <v>0</v>
      </c>
      <c r="AC480">
        <v>428.36120408524698</v>
      </c>
      <c r="AD480">
        <v>428.36120408524698</v>
      </c>
      <c r="AE480">
        <v>0</v>
      </c>
      <c r="AF480">
        <v>0</v>
      </c>
      <c r="AG480">
        <v>-871465.78286804794</v>
      </c>
      <c r="AH480">
        <v>-889875.10944999999</v>
      </c>
      <c r="AI480">
        <v>428.36120408524698</v>
      </c>
      <c r="AJ480">
        <v>428.36120408524698</v>
      </c>
      <c r="AK480">
        <v>428.36120408524698</v>
      </c>
      <c r="AL480">
        <v>428.36120408524698</v>
      </c>
      <c r="AM480">
        <v>428.36120408524698</v>
      </c>
      <c r="AN480">
        <v>428.36120408524698</v>
      </c>
      <c r="AO480">
        <v>428.36120408524698</v>
      </c>
      <c r="AP480">
        <v>428.36120408524698</v>
      </c>
      <c r="AQ480">
        <v>428.36120408524698</v>
      </c>
      <c r="AR480">
        <v>428.36120408524698</v>
      </c>
      <c r="AS480">
        <v>23383.464912280699</v>
      </c>
      <c r="AT480">
        <v>23383.464912280699</v>
      </c>
      <c r="AU480">
        <v>23383.464912280699</v>
      </c>
      <c r="AV480">
        <v>23383.464912280699</v>
      </c>
      <c r="AW480">
        <v>23383.464912280699</v>
      </c>
      <c r="AX480">
        <v>23383.464912280699</v>
      </c>
      <c r="AY480">
        <v>23383.464912280699</v>
      </c>
      <c r="AZ480">
        <v>23383.464912280699</v>
      </c>
      <c r="BA480">
        <v>23383.464912280699</v>
      </c>
      <c r="BB480">
        <v>23383.464912280699</v>
      </c>
    </row>
    <row r="481" spans="1:54" x14ac:dyDescent="0.25">
      <c r="A481" t="s">
        <v>604</v>
      </c>
      <c r="B481">
        <v>13016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2</v>
      </c>
      <c r="N481">
        <v>13016</v>
      </c>
      <c r="O481">
        <v>800000</v>
      </c>
      <c r="P481">
        <v>89875.109449999902</v>
      </c>
      <c r="Q481">
        <v>2535038.2456140299</v>
      </c>
      <c r="R481">
        <v>2535038.2456140299</v>
      </c>
      <c r="S481">
        <v>0</v>
      </c>
      <c r="T481">
        <v>0</v>
      </c>
      <c r="U481">
        <v>7420938.32823487</v>
      </c>
      <c r="V481">
        <v>7420938.32823487</v>
      </c>
      <c r="W481">
        <v>0</v>
      </c>
      <c r="X481">
        <v>0</v>
      </c>
      <c r="Y481">
        <v>1820679.16666666</v>
      </c>
      <c r="Z481">
        <v>1820679.16666666</v>
      </c>
      <c r="AA481">
        <v>0</v>
      </c>
      <c r="AB481">
        <v>0</v>
      </c>
      <c r="AC481">
        <v>5400920.6584203299</v>
      </c>
      <c r="AD481">
        <v>5400920.6584203299</v>
      </c>
      <c r="AE481">
        <v>0</v>
      </c>
      <c r="AF481">
        <v>0</v>
      </c>
      <c r="AG481">
        <v>-889875.10944999999</v>
      </c>
      <c r="AH481">
        <v>-889875.10944999999</v>
      </c>
      <c r="AI481">
        <v>5400920.6584203299</v>
      </c>
      <c r="AJ481">
        <v>5400920.6584203299</v>
      </c>
      <c r="AK481">
        <v>5400920.6584203299</v>
      </c>
      <c r="AL481">
        <v>5400920.6584203299</v>
      </c>
      <c r="AM481">
        <v>5400920.6584203299</v>
      </c>
      <c r="AN481">
        <v>5400920.6584203299</v>
      </c>
      <c r="AO481">
        <v>5400920.6584203299</v>
      </c>
      <c r="AP481">
        <v>5400920.6584203299</v>
      </c>
      <c r="AQ481">
        <v>5400920.6584203299</v>
      </c>
      <c r="AR481">
        <v>5400920.6584203299</v>
      </c>
      <c r="AS481">
        <v>1820679.16666666</v>
      </c>
      <c r="AT481">
        <v>1820679.16666666</v>
      </c>
      <c r="AU481">
        <v>1820679.16666666</v>
      </c>
      <c r="AV481">
        <v>1820679.16666666</v>
      </c>
      <c r="AW481">
        <v>1820679.16666666</v>
      </c>
      <c r="AX481">
        <v>1820679.16666666</v>
      </c>
      <c r="AY481">
        <v>1820679.16666666</v>
      </c>
      <c r="AZ481">
        <v>1820679.16666666</v>
      </c>
      <c r="BA481">
        <v>1820679.16666666</v>
      </c>
      <c r="BB481">
        <v>1820679.16666666</v>
      </c>
    </row>
    <row r="482" spans="1:54" x14ac:dyDescent="0.25">
      <c r="A482" t="s">
        <v>605</v>
      </c>
      <c r="B482">
        <v>13019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 t="s">
        <v>2</v>
      </c>
      <c r="N482">
        <v>13019</v>
      </c>
      <c r="O482">
        <v>800000</v>
      </c>
      <c r="P482">
        <v>89875.109449999902</v>
      </c>
      <c r="Q482">
        <v>10134918.991227999</v>
      </c>
      <c r="R482">
        <v>7206903.7280701697</v>
      </c>
      <c r="S482">
        <v>2928015.2631578902</v>
      </c>
      <c r="T482">
        <v>0.28890366718196098</v>
      </c>
      <c r="U482">
        <v>9500179.1874449998</v>
      </c>
      <c r="V482">
        <v>3744589.6613398301</v>
      </c>
      <c r="W482">
        <v>5755589.5261051701</v>
      </c>
      <c r="X482">
        <v>0.60584010180686798</v>
      </c>
      <c r="Y482">
        <v>267153.114035087</v>
      </c>
      <c r="Z482">
        <v>267153.114035087</v>
      </c>
      <c r="AA482">
        <v>0</v>
      </c>
      <c r="AB482">
        <v>0</v>
      </c>
      <c r="AC482">
        <v>4439.6735426912801</v>
      </c>
      <c r="AD482">
        <v>4439.6735426912801</v>
      </c>
      <c r="AE482">
        <v>0</v>
      </c>
      <c r="AF482">
        <v>0</v>
      </c>
      <c r="AG482">
        <v>4865714.4166551698</v>
      </c>
      <c r="AH482">
        <v>-889875.10944999999</v>
      </c>
      <c r="AI482">
        <v>4439.6735426912801</v>
      </c>
      <c r="AJ482">
        <v>4439.6735426912801</v>
      </c>
      <c r="AK482">
        <v>4439.6735426912801</v>
      </c>
      <c r="AL482">
        <v>4439.6735426912801</v>
      </c>
      <c r="AM482">
        <v>4439.6735426912801</v>
      </c>
      <c r="AN482">
        <v>4439.6735426912801</v>
      </c>
      <c r="AO482">
        <v>4439.6735426912801</v>
      </c>
      <c r="AP482">
        <v>4439.6735426912801</v>
      </c>
      <c r="AQ482">
        <v>4439.6735426912801</v>
      </c>
      <c r="AR482">
        <v>4439.6735426912801</v>
      </c>
      <c r="AS482">
        <v>267153.114035087</v>
      </c>
      <c r="AT482">
        <v>267153.114035087</v>
      </c>
      <c r="AU482">
        <v>267153.114035087</v>
      </c>
      <c r="AV482">
        <v>267153.114035087</v>
      </c>
      <c r="AW482">
        <v>267153.114035087</v>
      </c>
      <c r="AX482">
        <v>267153.114035087</v>
      </c>
      <c r="AY482">
        <v>267153.114035087</v>
      </c>
      <c r="AZ482">
        <v>267153.114035087</v>
      </c>
      <c r="BA482">
        <v>267153.114035087</v>
      </c>
      <c r="BB482">
        <v>267153.114035087</v>
      </c>
    </row>
    <row r="483" spans="1:54" x14ac:dyDescent="0.25">
      <c r="A483" t="s">
        <v>606</v>
      </c>
      <c r="B483">
        <v>13029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 t="s">
        <v>2</v>
      </c>
      <c r="N483">
        <v>13029</v>
      </c>
      <c r="O483">
        <v>800000</v>
      </c>
      <c r="P483">
        <v>89875.109449999902</v>
      </c>
      <c r="Q483">
        <v>6779894.6491227997</v>
      </c>
      <c r="R483">
        <v>4140982.28070175</v>
      </c>
      <c r="S483">
        <v>2638912.3684210498</v>
      </c>
      <c r="T483">
        <v>0.38922616131837301</v>
      </c>
      <c r="U483">
        <v>5143730.2660084302</v>
      </c>
      <c r="V483">
        <v>1958738.82316899</v>
      </c>
      <c r="W483">
        <v>3184991.44283944</v>
      </c>
      <c r="X483">
        <v>0.61919876784499595</v>
      </c>
      <c r="Y483">
        <v>182114.60526315699</v>
      </c>
      <c r="Z483">
        <v>182114.60526315699</v>
      </c>
      <c r="AA483">
        <v>0</v>
      </c>
      <c r="AB483">
        <v>0</v>
      </c>
      <c r="AC483">
        <v>2949.54863282208</v>
      </c>
      <c r="AD483">
        <v>2949.54863282208</v>
      </c>
      <c r="AE483">
        <v>0</v>
      </c>
      <c r="AF483">
        <v>0</v>
      </c>
      <c r="AG483">
        <v>2295116.3333894401</v>
      </c>
      <c r="AH483">
        <v>-889875.10944999999</v>
      </c>
      <c r="AI483">
        <v>2949.54863282208</v>
      </c>
      <c r="AJ483">
        <v>2949.54863282208</v>
      </c>
      <c r="AK483">
        <v>2949.54863282208</v>
      </c>
      <c r="AL483">
        <v>2949.54863282208</v>
      </c>
      <c r="AM483">
        <v>2949.54863282208</v>
      </c>
      <c r="AN483">
        <v>2949.54863282208</v>
      </c>
      <c r="AO483">
        <v>2949.54863282208</v>
      </c>
      <c r="AP483">
        <v>2949.54863282208</v>
      </c>
      <c r="AQ483">
        <v>2949.54863282208</v>
      </c>
      <c r="AR483">
        <v>2949.54863282208</v>
      </c>
      <c r="AS483">
        <v>182114.60526315699</v>
      </c>
      <c r="AT483">
        <v>182114.60526315699</v>
      </c>
      <c r="AU483">
        <v>182114.60526315699</v>
      </c>
      <c r="AV483">
        <v>182114.60526315699</v>
      </c>
      <c r="AW483">
        <v>182114.60526315699</v>
      </c>
      <c r="AX483">
        <v>182114.60526315699</v>
      </c>
      <c r="AY483">
        <v>182114.60526315699</v>
      </c>
      <c r="AZ483">
        <v>182114.60526315699</v>
      </c>
      <c r="BA483">
        <v>182114.60526315699</v>
      </c>
      <c r="BB483">
        <v>182114.60526315699</v>
      </c>
    </row>
    <row r="484" spans="1:54" x14ac:dyDescent="0.25">
      <c r="A484" t="s">
        <v>607</v>
      </c>
      <c r="B484">
        <v>13031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 t="s">
        <v>2</v>
      </c>
      <c r="N484">
        <v>13031</v>
      </c>
      <c r="O484">
        <v>800000</v>
      </c>
      <c r="P484">
        <v>89875.109449999902</v>
      </c>
      <c r="Q484">
        <v>3295977.1491228002</v>
      </c>
      <c r="R484">
        <v>2875810.8333333302</v>
      </c>
      <c r="S484">
        <v>420166.31578947097</v>
      </c>
      <c r="T484">
        <v>0.12747852815099001</v>
      </c>
      <c r="U484">
        <v>1862018.9642523001</v>
      </c>
      <c r="V484">
        <v>1119395.89148915</v>
      </c>
      <c r="W484">
        <v>742623.072763153</v>
      </c>
      <c r="X484">
        <v>0.39882680414125199</v>
      </c>
      <c r="Y484">
        <v>117439.385964912</v>
      </c>
      <c r="Z484">
        <v>117439.385964912</v>
      </c>
      <c r="AA484">
        <v>0</v>
      </c>
      <c r="AB484">
        <v>0</v>
      </c>
      <c r="AC484">
        <v>16532.259062233399</v>
      </c>
      <c r="AD484">
        <v>16532.259062233399</v>
      </c>
      <c r="AE484">
        <v>0</v>
      </c>
      <c r="AF484">
        <v>0</v>
      </c>
      <c r="AG484">
        <v>-147252.036686846</v>
      </c>
      <c r="AH484">
        <v>-889875.10944999999</v>
      </c>
      <c r="AI484">
        <v>16532.259062233399</v>
      </c>
      <c r="AJ484">
        <v>16532.259062233399</v>
      </c>
      <c r="AK484">
        <v>16532.259062233399</v>
      </c>
      <c r="AL484">
        <v>16532.259062233399</v>
      </c>
      <c r="AM484">
        <v>16532.259062233399</v>
      </c>
      <c r="AN484">
        <v>16532.259062233399</v>
      </c>
      <c r="AO484">
        <v>16532.259062233399</v>
      </c>
      <c r="AP484">
        <v>16532.259062233399</v>
      </c>
      <c r="AQ484">
        <v>16532.259062233399</v>
      </c>
      <c r="AR484">
        <v>16532.259062233399</v>
      </c>
      <c r="AS484">
        <v>117439.385964912</v>
      </c>
      <c r="AT484">
        <v>117439.385964912</v>
      </c>
      <c r="AU484">
        <v>117439.385964912</v>
      </c>
      <c r="AV484">
        <v>117439.385964912</v>
      </c>
      <c r="AW484">
        <v>117439.385964912</v>
      </c>
      <c r="AX484">
        <v>117439.385964912</v>
      </c>
      <c r="AY484">
        <v>117439.385964912</v>
      </c>
      <c r="AZ484">
        <v>117439.385964912</v>
      </c>
      <c r="BA484">
        <v>117439.385964912</v>
      </c>
      <c r="BB484">
        <v>117439.385964912</v>
      </c>
    </row>
    <row r="485" spans="1:54" x14ac:dyDescent="0.25">
      <c r="A485" t="s">
        <v>608</v>
      </c>
      <c r="B485">
        <v>13034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 t="s">
        <v>2</v>
      </c>
      <c r="N485">
        <v>13034</v>
      </c>
      <c r="O485">
        <v>800000</v>
      </c>
      <c r="P485">
        <v>89875.109449999902</v>
      </c>
      <c r="Q485">
        <v>5749834.7368420996</v>
      </c>
      <c r="R485">
        <v>3200738.7719298201</v>
      </c>
      <c r="S485">
        <v>2549095.9649122702</v>
      </c>
      <c r="T485">
        <v>0.44333377941785401</v>
      </c>
      <c r="U485">
        <v>6177768.6485700002</v>
      </c>
      <c r="V485">
        <v>1915479.8467868699</v>
      </c>
      <c r="W485">
        <v>4262288.8017831296</v>
      </c>
      <c r="X485">
        <v>0.68993985437925698</v>
      </c>
      <c r="Y485">
        <v>239133.114035087</v>
      </c>
      <c r="Z485">
        <v>239133.114035087</v>
      </c>
      <c r="AA485">
        <v>0</v>
      </c>
      <c r="AB485">
        <v>0</v>
      </c>
      <c r="AC485">
        <v>3859.07845768176</v>
      </c>
      <c r="AD485">
        <v>3859.07845768176</v>
      </c>
      <c r="AE485">
        <v>0</v>
      </c>
      <c r="AF485">
        <v>0</v>
      </c>
      <c r="AG485">
        <v>3372413.6923331302</v>
      </c>
      <c r="AH485">
        <v>-889875.10944999999</v>
      </c>
      <c r="AI485">
        <v>3859.07845768176</v>
      </c>
      <c r="AJ485">
        <v>3859.07845768176</v>
      </c>
      <c r="AK485">
        <v>3859.07845768176</v>
      </c>
      <c r="AL485">
        <v>3859.07845768176</v>
      </c>
      <c r="AM485">
        <v>3859.07845768176</v>
      </c>
      <c r="AN485">
        <v>3859.07845768176</v>
      </c>
      <c r="AO485">
        <v>3859.07845768176</v>
      </c>
      <c r="AP485">
        <v>3859.07845768176</v>
      </c>
      <c r="AQ485">
        <v>3859.07845768176</v>
      </c>
      <c r="AR485">
        <v>3859.07845768176</v>
      </c>
      <c r="AS485">
        <v>239133.114035087</v>
      </c>
      <c r="AT485">
        <v>239133.114035087</v>
      </c>
      <c r="AU485">
        <v>239133.114035087</v>
      </c>
      <c r="AV485">
        <v>239133.114035087</v>
      </c>
      <c r="AW485">
        <v>239133.114035087</v>
      </c>
      <c r="AX485">
        <v>239133.114035087</v>
      </c>
      <c r="AY485">
        <v>239133.114035087</v>
      </c>
      <c r="AZ485">
        <v>239133.114035087</v>
      </c>
      <c r="BA485">
        <v>239133.114035087</v>
      </c>
      <c r="BB485">
        <v>239133.114035087</v>
      </c>
    </row>
    <row r="486" spans="1:54" x14ac:dyDescent="0.25">
      <c r="A486" t="s">
        <v>609</v>
      </c>
      <c r="B486">
        <v>13051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 t="s">
        <v>2</v>
      </c>
      <c r="N486">
        <v>13051</v>
      </c>
      <c r="O486">
        <v>800000</v>
      </c>
      <c r="P486">
        <v>89875.109449999902</v>
      </c>
      <c r="Q486">
        <v>3086384.4298245599</v>
      </c>
      <c r="R486">
        <v>1854887.63157894</v>
      </c>
      <c r="S486">
        <v>1231496.79824561</v>
      </c>
      <c r="T486">
        <v>0.39900952919063798</v>
      </c>
      <c r="U486">
        <v>4733060.4756380999</v>
      </c>
      <c r="V486">
        <v>2258837.3833047599</v>
      </c>
      <c r="W486">
        <v>2474223.0923333401</v>
      </c>
      <c r="X486">
        <v>0.52275332315498702</v>
      </c>
      <c r="Y486">
        <v>17909.429824561401</v>
      </c>
      <c r="Z486">
        <v>17909.429824561401</v>
      </c>
      <c r="AA486">
        <v>0</v>
      </c>
      <c r="AB486">
        <v>0</v>
      </c>
      <c r="AC486">
        <v>439.64924780027297</v>
      </c>
      <c r="AD486">
        <v>439.64924780027297</v>
      </c>
      <c r="AE486">
        <v>0</v>
      </c>
      <c r="AF486">
        <v>0</v>
      </c>
      <c r="AG486">
        <v>1584347.98288334</v>
      </c>
      <c r="AH486">
        <v>-889875.10944999999</v>
      </c>
      <c r="AI486">
        <v>439.64924780027297</v>
      </c>
      <c r="AJ486">
        <v>439.64924780027297</v>
      </c>
      <c r="AK486">
        <v>439.64924780027297</v>
      </c>
      <c r="AL486">
        <v>439.64924780027297</v>
      </c>
      <c r="AM486">
        <v>439.64924780027297</v>
      </c>
      <c r="AN486">
        <v>439.64924780027297</v>
      </c>
      <c r="AO486">
        <v>439.64924780027297</v>
      </c>
      <c r="AP486">
        <v>439.64924780027297</v>
      </c>
      <c r="AQ486">
        <v>439.64924780027297</v>
      </c>
      <c r="AR486">
        <v>439.64924780027297</v>
      </c>
      <c r="AS486">
        <v>17909.429824561401</v>
      </c>
      <c r="AT486">
        <v>17909.429824561401</v>
      </c>
      <c r="AU486">
        <v>17909.429824561401</v>
      </c>
      <c r="AV486">
        <v>17909.429824561401</v>
      </c>
      <c r="AW486">
        <v>17909.429824561401</v>
      </c>
      <c r="AX486">
        <v>17909.429824561401</v>
      </c>
      <c r="AY486">
        <v>17909.429824561401</v>
      </c>
      <c r="AZ486">
        <v>17909.429824561401</v>
      </c>
      <c r="BA486">
        <v>17909.429824561401</v>
      </c>
      <c r="BB486">
        <v>17909.429824561401</v>
      </c>
    </row>
    <row r="487" spans="1:54" x14ac:dyDescent="0.25">
      <c r="A487" t="s">
        <v>610</v>
      </c>
      <c r="B487">
        <v>13052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 t="s">
        <v>2</v>
      </c>
      <c r="N487">
        <v>13052</v>
      </c>
      <c r="O487">
        <v>800000</v>
      </c>
      <c r="P487">
        <v>89875.109449999902</v>
      </c>
      <c r="Q487">
        <v>487530.78947368398</v>
      </c>
      <c r="R487">
        <v>485339.21052631497</v>
      </c>
      <c r="S487">
        <v>2191.5789473684199</v>
      </c>
      <c r="T487">
        <v>4.4952626473793601E-3</v>
      </c>
      <c r="U487">
        <v>250804.20819383801</v>
      </c>
      <c r="V487">
        <v>214200.86879112801</v>
      </c>
      <c r="W487">
        <v>36603.339402710102</v>
      </c>
      <c r="X487">
        <v>0.145943880552516</v>
      </c>
      <c r="Y487">
        <v>8522.8947368420995</v>
      </c>
      <c r="Z487">
        <v>8522.8947368420995</v>
      </c>
      <c r="AA487">
        <v>0</v>
      </c>
      <c r="AB487">
        <v>0</v>
      </c>
      <c r="AC487">
        <v>153.173596238621</v>
      </c>
      <c r="AD487">
        <v>153.173596238621</v>
      </c>
      <c r="AE487">
        <v>0</v>
      </c>
      <c r="AF487">
        <v>0</v>
      </c>
      <c r="AG487">
        <v>-853271.77004728897</v>
      </c>
      <c r="AH487">
        <v>-889875.10944999999</v>
      </c>
      <c r="AI487">
        <v>153.173596238621</v>
      </c>
      <c r="AJ487">
        <v>153.173596238621</v>
      </c>
      <c r="AK487">
        <v>153.173596238621</v>
      </c>
      <c r="AL487">
        <v>153.173596238621</v>
      </c>
      <c r="AM487">
        <v>153.173596238621</v>
      </c>
      <c r="AN487">
        <v>153.173596238621</v>
      </c>
      <c r="AO487">
        <v>153.173596238621</v>
      </c>
      <c r="AP487">
        <v>153.173596238621</v>
      </c>
      <c r="AQ487">
        <v>153.173596238621</v>
      </c>
      <c r="AR487">
        <v>153.173596238621</v>
      </c>
      <c r="AS487">
        <v>8522.8947368420995</v>
      </c>
      <c r="AT487">
        <v>8522.8947368420995</v>
      </c>
      <c r="AU487">
        <v>8522.8947368420995</v>
      </c>
      <c r="AV487">
        <v>8522.8947368420995</v>
      </c>
      <c r="AW487">
        <v>8522.8947368420995</v>
      </c>
      <c r="AX487">
        <v>8522.8947368420995</v>
      </c>
      <c r="AY487">
        <v>8522.8947368420995</v>
      </c>
      <c r="AZ487">
        <v>8522.8947368420995</v>
      </c>
      <c r="BA487">
        <v>8522.8947368420995</v>
      </c>
      <c r="BB487">
        <v>8522.8947368420995</v>
      </c>
    </row>
    <row r="488" spans="1:54" x14ac:dyDescent="0.25">
      <c r="A488" t="s">
        <v>611</v>
      </c>
      <c r="B488">
        <v>13055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 t="s">
        <v>2</v>
      </c>
      <c r="N488">
        <v>13055</v>
      </c>
      <c r="O488">
        <v>800000</v>
      </c>
      <c r="P488">
        <v>89875.109449999902</v>
      </c>
      <c r="Q488">
        <v>743518.64035087696</v>
      </c>
      <c r="R488">
        <v>742232.32456140302</v>
      </c>
      <c r="S488">
        <v>1286.3157894737001</v>
      </c>
      <c r="T488">
        <v>1.7300383872913699E-3</v>
      </c>
      <c r="U488">
        <v>304187.22920875199</v>
      </c>
      <c r="V488">
        <v>283947.735656665</v>
      </c>
      <c r="W488">
        <v>20239.493552086798</v>
      </c>
      <c r="X488">
        <v>6.6536302673631503E-2</v>
      </c>
      <c r="Y488">
        <v>664074.47368420998</v>
      </c>
      <c r="Z488">
        <v>664074.47368420998</v>
      </c>
      <c r="AA488">
        <v>0</v>
      </c>
      <c r="AB488">
        <v>0</v>
      </c>
      <c r="AC488">
        <v>8373.9750652922594</v>
      </c>
      <c r="AD488">
        <v>8373.9750652922594</v>
      </c>
      <c r="AE488">
        <v>0</v>
      </c>
      <c r="AF488">
        <v>0</v>
      </c>
      <c r="AG488">
        <v>-869635.615897913</v>
      </c>
      <c r="AH488">
        <v>-889875.10944999999</v>
      </c>
      <c r="AI488">
        <v>8373.9750652922594</v>
      </c>
      <c r="AJ488">
        <v>8373.9750652922594</v>
      </c>
      <c r="AK488">
        <v>8373.9750652922594</v>
      </c>
      <c r="AL488">
        <v>8373.9750652922594</v>
      </c>
      <c r="AM488">
        <v>8373.9750652922594</v>
      </c>
      <c r="AN488">
        <v>8373.9750652922594</v>
      </c>
      <c r="AO488">
        <v>8373.9750652922594</v>
      </c>
      <c r="AP488">
        <v>8373.9750652922594</v>
      </c>
      <c r="AQ488">
        <v>8373.9750652922594</v>
      </c>
      <c r="AR488">
        <v>8373.9750652922594</v>
      </c>
      <c r="AS488">
        <v>664074.47368420998</v>
      </c>
      <c r="AT488">
        <v>664074.47368420998</v>
      </c>
      <c r="AU488">
        <v>664074.47368420998</v>
      </c>
      <c r="AV488">
        <v>664074.47368420998</v>
      </c>
      <c r="AW488">
        <v>664074.47368420998</v>
      </c>
      <c r="AX488">
        <v>664074.47368420998</v>
      </c>
      <c r="AY488">
        <v>664074.47368420998</v>
      </c>
      <c r="AZ488">
        <v>664074.47368420998</v>
      </c>
      <c r="BA488">
        <v>664074.47368420998</v>
      </c>
      <c r="BB488">
        <v>664074.47368420998</v>
      </c>
    </row>
    <row r="489" spans="1:54" x14ac:dyDescent="0.25">
      <c r="A489" t="s">
        <v>612</v>
      </c>
      <c r="B489">
        <v>13057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2</v>
      </c>
      <c r="N489">
        <v>13057</v>
      </c>
      <c r="O489">
        <v>800000</v>
      </c>
      <c r="P489">
        <v>89875.109449999902</v>
      </c>
      <c r="Q489">
        <v>1643763.33333333</v>
      </c>
      <c r="R489">
        <v>1608530.9210526301</v>
      </c>
      <c r="S489">
        <v>35232.412280702003</v>
      </c>
      <c r="T489">
        <v>2.1433993304410402E-2</v>
      </c>
      <c r="U489">
        <v>497263.76435930497</v>
      </c>
      <c r="V489">
        <v>327704.17742028099</v>
      </c>
      <c r="W489">
        <v>169559.58693902401</v>
      </c>
      <c r="X489">
        <v>0.34098520562320001</v>
      </c>
      <c r="Y489">
        <v>11664.8245614035</v>
      </c>
      <c r="Z489">
        <v>11664.8245614035</v>
      </c>
      <c r="AA489">
        <v>0</v>
      </c>
      <c r="AB489">
        <v>0</v>
      </c>
      <c r="AC489">
        <v>394.47415305445202</v>
      </c>
      <c r="AD489">
        <v>394.47415305445202</v>
      </c>
      <c r="AE489">
        <v>0</v>
      </c>
      <c r="AF489">
        <v>0</v>
      </c>
      <c r="AG489">
        <v>-720315.52251097502</v>
      </c>
      <c r="AH489">
        <v>-889875.10944999999</v>
      </c>
      <c r="AI489">
        <v>394.47415305445202</v>
      </c>
      <c r="AJ489">
        <v>394.47415305445202</v>
      </c>
      <c r="AK489">
        <v>394.47415305445202</v>
      </c>
      <c r="AL489">
        <v>394.47415305445202</v>
      </c>
      <c r="AM489">
        <v>394.47415305445202</v>
      </c>
      <c r="AN489">
        <v>394.47415305445202</v>
      </c>
      <c r="AO489">
        <v>394.47415305445202</v>
      </c>
      <c r="AP489">
        <v>394.47415305445202</v>
      </c>
      <c r="AQ489">
        <v>394.47415305445202</v>
      </c>
      <c r="AR489">
        <v>394.47415305445202</v>
      </c>
      <c r="AS489">
        <v>11664.8245614035</v>
      </c>
      <c r="AT489">
        <v>11664.8245614035</v>
      </c>
      <c r="AU489">
        <v>11664.8245614035</v>
      </c>
      <c r="AV489">
        <v>11664.8245614035</v>
      </c>
      <c r="AW489">
        <v>11664.8245614035</v>
      </c>
      <c r="AX489">
        <v>11664.8245614035</v>
      </c>
      <c r="AY489">
        <v>11664.8245614035</v>
      </c>
      <c r="AZ489">
        <v>11664.8245614035</v>
      </c>
      <c r="BA489">
        <v>11664.8245614035</v>
      </c>
      <c r="BB489">
        <v>11664.8245614035</v>
      </c>
    </row>
    <row r="490" spans="1:54" x14ac:dyDescent="0.25">
      <c r="A490" t="s">
        <v>613</v>
      </c>
      <c r="B490">
        <v>13065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2</v>
      </c>
      <c r="N490">
        <v>13065</v>
      </c>
      <c r="O490">
        <v>800000</v>
      </c>
      <c r="P490">
        <v>89875.109449999902</v>
      </c>
      <c r="Q490">
        <v>6465752.7631578902</v>
      </c>
      <c r="R490">
        <v>5096907.6754385903</v>
      </c>
      <c r="S490">
        <v>1368845.0877192901</v>
      </c>
      <c r="T490">
        <v>0.211706994971881</v>
      </c>
      <c r="U490">
        <v>2479293.9979447699</v>
      </c>
      <c r="V490">
        <v>1099698.6996688501</v>
      </c>
      <c r="W490">
        <v>1379595.2982759101</v>
      </c>
      <c r="X490">
        <v>0.55644683503430303</v>
      </c>
      <c r="Y490">
        <v>576247.28070175403</v>
      </c>
      <c r="Z490">
        <v>576247.28070175403</v>
      </c>
      <c r="AA490">
        <v>0</v>
      </c>
      <c r="AB490">
        <v>0</v>
      </c>
      <c r="AC490">
        <v>146729.93268771801</v>
      </c>
      <c r="AD490">
        <v>146729.93268771801</v>
      </c>
      <c r="AE490">
        <v>0</v>
      </c>
      <c r="AF490">
        <v>0</v>
      </c>
      <c r="AG490">
        <v>489720.188825914</v>
      </c>
      <c r="AH490">
        <v>-889875.10944999999</v>
      </c>
      <c r="AI490">
        <v>146729.93268771801</v>
      </c>
      <c r="AJ490">
        <v>146729.93268771801</v>
      </c>
      <c r="AK490">
        <v>146729.93268771801</v>
      </c>
      <c r="AL490">
        <v>146729.93268771801</v>
      </c>
      <c r="AM490">
        <v>146729.93268771801</v>
      </c>
      <c r="AN490">
        <v>146729.93268771801</v>
      </c>
      <c r="AO490">
        <v>146729.93268771801</v>
      </c>
      <c r="AP490">
        <v>146729.93268771801</v>
      </c>
      <c r="AQ490">
        <v>146729.93268771801</v>
      </c>
      <c r="AR490">
        <v>146729.93268771801</v>
      </c>
      <c r="AS490">
        <v>576247.28070175403</v>
      </c>
      <c r="AT490">
        <v>576247.28070175403</v>
      </c>
      <c r="AU490">
        <v>576247.28070175403</v>
      </c>
      <c r="AV490">
        <v>576247.28070175403</v>
      </c>
      <c r="AW490">
        <v>576247.28070175403</v>
      </c>
      <c r="AX490">
        <v>576247.28070175403</v>
      </c>
      <c r="AY490">
        <v>576247.28070175403</v>
      </c>
      <c r="AZ490">
        <v>576247.28070175403</v>
      </c>
      <c r="BA490">
        <v>576247.28070175403</v>
      </c>
      <c r="BB490">
        <v>576247.28070175403</v>
      </c>
    </row>
    <row r="491" spans="1:54" x14ac:dyDescent="0.25">
      <c r="A491" t="s">
        <v>614</v>
      </c>
      <c r="B491">
        <v>13067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2</v>
      </c>
      <c r="N491">
        <v>13067</v>
      </c>
      <c r="O491">
        <v>800000</v>
      </c>
      <c r="P491">
        <v>89875.109449999902</v>
      </c>
      <c r="Q491">
        <v>2038303.2456140299</v>
      </c>
      <c r="R491">
        <v>1694307.1929824499</v>
      </c>
      <c r="S491">
        <v>343996.05263157899</v>
      </c>
      <c r="T491">
        <v>0.16876588572960299</v>
      </c>
      <c r="U491">
        <v>2348363.5980183901</v>
      </c>
      <c r="V491">
        <v>1646798.5134167999</v>
      </c>
      <c r="W491">
        <v>701565.084601596</v>
      </c>
      <c r="X491">
        <v>0.29874636329467502</v>
      </c>
      <c r="Y491">
        <v>115973.947368421</v>
      </c>
      <c r="Z491">
        <v>115973.947368421</v>
      </c>
      <c r="AA491">
        <v>0</v>
      </c>
      <c r="AB491">
        <v>0</v>
      </c>
      <c r="AC491">
        <v>2044.0641677912499</v>
      </c>
      <c r="AD491">
        <v>2044.0641677912499</v>
      </c>
      <c r="AE491">
        <v>0</v>
      </c>
      <c r="AF491">
        <v>0</v>
      </c>
      <c r="AG491">
        <v>-188310.024848403</v>
      </c>
      <c r="AH491">
        <v>-889875.10944999999</v>
      </c>
      <c r="AI491">
        <v>2044.0641677912499</v>
      </c>
      <c r="AJ491">
        <v>2044.0641677912499</v>
      </c>
      <c r="AK491">
        <v>2044.0641677912499</v>
      </c>
      <c r="AL491">
        <v>2044.0641677912499</v>
      </c>
      <c r="AM491">
        <v>2044.0641677912499</v>
      </c>
      <c r="AN491">
        <v>2044.0641677912499</v>
      </c>
      <c r="AO491">
        <v>2044.0641677912499</v>
      </c>
      <c r="AP491">
        <v>2044.0641677912499</v>
      </c>
      <c r="AQ491">
        <v>2044.0641677912499</v>
      </c>
      <c r="AR491">
        <v>2044.0641677912499</v>
      </c>
      <c r="AS491">
        <v>115973.947368421</v>
      </c>
      <c r="AT491">
        <v>115973.947368421</v>
      </c>
      <c r="AU491">
        <v>115973.947368421</v>
      </c>
      <c r="AV491">
        <v>115973.947368421</v>
      </c>
      <c r="AW491">
        <v>115973.947368421</v>
      </c>
      <c r="AX491">
        <v>115973.947368421</v>
      </c>
      <c r="AY491">
        <v>115973.947368421</v>
      </c>
      <c r="AZ491">
        <v>115973.947368421</v>
      </c>
      <c r="BA491">
        <v>115973.947368421</v>
      </c>
      <c r="BB491">
        <v>115973.947368421</v>
      </c>
    </row>
    <row r="492" spans="1:54" x14ac:dyDescent="0.25">
      <c r="A492" t="s">
        <v>615</v>
      </c>
      <c r="B492">
        <v>13068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 t="s">
        <v>2</v>
      </c>
      <c r="N492">
        <v>13068</v>
      </c>
      <c r="O492">
        <v>800000</v>
      </c>
      <c r="P492">
        <v>89875.109449999902</v>
      </c>
      <c r="Q492">
        <v>3678482.5438596499</v>
      </c>
      <c r="R492">
        <v>2473568.8596491199</v>
      </c>
      <c r="S492">
        <v>1204913.68421052</v>
      </c>
      <c r="T492">
        <v>0.32755726575944799</v>
      </c>
      <c r="U492">
        <v>3481128.2345801499</v>
      </c>
      <c r="V492">
        <v>1255627.69788948</v>
      </c>
      <c r="W492">
        <v>2225500.5366906598</v>
      </c>
      <c r="X492">
        <v>0.63930438258017097</v>
      </c>
      <c r="Y492">
        <v>356535.21929824498</v>
      </c>
      <c r="Z492">
        <v>356535.21929824498</v>
      </c>
      <c r="AA492">
        <v>0</v>
      </c>
      <c r="AB492">
        <v>0</v>
      </c>
      <c r="AC492">
        <v>6099.9098443430603</v>
      </c>
      <c r="AD492">
        <v>6099.9098443430603</v>
      </c>
      <c r="AE492">
        <v>0</v>
      </c>
      <c r="AF492">
        <v>0</v>
      </c>
      <c r="AG492">
        <v>1335625.4272406599</v>
      </c>
      <c r="AH492">
        <v>-889875.10944999999</v>
      </c>
      <c r="AI492">
        <v>6099.9098443430603</v>
      </c>
      <c r="AJ492">
        <v>6099.9098443430603</v>
      </c>
      <c r="AK492">
        <v>6099.9098443430603</v>
      </c>
      <c r="AL492">
        <v>6099.9098443430603</v>
      </c>
      <c r="AM492">
        <v>6099.9098443430603</v>
      </c>
      <c r="AN492">
        <v>6099.9098443430603</v>
      </c>
      <c r="AO492">
        <v>6099.9098443430603</v>
      </c>
      <c r="AP492">
        <v>6099.9098443430603</v>
      </c>
      <c r="AQ492">
        <v>6099.9098443430603</v>
      </c>
      <c r="AR492">
        <v>6099.9098443430603</v>
      </c>
      <c r="AS492">
        <v>356535.21929824498</v>
      </c>
      <c r="AT492">
        <v>356535.21929824498</v>
      </c>
      <c r="AU492">
        <v>356535.21929824498</v>
      </c>
      <c r="AV492">
        <v>356535.21929824498</v>
      </c>
      <c r="AW492">
        <v>356535.21929824498</v>
      </c>
      <c r="AX492">
        <v>356535.21929824498</v>
      </c>
      <c r="AY492">
        <v>356535.21929824498</v>
      </c>
      <c r="AZ492">
        <v>356535.21929824498</v>
      </c>
      <c r="BA492">
        <v>356535.21929824498</v>
      </c>
      <c r="BB492">
        <v>356535.21929824498</v>
      </c>
    </row>
    <row r="493" spans="1:54" x14ac:dyDescent="0.25">
      <c r="A493" t="s">
        <v>616</v>
      </c>
      <c r="B493">
        <v>13071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 t="s">
        <v>2</v>
      </c>
      <c r="N493">
        <v>13071</v>
      </c>
      <c r="O493">
        <v>800000</v>
      </c>
      <c r="P493">
        <v>89875.109449999902</v>
      </c>
      <c r="Q493">
        <v>6879505.7456140304</v>
      </c>
      <c r="R493">
        <v>5451667.5877192998</v>
      </c>
      <c r="S493">
        <v>1427838.1578947301</v>
      </c>
      <c r="T493">
        <v>0.20754952618580699</v>
      </c>
      <c r="U493">
        <v>4938603.9712525196</v>
      </c>
      <c r="V493">
        <v>2181591.4405739401</v>
      </c>
      <c r="W493">
        <v>2757012.5306785698</v>
      </c>
      <c r="X493">
        <v>0.55825746440230195</v>
      </c>
      <c r="Y493">
        <v>350330.614035087</v>
      </c>
      <c r="Z493">
        <v>350330.614035087</v>
      </c>
      <c r="AA493">
        <v>0</v>
      </c>
      <c r="AB493">
        <v>0</v>
      </c>
      <c r="AC493">
        <v>150687.532226018</v>
      </c>
      <c r="AD493">
        <v>150687.532226018</v>
      </c>
      <c r="AE493">
        <v>0</v>
      </c>
      <c r="AF493">
        <v>0</v>
      </c>
      <c r="AG493">
        <v>1867137.4212285699</v>
      </c>
      <c r="AH493">
        <v>-889875.10944999999</v>
      </c>
      <c r="AI493">
        <v>150687.532226018</v>
      </c>
      <c r="AJ493">
        <v>150687.532226018</v>
      </c>
      <c r="AK493">
        <v>150687.532226018</v>
      </c>
      <c r="AL493">
        <v>150687.532226018</v>
      </c>
      <c r="AM493">
        <v>150687.532226018</v>
      </c>
      <c r="AN493">
        <v>150687.532226018</v>
      </c>
      <c r="AO493">
        <v>150687.532226018</v>
      </c>
      <c r="AP493">
        <v>150687.532226018</v>
      </c>
      <c r="AQ493">
        <v>150687.532226018</v>
      </c>
      <c r="AR493">
        <v>150687.532226018</v>
      </c>
      <c r="AS493">
        <v>350330.614035087</v>
      </c>
      <c r="AT493">
        <v>350330.614035087</v>
      </c>
      <c r="AU493">
        <v>350330.614035087</v>
      </c>
      <c r="AV493">
        <v>350330.614035087</v>
      </c>
      <c r="AW493">
        <v>350330.614035087</v>
      </c>
      <c r="AX493">
        <v>350330.614035087</v>
      </c>
      <c r="AY493">
        <v>350330.614035087</v>
      </c>
      <c r="AZ493">
        <v>350330.614035087</v>
      </c>
      <c r="BA493">
        <v>350330.614035087</v>
      </c>
      <c r="BB493">
        <v>350330.614035087</v>
      </c>
    </row>
    <row r="494" spans="1:54" x14ac:dyDescent="0.25">
      <c r="A494" t="s">
        <v>617</v>
      </c>
      <c r="B494">
        <v>13072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 t="s">
        <v>2</v>
      </c>
      <c r="N494">
        <v>13072</v>
      </c>
      <c r="O494">
        <v>800000</v>
      </c>
      <c r="P494">
        <v>89875.109449999902</v>
      </c>
      <c r="Q494">
        <v>4447533.7280701604</v>
      </c>
      <c r="R494">
        <v>3480871.05263157</v>
      </c>
      <c r="S494">
        <v>966662.67543859303</v>
      </c>
      <c r="T494">
        <v>0.217348025791821</v>
      </c>
      <c r="U494">
        <v>5683723.1451252503</v>
      </c>
      <c r="V494">
        <v>3857155.6097462298</v>
      </c>
      <c r="W494">
        <v>1826567.53537902</v>
      </c>
      <c r="X494">
        <v>0.321368139992112</v>
      </c>
      <c r="Y494">
        <v>508752.98245613999</v>
      </c>
      <c r="Z494">
        <v>508752.98245613999</v>
      </c>
      <c r="AA494">
        <v>0</v>
      </c>
      <c r="AB494">
        <v>0</v>
      </c>
      <c r="AC494">
        <v>285281.97046876902</v>
      </c>
      <c r="AD494">
        <v>285281.97046876902</v>
      </c>
      <c r="AE494">
        <v>0</v>
      </c>
      <c r="AF494">
        <v>0</v>
      </c>
      <c r="AG494">
        <v>936692.42592902295</v>
      </c>
      <c r="AH494">
        <v>-889875.10944999999</v>
      </c>
      <c r="AI494">
        <v>285281.97046876902</v>
      </c>
      <c r="AJ494">
        <v>285281.97046876902</v>
      </c>
      <c r="AK494">
        <v>285281.97046876902</v>
      </c>
      <c r="AL494">
        <v>285281.97046876902</v>
      </c>
      <c r="AM494">
        <v>285281.97046876902</v>
      </c>
      <c r="AN494">
        <v>285281.97046876902</v>
      </c>
      <c r="AO494">
        <v>285281.97046876902</v>
      </c>
      <c r="AP494">
        <v>285281.97046876902</v>
      </c>
      <c r="AQ494">
        <v>285281.97046876902</v>
      </c>
      <c r="AR494">
        <v>285281.97046876902</v>
      </c>
      <c r="AS494">
        <v>508752.98245613999</v>
      </c>
      <c r="AT494">
        <v>508752.98245613999</v>
      </c>
      <c r="AU494">
        <v>508752.98245613999</v>
      </c>
      <c r="AV494">
        <v>508752.98245613999</v>
      </c>
      <c r="AW494">
        <v>508752.98245613999</v>
      </c>
      <c r="AX494">
        <v>508752.98245613999</v>
      </c>
      <c r="AY494">
        <v>508752.98245613999</v>
      </c>
      <c r="AZ494">
        <v>508752.98245613999</v>
      </c>
      <c r="BA494">
        <v>508752.98245613999</v>
      </c>
      <c r="BB494">
        <v>508752.98245613999</v>
      </c>
    </row>
    <row r="495" spans="1:54" x14ac:dyDescent="0.25">
      <c r="A495" t="s">
        <v>618</v>
      </c>
      <c r="B495">
        <v>13076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2</v>
      </c>
      <c r="N495">
        <v>13076</v>
      </c>
      <c r="O495">
        <v>800000</v>
      </c>
      <c r="P495">
        <v>89875.109449999902</v>
      </c>
      <c r="Q495">
        <v>4007617.8947368399</v>
      </c>
      <c r="R495">
        <v>4007617.8947368399</v>
      </c>
      <c r="S495">
        <v>0</v>
      </c>
      <c r="T495">
        <v>0</v>
      </c>
      <c r="U495">
        <v>14908182.5630564</v>
      </c>
      <c r="V495">
        <v>14908182.5630564</v>
      </c>
      <c r="W495">
        <v>0</v>
      </c>
      <c r="X495">
        <v>0</v>
      </c>
      <c r="Y495">
        <v>2567252.2368421</v>
      </c>
      <c r="Z495">
        <v>2567252.2368421</v>
      </c>
      <c r="AA495">
        <v>0</v>
      </c>
      <c r="AB495">
        <v>0</v>
      </c>
      <c r="AC495">
        <v>10420335.2781219</v>
      </c>
      <c r="AD495">
        <v>10420335.2781219</v>
      </c>
      <c r="AE495">
        <v>0</v>
      </c>
      <c r="AF495">
        <v>0</v>
      </c>
      <c r="AG495">
        <v>-889875.10944999999</v>
      </c>
      <c r="AH495">
        <v>-889875.10944999999</v>
      </c>
      <c r="AI495">
        <v>10420335.2781219</v>
      </c>
      <c r="AJ495">
        <v>10420335.2781219</v>
      </c>
      <c r="AK495">
        <v>10420335.2781219</v>
      </c>
      <c r="AL495">
        <v>10420335.2781219</v>
      </c>
      <c r="AM495">
        <v>10420335.2781219</v>
      </c>
      <c r="AN495">
        <v>10420335.2781219</v>
      </c>
      <c r="AO495">
        <v>10420335.2781219</v>
      </c>
      <c r="AP495">
        <v>10420335.2781219</v>
      </c>
      <c r="AQ495">
        <v>10420335.2781219</v>
      </c>
      <c r="AR495">
        <v>10420335.2781219</v>
      </c>
      <c r="AS495">
        <v>2567252.2368421</v>
      </c>
      <c r="AT495">
        <v>2567252.2368421</v>
      </c>
      <c r="AU495">
        <v>2567252.2368421</v>
      </c>
      <c r="AV495">
        <v>2567252.2368421</v>
      </c>
      <c r="AW495">
        <v>2567252.2368421</v>
      </c>
      <c r="AX495">
        <v>2567252.2368421</v>
      </c>
      <c r="AY495">
        <v>2567252.2368421</v>
      </c>
      <c r="AZ495">
        <v>2567252.2368421</v>
      </c>
      <c r="BA495">
        <v>2567252.2368421</v>
      </c>
      <c r="BB495">
        <v>2567252.2368421</v>
      </c>
    </row>
    <row r="496" spans="1:54" x14ac:dyDescent="0.25">
      <c r="A496" t="s">
        <v>619</v>
      </c>
      <c r="B496">
        <v>13078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2</v>
      </c>
      <c r="N496">
        <v>13078</v>
      </c>
      <c r="O496">
        <v>800000</v>
      </c>
      <c r="P496">
        <v>89875.109449999902</v>
      </c>
      <c r="Q496">
        <v>6062894.1228070101</v>
      </c>
      <c r="R496">
        <v>4899433.9035087703</v>
      </c>
      <c r="S496">
        <v>1163460.21929824</v>
      </c>
      <c r="T496">
        <v>0.191898488697273</v>
      </c>
      <c r="U496">
        <v>2694578.28899795</v>
      </c>
      <c r="V496">
        <v>1216889.9087961901</v>
      </c>
      <c r="W496">
        <v>1477688.38020176</v>
      </c>
      <c r="X496">
        <v>0.54839318873576903</v>
      </c>
      <c r="Y496">
        <v>888152.67543859605</v>
      </c>
      <c r="Z496">
        <v>888152.67543859605</v>
      </c>
      <c r="AA496">
        <v>0</v>
      </c>
      <c r="AB496">
        <v>0</v>
      </c>
      <c r="AC496">
        <v>15774.874922577799</v>
      </c>
      <c r="AD496">
        <v>15774.874922577799</v>
      </c>
      <c r="AE496">
        <v>0</v>
      </c>
      <c r="AF496">
        <v>0</v>
      </c>
      <c r="AG496">
        <v>587813.27075176302</v>
      </c>
      <c r="AH496">
        <v>-889875.10944999999</v>
      </c>
      <c r="AI496">
        <v>15774.874922577799</v>
      </c>
      <c r="AJ496">
        <v>15774.874922577799</v>
      </c>
      <c r="AK496">
        <v>15774.874922577799</v>
      </c>
      <c r="AL496">
        <v>15774.874922577799</v>
      </c>
      <c r="AM496">
        <v>15774.874922577799</v>
      </c>
      <c r="AN496">
        <v>15774.874922577799</v>
      </c>
      <c r="AO496">
        <v>15774.874922577799</v>
      </c>
      <c r="AP496">
        <v>15774.874922577799</v>
      </c>
      <c r="AQ496">
        <v>15774.874922577799</v>
      </c>
      <c r="AR496">
        <v>15774.874922577799</v>
      </c>
      <c r="AS496">
        <v>888152.67543859605</v>
      </c>
      <c r="AT496">
        <v>888152.67543859605</v>
      </c>
      <c r="AU496">
        <v>888152.67543859605</v>
      </c>
      <c r="AV496">
        <v>888152.67543859605</v>
      </c>
      <c r="AW496">
        <v>888152.67543859605</v>
      </c>
      <c r="AX496">
        <v>888152.67543859605</v>
      </c>
      <c r="AY496">
        <v>888152.67543859605</v>
      </c>
      <c r="AZ496">
        <v>888152.67543859605</v>
      </c>
      <c r="BA496">
        <v>888152.67543859605</v>
      </c>
      <c r="BB496">
        <v>888152.67543859605</v>
      </c>
    </row>
    <row r="497" spans="1:54" x14ac:dyDescent="0.25">
      <c r="A497" t="s">
        <v>620</v>
      </c>
      <c r="B497">
        <v>13084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2</v>
      </c>
      <c r="N497">
        <v>13084</v>
      </c>
      <c r="O497">
        <v>800000</v>
      </c>
      <c r="P497">
        <v>89875.109449999902</v>
      </c>
      <c r="Q497">
        <v>1220488.68421052</v>
      </c>
      <c r="R497">
        <v>1220488.68421052</v>
      </c>
      <c r="S497">
        <v>0</v>
      </c>
      <c r="T497">
        <v>0</v>
      </c>
      <c r="U497">
        <v>2502679.65483046</v>
      </c>
      <c r="V497">
        <v>2502679.65483046</v>
      </c>
      <c r="W497">
        <v>0</v>
      </c>
      <c r="X497">
        <v>0</v>
      </c>
      <c r="Y497">
        <v>16607.9385964912</v>
      </c>
      <c r="Z497">
        <v>16607.9385964912</v>
      </c>
      <c r="AA497">
        <v>0</v>
      </c>
      <c r="AB497">
        <v>0</v>
      </c>
      <c r="AC497">
        <v>144072.72133887801</v>
      </c>
      <c r="AD497">
        <v>144072.72133887801</v>
      </c>
      <c r="AE497">
        <v>0</v>
      </c>
      <c r="AF497">
        <v>0</v>
      </c>
      <c r="AG497">
        <v>-889875.10944999999</v>
      </c>
      <c r="AH497">
        <v>-889875.10944999999</v>
      </c>
      <c r="AI497">
        <v>144072.72133887801</v>
      </c>
      <c r="AJ497">
        <v>144072.72133887801</v>
      </c>
      <c r="AK497">
        <v>144072.72133887801</v>
      </c>
      <c r="AL497">
        <v>144072.72133887801</v>
      </c>
      <c r="AM497">
        <v>144072.72133887801</v>
      </c>
      <c r="AN497">
        <v>144072.72133887801</v>
      </c>
      <c r="AO497">
        <v>144072.72133887801</v>
      </c>
      <c r="AP497">
        <v>144072.72133887801</v>
      </c>
      <c r="AQ497">
        <v>144072.72133887801</v>
      </c>
      <c r="AR497">
        <v>144072.72133887801</v>
      </c>
      <c r="AS497">
        <v>16607.9385964912</v>
      </c>
      <c r="AT497">
        <v>16607.9385964912</v>
      </c>
      <c r="AU497">
        <v>16607.9385964912</v>
      </c>
      <c r="AV497">
        <v>16607.9385964912</v>
      </c>
      <c r="AW497">
        <v>16607.9385964912</v>
      </c>
      <c r="AX497">
        <v>16607.9385964912</v>
      </c>
      <c r="AY497">
        <v>16607.9385964912</v>
      </c>
      <c r="AZ497">
        <v>16607.9385964912</v>
      </c>
      <c r="BA497">
        <v>16607.9385964912</v>
      </c>
      <c r="BB497">
        <v>16607.9385964912</v>
      </c>
    </row>
    <row r="498" spans="1:54" x14ac:dyDescent="0.25">
      <c r="A498" t="s">
        <v>621</v>
      </c>
      <c r="B498">
        <v>13086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2</v>
      </c>
      <c r="N498">
        <v>13086</v>
      </c>
      <c r="O498">
        <v>800000</v>
      </c>
      <c r="P498">
        <v>89875.109449999902</v>
      </c>
      <c r="Q498">
        <v>1407981.0087719299</v>
      </c>
      <c r="R498">
        <v>1405228.7280701699</v>
      </c>
      <c r="S498">
        <v>2752.2807017543801</v>
      </c>
      <c r="T498">
        <v>1.9547711827128801E-3</v>
      </c>
      <c r="U498">
        <v>4362444.6061076997</v>
      </c>
      <c r="V498">
        <v>4151329.4632585398</v>
      </c>
      <c r="W498">
        <v>211115.14284916001</v>
      </c>
      <c r="X498">
        <v>4.83937704454942E-2</v>
      </c>
      <c r="Y498">
        <v>88818.3771929824</v>
      </c>
      <c r="Z498">
        <v>88818.3771929824</v>
      </c>
      <c r="AA498">
        <v>0</v>
      </c>
      <c r="AB498">
        <v>0</v>
      </c>
      <c r="AC498">
        <v>353736.00188665499</v>
      </c>
      <c r="AD498">
        <v>353736.00188665499</v>
      </c>
      <c r="AE498">
        <v>0</v>
      </c>
      <c r="AF498">
        <v>0</v>
      </c>
      <c r="AG498">
        <v>-678759.96660083905</v>
      </c>
      <c r="AH498">
        <v>-889875.10944999999</v>
      </c>
      <c r="AI498">
        <v>353736.00188665499</v>
      </c>
      <c r="AJ498">
        <v>353736.00188665499</v>
      </c>
      <c r="AK498">
        <v>353736.00188665499</v>
      </c>
      <c r="AL498">
        <v>353736.00188665499</v>
      </c>
      <c r="AM498">
        <v>353736.00188665499</v>
      </c>
      <c r="AN498">
        <v>353736.00188665499</v>
      </c>
      <c r="AO498">
        <v>353736.00188665499</v>
      </c>
      <c r="AP498">
        <v>353736.00188665499</v>
      </c>
      <c r="AQ498">
        <v>353736.00188665499</v>
      </c>
      <c r="AR498">
        <v>353736.00188665499</v>
      </c>
      <c r="AS498">
        <v>88818.3771929824</v>
      </c>
      <c r="AT498">
        <v>88818.3771929824</v>
      </c>
      <c r="AU498">
        <v>88818.3771929824</v>
      </c>
      <c r="AV498">
        <v>88818.3771929824</v>
      </c>
      <c r="AW498">
        <v>88818.3771929824</v>
      </c>
      <c r="AX498">
        <v>88818.3771929824</v>
      </c>
      <c r="AY498">
        <v>88818.3771929824</v>
      </c>
      <c r="AZ498">
        <v>88818.3771929824</v>
      </c>
      <c r="BA498">
        <v>88818.3771929824</v>
      </c>
      <c r="BB498">
        <v>88818.3771929824</v>
      </c>
    </row>
    <row r="499" spans="1:54" x14ac:dyDescent="0.25">
      <c r="A499" t="s">
        <v>622</v>
      </c>
      <c r="B499">
        <v>13087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 t="s">
        <v>2</v>
      </c>
      <c r="N499">
        <v>13087</v>
      </c>
      <c r="O499">
        <v>800000</v>
      </c>
      <c r="P499">
        <v>89875.109449999902</v>
      </c>
      <c r="Q499">
        <v>2325568.3771929801</v>
      </c>
      <c r="R499">
        <v>2115490.5701754298</v>
      </c>
      <c r="S499">
        <v>210077.807017543</v>
      </c>
      <c r="T499">
        <v>9.0333962689633895E-2</v>
      </c>
      <c r="U499">
        <v>1428318.7980095299</v>
      </c>
      <c r="V499">
        <v>935079.32648274803</v>
      </c>
      <c r="W499">
        <v>493239.47152678302</v>
      </c>
      <c r="X499">
        <v>0.34532869847694297</v>
      </c>
      <c r="Y499">
        <v>16413.903508771898</v>
      </c>
      <c r="Z499">
        <v>16413.903508771898</v>
      </c>
      <c r="AA499">
        <v>0</v>
      </c>
      <c r="AB499">
        <v>0</v>
      </c>
      <c r="AC499">
        <v>349.12715916576298</v>
      </c>
      <c r="AD499">
        <v>349.12715916576298</v>
      </c>
      <c r="AE499">
        <v>0</v>
      </c>
      <c r="AF499">
        <v>0</v>
      </c>
      <c r="AG499">
        <v>-396635.63792321598</v>
      </c>
      <c r="AH499">
        <v>-889875.10944999999</v>
      </c>
      <c r="AI499">
        <v>349.12715916576298</v>
      </c>
      <c r="AJ499">
        <v>349.12715916576298</v>
      </c>
      <c r="AK499">
        <v>349.12715916576298</v>
      </c>
      <c r="AL499">
        <v>349.12715916576298</v>
      </c>
      <c r="AM499">
        <v>349.12715916576298</v>
      </c>
      <c r="AN499">
        <v>349.12715916576298</v>
      </c>
      <c r="AO499">
        <v>349.12715916576298</v>
      </c>
      <c r="AP499">
        <v>349.12715916576298</v>
      </c>
      <c r="AQ499">
        <v>349.12715916576298</v>
      </c>
      <c r="AR499">
        <v>349.12715916576298</v>
      </c>
      <c r="AS499">
        <v>16413.903508771898</v>
      </c>
      <c r="AT499">
        <v>16413.903508771898</v>
      </c>
      <c r="AU499">
        <v>16413.903508771898</v>
      </c>
      <c r="AV499">
        <v>16413.903508771898</v>
      </c>
      <c r="AW499">
        <v>16413.903508771898</v>
      </c>
      <c r="AX499">
        <v>16413.903508771898</v>
      </c>
      <c r="AY499">
        <v>16413.903508771898</v>
      </c>
      <c r="AZ499">
        <v>16413.903508771898</v>
      </c>
      <c r="BA499">
        <v>16413.903508771898</v>
      </c>
      <c r="BB499">
        <v>16413.903508771898</v>
      </c>
    </row>
    <row r="500" spans="1:54" x14ac:dyDescent="0.25">
      <c r="A500" t="s">
        <v>623</v>
      </c>
      <c r="B500">
        <v>13091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 t="s">
        <v>2</v>
      </c>
      <c r="N500">
        <v>13091</v>
      </c>
      <c r="O500">
        <v>800000</v>
      </c>
      <c r="P500">
        <v>89875.109449999902</v>
      </c>
      <c r="Q500">
        <v>6845966.4035087703</v>
      </c>
      <c r="R500">
        <v>4417074.0789473597</v>
      </c>
      <c r="S500">
        <v>2428892.3245613999</v>
      </c>
      <c r="T500">
        <v>0.35479173887218002</v>
      </c>
      <c r="U500">
        <v>6174299.5687634703</v>
      </c>
      <c r="V500">
        <v>1959438.2792915299</v>
      </c>
      <c r="W500">
        <v>4214861.2894719401</v>
      </c>
      <c r="X500">
        <v>0.68264606252593096</v>
      </c>
      <c r="Y500">
        <v>944064.95614035102</v>
      </c>
      <c r="Z500">
        <v>944064.95614035102</v>
      </c>
      <c r="AA500">
        <v>0</v>
      </c>
      <c r="AB500">
        <v>0</v>
      </c>
      <c r="AC500">
        <v>22680.019253930801</v>
      </c>
      <c r="AD500">
        <v>22680.019253930801</v>
      </c>
      <c r="AE500">
        <v>0</v>
      </c>
      <c r="AF500">
        <v>0</v>
      </c>
      <c r="AG500">
        <v>3324986.1800219398</v>
      </c>
      <c r="AH500">
        <v>-889875.10944999999</v>
      </c>
      <c r="AI500">
        <v>22680.019253930801</v>
      </c>
      <c r="AJ500">
        <v>22680.019253930801</v>
      </c>
      <c r="AK500">
        <v>22680.019253930801</v>
      </c>
      <c r="AL500">
        <v>22680.019253930801</v>
      </c>
      <c r="AM500">
        <v>22680.019253930801</v>
      </c>
      <c r="AN500">
        <v>22680.019253930801</v>
      </c>
      <c r="AO500">
        <v>22680.019253930801</v>
      </c>
      <c r="AP500">
        <v>22680.019253930801</v>
      </c>
      <c r="AQ500">
        <v>22680.019253930801</v>
      </c>
      <c r="AR500">
        <v>22680.019253930801</v>
      </c>
      <c r="AS500">
        <v>944064.95614035102</v>
      </c>
      <c r="AT500">
        <v>944064.95614035102</v>
      </c>
      <c r="AU500">
        <v>944064.95614035102</v>
      </c>
      <c r="AV500">
        <v>944064.95614035102</v>
      </c>
      <c r="AW500">
        <v>944064.95614035102</v>
      </c>
      <c r="AX500">
        <v>944064.95614035102</v>
      </c>
      <c r="AY500">
        <v>944064.95614035102</v>
      </c>
      <c r="AZ500">
        <v>944064.95614035102</v>
      </c>
      <c r="BA500">
        <v>944064.95614035102</v>
      </c>
      <c r="BB500">
        <v>944064.95614035102</v>
      </c>
    </row>
    <row r="501" spans="1:54" x14ac:dyDescent="0.25">
      <c r="A501" t="s">
        <v>624</v>
      </c>
      <c r="B501">
        <v>13113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 t="s">
        <v>2</v>
      </c>
      <c r="N501">
        <v>13113</v>
      </c>
      <c r="O501">
        <v>800000</v>
      </c>
      <c r="P501">
        <v>89875.109449999902</v>
      </c>
      <c r="Q501">
        <v>2570125.9210526301</v>
      </c>
      <c r="R501">
        <v>2163649.3421052601</v>
      </c>
      <c r="S501">
        <v>406476.57894736901</v>
      </c>
      <c r="T501">
        <v>0.15815434396338399</v>
      </c>
      <c r="U501">
        <v>1571694.4233460899</v>
      </c>
      <c r="V501">
        <v>1043804.90799238</v>
      </c>
      <c r="W501">
        <v>527889.51535370701</v>
      </c>
      <c r="X501">
        <v>0.33587286912289499</v>
      </c>
      <c r="Y501">
        <v>166845.78947368401</v>
      </c>
      <c r="Z501">
        <v>166845.78947368401</v>
      </c>
      <c r="AA501">
        <v>0</v>
      </c>
      <c r="AB501">
        <v>0</v>
      </c>
      <c r="AC501">
        <v>3139.2565268916701</v>
      </c>
      <c r="AD501">
        <v>3139.2565268916701</v>
      </c>
      <c r="AE501">
        <v>0</v>
      </c>
      <c r="AF501">
        <v>0</v>
      </c>
      <c r="AG501">
        <v>-361985.59409629198</v>
      </c>
      <c r="AH501">
        <v>-889875.10944999999</v>
      </c>
      <c r="AI501">
        <v>3139.2565268916701</v>
      </c>
      <c r="AJ501">
        <v>3139.2565268916701</v>
      </c>
      <c r="AK501">
        <v>3139.2565268916701</v>
      </c>
      <c r="AL501">
        <v>3139.2565268916701</v>
      </c>
      <c r="AM501">
        <v>3139.2565268916701</v>
      </c>
      <c r="AN501">
        <v>3139.2565268916701</v>
      </c>
      <c r="AO501">
        <v>3139.2565268916701</v>
      </c>
      <c r="AP501">
        <v>3139.2565268916701</v>
      </c>
      <c r="AQ501">
        <v>3139.2565268916701</v>
      </c>
      <c r="AR501">
        <v>3139.2565268916701</v>
      </c>
      <c r="AS501">
        <v>166845.78947368401</v>
      </c>
      <c r="AT501">
        <v>166845.78947368401</v>
      </c>
      <c r="AU501">
        <v>166845.78947368401</v>
      </c>
      <c r="AV501">
        <v>166845.78947368401</v>
      </c>
      <c r="AW501">
        <v>166845.78947368401</v>
      </c>
      <c r="AX501">
        <v>166845.78947368401</v>
      </c>
      <c r="AY501">
        <v>166845.78947368401</v>
      </c>
      <c r="AZ501">
        <v>166845.78947368401</v>
      </c>
      <c r="BA501">
        <v>166845.78947368401</v>
      </c>
      <c r="BB501">
        <v>166845.78947368401</v>
      </c>
    </row>
    <row r="502" spans="1:54" x14ac:dyDescent="0.25">
      <c r="A502" t="s">
        <v>625</v>
      </c>
      <c r="B502">
        <v>13121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 t="s">
        <v>2</v>
      </c>
      <c r="N502">
        <v>13121</v>
      </c>
      <c r="O502">
        <v>800000</v>
      </c>
      <c r="P502">
        <v>89875.109449999902</v>
      </c>
      <c r="Q502">
        <v>2192852.2368421</v>
      </c>
      <c r="R502">
        <v>2022235.96491228</v>
      </c>
      <c r="S502">
        <v>170616.271929824</v>
      </c>
      <c r="T502">
        <v>7.7805640098909098E-2</v>
      </c>
      <c r="U502">
        <v>2994182.4684892199</v>
      </c>
      <c r="V502">
        <v>1868213.47958295</v>
      </c>
      <c r="W502">
        <v>1125968.9889062699</v>
      </c>
      <c r="X502">
        <v>0.37605222819783601</v>
      </c>
      <c r="Y502">
        <v>99822.675438596503</v>
      </c>
      <c r="Z502">
        <v>99822.675438596503</v>
      </c>
      <c r="AA502">
        <v>0</v>
      </c>
      <c r="AB502">
        <v>0</v>
      </c>
      <c r="AC502">
        <v>1512.86143649925</v>
      </c>
      <c r="AD502">
        <v>1512.86143649925</v>
      </c>
      <c r="AE502">
        <v>0</v>
      </c>
      <c r="AF502">
        <v>0</v>
      </c>
      <c r="AG502">
        <v>236093.87945627101</v>
      </c>
      <c r="AH502">
        <v>-889875.10944999999</v>
      </c>
      <c r="AI502">
        <v>1512.86143649925</v>
      </c>
      <c r="AJ502">
        <v>1512.86143649925</v>
      </c>
      <c r="AK502">
        <v>1512.86143649925</v>
      </c>
      <c r="AL502">
        <v>1512.86143649925</v>
      </c>
      <c r="AM502">
        <v>1512.86143649925</v>
      </c>
      <c r="AN502">
        <v>1512.86143649925</v>
      </c>
      <c r="AO502">
        <v>1512.86143649925</v>
      </c>
      <c r="AP502">
        <v>1512.86143649925</v>
      </c>
      <c r="AQ502">
        <v>1512.86143649925</v>
      </c>
      <c r="AR502">
        <v>1512.86143649925</v>
      </c>
      <c r="AS502">
        <v>99822.675438596503</v>
      </c>
      <c r="AT502">
        <v>99822.675438596503</v>
      </c>
      <c r="AU502">
        <v>99822.675438596503</v>
      </c>
      <c r="AV502">
        <v>99822.675438596503</v>
      </c>
      <c r="AW502">
        <v>99822.675438596503</v>
      </c>
      <c r="AX502">
        <v>99822.675438596503</v>
      </c>
      <c r="AY502">
        <v>99822.675438596503</v>
      </c>
      <c r="AZ502">
        <v>99822.675438596503</v>
      </c>
      <c r="BA502">
        <v>99822.675438596503</v>
      </c>
      <c r="BB502">
        <v>99822.675438596503</v>
      </c>
    </row>
    <row r="503" spans="1:54" x14ac:dyDescent="0.25">
      <c r="A503" t="s">
        <v>626</v>
      </c>
      <c r="B503">
        <v>13132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 t="s">
        <v>2</v>
      </c>
      <c r="N503">
        <v>13132</v>
      </c>
      <c r="O503">
        <v>800000</v>
      </c>
      <c r="P503">
        <v>89875.109449999902</v>
      </c>
      <c r="Q503">
        <v>246826.271929824</v>
      </c>
      <c r="R503">
        <v>246826.271929824</v>
      </c>
      <c r="S503">
        <v>0</v>
      </c>
      <c r="T503">
        <v>0</v>
      </c>
      <c r="U503">
        <v>128739.75756115399</v>
      </c>
      <c r="V503">
        <v>128739.75756115399</v>
      </c>
      <c r="W503">
        <v>0</v>
      </c>
      <c r="X503">
        <v>0</v>
      </c>
      <c r="Y503">
        <v>1231.5789473684199</v>
      </c>
      <c r="Z503">
        <v>1231.5789473684199</v>
      </c>
      <c r="AA503">
        <v>0</v>
      </c>
      <c r="AB503">
        <v>0</v>
      </c>
      <c r="AC503">
        <v>16794.473373008099</v>
      </c>
      <c r="AD503">
        <v>16794.473373008099</v>
      </c>
      <c r="AE503">
        <v>0</v>
      </c>
      <c r="AF503">
        <v>0</v>
      </c>
      <c r="AG503">
        <v>-889875.10944999999</v>
      </c>
      <c r="AH503">
        <v>-889875.10944999999</v>
      </c>
      <c r="AI503">
        <v>16794.473373008099</v>
      </c>
      <c r="AJ503">
        <v>16794.473373008099</v>
      </c>
      <c r="AK503">
        <v>16794.473373008099</v>
      </c>
      <c r="AL503">
        <v>16794.473373008099</v>
      </c>
      <c r="AM503">
        <v>16794.473373008099</v>
      </c>
      <c r="AN503">
        <v>16794.473373008099</v>
      </c>
      <c r="AO503">
        <v>16794.473373008099</v>
      </c>
      <c r="AP503">
        <v>16794.473373008099</v>
      </c>
      <c r="AQ503">
        <v>16794.473373008099</v>
      </c>
      <c r="AR503">
        <v>16794.473373008099</v>
      </c>
      <c r="AS503">
        <v>1231.5789473684199</v>
      </c>
      <c r="AT503">
        <v>1231.5789473684199</v>
      </c>
      <c r="AU503">
        <v>1231.5789473684199</v>
      </c>
      <c r="AV503">
        <v>1231.5789473684199</v>
      </c>
      <c r="AW503">
        <v>1231.5789473684199</v>
      </c>
      <c r="AX503">
        <v>1231.5789473684199</v>
      </c>
      <c r="AY503">
        <v>1231.5789473684199</v>
      </c>
      <c r="AZ503">
        <v>1231.5789473684199</v>
      </c>
      <c r="BA503">
        <v>1231.5789473684199</v>
      </c>
      <c r="BB503">
        <v>1231.5789473684199</v>
      </c>
    </row>
    <row r="504" spans="1:54" x14ac:dyDescent="0.25">
      <c r="A504" t="s">
        <v>627</v>
      </c>
      <c r="B504">
        <v>13134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 t="s">
        <v>2</v>
      </c>
      <c r="N504">
        <v>13134</v>
      </c>
      <c r="O504">
        <v>800000</v>
      </c>
      <c r="P504">
        <v>89875.109449999902</v>
      </c>
      <c r="Q504">
        <v>1457665.8771929799</v>
      </c>
      <c r="R504">
        <v>1419123.33333333</v>
      </c>
      <c r="S504">
        <v>38542.543859649202</v>
      </c>
      <c r="T504">
        <v>2.64412746862609E-2</v>
      </c>
      <c r="U504">
        <v>641047.45760105294</v>
      </c>
      <c r="V504">
        <v>591505.27048474504</v>
      </c>
      <c r="W504">
        <v>49542.187116308</v>
      </c>
      <c r="X504">
        <v>7.7283181656637695E-2</v>
      </c>
      <c r="Y504">
        <v>126924.912280701</v>
      </c>
      <c r="Z504">
        <v>126924.912280701</v>
      </c>
      <c r="AA504">
        <v>0</v>
      </c>
      <c r="AB504">
        <v>0</v>
      </c>
      <c r="AC504">
        <v>2723.9588760963202</v>
      </c>
      <c r="AD504">
        <v>2723.9588760963202</v>
      </c>
      <c r="AE504">
        <v>0</v>
      </c>
      <c r="AF504">
        <v>0</v>
      </c>
      <c r="AG504">
        <v>-840332.92233369197</v>
      </c>
      <c r="AH504">
        <v>-889875.10944999999</v>
      </c>
      <c r="AI504">
        <v>2723.9588760963202</v>
      </c>
      <c r="AJ504">
        <v>2723.9588760963202</v>
      </c>
      <c r="AK504">
        <v>2723.9588760963202</v>
      </c>
      <c r="AL504">
        <v>2723.9588760963202</v>
      </c>
      <c r="AM504">
        <v>2723.9588760963202</v>
      </c>
      <c r="AN504">
        <v>2723.9588760963202</v>
      </c>
      <c r="AO504">
        <v>2723.9588760963202</v>
      </c>
      <c r="AP504">
        <v>2723.9588760963202</v>
      </c>
      <c r="AQ504">
        <v>2723.9588760963202</v>
      </c>
      <c r="AR504">
        <v>2723.9588760963202</v>
      </c>
      <c r="AS504">
        <v>126924.912280701</v>
      </c>
      <c r="AT504">
        <v>126924.912280701</v>
      </c>
      <c r="AU504">
        <v>126924.912280701</v>
      </c>
      <c r="AV504">
        <v>126924.912280701</v>
      </c>
      <c r="AW504">
        <v>126924.912280701</v>
      </c>
      <c r="AX504">
        <v>126924.912280701</v>
      </c>
      <c r="AY504">
        <v>126924.912280701</v>
      </c>
      <c r="AZ504">
        <v>126924.912280701</v>
      </c>
      <c r="BA504">
        <v>126924.912280701</v>
      </c>
      <c r="BB504">
        <v>126924.912280701</v>
      </c>
    </row>
    <row r="505" spans="1:54" x14ac:dyDescent="0.25">
      <c r="A505" t="s">
        <v>628</v>
      </c>
      <c r="B505">
        <v>13138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2</v>
      </c>
      <c r="N505">
        <v>13138</v>
      </c>
      <c r="O505">
        <v>800000</v>
      </c>
      <c r="P505">
        <v>89875.109449999902</v>
      </c>
      <c r="Q505">
        <v>7220954.4736842001</v>
      </c>
      <c r="R505">
        <v>5566071.7105263099</v>
      </c>
      <c r="S505">
        <v>1654882.7631578899</v>
      </c>
      <c r="T505">
        <v>0.22917784195827401</v>
      </c>
      <c r="U505">
        <v>6199287.2860253397</v>
      </c>
      <c r="V505">
        <v>2672838.8065024898</v>
      </c>
      <c r="W505">
        <v>3526448.4795228499</v>
      </c>
      <c r="X505">
        <v>0.56884740403502398</v>
      </c>
      <c r="Y505">
        <v>839355.78947368404</v>
      </c>
      <c r="Z505">
        <v>839355.78947368404</v>
      </c>
      <c r="AA505">
        <v>0</v>
      </c>
      <c r="AB505">
        <v>0</v>
      </c>
      <c r="AC505">
        <v>26239.340825146501</v>
      </c>
      <c r="AD505">
        <v>26239.340825146501</v>
      </c>
      <c r="AE505">
        <v>0</v>
      </c>
      <c r="AF505">
        <v>0</v>
      </c>
      <c r="AG505">
        <v>2636573.37007285</v>
      </c>
      <c r="AH505">
        <v>-889875.10944999999</v>
      </c>
      <c r="AI505">
        <v>26239.340825146501</v>
      </c>
      <c r="AJ505">
        <v>26239.340825146501</v>
      </c>
      <c r="AK505">
        <v>26239.340825146501</v>
      </c>
      <c r="AL505">
        <v>26239.340825146501</v>
      </c>
      <c r="AM505">
        <v>26239.340825146501</v>
      </c>
      <c r="AN505">
        <v>26239.340825146501</v>
      </c>
      <c r="AO505">
        <v>26239.340825146501</v>
      </c>
      <c r="AP505">
        <v>26239.340825146501</v>
      </c>
      <c r="AQ505">
        <v>26239.340825146501</v>
      </c>
      <c r="AR505">
        <v>26239.340825146501</v>
      </c>
      <c r="AS505">
        <v>839355.78947368404</v>
      </c>
      <c r="AT505">
        <v>839355.78947368404</v>
      </c>
      <c r="AU505">
        <v>839355.78947368404</v>
      </c>
      <c r="AV505">
        <v>839355.78947368404</v>
      </c>
      <c r="AW505">
        <v>839355.78947368404</v>
      </c>
      <c r="AX505">
        <v>839355.78947368404</v>
      </c>
      <c r="AY505">
        <v>839355.78947368404</v>
      </c>
      <c r="AZ505">
        <v>839355.78947368404</v>
      </c>
      <c r="BA505">
        <v>839355.78947368404</v>
      </c>
      <c r="BB505">
        <v>839355.78947368404</v>
      </c>
    </row>
    <row r="506" spans="1:54" x14ac:dyDescent="0.25">
      <c r="A506" t="s">
        <v>629</v>
      </c>
      <c r="B506">
        <v>13140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2</v>
      </c>
      <c r="N506">
        <v>13140</v>
      </c>
      <c r="O506">
        <v>800000</v>
      </c>
      <c r="P506">
        <v>89875.109449999902</v>
      </c>
      <c r="Q506">
        <v>1696584.1228070101</v>
      </c>
      <c r="R506">
        <v>1420688.2894736801</v>
      </c>
      <c r="S506">
        <v>275895.833333335</v>
      </c>
      <c r="T506">
        <v>0.162618422290114</v>
      </c>
      <c r="U506">
        <v>1478063.78806283</v>
      </c>
      <c r="V506">
        <v>1034842.14264671</v>
      </c>
      <c r="W506">
        <v>443221.64541611698</v>
      </c>
      <c r="X506">
        <v>0.29986638533172399</v>
      </c>
      <c r="Y506">
        <v>96576.491228070096</v>
      </c>
      <c r="Z506">
        <v>96576.491228070096</v>
      </c>
      <c r="AA506">
        <v>0</v>
      </c>
      <c r="AB506">
        <v>0</v>
      </c>
      <c r="AC506">
        <v>3181.66977540874</v>
      </c>
      <c r="AD506">
        <v>3181.66977540874</v>
      </c>
      <c r="AE506">
        <v>0</v>
      </c>
      <c r="AF506">
        <v>0</v>
      </c>
      <c r="AG506">
        <v>-446653.46403388202</v>
      </c>
      <c r="AH506">
        <v>-889875.10944999999</v>
      </c>
      <c r="AI506">
        <v>3181.66977540874</v>
      </c>
      <c r="AJ506">
        <v>3181.66977540874</v>
      </c>
      <c r="AK506">
        <v>3181.66977540874</v>
      </c>
      <c r="AL506">
        <v>3181.66977540874</v>
      </c>
      <c r="AM506">
        <v>3181.66977540874</v>
      </c>
      <c r="AN506">
        <v>3181.66977540874</v>
      </c>
      <c r="AO506">
        <v>3181.66977540874</v>
      </c>
      <c r="AP506">
        <v>3181.66977540874</v>
      </c>
      <c r="AQ506">
        <v>3181.66977540874</v>
      </c>
      <c r="AR506">
        <v>3181.66977540874</v>
      </c>
      <c r="AS506">
        <v>96576.491228070096</v>
      </c>
      <c r="AT506">
        <v>96576.491228070096</v>
      </c>
      <c r="AU506">
        <v>96576.491228070096</v>
      </c>
      <c r="AV506">
        <v>96576.491228070096</v>
      </c>
      <c r="AW506">
        <v>96576.491228070096</v>
      </c>
      <c r="AX506">
        <v>96576.491228070096</v>
      </c>
      <c r="AY506">
        <v>96576.491228070096</v>
      </c>
      <c r="AZ506">
        <v>96576.491228070096</v>
      </c>
      <c r="BA506">
        <v>96576.491228070096</v>
      </c>
      <c r="BB506">
        <v>96576.491228070096</v>
      </c>
    </row>
    <row r="507" spans="1:54" x14ac:dyDescent="0.25">
      <c r="A507" t="s">
        <v>630</v>
      </c>
      <c r="B507">
        <v>13141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2</v>
      </c>
      <c r="N507">
        <v>13141</v>
      </c>
      <c r="O507">
        <v>800000</v>
      </c>
      <c r="P507">
        <v>89875.109449999902</v>
      </c>
      <c r="Q507">
        <v>3361443.8596491199</v>
      </c>
      <c r="R507">
        <v>3152684.78070175</v>
      </c>
      <c r="S507">
        <v>208759.07894736901</v>
      </c>
      <c r="T507">
        <v>6.2103990922864803E-2</v>
      </c>
      <c r="U507">
        <v>2519698.3089464698</v>
      </c>
      <c r="V507">
        <v>1071819.1423058701</v>
      </c>
      <c r="W507">
        <v>1447879.1666405899</v>
      </c>
      <c r="X507">
        <v>0.57462401808174202</v>
      </c>
      <c r="Y507">
        <v>400075.35087719298</v>
      </c>
      <c r="Z507">
        <v>400075.35087719298</v>
      </c>
      <c r="AA507">
        <v>0</v>
      </c>
      <c r="AB507">
        <v>0</v>
      </c>
      <c r="AC507">
        <v>7134.6510048680902</v>
      </c>
      <c r="AD507">
        <v>7134.6510048680902</v>
      </c>
      <c r="AE507">
        <v>0</v>
      </c>
      <c r="AF507">
        <v>0</v>
      </c>
      <c r="AG507">
        <v>558004.05719059403</v>
      </c>
      <c r="AH507">
        <v>-889875.10944999999</v>
      </c>
      <c r="AI507">
        <v>7134.6510048680902</v>
      </c>
      <c r="AJ507">
        <v>7134.6510048680902</v>
      </c>
      <c r="AK507">
        <v>7134.6510048680902</v>
      </c>
      <c r="AL507">
        <v>7134.6510048680902</v>
      </c>
      <c r="AM507">
        <v>7134.6510048680902</v>
      </c>
      <c r="AN507">
        <v>7134.6510048680902</v>
      </c>
      <c r="AO507">
        <v>7134.6510048680902</v>
      </c>
      <c r="AP507">
        <v>7134.6510048680902</v>
      </c>
      <c r="AQ507">
        <v>7134.6510048680902</v>
      </c>
      <c r="AR507">
        <v>7134.6510048680902</v>
      </c>
      <c r="AS507">
        <v>400075.35087719298</v>
      </c>
      <c r="AT507">
        <v>400075.35087719298</v>
      </c>
      <c r="AU507">
        <v>400075.35087719298</v>
      </c>
      <c r="AV507">
        <v>400075.35087719298</v>
      </c>
      <c r="AW507">
        <v>400075.35087719298</v>
      </c>
      <c r="AX507">
        <v>400075.35087719298</v>
      </c>
      <c r="AY507">
        <v>400075.35087719298</v>
      </c>
      <c r="AZ507">
        <v>400075.35087719298</v>
      </c>
      <c r="BA507">
        <v>400075.35087719298</v>
      </c>
      <c r="BB507">
        <v>400075.35087719298</v>
      </c>
    </row>
    <row r="508" spans="1:54" x14ac:dyDescent="0.25">
      <c r="A508" t="s">
        <v>631</v>
      </c>
      <c r="B508">
        <v>13154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 t="s">
        <v>2</v>
      </c>
      <c r="N508">
        <v>13154</v>
      </c>
      <c r="O508">
        <v>800000</v>
      </c>
      <c r="P508">
        <v>89875.109449999902</v>
      </c>
      <c r="Q508">
        <v>6231133.9035087703</v>
      </c>
      <c r="R508">
        <v>3241883.5087719201</v>
      </c>
      <c r="S508">
        <v>2989250.3947368399</v>
      </c>
      <c r="T508">
        <v>0.479728158795237</v>
      </c>
      <c r="U508">
        <v>3803197.8451320999</v>
      </c>
      <c r="V508">
        <v>1513942.58211073</v>
      </c>
      <c r="W508">
        <v>2289255.2630213699</v>
      </c>
      <c r="X508">
        <v>0.60192904924772705</v>
      </c>
      <c r="Y508">
        <v>44350.526315789401</v>
      </c>
      <c r="Z508">
        <v>44350.526315789401</v>
      </c>
      <c r="AA508">
        <v>0</v>
      </c>
      <c r="AB508">
        <v>0</v>
      </c>
      <c r="AC508">
        <v>866.81861782830003</v>
      </c>
      <c r="AD508">
        <v>866.81861782830003</v>
      </c>
      <c r="AE508">
        <v>0</v>
      </c>
      <c r="AF508">
        <v>0</v>
      </c>
      <c r="AG508">
        <v>1399380.1535713701</v>
      </c>
      <c r="AH508">
        <v>-889875.10944999999</v>
      </c>
      <c r="AI508">
        <v>866.81861782830003</v>
      </c>
      <c r="AJ508">
        <v>866.81861782830003</v>
      </c>
      <c r="AK508">
        <v>866.81861782830003</v>
      </c>
      <c r="AL508">
        <v>866.81861782830003</v>
      </c>
      <c r="AM508">
        <v>866.81861782830003</v>
      </c>
      <c r="AN508">
        <v>866.81861782830003</v>
      </c>
      <c r="AO508">
        <v>866.81861782830003</v>
      </c>
      <c r="AP508">
        <v>866.81861782830003</v>
      </c>
      <c r="AQ508">
        <v>866.81861782830003</v>
      </c>
      <c r="AR508">
        <v>866.81861782830003</v>
      </c>
      <c r="AS508">
        <v>44350.526315789401</v>
      </c>
      <c r="AT508">
        <v>44350.526315789401</v>
      </c>
      <c r="AU508">
        <v>44350.526315789401</v>
      </c>
      <c r="AV508">
        <v>44350.526315789401</v>
      </c>
      <c r="AW508">
        <v>44350.526315789401</v>
      </c>
      <c r="AX508">
        <v>44350.526315789401</v>
      </c>
      <c r="AY508">
        <v>44350.526315789401</v>
      </c>
      <c r="AZ508">
        <v>44350.526315789401</v>
      </c>
      <c r="BA508">
        <v>44350.526315789401</v>
      </c>
      <c r="BB508">
        <v>44350.526315789401</v>
      </c>
    </row>
    <row r="509" spans="1:54" x14ac:dyDescent="0.25">
      <c r="A509" t="s">
        <v>632</v>
      </c>
      <c r="B509">
        <v>13155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 t="s">
        <v>2</v>
      </c>
      <c r="N509">
        <v>13155</v>
      </c>
      <c r="O509">
        <v>800000</v>
      </c>
      <c r="P509">
        <v>89875.109449999902</v>
      </c>
      <c r="Q509">
        <v>5123616.4473684197</v>
      </c>
      <c r="R509">
        <v>3211720.13157894</v>
      </c>
      <c r="S509">
        <v>1911896.31578947</v>
      </c>
      <c r="T509">
        <v>0.37315367678848299</v>
      </c>
      <c r="U509">
        <v>5168926.2765856897</v>
      </c>
      <c r="V509">
        <v>2089128.09555619</v>
      </c>
      <c r="W509">
        <v>3079798.1810294902</v>
      </c>
      <c r="X509">
        <v>0.595829388200104</v>
      </c>
      <c r="Y509">
        <v>81503.201754385896</v>
      </c>
      <c r="Z509">
        <v>81503.201754385896</v>
      </c>
      <c r="AA509">
        <v>0</v>
      </c>
      <c r="AB509">
        <v>0</v>
      </c>
      <c r="AC509">
        <v>1556.64987815927</v>
      </c>
      <c r="AD509">
        <v>1556.64987815927</v>
      </c>
      <c r="AE509">
        <v>0</v>
      </c>
      <c r="AF509">
        <v>0</v>
      </c>
      <c r="AG509">
        <v>2189923.0715794899</v>
      </c>
      <c r="AH509">
        <v>-889875.10944999999</v>
      </c>
      <c r="AI509">
        <v>1556.64987815927</v>
      </c>
      <c r="AJ509">
        <v>1556.64987815927</v>
      </c>
      <c r="AK509">
        <v>1556.64987815927</v>
      </c>
      <c r="AL509">
        <v>1556.64987815927</v>
      </c>
      <c r="AM509">
        <v>1556.64987815927</v>
      </c>
      <c r="AN509">
        <v>1556.64987815927</v>
      </c>
      <c r="AO509">
        <v>1556.64987815927</v>
      </c>
      <c r="AP509">
        <v>1556.64987815927</v>
      </c>
      <c r="AQ509">
        <v>1556.64987815927</v>
      </c>
      <c r="AR509">
        <v>1556.64987815927</v>
      </c>
      <c r="AS509">
        <v>81503.201754385896</v>
      </c>
      <c r="AT509">
        <v>81503.201754385896</v>
      </c>
      <c r="AU509">
        <v>81503.201754385896</v>
      </c>
      <c r="AV509">
        <v>81503.201754385896</v>
      </c>
      <c r="AW509">
        <v>81503.201754385896</v>
      </c>
      <c r="AX509">
        <v>81503.201754385896</v>
      </c>
      <c r="AY509">
        <v>81503.201754385896</v>
      </c>
      <c r="AZ509">
        <v>81503.201754385896</v>
      </c>
      <c r="BA509">
        <v>81503.201754385896</v>
      </c>
      <c r="BB509">
        <v>81503.201754385896</v>
      </c>
    </row>
    <row r="510" spans="1:54" x14ac:dyDescent="0.25">
      <c r="A510" t="s">
        <v>633</v>
      </c>
      <c r="B510">
        <v>13160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2</v>
      </c>
      <c r="N510">
        <v>13160</v>
      </c>
      <c r="O510">
        <v>800000</v>
      </c>
      <c r="P510">
        <v>89875.109449999902</v>
      </c>
      <c r="Q510">
        <v>6605061.4912280701</v>
      </c>
      <c r="R510">
        <v>5393993.7280701697</v>
      </c>
      <c r="S510">
        <v>1211067.7631578899</v>
      </c>
      <c r="T510">
        <v>0.18335450241701201</v>
      </c>
      <c r="U510">
        <v>2960112.1016729502</v>
      </c>
      <c r="V510">
        <v>1332026.6707174601</v>
      </c>
      <c r="W510">
        <v>1628085.4309554801</v>
      </c>
      <c r="X510">
        <v>0.55000803180235902</v>
      </c>
      <c r="Y510">
        <v>1824178.11403508</v>
      </c>
      <c r="Z510">
        <v>1824178.11403508</v>
      </c>
      <c r="AA510">
        <v>0</v>
      </c>
      <c r="AB510">
        <v>0</v>
      </c>
      <c r="AC510">
        <v>74516.0390643625</v>
      </c>
      <c r="AD510">
        <v>74516.0390643625</v>
      </c>
      <c r="AE510">
        <v>0</v>
      </c>
      <c r="AF510">
        <v>0</v>
      </c>
      <c r="AG510">
        <v>738210.32150548499</v>
      </c>
      <c r="AH510">
        <v>-889875.10944999999</v>
      </c>
      <c r="AI510">
        <v>74516.0390643625</v>
      </c>
      <c r="AJ510">
        <v>74516.0390643625</v>
      </c>
      <c r="AK510">
        <v>74516.0390643625</v>
      </c>
      <c r="AL510">
        <v>74516.0390643625</v>
      </c>
      <c r="AM510">
        <v>74516.0390643625</v>
      </c>
      <c r="AN510">
        <v>74516.0390643625</v>
      </c>
      <c r="AO510">
        <v>74516.0390643625</v>
      </c>
      <c r="AP510">
        <v>74516.0390643625</v>
      </c>
      <c r="AQ510">
        <v>74516.0390643625</v>
      </c>
      <c r="AR510">
        <v>74516.0390643625</v>
      </c>
      <c r="AS510">
        <v>1824178.11403508</v>
      </c>
      <c r="AT510">
        <v>1824178.11403508</v>
      </c>
      <c r="AU510">
        <v>1824178.11403508</v>
      </c>
      <c r="AV510">
        <v>1824178.11403508</v>
      </c>
      <c r="AW510">
        <v>1824178.11403508</v>
      </c>
      <c r="AX510">
        <v>1824178.11403508</v>
      </c>
      <c r="AY510">
        <v>1824178.11403508</v>
      </c>
      <c r="AZ510">
        <v>1824178.11403508</v>
      </c>
      <c r="BA510">
        <v>1824178.11403508</v>
      </c>
      <c r="BB510">
        <v>1824178.11403508</v>
      </c>
    </row>
    <row r="511" spans="1:54" x14ac:dyDescent="0.25">
      <c r="A511" t="s">
        <v>634</v>
      </c>
      <c r="B511">
        <v>13161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2</v>
      </c>
      <c r="N511">
        <v>13161</v>
      </c>
      <c r="O511">
        <v>800000</v>
      </c>
      <c r="P511">
        <v>89875.109449999902</v>
      </c>
      <c r="Q511">
        <v>1316320.1754385901</v>
      </c>
      <c r="R511">
        <v>1251274.03508771</v>
      </c>
      <c r="S511">
        <v>65046.140350877002</v>
      </c>
      <c r="T511">
        <v>4.9415135895188797E-2</v>
      </c>
      <c r="U511">
        <v>648753.28172701097</v>
      </c>
      <c r="V511">
        <v>560107.01120340906</v>
      </c>
      <c r="W511">
        <v>88646.270523602303</v>
      </c>
      <c r="X511">
        <v>0.136640958929135</v>
      </c>
      <c r="Y511">
        <v>83966.315789473607</v>
      </c>
      <c r="Z511">
        <v>83966.315789473607</v>
      </c>
      <c r="AA511">
        <v>0</v>
      </c>
      <c r="AB511">
        <v>0</v>
      </c>
      <c r="AC511">
        <v>1450.3932879808699</v>
      </c>
      <c r="AD511">
        <v>1450.3932879808699</v>
      </c>
      <c r="AE511">
        <v>0</v>
      </c>
      <c r="AF511">
        <v>0</v>
      </c>
      <c r="AG511">
        <v>-801228.83892639703</v>
      </c>
      <c r="AH511">
        <v>-889875.10944999999</v>
      </c>
      <c r="AI511">
        <v>1450.3932879808699</v>
      </c>
      <c r="AJ511">
        <v>1450.3932879808699</v>
      </c>
      <c r="AK511">
        <v>1450.3932879808699</v>
      </c>
      <c r="AL511">
        <v>1450.3932879808699</v>
      </c>
      <c r="AM511">
        <v>1450.3932879808699</v>
      </c>
      <c r="AN511">
        <v>1450.3932879808699</v>
      </c>
      <c r="AO511">
        <v>1450.3932879808699</v>
      </c>
      <c r="AP511">
        <v>1450.3932879808699</v>
      </c>
      <c r="AQ511">
        <v>1450.3932879808699</v>
      </c>
      <c r="AR511">
        <v>1450.3932879808699</v>
      </c>
      <c r="AS511">
        <v>83966.315789473607</v>
      </c>
      <c r="AT511">
        <v>83966.315789473607</v>
      </c>
      <c r="AU511">
        <v>83966.315789473607</v>
      </c>
      <c r="AV511">
        <v>83966.315789473607</v>
      </c>
      <c r="AW511">
        <v>83966.315789473607</v>
      </c>
      <c r="AX511">
        <v>83966.315789473607</v>
      </c>
      <c r="AY511">
        <v>83966.315789473607</v>
      </c>
      <c r="AZ511">
        <v>83966.315789473607</v>
      </c>
      <c r="BA511">
        <v>83966.315789473607</v>
      </c>
      <c r="BB511">
        <v>83966.315789473607</v>
      </c>
    </row>
    <row r="512" spans="1:54" x14ac:dyDescent="0.25">
      <c r="A512" t="s">
        <v>635</v>
      </c>
      <c r="B512">
        <v>13164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2</v>
      </c>
      <c r="N512">
        <v>13164</v>
      </c>
      <c r="O512">
        <v>800000</v>
      </c>
      <c r="P512">
        <v>89875.109449999902</v>
      </c>
      <c r="Q512">
        <v>7713961.7982456097</v>
      </c>
      <c r="R512">
        <v>6933394.2543859603</v>
      </c>
      <c r="S512">
        <v>780567.54385964898</v>
      </c>
      <c r="T512">
        <v>0.10118893044520499</v>
      </c>
      <c r="U512">
        <v>2054770.7216243399</v>
      </c>
      <c r="V512">
        <v>1082176.7468129001</v>
      </c>
      <c r="W512">
        <v>972593.97481143696</v>
      </c>
      <c r="X512">
        <v>0.47333454996992502</v>
      </c>
      <c r="Y512">
        <v>2370833.8596491199</v>
      </c>
      <c r="Z512">
        <v>2370833.8596491199</v>
      </c>
      <c r="AA512">
        <v>0</v>
      </c>
      <c r="AB512">
        <v>0</v>
      </c>
      <c r="AC512">
        <v>39976.593236733403</v>
      </c>
      <c r="AD512">
        <v>39976.593236733403</v>
      </c>
      <c r="AE512">
        <v>0</v>
      </c>
      <c r="AF512">
        <v>0</v>
      </c>
      <c r="AG512">
        <v>82718.865361437507</v>
      </c>
      <c r="AH512">
        <v>-889875.10944999999</v>
      </c>
      <c r="AI512">
        <v>39976.593236733403</v>
      </c>
      <c r="AJ512">
        <v>39976.593236733403</v>
      </c>
      <c r="AK512">
        <v>39976.593236733403</v>
      </c>
      <c r="AL512">
        <v>39976.593236733403</v>
      </c>
      <c r="AM512">
        <v>39976.593236733403</v>
      </c>
      <c r="AN512">
        <v>39976.593236733403</v>
      </c>
      <c r="AO512">
        <v>39976.593236733403</v>
      </c>
      <c r="AP512">
        <v>39976.593236733403</v>
      </c>
      <c r="AQ512">
        <v>39976.593236733403</v>
      </c>
      <c r="AR512">
        <v>39976.593236733403</v>
      </c>
      <c r="AS512">
        <v>2370833.8596491199</v>
      </c>
      <c r="AT512">
        <v>2370833.8596491199</v>
      </c>
      <c r="AU512">
        <v>2370833.8596491199</v>
      </c>
      <c r="AV512">
        <v>2370833.8596491199</v>
      </c>
      <c r="AW512">
        <v>2370833.8596491199</v>
      </c>
      <c r="AX512">
        <v>2370833.8596491199</v>
      </c>
      <c r="AY512">
        <v>2370833.8596491199</v>
      </c>
      <c r="AZ512">
        <v>2370833.8596491199</v>
      </c>
      <c r="BA512">
        <v>2370833.8596491199</v>
      </c>
      <c r="BB512">
        <v>2370833.8596491199</v>
      </c>
    </row>
    <row r="513" spans="1:54" x14ac:dyDescent="0.25">
      <c r="A513" t="s">
        <v>636</v>
      </c>
      <c r="B513">
        <v>13165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2</v>
      </c>
      <c r="N513">
        <v>13165</v>
      </c>
      <c r="O513">
        <v>800000</v>
      </c>
      <c r="P513">
        <v>89875.109449999902</v>
      </c>
      <c r="Q513">
        <v>306367.23684210499</v>
      </c>
      <c r="R513">
        <v>306367.23684210499</v>
      </c>
      <c r="S513">
        <v>0</v>
      </c>
      <c r="T513">
        <v>0</v>
      </c>
      <c r="U513">
        <v>85643.124111628495</v>
      </c>
      <c r="V513">
        <v>85643.124111628495</v>
      </c>
      <c r="W513">
        <v>0</v>
      </c>
      <c r="X513">
        <v>0</v>
      </c>
      <c r="Y513">
        <v>968.42105263157896</v>
      </c>
      <c r="Z513">
        <v>968.42105263157896</v>
      </c>
      <c r="AA513">
        <v>0</v>
      </c>
      <c r="AB513">
        <v>0</v>
      </c>
      <c r="AC513">
        <v>59.683382403915701</v>
      </c>
      <c r="AD513">
        <v>59.683382403915701</v>
      </c>
      <c r="AE513">
        <v>0</v>
      </c>
      <c r="AF513">
        <v>0</v>
      </c>
      <c r="AG513">
        <v>-889875.10944999999</v>
      </c>
      <c r="AH513">
        <v>-889875.10944999999</v>
      </c>
      <c r="AI513">
        <v>59.683382403915701</v>
      </c>
      <c r="AJ513">
        <v>59.683382403915701</v>
      </c>
      <c r="AK513">
        <v>59.683382403915701</v>
      </c>
      <c r="AL513">
        <v>59.683382403915701</v>
      </c>
      <c r="AM513">
        <v>59.683382403915701</v>
      </c>
      <c r="AN513">
        <v>59.683382403915701</v>
      </c>
      <c r="AO513">
        <v>59.683382403915701</v>
      </c>
      <c r="AP513">
        <v>59.683382403915701</v>
      </c>
      <c r="AQ513">
        <v>59.683382403915701</v>
      </c>
      <c r="AR513">
        <v>59.683382403915701</v>
      </c>
      <c r="AS513">
        <v>968.42105263157896</v>
      </c>
      <c r="AT513">
        <v>968.42105263157896</v>
      </c>
      <c r="AU513">
        <v>968.42105263157896</v>
      </c>
      <c r="AV513">
        <v>968.42105263157896</v>
      </c>
      <c r="AW513">
        <v>968.42105263157896</v>
      </c>
      <c r="AX513">
        <v>968.42105263157896</v>
      </c>
      <c r="AY513">
        <v>968.42105263157896</v>
      </c>
      <c r="AZ513">
        <v>968.42105263157896</v>
      </c>
      <c r="BA513">
        <v>968.42105263157896</v>
      </c>
      <c r="BB513">
        <v>968.42105263157896</v>
      </c>
    </row>
    <row r="514" spans="1:54" x14ac:dyDescent="0.25">
      <c r="A514" t="s">
        <v>637</v>
      </c>
      <c r="B514">
        <v>13170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2</v>
      </c>
      <c r="N514">
        <v>13170</v>
      </c>
      <c r="O514">
        <v>800000</v>
      </c>
      <c r="P514">
        <v>89875.109449999902</v>
      </c>
      <c r="Q514">
        <v>2631688.9035087698</v>
      </c>
      <c r="R514">
        <v>1660810.0438596399</v>
      </c>
      <c r="S514">
        <v>970878.85964912199</v>
      </c>
      <c r="T514">
        <v>0.36891855201983398</v>
      </c>
      <c r="U514">
        <v>2344412.9792286502</v>
      </c>
      <c r="V514">
        <v>902220.07474750804</v>
      </c>
      <c r="W514">
        <v>1442192.90448114</v>
      </c>
      <c r="X514">
        <v>0.61516162777585703</v>
      </c>
      <c r="Y514">
        <v>210.043859649122</v>
      </c>
      <c r="Z514">
        <v>210.043859649122</v>
      </c>
      <c r="AA514">
        <v>0</v>
      </c>
      <c r="AB514">
        <v>0</v>
      </c>
      <c r="AC514">
        <v>8.2053190862526293</v>
      </c>
      <c r="AD514">
        <v>8.2053190862526293</v>
      </c>
      <c r="AE514">
        <v>0</v>
      </c>
      <c r="AF514">
        <v>0</v>
      </c>
      <c r="AG514">
        <v>552317.79503114603</v>
      </c>
      <c r="AH514">
        <v>-889875.10944999999</v>
      </c>
      <c r="AI514">
        <v>8.2053190862526293</v>
      </c>
      <c r="AJ514">
        <v>8.2053190862526293</v>
      </c>
      <c r="AK514">
        <v>8.2053190862526293</v>
      </c>
      <c r="AL514">
        <v>8.2053190862526293</v>
      </c>
      <c r="AM514">
        <v>8.2053190862526293</v>
      </c>
      <c r="AN514">
        <v>8.2053190862526293</v>
      </c>
      <c r="AO514">
        <v>8.2053190862526293</v>
      </c>
      <c r="AP514">
        <v>8.2053190862526293</v>
      </c>
      <c r="AQ514">
        <v>8.2053190862526293</v>
      </c>
      <c r="AR514">
        <v>8.2053190862526293</v>
      </c>
      <c r="AS514">
        <v>210.043859649122</v>
      </c>
      <c r="AT514">
        <v>210.043859649122</v>
      </c>
      <c r="AU514">
        <v>210.043859649122</v>
      </c>
      <c r="AV514">
        <v>210.043859649122</v>
      </c>
      <c r="AW514">
        <v>210.043859649122</v>
      </c>
      <c r="AX514">
        <v>210.043859649122</v>
      </c>
      <c r="AY514">
        <v>210.043859649122</v>
      </c>
      <c r="AZ514">
        <v>210.043859649122</v>
      </c>
      <c r="BA514">
        <v>210.043859649122</v>
      </c>
      <c r="BB514">
        <v>210.043859649122</v>
      </c>
    </row>
    <row r="515" spans="1:54" x14ac:dyDescent="0.25">
      <c r="A515" t="s">
        <v>638</v>
      </c>
      <c r="B515">
        <v>13177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2</v>
      </c>
      <c r="N515">
        <v>13177</v>
      </c>
      <c r="O515">
        <v>800000</v>
      </c>
      <c r="P515">
        <v>89875.109449999902</v>
      </c>
      <c r="Q515">
        <v>1641020.83333333</v>
      </c>
      <c r="R515">
        <v>1540334.4298245599</v>
      </c>
      <c r="S515">
        <v>100686.40350877101</v>
      </c>
      <c r="T515">
        <v>6.1355956891937798E-2</v>
      </c>
      <c r="U515">
        <v>2429471.5840591299</v>
      </c>
      <c r="V515">
        <v>2080290.2458750801</v>
      </c>
      <c r="W515">
        <v>349181.338184049</v>
      </c>
      <c r="X515">
        <v>0.143727278176533</v>
      </c>
      <c r="Y515">
        <v>68222.5438596491</v>
      </c>
      <c r="Z515">
        <v>68222.5438596491</v>
      </c>
      <c r="AA515">
        <v>0</v>
      </c>
      <c r="AB515">
        <v>0</v>
      </c>
      <c r="AC515">
        <v>1127.1082999596599</v>
      </c>
      <c r="AD515">
        <v>1127.1082999596599</v>
      </c>
      <c r="AE515">
        <v>0</v>
      </c>
      <c r="AF515">
        <v>0</v>
      </c>
      <c r="AG515">
        <v>-540693.77126595005</v>
      </c>
      <c r="AH515">
        <v>-889875.10944999999</v>
      </c>
      <c r="AI515">
        <v>1127.1082999596599</v>
      </c>
      <c r="AJ515">
        <v>1127.1082999596599</v>
      </c>
      <c r="AK515">
        <v>1127.1082999596599</v>
      </c>
      <c r="AL515">
        <v>1127.1082999596599</v>
      </c>
      <c r="AM515">
        <v>1127.1082999596599</v>
      </c>
      <c r="AN515">
        <v>1127.1082999596599</v>
      </c>
      <c r="AO515">
        <v>1127.1082999596599</v>
      </c>
      <c r="AP515">
        <v>1127.1082999596599</v>
      </c>
      <c r="AQ515">
        <v>1127.1082999596599</v>
      </c>
      <c r="AR515">
        <v>1127.1082999596599</v>
      </c>
      <c r="AS515">
        <v>68222.5438596491</v>
      </c>
      <c r="AT515">
        <v>68222.5438596491</v>
      </c>
      <c r="AU515">
        <v>68222.5438596491</v>
      </c>
      <c r="AV515">
        <v>68222.5438596491</v>
      </c>
      <c r="AW515">
        <v>68222.5438596491</v>
      </c>
      <c r="AX515">
        <v>68222.5438596491</v>
      </c>
      <c r="AY515">
        <v>68222.5438596491</v>
      </c>
      <c r="AZ515">
        <v>68222.5438596491</v>
      </c>
      <c r="BA515">
        <v>68222.5438596491</v>
      </c>
      <c r="BB515">
        <v>68222.5438596491</v>
      </c>
    </row>
    <row r="516" spans="1:54" x14ac:dyDescent="0.25">
      <c r="A516" t="s">
        <v>639</v>
      </c>
      <c r="B516">
        <v>13178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 t="s">
        <v>2</v>
      </c>
      <c r="N516">
        <v>13178</v>
      </c>
      <c r="O516">
        <v>800000</v>
      </c>
      <c r="P516">
        <v>89875.109449999902</v>
      </c>
      <c r="Q516">
        <v>1579129.2543859601</v>
      </c>
      <c r="R516">
        <v>1579129.2543859601</v>
      </c>
      <c r="S516">
        <v>0</v>
      </c>
      <c r="T516">
        <v>0</v>
      </c>
      <c r="U516">
        <v>2269988.2546071201</v>
      </c>
      <c r="V516">
        <v>2269988.2546071201</v>
      </c>
      <c r="W516">
        <v>0</v>
      </c>
      <c r="X516">
        <v>0</v>
      </c>
      <c r="Y516">
        <v>531477.58771929797</v>
      </c>
      <c r="Z516">
        <v>531477.58771929797</v>
      </c>
      <c r="AA516">
        <v>0</v>
      </c>
      <c r="AB516">
        <v>0</v>
      </c>
      <c r="AC516">
        <v>375989.84933795501</v>
      </c>
      <c r="AD516">
        <v>375989.84933795501</v>
      </c>
      <c r="AE516">
        <v>0</v>
      </c>
      <c r="AF516">
        <v>0</v>
      </c>
      <c r="AG516">
        <v>-889875.10944999999</v>
      </c>
      <c r="AH516">
        <v>-889875.10944999999</v>
      </c>
      <c r="AI516">
        <v>375989.84933795501</v>
      </c>
      <c r="AJ516">
        <v>375989.84933795501</v>
      </c>
      <c r="AK516">
        <v>375989.84933795501</v>
      </c>
      <c r="AL516">
        <v>375989.84933795501</v>
      </c>
      <c r="AM516">
        <v>375989.84933795501</v>
      </c>
      <c r="AN516">
        <v>375989.84933795501</v>
      </c>
      <c r="AO516">
        <v>375989.84933795501</v>
      </c>
      <c r="AP516">
        <v>375989.84933795501</v>
      </c>
      <c r="AQ516">
        <v>375989.84933795501</v>
      </c>
      <c r="AR516">
        <v>375989.84933795501</v>
      </c>
      <c r="AS516">
        <v>531477.58771929797</v>
      </c>
      <c r="AT516">
        <v>531477.58771929797</v>
      </c>
      <c r="AU516">
        <v>531477.58771929797</v>
      </c>
      <c r="AV516">
        <v>531477.58771929797</v>
      </c>
      <c r="AW516">
        <v>531477.58771929797</v>
      </c>
      <c r="AX516">
        <v>531477.58771929797</v>
      </c>
      <c r="AY516">
        <v>531477.58771929797</v>
      </c>
      <c r="AZ516">
        <v>531477.58771929797</v>
      </c>
      <c r="BA516">
        <v>531477.58771929797</v>
      </c>
      <c r="BB516">
        <v>531477.58771929797</v>
      </c>
    </row>
    <row r="517" spans="1:54" x14ac:dyDescent="0.25">
      <c r="A517" t="s">
        <v>640</v>
      </c>
      <c r="B517">
        <v>13180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2</v>
      </c>
      <c r="N517">
        <v>13180</v>
      </c>
      <c r="O517">
        <v>800000</v>
      </c>
      <c r="P517">
        <v>89875.109449999902</v>
      </c>
      <c r="Q517">
        <v>1424915.35087719</v>
      </c>
      <c r="R517">
        <v>1003576.05263157</v>
      </c>
      <c r="S517">
        <v>421339.29824561399</v>
      </c>
      <c r="T517">
        <v>0.29569426561811701</v>
      </c>
      <c r="U517">
        <v>2548133.0188063099</v>
      </c>
      <c r="V517">
        <v>2141018.3570547602</v>
      </c>
      <c r="W517">
        <v>407114.66175155499</v>
      </c>
      <c r="X517">
        <v>0.15976978389545299</v>
      </c>
      <c r="Y517">
        <v>81539.649122806994</v>
      </c>
      <c r="Z517">
        <v>81539.649122806994</v>
      </c>
      <c r="AA517">
        <v>0</v>
      </c>
      <c r="AB517">
        <v>0</v>
      </c>
      <c r="AC517">
        <v>35529.143950913902</v>
      </c>
      <c r="AD517">
        <v>35529.143950913902</v>
      </c>
      <c r="AE517">
        <v>0</v>
      </c>
      <c r="AF517">
        <v>0</v>
      </c>
      <c r="AG517">
        <v>-482760.44769844401</v>
      </c>
      <c r="AH517">
        <v>-889875.10944999999</v>
      </c>
      <c r="AI517">
        <v>35529.143950913902</v>
      </c>
      <c r="AJ517">
        <v>35529.143950913902</v>
      </c>
      <c r="AK517">
        <v>35529.143950913902</v>
      </c>
      <c r="AL517">
        <v>35529.143950913902</v>
      </c>
      <c r="AM517">
        <v>35529.143950913902</v>
      </c>
      <c r="AN517">
        <v>35529.143950913902</v>
      </c>
      <c r="AO517">
        <v>35529.143950913902</v>
      </c>
      <c r="AP517">
        <v>35529.143950913902</v>
      </c>
      <c r="AQ517">
        <v>35529.143950913902</v>
      </c>
      <c r="AR517">
        <v>35529.143950913902</v>
      </c>
      <c r="AS517">
        <v>81539.649122806994</v>
      </c>
      <c r="AT517">
        <v>81539.649122806994</v>
      </c>
      <c r="AU517">
        <v>81539.649122806994</v>
      </c>
      <c r="AV517">
        <v>81539.649122806994</v>
      </c>
      <c r="AW517">
        <v>81539.649122806994</v>
      </c>
      <c r="AX517">
        <v>81539.649122806994</v>
      </c>
      <c r="AY517">
        <v>81539.649122806994</v>
      </c>
      <c r="AZ517">
        <v>81539.649122806994</v>
      </c>
      <c r="BA517">
        <v>81539.649122806994</v>
      </c>
      <c r="BB517">
        <v>81539.649122806994</v>
      </c>
    </row>
    <row r="518" spans="1:54" x14ac:dyDescent="0.25">
      <c r="A518" t="s">
        <v>641</v>
      </c>
      <c r="B518">
        <v>13183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2</v>
      </c>
      <c r="N518">
        <v>13183</v>
      </c>
      <c r="O518">
        <v>800000</v>
      </c>
      <c r="P518">
        <v>89875.109449999902</v>
      </c>
      <c r="Q518">
        <v>2136684.5614034999</v>
      </c>
      <c r="R518">
        <v>2029145.4385964901</v>
      </c>
      <c r="S518">
        <v>107539.122807017</v>
      </c>
      <c r="T518">
        <v>5.0329901170053398E-2</v>
      </c>
      <c r="U518">
        <v>4687636.2284272499</v>
      </c>
      <c r="V518">
        <v>4199912.12695265</v>
      </c>
      <c r="W518">
        <v>487724.10147460201</v>
      </c>
      <c r="X518">
        <v>0.104044784558344</v>
      </c>
      <c r="Y518">
        <v>111771.40350877101</v>
      </c>
      <c r="Z518">
        <v>111771.40350877101</v>
      </c>
      <c r="AA518">
        <v>0</v>
      </c>
      <c r="AB518">
        <v>0</v>
      </c>
      <c r="AC518">
        <v>45605.731894557801</v>
      </c>
      <c r="AD518">
        <v>45605.731894557801</v>
      </c>
      <c r="AE518">
        <v>0</v>
      </c>
      <c r="AF518">
        <v>0</v>
      </c>
      <c r="AG518">
        <v>-402151.00797539699</v>
      </c>
      <c r="AH518">
        <v>-889875.10944999999</v>
      </c>
      <c r="AI518">
        <v>45605.731894557801</v>
      </c>
      <c r="AJ518">
        <v>45605.731894557801</v>
      </c>
      <c r="AK518">
        <v>45605.731894557801</v>
      </c>
      <c r="AL518">
        <v>45605.731894557801</v>
      </c>
      <c r="AM518">
        <v>45605.731894557801</v>
      </c>
      <c r="AN518">
        <v>45605.731894557801</v>
      </c>
      <c r="AO518">
        <v>45605.731894557801</v>
      </c>
      <c r="AP518">
        <v>45605.731894557801</v>
      </c>
      <c r="AQ518">
        <v>45605.731894557801</v>
      </c>
      <c r="AR518">
        <v>45605.731894557801</v>
      </c>
      <c r="AS518">
        <v>111771.40350877101</v>
      </c>
      <c r="AT518">
        <v>111771.40350877101</v>
      </c>
      <c r="AU518">
        <v>111771.40350877101</v>
      </c>
      <c r="AV518">
        <v>111771.40350877101</v>
      </c>
      <c r="AW518">
        <v>111771.40350877101</v>
      </c>
      <c r="AX518">
        <v>111771.40350877101</v>
      </c>
      <c r="AY518">
        <v>111771.40350877101</v>
      </c>
      <c r="AZ518">
        <v>111771.40350877101</v>
      </c>
      <c r="BA518">
        <v>111771.40350877101</v>
      </c>
      <c r="BB518">
        <v>111771.40350877101</v>
      </c>
    </row>
    <row r="519" spans="1:54" x14ac:dyDescent="0.25">
      <c r="A519" t="s">
        <v>642</v>
      </c>
      <c r="B519">
        <v>13184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2</v>
      </c>
      <c r="N519">
        <v>13184</v>
      </c>
      <c r="O519">
        <v>800000</v>
      </c>
      <c r="P519">
        <v>89875.109449999902</v>
      </c>
      <c r="Q519">
        <v>1299319.6052631501</v>
      </c>
      <c r="R519">
        <v>1299319.6052631501</v>
      </c>
      <c r="S519">
        <v>0</v>
      </c>
      <c r="T519">
        <v>0</v>
      </c>
      <c r="U519">
        <v>2944673.33538236</v>
      </c>
      <c r="V519">
        <v>2944673.33538236</v>
      </c>
      <c r="W519">
        <v>0</v>
      </c>
      <c r="X519">
        <v>0</v>
      </c>
      <c r="Y519">
        <v>575323.15789473604</v>
      </c>
      <c r="Z519">
        <v>575323.15789473604</v>
      </c>
      <c r="AA519">
        <v>0</v>
      </c>
      <c r="AB519">
        <v>0</v>
      </c>
      <c r="AC519">
        <v>1699500.99688937</v>
      </c>
      <c r="AD519">
        <v>1699500.99688937</v>
      </c>
      <c r="AE519">
        <v>0</v>
      </c>
      <c r="AF519">
        <v>0</v>
      </c>
      <c r="AG519">
        <v>-889875.10944999999</v>
      </c>
      <c r="AH519">
        <v>-889875.10944999999</v>
      </c>
      <c r="AI519">
        <v>1699500.99688937</v>
      </c>
      <c r="AJ519">
        <v>1699500.99688937</v>
      </c>
      <c r="AK519">
        <v>1699500.99688937</v>
      </c>
      <c r="AL519">
        <v>1699500.99688937</v>
      </c>
      <c r="AM519">
        <v>1699500.99688937</v>
      </c>
      <c r="AN519">
        <v>1699500.99688937</v>
      </c>
      <c r="AO519">
        <v>1699500.99688937</v>
      </c>
      <c r="AP519">
        <v>1699500.99688937</v>
      </c>
      <c r="AQ519">
        <v>1699500.99688937</v>
      </c>
      <c r="AR519">
        <v>1699500.99688937</v>
      </c>
      <c r="AS519">
        <v>575323.15789473604</v>
      </c>
      <c r="AT519">
        <v>575323.15789473604</v>
      </c>
      <c r="AU519">
        <v>575323.15789473604</v>
      </c>
      <c r="AV519">
        <v>575323.15789473604</v>
      </c>
      <c r="AW519">
        <v>575323.15789473604</v>
      </c>
      <c r="AX519">
        <v>575323.15789473604</v>
      </c>
      <c r="AY519">
        <v>575323.15789473604</v>
      </c>
      <c r="AZ519">
        <v>575323.15789473604</v>
      </c>
      <c r="BA519">
        <v>575323.15789473604</v>
      </c>
      <c r="BB519">
        <v>575323.15789473604</v>
      </c>
    </row>
    <row r="520" spans="1:54" x14ac:dyDescent="0.25">
      <c r="A520" t="s">
        <v>643</v>
      </c>
      <c r="B520">
        <v>13185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2</v>
      </c>
      <c r="N520">
        <v>13185</v>
      </c>
      <c r="O520">
        <v>800000</v>
      </c>
      <c r="P520">
        <v>89875.109449999902</v>
      </c>
      <c r="Q520">
        <v>3960345.7894736798</v>
      </c>
      <c r="R520">
        <v>2674162.8947368399</v>
      </c>
      <c r="S520">
        <v>1286182.8947368399</v>
      </c>
      <c r="T520">
        <v>0.32476530159447697</v>
      </c>
      <c r="U520">
        <v>2191961.0429443801</v>
      </c>
      <c r="V520">
        <v>721829.89821212203</v>
      </c>
      <c r="W520">
        <v>1470131.1447322599</v>
      </c>
      <c r="X520">
        <v>0.67069218655341001</v>
      </c>
      <c r="Y520">
        <v>595816.14035087696</v>
      </c>
      <c r="Z520">
        <v>595816.14035087696</v>
      </c>
      <c r="AA520">
        <v>0</v>
      </c>
      <c r="AB520">
        <v>0</v>
      </c>
      <c r="AC520">
        <v>28123.171349922199</v>
      </c>
      <c r="AD520">
        <v>28123.171349922199</v>
      </c>
      <c r="AE520">
        <v>0</v>
      </c>
      <c r="AF520">
        <v>0</v>
      </c>
      <c r="AG520">
        <v>580256.03528226505</v>
      </c>
      <c r="AH520">
        <v>-889875.10944999999</v>
      </c>
      <c r="AI520">
        <v>28123.171349922199</v>
      </c>
      <c r="AJ520">
        <v>28123.171349922199</v>
      </c>
      <c r="AK520">
        <v>28123.171349922199</v>
      </c>
      <c r="AL520">
        <v>28123.171349922199</v>
      </c>
      <c r="AM520">
        <v>28123.171349922199</v>
      </c>
      <c r="AN520">
        <v>28123.171349922199</v>
      </c>
      <c r="AO520">
        <v>28123.171349922199</v>
      </c>
      <c r="AP520">
        <v>28123.171349922199</v>
      </c>
      <c r="AQ520">
        <v>28123.171349922199</v>
      </c>
      <c r="AR520">
        <v>28123.171349922199</v>
      </c>
      <c r="AS520">
        <v>595816.14035087696</v>
      </c>
      <c r="AT520">
        <v>595816.14035087696</v>
      </c>
      <c r="AU520">
        <v>595816.14035087696</v>
      </c>
      <c r="AV520">
        <v>595816.14035087696</v>
      </c>
      <c r="AW520">
        <v>595816.14035087696</v>
      </c>
      <c r="AX520">
        <v>595816.14035087696</v>
      </c>
      <c r="AY520">
        <v>595816.14035087696</v>
      </c>
      <c r="AZ520">
        <v>595816.14035087696</v>
      </c>
      <c r="BA520">
        <v>595816.14035087696</v>
      </c>
      <c r="BB520">
        <v>595816.14035087696</v>
      </c>
    </row>
    <row r="521" spans="1:54" x14ac:dyDescent="0.25">
      <c r="A521" t="s">
        <v>644</v>
      </c>
      <c r="B521">
        <v>13186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2</v>
      </c>
      <c r="N521">
        <v>13186</v>
      </c>
      <c r="O521">
        <v>800000</v>
      </c>
      <c r="P521">
        <v>89875.109449999902</v>
      </c>
      <c r="Q521">
        <v>5629584.8684210498</v>
      </c>
      <c r="R521">
        <v>5243624.9561403496</v>
      </c>
      <c r="S521">
        <v>385959.91228069901</v>
      </c>
      <c r="T521">
        <v>6.8559213743401695E-2</v>
      </c>
      <c r="U521">
        <v>1532917.84085414</v>
      </c>
      <c r="V521">
        <v>981994.518351504</v>
      </c>
      <c r="W521">
        <v>550923.32250264497</v>
      </c>
      <c r="X521">
        <v>0.35939520554843801</v>
      </c>
      <c r="Y521">
        <v>3451159.51754385</v>
      </c>
      <c r="Z521">
        <v>3451159.51754385</v>
      </c>
      <c r="AA521">
        <v>0</v>
      </c>
      <c r="AB521">
        <v>0</v>
      </c>
      <c r="AC521">
        <v>158926.55842156999</v>
      </c>
      <c r="AD521">
        <v>158926.55842156999</v>
      </c>
      <c r="AE521">
        <v>0</v>
      </c>
      <c r="AF521">
        <v>0</v>
      </c>
      <c r="AG521">
        <v>-338951.78694735398</v>
      </c>
      <c r="AH521">
        <v>-889875.10944999999</v>
      </c>
      <c r="AI521">
        <v>158926.55842156999</v>
      </c>
      <c r="AJ521">
        <v>158926.55842156999</v>
      </c>
      <c r="AK521">
        <v>158926.55842156999</v>
      </c>
      <c r="AL521">
        <v>158926.55842156999</v>
      </c>
      <c r="AM521">
        <v>158926.55842156999</v>
      </c>
      <c r="AN521">
        <v>158926.55842156999</v>
      </c>
      <c r="AO521">
        <v>158926.55842156999</v>
      </c>
      <c r="AP521">
        <v>158926.55842156999</v>
      </c>
      <c r="AQ521">
        <v>158926.55842156999</v>
      </c>
      <c r="AR521">
        <v>158926.55842156999</v>
      </c>
      <c r="AS521">
        <v>3451159.51754385</v>
      </c>
      <c r="AT521">
        <v>3451159.51754385</v>
      </c>
      <c r="AU521">
        <v>3451159.51754385</v>
      </c>
      <c r="AV521">
        <v>3451159.51754385</v>
      </c>
      <c r="AW521">
        <v>3451159.51754385</v>
      </c>
      <c r="AX521">
        <v>3451159.51754385</v>
      </c>
      <c r="AY521">
        <v>3451159.51754385</v>
      </c>
      <c r="AZ521">
        <v>3451159.51754385</v>
      </c>
      <c r="BA521">
        <v>3451159.51754385</v>
      </c>
      <c r="BB521">
        <v>3451159.51754385</v>
      </c>
    </row>
    <row r="522" spans="1:54" x14ac:dyDescent="0.25">
      <c r="A522" t="s">
        <v>645</v>
      </c>
      <c r="B522">
        <v>13189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2</v>
      </c>
      <c r="N522">
        <v>13189</v>
      </c>
      <c r="O522">
        <v>800000</v>
      </c>
      <c r="P522">
        <v>89875.109449999902</v>
      </c>
      <c r="Q522">
        <v>1581574.86842105</v>
      </c>
      <c r="R522">
        <v>1579311.7105263099</v>
      </c>
      <c r="S522">
        <v>2263.1578947368498</v>
      </c>
      <c r="T522">
        <v>1.4309521097766601E-3</v>
      </c>
      <c r="U522">
        <v>2752724.8038352202</v>
      </c>
      <c r="V522">
        <v>2750339.6711400799</v>
      </c>
      <c r="W522">
        <v>2385.1326951389201</v>
      </c>
      <c r="X522">
        <v>8.6646245633266396E-4</v>
      </c>
      <c r="Y522">
        <v>2818.4649122807</v>
      </c>
      <c r="Z522">
        <v>2818.4649122807</v>
      </c>
      <c r="AA522">
        <v>0</v>
      </c>
      <c r="AB522">
        <v>0</v>
      </c>
      <c r="AC522">
        <v>62.2962493755157</v>
      </c>
      <c r="AD522">
        <v>62.2962493755157</v>
      </c>
      <c r="AE522">
        <v>0</v>
      </c>
      <c r="AF522">
        <v>0</v>
      </c>
      <c r="AG522">
        <v>-887489.97675486095</v>
      </c>
      <c r="AH522">
        <v>-889875.10944999999</v>
      </c>
      <c r="AI522">
        <v>62.2962493755157</v>
      </c>
      <c r="AJ522">
        <v>62.2962493755157</v>
      </c>
      <c r="AK522">
        <v>62.2962493755157</v>
      </c>
      <c r="AL522">
        <v>62.2962493755157</v>
      </c>
      <c r="AM522">
        <v>62.2962493755157</v>
      </c>
      <c r="AN522">
        <v>62.2962493755157</v>
      </c>
      <c r="AO522">
        <v>62.2962493755157</v>
      </c>
      <c r="AP522">
        <v>62.2962493755157</v>
      </c>
      <c r="AQ522">
        <v>62.2962493755157</v>
      </c>
      <c r="AR522">
        <v>62.2962493755157</v>
      </c>
      <c r="AS522">
        <v>2818.4649122807</v>
      </c>
      <c r="AT522">
        <v>2818.4649122807</v>
      </c>
      <c r="AU522">
        <v>2818.4649122807</v>
      </c>
      <c r="AV522">
        <v>2818.4649122807</v>
      </c>
      <c r="AW522">
        <v>2818.4649122807</v>
      </c>
      <c r="AX522">
        <v>2818.4649122807</v>
      </c>
      <c r="AY522">
        <v>2818.4649122807</v>
      </c>
      <c r="AZ522">
        <v>2818.4649122807</v>
      </c>
      <c r="BA522">
        <v>2818.4649122807</v>
      </c>
      <c r="BB522">
        <v>2818.4649122807</v>
      </c>
    </row>
    <row r="523" spans="1:54" x14ac:dyDescent="0.25">
      <c r="A523" t="s">
        <v>646</v>
      </c>
      <c r="B523">
        <v>13190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2</v>
      </c>
      <c r="N523">
        <v>13190</v>
      </c>
      <c r="O523">
        <v>800000</v>
      </c>
      <c r="P523">
        <v>89875.109449999902</v>
      </c>
      <c r="Q523">
        <v>7293242.1052631596</v>
      </c>
      <c r="R523">
        <v>5273315.0438596401</v>
      </c>
      <c r="S523">
        <v>2019927.0614035099</v>
      </c>
      <c r="T523">
        <v>0.27695872867648702</v>
      </c>
      <c r="U523">
        <v>4432754.2667537099</v>
      </c>
      <c r="V523">
        <v>2080440.12198277</v>
      </c>
      <c r="W523">
        <v>2352314.1447709398</v>
      </c>
      <c r="X523">
        <v>0.53066648932326899</v>
      </c>
      <c r="Y523">
        <v>65248.070175438501</v>
      </c>
      <c r="Z523">
        <v>65248.070175438501</v>
      </c>
      <c r="AA523">
        <v>0</v>
      </c>
      <c r="AB523">
        <v>0</v>
      </c>
      <c r="AC523">
        <v>4385.5850189900202</v>
      </c>
      <c r="AD523">
        <v>4385.5850189900202</v>
      </c>
      <c r="AE523">
        <v>0</v>
      </c>
      <c r="AF523">
        <v>0</v>
      </c>
      <c r="AG523">
        <v>1462439.03532094</v>
      </c>
      <c r="AH523">
        <v>-889875.10944999999</v>
      </c>
      <c r="AI523">
        <v>4385.5850189900202</v>
      </c>
      <c r="AJ523">
        <v>4385.5850189900202</v>
      </c>
      <c r="AK523">
        <v>4385.5850189900202</v>
      </c>
      <c r="AL523">
        <v>4385.5850189900202</v>
      </c>
      <c r="AM523">
        <v>4385.5850189900202</v>
      </c>
      <c r="AN523">
        <v>4385.5850189900202</v>
      </c>
      <c r="AO523">
        <v>4385.5850189900202</v>
      </c>
      <c r="AP523">
        <v>4385.5850189900202</v>
      </c>
      <c r="AQ523">
        <v>4385.5850189900202</v>
      </c>
      <c r="AR523">
        <v>4385.5850189900202</v>
      </c>
      <c r="AS523">
        <v>65248.070175438501</v>
      </c>
      <c r="AT523">
        <v>65248.070175438501</v>
      </c>
      <c r="AU523">
        <v>65248.070175438501</v>
      </c>
      <c r="AV523">
        <v>65248.070175438501</v>
      </c>
      <c r="AW523">
        <v>65248.070175438501</v>
      </c>
      <c r="AX523">
        <v>65248.070175438501</v>
      </c>
      <c r="AY523">
        <v>65248.070175438501</v>
      </c>
      <c r="AZ523">
        <v>65248.070175438501</v>
      </c>
      <c r="BA523">
        <v>65248.070175438501</v>
      </c>
      <c r="BB523">
        <v>65248.070175438501</v>
      </c>
    </row>
    <row r="524" spans="1:54" x14ac:dyDescent="0.25">
      <c r="A524" t="s">
        <v>647</v>
      </c>
      <c r="B524">
        <v>13194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 t="s">
        <v>2</v>
      </c>
      <c r="N524">
        <v>13194</v>
      </c>
      <c r="O524">
        <v>800000</v>
      </c>
      <c r="P524">
        <v>89875.109449999902</v>
      </c>
      <c r="Q524">
        <v>3768751.9736842099</v>
      </c>
      <c r="R524">
        <v>3500562.5877192901</v>
      </c>
      <c r="S524">
        <v>268189.38596491102</v>
      </c>
      <c r="T524">
        <v>7.1161325509765103E-2</v>
      </c>
      <c r="U524">
        <v>924177.99378358596</v>
      </c>
      <c r="V524">
        <v>637913.11383477296</v>
      </c>
      <c r="W524">
        <v>286264.87994881201</v>
      </c>
      <c r="X524">
        <v>0.30975080760887103</v>
      </c>
      <c r="Y524">
        <v>482011.75438596401</v>
      </c>
      <c r="Z524">
        <v>482011.75438596401</v>
      </c>
      <c r="AA524">
        <v>0</v>
      </c>
      <c r="AB524">
        <v>0</v>
      </c>
      <c r="AC524">
        <v>8894.80654829786</v>
      </c>
      <c r="AD524">
        <v>8894.80654829786</v>
      </c>
      <c r="AE524">
        <v>0</v>
      </c>
      <c r="AF524">
        <v>0</v>
      </c>
      <c r="AG524">
        <v>-603610.22950118699</v>
      </c>
      <c r="AH524">
        <v>-889875.10944999999</v>
      </c>
      <c r="AI524">
        <v>8894.80654829786</v>
      </c>
      <c r="AJ524">
        <v>8894.80654829786</v>
      </c>
      <c r="AK524">
        <v>8894.80654829786</v>
      </c>
      <c r="AL524">
        <v>8894.80654829786</v>
      </c>
      <c r="AM524">
        <v>8894.80654829786</v>
      </c>
      <c r="AN524">
        <v>8894.80654829786</v>
      </c>
      <c r="AO524">
        <v>8894.80654829786</v>
      </c>
      <c r="AP524">
        <v>8894.80654829786</v>
      </c>
      <c r="AQ524">
        <v>8894.80654829786</v>
      </c>
      <c r="AR524">
        <v>8894.80654829786</v>
      </c>
      <c r="AS524">
        <v>482011.75438596401</v>
      </c>
      <c r="AT524">
        <v>482011.75438596401</v>
      </c>
      <c r="AU524">
        <v>482011.75438596401</v>
      </c>
      <c r="AV524">
        <v>482011.75438596401</v>
      </c>
      <c r="AW524">
        <v>482011.75438596401</v>
      </c>
      <c r="AX524">
        <v>482011.75438596401</v>
      </c>
      <c r="AY524">
        <v>482011.75438596401</v>
      </c>
      <c r="AZ524">
        <v>482011.75438596401</v>
      </c>
      <c r="BA524">
        <v>482011.75438596401</v>
      </c>
      <c r="BB524">
        <v>482011.75438596401</v>
      </c>
    </row>
    <row r="525" spans="1:54" x14ac:dyDescent="0.25">
      <c r="A525" t="s">
        <v>648</v>
      </c>
      <c r="B525">
        <v>13195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 t="s">
        <v>2</v>
      </c>
      <c r="N525">
        <v>13195</v>
      </c>
      <c r="O525">
        <v>800000</v>
      </c>
      <c r="P525">
        <v>89875.109449999902</v>
      </c>
      <c r="Q525">
        <v>232182.5</v>
      </c>
      <c r="R525">
        <v>232182.5</v>
      </c>
      <c r="S525">
        <v>0</v>
      </c>
      <c r="T525">
        <v>0</v>
      </c>
      <c r="U525">
        <v>378997.56898452202</v>
      </c>
      <c r="V525">
        <v>378997.56898452202</v>
      </c>
      <c r="W525">
        <v>0</v>
      </c>
      <c r="X525">
        <v>0</v>
      </c>
      <c r="Y525">
        <v>3915.78947368421</v>
      </c>
      <c r="Z525">
        <v>3915.78947368421</v>
      </c>
      <c r="AA525">
        <v>0</v>
      </c>
      <c r="AB525">
        <v>0</v>
      </c>
      <c r="AC525">
        <v>419.20470974178897</v>
      </c>
      <c r="AD525">
        <v>419.20470974178897</v>
      </c>
      <c r="AE525">
        <v>0</v>
      </c>
      <c r="AF525">
        <v>0</v>
      </c>
      <c r="AG525">
        <v>-889875.10944999999</v>
      </c>
      <c r="AH525">
        <v>-889875.10944999999</v>
      </c>
      <c r="AI525">
        <v>419.20470974178897</v>
      </c>
      <c r="AJ525">
        <v>419.20470974178897</v>
      </c>
      <c r="AK525">
        <v>419.20470974178897</v>
      </c>
      <c r="AL525">
        <v>419.20470974178897</v>
      </c>
      <c r="AM525">
        <v>419.20470974178897</v>
      </c>
      <c r="AN525">
        <v>419.20470974178897</v>
      </c>
      <c r="AO525">
        <v>419.20470974178897</v>
      </c>
      <c r="AP525">
        <v>419.20470974178897</v>
      </c>
      <c r="AQ525">
        <v>419.20470974178897</v>
      </c>
      <c r="AR525">
        <v>419.20470974178897</v>
      </c>
      <c r="AS525">
        <v>3915.78947368421</v>
      </c>
      <c r="AT525">
        <v>3915.78947368421</v>
      </c>
      <c r="AU525">
        <v>3915.78947368421</v>
      </c>
      <c r="AV525">
        <v>3915.78947368421</v>
      </c>
      <c r="AW525">
        <v>3915.78947368421</v>
      </c>
      <c r="AX525">
        <v>3915.78947368421</v>
      </c>
      <c r="AY525">
        <v>3915.78947368421</v>
      </c>
      <c r="AZ525">
        <v>3915.78947368421</v>
      </c>
      <c r="BA525">
        <v>3915.78947368421</v>
      </c>
      <c r="BB525">
        <v>3915.78947368421</v>
      </c>
    </row>
    <row r="526" spans="1:54" x14ac:dyDescent="0.25">
      <c r="A526" t="s">
        <v>649</v>
      </c>
      <c r="B526">
        <v>13201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 t="s">
        <v>2</v>
      </c>
      <c r="N526">
        <v>13201</v>
      </c>
      <c r="O526">
        <v>800000</v>
      </c>
      <c r="P526">
        <v>89875.109449999902</v>
      </c>
      <c r="Q526">
        <v>2472985.70175438</v>
      </c>
      <c r="R526">
        <v>1689874.16666666</v>
      </c>
      <c r="S526">
        <v>783111.53508772003</v>
      </c>
      <c r="T526">
        <v>0.31666642250788801</v>
      </c>
      <c r="U526">
        <v>4674388.3665380701</v>
      </c>
      <c r="V526">
        <v>2558481.9128651898</v>
      </c>
      <c r="W526">
        <v>2115906.4536728798</v>
      </c>
      <c r="X526">
        <v>0.45265953270373099</v>
      </c>
      <c r="Y526">
        <v>18056.578947368402</v>
      </c>
      <c r="Z526">
        <v>18056.578947368402</v>
      </c>
      <c r="AA526">
        <v>0</v>
      </c>
      <c r="AB526">
        <v>0</v>
      </c>
      <c r="AC526">
        <v>321.245118192505</v>
      </c>
      <c r="AD526">
        <v>321.245118192505</v>
      </c>
      <c r="AE526">
        <v>0</v>
      </c>
      <c r="AF526">
        <v>0</v>
      </c>
      <c r="AG526">
        <v>1226031.34422288</v>
      </c>
      <c r="AH526">
        <v>-889875.10944999999</v>
      </c>
      <c r="AI526">
        <v>321.245118192505</v>
      </c>
      <c r="AJ526">
        <v>321.245118192505</v>
      </c>
      <c r="AK526">
        <v>321.245118192505</v>
      </c>
      <c r="AL526">
        <v>321.245118192505</v>
      </c>
      <c r="AM526">
        <v>321.245118192505</v>
      </c>
      <c r="AN526">
        <v>321.245118192505</v>
      </c>
      <c r="AO526">
        <v>321.245118192505</v>
      </c>
      <c r="AP526">
        <v>321.245118192505</v>
      </c>
      <c r="AQ526">
        <v>321.245118192505</v>
      </c>
      <c r="AR526">
        <v>321.245118192505</v>
      </c>
      <c r="AS526">
        <v>18056.578947368402</v>
      </c>
      <c r="AT526">
        <v>18056.578947368402</v>
      </c>
      <c r="AU526">
        <v>18056.578947368402</v>
      </c>
      <c r="AV526">
        <v>18056.578947368402</v>
      </c>
      <c r="AW526">
        <v>18056.578947368402</v>
      </c>
      <c r="AX526">
        <v>18056.578947368402</v>
      </c>
      <c r="AY526">
        <v>18056.578947368402</v>
      </c>
      <c r="AZ526">
        <v>18056.578947368402</v>
      </c>
      <c r="BA526">
        <v>18056.578947368402</v>
      </c>
      <c r="BB526">
        <v>18056.578947368402</v>
      </c>
    </row>
    <row r="527" spans="1:54" x14ac:dyDescent="0.25">
      <c r="A527" t="s">
        <v>650</v>
      </c>
      <c r="B527">
        <v>13217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2</v>
      </c>
      <c r="N527">
        <v>13217</v>
      </c>
      <c r="O527">
        <v>800000</v>
      </c>
      <c r="P527">
        <v>89875.109449999902</v>
      </c>
      <c r="Q527">
        <v>5652571.7543859603</v>
      </c>
      <c r="R527">
        <v>5210768.4210526301</v>
      </c>
      <c r="S527">
        <v>441803.33333333302</v>
      </c>
      <c r="T527">
        <v>7.81597036765658E-2</v>
      </c>
      <c r="U527">
        <v>4661165.8501896504</v>
      </c>
      <c r="V527">
        <v>3441219.3845930202</v>
      </c>
      <c r="W527">
        <v>1219946.46559663</v>
      </c>
      <c r="X527">
        <v>0.26172560788562999</v>
      </c>
      <c r="Y527">
        <v>2946281.2280701702</v>
      </c>
      <c r="Z527">
        <v>2946281.2280701702</v>
      </c>
      <c r="AA527">
        <v>0</v>
      </c>
      <c r="AB527">
        <v>0</v>
      </c>
      <c r="AC527">
        <v>428045.57294094202</v>
      </c>
      <c r="AD527">
        <v>428045.57294094202</v>
      </c>
      <c r="AE527">
        <v>0</v>
      </c>
      <c r="AF527">
        <v>0</v>
      </c>
      <c r="AG527">
        <v>330071.35614663002</v>
      </c>
      <c r="AH527">
        <v>-889875.10944999999</v>
      </c>
      <c r="AI527">
        <v>428045.57294094202</v>
      </c>
      <c r="AJ527">
        <v>428045.57294094202</v>
      </c>
      <c r="AK527">
        <v>428045.57294094202</v>
      </c>
      <c r="AL527">
        <v>428045.57294094202</v>
      </c>
      <c r="AM527">
        <v>428045.57294094202</v>
      </c>
      <c r="AN527">
        <v>428045.57294094202</v>
      </c>
      <c r="AO527">
        <v>428045.57294094202</v>
      </c>
      <c r="AP527">
        <v>428045.57294094202</v>
      </c>
      <c r="AQ527">
        <v>428045.57294094202</v>
      </c>
      <c r="AR527">
        <v>428045.57294094202</v>
      </c>
      <c r="AS527">
        <v>2946281.2280701702</v>
      </c>
      <c r="AT527">
        <v>2946281.2280701702</v>
      </c>
      <c r="AU527">
        <v>2946281.2280701702</v>
      </c>
      <c r="AV527">
        <v>2946281.2280701702</v>
      </c>
      <c r="AW527">
        <v>2946281.2280701702</v>
      </c>
      <c r="AX527">
        <v>2946281.2280701702</v>
      </c>
      <c r="AY527">
        <v>2946281.2280701702</v>
      </c>
      <c r="AZ527">
        <v>2946281.2280701702</v>
      </c>
      <c r="BA527">
        <v>2946281.2280701702</v>
      </c>
      <c r="BB527">
        <v>2946281.2280701702</v>
      </c>
    </row>
    <row r="528" spans="1:54" x14ac:dyDescent="0.25">
      <c r="A528" t="s">
        <v>651</v>
      </c>
      <c r="B528">
        <v>13222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2</v>
      </c>
      <c r="N528">
        <v>13222</v>
      </c>
      <c r="O528">
        <v>800000</v>
      </c>
      <c r="P528">
        <v>89875.109449999902</v>
      </c>
      <c r="Q528">
        <v>1494702.4561403501</v>
      </c>
      <c r="R528">
        <v>1368663.0263157899</v>
      </c>
      <c r="S528">
        <v>126039.429824561</v>
      </c>
      <c r="T528">
        <v>8.4324093605909298E-2</v>
      </c>
      <c r="U528">
        <v>1988603.47884042</v>
      </c>
      <c r="V528">
        <v>1713894.2493201799</v>
      </c>
      <c r="W528">
        <v>274709.22952024097</v>
      </c>
      <c r="X528">
        <v>0.138141782634528</v>
      </c>
      <c r="Y528">
        <v>264636.14035087702</v>
      </c>
      <c r="Z528">
        <v>264636.14035087702</v>
      </c>
      <c r="AA528">
        <v>0</v>
      </c>
      <c r="AB528">
        <v>0</v>
      </c>
      <c r="AC528">
        <v>269447.87117116997</v>
      </c>
      <c r="AD528">
        <v>269447.87117116997</v>
      </c>
      <c r="AE528">
        <v>0</v>
      </c>
      <c r="AF528">
        <v>0</v>
      </c>
      <c r="AG528">
        <v>-615165.87992975803</v>
      </c>
      <c r="AH528">
        <v>-889875.10944999999</v>
      </c>
      <c r="AI528">
        <v>269447.87117116997</v>
      </c>
      <c r="AJ528">
        <v>269447.87117116997</v>
      </c>
      <c r="AK528">
        <v>269447.87117116997</v>
      </c>
      <c r="AL528">
        <v>269447.87117116997</v>
      </c>
      <c r="AM528">
        <v>269447.87117116997</v>
      </c>
      <c r="AN528">
        <v>269447.87117116997</v>
      </c>
      <c r="AO528">
        <v>269447.87117116997</v>
      </c>
      <c r="AP528">
        <v>269447.87117116997</v>
      </c>
      <c r="AQ528">
        <v>269447.87117116997</v>
      </c>
      <c r="AR528">
        <v>269447.87117116997</v>
      </c>
      <c r="AS528">
        <v>264636.14035087702</v>
      </c>
      <c r="AT528">
        <v>264636.14035087702</v>
      </c>
      <c r="AU528">
        <v>264636.14035087702</v>
      </c>
      <c r="AV528">
        <v>264636.14035087702</v>
      </c>
      <c r="AW528">
        <v>264636.14035087702</v>
      </c>
      <c r="AX528">
        <v>264636.14035087702</v>
      </c>
      <c r="AY528">
        <v>264636.14035087702</v>
      </c>
      <c r="AZ528">
        <v>264636.14035087702</v>
      </c>
      <c r="BA528">
        <v>264636.14035087702</v>
      </c>
      <c r="BB528">
        <v>264636.14035087702</v>
      </c>
    </row>
    <row r="529" spans="1:54" x14ac:dyDescent="0.25">
      <c r="A529" t="s">
        <v>652</v>
      </c>
      <c r="B529">
        <v>13233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2</v>
      </c>
      <c r="N529">
        <v>13233</v>
      </c>
      <c r="O529">
        <v>800000</v>
      </c>
      <c r="P529">
        <v>89875.109449999902</v>
      </c>
      <c r="Q529">
        <v>935442.49999999895</v>
      </c>
      <c r="R529">
        <v>706107.14912280603</v>
      </c>
      <c r="S529">
        <v>229335.35087719199</v>
      </c>
      <c r="T529">
        <v>0.24516242406902899</v>
      </c>
      <c r="U529">
        <v>1029668.56368273</v>
      </c>
      <c r="V529">
        <v>673086.30815352802</v>
      </c>
      <c r="W529">
        <v>356582.255529207</v>
      </c>
      <c r="X529">
        <v>0.34630780049635301</v>
      </c>
      <c r="Y529">
        <v>196674.210526315</v>
      </c>
      <c r="Z529">
        <v>196674.210526315</v>
      </c>
      <c r="AA529">
        <v>0</v>
      </c>
      <c r="AB529">
        <v>0</v>
      </c>
      <c r="AC529">
        <v>121977.364544336</v>
      </c>
      <c r="AD529">
        <v>121977.364544336</v>
      </c>
      <c r="AE529">
        <v>0</v>
      </c>
      <c r="AF529">
        <v>0</v>
      </c>
      <c r="AG529">
        <v>-533292.853920792</v>
      </c>
      <c r="AH529">
        <v>-889875.10944999999</v>
      </c>
      <c r="AI529">
        <v>121977.364544336</v>
      </c>
      <c r="AJ529">
        <v>121977.364544336</v>
      </c>
      <c r="AK529">
        <v>121977.364544336</v>
      </c>
      <c r="AL529">
        <v>121977.364544336</v>
      </c>
      <c r="AM529">
        <v>121977.364544336</v>
      </c>
      <c r="AN529">
        <v>121977.364544336</v>
      </c>
      <c r="AO529">
        <v>121977.364544336</v>
      </c>
      <c r="AP529">
        <v>121977.364544336</v>
      </c>
      <c r="AQ529">
        <v>121977.364544336</v>
      </c>
      <c r="AR529">
        <v>121977.364544336</v>
      </c>
      <c r="AS529">
        <v>196674.210526315</v>
      </c>
      <c r="AT529">
        <v>196674.210526315</v>
      </c>
      <c r="AU529">
        <v>196674.210526315</v>
      </c>
      <c r="AV529">
        <v>196674.210526315</v>
      </c>
      <c r="AW529">
        <v>196674.210526315</v>
      </c>
      <c r="AX529">
        <v>196674.210526315</v>
      </c>
      <c r="AY529">
        <v>196674.210526315</v>
      </c>
      <c r="AZ529">
        <v>196674.210526315</v>
      </c>
      <c r="BA529">
        <v>196674.210526315</v>
      </c>
      <c r="BB529">
        <v>196674.210526315</v>
      </c>
    </row>
    <row r="530" spans="1:54" x14ac:dyDescent="0.25">
      <c r="A530" t="s">
        <v>653</v>
      </c>
      <c r="B530">
        <v>13237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2</v>
      </c>
      <c r="N530">
        <v>13237</v>
      </c>
      <c r="O530">
        <v>800000</v>
      </c>
      <c r="P530">
        <v>89875.109449999902</v>
      </c>
      <c r="Q530">
        <v>2819075</v>
      </c>
      <c r="R530">
        <v>1525003.33333333</v>
      </c>
      <c r="S530">
        <v>1294071.66666666</v>
      </c>
      <c r="T530">
        <v>0.45904123397450097</v>
      </c>
      <c r="U530">
        <v>1513428.2159011699</v>
      </c>
      <c r="V530">
        <v>407486.92714272701</v>
      </c>
      <c r="W530">
        <v>1105941.2887584399</v>
      </c>
      <c r="X530">
        <v>0.73075239191302599</v>
      </c>
      <c r="Y530">
        <v>21175.307017543801</v>
      </c>
      <c r="Z530">
        <v>21175.307017543801</v>
      </c>
      <c r="AA530">
        <v>0</v>
      </c>
      <c r="AB530">
        <v>0</v>
      </c>
      <c r="AC530">
        <v>460.83868214452099</v>
      </c>
      <c r="AD530">
        <v>460.83868214452099</v>
      </c>
      <c r="AE530">
        <v>0</v>
      </c>
      <c r="AF530">
        <v>0</v>
      </c>
      <c r="AG530">
        <v>216066.17930844799</v>
      </c>
      <c r="AH530">
        <v>-889875.10944999999</v>
      </c>
      <c r="AI530">
        <v>460.83868214452099</v>
      </c>
      <c r="AJ530">
        <v>460.83868214452099</v>
      </c>
      <c r="AK530">
        <v>460.83868214452099</v>
      </c>
      <c r="AL530">
        <v>460.83868214452099</v>
      </c>
      <c r="AM530">
        <v>460.83868214452099</v>
      </c>
      <c r="AN530">
        <v>460.83868214452099</v>
      </c>
      <c r="AO530">
        <v>460.83868214452099</v>
      </c>
      <c r="AP530">
        <v>460.83868214452099</v>
      </c>
      <c r="AQ530">
        <v>460.83868214452099</v>
      </c>
      <c r="AR530">
        <v>460.83868214452099</v>
      </c>
      <c r="AS530">
        <v>21175.307017543801</v>
      </c>
      <c r="AT530">
        <v>21175.307017543801</v>
      </c>
      <c r="AU530">
        <v>21175.307017543801</v>
      </c>
      <c r="AV530">
        <v>21175.307017543801</v>
      </c>
      <c r="AW530">
        <v>21175.307017543801</v>
      </c>
      <c r="AX530">
        <v>21175.307017543801</v>
      </c>
      <c r="AY530">
        <v>21175.307017543801</v>
      </c>
      <c r="AZ530">
        <v>21175.307017543801</v>
      </c>
      <c r="BA530">
        <v>21175.307017543801</v>
      </c>
      <c r="BB530">
        <v>21175.307017543801</v>
      </c>
    </row>
    <row r="531" spans="1:54" x14ac:dyDescent="0.25">
      <c r="A531" t="s">
        <v>654</v>
      </c>
      <c r="B531">
        <v>13238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2</v>
      </c>
      <c r="N531">
        <v>13238</v>
      </c>
      <c r="O531">
        <v>800000</v>
      </c>
      <c r="P531">
        <v>89875.109449999902</v>
      </c>
      <c r="Q531">
        <v>1273857.1491228</v>
      </c>
      <c r="R531">
        <v>848112.32456140302</v>
      </c>
      <c r="S531">
        <v>425744.82456140302</v>
      </c>
      <c r="T531">
        <v>0.33421708615803197</v>
      </c>
      <c r="U531">
        <v>971649.89134963602</v>
      </c>
      <c r="V531">
        <v>416781.63137205201</v>
      </c>
      <c r="W531">
        <v>554868.25997758296</v>
      </c>
      <c r="X531">
        <v>0.57105781096405295</v>
      </c>
      <c r="Y531">
        <v>6145.4824561403502</v>
      </c>
      <c r="Z531">
        <v>6145.4824561403502</v>
      </c>
      <c r="AA531">
        <v>0</v>
      </c>
      <c r="AB531">
        <v>0</v>
      </c>
      <c r="AC531">
        <v>88.871856862973601</v>
      </c>
      <c r="AD531">
        <v>88.871856862973601</v>
      </c>
      <c r="AE531">
        <v>0</v>
      </c>
      <c r="AF531">
        <v>0</v>
      </c>
      <c r="AG531">
        <v>-335006.84947241598</v>
      </c>
      <c r="AH531">
        <v>-889875.10944999999</v>
      </c>
      <c r="AI531">
        <v>88.871856862973601</v>
      </c>
      <c r="AJ531">
        <v>88.871856862973601</v>
      </c>
      <c r="AK531">
        <v>88.871856862973601</v>
      </c>
      <c r="AL531">
        <v>88.871856862973601</v>
      </c>
      <c r="AM531">
        <v>88.871856862973601</v>
      </c>
      <c r="AN531">
        <v>88.871856862973601</v>
      </c>
      <c r="AO531">
        <v>88.871856862973601</v>
      </c>
      <c r="AP531">
        <v>88.871856862973601</v>
      </c>
      <c r="AQ531">
        <v>88.871856862973601</v>
      </c>
      <c r="AR531">
        <v>88.871856862973601</v>
      </c>
      <c r="AS531">
        <v>6145.4824561403502</v>
      </c>
      <c r="AT531">
        <v>6145.4824561403502</v>
      </c>
      <c r="AU531">
        <v>6145.4824561403502</v>
      </c>
      <c r="AV531">
        <v>6145.4824561403502</v>
      </c>
      <c r="AW531">
        <v>6145.4824561403502</v>
      </c>
      <c r="AX531">
        <v>6145.4824561403502</v>
      </c>
      <c r="AY531">
        <v>6145.4824561403502</v>
      </c>
      <c r="AZ531">
        <v>6145.4824561403502</v>
      </c>
      <c r="BA531">
        <v>6145.4824561403502</v>
      </c>
      <c r="BB531">
        <v>6145.4824561403502</v>
      </c>
    </row>
    <row r="532" spans="1:54" x14ac:dyDescent="0.25">
      <c r="A532" t="s">
        <v>655</v>
      </c>
      <c r="B532">
        <v>13264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 t="s">
        <v>2</v>
      </c>
      <c r="N532">
        <v>13264</v>
      </c>
      <c r="O532">
        <v>800000</v>
      </c>
      <c r="P532">
        <v>89875.109449999902</v>
      </c>
      <c r="Q532">
        <v>750504.38596491201</v>
      </c>
      <c r="R532">
        <v>750504.38596491201</v>
      </c>
      <c r="S532">
        <v>0</v>
      </c>
      <c r="T532">
        <v>0</v>
      </c>
      <c r="U532">
        <v>325344.42547314602</v>
      </c>
      <c r="V532">
        <v>325344.42547314602</v>
      </c>
      <c r="W532">
        <v>0</v>
      </c>
      <c r="X532">
        <v>0</v>
      </c>
      <c r="Y532">
        <v>92700</v>
      </c>
      <c r="Z532">
        <v>92700</v>
      </c>
      <c r="AA532">
        <v>0</v>
      </c>
      <c r="AB532">
        <v>0</v>
      </c>
      <c r="AC532">
        <v>2939.47534305</v>
      </c>
      <c r="AD532">
        <v>2939.47534305</v>
      </c>
      <c r="AE532">
        <v>0</v>
      </c>
      <c r="AF532">
        <v>0</v>
      </c>
      <c r="AG532">
        <v>-889875.10944999999</v>
      </c>
      <c r="AH532">
        <v>-889875.10944999999</v>
      </c>
      <c r="AI532">
        <v>2939.47534305</v>
      </c>
      <c r="AJ532">
        <v>2939.47534305</v>
      </c>
      <c r="AK532">
        <v>2939.47534305</v>
      </c>
      <c r="AL532">
        <v>2939.47534305</v>
      </c>
      <c r="AM532">
        <v>2939.47534305</v>
      </c>
      <c r="AN532">
        <v>2939.47534305</v>
      </c>
      <c r="AO532">
        <v>2939.47534305</v>
      </c>
      <c r="AP532">
        <v>2939.47534305</v>
      </c>
      <c r="AQ532">
        <v>2939.47534305</v>
      </c>
      <c r="AR532">
        <v>2939.47534305</v>
      </c>
      <c r="AS532">
        <v>92700</v>
      </c>
      <c r="AT532">
        <v>92700</v>
      </c>
      <c r="AU532">
        <v>92700</v>
      </c>
      <c r="AV532">
        <v>92700</v>
      </c>
      <c r="AW532">
        <v>92700</v>
      </c>
      <c r="AX532">
        <v>92700</v>
      </c>
      <c r="AY532">
        <v>92700</v>
      </c>
      <c r="AZ532">
        <v>92700</v>
      </c>
      <c r="BA532">
        <v>92700</v>
      </c>
      <c r="BB532">
        <v>92700</v>
      </c>
    </row>
    <row r="533" spans="1:54" x14ac:dyDescent="0.25">
      <c r="A533" t="s">
        <v>656</v>
      </c>
      <c r="B533">
        <v>13267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 t="s">
        <v>2</v>
      </c>
      <c r="N533">
        <v>13267</v>
      </c>
      <c r="O533">
        <v>800000</v>
      </c>
      <c r="P533">
        <v>89875.109449999902</v>
      </c>
      <c r="Q533">
        <v>40165.9210526315</v>
      </c>
      <c r="R533">
        <v>40165.9210526315</v>
      </c>
      <c r="S533">
        <v>0</v>
      </c>
      <c r="T533">
        <v>0</v>
      </c>
      <c r="U533">
        <v>358307.844838925</v>
      </c>
      <c r="V533">
        <v>358307.844838925</v>
      </c>
      <c r="W533">
        <v>0</v>
      </c>
      <c r="X533">
        <v>0</v>
      </c>
      <c r="Y533">
        <v>38811.622807017498</v>
      </c>
      <c r="Z533">
        <v>38811.622807017498</v>
      </c>
      <c r="AA533">
        <v>0</v>
      </c>
      <c r="AB533">
        <v>0</v>
      </c>
      <c r="AC533">
        <v>352763.61845580698</v>
      </c>
      <c r="AD533">
        <v>352763.61845580698</v>
      </c>
      <c r="AE533">
        <v>0</v>
      </c>
      <c r="AF533">
        <v>0</v>
      </c>
      <c r="AG533">
        <v>-889875.10944999999</v>
      </c>
      <c r="AH533">
        <v>-889875.10944999999</v>
      </c>
      <c r="AI533">
        <v>352763.61845580698</v>
      </c>
      <c r="AJ533">
        <v>352763.61845580698</v>
      </c>
      <c r="AK533">
        <v>352763.61845580698</v>
      </c>
      <c r="AL533">
        <v>352763.61845580698</v>
      </c>
      <c r="AM533">
        <v>352763.61845580698</v>
      </c>
      <c r="AN533">
        <v>352763.61845580698</v>
      </c>
      <c r="AO533">
        <v>352763.61845580698</v>
      </c>
      <c r="AP533">
        <v>352763.61845580698</v>
      </c>
      <c r="AQ533">
        <v>352763.61845580698</v>
      </c>
      <c r="AR533">
        <v>352763.61845580698</v>
      </c>
      <c r="AS533">
        <v>38811.622807017498</v>
      </c>
      <c r="AT533">
        <v>38811.622807017498</v>
      </c>
      <c r="AU533">
        <v>38811.622807017498</v>
      </c>
      <c r="AV533">
        <v>38811.622807017498</v>
      </c>
      <c r="AW533">
        <v>38811.622807017498</v>
      </c>
      <c r="AX533">
        <v>38811.622807017498</v>
      </c>
      <c r="AY533">
        <v>38811.622807017498</v>
      </c>
      <c r="AZ533">
        <v>38811.622807017498</v>
      </c>
      <c r="BA533">
        <v>38811.622807017498</v>
      </c>
      <c r="BB533">
        <v>38811.622807017498</v>
      </c>
    </row>
    <row r="534" spans="1:54" x14ac:dyDescent="0.25">
      <c r="A534" t="s">
        <v>657</v>
      </c>
      <c r="B534">
        <v>13268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 t="s">
        <v>2</v>
      </c>
      <c r="N534">
        <v>13268</v>
      </c>
      <c r="O534">
        <v>800000</v>
      </c>
      <c r="P534">
        <v>89875.109449999902</v>
      </c>
      <c r="Q534">
        <v>777154.95614034997</v>
      </c>
      <c r="R534">
        <v>777154.95614034997</v>
      </c>
      <c r="S534">
        <v>0</v>
      </c>
      <c r="T534">
        <v>0</v>
      </c>
      <c r="U534">
        <v>301073.56474204402</v>
      </c>
      <c r="V534">
        <v>301073.56474204402</v>
      </c>
      <c r="W534">
        <v>0</v>
      </c>
      <c r="X534">
        <v>0</v>
      </c>
      <c r="Y534">
        <v>178304.91228070101</v>
      </c>
      <c r="Z534">
        <v>178304.91228070101</v>
      </c>
      <c r="AA534">
        <v>0</v>
      </c>
      <c r="AB534">
        <v>0</v>
      </c>
      <c r="AC534">
        <v>42306.325338685798</v>
      </c>
      <c r="AD534">
        <v>42306.325338685798</v>
      </c>
      <c r="AE534">
        <v>0</v>
      </c>
      <c r="AF534">
        <v>0</v>
      </c>
      <c r="AG534">
        <v>-889875.10944999999</v>
      </c>
      <c r="AH534">
        <v>-889875.10944999999</v>
      </c>
      <c r="AI534">
        <v>42306.325338685798</v>
      </c>
      <c r="AJ534">
        <v>42306.325338685798</v>
      </c>
      <c r="AK534">
        <v>42306.325338685798</v>
      </c>
      <c r="AL534">
        <v>42306.325338685798</v>
      </c>
      <c r="AM534">
        <v>42306.325338685798</v>
      </c>
      <c r="AN534">
        <v>42306.325338685798</v>
      </c>
      <c r="AO534">
        <v>42306.325338685798</v>
      </c>
      <c r="AP534">
        <v>42306.325338685798</v>
      </c>
      <c r="AQ534">
        <v>42306.325338685798</v>
      </c>
      <c r="AR534">
        <v>42306.325338685798</v>
      </c>
      <c r="AS534">
        <v>178304.91228070101</v>
      </c>
      <c r="AT534">
        <v>178304.91228070101</v>
      </c>
      <c r="AU534">
        <v>178304.91228070101</v>
      </c>
      <c r="AV534">
        <v>178304.91228070101</v>
      </c>
      <c r="AW534">
        <v>178304.91228070101</v>
      </c>
      <c r="AX534">
        <v>178304.91228070101</v>
      </c>
      <c r="AY534">
        <v>178304.91228070101</v>
      </c>
      <c r="AZ534">
        <v>178304.91228070101</v>
      </c>
      <c r="BA534">
        <v>178304.91228070101</v>
      </c>
      <c r="BB534">
        <v>178304.91228070101</v>
      </c>
    </row>
    <row r="535" spans="1:54" x14ac:dyDescent="0.25">
      <c r="A535" t="s">
        <v>658</v>
      </c>
      <c r="B535">
        <v>13276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 t="s">
        <v>2</v>
      </c>
      <c r="N535">
        <v>13276</v>
      </c>
      <c r="O535">
        <v>800000</v>
      </c>
      <c r="P535">
        <v>89875.109449999902</v>
      </c>
      <c r="Q535">
        <v>3259.6929824561398</v>
      </c>
      <c r="R535">
        <v>3259.6929824561398</v>
      </c>
      <c r="S535">
        <v>0</v>
      </c>
      <c r="T535">
        <v>0</v>
      </c>
      <c r="U535">
        <v>33106.763929466899</v>
      </c>
      <c r="V535">
        <v>33106.763929466899</v>
      </c>
      <c r="W535">
        <v>0</v>
      </c>
      <c r="X535">
        <v>0</v>
      </c>
      <c r="Y535">
        <v>514.29824561403495</v>
      </c>
      <c r="Z535">
        <v>514.29824561403495</v>
      </c>
      <c r="AA535">
        <v>0</v>
      </c>
      <c r="AB535">
        <v>0</v>
      </c>
      <c r="AC535">
        <v>17.1899142868421</v>
      </c>
      <c r="AD535">
        <v>17.1899142868421</v>
      </c>
      <c r="AE535">
        <v>0</v>
      </c>
      <c r="AF535">
        <v>0</v>
      </c>
      <c r="AG535">
        <v>-889875.10944999999</v>
      </c>
      <c r="AH535">
        <v>-889875.10944999999</v>
      </c>
      <c r="AI535">
        <v>17.1899142868421</v>
      </c>
      <c r="AJ535">
        <v>17.1899142868421</v>
      </c>
      <c r="AK535">
        <v>17.1899142868421</v>
      </c>
      <c r="AL535">
        <v>17.1899142868421</v>
      </c>
      <c r="AM535">
        <v>17.1899142868421</v>
      </c>
      <c r="AN535">
        <v>17.1899142868421</v>
      </c>
      <c r="AO535">
        <v>17.1899142868421</v>
      </c>
      <c r="AP535">
        <v>17.1899142868421</v>
      </c>
      <c r="AQ535">
        <v>17.1899142868421</v>
      </c>
      <c r="AR535">
        <v>17.1899142868421</v>
      </c>
      <c r="AS535">
        <v>514.29824561403495</v>
      </c>
      <c r="AT535">
        <v>514.29824561403495</v>
      </c>
      <c r="AU535">
        <v>514.29824561403495</v>
      </c>
      <c r="AV535">
        <v>514.29824561403495</v>
      </c>
      <c r="AW535">
        <v>514.29824561403495</v>
      </c>
      <c r="AX535">
        <v>514.29824561403495</v>
      </c>
      <c r="AY535">
        <v>514.29824561403495</v>
      </c>
      <c r="AZ535">
        <v>514.29824561403495</v>
      </c>
      <c r="BA535">
        <v>514.29824561403495</v>
      </c>
      <c r="BB535">
        <v>514.29824561403495</v>
      </c>
    </row>
    <row r="536" spans="1:54" x14ac:dyDescent="0.25">
      <c r="A536" t="s">
        <v>659</v>
      </c>
      <c r="B536">
        <v>13280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2</v>
      </c>
      <c r="N536">
        <v>13280</v>
      </c>
      <c r="O536">
        <v>800000</v>
      </c>
      <c r="P536">
        <v>89875.109449999902</v>
      </c>
      <c r="Q536">
        <v>939230.78947368404</v>
      </c>
      <c r="R536">
        <v>841783.20175438595</v>
      </c>
      <c r="S536">
        <v>97447.587719298201</v>
      </c>
      <c r="T536">
        <v>0.103752548161144</v>
      </c>
      <c r="U536">
        <v>2132464.53837873</v>
      </c>
      <c r="V536">
        <v>2005043.54053769</v>
      </c>
      <c r="W536">
        <v>127420.99784103601</v>
      </c>
      <c r="X536">
        <v>5.9752926976179198E-2</v>
      </c>
      <c r="Y536">
        <v>504327.5</v>
      </c>
      <c r="Z536">
        <v>504327.5</v>
      </c>
      <c r="AA536">
        <v>0</v>
      </c>
      <c r="AB536">
        <v>0</v>
      </c>
      <c r="AC536">
        <v>1424719.6926416</v>
      </c>
      <c r="AD536">
        <v>1424719.6926416</v>
      </c>
      <c r="AE536">
        <v>0</v>
      </c>
      <c r="AF536">
        <v>0</v>
      </c>
      <c r="AG536">
        <v>-762454.11160896299</v>
      </c>
      <c r="AH536">
        <v>-889875.10944999999</v>
      </c>
      <c r="AI536">
        <v>1424719.6926416</v>
      </c>
      <c r="AJ536">
        <v>1424719.6926416</v>
      </c>
      <c r="AK536">
        <v>1424719.6926416</v>
      </c>
      <c r="AL536">
        <v>1424719.6926416</v>
      </c>
      <c r="AM536">
        <v>1424719.6926416</v>
      </c>
      <c r="AN536">
        <v>1424719.6926416</v>
      </c>
      <c r="AO536">
        <v>1424719.6926416</v>
      </c>
      <c r="AP536">
        <v>1424719.6926416</v>
      </c>
      <c r="AQ536">
        <v>1424719.6926416</v>
      </c>
      <c r="AR536">
        <v>1424719.6926416</v>
      </c>
      <c r="AS536">
        <v>504327.5</v>
      </c>
      <c r="AT536">
        <v>504327.5</v>
      </c>
      <c r="AU536">
        <v>504327.5</v>
      </c>
      <c r="AV536">
        <v>504327.5</v>
      </c>
      <c r="AW536">
        <v>504327.5</v>
      </c>
      <c r="AX536">
        <v>504327.5</v>
      </c>
      <c r="AY536">
        <v>504327.5</v>
      </c>
      <c r="AZ536">
        <v>504327.5</v>
      </c>
      <c r="BA536">
        <v>504327.5</v>
      </c>
      <c r="BB536">
        <v>504327.5</v>
      </c>
    </row>
    <row r="537" spans="1:54" x14ac:dyDescent="0.25">
      <c r="A537" t="s">
        <v>660</v>
      </c>
      <c r="B537">
        <v>13281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2</v>
      </c>
      <c r="N537">
        <v>13281</v>
      </c>
      <c r="O537">
        <v>800000</v>
      </c>
      <c r="P537">
        <v>89875.109449999902</v>
      </c>
      <c r="Q537">
        <v>26710.131578947301</v>
      </c>
      <c r="R537">
        <v>26710.131578947301</v>
      </c>
      <c r="S537">
        <v>0</v>
      </c>
      <c r="T537">
        <v>0</v>
      </c>
      <c r="U537">
        <v>22132.328417544599</v>
      </c>
      <c r="V537">
        <v>22132.328417544599</v>
      </c>
      <c r="W537">
        <v>0</v>
      </c>
      <c r="X537">
        <v>0</v>
      </c>
      <c r="Y537">
        <v>6034.9122807017502</v>
      </c>
      <c r="Z537">
        <v>6034.9122807017502</v>
      </c>
      <c r="AA537">
        <v>0</v>
      </c>
      <c r="AB537">
        <v>0</v>
      </c>
      <c r="AC537">
        <v>4298.8019659117499</v>
      </c>
      <c r="AD537">
        <v>4298.8019659117499</v>
      </c>
      <c r="AE537">
        <v>0</v>
      </c>
      <c r="AF537">
        <v>0</v>
      </c>
      <c r="AG537">
        <v>-889875.10944999999</v>
      </c>
      <c r="AH537">
        <v>-889875.10944999999</v>
      </c>
      <c r="AI537">
        <v>4298.8019659117499</v>
      </c>
      <c r="AJ537">
        <v>4298.8019659117499</v>
      </c>
      <c r="AK537">
        <v>4298.8019659117499</v>
      </c>
      <c r="AL537">
        <v>4298.8019659117499</v>
      </c>
      <c r="AM537">
        <v>4298.8019659117499</v>
      </c>
      <c r="AN537">
        <v>4298.8019659117499</v>
      </c>
      <c r="AO537">
        <v>4298.8019659117499</v>
      </c>
      <c r="AP537">
        <v>4298.8019659117499</v>
      </c>
      <c r="AQ537">
        <v>4298.8019659117499</v>
      </c>
      <c r="AR537">
        <v>4298.8019659117499</v>
      </c>
      <c r="AS537">
        <v>6034.9122807017502</v>
      </c>
      <c r="AT537">
        <v>6034.9122807017502</v>
      </c>
      <c r="AU537">
        <v>6034.9122807017502</v>
      </c>
      <c r="AV537">
        <v>6034.9122807017502</v>
      </c>
      <c r="AW537">
        <v>6034.9122807017502</v>
      </c>
      <c r="AX537">
        <v>6034.9122807017502</v>
      </c>
      <c r="AY537">
        <v>6034.9122807017502</v>
      </c>
      <c r="AZ537">
        <v>6034.9122807017502</v>
      </c>
      <c r="BA537">
        <v>6034.9122807017502</v>
      </c>
      <c r="BB537">
        <v>6034.9122807017502</v>
      </c>
    </row>
    <row r="538" spans="1:54" x14ac:dyDescent="0.25">
      <c r="A538" t="s">
        <v>661</v>
      </c>
      <c r="B538">
        <v>13288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 t="s">
        <v>2</v>
      </c>
      <c r="N538">
        <v>13288</v>
      </c>
      <c r="O538">
        <v>800000</v>
      </c>
      <c r="P538">
        <v>89875.109449999902</v>
      </c>
      <c r="Q538">
        <v>1073350.83333333</v>
      </c>
      <c r="R538">
        <v>1073350.83333333</v>
      </c>
      <c r="S538">
        <v>0</v>
      </c>
      <c r="T538">
        <v>0</v>
      </c>
      <c r="U538">
        <v>655349.88774544001</v>
      </c>
      <c r="V538">
        <v>655349.88774544001</v>
      </c>
      <c r="W538">
        <v>0</v>
      </c>
      <c r="X538">
        <v>0</v>
      </c>
      <c r="Y538">
        <v>500568.94736842101</v>
      </c>
      <c r="Z538">
        <v>500568.94736842101</v>
      </c>
      <c r="AA538">
        <v>0</v>
      </c>
      <c r="AB538">
        <v>0</v>
      </c>
      <c r="AC538">
        <v>60522.0618196531</v>
      </c>
      <c r="AD538">
        <v>60522.0618196531</v>
      </c>
      <c r="AE538">
        <v>0</v>
      </c>
      <c r="AF538">
        <v>0</v>
      </c>
      <c r="AG538">
        <v>-889875.10944999999</v>
      </c>
      <c r="AH538">
        <v>-889875.10944999999</v>
      </c>
      <c r="AI538">
        <v>60522.0618196531</v>
      </c>
      <c r="AJ538">
        <v>60522.0618196531</v>
      </c>
      <c r="AK538">
        <v>60522.0618196531</v>
      </c>
      <c r="AL538">
        <v>60522.0618196531</v>
      </c>
      <c r="AM538">
        <v>60522.0618196531</v>
      </c>
      <c r="AN538">
        <v>60522.0618196531</v>
      </c>
      <c r="AO538">
        <v>60522.0618196531</v>
      </c>
      <c r="AP538">
        <v>60522.0618196531</v>
      </c>
      <c r="AQ538">
        <v>60522.0618196531</v>
      </c>
      <c r="AR538">
        <v>60522.0618196531</v>
      </c>
      <c r="AS538">
        <v>500568.94736842101</v>
      </c>
      <c r="AT538">
        <v>500568.94736842101</v>
      </c>
      <c r="AU538">
        <v>500568.94736842101</v>
      </c>
      <c r="AV538">
        <v>500568.94736842101</v>
      </c>
      <c r="AW538">
        <v>500568.94736842101</v>
      </c>
      <c r="AX538">
        <v>500568.94736842101</v>
      </c>
      <c r="AY538">
        <v>500568.94736842101</v>
      </c>
      <c r="AZ538">
        <v>500568.94736842101</v>
      </c>
      <c r="BA538">
        <v>500568.94736842101</v>
      </c>
      <c r="BB538">
        <v>500568.94736842101</v>
      </c>
    </row>
    <row r="539" spans="1:54" x14ac:dyDescent="0.25">
      <c r="A539" t="s">
        <v>662</v>
      </c>
      <c r="B539">
        <v>13302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 t="s">
        <v>2</v>
      </c>
      <c r="N539">
        <v>13302</v>
      </c>
      <c r="O539">
        <v>800000</v>
      </c>
      <c r="P539">
        <v>89875.109449999902</v>
      </c>
      <c r="Q539">
        <v>9092198.6403508708</v>
      </c>
      <c r="R539">
        <v>6435102.1929824501</v>
      </c>
      <c r="S539">
        <v>2657096.44736841</v>
      </c>
      <c r="T539">
        <v>0.29223915495822</v>
      </c>
      <c r="U539">
        <v>4608270.0901899198</v>
      </c>
      <c r="V539">
        <v>1544413.4647094</v>
      </c>
      <c r="W539">
        <v>3063856.6254805201</v>
      </c>
      <c r="X539">
        <v>0.664860471612298</v>
      </c>
      <c r="Y539">
        <v>1216528.5087719201</v>
      </c>
      <c r="Z539">
        <v>1216528.5087719201</v>
      </c>
      <c r="AA539">
        <v>0</v>
      </c>
      <c r="AB539">
        <v>0</v>
      </c>
      <c r="AC539">
        <v>16974.490280999398</v>
      </c>
      <c r="AD539">
        <v>16974.490280999398</v>
      </c>
      <c r="AE539">
        <v>0</v>
      </c>
      <c r="AF539">
        <v>0</v>
      </c>
      <c r="AG539">
        <v>2173981.5160305202</v>
      </c>
      <c r="AH539">
        <v>-889875.10944999999</v>
      </c>
      <c r="AI539">
        <v>16974.490280999398</v>
      </c>
      <c r="AJ539">
        <v>16974.490280999398</v>
      </c>
      <c r="AK539">
        <v>16974.490280999398</v>
      </c>
      <c r="AL539">
        <v>16974.490280999398</v>
      </c>
      <c r="AM539">
        <v>16974.490280999398</v>
      </c>
      <c r="AN539">
        <v>16974.490280999398</v>
      </c>
      <c r="AO539">
        <v>16974.490280999398</v>
      </c>
      <c r="AP539">
        <v>16974.490280999398</v>
      </c>
      <c r="AQ539">
        <v>16974.490280999398</v>
      </c>
      <c r="AR539">
        <v>16974.490280999398</v>
      </c>
      <c r="AS539">
        <v>1216528.5087719201</v>
      </c>
      <c r="AT539">
        <v>1216528.5087719201</v>
      </c>
      <c r="AU539">
        <v>1216528.5087719201</v>
      </c>
      <c r="AV539">
        <v>1216528.5087719201</v>
      </c>
      <c r="AW539">
        <v>1216528.5087719201</v>
      </c>
      <c r="AX539">
        <v>1216528.5087719201</v>
      </c>
      <c r="AY539">
        <v>1216528.5087719201</v>
      </c>
      <c r="AZ539">
        <v>1216528.5087719201</v>
      </c>
      <c r="BA539">
        <v>1216528.5087719201</v>
      </c>
      <c r="BB539">
        <v>1216528.5087719201</v>
      </c>
    </row>
    <row r="540" spans="1:54" x14ac:dyDescent="0.25">
      <c r="A540" t="s">
        <v>663</v>
      </c>
      <c r="B540">
        <v>13304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2</v>
      </c>
      <c r="N540">
        <v>13304</v>
      </c>
      <c r="O540">
        <v>800000</v>
      </c>
      <c r="P540">
        <v>89875.109449999902</v>
      </c>
      <c r="Q540">
        <v>10130437.105263099</v>
      </c>
      <c r="R540">
        <v>5404888.7280701697</v>
      </c>
      <c r="S540">
        <v>4725548.3771929797</v>
      </c>
      <c r="T540">
        <v>0.466470333717177</v>
      </c>
      <c r="U540">
        <v>6431923.5981108304</v>
      </c>
      <c r="V540">
        <v>2217576.6865604999</v>
      </c>
      <c r="W540">
        <v>4214346.9115503198</v>
      </c>
      <c r="X540">
        <v>0.65522340980358496</v>
      </c>
      <c r="Y540">
        <v>14693.333333333299</v>
      </c>
      <c r="Z540">
        <v>14693.333333333299</v>
      </c>
      <c r="AA540">
        <v>0</v>
      </c>
      <c r="AB540">
        <v>0</v>
      </c>
      <c r="AC540">
        <v>335.21478853627798</v>
      </c>
      <c r="AD540">
        <v>335.21478853627798</v>
      </c>
      <c r="AE540">
        <v>0</v>
      </c>
      <c r="AF540">
        <v>0</v>
      </c>
      <c r="AG540">
        <v>3324471.8021003199</v>
      </c>
      <c r="AH540">
        <v>-889875.10944999999</v>
      </c>
      <c r="AI540">
        <v>335.21478853627798</v>
      </c>
      <c r="AJ540">
        <v>335.21478853627798</v>
      </c>
      <c r="AK540">
        <v>335.21478853627798</v>
      </c>
      <c r="AL540">
        <v>335.21478853627798</v>
      </c>
      <c r="AM540">
        <v>335.21478853627798</v>
      </c>
      <c r="AN540">
        <v>335.21478853627798</v>
      </c>
      <c r="AO540">
        <v>335.21478853627798</v>
      </c>
      <c r="AP540">
        <v>335.21478853627798</v>
      </c>
      <c r="AQ540">
        <v>335.21478853627798</v>
      </c>
      <c r="AR540">
        <v>335.21478853627798</v>
      </c>
      <c r="AS540">
        <v>14693.333333333299</v>
      </c>
      <c r="AT540">
        <v>14693.333333333299</v>
      </c>
      <c r="AU540">
        <v>14693.333333333299</v>
      </c>
      <c r="AV540">
        <v>14693.333333333299</v>
      </c>
      <c r="AW540">
        <v>14693.333333333299</v>
      </c>
      <c r="AX540">
        <v>14693.333333333299</v>
      </c>
      <c r="AY540">
        <v>14693.333333333299</v>
      </c>
      <c r="AZ540">
        <v>14693.333333333299</v>
      </c>
      <c r="BA540">
        <v>14693.333333333299</v>
      </c>
      <c r="BB540">
        <v>14693.333333333299</v>
      </c>
    </row>
    <row r="541" spans="1:54" x14ac:dyDescent="0.25">
      <c r="A541" t="s">
        <v>664</v>
      </c>
      <c r="B541">
        <v>13322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2</v>
      </c>
      <c r="N541">
        <v>13322</v>
      </c>
      <c r="O541">
        <v>800000</v>
      </c>
      <c r="P541">
        <v>89875.109449999902</v>
      </c>
      <c r="Q541">
        <v>1076334.78070175</v>
      </c>
      <c r="R541">
        <v>961120.438596491</v>
      </c>
      <c r="S541">
        <v>115214.342105263</v>
      </c>
      <c r="T541">
        <v>0.107043221283014</v>
      </c>
      <c r="U541">
        <v>746113.55867029401</v>
      </c>
      <c r="V541">
        <v>611713.03337574506</v>
      </c>
      <c r="W541">
        <v>134400.52529454901</v>
      </c>
      <c r="X541">
        <v>0.18013414142221701</v>
      </c>
      <c r="Y541">
        <v>87934.736842105194</v>
      </c>
      <c r="Z541">
        <v>87934.736842105194</v>
      </c>
      <c r="AA541">
        <v>0</v>
      </c>
      <c r="AB541">
        <v>0</v>
      </c>
      <c r="AC541">
        <v>1667.8457037094199</v>
      </c>
      <c r="AD541">
        <v>1667.8457037094199</v>
      </c>
      <c r="AE541">
        <v>0</v>
      </c>
      <c r="AF541">
        <v>0</v>
      </c>
      <c r="AG541">
        <v>-755474.58415544999</v>
      </c>
      <c r="AH541">
        <v>-889875.10944999999</v>
      </c>
      <c r="AI541">
        <v>1667.8457037094199</v>
      </c>
      <c r="AJ541">
        <v>1667.8457037094199</v>
      </c>
      <c r="AK541">
        <v>1667.8457037094199</v>
      </c>
      <c r="AL541">
        <v>1667.8457037094199</v>
      </c>
      <c r="AM541">
        <v>1667.8457037094199</v>
      </c>
      <c r="AN541">
        <v>1667.8457037094199</v>
      </c>
      <c r="AO541">
        <v>1667.8457037094199</v>
      </c>
      <c r="AP541">
        <v>1667.8457037094199</v>
      </c>
      <c r="AQ541">
        <v>1667.8457037094199</v>
      </c>
      <c r="AR541">
        <v>1667.8457037094199</v>
      </c>
      <c r="AS541">
        <v>87934.736842105194</v>
      </c>
      <c r="AT541">
        <v>87934.736842105194</v>
      </c>
      <c r="AU541">
        <v>87934.736842105194</v>
      </c>
      <c r="AV541">
        <v>87934.736842105194</v>
      </c>
      <c r="AW541">
        <v>87934.736842105194</v>
      </c>
      <c r="AX541">
        <v>87934.736842105194</v>
      </c>
      <c r="AY541">
        <v>87934.736842105194</v>
      </c>
      <c r="AZ541">
        <v>87934.736842105194</v>
      </c>
      <c r="BA541">
        <v>87934.736842105194</v>
      </c>
      <c r="BB541">
        <v>87934.736842105194</v>
      </c>
    </row>
    <row r="542" spans="1:54" x14ac:dyDescent="0.25">
      <c r="A542" t="s">
        <v>665</v>
      </c>
      <c r="B542">
        <v>13323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2</v>
      </c>
      <c r="N542">
        <v>13323</v>
      </c>
      <c r="O542">
        <v>800000</v>
      </c>
      <c r="P542">
        <v>89875.109449999902</v>
      </c>
      <c r="Q542">
        <v>1176033.68421052</v>
      </c>
      <c r="R542">
        <v>1176033.68421052</v>
      </c>
      <c r="S542">
        <v>0</v>
      </c>
      <c r="T542">
        <v>0</v>
      </c>
      <c r="U542">
        <v>286356.88292564201</v>
      </c>
      <c r="V542">
        <v>286356.88292564201</v>
      </c>
      <c r="W542">
        <v>0</v>
      </c>
      <c r="X542">
        <v>0</v>
      </c>
      <c r="Y542">
        <v>40974.298245614002</v>
      </c>
      <c r="Z542">
        <v>40974.298245614002</v>
      </c>
      <c r="AA542">
        <v>0</v>
      </c>
      <c r="AB542">
        <v>0</v>
      </c>
      <c r="AC542">
        <v>2492.4573519921</v>
      </c>
      <c r="AD542">
        <v>2492.4573519921</v>
      </c>
      <c r="AE542">
        <v>0</v>
      </c>
      <c r="AF542">
        <v>0</v>
      </c>
      <c r="AG542">
        <v>-889875.10944999999</v>
      </c>
      <c r="AH542">
        <v>-889875.10944999999</v>
      </c>
      <c r="AI542">
        <v>2492.4573519921</v>
      </c>
      <c r="AJ542">
        <v>2492.4573519921</v>
      </c>
      <c r="AK542">
        <v>2492.4573519921</v>
      </c>
      <c r="AL542">
        <v>2492.4573519921</v>
      </c>
      <c r="AM542">
        <v>2492.4573519921</v>
      </c>
      <c r="AN542">
        <v>2492.4573519921</v>
      </c>
      <c r="AO542">
        <v>2492.4573519921</v>
      </c>
      <c r="AP542">
        <v>2492.4573519921</v>
      </c>
      <c r="AQ542">
        <v>2492.4573519921</v>
      </c>
      <c r="AR542">
        <v>2492.4573519921</v>
      </c>
      <c r="AS542">
        <v>40974.298245614002</v>
      </c>
      <c r="AT542">
        <v>40974.298245614002</v>
      </c>
      <c r="AU542">
        <v>40974.298245614002</v>
      </c>
      <c r="AV542">
        <v>40974.298245614002</v>
      </c>
      <c r="AW542">
        <v>40974.298245614002</v>
      </c>
      <c r="AX542">
        <v>40974.298245614002</v>
      </c>
      <c r="AY542">
        <v>40974.298245614002</v>
      </c>
      <c r="AZ542">
        <v>40974.298245614002</v>
      </c>
      <c r="BA542">
        <v>40974.298245614002</v>
      </c>
      <c r="BB542">
        <v>40974.298245614002</v>
      </c>
    </row>
    <row r="543" spans="1:54" x14ac:dyDescent="0.25">
      <c r="A543" t="s">
        <v>666</v>
      </c>
      <c r="B543">
        <v>13324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 t="s">
        <v>2</v>
      </c>
      <c r="N543">
        <v>13324</v>
      </c>
      <c r="O543">
        <v>800000</v>
      </c>
      <c r="P543">
        <v>89875.109449999902</v>
      </c>
      <c r="Q543">
        <v>4528678.5526315803</v>
      </c>
      <c r="R543">
        <v>3724608.2894736798</v>
      </c>
      <c r="S543">
        <v>804070.26315789705</v>
      </c>
      <c r="T543">
        <v>0.177550747709982</v>
      </c>
      <c r="U543">
        <v>2933320.5127405198</v>
      </c>
      <c r="V543">
        <v>1786291.4375441701</v>
      </c>
      <c r="W543">
        <v>1147029.07519635</v>
      </c>
      <c r="X543">
        <v>0.39103434834835599</v>
      </c>
      <c r="Y543">
        <v>301039.29824561399</v>
      </c>
      <c r="Z543">
        <v>301039.29824561399</v>
      </c>
      <c r="AA543">
        <v>0</v>
      </c>
      <c r="AB543">
        <v>0</v>
      </c>
      <c r="AC543">
        <v>168909.027355775</v>
      </c>
      <c r="AD543">
        <v>168909.027355775</v>
      </c>
      <c r="AE543">
        <v>0</v>
      </c>
      <c r="AF543">
        <v>0</v>
      </c>
      <c r="AG543">
        <v>257153.96574635801</v>
      </c>
      <c r="AH543">
        <v>-889875.10944999999</v>
      </c>
      <c r="AI543">
        <v>168909.027355775</v>
      </c>
      <c r="AJ543">
        <v>168909.027355775</v>
      </c>
      <c r="AK543">
        <v>168909.027355775</v>
      </c>
      <c r="AL543">
        <v>168909.027355775</v>
      </c>
      <c r="AM543">
        <v>168909.027355775</v>
      </c>
      <c r="AN543">
        <v>168909.027355775</v>
      </c>
      <c r="AO543">
        <v>168909.027355775</v>
      </c>
      <c r="AP543">
        <v>168909.027355775</v>
      </c>
      <c r="AQ543">
        <v>168909.027355775</v>
      </c>
      <c r="AR543">
        <v>168909.027355775</v>
      </c>
      <c r="AS543">
        <v>301039.29824561399</v>
      </c>
      <c r="AT543">
        <v>301039.29824561399</v>
      </c>
      <c r="AU543">
        <v>301039.29824561399</v>
      </c>
      <c r="AV543">
        <v>301039.29824561399</v>
      </c>
      <c r="AW543">
        <v>301039.29824561399</v>
      </c>
      <c r="AX543">
        <v>301039.29824561399</v>
      </c>
      <c r="AY543">
        <v>301039.29824561399</v>
      </c>
      <c r="AZ543">
        <v>301039.29824561399</v>
      </c>
      <c r="BA543">
        <v>301039.29824561399</v>
      </c>
      <c r="BB543">
        <v>301039.29824561399</v>
      </c>
    </row>
    <row r="544" spans="1:54" x14ac:dyDescent="0.25">
      <c r="A544" t="s">
        <v>667</v>
      </c>
      <c r="B544">
        <v>13325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 t="s">
        <v>2</v>
      </c>
      <c r="N544">
        <v>13325</v>
      </c>
      <c r="O544">
        <v>800000</v>
      </c>
      <c r="P544">
        <v>89875.109449999902</v>
      </c>
      <c r="Q544">
        <v>240538.94736842101</v>
      </c>
      <c r="R544">
        <v>240538.94736842101</v>
      </c>
      <c r="S544">
        <v>0</v>
      </c>
      <c r="T544">
        <v>0</v>
      </c>
      <c r="U544">
        <v>831756.60879882297</v>
      </c>
      <c r="V544">
        <v>831756.60879882297</v>
      </c>
      <c r="W544">
        <v>0</v>
      </c>
      <c r="X544">
        <v>0</v>
      </c>
      <c r="Y544">
        <v>102090.087719298</v>
      </c>
      <c r="Z544">
        <v>102090.087719298</v>
      </c>
      <c r="AA544">
        <v>0</v>
      </c>
      <c r="AB544">
        <v>0</v>
      </c>
      <c r="AC544">
        <v>495373.80073669</v>
      </c>
      <c r="AD544">
        <v>495373.80073669</v>
      </c>
      <c r="AE544">
        <v>0</v>
      </c>
      <c r="AF544">
        <v>0</v>
      </c>
      <c r="AG544">
        <v>-889875.10944999999</v>
      </c>
      <c r="AH544">
        <v>-889875.10944999999</v>
      </c>
      <c r="AI544">
        <v>495373.80073669</v>
      </c>
      <c r="AJ544">
        <v>495373.80073669</v>
      </c>
      <c r="AK544">
        <v>495373.80073669</v>
      </c>
      <c r="AL544">
        <v>495373.80073669</v>
      </c>
      <c r="AM544">
        <v>495373.80073669</v>
      </c>
      <c r="AN544">
        <v>495373.80073669</v>
      </c>
      <c r="AO544">
        <v>495373.80073669</v>
      </c>
      <c r="AP544">
        <v>495373.80073669</v>
      </c>
      <c r="AQ544">
        <v>495373.80073669</v>
      </c>
      <c r="AR544">
        <v>495373.80073669</v>
      </c>
      <c r="AS544">
        <v>102090.087719298</v>
      </c>
      <c r="AT544">
        <v>102090.087719298</v>
      </c>
      <c r="AU544">
        <v>102090.087719298</v>
      </c>
      <c r="AV544">
        <v>102090.087719298</v>
      </c>
      <c r="AW544">
        <v>102090.087719298</v>
      </c>
      <c r="AX544">
        <v>102090.087719298</v>
      </c>
      <c r="AY544">
        <v>102090.087719298</v>
      </c>
      <c r="AZ544">
        <v>102090.087719298</v>
      </c>
      <c r="BA544">
        <v>102090.087719298</v>
      </c>
      <c r="BB544">
        <v>102090.087719298</v>
      </c>
    </row>
    <row r="545" spans="1:54" x14ac:dyDescent="0.25">
      <c r="A545" t="s">
        <v>668</v>
      </c>
      <c r="B545">
        <v>13327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2</v>
      </c>
      <c r="N545">
        <v>13327</v>
      </c>
      <c r="O545">
        <v>800000</v>
      </c>
      <c r="P545">
        <v>89875.109449999902</v>
      </c>
      <c r="Q545">
        <v>168494.07894736799</v>
      </c>
      <c r="R545">
        <v>168494.07894736799</v>
      </c>
      <c r="S545">
        <v>0</v>
      </c>
      <c r="T545">
        <v>0</v>
      </c>
      <c r="U545">
        <v>1315551.53343328</v>
      </c>
      <c r="V545">
        <v>1315551.53343328</v>
      </c>
      <c r="W545">
        <v>0</v>
      </c>
      <c r="X545">
        <v>0</v>
      </c>
      <c r="Y545">
        <v>2131.7982456140298</v>
      </c>
      <c r="Z545">
        <v>2131.7982456140298</v>
      </c>
      <c r="AA545">
        <v>0</v>
      </c>
      <c r="AB545">
        <v>0</v>
      </c>
      <c r="AC545">
        <v>4788.3833307381601</v>
      </c>
      <c r="AD545">
        <v>4788.3833307381601</v>
      </c>
      <c r="AE545">
        <v>0</v>
      </c>
      <c r="AF545">
        <v>0</v>
      </c>
      <c r="AG545">
        <v>-889875.10944999999</v>
      </c>
      <c r="AH545">
        <v>-889875.10944999999</v>
      </c>
      <c r="AI545">
        <v>4788.3833307381601</v>
      </c>
      <c r="AJ545">
        <v>4788.3833307381601</v>
      </c>
      <c r="AK545">
        <v>4788.3833307381601</v>
      </c>
      <c r="AL545">
        <v>4788.3833307381601</v>
      </c>
      <c r="AM545">
        <v>4788.3833307381601</v>
      </c>
      <c r="AN545">
        <v>4788.3833307381601</v>
      </c>
      <c r="AO545">
        <v>4788.3833307381601</v>
      </c>
      <c r="AP545">
        <v>4788.3833307381601</v>
      </c>
      <c r="AQ545">
        <v>4788.3833307381601</v>
      </c>
      <c r="AR545">
        <v>4788.3833307381601</v>
      </c>
      <c r="AS545">
        <v>2131.7982456140298</v>
      </c>
      <c r="AT545">
        <v>2131.7982456140298</v>
      </c>
      <c r="AU545">
        <v>2131.7982456140298</v>
      </c>
      <c r="AV545">
        <v>2131.7982456140298</v>
      </c>
      <c r="AW545">
        <v>2131.7982456140298</v>
      </c>
      <c r="AX545">
        <v>2131.7982456140298</v>
      </c>
      <c r="AY545">
        <v>2131.7982456140298</v>
      </c>
      <c r="AZ545">
        <v>2131.7982456140298</v>
      </c>
      <c r="BA545">
        <v>2131.7982456140298</v>
      </c>
      <c r="BB545">
        <v>2131.7982456140298</v>
      </c>
    </row>
    <row r="546" spans="1:54" x14ac:dyDescent="0.25">
      <c r="A546" t="s">
        <v>669</v>
      </c>
      <c r="B546">
        <v>13332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 t="s">
        <v>2</v>
      </c>
      <c r="N546">
        <v>13332</v>
      </c>
      <c r="O546">
        <v>800000</v>
      </c>
      <c r="P546">
        <v>89875.109449999902</v>
      </c>
      <c r="Q546">
        <v>5678315.21929825</v>
      </c>
      <c r="R546">
        <v>4249653.4210526301</v>
      </c>
      <c r="S546">
        <v>1428661.79824561</v>
      </c>
      <c r="T546">
        <v>0.25159959302544199</v>
      </c>
      <c r="U546">
        <v>2675532.83048596</v>
      </c>
      <c r="V546">
        <v>980172.23910189001</v>
      </c>
      <c r="W546">
        <v>1695360.59138407</v>
      </c>
      <c r="X546">
        <v>0.63365344355581699</v>
      </c>
      <c r="Y546">
        <v>377242.19298245601</v>
      </c>
      <c r="Z546">
        <v>377242.19298245601</v>
      </c>
      <c r="AA546">
        <v>0</v>
      </c>
      <c r="AB546">
        <v>0</v>
      </c>
      <c r="AC546">
        <v>16647.338616578301</v>
      </c>
      <c r="AD546">
        <v>16647.338616578301</v>
      </c>
      <c r="AE546">
        <v>0</v>
      </c>
      <c r="AF546">
        <v>0</v>
      </c>
      <c r="AG546">
        <v>805485.48193407594</v>
      </c>
      <c r="AH546">
        <v>-889875.10944999999</v>
      </c>
      <c r="AI546">
        <v>16647.338616578301</v>
      </c>
      <c r="AJ546">
        <v>16647.338616578301</v>
      </c>
      <c r="AK546">
        <v>16647.338616578301</v>
      </c>
      <c r="AL546">
        <v>16647.338616578301</v>
      </c>
      <c r="AM546">
        <v>16647.338616578301</v>
      </c>
      <c r="AN546">
        <v>16647.338616578301</v>
      </c>
      <c r="AO546">
        <v>16647.338616578301</v>
      </c>
      <c r="AP546">
        <v>16647.338616578301</v>
      </c>
      <c r="AQ546">
        <v>16647.338616578301</v>
      </c>
      <c r="AR546">
        <v>16647.338616578301</v>
      </c>
      <c r="AS546">
        <v>377242.19298245601</v>
      </c>
      <c r="AT546">
        <v>377242.19298245601</v>
      </c>
      <c r="AU546">
        <v>377242.19298245601</v>
      </c>
      <c r="AV546">
        <v>377242.19298245601</v>
      </c>
      <c r="AW546">
        <v>377242.19298245601</v>
      </c>
      <c r="AX546">
        <v>377242.19298245601</v>
      </c>
      <c r="AY546">
        <v>377242.19298245601</v>
      </c>
      <c r="AZ546">
        <v>377242.19298245601</v>
      </c>
      <c r="BA546">
        <v>377242.19298245601</v>
      </c>
      <c r="BB546">
        <v>377242.19298245601</v>
      </c>
    </row>
    <row r="547" spans="1:54" x14ac:dyDescent="0.25">
      <c r="A547" t="s">
        <v>670</v>
      </c>
      <c r="B547">
        <v>13333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2</v>
      </c>
      <c r="N547">
        <v>13333</v>
      </c>
      <c r="O547">
        <v>800000</v>
      </c>
      <c r="P547">
        <v>89875.109449999902</v>
      </c>
      <c r="Q547">
        <v>852786.22807017504</v>
      </c>
      <c r="R547">
        <v>768362.67543859605</v>
      </c>
      <c r="S547">
        <v>84423.552631578801</v>
      </c>
      <c r="T547">
        <v>9.8997321782067604E-2</v>
      </c>
      <c r="U547">
        <v>1224654.7541330101</v>
      </c>
      <c r="V547">
        <v>793623.02537618496</v>
      </c>
      <c r="W547">
        <v>431031.72875683103</v>
      </c>
      <c r="X547">
        <v>0.35196183030537098</v>
      </c>
      <c r="Y547">
        <v>72793.508771929803</v>
      </c>
      <c r="Z547">
        <v>72793.508771929803</v>
      </c>
      <c r="AA547">
        <v>0</v>
      </c>
      <c r="AB547">
        <v>0</v>
      </c>
      <c r="AC547">
        <v>1052.6301313261999</v>
      </c>
      <c r="AD547">
        <v>1052.6301313261999</v>
      </c>
      <c r="AE547">
        <v>0</v>
      </c>
      <c r="AF547">
        <v>0</v>
      </c>
      <c r="AG547">
        <v>-458843.38069316797</v>
      </c>
      <c r="AH547">
        <v>-889875.10944999999</v>
      </c>
      <c r="AI547">
        <v>1052.6301313261999</v>
      </c>
      <c r="AJ547">
        <v>1052.6301313261999</v>
      </c>
      <c r="AK547">
        <v>1052.6301313261999</v>
      </c>
      <c r="AL547">
        <v>1052.6301313261999</v>
      </c>
      <c r="AM547">
        <v>1052.6301313261999</v>
      </c>
      <c r="AN547">
        <v>1052.6301313261999</v>
      </c>
      <c r="AO547">
        <v>1052.6301313261999</v>
      </c>
      <c r="AP547">
        <v>1052.6301313261999</v>
      </c>
      <c r="AQ547">
        <v>1052.6301313261999</v>
      </c>
      <c r="AR547">
        <v>1052.6301313261999</v>
      </c>
      <c r="AS547">
        <v>72793.508771929803</v>
      </c>
      <c r="AT547">
        <v>72793.508771929803</v>
      </c>
      <c r="AU547">
        <v>72793.508771929803</v>
      </c>
      <c r="AV547">
        <v>72793.508771929803</v>
      </c>
      <c r="AW547">
        <v>72793.508771929803</v>
      </c>
      <c r="AX547">
        <v>72793.508771929803</v>
      </c>
      <c r="AY547">
        <v>72793.508771929803</v>
      </c>
      <c r="AZ547">
        <v>72793.508771929803</v>
      </c>
      <c r="BA547">
        <v>72793.508771929803</v>
      </c>
      <c r="BB547">
        <v>72793.508771929803</v>
      </c>
    </row>
    <row r="548" spans="1:54" x14ac:dyDescent="0.25">
      <c r="A548" t="s">
        <v>671</v>
      </c>
      <c r="B548">
        <v>13335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 t="s">
        <v>2</v>
      </c>
      <c r="N548">
        <v>13335</v>
      </c>
      <c r="O548">
        <v>800000</v>
      </c>
      <c r="P548">
        <v>89875.109449999902</v>
      </c>
      <c r="Q548">
        <v>145531.44736842101</v>
      </c>
      <c r="R548">
        <v>145531.44736842101</v>
      </c>
      <c r="S548">
        <v>0</v>
      </c>
      <c r="T548">
        <v>0</v>
      </c>
      <c r="U548">
        <v>1062256.22503806</v>
      </c>
      <c r="V548">
        <v>1062256.22503806</v>
      </c>
      <c r="W548">
        <v>0</v>
      </c>
      <c r="X548">
        <v>0</v>
      </c>
      <c r="Y548">
        <v>12909.649122807001</v>
      </c>
      <c r="Z548">
        <v>12909.649122807001</v>
      </c>
      <c r="AA548">
        <v>0</v>
      </c>
      <c r="AB548">
        <v>0</v>
      </c>
      <c r="AC548">
        <v>12255.641070346899</v>
      </c>
      <c r="AD548">
        <v>12255.641070346899</v>
      </c>
      <c r="AE548">
        <v>0</v>
      </c>
      <c r="AF548">
        <v>0</v>
      </c>
      <c r="AG548">
        <v>-889875.10944999999</v>
      </c>
      <c r="AH548">
        <v>-889875.10944999999</v>
      </c>
      <c r="AI548">
        <v>12255.641070346899</v>
      </c>
      <c r="AJ548">
        <v>12255.641070346899</v>
      </c>
      <c r="AK548">
        <v>12255.641070346899</v>
      </c>
      <c r="AL548">
        <v>12255.641070346899</v>
      </c>
      <c r="AM548">
        <v>12255.641070346899</v>
      </c>
      <c r="AN548">
        <v>12255.641070346899</v>
      </c>
      <c r="AO548">
        <v>12255.641070346899</v>
      </c>
      <c r="AP548">
        <v>12255.641070346899</v>
      </c>
      <c r="AQ548">
        <v>12255.641070346899</v>
      </c>
      <c r="AR548">
        <v>12255.641070346899</v>
      </c>
      <c r="AS548">
        <v>12909.649122807001</v>
      </c>
      <c r="AT548">
        <v>12909.649122807001</v>
      </c>
      <c r="AU548">
        <v>12909.649122807001</v>
      </c>
      <c r="AV548">
        <v>12909.649122807001</v>
      </c>
      <c r="AW548">
        <v>12909.649122807001</v>
      </c>
      <c r="AX548">
        <v>12909.649122807001</v>
      </c>
      <c r="AY548">
        <v>12909.649122807001</v>
      </c>
      <c r="AZ548">
        <v>12909.649122807001</v>
      </c>
      <c r="BA548">
        <v>12909.649122807001</v>
      </c>
      <c r="BB548">
        <v>12909.649122807001</v>
      </c>
    </row>
    <row r="549" spans="1:54" x14ac:dyDescent="0.25">
      <c r="A549" t="s">
        <v>672</v>
      </c>
      <c r="B549">
        <v>13336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 t="s">
        <v>2</v>
      </c>
      <c r="N549">
        <v>13336</v>
      </c>
      <c r="O549">
        <v>800000</v>
      </c>
      <c r="P549">
        <v>89875.109449999902</v>
      </c>
      <c r="Q549">
        <v>738613.50877192896</v>
      </c>
      <c r="R549">
        <v>737102.98245613906</v>
      </c>
      <c r="S549">
        <v>1510.5263157895499</v>
      </c>
      <c r="T549">
        <v>2.0450835218287001E-3</v>
      </c>
      <c r="U549">
        <v>1463329.4761167699</v>
      </c>
      <c r="V549">
        <v>1461659.88323017</v>
      </c>
      <c r="W549">
        <v>1669.5928865973799</v>
      </c>
      <c r="X549">
        <v>1.14095486617817E-3</v>
      </c>
      <c r="Y549">
        <v>29066.666666666599</v>
      </c>
      <c r="Z549">
        <v>29066.666666666599</v>
      </c>
      <c r="AA549">
        <v>0</v>
      </c>
      <c r="AB549">
        <v>0</v>
      </c>
      <c r="AC549">
        <v>27153.023011321398</v>
      </c>
      <c r="AD549">
        <v>27153.023011321398</v>
      </c>
      <c r="AE549">
        <v>0</v>
      </c>
      <c r="AF549">
        <v>0</v>
      </c>
      <c r="AG549">
        <v>-888205.51656340202</v>
      </c>
      <c r="AH549">
        <v>-889875.10944999999</v>
      </c>
      <c r="AI549">
        <v>27153.023011321398</v>
      </c>
      <c r="AJ549">
        <v>27153.023011321398</v>
      </c>
      <c r="AK549">
        <v>27153.023011321398</v>
      </c>
      <c r="AL549">
        <v>27153.023011321398</v>
      </c>
      <c r="AM549">
        <v>27153.023011321398</v>
      </c>
      <c r="AN549">
        <v>27153.023011321398</v>
      </c>
      <c r="AO549">
        <v>27153.023011321398</v>
      </c>
      <c r="AP549">
        <v>27153.023011321398</v>
      </c>
      <c r="AQ549">
        <v>27153.023011321398</v>
      </c>
      <c r="AR549">
        <v>27153.023011321398</v>
      </c>
      <c r="AS549">
        <v>29066.666666666599</v>
      </c>
      <c r="AT549">
        <v>29066.666666666599</v>
      </c>
      <c r="AU549">
        <v>29066.666666666599</v>
      </c>
      <c r="AV549">
        <v>29066.666666666599</v>
      </c>
      <c r="AW549">
        <v>29066.666666666599</v>
      </c>
      <c r="AX549">
        <v>29066.666666666599</v>
      </c>
      <c r="AY549">
        <v>29066.666666666599</v>
      </c>
      <c r="AZ549">
        <v>29066.666666666599</v>
      </c>
      <c r="BA549">
        <v>29066.666666666599</v>
      </c>
      <c r="BB549">
        <v>29066.666666666599</v>
      </c>
    </row>
    <row r="550" spans="1:54" x14ac:dyDescent="0.25">
      <c r="A550" t="s">
        <v>673</v>
      </c>
      <c r="B550">
        <v>13337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 t="s">
        <v>2</v>
      </c>
      <c r="N550">
        <v>13337</v>
      </c>
      <c r="O550">
        <v>800000</v>
      </c>
      <c r="P550">
        <v>89875.109449999902</v>
      </c>
      <c r="Q550">
        <v>4414268.1140350802</v>
      </c>
      <c r="R550">
        <v>2277621.4035087698</v>
      </c>
      <c r="S550">
        <v>2136646.7105263099</v>
      </c>
      <c r="T550">
        <v>0.48403192903776798</v>
      </c>
      <c r="U550">
        <v>4389130.9138217196</v>
      </c>
      <c r="V550">
        <v>1254208.0692833799</v>
      </c>
      <c r="W550">
        <v>3134922.8445383399</v>
      </c>
      <c r="X550">
        <v>0.714246830657573</v>
      </c>
      <c r="Y550">
        <v>373516.14035087702</v>
      </c>
      <c r="Z550">
        <v>373516.14035087702</v>
      </c>
      <c r="AA550">
        <v>0</v>
      </c>
      <c r="AB550">
        <v>0</v>
      </c>
      <c r="AC550">
        <v>123328.831984226</v>
      </c>
      <c r="AD550">
        <v>123328.831984226</v>
      </c>
      <c r="AE550">
        <v>0</v>
      </c>
      <c r="AF550">
        <v>0</v>
      </c>
      <c r="AG550">
        <v>2245047.73508834</v>
      </c>
      <c r="AH550">
        <v>-889875.10944999999</v>
      </c>
      <c r="AI550">
        <v>123328.831984226</v>
      </c>
      <c r="AJ550">
        <v>123328.831984226</v>
      </c>
      <c r="AK550">
        <v>123328.831984226</v>
      </c>
      <c r="AL550">
        <v>123328.831984226</v>
      </c>
      <c r="AM550">
        <v>123328.831984226</v>
      </c>
      <c r="AN550">
        <v>123328.831984226</v>
      </c>
      <c r="AO550">
        <v>123328.831984226</v>
      </c>
      <c r="AP550">
        <v>123328.831984226</v>
      </c>
      <c r="AQ550">
        <v>123328.831984226</v>
      </c>
      <c r="AR550">
        <v>123328.831984226</v>
      </c>
      <c r="AS550">
        <v>373516.14035087702</v>
      </c>
      <c r="AT550">
        <v>373516.14035087702</v>
      </c>
      <c r="AU550">
        <v>373516.14035087702</v>
      </c>
      <c r="AV550">
        <v>373516.14035087702</v>
      </c>
      <c r="AW550">
        <v>373516.14035087702</v>
      </c>
      <c r="AX550">
        <v>373516.14035087702</v>
      </c>
      <c r="AY550">
        <v>373516.14035087702</v>
      </c>
      <c r="AZ550">
        <v>373516.14035087702</v>
      </c>
      <c r="BA550">
        <v>373516.14035087702</v>
      </c>
      <c r="BB550">
        <v>373516.14035087702</v>
      </c>
    </row>
    <row r="551" spans="1:54" x14ac:dyDescent="0.25">
      <c r="A551" t="s">
        <v>674</v>
      </c>
      <c r="B551">
        <v>13338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 t="s">
        <v>2</v>
      </c>
      <c r="N551">
        <v>13338</v>
      </c>
      <c r="O551">
        <v>800000</v>
      </c>
      <c r="P551">
        <v>89875.109449999902</v>
      </c>
      <c r="Q551">
        <v>3224050.70175438</v>
      </c>
      <c r="R551">
        <v>3176419.1228070101</v>
      </c>
      <c r="S551">
        <v>47631.578947367998</v>
      </c>
      <c r="T551">
        <v>1.47738306104953E-2</v>
      </c>
      <c r="U551">
        <v>10606229.1118067</v>
      </c>
      <c r="V551">
        <v>10127913.259530799</v>
      </c>
      <c r="W551">
        <v>478315.852275835</v>
      </c>
      <c r="X551">
        <v>4.5097635289000099E-2</v>
      </c>
      <c r="Y551">
        <v>1561653.33333333</v>
      </c>
      <c r="Z551">
        <v>1561653.33333333</v>
      </c>
      <c r="AA551">
        <v>0</v>
      </c>
      <c r="AB551">
        <v>0</v>
      </c>
      <c r="AC551">
        <v>5682329.7536251396</v>
      </c>
      <c r="AD551">
        <v>5682329.7536251396</v>
      </c>
      <c r="AE551">
        <v>0</v>
      </c>
      <c r="AF551">
        <v>0</v>
      </c>
      <c r="AG551">
        <v>-411559.257174164</v>
      </c>
      <c r="AH551">
        <v>-889875.10944999999</v>
      </c>
      <c r="AI551">
        <v>5682329.7536251396</v>
      </c>
      <c r="AJ551">
        <v>5682329.7536251396</v>
      </c>
      <c r="AK551">
        <v>5682329.7536251396</v>
      </c>
      <c r="AL551">
        <v>5682329.7536251396</v>
      </c>
      <c r="AM551">
        <v>5682329.7536251396</v>
      </c>
      <c r="AN551">
        <v>5682329.7536251396</v>
      </c>
      <c r="AO551">
        <v>5682329.7536251396</v>
      </c>
      <c r="AP551">
        <v>5682329.7536251396</v>
      </c>
      <c r="AQ551">
        <v>5682329.7536251396</v>
      </c>
      <c r="AR551">
        <v>5682329.7536251396</v>
      </c>
      <c r="AS551">
        <v>1561653.33333333</v>
      </c>
      <c r="AT551">
        <v>1561653.33333333</v>
      </c>
      <c r="AU551">
        <v>1561653.33333333</v>
      </c>
      <c r="AV551">
        <v>1561653.33333333</v>
      </c>
      <c r="AW551">
        <v>1561653.33333333</v>
      </c>
      <c r="AX551">
        <v>1561653.33333333</v>
      </c>
      <c r="AY551">
        <v>1561653.33333333</v>
      </c>
      <c r="AZ551">
        <v>1561653.33333333</v>
      </c>
      <c r="BA551">
        <v>1561653.33333333</v>
      </c>
      <c r="BB551">
        <v>1561653.33333333</v>
      </c>
    </row>
    <row r="552" spans="1:54" x14ac:dyDescent="0.25">
      <c r="A552" t="s">
        <v>675</v>
      </c>
      <c r="B552">
        <v>13343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 t="s">
        <v>2</v>
      </c>
      <c r="N552">
        <v>13343</v>
      </c>
      <c r="O552">
        <v>800000</v>
      </c>
      <c r="P552">
        <v>89875.109449999902</v>
      </c>
      <c r="Q552">
        <v>4221289.1228070101</v>
      </c>
      <c r="R552">
        <v>1349563.20175438</v>
      </c>
      <c r="S552">
        <v>2871725.9210526301</v>
      </c>
      <c r="T552">
        <v>0.68029595640277496</v>
      </c>
      <c r="U552">
        <v>2832923.8743361202</v>
      </c>
      <c r="V552">
        <v>886264.27020583395</v>
      </c>
      <c r="W552">
        <v>1946659.60413028</v>
      </c>
      <c r="X552">
        <v>0.68715563512502598</v>
      </c>
      <c r="Y552">
        <v>176.31578947368399</v>
      </c>
      <c r="Z552">
        <v>176.31578947368399</v>
      </c>
      <c r="AA552">
        <v>0</v>
      </c>
      <c r="AB552">
        <v>0</v>
      </c>
      <c r="AC552">
        <v>7.8271409719421001</v>
      </c>
      <c r="AD552">
        <v>7.8271409719421001</v>
      </c>
      <c r="AE552">
        <v>0</v>
      </c>
      <c r="AF552">
        <v>0</v>
      </c>
      <c r="AG552">
        <v>1056784.4946802801</v>
      </c>
      <c r="AH552">
        <v>-889875.10944999999</v>
      </c>
      <c r="AI552">
        <v>7.8271409719421001</v>
      </c>
      <c r="AJ552">
        <v>7.8271409719421001</v>
      </c>
      <c r="AK552">
        <v>7.8271409719421001</v>
      </c>
      <c r="AL552">
        <v>7.8271409719421001</v>
      </c>
      <c r="AM552">
        <v>7.8271409719421001</v>
      </c>
      <c r="AN552">
        <v>7.8271409719421001</v>
      </c>
      <c r="AO552">
        <v>7.8271409719421001</v>
      </c>
      <c r="AP552">
        <v>7.8271409719421001</v>
      </c>
      <c r="AQ552">
        <v>7.8271409719421001</v>
      </c>
      <c r="AR552">
        <v>7.8271409719421001</v>
      </c>
      <c r="AS552">
        <v>176.31578947368399</v>
      </c>
      <c r="AT552">
        <v>176.31578947368399</v>
      </c>
      <c r="AU552">
        <v>176.31578947368399</v>
      </c>
      <c r="AV552">
        <v>176.31578947368399</v>
      </c>
      <c r="AW552">
        <v>176.31578947368399</v>
      </c>
      <c r="AX552">
        <v>176.31578947368399</v>
      </c>
      <c r="AY552">
        <v>176.31578947368399</v>
      </c>
      <c r="AZ552">
        <v>176.31578947368399</v>
      </c>
      <c r="BA552">
        <v>176.31578947368399</v>
      </c>
      <c r="BB552">
        <v>176.31578947368399</v>
      </c>
    </row>
    <row r="553" spans="1:54" x14ac:dyDescent="0.25">
      <c r="A553" t="s">
        <v>676</v>
      </c>
      <c r="B553">
        <v>13348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2</v>
      </c>
      <c r="N553">
        <v>13348</v>
      </c>
      <c r="O553">
        <v>800000</v>
      </c>
      <c r="P553">
        <v>89875.109449999902</v>
      </c>
      <c r="Q553">
        <v>7546372.9385964898</v>
      </c>
      <c r="R553">
        <v>4149486.66666666</v>
      </c>
      <c r="S553">
        <v>3396886.2719298201</v>
      </c>
      <c r="T553">
        <v>0.45013495881659799</v>
      </c>
      <c r="U553">
        <v>5601893.5421118299</v>
      </c>
      <c r="V553">
        <v>1558819.5189392399</v>
      </c>
      <c r="W553">
        <v>4043074.02317259</v>
      </c>
      <c r="X553">
        <v>0.72173346258351201</v>
      </c>
      <c r="Y553">
        <v>72146.666666666599</v>
      </c>
      <c r="Z553">
        <v>72146.666666666599</v>
      </c>
      <c r="AA553">
        <v>0</v>
      </c>
      <c r="AB553">
        <v>0</v>
      </c>
      <c r="AC553">
        <v>1192.1778555067799</v>
      </c>
      <c r="AD553">
        <v>1192.1778555067799</v>
      </c>
      <c r="AE553">
        <v>0</v>
      </c>
      <c r="AF553">
        <v>0</v>
      </c>
      <c r="AG553">
        <v>3153198.9137225901</v>
      </c>
      <c r="AH553">
        <v>-889875.10944999999</v>
      </c>
      <c r="AI553">
        <v>1192.1778555067799</v>
      </c>
      <c r="AJ553">
        <v>1192.1778555067799</v>
      </c>
      <c r="AK553">
        <v>1192.1778555067799</v>
      </c>
      <c r="AL553">
        <v>1192.1778555067799</v>
      </c>
      <c r="AM553">
        <v>1192.1778555067799</v>
      </c>
      <c r="AN553">
        <v>1192.1778555067799</v>
      </c>
      <c r="AO553">
        <v>1192.1778555067799</v>
      </c>
      <c r="AP553">
        <v>1192.1778555067799</v>
      </c>
      <c r="AQ553">
        <v>1192.1778555067799</v>
      </c>
      <c r="AR553">
        <v>1192.1778555067799</v>
      </c>
      <c r="AS553">
        <v>72146.666666666599</v>
      </c>
      <c r="AT553">
        <v>72146.666666666599</v>
      </c>
      <c r="AU553">
        <v>72146.666666666599</v>
      </c>
      <c r="AV553">
        <v>72146.666666666599</v>
      </c>
      <c r="AW553">
        <v>72146.666666666599</v>
      </c>
      <c r="AX553">
        <v>72146.666666666599</v>
      </c>
      <c r="AY553">
        <v>72146.666666666599</v>
      </c>
      <c r="AZ553">
        <v>72146.666666666599</v>
      </c>
      <c r="BA553">
        <v>72146.666666666599</v>
      </c>
      <c r="BB553">
        <v>72146.666666666599</v>
      </c>
    </row>
    <row r="554" spans="1:54" x14ac:dyDescent="0.25">
      <c r="A554" t="s">
        <v>677</v>
      </c>
      <c r="B554">
        <v>13352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2</v>
      </c>
      <c r="N554">
        <v>13352</v>
      </c>
      <c r="O554">
        <v>800000</v>
      </c>
      <c r="P554">
        <v>89875.109449999902</v>
      </c>
      <c r="Q554">
        <v>3290966.88596491</v>
      </c>
      <c r="R554">
        <v>2722938.46491228</v>
      </c>
      <c r="S554">
        <v>568028.42105262994</v>
      </c>
      <c r="T554">
        <v>0.17260229006712799</v>
      </c>
      <c r="U554">
        <v>1839737.6124980799</v>
      </c>
      <c r="V554">
        <v>775297.62096654798</v>
      </c>
      <c r="W554">
        <v>1064439.9915315299</v>
      </c>
      <c r="X554">
        <v>0.578582502363578</v>
      </c>
      <c r="Y554">
        <v>629311.57894736796</v>
      </c>
      <c r="Z554">
        <v>629311.57894736796</v>
      </c>
      <c r="AA554">
        <v>0</v>
      </c>
      <c r="AB554">
        <v>0</v>
      </c>
      <c r="AC554">
        <v>8518.0953066731508</v>
      </c>
      <c r="AD554">
        <v>8518.0953066731508</v>
      </c>
      <c r="AE554">
        <v>0</v>
      </c>
      <c r="AF554">
        <v>0</v>
      </c>
      <c r="AG554">
        <v>174564.88208153701</v>
      </c>
      <c r="AH554">
        <v>-889875.10944999999</v>
      </c>
      <c r="AI554">
        <v>8518.0953066731508</v>
      </c>
      <c r="AJ554">
        <v>8518.0953066731508</v>
      </c>
      <c r="AK554">
        <v>8518.0953066731508</v>
      </c>
      <c r="AL554">
        <v>8518.0953066731508</v>
      </c>
      <c r="AM554">
        <v>8518.0953066731508</v>
      </c>
      <c r="AN554">
        <v>8518.0953066731508</v>
      </c>
      <c r="AO554">
        <v>8518.0953066731508</v>
      </c>
      <c r="AP554">
        <v>8518.0953066731508</v>
      </c>
      <c r="AQ554">
        <v>8518.0953066731508</v>
      </c>
      <c r="AR554">
        <v>8518.0953066731508</v>
      </c>
      <c r="AS554">
        <v>629311.57894736796</v>
      </c>
      <c r="AT554">
        <v>629311.57894736796</v>
      </c>
      <c r="AU554">
        <v>629311.57894736796</v>
      </c>
      <c r="AV554">
        <v>629311.57894736796</v>
      </c>
      <c r="AW554">
        <v>629311.57894736796</v>
      </c>
      <c r="AX554">
        <v>629311.57894736796</v>
      </c>
      <c r="AY554">
        <v>629311.57894736796</v>
      </c>
      <c r="AZ554">
        <v>629311.57894736796</v>
      </c>
      <c r="BA554">
        <v>629311.57894736796</v>
      </c>
      <c r="BB554">
        <v>629311.57894736796</v>
      </c>
    </row>
    <row r="555" spans="1:54" x14ac:dyDescent="0.25">
      <c r="A555" t="s">
        <v>678</v>
      </c>
      <c r="B555">
        <v>13354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 t="s">
        <v>2</v>
      </c>
      <c r="N555">
        <v>13354</v>
      </c>
      <c r="O555">
        <v>800000</v>
      </c>
      <c r="P555">
        <v>89875.109449999902</v>
      </c>
      <c r="Q555">
        <v>8376915.6140350802</v>
      </c>
      <c r="R555">
        <v>4693674.7368420996</v>
      </c>
      <c r="S555">
        <v>3683240.8771929801</v>
      </c>
      <c r="T555">
        <v>0.439689385317658</v>
      </c>
      <c r="U555">
        <v>6613077.3071162598</v>
      </c>
      <c r="V555">
        <v>1943190.8100888799</v>
      </c>
      <c r="W555">
        <v>4669886.4970273804</v>
      </c>
      <c r="X555">
        <v>0.70615936880129304</v>
      </c>
      <c r="Y555">
        <v>1272402.6754385901</v>
      </c>
      <c r="Z555">
        <v>1272402.6754385901</v>
      </c>
      <c r="AA555">
        <v>0</v>
      </c>
      <c r="AB555">
        <v>0</v>
      </c>
      <c r="AC555">
        <v>33932.140267648603</v>
      </c>
      <c r="AD555">
        <v>33932.140267648603</v>
      </c>
      <c r="AE555">
        <v>0</v>
      </c>
      <c r="AF555">
        <v>0</v>
      </c>
      <c r="AG555">
        <v>3780011.3875773801</v>
      </c>
      <c r="AH555">
        <v>-889875.10944999999</v>
      </c>
      <c r="AI555">
        <v>33932.140267648603</v>
      </c>
      <c r="AJ555">
        <v>33932.140267648603</v>
      </c>
      <c r="AK555">
        <v>33932.140267648603</v>
      </c>
      <c r="AL555">
        <v>33932.140267648603</v>
      </c>
      <c r="AM555">
        <v>33932.140267648603</v>
      </c>
      <c r="AN555">
        <v>33932.140267648603</v>
      </c>
      <c r="AO555">
        <v>33932.140267648603</v>
      </c>
      <c r="AP555">
        <v>33932.140267648603</v>
      </c>
      <c r="AQ555">
        <v>33932.140267648603</v>
      </c>
      <c r="AR555">
        <v>33932.140267648603</v>
      </c>
      <c r="AS555">
        <v>1272402.6754385901</v>
      </c>
      <c r="AT555">
        <v>1272402.6754385901</v>
      </c>
      <c r="AU555">
        <v>1272402.6754385901</v>
      </c>
      <c r="AV555">
        <v>1272402.6754385901</v>
      </c>
      <c r="AW555">
        <v>1272402.6754385901</v>
      </c>
      <c r="AX555">
        <v>1272402.6754385901</v>
      </c>
      <c r="AY555">
        <v>1272402.6754385901</v>
      </c>
      <c r="AZ555">
        <v>1272402.6754385901</v>
      </c>
      <c r="BA555">
        <v>1272402.6754385901</v>
      </c>
      <c r="BB555">
        <v>1272402.6754385901</v>
      </c>
    </row>
    <row r="556" spans="1:54" x14ac:dyDescent="0.25">
      <c r="A556" t="s">
        <v>679</v>
      </c>
      <c r="B556">
        <v>13360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 t="s">
        <v>2</v>
      </c>
      <c r="N556">
        <v>13360</v>
      </c>
      <c r="O556">
        <v>800000</v>
      </c>
      <c r="P556">
        <v>89875.109449999902</v>
      </c>
      <c r="Q556">
        <v>31056.5350877192</v>
      </c>
      <c r="R556">
        <v>31056.5350877192</v>
      </c>
      <c r="S556">
        <v>0</v>
      </c>
      <c r="T556">
        <v>0</v>
      </c>
      <c r="U556">
        <v>12918.3657152781</v>
      </c>
      <c r="V556">
        <v>12918.3657152781</v>
      </c>
      <c r="W556">
        <v>0</v>
      </c>
      <c r="X556">
        <v>0</v>
      </c>
      <c r="Y556">
        <v>9092.6315789473592</v>
      </c>
      <c r="Z556">
        <v>9092.6315789473592</v>
      </c>
      <c r="AA556">
        <v>0</v>
      </c>
      <c r="AB556">
        <v>0</v>
      </c>
      <c r="AC556">
        <v>12186.396245058701</v>
      </c>
      <c r="AD556">
        <v>12186.396245058701</v>
      </c>
      <c r="AE556">
        <v>0</v>
      </c>
      <c r="AF556">
        <v>0</v>
      </c>
      <c r="AG556">
        <v>-889875.10944999999</v>
      </c>
      <c r="AH556">
        <v>-889875.10944999999</v>
      </c>
      <c r="AI556">
        <v>12186.396245058701</v>
      </c>
      <c r="AJ556">
        <v>12186.396245058701</v>
      </c>
      <c r="AK556">
        <v>12186.396245058701</v>
      </c>
      <c r="AL556">
        <v>12186.396245058701</v>
      </c>
      <c r="AM556">
        <v>12186.396245058701</v>
      </c>
      <c r="AN556">
        <v>12186.396245058701</v>
      </c>
      <c r="AO556">
        <v>12186.396245058701</v>
      </c>
      <c r="AP556">
        <v>12186.396245058701</v>
      </c>
      <c r="AQ556">
        <v>12186.396245058701</v>
      </c>
      <c r="AR556">
        <v>12186.396245058701</v>
      </c>
      <c r="AS556">
        <v>9092.6315789473592</v>
      </c>
      <c r="AT556">
        <v>9092.6315789473592</v>
      </c>
      <c r="AU556">
        <v>9092.6315789473592</v>
      </c>
      <c r="AV556">
        <v>9092.6315789473592</v>
      </c>
      <c r="AW556">
        <v>9092.6315789473592</v>
      </c>
      <c r="AX556">
        <v>9092.6315789473592</v>
      </c>
      <c r="AY556">
        <v>9092.6315789473592</v>
      </c>
      <c r="AZ556">
        <v>9092.6315789473592</v>
      </c>
      <c r="BA556">
        <v>9092.6315789473592</v>
      </c>
      <c r="BB556">
        <v>9092.6315789473592</v>
      </c>
    </row>
    <row r="557" spans="1:54" x14ac:dyDescent="0.25">
      <c r="A557" t="s">
        <v>680</v>
      </c>
      <c r="B557">
        <v>13366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 t="s">
        <v>2</v>
      </c>
      <c r="N557">
        <v>13366</v>
      </c>
      <c r="O557">
        <v>800000</v>
      </c>
      <c r="P557">
        <v>89875.109449999902</v>
      </c>
      <c r="Q557">
        <v>50031.140350877104</v>
      </c>
      <c r="R557">
        <v>50031.140350877104</v>
      </c>
      <c r="S557">
        <v>0</v>
      </c>
      <c r="T557">
        <v>0</v>
      </c>
      <c r="U557">
        <v>473814.21086613799</v>
      </c>
      <c r="V557">
        <v>473814.21086613799</v>
      </c>
      <c r="W557">
        <v>0</v>
      </c>
      <c r="X557">
        <v>0</v>
      </c>
      <c r="Y557">
        <v>38421.052631578903</v>
      </c>
      <c r="Z557">
        <v>38421.052631578903</v>
      </c>
      <c r="AA557">
        <v>0</v>
      </c>
      <c r="AB557">
        <v>0</v>
      </c>
      <c r="AC557">
        <v>415302.25004630501</v>
      </c>
      <c r="AD557">
        <v>415302.25004630501</v>
      </c>
      <c r="AE557">
        <v>0</v>
      </c>
      <c r="AF557">
        <v>0</v>
      </c>
      <c r="AG557">
        <v>-889875.10944999999</v>
      </c>
      <c r="AH557">
        <v>-889875.10944999999</v>
      </c>
      <c r="AI557">
        <v>415302.25004630501</v>
      </c>
      <c r="AJ557">
        <v>415302.25004630501</v>
      </c>
      <c r="AK557">
        <v>415302.25004630501</v>
      </c>
      <c r="AL557">
        <v>415302.25004630501</v>
      </c>
      <c r="AM557">
        <v>415302.25004630501</v>
      </c>
      <c r="AN557">
        <v>415302.25004630501</v>
      </c>
      <c r="AO557">
        <v>415302.25004630501</v>
      </c>
      <c r="AP557">
        <v>415302.25004630501</v>
      </c>
      <c r="AQ557">
        <v>415302.25004630501</v>
      </c>
      <c r="AR557">
        <v>415302.25004630501</v>
      </c>
      <c r="AS557">
        <v>38421.052631578903</v>
      </c>
      <c r="AT557">
        <v>38421.052631578903</v>
      </c>
      <c r="AU557">
        <v>38421.052631578903</v>
      </c>
      <c r="AV557">
        <v>38421.052631578903</v>
      </c>
      <c r="AW557">
        <v>38421.052631578903</v>
      </c>
      <c r="AX557">
        <v>38421.052631578903</v>
      </c>
      <c r="AY557">
        <v>38421.052631578903</v>
      </c>
      <c r="AZ557">
        <v>38421.052631578903</v>
      </c>
      <c r="BA557">
        <v>38421.052631578903</v>
      </c>
      <c r="BB557">
        <v>38421.052631578903</v>
      </c>
    </row>
    <row r="558" spans="1:54" x14ac:dyDescent="0.25">
      <c r="A558" t="s">
        <v>681</v>
      </c>
      <c r="B558">
        <v>13368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 t="s">
        <v>2</v>
      </c>
      <c r="N558">
        <v>13368</v>
      </c>
      <c r="O558">
        <v>800000</v>
      </c>
      <c r="P558">
        <v>89875.109449999902</v>
      </c>
      <c r="Q558">
        <v>496.53508771929802</v>
      </c>
      <c r="R558">
        <v>496.53508771929802</v>
      </c>
      <c r="S558">
        <v>0</v>
      </c>
      <c r="T558">
        <v>0</v>
      </c>
      <c r="U558">
        <v>29.956290630536799</v>
      </c>
      <c r="V558">
        <v>29.956290630536799</v>
      </c>
      <c r="W558">
        <v>0</v>
      </c>
      <c r="X558">
        <v>0</v>
      </c>
      <c r="Y558">
        <v>107.894736842105</v>
      </c>
      <c r="Z558">
        <v>107.894736842105</v>
      </c>
      <c r="AA558">
        <v>0</v>
      </c>
      <c r="AB558">
        <v>0</v>
      </c>
      <c r="AC558">
        <v>7.1051645718947301</v>
      </c>
      <c r="AD558">
        <v>7.1051645718947301</v>
      </c>
      <c r="AE558">
        <v>0</v>
      </c>
      <c r="AF558">
        <v>0</v>
      </c>
      <c r="AG558">
        <v>-889875.10944999999</v>
      </c>
      <c r="AH558">
        <v>-889875.10944999999</v>
      </c>
      <c r="AI558">
        <v>7.1051645718947301</v>
      </c>
      <c r="AJ558">
        <v>7.1051645718947301</v>
      </c>
      <c r="AK558">
        <v>7.1051645718947301</v>
      </c>
      <c r="AL558">
        <v>7.1051645718947301</v>
      </c>
      <c r="AM558">
        <v>7.1051645718947301</v>
      </c>
      <c r="AN558">
        <v>7.1051645718947301</v>
      </c>
      <c r="AO558">
        <v>7.1051645718947301</v>
      </c>
      <c r="AP558">
        <v>7.1051645718947301</v>
      </c>
      <c r="AQ558">
        <v>7.1051645718947301</v>
      </c>
      <c r="AR558">
        <v>7.1051645718947301</v>
      </c>
      <c r="AS558">
        <v>107.894736842105</v>
      </c>
      <c r="AT558">
        <v>107.894736842105</v>
      </c>
      <c r="AU558">
        <v>107.894736842105</v>
      </c>
      <c r="AV558">
        <v>107.894736842105</v>
      </c>
      <c r="AW558">
        <v>107.894736842105</v>
      </c>
      <c r="AX558">
        <v>107.894736842105</v>
      </c>
      <c r="AY558">
        <v>107.894736842105</v>
      </c>
      <c r="AZ558">
        <v>107.894736842105</v>
      </c>
      <c r="BA558">
        <v>107.894736842105</v>
      </c>
      <c r="BB558">
        <v>107.894736842105</v>
      </c>
    </row>
    <row r="559" spans="1:54" x14ac:dyDescent="0.25">
      <c r="A559" t="s">
        <v>682</v>
      </c>
      <c r="B559">
        <v>13372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 t="s">
        <v>2</v>
      </c>
      <c r="N559">
        <v>13372</v>
      </c>
      <c r="O559">
        <v>800000</v>
      </c>
      <c r="P559">
        <v>89875.109449999902</v>
      </c>
      <c r="Q559">
        <v>6114268.9912280599</v>
      </c>
      <c r="R559">
        <v>5936944.4298245599</v>
      </c>
      <c r="S559">
        <v>177324.56140350801</v>
      </c>
      <c r="T559">
        <v>2.9001759925497101E-2</v>
      </c>
      <c r="U559">
        <v>3005333.6780065899</v>
      </c>
      <c r="V559">
        <v>2819889.6109595099</v>
      </c>
      <c r="W559">
        <v>185444.06704708299</v>
      </c>
      <c r="X559">
        <v>6.1704984176694302E-2</v>
      </c>
      <c r="Y559">
        <v>4922795.0438596401</v>
      </c>
      <c r="Z559">
        <v>4922795.0438596401</v>
      </c>
      <c r="AA559">
        <v>0</v>
      </c>
      <c r="AB559">
        <v>0</v>
      </c>
      <c r="AC559">
        <v>2158319.9869443201</v>
      </c>
      <c r="AD559">
        <v>2158319.9869443201</v>
      </c>
      <c r="AE559">
        <v>0</v>
      </c>
      <c r="AF559">
        <v>0</v>
      </c>
      <c r="AG559">
        <v>-704431.04240291601</v>
      </c>
      <c r="AH559">
        <v>-889875.10944999999</v>
      </c>
      <c r="AI559">
        <v>2158319.9869443201</v>
      </c>
      <c r="AJ559">
        <v>2158319.9869443201</v>
      </c>
      <c r="AK559">
        <v>2158319.9869443201</v>
      </c>
      <c r="AL559">
        <v>2158319.9869443201</v>
      </c>
      <c r="AM559">
        <v>2158319.9869443201</v>
      </c>
      <c r="AN559">
        <v>2158319.9869443201</v>
      </c>
      <c r="AO559">
        <v>2158319.9869443201</v>
      </c>
      <c r="AP559">
        <v>2158319.9869443201</v>
      </c>
      <c r="AQ559">
        <v>2158319.9869443201</v>
      </c>
      <c r="AR559">
        <v>2158319.9869443201</v>
      </c>
      <c r="AS559">
        <v>4922795.0438596401</v>
      </c>
      <c r="AT559">
        <v>4922795.0438596401</v>
      </c>
      <c r="AU559">
        <v>4922795.0438596401</v>
      </c>
      <c r="AV559">
        <v>4922795.0438596401</v>
      </c>
      <c r="AW559">
        <v>4922795.0438596401</v>
      </c>
      <c r="AX559">
        <v>4922795.0438596401</v>
      </c>
      <c r="AY559">
        <v>4922795.0438596401</v>
      </c>
      <c r="AZ559">
        <v>4922795.0438596401</v>
      </c>
      <c r="BA559">
        <v>4922795.0438596401</v>
      </c>
      <c r="BB559">
        <v>4922795.0438596401</v>
      </c>
    </row>
    <row r="560" spans="1:54" x14ac:dyDescent="0.25">
      <c r="A560" t="s">
        <v>683</v>
      </c>
      <c r="B560">
        <v>13397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 t="s">
        <v>2</v>
      </c>
      <c r="N560">
        <v>13397</v>
      </c>
      <c r="O560">
        <v>800000</v>
      </c>
      <c r="P560">
        <v>89875.109449999902</v>
      </c>
      <c r="Q560">
        <v>2146639.5175438598</v>
      </c>
      <c r="R560">
        <v>2013437.9385964901</v>
      </c>
      <c r="S560">
        <v>133201.57894736799</v>
      </c>
      <c r="T560">
        <v>6.2051209743764803E-2</v>
      </c>
      <c r="U560">
        <v>2358361.9039793801</v>
      </c>
      <c r="V560">
        <v>1996653.0721507401</v>
      </c>
      <c r="W560">
        <v>361708.83182863501</v>
      </c>
      <c r="X560">
        <v>0.15337291160373001</v>
      </c>
      <c r="Y560">
        <v>892260.61403508706</v>
      </c>
      <c r="Z560">
        <v>892260.61403508706</v>
      </c>
      <c r="AA560">
        <v>0</v>
      </c>
      <c r="AB560">
        <v>0</v>
      </c>
      <c r="AC560">
        <v>50318.943271721902</v>
      </c>
      <c r="AD560">
        <v>50318.943271721902</v>
      </c>
      <c r="AE560">
        <v>0</v>
      </c>
      <c r="AF560">
        <v>0</v>
      </c>
      <c r="AG560">
        <v>-528166.27762136399</v>
      </c>
      <c r="AH560">
        <v>-889875.10944999999</v>
      </c>
      <c r="AI560">
        <v>50318.943271721902</v>
      </c>
      <c r="AJ560">
        <v>50318.943271721902</v>
      </c>
      <c r="AK560">
        <v>50318.943271721902</v>
      </c>
      <c r="AL560">
        <v>50318.943271721902</v>
      </c>
      <c r="AM560">
        <v>50318.943271721902</v>
      </c>
      <c r="AN560">
        <v>50318.943271721902</v>
      </c>
      <c r="AO560">
        <v>50318.943271721902</v>
      </c>
      <c r="AP560">
        <v>50318.943271721902</v>
      </c>
      <c r="AQ560">
        <v>50318.943271721902</v>
      </c>
      <c r="AR560">
        <v>50318.943271721902</v>
      </c>
      <c r="AS560">
        <v>892260.61403508706</v>
      </c>
      <c r="AT560">
        <v>892260.61403508706</v>
      </c>
      <c r="AU560">
        <v>892260.61403508706</v>
      </c>
      <c r="AV560">
        <v>892260.61403508706</v>
      </c>
      <c r="AW560">
        <v>892260.61403508706</v>
      </c>
      <c r="AX560">
        <v>892260.61403508706</v>
      </c>
      <c r="AY560">
        <v>892260.61403508706</v>
      </c>
      <c r="AZ560">
        <v>892260.61403508706</v>
      </c>
      <c r="BA560">
        <v>892260.61403508706</v>
      </c>
      <c r="BB560">
        <v>892260.61403508706</v>
      </c>
    </row>
    <row r="561" spans="1:54" x14ac:dyDescent="0.25">
      <c r="A561" t="s">
        <v>684</v>
      </c>
      <c r="B561">
        <v>13398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2</v>
      </c>
      <c r="N561">
        <v>13398</v>
      </c>
      <c r="O561">
        <v>800000</v>
      </c>
      <c r="P561">
        <v>89875.109449999902</v>
      </c>
      <c r="Q561">
        <v>1504426.79824561</v>
      </c>
      <c r="R561">
        <v>681276.75438596401</v>
      </c>
      <c r="S561">
        <v>823150.04385964898</v>
      </c>
      <c r="T561">
        <v>0.54715194173592496</v>
      </c>
      <c r="U561">
        <v>1719926.5556780901</v>
      </c>
      <c r="V561">
        <v>718248.11873069999</v>
      </c>
      <c r="W561">
        <v>1001678.43694739</v>
      </c>
      <c r="X561">
        <v>0.58239605269218897</v>
      </c>
      <c r="Y561">
        <v>-13721.798245614</v>
      </c>
      <c r="Z561">
        <v>-13721.798245614</v>
      </c>
      <c r="AA561">
        <v>0</v>
      </c>
      <c r="AB561">
        <v>0</v>
      </c>
      <c r="AC561">
        <v>1817.36816215352</v>
      </c>
      <c r="AD561">
        <v>1817.36816215352</v>
      </c>
      <c r="AE561">
        <v>0</v>
      </c>
      <c r="AF561">
        <v>0</v>
      </c>
      <c r="AG561">
        <v>111803.32749739601</v>
      </c>
      <c r="AH561">
        <v>-889875.10944999999</v>
      </c>
      <c r="AI561">
        <v>1817.36816215352</v>
      </c>
      <c r="AJ561">
        <v>1817.36816215352</v>
      </c>
      <c r="AK561">
        <v>1817.36816215352</v>
      </c>
      <c r="AL561">
        <v>1817.36816215352</v>
      </c>
      <c r="AM561">
        <v>1817.36816215352</v>
      </c>
      <c r="AN561">
        <v>1817.36816215352</v>
      </c>
      <c r="AO561">
        <v>1817.36816215352</v>
      </c>
      <c r="AP561">
        <v>1817.36816215352</v>
      </c>
      <c r="AQ561">
        <v>1817.36816215352</v>
      </c>
      <c r="AR561">
        <v>1817.36816215352</v>
      </c>
      <c r="AS561">
        <v>-13721.798245614</v>
      </c>
      <c r="AT561">
        <v>-13721.798245614</v>
      </c>
      <c r="AU561">
        <v>-13721.798245614</v>
      </c>
      <c r="AV561">
        <v>-13721.798245614</v>
      </c>
      <c r="AW561">
        <v>-13721.798245614</v>
      </c>
      <c r="AX561">
        <v>-13721.798245614</v>
      </c>
      <c r="AY561">
        <v>-13721.798245614</v>
      </c>
      <c r="AZ561">
        <v>-13721.798245614</v>
      </c>
      <c r="BA561">
        <v>-13721.798245614</v>
      </c>
      <c r="BB561">
        <v>-13721.798245614</v>
      </c>
    </row>
    <row r="562" spans="1:54" x14ac:dyDescent="0.25">
      <c r="A562" t="s">
        <v>685</v>
      </c>
      <c r="B562">
        <v>13399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2</v>
      </c>
      <c r="N562">
        <v>13399</v>
      </c>
      <c r="O562">
        <v>800000</v>
      </c>
      <c r="P562">
        <v>89875.109449999902</v>
      </c>
      <c r="Q562">
        <v>375293.37719298201</v>
      </c>
      <c r="R562">
        <v>271009.47368420998</v>
      </c>
      <c r="S562">
        <v>104283.90350877101</v>
      </c>
      <c r="T562">
        <v>0.27787301840700201</v>
      </c>
      <c r="U562">
        <v>3052082.4417000301</v>
      </c>
      <c r="V562">
        <v>1761880.6599228701</v>
      </c>
      <c r="W562">
        <v>1290201.78177716</v>
      </c>
      <c r="X562">
        <v>0.42272835233720302</v>
      </c>
      <c r="Y562">
        <v>728.114035087719</v>
      </c>
      <c r="Z562">
        <v>728.114035087719</v>
      </c>
      <c r="AA562">
        <v>0</v>
      </c>
      <c r="AB562">
        <v>0</v>
      </c>
      <c r="AC562">
        <v>37.336493831021002</v>
      </c>
      <c r="AD562">
        <v>37.336493831021002</v>
      </c>
      <c r="AE562">
        <v>0</v>
      </c>
      <c r="AF562">
        <v>0</v>
      </c>
      <c r="AG562">
        <v>400326.67232716602</v>
      </c>
      <c r="AH562">
        <v>-889875.10944999999</v>
      </c>
      <c r="AI562">
        <v>37.336493831021002</v>
      </c>
      <c r="AJ562">
        <v>37.336493831021002</v>
      </c>
      <c r="AK562">
        <v>37.336493831021002</v>
      </c>
      <c r="AL562">
        <v>37.336493831021002</v>
      </c>
      <c r="AM562">
        <v>37.336493831021002</v>
      </c>
      <c r="AN562">
        <v>37.336493831021002</v>
      </c>
      <c r="AO562">
        <v>37.336493831021002</v>
      </c>
      <c r="AP562">
        <v>37.336493831021002</v>
      </c>
      <c r="AQ562">
        <v>37.336493831021002</v>
      </c>
      <c r="AR562">
        <v>37.336493831021002</v>
      </c>
      <c r="AS562">
        <v>728.114035087719</v>
      </c>
      <c r="AT562">
        <v>728.114035087719</v>
      </c>
      <c r="AU562">
        <v>728.114035087719</v>
      </c>
      <c r="AV562">
        <v>728.114035087719</v>
      </c>
      <c r="AW562">
        <v>728.114035087719</v>
      </c>
      <c r="AX562">
        <v>728.114035087719</v>
      </c>
      <c r="AY562">
        <v>728.114035087719</v>
      </c>
      <c r="AZ562">
        <v>728.114035087719</v>
      </c>
      <c r="BA562">
        <v>728.114035087719</v>
      </c>
      <c r="BB562">
        <v>728.114035087719</v>
      </c>
    </row>
    <row r="563" spans="1:54" x14ac:dyDescent="0.25">
      <c r="A563" t="s">
        <v>686</v>
      </c>
      <c r="B563">
        <v>13405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2</v>
      </c>
      <c r="N563">
        <v>13405</v>
      </c>
      <c r="O563">
        <v>800000</v>
      </c>
      <c r="P563">
        <v>89875.109449999902</v>
      </c>
      <c r="Q563">
        <v>11945253.245614</v>
      </c>
      <c r="R563">
        <v>8603252.4561403394</v>
      </c>
      <c r="S563">
        <v>3342000.7894736798</v>
      </c>
      <c r="T563">
        <v>0.27977647026451902</v>
      </c>
      <c r="U563">
        <v>9999269.9274599906</v>
      </c>
      <c r="V563">
        <v>5992004.1287818598</v>
      </c>
      <c r="W563">
        <v>4007265.7986781299</v>
      </c>
      <c r="X563">
        <v>0.40075583795106601</v>
      </c>
      <c r="Y563">
        <v>3596130.7456140299</v>
      </c>
      <c r="Z563">
        <v>3596130.7456140299</v>
      </c>
      <c r="AA563">
        <v>0</v>
      </c>
      <c r="AB563">
        <v>0</v>
      </c>
      <c r="AC563">
        <v>3022311.41786899</v>
      </c>
      <c r="AD563">
        <v>3022311.41786899</v>
      </c>
      <c r="AE563">
        <v>0</v>
      </c>
      <c r="AF563">
        <v>0</v>
      </c>
      <c r="AG563">
        <v>3117390.68922813</v>
      </c>
      <c r="AH563">
        <v>-889875.10944999999</v>
      </c>
      <c r="AI563">
        <v>3022311.41786899</v>
      </c>
      <c r="AJ563">
        <v>3022311.41786899</v>
      </c>
      <c r="AK563">
        <v>3022311.41786899</v>
      </c>
      <c r="AL563">
        <v>3022311.41786899</v>
      </c>
      <c r="AM563">
        <v>3022311.41786899</v>
      </c>
      <c r="AN563">
        <v>3022311.41786899</v>
      </c>
      <c r="AO563">
        <v>3022311.41786899</v>
      </c>
      <c r="AP563">
        <v>3022311.41786899</v>
      </c>
      <c r="AQ563">
        <v>3022311.41786899</v>
      </c>
      <c r="AR563">
        <v>3022311.41786899</v>
      </c>
      <c r="AS563">
        <v>3596130.7456140299</v>
      </c>
      <c r="AT563">
        <v>3596130.7456140299</v>
      </c>
      <c r="AU563">
        <v>3596130.7456140299</v>
      </c>
      <c r="AV563">
        <v>3596130.7456140299</v>
      </c>
      <c r="AW563">
        <v>3596130.7456140299</v>
      </c>
      <c r="AX563">
        <v>3596130.7456140299</v>
      </c>
      <c r="AY563">
        <v>3596130.7456140299</v>
      </c>
      <c r="AZ563">
        <v>3596130.7456140299</v>
      </c>
      <c r="BA563">
        <v>3596130.7456140299</v>
      </c>
      <c r="BB563">
        <v>3596130.7456140299</v>
      </c>
    </row>
    <row r="564" spans="1:54" x14ac:dyDescent="0.25">
      <c r="A564" t="s">
        <v>687</v>
      </c>
      <c r="B564">
        <v>13406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 t="s">
        <v>2</v>
      </c>
      <c r="N564">
        <v>13406</v>
      </c>
      <c r="O564">
        <v>800000</v>
      </c>
      <c r="P564">
        <v>89875.109449999902</v>
      </c>
      <c r="Q564">
        <v>1427396.0964912199</v>
      </c>
      <c r="R564">
        <v>1400585.57017543</v>
      </c>
      <c r="S564">
        <v>26810.526315789401</v>
      </c>
      <c r="T564">
        <v>1.8782821658048499E-2</v>
      </c>
      <c r="U564">
        <v>1172725.79395451</v>
      </c>
      <c r="V564">
        <v>1138976.1663182899</v>
      </c>
      <c r="W564">
        <v>33749.627636221703</v>
      </c>
      <c r="X564">
        <v>2.8778788537101599E-2</v>
      </c>
      <c r="Y564">
        <v>162550.04385964901</v>
      </c>
      <c r="Z564">
        <v>162550.04385964901</v>
      </c>
      <c r="AA564">
        <v>0</v>
      </c>
      <c r="AB564">
        <v>0</v>
      </c>
      <c r="AC564">
        <v>152919.243508238</v>
      </c>
      <c r="AD564">
        <v>152919.243508238</v>
      </c>
      <c r="AE564">
        <v>0</v>
      </c>
      <c r="AF564">
        <v>0</v>
      </c>
      <c r="AG564">
        <v>-856125.48181377805</v>
      </c>
      <c r="AH564">
        <v>-889875.10944999999</v>
      </c>
      <c r="AI564">
        <v>152919.243508238</v>
      </c>
      <c r="AJ564">
        <v>152919.243508238</v>
      </c>
      <c r="AK564">
        <v>152919.243508238</v>
      </c>
      <c r="AL564">
        <v>152919.243508238</v>
      </c>
      <c r="AM564">
        <v>152919.243508238</v>
      </c>
      <c r="AN564">
        <v>152919.243508238</v>
      </c>
      <c r="AO564">
        <v>152919.243508238</v>
      </c>
      <c r="AP564">
        <v>152919.243508238</v>
      </c>
      <c r="AQ564">
        <v>152919.243508238</v>
      </c>
      <c r="AR564">
        <v>152919.243508238</v>
      </c>
      <c r="AS564">
        <v>162550.04385964901</v>
      </c>
      <c r="AT564">
        <v>162550.04385964901</v>
      </c>
      <c r="AU564">
        <v>162550.04385964901</v>
      </c>
      <c r="AV564">
        <v>162550.04385964901</v>
      </c>
      <c r="AW564">
        <v>162550.04385964901</v>
      </c>
      <c r="AX564">
        <v>162550.04385964901</v>
      </c>
      <c r="AY564">
        <v>162550.04385964901</v>
      </c>
      <c r="AZ564">
        <v>162550.04385964901</v>
      </c>
      <c r="BA564">
        <v>162550.04385964901</v>
      </c>
      <c r="BB564">
        <v>162550.04385964901</v>
      </c>
    </row>
    <row r="565" spans="1:54" x14ac:dyDescent="0.25">
      <c r="A565" t="s">
        <v>688</v>
      </c>
      <c r="B565">
        <v>13412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 t="s">
        <v>2</v>
      </c>
      <c r="N565">
        <v>13412</v>
      </c>
      <c r="O565">
        <v>800000</v>
      </c>
      <c r="P565">
        <v>89875.109449999902</v>
      </c>
      <c r="Q565">
        <v>5831820.7894736798</v>
      </c>
      <c r="R565">
        <v>5818516.6228070101</v>
      </c>
      <c r="S565">
        <v>13304.166666666901</v>
      </c>
      <c r="T565">
        <v>2.2813058128742102E-3</v>
      </c>
      <c r="U565">
        <v>5996792.0696212798</v>
      </c>
      <c r="V565">
        <v>5983223.6691766698</v>
      </c>
      <c r="W565">
        <v>13568.4004446044</v>
      </c>
      <c r="X565">
        <v>2.2626097898807598E-3</v>
      </c>
      <c r="Y565">
        <v>4857315.1754385903</v>
      </c>
      <c r="Z565">
        <v>4857315.1754385903</v>
      </c>
      <c r="AA565">
        <v>0</v>
      </c>
      <c r="AB565">
        <v>0</v>
      </c>
      <c r="AC565">
        <v>4911104.9236827902</v>
      </c>
      <c r="AD565">
        <v>4911104.9236827902</v>
      </c>
      <c r="AE565">
        <v>0</v>
      </c>
      <c r="AF565">
        <v>0</v>
      </c>
      <c r="AG565">
        <v>-876306.70900539495</v>
      </c>
      <c r="AH565">
        <v>-889875.10944999999</v>
      </c>
      <c r="AI565">
        <v>4911104.9236827902</v>
      </c>
      <c r="AJ565">
        <v>4911104.9236827902</v>
      </c>
      <c r="AK565">
        <v>4911104.9236827902</v>
      </c>
      <c r="AL565">
        <v>4911104.9236827902</v>
      </c>
      <c r="AM565">
        <v>4911104.9236827902</v>
      </c>
      <c r="AN565">
        <v>4911104.9236827902</v>
      </c>
      <c r="AO565">
        <v>4911104.9236827902</v>
      </c>
      <c r="AP565">
        <v>4911104.9236827902</v>
      </c>
      <c r="AQ565">
        <v>4911104.9236827902</v>
      </c>
      <c r="AR565">
        <v>4911104.9236827902</v>
      </c>
      <c r="AS565">
        <v>4857315.1754385903</v>
      </c>
      <c r="AT565">
        <v>4857315.1754385903</v>
      </c>
      <c r="AU565">
        <v>4857315.1754385903</v>
      </c>
      <c r="AV565">
        <v>4857315.1754385903</v>
      </c>
      <c r="AW565">
        <v>4857315.1754385903</v>
      </c>
      <c r="AX565">
        <v>4857315.1754385903</v>
      </c>
      <c r="AY565">
        <v>4857315.1754385903</v>
      </c>
      <c r="AZ565">
        <v>4857315.1754385903</v>
      </c>
      <c r="BA565">
        <v>4857315.1754385903</v>
      </c>
      <c r="BB565">
        <v>4857315.1754385903</v>
      </c>
    </row>
    <row r="566" spans="1:54" x14ac:dyDescent="0.25">
      <c r="A566" t="s">
        <v>689</v>
      </c>
      <c r="B566">
        <v>13425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 t="s">
        <v>2</v>
      </c>
      <c r="N566">
        <v>13425</v>
      </c>
      <c r="O566">
        <v>800000</v>
      </c>
      <c r="P566">
        <v>89875.109449999902</v>
      </c>
      <c r="Q566">
        <v>3030034.8684210498</v>
      </c>
      <c r="R566">
        <v>2502205.4824561402</v>
      </c>
      <c r="S566">
        <v>527829.38596491003</v>
      </c>
      <c r="T566">
        <v>0.17419911284386</v>
      </c>
      <c r="U566">
        <v>2447613.8406745801</v>
      </c>
      <c r="V566">
        <v>1730421.8569291299</v>
      </c>
      <c r="W566">
        <v>717191.98374545702</v>
      </c>
      <c r="X566">
        <v>0.29301680347901199</v>
      </c>
      <c r="Y566">
        <v>3589.0789473684199</v>
      </c>
      <c r="Z566">
        <v>3589.0789473684199</v>
      </c>
      <c r="AA566">
        <v>0</v>
      </c>
      <c r="AB566">
        <v>0</v>
      </c>
      <c r="AC566">
        <v>53.2428945177789</v>
      </c>
      <c r="AD566">
        <v>53.2428945177789</v>
      </c>
      <c r="AE566">
        <v>0</v>
      </c>
      <c r="AF566">
        <v>0</v>
      </c>
      <c r="AG566">
        <v>-172683.12570454201</v>
      </c>
      <c r="AH566">
        <v>-889875.10944999999</v>
      </c>
      <c r="AI566">
        <v>53.2428945177789</v>
      </c>
      <c r="AJ566">
        <v>53.2428945177789</v>
      </c>
      <c r="AK566">
        <v>53.2428945177789</v>
      </c>
      <c r="AL566">
        <v>53.2428945177789</v>
      </c>
      <c r="AM566">
        <v>53.2428945177789</v>
      </c>
      <c r="AN566">
        <v>53.2428945177789</v>
      </c>
      <c r="AO566">
        <v>53.2428945177789</v>
      </c>
      <c r="AP566">
        <v>53.2428945177789</v>
      </c>
      <c r="AQ566">
        <v>53.2428945177789</v>
      </c>
      <c r="AR566">
        <v>53.2428945177789</v>
      </c>
      <c r="AS566">
        <v>3589.0789473684199</v>
      </c>
      <c r="AT566">
        <v>3589.0789473684199</v>
      </c>
      <c r="AU566">
        <v>3589.0789473684199</v>
      </c>
      <c r="AV566">
        <v>3589.0789473684199</v>
      </c>
      <c r="AW566">
        <v>3589.0789473684199</v>
      </c>
      <c r="AX566">
        <v>3589.0789473684199</v>
      </c>
      <c r="AY566">
        <v>3589.0789473684199</v>
      </c>
      <c r="AZ566">
        <v>3589.0789473684199</v>
      </c>
      <c r="BA566">
        <v>3589.0789473684199</v>
      </c>
      <c r="BB566">
        <v>3589.0789473684199</v>
      </c>
    </row>
    <row r="567" spans="1:54" x14ac:dyDescent="0.25">
      <c r="A567" t="s">
        <v>690</v>
      </c>
      <c r="B567">
        <v>13427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2</v>
      </c>
      <c r="N567">
        <v>13427</v>
      </c>
      <c r="O567">
        <v>800000</v>
      </c>
      <c r="P567">
        <v>89875.109449999902</v>
      </c>
      <c r="Q567">
        <v>839355.52631578897</v>
      </c>
      <c r="R567">
        <v>839355.52631578897</v>
      </c>
      <c r="S567">
        <v>0</v>
      </c>
      <c r="T567">
        <v>0</v>
      </c>
      <c r="U567">
        <v>39347.2908825583</v>
      </c>
      <c r="V567">
        <v>39347.2908825583</v>
      </c>
      <c r="W567">
        <v>0</v>
      </c>
      <c r="X567">
        <v>0</v>
      </c>
      <c r="Y567">
        <v>15551.666666666601</v>
      </c>
      <c r="Z567">
        <v>15551.666666666601</v>
      </c>
      <c r="AA567">
        <v>0</v>
      </c>
      <c r="AB567">
        <v>0</v>
      </c>
      <c r="AC567">
        <v>196.97349784149401</v>
      </c>
      <c r="AD567">
        <v>196.97349784149401</v>
      </c>
      <c r="AE567">
        <v>0</v>
      </c>
      <c r="AF567">
        <v>0</v>
      </c>
      <c r="AG567">
        <v>-889875.10944999999</v>
      </c>
      <c r="AH567">
        <v>-889875.10944999999</v>
      </c>
      <c r="AI567">
        <v>196.97349784149401</v>
      </c>
      <c r="AJ567">
        <v>196.97349784149401</v>
      </c>
      <c r="AK567">
        <v>196.97349784149401</v>
      </c>
      <c r="AL567">
        <v>196.97349784149401</v>
      </c>
      <c r="AM567">
        <v>196.97349784149401</v>
      </c>
      <c r="AN567">
        <v>196.97349784149401</v>
      </c>
      <c r="AO567">
        <v>196.97349784149401</v>
      </c>
      <c r="AP567">
        <v>196.97349784149401</v>
      </c>
      <c r="AQ567">
        <v>196.97349784149401</v>
      </c>
      <c r="AR567">
        <v>196.97349784149401</v>
      </c>
      <c r="AS567">
        <v>15551.666666666601</v>
      </c>
      <c r="AT567">
        <v>15551.666666666601</v>
      </c>
      <c r="AU567">
        <v>15551.666666666601</v>
      </c>
      <c r="AV567">
        <v>15551.666666666601</v>
      </c>
      <c r="AW567">
        <v>15551.666666666601</v>
      </c>
      <c r="AX567">
        <v>15551.666666666601</v>
      </c>
      <c r="AY567">
        <v>15551.666666666601</v>
      </c>
      <c r="AZ567">
        <v>15551.666666666601</v>
      </c>
      <c r="BA567">
        <v>15551.666666666601</v>
      </c>
      <c r="BB567">
        <v>15551.666666666601</v>
      </c>
    </row>
    <row r="568" spans="1:54" x14ac:dyDescent="0.25">
      <c r="A568" t="s">
        <v>691</v>
      </c>
      <c r="B568">
        <v>13435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2</v>
      </c>
      <c r="N568">
        <v>13435</v>
      </c>
      <c r="O568">
        <v>800000</v>
      </c>
      <c r="P568">
        <v>89875.109449999902</v>
      </c>
      <c r="Q568">
        <v>2600599.6491228002</v>
      </c>
      <c r="R568">
        <v>2104828.9912280701</v>
      </c>
      <c r="S568">
        <v>495770.65789473802</v>
      </c>
      <c r="T568">
        <v>0.19063705482770599</v>
      </c>
      <c r="U568">
        <v>4428641.7945405403</v>
      </c>
      <c r="V568">
        <v>2449808.7650359999</v>
      </c>
      <c r="W568">
        <v>1978833.0295045399</v>
      </c>
      <c r="X568">
        <v>0.446826165065771</v>
      </c>
      <c r="Y568">
        <v>287262.28070175397</v>
      </c>
      <c r="Z568">
        <v>287262.28070175397</v>
      </c>
      <c r="AA568">
        <v>0</v>
      </c>
      <c r="AB568">
        <v>0</v>
      </c>
      <c r="AC568">
        <v>3797.1260065919801</v>
      </c>
      <c r="AD568">
        <v>3797.1260065919801</v>
      </c>
      <c r="AE568">
        <v>0</v>
      </c>
      <c r="AF568">
        <v>0</v>
      </c>
      <c r="AG568">
        <v>1088957.92005454</v>
      </c>
      <c r="AH568">
        <v>-889875.10944999999</v>
      </c>
      <c r="AI568">
        <v>3797.1260065919801</v>
      </c>
      <c r="AJ568">
        <v>3797.1260065919801</v>
      </c>
      <c r="AK568">
        <v>3797.1260065919801</v>
      </c>
      <c r="AL568">
        <v>3797.1260065919801</v>
      </c>
      <c r="AM568">
        <v>3797.1260065919801</v>
      </c>
      <c r="AN568">
        <v>3797.1260065919801</v>
      </c>
      <c r="AO568">
        <v>3797.1260065919801</v>
      </c>
      <c r="AP568">
        <v>3797.1260065919801</v>
      </c>
      <c r="AQ568">
        <v>3797.1260065919801</v>
      </c>
      <c r="AR568">
        <v>3797.1260065919801</v>
      </c>
      <c r="AS568">
        <v>287262.28070175397</v>
      </c>
      <c r="AT568">
        <v>287262.28070175397</v>
      </c>
      <c r="AU568">
        <v>287262.28070175397</v>
      </c>
      <c r="AV568">
        <v>287262.28070175397</v>
      </c>
      <c r="AW568">
        <v>287262.28070175397</v>
      </c>
      <c r="AX568">
        <v>287262.28070175397</v>
      </c>
      <c r="AY568">
        <v>287262.28070175397</v>
      </c>
      <c r="AZ568">
        <v>287262.28070175397</v>
      </c>
      <c r="BA568">
        <v>287262.28070175397</v>
      </c>
      <c r="BB568">
        <v>287262.28070175397</v>
      </c>
    </row>
    <row r="569" spans="1:54" x14ac:dyDescent="0.25">
      <c r="A569" t="s">
        <v>692</v>
      </c>
      <c r="B569">
        <v>13438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2</v>
      </c>
      <c r="N569">
        <v>13438</v>
      </c>
      <c r="O569">
        <v>800000</v>
      </c>
      <c r="P569">
        <v>89875.109449999902</v>
      </c>
      <c r="Q569">
        <v>6327011.1403508699</v>
      </c>
      <c r="R569">
        <v>4164813.9035087698</v>
      </c>
      <c r="S569">
        <v>2162197.2368421</v>
      </c>
      <c r="T569">
        <v>0.341740703292359</v>
      </c>
      <c r="U569">
        <v>2891418.8610713501</v>
      </c>
      <c r="V569">
        <v>1142439.8960069499</v>
      </c>
      <c r="W569">
        <v>1748978.9650643901</v>
      </c>
      <c r="X569">
        <v>0.60488606082356</v>
      </c>
      <c r="Y569">
        <v>48468.289473684199</v>
      </c>
      <c r="Z569">
        <v>48468.289473684199</v>
      </c>
      <c r="AA569">
        <v>0</v>
      </c>
      <c r="AB569">
        <v>0</v>
      </c>
      <c r="AC569">
        <v>831.72827279742603</v>
      </c>
      <c r="AD569">
        <v>831.72827279742603</v>
      </c>
      <c r="AE569">
        <v>0</v>
      </c>
      <c r="AF569">
        <v>0</v>
      </c>
      <c r="AG569">
        <v>859103.85561439698</v>
      </c>
      <c r="AH569">
        <v>-889875.10944999999</v>
      </c>
      <c r="AI569">
        <v>831.72827279742603</v>
      </c>
      <c r="AJ569">
        <v>831.72827279742603</v>
      </c>
      <c r="AK569">
        <v>831.72827279742603</v>
      </c>
      <c r="AL569">
        <v>831.72827279742603</v>
      </c>
      <c r="AM569">
        <v>831.72827279742603</v>
      </c>
      <c r="AN569">
        <v>831.72827279742603</v>
      </c>
      <c r="AO569">
        <v>831.72827279742603</v>
      </c>
      <c r="AP569">
        <v>831.72827279742603</v>
      </c>
      <c r="AQ569">
        <v>831.72827279742603</v>
      </c>
      <c r="AR569">
        <v>831.72827279742603</v>
      </c>
      <c r="AS569">
        <v>48468.289473684199</v>
      </c>
      <c r="AT569">
        <v>48468.289473684199</v>
      </c>
      <c r="AU569">
        <v>48468.289473684199</v>
      </c>
      <c r="AV569">
        <v>48468.289473684199</v>
      </c>
      <c r="AW569">
        <v>48468.289473684199</v>
      </c>
      <c r="AX569">
        <v>48468.289473684199</v>
      </c>
      <c r="AY569">
        <v>48468.289473684199</v>
      </c>
      <c r="AZ569">
        <v>48468.289473684199</v>
      </c>
      <c r="BA569">
        <v>48468.289473684199</v>
      </c>
      <c r="BB569">
        <v>48468.289473684199</v>
      </c>
    </row>
    <row r="570" spans="1:54" x14ac:dyDescent="0.25">
      <c r="A570" t="s">
        <v>693</v>
      </c>
      <c r="B570">
        <v>13447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2</v>
      </c>
      <c r="N570">
        <v>13447</v>
      </c>
      <c r="O570">
        <v>800000</v>
      </c>
      <c r="P570">
        <v>89875.109449999902</v>
      </c>
      <c r="Q570">
        <v>737204.51754386001</v>
      </c>
      <c r="R570">
        <v>737204.51754386001</v>
      </c>
      <c r="S570">
        <v>0</v>
      </c>
      <c r="T570">
        <v>0</v>
      </c>
      <c r="U570">
        <v>2632226.4182030298</v>
      </c>
      <c r="V570">
        <v>2632226.4182030298</v>
      </c>
      <c r="W570">
        <v>0</v>
      </c>
      <c r="X570">
        <v>0</v>
      </c>
      <c r="Y570">
        <v>84152.807017543804</v>
      </c>
      <c r="Z570">
        <v>84152.807017543804</v>
      </c>
      <c r="AA570">
        <v>0</v>
      </c>
      <c r="AB570">
        <v>0</v>
      </c>
      <c r="AC570">
        <v>727493.26697436697</v>
      </c>
      <c r="AD570">
        <v>727493.26697436697</v>
      </c>
      <c r="AE570">
        <v>0</v>
      </c>
      <c r="AF570">
        <v>0</v>
      </c>
      <c r="AG570">
        <v>-889875.10944999999</v>
      </c>
      <c r="AH570">
        <v>-889875.10944999999</v>
      </c>
      <c r="AI570">
        <v>727493.26697436697</v>
      </c>
      <c r="AJ570">
        <v>727493.26697436697</v>
      </c>
      <c r="AK570">
        <v>727493.26697436697</v>
      </c>
      <c r="AL570">
        <v>727493.26697436697</v>
      </c>
      <c r="AM570">
        <v>727493.26697436697</v>
      </c>
      <c r="AN570">
        <v>727493.26697436697</v>
      </c>
      <c r="AO570">
        <v>727493.26697436697</v>
      </c>
      <c r="AP570">
        <v>727493.26697436697</v>
      </c>
      <c r="AQ570">
        <v>727493.26697436697</v>
      </c>
      <c r="AR570">
        <v>727493.26697436697</v>
      </c>
      <c r="AS570">
        <v>84152.807017543804</v>
      </c>
      <c r="AT570">
        <v>84152.807017543804</v>
      </c>
      <c r="AU570">
        <v>84152.807017543804</v>
      </c>
      <c r="AV570">
        <v>84152.807017543804</v>
      </c>
      <c r="AW570">
        <v>84152.807017543804</v>
      </c>
      <c r="AX570">
        <v>84152.807017543804</v>
      </c>
      <c r="AY570">
        <v>84152.807017543804</v>
      </c>
      <c r="AZ570">
        <v>84152.807017543804</v>
      </c>
      <c r="BA570">
        <v>84152.807017543804</v>
      </c>
      <c r="BB570">
        <v>84152.807017543804</v>
      </c>
    </row>
    <row r="571" spans="1:54" x14ac:dyDescent="0.25">
      <c r="A571" t="s">
        <v>694</v>
      </c>
      <c r="B571">
        <v>13448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 t="s">
        <v>2</v>
      </c>
      <c r="N571">
        <v>13448</v>
      </c>
      <c r="O571">
        <v>800000</v>
      </c>
      <c r="P571">
        <v>89875.109449999902</v>
      </c>
      <c r="Q571">
        <v>1263145.96491228</v>
      </c>
      <c r="R571">
        <v>1156743.07017543</v>
      </c>
      <c r="S571">
        <v>106402.894736842</v>
      </c>
      <c r="T571">
        <v>8.4236420566194306E-2</v>
      </c>
      <c r="U571">
        <v>1227099.3390474599</v>
      </c>
      <c r="V571">
        <v>907697.47705095203</v>
      </c>
      <c r="W571">
        <v>319401.86199651501</v>
      </c>
      <c r="X571">
        <v>0.26029014264195599</v>
      </c>
      <c r="Y571">
        <v>215067.71929824501</v>
      </c>
      <c r="Z571">
        <v>215067.71929824501</v>
      </c>
      <c r="AA571">
        <v>0</v>
      </c>
      <c r="AB571">
        <v>0</v>
      </c>
      <c r="AC571">
        <v>44742.493362878296</v>
      </c>
      <c r="AD571">
        <v>44742.493362878296</v>
      </c>
      <c r="AE571">
        <v>0</v>
      </c>
      <c r="AF571">
        <v>0</v>
      </c>
      <c r="AG571">
        <v>-570473.24745348399</v>
      </c>
      <c r="AH571">
        <v>-889875.10944999999</v>
      </c>
      <c r="AI571">
        <v>44742.493362878296</v>
      </c>
      <c r="AJ571">
        <v>44742.493362878296</v>
      </c>
      <c r="AK571">
        <v>44742.493362878296</v>
      </c>
      <c r="AL571">
        <v>44742.493362878296</v>
      </c>
      <c r="AM571">
        <v>44742.493362878296</v>
      </c>
      <c r="AN571">
        <v>44742.493362878296</v>
      </c>
      <c r="AO571">
        <v>44742.493362878296</v>
      </c>
      <c r="AP571">
        <v>44742.493362878296</v>
      </c>
      <c r="AQ571">
        <v>44742.493362878296</v>
      </c>
      <c r="AR571">
        <v>44742.493362878296</v>
      </c>
      <c r="AS571">
        <v>215067.71929824501</v>
      </c>
      <c r="AT571">
        <v>215067.71929824501</v>
      </c>
      <c r="AU571">
        <v>215067.71929824501</v>
      </c>
      <c r="AV571">
        <v>215067.71929824501</v>
      </c>
      <c r="AW571">
        <v>215067.71929824501</v>
      </c>
      <c r="AX571">
        <v>215067.71929824501</v>
      </c>
      <c r="AY571">
        <v>215067.71929824501</v>
      </c>
      <c r="AZ571">
        <v>215067.71929824501</v>
      </c>
      <c r="BA571">
        <v>215067.71929824501</v>
      </c>
      <c r="BB571">
        <v>215067.71929824501</v>
      </c>
    </row>
    <row r="572" spans="1:54" x14ac:dyDescent="0.25">
      <c r="A572" t="s">
        <v>695</v>
      </c>
      <c r="B572">
        <v>13449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 t="s">
        <v>2</v>
      </c>
      <c r="N572">
        <v>13449</v>
      </c>
      <c r="O572">
        <v>800000</v>
      </c>
      <c r="P572">
        <v>89875.109449999902</v>
      </c>
      <c r="Q572">
        <v>4272095.13157894</v>
      </c>
      <c r="R572">
        <v>4229608.7280701697</v>
      </c>
      <c r="S572">
        <v>42486.403508772099</v>
      </c>
      <c r="T572">
        <v>9.94509770972009E-3</v>
      </c>
      <c r="U572">
        <v>1948224.4639252501</v>
      </c>
      <c r="V572">
        <v>1879109.23285537</v>
      </c>
      <c r="W572">
        <v>69115.231069884205</v>
      </c>
      <c r="X572">
        <v>3.5476010259429598E-2</v>
      </c>
      <c r="Y572">
        <v>2078030.2631578899</v>
      </c>
      <c r="Z572">
        <v>2078030.2631578899</v>
      </c>
      <c r="AA572">
        <v>0</v>
      </c>
      <c r="AB572">
        <v>0</v>
      </c>
      <c r="AC572">
        <v>1095357.6626794599</v>
      </c>
      <c r="AD572">
        <v>1095357.6626794599</v>
      </c>
      <c r="AE572">
        <v>0</v>
      </c>
      <c r="AF572">
        <v>0</v>
      </c>
      <c r="AG572">
        <v>-820759.87838011503</v>
      </c>
      <c r="AH572">
        <v>-889875.10944999999</v>
      </c>
      <c r="AI572">
        <v>1095357.6626794599</v>
      </c>
      <c r="AJ572">
        <v>1095357.6626794599</v>
      </c>
      <c r="AK572">
        <v>1095357.6626794599</v>
      </c>
      <c r="AL572">
        <v>1095357.6626794599</v>
      </c>
      <c r="AM572">
        <v>1095357.6626794599</v>
      </c>
      <c r="AN572">
        <v>1095357.6626794599</v>
      </c>
      <c r="AO572">
        <v>1095357.6626794599</v>
      </c>
      <c r="AP572">
        <v>1095357.6626794599</v>
      </c>
      <c r="AQ572">
        <v>1095357.6626794599</v>
      </c>
      <c r="AR572">
        <v>1095357.6626794599</v>
      </c>
      <c r="AS572">
        <v>2078030.2631578899</v>
      </c>
      <c r="AT572">
        <v>2078030.2631578899</v>
      </c>
      <c r="AU572">
        <v>2078030.2631578899</v>
      </c>
      <c r="AV572">
        <v>2078030.2631578899</v>
      </c>
      <c r="AW572">
        <v>2078030.2631578899</v>
      </c>
      <c r="AX572">
        <v>2078030.2631578899</v>
      </c>
      <c r="AY572">
        <v>2078030.2631578899</v>
      </c>
      <c r="AZ572">
        <v>2078030.2631578899</v>
      </c>
      <c r="BA572">
        <v>2078030.2631578899</v>
      </c>
      <c r="BB572">
        <v>2078030.2631578899</v>
      </c>
    </row>
    <row r="573" spans="1:54" x14ac:dyDescent="0.25">
      <c r="A573" t="s">
        <v>696</v>
      </c>
      <c r="B573">
        <v>13450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 t="s">
        <v>2</v>
      </c>
      <c r="N573">
        <v>13450</v>
      </c>
      <c r="O573">
        <v>800000</v>
      </c>
      <c r="P573">
        <v>89875.109449999902</v>
      </c>
      <c r="Q573">
        <v>385812.98245613999</v>
      </c>
      <c r="R573">
        <v>385812.98245613999</v>
      </c>
      <c r="S573">
        <v>0</v>
      </c>
      <c r="T573">
        <v>0</v>
      </c>
      <c r="U573">
        <v>2394182.8111971999</v>
      </c>
      <c r="V573">
        <v>2394182.8111971999</v>
      </c>
      <c r="W573">
        <v>0</v>
      </c>
      <c r="X573">
        <v>0</v>
      </c>
      <c r="Y573">
        <v>4218.8596491228</v>
      </c>
      <c r="Z573">
        <v>4218.8596491228</v>
      </c>
      <c r="AA573">
        <v>0</v>
      </c>
      <c r="AB573">
        <v>0</v>
      </c>
      <c r="AC573">
        <v>12711.142054906501</v>
      </c>
      <c r="AD573">
        <v>12711.142054906501</v>
      </c>
      <c r="AE573">
        <v>0</v>
      </c>
      <c r="AF573">
        <v>0</v>
      </c>
      <c r="AG573">
        <v>-889875.10944999999</v>
      </c>
      <c r="AH573">
        <v>-889875.10944999999</v>
      </c>
      <c r="AI573">
        <v>12711.142054906501</v>
      </c>
      <c r="AJ573">
        <v>12711.142054906501</v>
      </c>
      <c r="AK573">
        <v>12711.142054906501</v>
      </c>
      <c r="AL573">
        <v>12711.142054906501</v>
      </c>
      <c r="AM573">
        <v>12711.142054906501</v>
      </c>
      <c r="AN573">
        <v>12711.142054906501</v>
      </c>
      <c r="AO573">
        <v>12711.142054906501</v>
      </c>
      <c r="AP573">
        <v>12711.142054906501</v>
      </c>
      <c r="AQ573">
        <v>12711.142054906501</v>
      </c>
      <c r="AR573">
        <v>12711.142054906501</v>
      </c>
      <c r="AS573">
        <v>4218.8596491228</v>
      </c>
      <c r="AT573">
        <v>4218.8596491228</v>
      </c>
      <c r="AU573">
        <v>4218.8596491228</v>
      </c>
      <c r="AV573">
        <v>4218.8596491228</v>
      </c>
      <c r="AW573">
        <v>4218.8596491228</v>
      </c>
      <c r="AX573">
        <v>4218.8596491228</v>
      </c>
      <c r="AY573">
        <v>4218.8596491228</v>
      </c>
      <c r="AZ573">
        <v>4218.8596491228</v>
      </c>
      <c r="BA573">
        <v>4218.8596491228</v>
      </c>
      <c r="BB573">
        <v>4218.8596491228</v>
      </c>
    </row>
    <row r="574" spans="1:54" x14ac:dyDescent="0.25">
      <c r="A574" t="s">
        <v>697</v>
      </c>
      <c r="B574">
        <v>13451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 t="s">
        <v>2</v>
      </c>
      <c r="N574">
        <v>13451</v>
      </c>
      <c r="O574">
        <v>800000</v>
      </c>
      <c r="P574">
        <v>89875.109449999902</v>
      </c>
      <c r="Q574">
        <v>465556.53508771898</v>
      </c>
      <c r="R574">
        <v>465556.53508771898</v>
      </c>
      <c r="S574">
        <v>0</v>
      </c>
      <c r="T574">
        <v>0</v>
      </c>
      <c r="U574">
        <v>1690279.3001856699</v>
      </c>
      <c r="V574">
        <v>1690279.3001856699</v>
      </c>
      <c r="W574">
        <v>0</v>
      </c>
      <c r="X574">
        <v>0</v>
      </c>
      <c r="Y574">
        <v>43285.131578947301</v>
      </c>
      <c r="Z574">
        <v>43285.131578947301</v>
      </c>
      <c r="AA574">
        <v>0</v>
      </c>
      <c r="AB574">
        <v>0</v>
      </c>
      <c r="AC574">
        <v>494481.01218081499</v>
      </c>
      <c r="AD574">
        <v>494481.01218081499</v>
      </c>
      <c r="AE574">
        <v>0</v>
      </c>
      <c r="AF574">
        <v>0</v>
      </c>
      <c r="AG574">
        <v>-889875.10944999999</v>
      </c>
      <c r="AH574">
        <v>-889875.10944999999</v>
      </c>
      <c r="AI574">
        <v>494481.01218081499</v>
      </c>
      <c r="AJ574">
        <v>494481.01218081499</v>
      </c>
      <c r="AK574">
        <v>494481.01218081499</v>
      </c>
      <c r="AL574">
        <v>494481.01218081499</v>
      </c>
      <c r="AM574">
        <v>494481.01218081499</v>
      </c>
      <c r="AN574">
        <v>494481.01218081499</v>
      </c>
      <c r="AO574">
        <v>494481.01218081499</v>
      </c>
      <c r="AP574">
        <v>494481.01218081499</v>
      </c>
      <c r="AQ574">
        <v>494481.01218081499</v>
      </c>
      <c r="AR574">
        <v>494481.01218081499</v>
      </c>
      <c r="AS574">
        <v>43285.131578947301</v>
      </c>
      <c r="AT574">
        <v>43285.131578947301</v>
      </c>
      <c r="AU574">
        <v>43285.131578947301</v>
      </c>
      <c r="AV574">
        <v>43285.131578947301</v>
      </c>
      <c r="AW574">
        <v>43285.131578947301</v>
      </c>
      <c r="AX574">
        <v>43285.131578947301</v>
      </c>
      <c r="AY574">
        <v>43285.131578947301</v>
      </c>
      <c r="AZ574">
        <v>43285.131578947301</v>
      </c>
      <c r="BA574">
        <v>43285.131578947301</v>
      </c>
      <c r="BB574">
        <v>43285.131578947301</v>
      </c>
    </row>
    <row r="575" spans="1:54" x14ac:dyDescent="0.25">
      <c r="A575" t="s">
        <v>698</v>
      </c>
      <c r="B575">
        <v>13452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 t="s">
        <v>2</v>
      </c>
      <c r="N575">
        <v>13452</v>
      </c>
      <c r="O575">
        <v>800000</v>
      </c>
      <c r="P575">
        <v>89875.109449999902</v>
      </c>
      <c r="Q575">
        <v>40787.763157894697</v>
      </c>
      <c r="R575">
        <v>40787.763157894697</v>
      </c>
      <c r="S575">
        <v>0</v>
      </c>
      <c r="T575">
        <v>0</v>
      </c>
      <c r="U575">
        <v>23701.428950621801</v>
      </c>
      <c r="V575">
        <v>23701.428950621801</v>
      </c>
      <c r="W575">
        <v>0</v>
      </c>
      <c r="X575">
        <v>0</v>
      </c>
      <c r="Y575">
        <v>11486.4035087719</v>
      </c>
      <c r="Z575">
        <v>11486.4035087719</v>
      </c>
      <c r="AA575">
        <v>0</v>
      </c>
      <c r="AB575">
        <v>0</v>
      </c>
      <c r="AC575">
        <v>4848.5070041466697</v>
      </c>
      <c r="AD575">
        <v>4848.5070041466697</v>
      </c>
      <c r="AE575">
        <v>0</v>
      </c>
      <c r="AF575">
        <v>0</v>
      </c>
      <c r="AG575">
        <v>-889875.10944999999</v>
      </c>
      <c r="AH575">
        <v>-889875.10944999999</v>
      </c>
      <c r="AI575">
        <v>4848.5070041466697</v>
      </c>
      <c r="AJ575">
        <v>4848.5070041466697</v>
      </c>
      <c r="AK575">
        <v>4848.5070041466697</v>
      </c>
      <c r="AL575">
        <v>4848.5070041466697</v>
      </c>
      <c r="AM575">
        <v>4848.5070041466697</v>
      </c>
      <c r="AN575">
        <v>4848.5070041466697</v>
      </c>
      <c r="AO575">
        <v>4848.5070041466697</v>
      </c>
      <c r="AP575">
        <v>4848.5070041466697</v>
      </c>
      <c r="AQ575">
        <v>4848.5070041466697</v>
      </c>
      <c r="AR575">
        <v>4848.5070041466697</v>
      </c>
      <c r="AS575">
        <v>11486.4035087719</v>
      </c>
      <c r="AT575">
        <v>11486.4035087719</v>
      </c>
      <c r="AU575">
        <v>11486.4035087719</v>
      </c>
      <c r="AV575">
        <v>11486.4035087719</v>
      </c>
      <c r="AW575">
        <v>11486.4035087719</v>
      </c>
      <c r="AX575">
        <v>11486.4035087719</v>
      </c>
      <c r="AY575">
        <v>11486.4035087719</v>
      </c>
      <c r="AZ575">
        <v>11486.4035087719</v>
      </c>
      <c r="BA575">
        <v>11486.4035087719</v>
      </c>
      <c r="BB575">
        <v>11486.4035087719</v>
      </c>
    </row>
    <row r="576" spans="1:54" x14ac:dyDescent="0.25">
      <c r="A576" t="s">
        <v>699</v>
      </c>
      <c r="B576">
        <v>13453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 t="s">
        <v>2</v>
      </c>
      <c r="N576">
        <v>13453</v>
      </c>
      <c r="O576">
        <v>800000</v>
      </c>
      <c r="P576">
        <v>89875.109449999902</v>
      </c>
      <c r="Q576">
        <v>381015.78947368398</v>
      </c>
      <c r="R576">
        <v>366520</v>
      </c>
      <c r="S576">
        <v>14495.789473684001</v>
      </c>
      <c r="T576">
        <v>3.8045114859171003E-2</v>
      </c>
      <c r="U576">
        <v>839519.38281514705</v>
      </c>
      <c r="V576">
        <v>822704.19731441501</v>
      </c>
      <c r="W576">
        <v>16815.185500732299</v>
      </c>
      <c r="X576">
        <v>2.0029538144010699E-2</v>
      </c>
      <c r="Y576">
        <v>12243.771929824499</v>
      </c>
      <c r="Z576">
        <v>12243.771929824499</v>
      </c>
      <c r="AA576">
        <v>0</v>
      </c>
      <c r="AB576">
        <v>0</v>
      </c>
      <c r="AC576">
        <v>109249.623060158</v>
      </c>
      <c r="AD576">
        <v>109249.623060158</v>
      </c>
      <c r="AE576">
        <v>0</v>
      </c>
      <c r="AF576">
        <v>0</v>
      </c>
      <c r="AG576">
        <v>-873059.92394926702</v>
      </c>
      <c r="AH576">
        <v>-889875.10944999999</v>
      </c>
      <c r="AI576">
        <v>109249.623060158</v>
      </c>
      <c r="AJ576">
        <v>109249.623060158</v>
      </c>
      <c r="AK576">
        <v>109249.623060158</v>
      </c>
      <c r="AL576">
        <v>109249.623060158</v>
      </c>
      <c r="AM576">
        <v>109249.623060158</v>
      </c>
      <c r="AN576">
        <v>109249.623060158</v>
      </c>
      <c r="AO576">
        <v>109249.623060158</v>
      </c>
      <c r="AP576">
        <v>109249.623060158</v>
      </c>
      <c r="AQ576">
        <v>109249.623060158</v>
      </c>
      <c r="AR576">
        <v>109249.623060158</v>
      </c>
      <c r="AS576">
        <v>12243.771929824499</v>
      </c>
      <c r="AT576">
        <v>12243.771929824499</v>
      </c>
      <c r="AU576">
        <v>12243.771929824499</v>
      </c>
      <c r="AV576">
        <v>12243.771929824499</v>
      </c>
      <c r="AW576">
        <v>12243.771929824499</v>
      </c>
      <c r="AX576">
        <v>12243.771929824499</v>
      </c>
      <c r="AY576">
        <v>12243.771929824499</v>
      </c>
      <c r="AZ576">
        <v>12243.771929824499</v>
      </c>
      <c r="BA576">
        <v>12243.771929824499</v>
      </c>
      <c r="BB576">
        <v>12243.771929824499</v>
      </c>
    </row>
    <row r="577" spans="1:54" x14ac:dyDescent="0.25">
      <c r="A577" t="s">
        <v>700</v>
      </c>
      <c r="B577">
        <v>13455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2</v>
      </c>
      <c r="N577">
        <v>13455</v>
      </c>
      <c r="O577">
        <v>800000</v>
      </c>
      <c r="P577">
        <v>89875.109449999902</v>
      </c>
      <c r="Q577">
        <v>2366886.9298245599</v>
      </c>
      <c r="R577">
        <v>1871468.07017543</v>
      </c>
      <c r="S577">
        <v>495418.859649121</v>
      </c>
      <c r="T577">
        <v>0.209312432041628</v>
      </c>
      <c r="U577">
        <v>2526836.3753099702</v>
      </c>
      <c r="V577">
        <v>1286469.55869167</v>
      </c>
      <c r="W577">
        <v>1240366.8166183</v>
      </c>
      <c r="X577">
        <v>0.49087737881964699</v>
      </c>
      <c r="Y577">
        <v>270573.684210526</v>
      </c>
      <c r="Z577">
        <v>270573.684210526</v>
      </c>
      <c r="AA577">
        <v>0</v>
      </c>
      <c r="AB577">
        <v>0</v>
      </c>
      <c r="AC577">
        <v>5880.3258792429397</v>
      </c>
      <c r="AD577">
        <v>5880.3258792429397</v>
      </c>
      <c r="AE577">
        <v>0</v>
      </c>
      <c r="AF577">
        <v>0</v>
      </c>
      <c r="AG577">
        <v>350491.70716830099</v>
      </c>
      <c r="AH577">
        <v>-889875.10944999999</v>
      </c>
      <c r="AI577">
        <v>5880.3258792429397</v>
      </c>
      <c r="AJ577">
        <v>5880.3258792429397</v>
      </c>
      <c r="AK577">
        <v>5880.3258792429397</v>
      </c>
      <c r="AL577">
        <v>5880.3258792429397</v>
      </c>
      <c r="AM577">
        <v>5880.3258792429397</v>
      </c>
      <c r="AN577">
        <v>5880.3258792429397</v>
      </c>
      <c r="AO577">
        <v>5880.3258792429397</v>
      </c>
      <c r="AP577">
        <v>5880.3258792429397</v>
      </c>
      <c r="AQ577">
        <v>5880.3258792429397</v>
      </c>
      <c r="AR577">
        <v>5880.3258792429397</v>
      </c>
      <c r="AS577">
        <v>270573.684210526</v>
      </c>
      <c r="AT577">
        <v>270573.684210526</v>
      </c>
      <c r="AU577">
        <v>270573.684210526</v>
      </c>
      <c r="AV577">
        <v>270573.684210526</v>
      </c>
      <c r="AW577">
        <v>270573.684210526</v>
      </c>
      <c r="AX577">
        <v>270573.684210526</v>
      </c>
      <c r="AY577">
        <v>270573.684210526</v>
      </c>
      <c r="AZ577">
        <v>270573.684210526</v>
      </c>
      <c r="BA577">
        <v>270573.684210526</v>
      </c>
      <c r="BB577">
        <v>270573.684210526</v>
      </c>
    </row>
    <row r="578" spans="1:54" x14ac:dyDescent="0.25">
      <c r="A578" t="s">
        <v>701</v>
      </c>
      <c r="B578">
        <v>13466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2</v>
      </c>
      <c r="N578">
        <v>13466</v>
      </c>
      <c r="O578">
        <v>800000</v>
      </c>
      <c r="P578">
        <v>89875.109449999902</v>
      </c>
      <c r="Q578">
        <v>1012492.01754385</v>
      </c>
      <c r="R578">
        <v>1012492.01754385</v>
      </c>
      <c r="S578">
        <v>0</v>
      </c>
      <c r="T578">
        <v>0</v>
      </c>
      <c r="U578">
        <v>1466806.1836246001</v>
      </c>
      <c r="V578">
        <v>1466806.1836246001</v>
      </c>
      <c r="W578">
        <v>0</v>
      </c>
      <c r="X578">
        <v>0</v>
      </c>
      <c r="Y578">
        <v>331689.122807017</v>
      </c>
      <c r="Z578">
        <v>331689.122807017</v>
      </c>
      <c r="AA578">
        <v>0</v>
      </c>
      <c r="AB578">
        <v>0</v>
      </c>
      <c r="AC578">
        <v>368973.08258238703</v>
      </c>
      <c r="AD578">
        <v>368973.08258238703</v>
      </c>
      <c r="AE578">
        <v>0</v>
      </c>
      <c r="AF578">
        <v>0</v>
      </c>
      <c r="AG578">
        <v>-889875.10944999999</v>
      </c>
      <c r="AH578">
        <v>-889875.10944999999</v>
      </c>
      <c r="AI578">
        <v>368973.08258238703</v>
      </c>
      <c r="AJ578">
        <v>368973.08258238703</v>
      </c>
      <c r="AK578">
        <v>368973.08258238703</v>
      </c>
      <c r="AL578">
        <v>368973.08258238703</v>
      </c>
      <c r="AM578">
        <v>368973.08258238703</v>
      </c>
      <c r="AN578">
        <v>368973.08258238703</v>
      </c>
      <c r="AO578">
        <v>368973.08258238703</v>
      </c>
      <c r="AP578">
        <v>368973.08258238703</v>
      </c>
      <c r="AQ578">
        <v>368973.08258238703</v>
      </c>
      <c r="AR578">
        <v>368973.08258238703</v>
      </c>
      <c r="AS578">
        <v>331689.122807017</v>
      </c>
      <c r="AT578">
        <v>331689.122807017</v>
      </c>
      <c r="AU578">
        <v>331689.122807017</v>
      </c>
      <c r="AV578">
        <v>331689.122807017</v>
      </c>
      <c r="AW578">
        <v>331689.122807017</v>
      </c>
      <c r="AX578">
        <v>331689.122807017</v>
      </c>
      <c r="AY578">
        <v>331689.122807017</v>
      </c>
      <c r="AZ578">
        <v>331689.122807017</v>
      </c>
      <c r="BA578">
        <v>331689.122807017</v>
      </c>
      <c r="BB578">
        <v>331689.122807017</v>
      </c>
    </row>
    <row r="579" spans="1:54" x14ac:dyDescent="0.25">
      <c r="A579" t="s">
        <v>702</v>
      </c>
      <c r="B579">
        <v>13467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2</v>
      </c>
      <c r="N579">
        <v>13467</v>
      </c>
      <c r="O579">
        <v>800000</v>
      </c>
      <c r="P579">
        <v>89875.109449999902</v>
      </c>
      <c r="Q579">
        <v>703500.26315789495</v>
      </c>
      <c r="R579">
        <v>703500.26315789495</v>
      </c>
      <c r="S579">
        <v>0</v>
      </c>
      <c r="T579">
        <v>0</v>
      </c>
      <c r="U579">
        <v>2190422.4873075201</v>
      </c>
      <c r="V579">
        <v>2190422.4873075201</v>
      </c>
      <c r="W579">
        <v>0</v>
      </c>
      <c r="X579">
        <v>0</v>
      </c>
      <c r="Y579">
        <v>136419.73684210499</v>
      </c>
      <c r="Z579">
        <v>136419.73684210499</v>
      </c>
      <c r="AA579">
        <v>0</v>
      </c>
      <c r="AB579">
        <v>0</v>
      </c>
      <c r="AC579">
        <v>75922.958238580104</v>
      </c>
      <c r="AD579">
        <v>75922.958238580104</v>
      </c>
      <c r="AE579">
        <v>0</v>
      </c>
      <c r="AF579">
        <v>0</v>
      </c>
      <c r="AG579">
        <v>-889875.10944999999</v>
      </c>
      <c r="AH579">
        <v>-889875.10944999999</v>
      </c>
      <c r="AI579">
        <v>75922.958238580104</v>
      </c>
      <c r="AJ579">
        <v>75922.958238580104</v>
      </c>
      <c r="AK579">
        <v>75922.958238580104</v>
      </c>
      <c r="AL579">
        <v>75922.958238580104</v>
      </c>
      <c r="AM579">
        <v>75922.958238580104</v>
      </c>
      <c r="AN579">
        <v>75922.958238580104</v>
      </c>
      <c r="AO579">
        <v>75922.958238580104</v>
      </c>
      <c r="AP579">
        <v>75922.958238580104</v>
      </c>
      <c r="AQ579">
        <v>75922.958238580104</v>
      </c>
      <c r="AR579">
        <v>75922.958238580104</v>
      </c>
      <c r="AS579">
        <v>136419.73684210499</v>
      </c>
      <c r="AT579">
        <v>136419.73684210499</v>
      </c>
      <c r="AU579">
        <v>136419.73684210499</v>
      </c>
      <c r="AV579">
        <v>136419.73684210499</v>
      </c>
      <c r="AW579">
        <v>136419.73684210499</v>
      </c>
      <c r="AX579">
        <v>136419.73684210499</v>
      </c>
      <c r="AY579">
        <v>136419.73684210499</v>
      </c>
      <c r="AZ579">
        <v>136419.73684210499</v>
      </c>
      <c r="BA579">
        <v>136419.73684210499</v>
      </c>
      <c r="BB579">
        <v>136419.73684210499</v>
      </c>
    </row>
    <row r="580" spans="1:54" x14ac:dyDescent="0.25">
      <c r="A580" t="s">
        <v>703</v>
      </c>
      <c r="B580">
        <v>13468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 t="s">
        <v>2</v>
      </c>
      <c r="N580">
        <v>13468</v>
      </c>
      <c r="O580">
        <v>800000</v>
      </c>
      <c r="P580">
        <v>89875.109449999902</v>
      </c>
      <c r="Q580">
        <v>5058161.8859649096</v>
      </c>
      <c r="R580">
        <v>3708521.2280701702</v>
      </c>
      <c r="S580">
        <v>1349640.6578947301</v>
      </c>
      <c r="T580">
        <v>0.26682433032434899</v>
      </c>
      <c r="U580">
        <v>5822916.41015385</v>
      </c>
      <c r="V580">
        <v>1816402.9324980299</v>
      </c>
      <c r="W580">
        <v>4006513.4776558201</v>
      </c>
      <c r="X580">
        <v>0.68805958997957795</v>
      </c>
      <c r="Y580">
        <v>245928.684210526</v>
      </c>
      <c r="Z580">
        <v>245928.684210526</v>
      </c>
      <c r="AA580">
        <v>0</v>
      </c>
      <c r="AB580">
        <v>0</v>
      </c>
      <c r="AC580">
        <v>4006.80858106288</v>
      </c>
      <c r="AD580">
        <v>4006.80858106288</v>
      </c>
      <c r="AE580">
        <v>0</v>
      </c>
      <c r="AF580">
        <v>0</v>
      </c>
      <c r="AG580">
        <v>3116638.3682058202</v>
      </c>
      <c r="AH580">
        <v>-889875.10944999999</v>
      </c>
      <c r="AI580">
        <v>4006.80858106288</v>
      </c>
      <c r="AJ580">
        <v>4006.80858106288</v>
      </c>
      <c r="AK580">
        <v>4006.80858106288</v>
      </c>
      <c r="AL580">
        <v>4006.80858106288</v>
      </c>
      <c r="AM580">
        <v>4006.80858106288</v>
      </c>
      <c r="AN580">
        <v>4006.80858106288</v>
      </c>
      <c r="AO580">
        <v>4006.80858106288</v>
      </c>
      <c r="AP580">
        <v>4006.80858106288</v>
      </c>
      <c r="AQ580">
        <v>4006.80858106288</v>
      </c>
      <c r="AR580">
        <v>4006.80858106288</v>
      </c>
      <c r="AS580">
        <v>245928.684210526</v>
      </c>
      <c r="AT580">
        <v>245928.684210526</v>
      </c>
      <c r="AU580">
        <v>245928.684210526</v>
      </c>
      <c r="AV580">
        <v>245928.684210526</v>
      </c>
      <c r="AW580">
        <v>245928.684210526</v>
      </c>
      <c r="AX580">
        <v>245928.684210526</v>
      </c>
      <c r="AY580">
        <v>245928.684210526</v>
      </c>
      <c r="AZ580">
        <v>245928.684210526</v>
      </c>
      <c r="BA580">
        <v>245928.684210526</v>
      </c>
      <c r="BB580">
        <v>245928.684210526</v>
      </c>
    </row>
    <row r="581" spans="1:54" x14ac:dyDescent="0.25">
      <c r="A581" t="s">
        <v>704</v>
      </c>
      <c r="B581">
        <v>13480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 t="s">
        <v>2</v>
      </c>
      <c r="N581">
        <v>13480</v>
      </c>
      <c r="O581">
        <v>800000</v>
      </c>
      <c r="P581">
        <v>89875.109449999902</v>
      </c>
      <c r="Q581">
        <v>3573438.1140350802</v>
      </c>
      <c r="R581">
        <v>2463066.4035087698</v>
      </c>
      <c r="S581">
        <v>1110371.7105263099</v>
      </c>
      <c r="T581">
        <v>0.31072924032606097</v>
      </c>
      <c r="U581">
        <v>1934493.50303376</v>
      </c>
      <c r="V581">
        <v>602383.41261204996</v>
      </c>
      <c r="W581">
        <v>1332110.0904217099</v>
      </c>
      <c r="X581">
        <v>0.68860923457878498</v>
      </c>
      <c r="Y581">
        <v>243.50877192982401</v>
      </c>
      <c r="Z581">
        <v>243.50877192982401</v>
      </c>
      <c r="AA581">
        <v>0</v>
      </c>
      <c r="AB581">
        <v>0</v>
      </c>
      <c r="AC581">
        <v>8.5949571434210501</v>
      </c>
      <c r="AD581">
        <v>8.5949571434210501</v>
      </c>
      <c r="AE581">
        <v>0</v>
      </c>
      <c r="AF581">
        <v>0</v>
      </c>
      <c r="AG581">
        <v>442234.98097171198</v>
      </c>
      <c r="AH581">
        <v>-889875.10944999999</v>
      </c>
      <c r="AI581">
        <v>8.5949571434210501</v>
      </c>
      <c r="AJ581">
        <v>8.5949571434210501</v>
      </c>
      <c r="AK581">
        <v>8.5949571434210501</v>
      </c>
      <c r="AL581">
        <v>8.5949571434210501</v>
      </c>
      <c r="AM581">
        <v>8.5949571434210501</v>
      </c>
      <c r="AN581">
        <v>8.5949571434210501</v>
      </c>
      <c r="AO581">
        <v>8.5949571434210501</v>
      </c>
      <c r="AP581">
        <v>8.5949571434210501</v>
      </c>
      <c r="AQ581">
        <v>8.5949571434210501</v>
      </c>
      <c r="AR581">
        <v>8.5949571434210501</v>
      </c>
      <c r="AS581">
        <v>243.50877192982401</v>
      </c>
      <c r="AT581">
        <v>243.50877192982401</v>
      </c>
      <c r="AU581">
        <v>243.50877192982401</v>
      </c>
      <c r="AV581">
        <v>243.50877192982401</v>
      </c>
      <c r="AW581">
        <v>243.50877192982401</v>
      </c>
      <c r="AX581">
        <v>243.50877192982401</v>
      </c>
      <c r="AY581">
        <v>243.50877192982401</v>
      </c>
      <c r="AZ581">
        <v>243.50877192982401</v>
      </c>
      <c r="BA581">
        <v>243.50877192982401</v>
      </c>
      <c r="BB581">
        <v>243.50877192982401</v>
      </c>
    </row>
    <row r="582" spans="1:54" x14ac:dyDescent="0.25">
      <c r="A582" t="s">
        <v>705</v>
      </c>
      <c r="B582">
        <v>13482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 t="s">
        <v>2</v>
      </c>
      <c r="N582">
        <v>13482</v>
      </c>
      <c r="O582">
        <v>800000</v>
      </c>
      <c r="P582">
        <v>89875.109449999902</v>
      </c>
      <c r="Q582">
        <v>8754379.1666666605</v>
      </c>
      <c r="R582">
        <v>3953107.7192982398</v>
      </c>
      <c r="S582">
        <v>4801271.4473684197</v>
      </c>
      <c r="T582">
        <v>0.54844225455185103</v>
      </c>
      <c r="U582">
        <v>7316735.5069210101</v>
      </c>
      <c r="V582">
        <v>2251370.40141743</v>
      </c>
      <c r="W582">
        <v>5065365.1055035796</v>
      </c>
      <c r="X582">
        <v>0.69229851218650296</v>
      </c>
      <c r="Y582">
        <v>126.31578947368401</v>
      </c>
      <c r="Z582">
        <v>126.31578947368401</v>
      </c>
      <c r="AA582">
        <v>0</v>
      </c>
      <c r="AB582">
        <v>0</v>
      </c>
      <c r="AC582">
        <v>7.4604228004894697</v>
      </c>
      <c r="AD582">
        <v>7.4604228004894697</v>
      </c>
      <c r="AE582">
        <v>0</v>
      </c>
      <c r="AF582">
        <v>0</v>
      </c>
      <c r="AG582">
        <v>4175489.99605357</v>
      </c>
      <c r="AH582">
        <v>-889875.10944999999</v>
      </c>
      <c r="AI582">
        <v>7.4604228004894697</v>
      </c>
      <c r="AJ582">
        <v>7.4604228004894697</v>
      </c>
      <c r="AK582">
        <v>7.4604228004894697</v>
      </c>
      <c r="AL582">
        <v>7.4604228004894697</v>
      </c>
      <c r="AM582">
        <v>7.4604228004894697</v>
      </c>
      <c r="AN582">
        <v>7.4604228004894697</v>
      </c>
      <c r="AO582">
        <v>7.4604228004894697</v>
      </c>
      <c r="AP582">
        <v>7.4604228004894697</v>
      </c>
      <c r="AQ582">
        <v>7.4604228004894697</v>
      </c>
      <c r="AR582">
        <v>7.4604228004894697</v>
      </c>
      <c r="AS582">
        <v>126.31578947368401</v>
      </c>
      <c r="AT582">
        <v>126.31578947368401</v>
      </c>
      <c r="AU582">
        <v>126.31578947368401</v>
      </c>
      <c r="AV582">
        <v>126.31578947368401</v>
      </c>
      <c r="AW582">
        <v>126.31578947368401</v>
      </c>
      <c r="AX582">
        <v>126.31578947368401</v>
      </c>
      <c r="AY582">
        <v>126.31578947368401</v>
      </c>
      <c r="AZ582">
        <v>126.31578947368401</v>
      </c>
      <c r="BA582">
        <v>126.31578947368401</v>
      </c>
      <c r="BB582">
        <v>126.31578947368401</v>
      </c>
    </row>
    <row r="583" spans="1:54" x14ac:dyDescent="0.25">
      <c r="A583" t="s">
        <v>706</v>
      </c>
      <c r="B583">
        <v>13484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2</v>
      </c>
      <c r="N583">
        <v>13484</v>
      </c>
      <c r="O583">
        <v>800000</v>
      </c>
      <c r="P583">
        <v>89875.109449999902</v>
      </c>
      <c r="Q583">
        <v>7926772.8947368301</v>
      </c>
      <c r="R583">
        <v>4199983.0263157897</v>
      </c>
      <c r="S583">
        <v>3726789.86842104</v>
      </c>
      <c r="T583">
        <v>0.47015221930926399</v>
      </c>
      <c r="U583">
        <v>6686803.6947474303</v>
      </c>
      <c r="V583">
        <v>2492447.4194189599</v>
      </c>
      <c r="W583">
        <v>4194356.2753284601</v>
      </c>
      <c r="X583">
        <v>0.62725877217289705</v>
      </c>
      <c r="Y583">
        <v>26572.9824561403</v>
      </c>
      <c r="Z583">
        <v>26572.9824561403</v>
      </c>
      <c r="AA583">
        <v>0</v>
      </c>
      <c r="AB583">
        <v>0</v>
      </c>
      <c r="AC583">
        <v>30942.0290754015</v>
      </c>
      <c r="AD583">
        <v>30942.0290754015</v>
      </c>
      <c r="AE583">
        <v>0</v>
      </c>
      <c r="AF583">
        <v>0</v>
      </c>
      <c r="AG583">
        <v>3304481.1658784598</v>
      </c>
      <c r="AH583">
        <v>-889875.10944999999</v>
      </c>
      <c r="AI583">
        <v>30942.0290754015</v>
      </c>
      <c r="AJ583">
        <v>30942.0290754015</v>
      </c>
      <c r="AK583">
        <v>30942.0290754015</v>
      </c>
      <c r="AL583">
        <v>30942.0290754015</v>
      </c>
      <c r="AM583">
        <v>30942.0290754015</v>
      </c>
      <c r="AN583">
        <v>30942.0290754015</v>
      </c>
      <c r="AO583">
        <v>30942.0290754015</v>
      </c>
      <c r="AP583">
        <v>30942.0290754015</v>
      </c>
      <c r="AQ583">
        <v>30942.0290754015</v>
      </c>
      <c r="AR583">
        <v>30942.0290754015</v>
      </c>
      <c r="AS583">
        <v>26572.9824561403</v>
      </c>
      <c r="AT583">
        <v>26572.9824561403</v>
      </c>
      <c r="AU583">
        <v>26572.9824561403</v>
      </c>
      <c r="AV583">
        <v>26572.9824561403</v>
      </c>
      <c r="AW583">
        <v>26572.9824561403</v>
      </c>
      <c r="AX583">
        <v>26572.9824561403</v>
      </c>
      <c r="AY583">
        <v>26572.9824561403</v>
      </c>
      <c r="AZ583">
        <v>26572.9824561403</v>
      </c>
      <c r="BA583">
        <v>26572.9824561403</v>
      </c>
      <c r="BB583">
        <v>26572.9824561403</v>
      </c>
    </row>
    <row r="584" spans="1:54" x14ac:dyDescent="0.25">
      <c r="A584" t="s">
        <v>707</v>
      </c>
      <c r="B584">
        <v>13485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2</v>
      </c>
      <c r="N584">
        <v>13485</v>
      </c>
      <c r="O584">
        <v>800000</v>
      </c>
      <c r="P584">
        <v>89875.109449999902</v>
      </c>
      <c r="Q584">
        <v>4015785.1754385899</v>
      </c>
      <c r="R584">
        <v>3167261.0087719299</v>
      </c>
      <c r="S584">
        <v>848524.16666666605</v>
      </c>
      <c r="T584">
        <v>0.21129720082050699</v>
      </c>
      <c r="U584">
        <v>3675625.5346589</v>
      </c>
      <c r="V584">
        <v>2593914.7755950699</v>
      </c>
      <c r="W584">
        <v>1081710.7590638299</v>
      </c>
      <c r="X584">
        <v>0.29429297105049501</v>
      </c>
      <c r="Y584">
        <v>25790.4385964912</v>
      </c>
      <c r="Z584">
        <v>25790.4385964912</v>
      </c>
      <c r="AA584">
        <v>0</v>
      </c>
      <c r="AB584">
        <v>0</v>
      </c>
      <c r="AC584">
        <v>1732.93817914226</v>
      </c>
      <c r="AD584">
        <v>1732.93817914226</v>
      </c>
      <c r="AE584">
        <v>0</v>
      </c>
      <c r="AF584">
        <v>0</v>
      </c>
      <c r="AG584">
        <v>191835.64961383701</v>
      </c>
      <c r="AH584">
        <v>-889875.10944999999</v>
      </c>
      <c r="AI584">
        <v>1732.93817914226</v>
      </c>
      <c r="AJ584">
        <v>1732.93817914226</v>
      </c>
      <c r="AK584">
        <v>1732.93817914226</v>
      </c>
      <c r="AL584">
        <v>1732.93817914226</v>
      </c>
      <c r="AM584">
        <v>1732.93817914226</v>
      </c>
      <c r="AN584">
        <v>1732.93817914226</v>
      </c>
      <c r="AO584">
        <v>1732.93817914226</v>
      </c>
      <c r="AP584">
        <v>1732.93817914226</v>
      </c>
      <c r="AQ584">
        <v>1732.93817914226</v>
      </c>
      <c r="AR584">
        <v>1732.93817914226</v>
      </c>
      <c r="AS584">
        <v>25790.4385964912</v>
      </c>
      <c r="AT584">
        <v>25790.4385964912</v>
      </c>
      <c r="AU584">
        <v>25790.4385964912</v>
      </c>
      <c r="AV584">
        <v>25790.4385964912</v>
      </c>
      <c r="AW584">
        <v>25790.4385964912</v>
      </c>
      <c r="AX584">
        <v>25790.4385964912</v>
      </c>
      <c r="AY584">
        <v>25790.4385964912</v>
      </c>
      <c r="AZ584">
        <v>25790.4385964912</v>
      </c>
      <c r="BA584">
        <v>25790.4385964912</v>
      </c>
      <c r="BB584">
        <v>25790.4385964912</v>
      </c>
    </row>
    <row r="585" spans="1:54" x14ac:dyDescent="0.25">
      <c r="A585" t="s">
        <v>708</v>
      </c>
      <c r="B585">
        <v>13491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2</v>
      </c>
      <c r="N585">
        <v>13491</v>
      </c>
      <c r="O585">
        <v>800000</v>
      </c>
      <c r="P585">
        <v>89875.109449999902</v>
      </c>
      <c r="Q585">
        <v>6054286.9736842103</v>
      </c>
      <c r="R585">
        <v>3530337.98245613</v>
      </c>
      <c r="S585">
        <v>2523948.9912280701</v>
      </c>
      <c r="T585">
        <v>0.41688624972664201</v>
      </c>
      <c r="U585">
        <v>2787638.8974546599</v>
      </c>
      <c r="V585">
        <v>787534.746814596</v>
      </c>
      <c r="W585">
        <v>2000104.15064007</v>
      </c>
      <c r="X585">
        <v>0.71749040109403095</v>
      </c>
      <c r="Y585">
        <v>644697.63157894695</v>
      </c>
      <c r="Z585">
        <v>644697.63157894695</v>
      </c>
      <c r="AA585">
        <v>0</v>
      </c>
      <c r="AB585">
        <v>0</v>
      </c>
      <c r="AC585">
        <v>10494.4541320599</v>
      </c>
      <c r="AD585">
        <v>10494.4541320599</v>
      </c>
      <c r="AE585">
        <v>0</v>
      </c>
      <c r="AF585">
        <v>0</v>
      </c>
      <c r="AG585">
        <v>1110229.0411900701</v>
      </c>
      <c r="AH585">
        <v>-889875.10944999999</v>
      </c>
      <c r="AI585">
        <v>10494.4541320599</v>
      </c>
      <c r="AJ585">
        <v>10494.4541320599</v>
      </c>
      <c r="AK585">
        <v>10494.4541320599</v>
      </c>
      <c r="AL585">
        <v>10494.4541320599</v>
      </c>
      <c r="AM585">
        <v>10494.4541320599</v>
      </c>
      <c r="AN585">
        <v>10494.4541320599</v>
      </c>
      <c r="AO585">
        <v>10494.4541320599</v>
      </c>
      <c r="AP585">
        <v>10494.4541320599</v>
      </c>
      <c r="AQ585">
        <v>10494.4541320599</v>
      </c>
      <c r="AR585">
        <v>10494.4541320599</v>
      </c>
      <c r="AS585">
        <v>644697.63157894695</v>
      </c>
      <c r="AT585">
        <v>644697.63157894695</v>
      </c>
      <c r="AU585">
        <v>644697.63157894695</v>
      </c>
      <c r="AV585">
        <v>644697.63157894695</v>
      </c>
      <c r="AW585">
        <v>644697.63157894695</v>
      </c>
      <c r="AX585">
        <v>644697.63157894695</v>
      </c>
      <c r="AY585">
        <v>644697.63157894695</v>
      </c>
      <c r="AZ585">
        <v>644697.63157894695</v>
      </c>
      <c r="BA585">
        <v>644697.63157894695</v>
      </c>
      <c r="BB585">
        <v>644697.63157894695</v>
      </c>
    </row>
    <row r="586" spans="1:54" x14ac:dyDescent="0.25">
      <c r="A586" t="s">
        <v>709</v>
      </c>
      <c r="B586">
        <v>13496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 t="s">
        <v>2</v>
      </c>
      <c r="N586">
        <v>13496</v>
      </c>
      <c r="O586">
        <v>800000</v>
      </c>
      <c r="P586">
        <v>89875.109449999902</v>
      </c>
      <c r="Q586">
        <v>1594791.18421052</v>
      </c>
      <c r="R586">
        <v>1590036.9736842101</v>
      </c>
      <c r="S586">
        <v>4754.21052631572</v>
      </c>
      <c r="T586">
        <v>2.9810865355825301E-3</v>
      </c>
      <c r="U586">
        <v>1173055.5517933001</v>
      </c>
      <c r="V586">
        <v>1162811.5132273999</v>
      </c>
      <c r="W586">
        <v>10244.038565893599</v>
      </c>
      <c r="X586">
        <v>8.7327821348555396E-3</v>
      </c>
      <c r="Y586">
        <v>109534.999999999</v>
      </c>
      <c r="Z586">
        <v>109534.999999999</v>
      </c>
      <c r="AA586">
        <v>0</v>
      </c>
      <c r="AB586">
        <v>0</v>
      </c>
      <c r="AC586">
        <v>80851.626282423997</v>
      </c>
      <c r="AD586">
        <v>80851.626282423997</v>
      </c>
      <c r="AE586">
        <v>0</v>
      </c>
      <c r="AF586">
        <v>0</v>
      </c>
      <c r="AG586">
        <v>-879631.07088410598</v>
      </c>
      <c r="AH586">
        <v>-889875.10944999999</v>
      </c>
      <c r="AI586">
        <v>80851.626282423997</v>
      </c>
      <c r="AJ586">
        <v>80851.626282423997</v>
      </c>
      <c r="AK586">
        <v>80851.626282423997</v>
      </c>
      <c r="AL586">
        <v>80851.626282423997</v>
      </c>
      <c r="AM586">
        <v>80851.626282423997</v>
      </c>
      <c r="AN586">
        <v>80851.626282423997</v>
      </c>
      <c r="AO586">
        <v>80851.626282423997</v>
      </c>
      <c r="AP586">
        <v>80851.626282423997</v>
      </c>
      <c r="AQ586">
        <v>80851.626282423997</v>
      </c>
      <c r="AR586">
        <v>80851.626282423997</v>
      </c>
      <c r="AS586">
        <v>109534.999999999</v>
      </c>
      <c r="AT586">
        <v>109534.999999999</v>
      </c>
      <c r="AU586">
        <v>109534.999999999</v>
      </c>
      <c r="AV586">
        <v>109534.999999999</v>
      </c>
      <c r="AW586">
        <v>109534.999999999</v>
      </c>
      <c r="AX586">
        <v>109534.999999999</v>
      </c>
      <c r="AY586">
        <v>109534.999999999</v>
      </c>
      <c r="AZ586">
        <v>109534.999999999</v>
      </c>
      <c r="BA586">
        <v>109534.999999999</v>
      </c>
      <c r="BB586">
        <v>109534.999999999</v>
      </c>
    </row>
    <row r="587" spans="1:54" x14ac:dyDescent="0.25">
      <c r="A587" t="s">
        <v>710</v>
      </c>
      <c r="B587">
        <v>13497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 t="s">
        <v>2</v>
      </c>
      <c r="N587">
        <v>13497</v>
      </c>
      <c r="O587">
        <v>800000</v>
      </c>
      <c r="P587">
        <v>89875.109449999902</v>
      </c>
      <c r="Q587">
        <v>1360762.71929824</v>
      </c>
      <c r="R587">
        <v>1001381.22807017</v>
      </c>
      <c r="S587">
        <v>359381.49122806999</v>
      </c>
      <c r="T587">
        <v>0.264102981461313</v>
      </c>
      <c r="U587">
        <v>3030381.3939757701</v>
      </c>
      <c r="V587">
        <v>1851100.4735868799</v>
      </c>
      <c r="W587">
        <v>1179280.92038889</v>
      </c>
      <c r="X587">
        <v>0.38915264023638402</v>
      </c>
      <c r="Y587">
        <v>15341.008771929801</v>
      </c>
      <c r="Z587">
        <v>15341.008771929801</v>
      </c>
      <c r="AA587">
        <v>0</v>
      </c>
      <c r="AB587">
        <v>0</v>
      </c>
      <c r="AC587">
        <v>262.90254910296301</v>
      </c>
      <c r="AD587">
        <v>262.90254910296301</v>
      </c>
      <c r="AE587">
        <v>0</v>
      </c>
      <c r="AF587">
        <v>0</v>
      </c>
      <c r="AG587">
        <v>289405.81093888998</v>
      </c>
      <c r="AH587">
        <v>-889875.10944999999</v>
      </c>
      <c r="AI587">
        <v>262.90254910296301</v>
      </c>
      <c r="AJ587">
        <v>262.90254910296301</v>
      </c>
      <c r="AK587">
        <v>262.90254910296301</v>
      </c>
      <c r="AL587">
        <v>262.90254910296301</v>
      </c>
      <c r="AM587">
        <v>262.90254910296301</v>
      </c>
      <c r="AN587">
        <v>262.90254910296301</v>
      </c>
      <c r="AO587">
        <v>262.90254910296301</v>
      </c>
      <c r="AP587">
        <v>262.90254910296301</v>
      </c>
      <c r="AQ587">
        <v>262.90254910296301</v>
      </c>
      <c r="AR587">
        <v>262.90254910296301</v>
      </c>
      <c r="AS587">
        <v>15341.008771929801</v>
      </c>
      <c r="AT587">
        <v>15341.008771929801</v>
      </c>
      <c r="AU587">
        <v>15341.008771929801</v>
      </c>
      <c r="AV587">
        <v>15341.008771929801</v>
      </c>
      <c r="AW587">
        <v>15341.008771929801</v>
      </c>
      <c r="AX587">
        <v>15341.008771929801</v>
      </c>
      <c r="AY587">
        <v>15341.008771929801</v>
      </c>
      <c r="AZ587">
        <v>15341.008771929801</v>
      </c>
      <c r="BA587">
        <v>15341.008771929801</v>
      </c>
      <c r="BB587">
        <v>15341.008771929801</v>
      </c>
    </row>
    <row r="588" spans="1:54" x14ac:dyDescent="0.25">
      <c r="A588" t="s">
        <v>711</v>
      </c>
      <c r="B588">
        <v>13499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 t="s">
        <v>2</v>
      </c>
      <c r="N588">
        <v>13499</v>
      </c>
      <c r="O588">
        <v>800000</v>
      </c>
      <c r="P588">
        <v>89875.109449999902</v>
      </c>
      <c r="Q588">
        <v>150038.33333333299</v>
      </c>
      <c r="R588">
        <v>150038.33333333299</v>
      </c>
      <c r="S588">
        <v>0</v>
      </c>
      <c r="T588">
        <v>0</v>
      </c>
      <c r="U588">
        <v>163590.68143146101</v>
      </c>
      <c r="V588">
        <v>163590.68143146101</v>
      </c>
      <c r="W588">
        <v>0</v>
      </c>
      <c r="X588">
        <v>0</v>
      </c>
      <c r="Y588">
        <v>51526.3157894736</v>
      </c>
      <c r="Z588">
        <v>51526.3157894736</v>
      </c>
      <c r="AA588">
        <v>0</v>
      </c>
      <c r="AB588">
        <v>0</v>
      </c>
      <c r="AC588">
        <v>33975.673060903398</v>
      </c>
      <c r="AD588">
        <v>33975.673060903398</v>
      </c>
      <c r="AE588">
        <v>0</v>
      </c>
      <c r="AF588">
        <v>0</v>
      </c>
      <c r="AG588">
        <v>-889875.10944999999</v>
      </c>
      <c r="AH588">
        <v>-889875.10944999999</v>
      </c>
      <c r="AI588">
        <v>33975.673060903398</v>
      </c>
      <c r="AJ588">
        <v>33975.673060903398</v>
      </c>
      <c r="AK588">
        <v>33975.673060903398</v>
      </c>
      <c r="AL588">
        <v>33975.673060903398</v>
      </c>
      <c r="AM588">
        <v>33975.673060903398</v>
      </c>
      <c r="AN588">
        <v>33975.673060903398</v>
      </c>
      <c r="AO588">
        <v>33975.673060903398</v>
      </c>
      <c r="AP588">
        <v>33975.673060903398</v>
      </c>
      <c r="AQ588">
        <v>33975.673060903398</v>
      </c>
      <c r="AR588">
        <v>33975.673060903398</v>
      </c>
      <c r="AS588">
        <v>51526.3157894736</v>
      </c>
      <c r="AT588">
        <v>51526.3157894736</v>
      </c>
      <c r="AU588">
        <v>51526.3157894736</v>
      </c>
      <c r="AV588">
        <v>51526.3157894736</v>
      </c>
      <c r="AW588">
        <v>51526.3157894736</v>
      </c>
      <c r="AX588">
        <v>51526.3157894736</v>
      </c>
      <c r="AY588">
        <v>51526.3157894736</v>
      </c>
      <c r="AZ588">
        <v>51526.3157894736</v>
      </c>
      <c r="BA588">
        <v>51526.3157894736</v>
      </c>
      <c r="BB588">
        <v>51526.3157894736</v>
      </c>
    </row>
    <row r="589" spans="1:54" x14ac:dyDescent="0.25">
      <c r="A589" t="s">
        <v>712</v>
      </c>
      <c r="B589">
        <v>13501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2</v>
      </c>
      <c r="N589">
        <v>13501</v>
      </c>
      <c r="O589">
        <v>800000</v>
      </c>
      <c r="P589">
        <v>89875.109449999902</v>
      </c>
      <c r="Q589">
        <v>1722768.07017543</v>
      </c>
      <c r="R589">
        <v>1722768.07017543</v>
      </c>
      <c r="S589">
        <v>0</v>
      </c>
      <c r="T589">
        <v>0</v>
      </c>
      <c r="U589">
        <v>8436826.3620563298</v>
      </c>
      <c r="V589">
        <v>8436826.3620563298</v>
      </c>
      <c r="W589">
        <v>0</v>
      </c>
      <c r="X589">
        <v>0</v>
      </c>
      <c r="Y589">
        <v>1366620.96491228</v>
      </c>
      <c r="Z589">
        <v>1366620.96491228</v>
      </c>
      <c r="AA589">
        <v>0</v>
      </c>
      <c r="AB589">
        <v>0</v>
      </c>
      <c r="AC589">
        <v>7344138.1409990601</v>
      </c>
      <c r="AD589">
        <v>7344138.1409990601</v>
      </c>
      <c r="AE589">
        <v>0</v>
      </c>
      <c r="AF589">
        <v>0</v>
      </c>
      <c r="AG589">
        <v>-889875.10944999999</v>
      </c>
      <c r="AH589">
        <v>-889875.10944999999</v>
      </c>
      <c r="AI589">
        <v>7344138.1409990601</v>
      </c>
      <c r="AJ589">
        <v>7344138.1409990601</v>
      </c>
      <c r="AK589">
        <v>7344138.1409990601</v>
      </c>
      <c r="AL589">
        <v>7344138.1409990601</v>
      </c>
      <c r="AM589">
        <v>7344138.1409990601</v>
      </c>
      <c r="AN589">
        <v>7344138.1409990601</v>
      </c>
      <c r="AO589">
        <v>7344138.1409990601</v>
      </c>
      <c r="AP589">
        <v>7344138.1409990601</v>
      </c>
      <c r="AQ589">
        <v>7344138.1409990601</v>
      </c>
      <c r="AR589">
        <v>7344138.1409990601</v>
      </c>
      <c r="AS589">
        <v>1366620.96491228</v>
      </c>
      <c r="AT589">
        <v>1366620.96491228</v>
      </c>
      <c r="AU589">
        <v>1366620.96491228</v>
      </c>
      <c r="AV589">
        <v>1366620.96491228</v>
      </c>
      <c r="AW589">
        <v>1366620.96491228</v>
      </c>
      <c r="AX589">
        <v>1366620.96491228</v>
      </c>
      <c r="AY589">
        <v>1366620.96491228</v>
      </c>
      <c r="AZ589">
        <v>1366620.96491228</v>
      </c>
      <c r="BA589">
        <v>1366620.96491228</v>
      </c>
      <c r="BB589">
        <v>1366620.96491228</v>
      </c>
    </row>
    <row r="590" spans="1:54" x14ac:dyDescent="0.25">
      <c r="A590" t="s">
        <v>713</v>
      </c>
      <c r="B590">
        <v>13507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 t="s">
        <v>2</v>
      </c>
      <c r="N590">
        <v>13507</v>
      </c>
      <c r="O590">
        <v>800000</v>
      </c>
      <c r="P590">
        <v>89875.109449999902</v>
      </c>
      <c r="Q590">
        <v>57870.219298245604</v>
      </c>
      <c r="R590">
        <v>57870.219298245604</v>
      </c>
      <c r="S590">
        <v>0</v>
      </c>
      <c r="T590">
        <v>0</v>
      </c>
      <c r="U590">
        <v>217313.31731435101</v>
      </c>
      <c r="V590">
        <v>217313.31731435101</v>
      </c>
      <c r="W590">
        <v>0</v>
      </c>
      <c r="X590">
        <v>0</v>
      </c>
      <c r="Y590">
        <v>4925.1754385964896</v>
      </c>
      <c r="Z590">
        <v>4925.1754385964896</v>
      </c>
      <c r="AA590">
        <v>0</v>
      </c>
      <c r="AB590">
        <v>0</v>
      </c>
      <c r="AC590">
        <v>6318.7791674065702</v>
      </c>
      <c r="AD590">
        <v>6318.7791674065702</v>
      </c>
      <c r="AE590">
        <v>0</v>
      </c>
      <c r="AF590">
        <v>0</v>
      </c>
      <c r="AG590">
        <v>-889875.10944999999</v>
      </c>
      <c r="AH590">
        <v>-889875.10944999999</v>
      </c>
      <c r="AI590">
        <v>6318.7791674065702</v>
      </c>
      <c r="AJ590">
        <v>6318.7791674065702</v>
      </c>
      <c r="AK590">
        <v>6318.7791674065702</v>
      </c>
      <c r="AL590">
        <v>6318.7791674065702</v>
      </c>
      <c r="AM590">
        <v>6318.7791674065702</v>
      </c>
      <c r="AN590">
        <v>6318.7791674065702</v>
      </c>
      <c r="AO590">
        <v>6318.7791674065702</v>
      </c>
      <c r="AP590">
        <v>6318.7791674065702</v>
      </c>
      <c r="AQ590">
        <v>6318.7791674065702</v>
      </c>
      <c r="AR590">
        <v>6318.7791674065702</v>
      </c>
      <c r="AS590">
        <v>4925.1754385964896</v>
      </c>
      <c r="AT590">
        <v>4925.1754385964896</v>
      </c>
      <c r="AU590">
        <v>4925.1754385964896</v>
      </c>
      <c r="AV590">
        <v>4925.1754385964896</v>
      </c>
      <c r="AW590">
        <v>4925.1754385964896</v>
      </c>
      <c r="AX590">
        <v>4925.1754385964896</v>
      </c>
      <c r="AY590">
        <v>4925.1754385964896</v>
      </c>
      <c r="AZ590">
        <v>4925.1754385964896</v>
      </c>
      <c r="BA590">
        <v>4925.1754385964896</v>
      </c>
      <c r="BB590">
        <v>4925.1754385964896</v>
      </c>
    </row>
    <row r="591" spans="1:54" x14ac:dyDescent="0.25">
      <c r="A591" t="s">
        <v>714</v>
      </c>
      <c r="B591">
        <v>13511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 t="s">
        <v>2</v>
      </c>
      <c r="N591">
        <v>13511</v>
      </c>
      <c r="O591">
        <v>800000</v>
      </c>
      <c r="P591">
        <v>89875.109449999902</v>
      </c>
      <c r="Q591">
        <v>2032927.28070175</v>
      </c>
      <c r="R591">
        <v>1748322.63157894</v>
      </c>
      <c r="S591">
        <v>284604.64912280499</v>
      </c>
      <c r="T591">
        <v>0.13999745678289099</v>
      </c>
      <c r="U591">
        <v>1923485.78078387</v>
      </c>
      <c r="V591">
        <v>1164843.31523571</v>
      </c>
      <c r="W591">
        <v>758642.46554815897</v>
      </c>
      <c r="X591">
        <v>0.394410228101084</v>
      </c>
      <c r="Y591">
        <v>96224.605263157893</v>
      </c>
      <c r="Z591">
        <v>96224.605263157893</v>
      </c>
      <c r="AA591">
        <v>0</v>
      </c>
      <c r="AB591">
        <v>0</v>
      </c>
      <c r="AC591">
        <v>15642.9882160375</v>
      </c>
      <c r="AD591">
        <v>15642.9882160375</v>
      </c>
      <c r="AE591">
        <v>0</v>
      </c>
      <c r="AF591">
        <v>0</v>
      </c>
      <c r="AG591">
        <v>-131232.64390184</v>
      </c>
      <c r="AH591">
        <v>-889875.10944999999</v>
      </c>
      <c r="AI591">
        <v>15642.9882160375</v>
      </c>
      <c r="AJ591">
        <v>15642.9882160375</v>
      </c>
      <c r="AK591">
        <v>15642.9882160375</v>
      </c>
      <c r="AL591">
        <v>15642.9882160375</v>
      </c>
      <c r="AM591">
        <v>15642.9882160375</v>
      </c>
      <c r="AN591">
        <v>15642.9882160375</v>
      </c>
      <c r="AO591">
        <v>15642.9882160375</v>
      </c>
      <c r="AP591">
        <v>15642.9882160375</v>
      </c>
      <c r="AQ591">
        <v>15642.9882160375</v>
      </c>
      <c r="AR591">
        <v>15642.9882160375</v>
      </c>
      <c r="AS591">
        <v>96224.605263157893</v>
      </c>
      <c r="AT591">
        <v>96224.605263157893</v>
      </c>
      <c r="AU591">
        <v>96224.605263157893</v>
      </c>
      <c r="AV591">
        <v>96224.605263157893</v>
      </c>
      <c r="AW591">
        <v>96224.605263157893</v>
      </c>
      <c r="AX591">
        <v>96224.605263157893</v>
      </c>
      <c r="AY591">
        <v>96224.605263157893</v>
      </c>
      <c r="AZ591">
        <v>96224.605263157893</v>
      </c>
      <c r="BA591">
        <v>96224.605263157893</v>
      </c>
      <c r="BB591">
        <v>96224.605263157893</v>
      </c>
    </row>
    <row r="592" spans="1:54" x14ac:dyDescent="0.25">
      <c r="A592" t="s">
        <v>715</v>
      </c>
      <c r="B592">
        <v>13512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 t="s">
        <v>2</v>
      </c>
      <c r="N592">
        <v>13512</v>
      </c>
      <c r="O592">
        <v>800000</v>
      </c>
      <c r="P592">
        <v>89875.109449999902</v>
      </c>
      <c r="Q592">
        <v>15337176.052631499</v>
      </c>
      <c r="R592">
        <v>8138602.3684210498</v>
      </c>
      <c r="S592">
        <v>7198573.6842105296</v>
      </c>
      <c r="T592">
        <v>0.46935457084848298</v>
      </c>
      <c r="U592">
        <v>8634128.3069323096</v>
      </c>
      <c r="V592">
        <v>2506045.7591132601</v>
      </c>
      <c r="W592">
        <v>6128082.54781905</v>
      </c>
      <c r="X592">
        <v>0.70975115610672901</v>
      </c>
      <c r="Y592">
        <v>605749.25438596494</v>
      </c>
      <c r="Z592">
        <v>605749.25438596494</v>
      </c>
      <c r="AA592">
        <v>0</v>
      </c>
      <c r="AB592">
        <v>0</v>
      </c>
      <c r="AC592">
        <v>21652.657152904001</v>
      </c>
      <c r="AD592">
        <v>21652.657152904001</v>
      </c>
      <c r="AE592">
        <v>0</v>
      </c>
      <c r="AF592">
        <v>0</v>
      </c>
      <c r="AG592">
        <v>5238207.4383690497</v>
      </c>
      <c r="AH592">
        <v>-889875.10944999999</v>
      </c>
      <c r="AI592">
        <v>21652.657152904001</v>
      </c>
      <c r="AJ592">
        <v>21652.657152904001</v>
      </c>
      <c r="AK592">
        <v>21652.657152904001</v>
      </c>
      <c r="AL592">
        <v>21652.657152904001</v>
      </c>
      <c r="AM592">
        <v>21652.657152904001</v>
      </c>
      <c r="AN592">
        <v>21652.657152904001</v>
      </c>
      <c r="AO592">
        <v>21652.657152904001</v>
      </c>
      <c r="AP592">
        <v>21652.657152904001</v>
      </c>
      <c r="AQ592">
        <v>21652.657152904001</v>
      </c>
      <c r="AR592">
        <v>21652.657152904001</v>
      </c>
      <c r="AS592">
        <v>605749.25438596494</v>
      </c>
      <c r="AT592">
        <v>605749.25438596494</v>
      </c>
      <c r="AU592">
        <v>605749.25438596494</v>
      </c>
      <c r="AV592">
        <v>605749.25438596494</v>
      </c>
      <c r="AW592">
        <v>605749.25438596494</v>
      </c>
      <c r="AX592">
        <v>605749.25438596494</v>
      </c>
      <c r="AY592">
        <v>605749.25438596494</v>
      </c>
      <c r="AZ592">
        <v>605749.25438596494</v>
      </c>
      <c r="BA592">
        <v>605749.25438596494</v>
      </c>
      <c r="BB592">
        <v>605749.25438596494</v>
      </c>
    </row>
    <row r="593" spans="1:54" x14ac:dyDescent="0.25">
      <c r="A593" t="s">
        <v>716</v>
      </c>
      <c r="B593">
        <v>13513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2</v>
      </c>
      <c r="N593">
        <v>13513</v>
      </c>
      <c r="O593">
        <v>800000</v>
      </c>
      <c r="P593">
        <v>89875.109449999902</v>
      </c>
      <c r="Q593">
        <v>2775934.4736842099</v>
      </c>
      <c r="R593">
        <v>2495722.3684210498</v>
      </c>
      <c r="S593">
        <v>280212.10526315798</v>
      </c>
      <c r="T593">
        <v>0.10094334283448</v>
      </c>
      <c r="U593">
        <v>3947939.9454646702</v>
      </c>
      <c r="V593">
        <v>3635600.8357770802</v>
      </c>
      <c r="W593">
        <v>312339.109687583</v>
      </c>
      <c r="X593">
        <v>7.9114453107725996E-2</v>
      </c>
      <c r="Y593">
        <v>1801497.36842105</v>
      </c>
      <c r="Z593">
        <v>1801497.36842105</v>
      </c>
      <c r="AA593">
        <v>0</v>
      </c>
      <c r="AB593">
        <v>0</v>
      </c>
      <c r="AC593">
        <v>2128401.81483411</v>
      </c>
      <c r="AD593">
        <v>2128401.81483411</v>
      </c>
      <c r="AE593">
        <v>0</v>
      </c>
      <c r="AF593">
        <v>0</v>
      </c>
      <c r="AG593">
        <v>-577535.999762416</v>
      </c>
      <c r="AH593">
        <v>-889875.10944999999</v>
      </c>
      <c r="AI593">
        <v>2128401.81483411</v>
      </c>
      <c r="AJ593">
        <v>2128401.81483411</v>
      </c>
      <c r="AK593">
        <v>2128401.81483411</v>
      </c>
      <c r="AL593">
        <v>2128401.81483411</v>
      </c>
      <c r="AM593">
        <v>2128401.81483411</v>
      </c>
      <c r="AN593">
        <v>2128401.81483411</v>
      </c>
      <c r="AO593">
        <v>2128401.81483411</v>
      </c>
      <c r="AP593">
        <v>2128401.81483411</v>
      </c>
      <c r="AQ593">
        <v>2128401.81483411</v>
      </c>
      <c r="AR593">
        <v>2128401.81483411</v>
      </c>
      <c r="AS593">
        <v>1801497.36842105</v>
      </c>
      <c r="AT593">
        <v>1801497.36842105</v>
      </c>
      <c r="AU593">
        <v>1801497.36842105</v>
      </c>
      <c r="AV593">
        <v>1801497.36842105</v>
      </c>
      <c r="AW593">
        <v>1801497.36842105</v>
      </c>
      <c r="AX593">
        <v>1801497.36842105</v>
      </c>
      <c r="AY593">
        <v>1801497.36842105</v>
      </c>
      <c r="AZ593">
        <v>1801497.36842105</v>
      </c>
      <c r="BA593">
        <v>1801497.36842105</v>
      </c>
      <c r="BB593">
        <v>1801497.36842105</v>
      </c>
    </row>
    <row r="594" spans="1:54" x14ac:dyDescent="0.25">
      <c r="A594" t="s">
        <v>717</v>
      </c>
      <c r="B594">
        <v>13514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 t="s">
        <v>2</v>
      </c>
      <c r="N594">
        <v>13514</v>
      </c>
      <c r="O594">
        <v>800000</v>
      </c>
      <c r="P594">
        <v>89875.109449999902</v>
      </c>
      <c r="Q594">
        <v>2345255.4385964898</v>
      </c>
      <c r="R594">
        <v>2025615.13157894</v>
      </c>
      <c r="S594">
        <v>319640.307017543</v>
      </c>
      <c r="T594">
        <v>0.13629232098010999</v>
      </c>
      <c r="U594">
        <v>1520226.0596988499</v>
      </c>
      <c r="V594">
        <v>1033092.64626659</v>
      </c>
      <c r="W594">
        <v>487133.41343226301</v>
      </c>
      <c r="X594">
        <v>0.320434852648665</v>
      </c>
      <c r="Y594">
        <v>199205.39473684199</v>
      </c>
      <c r="Z594">
        <v>199205.39473684199</v>
      </c>
      <c r="AA594">
        <v>0</v>
      </c>
      <c r="AB594">
        <v>0</v>
      </c>
      <c r="AC594">
        <v>3534.0515583461502</v>
      </c>
      <c r="AD594">
        <v>3534.0515583461502</v>
      </c>
      <c r="AE594">
        <v>0</v>
      </c>
      <c r="AF594">
        <v>0</v>
      </c>
      <c r="AG594">
        <v>-402741.69601773599</v>
      </c>
      <c r="AH594">
        <v>-889875.10944999999</v>
      </c>
      <c r="AI594">
        <v>3534.0515583461502</v>
      </c>
      <c r="AJ594">
        <v>3534.0515583461502</v>
      </c>
      <c r="AK594">
        <v>3534.0515583461502</v>
      </c>
      <c r="AL594">
        <v>3534.0515583461502</v>
      </c>
      <c r="AM594">
        <v>3534.0515583461502</v>
      </c>
      <c r="AN594">
        <v>3534.0515583461502</v>
      </c>
      <c r="AO594">
        <v>3534.0515583461502</v>
      </c>
      <c r="AP594">
        <v>3534.0515583461502</v>
      </c>
      <c r="AQ594">
        <v>3534.0515583461502</v>
      </c>
      <c r="AR594">
        <v>3534.0515583461502</v>
      </c>
      <c r="AS594">
        <v>199205.39473684199</v>
      </c>
      <c r="AT594">
        <v>199205.39473684199</v>
      </c>
      <c r="AU594">
        <v>199205.39473684199</v>
      </c>
      <c r="AV594">
        <v>199205.39473684199</v>
      </c>
      <c r="AW594">
        <v>199205.39473684199</v>
      </c>
      <c r="AX594">
        <v>199205.39473684199</v>
      </c>
      <c r="AY594">
        <v>199205.39473684199</v>
      </c>
      <c r="AZ594">
        <v>199205.39473684199</v>
      </c>
      <c r="BA594">
        <v>199205.39473684199</v>
      </c>
      <c r="BB594">
        <v>199205.39473684199</v>
      </c>
    </row>
    <row r="595" spans="1:54" x14ac:dyDescent="0.25">
      <c r="A595" t="s">
        <v>718</v>
      </c>
      <c r="B595">
        <v>13518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2</v>
      </c>
      <c r="N595">
        <v>13518</v>
      </c>
      <c r="O595">
        <v>800000</v>
      </c>
      <c r="P595">
        <v>89875.109449999902</v>
      </c>
      <c r="Q595">
        <v>56848.4649122806</v>
      </c>
      <c r="R595">
        <v>56848.4649122806</v>
      </c>
      <c r="S595">
        <v>0</v>
      </c>
      <c r="T595">
        <v>0</v>
      </c>
      <c r="U595">
        <v>20941.030227251598</v>
      </c>
      <c r="V595">
        <v>20941.030227251598</v>
      </c>
      <c r="W595">
        <v>0</v>
      </c>
      <c r="X595">
        <v>0</v>
      </c>
      <c r="Y595">
        <v>1957.5438596491199</v>
      </c>
      <c r="Z595">
        <v>1957.5438596491199</v>
      </c>
      <c r="AA595">
        <v>0</v>
      </c>
      <c r="AB595">
        <v>0</v>
      </c>
      <c r="AC595">
        <v>50.458128403310504</v>
      </c>
      <c r="AD595">
        <v>50.458128403310504</v>
      </c>
      <c r="AE595">
        <v>0</v>
      </c>
      <c r="AF595">
        <v>0</v>
      </c>
      <c r="AG595">
        <v>-889875.10944999999</v>
      </c>
      <c r="AH595">
        <v>-889875.10944999999</v>
      </c>
      <c r="AI595">
        <v>50.458128403310504</v>
      </c>
      <c r="AJ595">
        <v>50.458128403310504</v>
      </c>
      <c r="AK595">
        <v>50.458128403310504</v>
      </c>
      <c r="AL595">
        <v>50.458128403310504</v>
      </c>
      <c r="AM595">
        <v>50.458128403310504</v>
      </c>
      <c r="AN595">
        <v>50.458128403310504</v>
      </c>
      <c r="AO595">
        <v>50.458128403310504</v>
      </c>
      <c r="AP595">
        <v>50.458128403310504</v>
      </c>
      <c r="AQ595">
        <v>50.458128403310504</v>
      </c>
      <c r="AR595">
        <v>50.458128403310504</v>
      </c>
      <c r="AS595">
        <v>1957.5438596491199</v>
      </c>
      <c r="AT595">
        <v>1957.5438596491199</v>
      </c>
      <c r="AU595">
        <v>1957.5438596491199</v>
      </c>
      <c r="AV595">
        <v>1957.5438596491199</v>
      </c>
      <c r="AW595">
        <v>1957.5438596491199</v>
      </c>
      <c r="AX595">
        <v>1957.5438596491199</v>
      </c>
      <c r="AY595">
        <v>1957.5438596491199</v>
      </c>
      <c r="AZ595">
        <v>1957.5438596491199</v>
      </c>
      <c r="BA595">
        <v>1957.5438596491199</v>
      </c>
      <c r="BB595">
        <v>1957.5438596491199</v>
      </c>
    </row>
    <row r="596" spans="1:54" x14ac:dyDescent="0.25">
      <c r="A596" t="s">
        <v>719</v>
      </c>
      <c r="B596">
        <v>13521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 t="s">
        <v>2</v>
      </c>
      <c r="N596">
        <v>13521</v>
      </c>
      <c r="O596">
        <v>800000</v>
      </c>
      <c r="P596">
        <v>89875.109449999902</v>
      </c>
      <c r="Q596">
        <v>17855.2631578947</v>
      </c>
      <c r="R596">
        <v>17855.2631578947</v>
      </c>
      <c r="S596">
        <v>0</v>
      </c>
      <c r="T596">
        <v>0</v>
      </c>
      <c r="U596">
        <v>19554.647343978999</v>
      </c>
      <c r="V596">
        <v>19554.647343978999</v>
      </c>
      <c r="W596">
        <v>0</v>
      </c>
      <c r="X596">
        <v>0</v>
      </c>
      <c r="Y596">
        <v>999.56140350877104</v>
      </c>
      <c r="Z596">
        <v>999.56140350877104</v>
      </c>
      <c r="AA596">
        <v>0</v>
      </c>
      <c r="AB596">
        <v>0</v>
      </c>
      <c r="AC596">
        <v>40.3619187455052</v>
      </c>
      <c r="AD596">
        <v>40.3619187455052</v>
      </c>
      <c r="AE596">
        <v>0</v>
      </c>
      <c r="AF596">
        <v>0</v>
      </c>
      <c r="AG596">
        <v>-889875.10944999999</v>
      </c>
      <c r="AH596">
        <v>-889875.10944999999</v>
      </c>
      <c r="AI596">
        <v>40.3619187455052</v>
      </c>
      <c r="AJ596">
        <v>40.3619187455052</v>
      </c>
      <c r="AK596">
        <v>40.3619187455052</v>
      </c>
      <c r="AL596">
        <v>40.3619187455052</v>
      </c>
      <c r="AM596">
        <v>40.3619187455052</v>
      </c>
      <c r="AN596">
        <v>40.3619187455052</v>
      </c>
      <c r="AO596">
        <v>40.3619187455052</v>
      </c>
      <c r="AP596">
        <v>40.3619187455052</v>
      </c>
      <c r="AQ596">
        <v>40.3619187455052</v>
      </c>
      <c r="AR596">
        <v>40.3619187455052</v>
      </c>
      <c r="AS596">
        <v>999.56140350877104</v>
      </c>
      <c r="AT596">
        <v>999.56140350877104</v>
      </c>
      <c r="AU596">
        <v>999.56140350877104</v>
      </c>
      <c r="AV596">
        <v>999.56140350877104</v>
      </c>
      <c r="AW596">
        <v>999.56140350877104</v>
      </c>
      <c r="AX596">
        <v>999.56140350877104</v>
      </c>
      <c r="AY596">
        <v>999.56140350877104</v>
      </c>
      <c r="AZ596">
        <v>999.56140350877104</v>
      </c>
      <c r="BA596">
        <v>999.56140350877104</v>
      </c>
      <c r="BB596">
        <v>999.56140350877104</v>
      </c>
    </row>
    <row r="597" spans="1:54" x14ac:dyDescent="0.25">
      <c r="A597" t="s">
        <v>720</v>
      </c>
      <c r="B597">
        <v>13522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 t="s">
        <v>2</v>
      </c>
      <c r="N597">
        <v>13522</v>
      </c>
      <c r="O597">
        <v>800000</v>
      </c>
      <c r="P597">
        <v>89875.109449999902</v>
      </c>
      <c r="Q597">
        <v>8800216.0526315793</v>
      </c>
      <c r="R597">
        <v>5937743.5964912204</v>
      </c>
      <c r="S597">
        <v>2862472.4561403501</v>
      </c>
      <c r="T597">
        <v>0.32527297500660401</v>
      </c>
      <c r="U597">
        <v>5201479.05573605</v>
      </c>
      <c r="V597">
        <v>2125216.7707358198</v>
      </c>
      <c r="W597">
        <v>3076262.2850002199</v>
      </c>
      <c r="X597">
        <v>0.59142068093262901</v>
      </c>
      <c r="Y597">
        <v>150936.710526315</v>
      </c>
      <c r="Z597">
        <v>150936.710526315</v>
      </c>
      <c r="AA597">
        <v>0</v>
      </c>
      <c r="AB597">
        <v>0</v>
      </c>
      <c r="AC597">
        <v>2802.6436253267302</v>
      </c>
      <c r="AD597">
        <v>2802.6436253267302</v>
      </c>
      <c r="AE597">
        <v>0</v>
      </c>
      <c r="AF597">
        <v>0</v>
      </c>
      <c r="AG597">
        <v>2186387.1755502201</v>
      </c>
      <c r="AH597">
        <v>-889875.10944999999</v>
      </c>
      <c r="AI597">
        <v>2802.6436253267302</v>
      </c>
      <c r="AJ597">
        <v>2802.6436253267302</v>
      </c>
      <c r="AK597">
        <v>2802.6436253267302</v>
      </c>
      <c r="AL597">
        <v>2802.6436253267302</v>
      </c>
      <c r="AM597">
        <v>2802.6436253267302</v>
      </c>
      <c r="AN597">
        <v>2802.6436253267302</v>
      </c>
      <c r="AO597">
        <v>2802.6436253267302</v>
      </c>
      <c r="AP597">
        <v>2802.6436253267302</v>
      </c>
      <c r="AQ597">
        <v>2802.6436253267302</v>
      </c>
      <c r="AR597">
        <v>2802.6436253267302</v>
      </c>
      <c r="AS597">
        <v>150936.710526315</v>
      </c>
      <c r="AT597">
        <v>150936.710526315</v>
      </c>
      <c r="AU597">
        <v>150936.710526315</v>
      </c>
      <c r="AV597">
        <v>150936.710526315</v>
      </c>
      <c r="AW597">
        <v>150936.710526315</v>
      </c>
      <c r="AX597">
        <v>150936.710526315</v>
      </c>
      <c r="AY597">
        <v>150936.710526315</v>
      </c>
      <c r="AZ597">
        <v>150936.710526315</v>
      </c>
      <c r="BA597">
        <v>150936.710526315</v>
      </c>
      <c r="BB597">
        <v>150936.710526315</v>
      </c>
    </row>
    <row r="598" spans="1:54" x14ac:dyDescent="0.25">
      <c r="A598" t="s">
        <v>721</v>
      </c>
      <c r="B598">
        <v>13524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 t="s">
        <v>2</v>
      </c>
      <c r="N598">
        <v>13524</v>
      </c>
      <c r="O598">
        <v>800000</v>
      </c>
      <c r="P598">
        <v>89875.109449999902</v>
      </c>
      <c r="Q598">
        <v>1866244.6052631501</v>
      </c>
      <c r="R598">
        <v>1495633.2894736801</v>
      </c>
      <c r="S598">
        <v>370611.31578947301</v>
      </c>
      <c r="T598">
        <v>0.19858667762215099</v>
      </c>
      <c r="U598">
        <v>1493161.7793472901</v>
      </c>
      <c r="V598">
        <v>1105537.3945529901</v>
      </c>
      <c r="W598">
        <v>387624.38479430001</v>
      </c>
      <c r="X598">
        <v>0.25959972332250703</v>
      </c>
      <c r="Y598">
        <v>26027.061403508698</v>
      </c>
      <c r="Z598">
        <v>26027.061403508698</v>
      </c>
      <c r="AA598">
        <v>0</v>
      </c>
      <c r="AB598">
        <v>0</v>
      </c>
      <c r="AC598">
        <v>32022.642782794599</v>
      </c>
      <c r="AD598">
        <v>32022.642782794599</v>
      </c>
      <c r="AE598">
        <v>0</v>
      </c>
      <c r="AF598">
        <v>0</v>
      </c>
      <c r="AG598">
        <v>-502250.72465569898</v>
      </c>
      <c r="AH598">
        <v>-889875.10944999999</v>
      </c>
      <c r="AI598">
        <v>32022.642782794599</v>
      </c>
      <c r="AJ598">
        <v>32022.642782794599</v>
      </c>
      <c r="AK598">
        <v>32022.642782794599</v>
      </c>
      <c r="AL598">
        <v>32022.642782794599</v>
      </c>
      <c r="AM598">
        <v>32022.642782794599</v>
      </c>
      <c r="AN598">
        <v>32022.642782794599</v>
      </c>
      <c r="AO598">
        <v>32022.642782794599</v>
      </c>
      <c r="AP598">
        <v>32022.642782794599</v>
      </c>
      <c r="AQ598">
        <v>32022.642782794599</v>
      </c>
      <c r="AR598">
        <v>32022.642782794599</v>
      </c>
      <c r="AS598">
        <v>26027.061403508698</v>
      </c>
      <c r="AT598">
        <v>26027.061403508698</v>
      </c>
      <c r="AU598">
        <v>26027.061403508698</v>
      </c>
      <c r="AV598">
        <v>26027.061403508698</v>
      </c>
      <c r="AW598">
        <v>26027.061403508698</v>
      </c>
      <c r="AX598">
        <v>26027.061403508698</v>
      </c>
      <c r="AY598">
        <v>26027.061403508698</v>
      </c>
      <c r="AZ598">
        <v>26027.061403508698</v>
      </c>
      <c r="BA598">
        <v>26027.061403508698</v>
      </c>
      <c r="BB598">
        <v>26027.061403508698</v>
      </c>
    </row>
    <row r="599" spans="1:54" x14ac:dyDescent="0.25">
      <c r="A599" t="s">
        <v>722</v>
      </c>
      <c r="B599">
        <v>13530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 t="s">
        <v>2</v>
      </c>
      <c r="N599">
        <v>13530</v>
      </c>
      <c r="O599">
        <v>800000</v>
      </c>
      <c r="P599">
        <v>89875.109449999902</v>
      </c>
      <c r="Q599">
        <v>4375218.1578947399</v>
      </c>
      <c r="R599">
        <v>4054986.6666666698</v>
      </c>
      <c r="S599">
        <v>320231.491228069</v>
      </c>
      <c r="T599">
        <v>7.31921197232729E-2</v>
      </c>
      <c r="U599">
        <v>774929.81180165999</v>
      </c>
      <c r="V599">
        <v>414618.24977909098</v>
      </c>
      <c r="W599">
        <v>360311.56202256802</v>
      </c>
      <c r="X599">
        <v>0.46496025386462803</v>
      </c>
      <c r="Y599">
        <v>507973.42105263099</v>
      </c>
      <c r="Z599">
        <v>507973.42105263099</v>
      </c>
      <c r="AA599">
        <v>0</v>
      </c>
      <c r="AB599">
        <v>0</v>
      </c>
      <c r="AC599">
        <v>7485.6346747768403</v>
      </c>
      <c r="AD599">
        <v>7485.6346747768403</v>
      </c>
      <c r="AE599">
        <v>0</v>
      </c>
      <c r="AF599">
        <v>0</v>
      </c>
      <c r="AG599">
        <v>-529563.54742743098</v>
      </c>
      <c r="AH599">
        <v>-889875.10944999999</v>
      </c>
      <c r="AI599">
        <v>7485.6346747768403</v>
      </c>
      <c r="AJ599">
        <v>7485.6346747768403</v>
      </c>
      <c r="AK599">
        <v>7485.6346747768403</v>
      </c>
      <c r="AL599">
        <v>7485.6346747768403</v>
      </c>
      <c r="AM599">
        <v>7485.6346747768403</v>
      </c>
      <c r="AN599">
        <v>7485.6346747768403</v>
      </c>
      <c r="AO599">
        <v>7485.6346747768403</v>
      </c>
      <c r="AP599">
        <v>7485.6346747768403</v>
      </c>
      <c r="AQ599">
        <v>7485.6346747768403</v>
      </c>
      <c r="AR599">
        <v>7485.6346747768403</v>
      </c>
      <c r="AS599">
        <v>507973.42105263099</v>
      </c>
      <c r="AT599">
        <v>507973.42105263099</v>
      </c>
      <c r="AU599">
        <v>507973.42105263099</v>
      </c>
      <c r="AV599">
        <v>507973.42105263099</v>
      </c>
      <c r="AW599">
        <v>507973.42105263099</v>
      </c>
      <c r="AX599">
        <v>507973.42105263099</v>
      </c>
      <c r="AY599">
        <v>507973.42105263099</v>
      </c>
      <c r="AZ599">
        <v>507973.42105263099</v>
      </c>
      <c r="BA599">
        <v>507973.42105263099</v>
      </c>
      <c r="BB599">
        <v>507973.42105263099</v>
      </c>
    </row>
    <row r="600" spans="1:54" x14ac:dyDescent="0.25">
      <c r="A600" t="s">
        <v>723</v>
      </c>
      <c r="B600">
        <v>13531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 t="s">
        <v>2</v>
      </c>
      <c r="N600">
        <v>13531</v>
      </c>
      <c r="O600">
        <v>800000</v>
      </c>
      <c r="P600">
        <v>89875.109449999902</v>
      </c>
      <c r="Q600">
        <v>1634040.3947368399</v>
      </c>
      <c r="R600">
        <v>1565493.1578947301</v>
      </c>
      <c r="S600">
        <v>68547.236842104903</v>
      </c>
      <c r="T600">
        <v>4.19495362923046E-2</v>
      </c>
      <c r="U600">
        <v>3378597.6851804098</v>
      </c>
      <c r="V600">
        <v>3303108.2353792498</v>
      </c>
      <c r="W600">
        <v>75489.449801160401</v>
      </c>
      <c r="X600">
        <v>2.2343426721767101E-2</v>
      </c>
      <c r="Y600">
        <v>172562.32456140299</v>
      </c>
      <c r="Z600">
        <v>172562.32456140299</v>
      </c>
      <c r="AA600">
        <v>0</v>
      </c>
      <c r="AB600">
        <v>0</v>
      </c>
      <c r="AC600">
        <v>66883.038215653796</v>
      </c>
      <c r="AD600">
        <v>66883.038215653796</v>
      </c>
      <c r="AE600">
        <v>0</v>
      </c>
      <c r="AF600">
        <v>0</v>
      </c>
      <c r="AG600">
        <v>-814385.65964883904</v>
      </c>
      <c r="AH600">
        <v>-889875.10944999999</v>
      </c>
      <c r="AI600">
        <v>66883.038215653796</v>
      </c>
      <c r="AJ600">
        <v>66883.038215653796</v>
      </c>
      <c r="AK600">
        <v>66883.038215653796</v>
      </c>
      <c r="AL600">
        <v>66883.038215653796</v>
      </c>
      <c r="AM600">
        <v>66883.038215653796</v>
      </c>
      <c r="AN600">
        <v>66883.038215653796</v>
      </c>
      <c r="AO600">
        <v>66883.038215653796</v>
      </c>
      <c r="AP600">
        <v>66883.038215653796</v>
      </c>
      <c r="AQ600">
        <v>66883.038215653796</v>
      </c>
      <c r="AR600">
        <v>66883.038215653796</v>
      </c>
      <c r="AS600">
        <v>172562.32456140299</v>
      </c>
      <c r="AT600">
        <v>172562.32456140299</v>
      </c>
      <c r="AU600">
        <v>172562.32456140299</v>
      </c>
      <c r="AV600">
        <v>172562.32456140299</v>
      </c>
      <c r="AW600">
        <v>172562.32456140299</v>
      </c>
      <c r="AX600">
        <v>172562.32456140299</v>
      </c>
      <c r="AY600">
        <v>172562.32456140299</v>
      </c>
      <c r="AZ600">
        <v>172562.32456140299</v>
      </c>
      <c r="BA600">
        <v>172562.32456140299</v>
      </c>
      <c r="BB600">
        <v>172562.32456140299</v>
      </c>
    </row>
    <row r="601" spans="1:54" x14ac:dyDescent="0.25">
      <c r="A601" t="s">
        <v>724</v>
      </c>
      <c r="B601">
        <v>13532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 t="s">
        <v>2</v>
      </c>
      <c r="N601">
        <v>13532</v>
      </c>
      <c r="O601">
        <v>800000</v>
      </c>
      <c r="P601">
        <v>89875.109449999902</v>
      </c>
      <c r="Q601">
        <v>3796624.9122807002</v>
      </c>
      <c r="R601">
        <v>3402974.6929824501</v>
      </c>
      <c r="S601">
        <v>393650.21929824603</v>
      </c>
      <c r="T601">
        <v>0.103684253354849</v>
      </c>
      <c r="U601">
        <v>5040066.36503042</v>
      </c>
      <c r="V601">
        <v>4080776.6870872602</v>
      </c>
      <c r="W601">
        <v>959289.67794316297</v>
      </c>
      <c r="X601">
        <v>0.19033274732234001</v>
      </c>
      <c r="Y601">
        <v>33198.114035087703</v>
      </c>
      <c r="Z601">
        <v>33198.114035087703</v>
      </c>
      <c r="AA601">
        <v>0</v>
      </c>
      <c r="AB601">
        <v>0</v>
      </c>
      <c r="AC601">
        <v>28237.665186587699</v>
      </c>
      <c r="AD601">
        <v>28237.665186587699</v>
      </c>
      <c r="AE601">
        <v>0</v>
      </c>
      <c r="AF601">
        <v>0</v>
      </c>
      <c r="AG601">
        <v>69414.568493163504</v>
      </c>
      <c r="AH601">
        <v>-889875.10944999999</v>
      </c>
      <c r="AI601">
        <v>28237.665186587699</v>
      </c>
      <c r="AJ601">
        <v>28237.665186587699</v>
      </c>
      <c r="AK601">
        <v>28237.665186587699</v>
      </c>
      <c r="AL601">
        <v>28237.665186587699</v>
      </c>
      <c r="AM601">
        <v>28237.665186587699</v>
      </c>
      <c r="AN601">
        <v>28237.665186587699</v>
      </c>
      <c r="AO601">
        <v>28237.665186587699</v>
      </c>
      <c r="AP601">
        <v>28237.665186587699</v>
      </c>
      <c r="AQ601">
        <v>28237.665186587699</v>
      </c>
      <c r="AR601">
        <v>28237.665186587699</v>
      </c>
      <c r="AS601">
        <v>33198.114035087703</v>
      </c>
      <c r="AT601">
        <v>33198.114035087703</v>
      </c>
      <c r="AU601">
        <v>33198.114035087703</v>
      </c>
      <c r="AV601">
        <v>33198.114035087703</v>
      </c>
      <c r="AW601">
        <v>33198.114035087703</v>
      </c>
      <c r="AX601">
        <v>33198.114035087703</v>
      </c>
      <c r="AY601">
        <v>33198.114035087703</v>
      </c>
      <c r="AZ601">
        <v>33198.114035087703</v>
      </c>
      <c r="BA601">
        <v>33198.114035087703</v>
      </c>
      <c r="BB601">
        <v>33198.114035087703</v>
      </c>
    </row>
    <row r="602" spans="1:54" x14ac:dyDescent="0.25">
      <c r="A602" t="s">
        <v>725</v>
      </c>
      <c r="B602">
        <v>13535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2</v>
      </c>
      <c r="N602">
        <v>13535</v>
      </c>
      <c r="O602">
        <v>800000</v>
      </c>
      <c r="P602">
        <v>89875.109449999902</v>
      </c>
      <c r="Q602">
        <v>6690691.4035087796</v>
      </c>
      <c r="R602">
        <v>4875661.4912280701</v>
      </c>
      <c r="S602">
        <v>1815029.9122807099</v>
      </c>
      <c r="T602">
        <v>0.27127688348155699</v>
      </c>
      <c r="U602">
        <v>3737817.6517394702</v>
      </c>
      <c r="V602">
        <v>993299.721676143</v>
      </c>
      <c r="W602">
        <v>2744517.9300633301</v>
      </c>
      <c r="X602">
        <v>0.73425677381188104</v>
      </c>
      <c r="Y602">
        <v>184472.98245613999</v>
      </c>
      <c r="Z602">
        <v>184472.98245613999</v>
      </c>
      <c r="AA602">
        <v>0</v>
      </c>
      <c r="AB602">
        <v>0</v>
      </c>
      <c r="AC602">
        <v>8987.8792305744792</v>
      </c>
      <c r="AD602">
        <v>8987.8792305744792</v>
      </c>
      <c r="AE602">
        <v>0</v>
      </c>
      <c r="AF602">
        <v>0</v>
      </c>
      <c r="AG602">
        <v>1854642.82061333</v>
      </c>
      <c r="AH602">
        <v>-889875.10944999999</v>
      </c>
      <c r="AI602">
        <v>8987.8792305744792</v>
      </c>
      <c r="AJ602">
        <v>8987.8792305744792</v>
      </c>
      <c r="AK602">
        <v>8987.8792305744792</v>
      </c>
      <c r="AL602">
        <v>8987.8792305744792</v>
      </c>
      <c r="AM602">
        <v>8987.8792305744792</v>
      </c>
      <c r="AN602">
        <v>8987.8792305744792</v>
      </c>
      <c r="AO602">
        <v>8987.8792305744792</v>
      </c>
      <c r="AP602">
        <v>8987.8792305744792</v>
      </c>
      <c r="AQ602">
        <v>8987.8792305744792</v>
      </c>
      <c r="AR602">
        <v>8987.8792305744792</v>
      </c>
      <c r="AS602">
        <v>184472.98245613999</v>
      </c>
      <c r="AT602">
        <v>184472.98245613999</v>
      </c>
      <c r="AU602">
        <v>184472.98245613999</v>
      </c>
      <c r="AV602">
        <v>184472.98245613999</v>
      </c>
      <c r="AW602">
        <v>184472.98245613999</v>
      </c>
      <c r="AX602">
        <v>184472.98245613999</v>
      </c>
      <c r="AY602">
        <v>184472.98245613999</v>
      </c>
      <c r="AZ602">
        <v>184472.98245613999</v>
      </c>
      <c r="BA602">
        <v>184472.98245613999</v>
      </c>
      <c r="BB602">
        <v>184472.98245613999</v>
      </c>
    </row>
    <row r="603" spans="1:54" x14ac:dyDescent="0.25">
      <c r="A603" t="s">
        <v>726</v>
      </c>
      <c r="B603">
        <v>13538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 t="s">
        <v>2</v>
      </c>
      <c r="N603">
        <v>13538</v>
      </c>
      <c r="O603">
        <v>800000</v>
      </c>
      <c r="P603">
        <v>89875.109449999902</v>
      </c>
      <c r="Q603">
        <v>3533317.8070175401</v>
      </c>
      <c r="R603">
        <v>2622733.5964912199</v>
      </c>
      <c r="S603">
        <v>910584.21052631503</v>
      </c>
      <c r="T603">
        <v>0.257713644868796</v>
      </c>
      <c r="U603">
        <v>2552151.3359226799</v>
      </c>
      <c r="V603">
        <v>1385061.8881668099</v>
      </c>
      <c r="W603">
        <v>1167089.4477558599</v>
      </c>
      <c r="X603">
        <v>0.45729633322622898</v>
      </c>
      <c r="Y603">
        <v>15354.298245614</v>
      </c>
      <c r="Z603">
        <v>15354.298245614</v>
      </c>
      <c r="AA603">
        <v>0</v>
      </c>
      <c r="AB603">
        <v>0</v>
      </c>
      <c r="AC603">
        <v>995.00953863670998</v>
      </c>
      <c r="AD603">
        <v>995.00953863670998</v>
      </c>
      <c r="AE603">
        <v>0</v>
      </c>
      <c r="AF603">
        <v>0</v>
      </c>
      <c r="AG603">
        <v>277214.338305866</v>
      </c>
      <c r="AH603">
        <v>-889875.10944999999</v>
      </c>
      <c r="AI603">
        <v>995.00953863670998</v>
      </c>
      <c r="AJ603">
        <v>995.00953863670998</v>
      </c>
      <c r="AK603">
        <v>995.00953863670998</v>
      </c>
      <c r="AL603">
        <v>995.00953863670998</v>
      </c>
      <c r="AM603">
        <v>995.00953863670998</v>
      </c>
      <c r="AN603">
        <v>995.00953863670998</v>
      </c>
      <c r="AO603">
        <v>995.00953863670998</v>
      </c>
      <c r="AP603">
        <v>995.00953863670998</v>
      </c>
      <c r="AQ603">
        <v>995.00953863670998</v>
      </c>
      <c r="AR603">
        <v>995.00953863670998</v>
      </c>
      <c r="AS603">
        <v>15354.298245614</v>
      </c>
      <c r="AT603">
        <v>15354.298245614</v>
      </c>
      <c r="AU603">
        <v>15354.298245614</v>
      </c>
      <c r="AV603">
        <v>15354.298245614</v>
      </c>
      <c r="AW603">
        <v>15354.298245614</v>
      </c>
      <c r="AX603">
        <v>15354.298245614</v>
      </c>
      <c r="AY603">
        <v>15354.298245614</v>
      </c>
      <c r="AZ603">
        <v>15354.298245614</v>
      </c>
      <c r="BA603">
        <v>15354.298245614</v>
      </c>
      <c r="BB603">
        <v>15354.298245614</v>
      </c>
    </row>
    <row r="604" spans="1:54" x14ac:dyDescent="0.25">
      <c r="A604" t="s">
        <v>727</v>
      </c>
      <c r="B604">
        <v>13539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 t="s">
        <v>2</v>
      </c>
      <c r="N604">
        <v>13539</v>
      </c>
      <c r="O604">
        <v>800000</v>
      </c>
      <c r="P604">
        <v>89875.109449999902</v>
      </c>
      <c r="Q604">
        <v>4924195.5263157804</v>
      </c>
      <c r="R604">
        <v>3746731.53508772</v>
      </c>
      <c r="S604">
        <v>1177463.9912280601</v>
      </c>
      <c r="T604">
        <v>0.23911804170559101</v>
      </c>
      <c r="U604">
        <v>2660912.2987819701</v>
      </c>
      <c r="V604">
        <v>1584094.21931269</v>
      </c>
      <c r="W604">
        <v>1076818.0794692801</v>
      </c>
      <c r="X604">
        <v>0.40468003397263203</v>
      </c>
      <c r="Y604">
        <v>112731.57894736801</v>
      </c>
      <c r="Z604">
        <v>112731.57894736801</v>
      </c>
      <c r="AA604">
        <v>0</v>
      </c>
      <c r="AB604">
        <v>0</v>
      </c>
      <c r="AC604">
        <v>2292.0687911789501</v>
      </c>
      <c r="AD604">
        <v>2292.0687911789501</v>
      </c>
      <c r="AE604">
        <v>0</v>
      </c>
      <c r="AF604">
        <v>0</v>
      </c>
      <c r="AG604">
        <v>186942.970019284</v>
      </c>
      <c r="AH604">
        <v>-889875.10944999999</v>
      </c>
      <c r="AI604">
        <v>2292.0687911789501</v>
      </c>
      <c r="AJ604">
        <v>2292.0687911789501</v>
      </c>
      <c r="AK604">
        <v>2292.0687911789501</v>
      </c>
      <c r="AL604">
        <v>2292.0687911789501</v>
      </c>
      <c r="AM604">
        <v>2292.0687911789501</v>
      </c>
      <c r="AN604">
        <v>2292.0687911789501</v>
      </c>
      <c r="AO604">
        <v>2292.0687911789501</v>
      </c>
      <c r="AP604">
        <v>2292.0687911789501</v>
      </c>
      <c r="AQ604">
        <v>2292.0687911789501</v>
      </c>
      <c r="AR604">
        <v>2292.0687911789501</v>
      </c>
      <c r="AS604">
        <v>112731.57894736801</v>
      </c>
      <c r="AT604">
        <v>112731.57894736801</v>
      </c>
      <c r="AU604">
        <v>112731.57894736801</v>
      </c>
      <c r="AV604">
        <v>112731.57894736801</v>
      </c>
      <c r="AW604">
        <v>112731.57894736801</v>
      </c>
      <c r="AX604">
        <v>112731.57894736801</v>
      </c>
      <c r="AY604">
        <v>112731.57894736801</v>
      </c>
      <c r="AZ604">
        <v>112731.57894736801</v>
      </c>
      <c r="BA604">
        <v>112731.57894736801</v>
      </c>
      <c r="BB604">
        <v>112731.57894736801</v>
      </c>
    </row>
    <row r="605" spans="1:54" x14ac:dyDescent="0.25">
      <c r="A605" t="s">
        <v>728</v>
      </c>
      <c r="B605">
        <v>13541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 t="s">
        <v>2</v>
      </c>
      <c r="N605">
        <v>13541</v>
      </c>
      <c r="O605">
        <v>800000</v>
      </c>
      <c r="P605">
        <v>89875.109449999902</v>
      </c>
      <c r="Q605">
        <v>3835201.7105263099</v>
      </c>
      <c r="R605">
        <v>2650348.9035087698</v>
      </c>
      <c r="S605">
        <v>1184852.8070175401</v>
      </c>
      <c r="T605">
        <v>0.308941457698438</v>
      </c>
      <c r="U605">
        <v>1465035.2212862901</v>
      </c>
      <c r="V605">
        <v>711726.85227438505</v>
      </c>
      <c r="W605">
        <v>753308.36901191296</v>
      </c>
      <c r="X605">
        <v>0.51419130275278202</v>
      </c>
      <c r="Y605">
        <v>1163.2017543859599</v>
      </c>
      <c r="Z605">
        <v>1163.2017543859599</v>
      </c>
      <c r="AA605">
        <v>0</v>
      </c>
      <c r="AB605">
        <v>0</v>
      </c>
      <c r="AC605">
        <v>20.009060229884199</v>
      </c>
      <c r="AD605">
        <v>20.009060229884199</v>
      </c>
      <c r="AE605">
        <v>0</v>
      </c>
      <c r="AF605">
        <v>0</v>
      </c>
      <c r="AG605">
        <v>-136566.74043808601</v>
      </c>
      <c r="AH605">
        <v>-889875.10944999999</v>
      </c>
      <c r="AI605">
        <v>20.009060229884199</v>
      </c>
      <c r="AJ605">
        <v>20.009060229884199</v>
      </c>
      <c r="AK605">
        <v>20.009060229884199</v>
      </c>
      <c r="AL605">
        <v>20.009060229884199</v>
      </c>
      <c r="AM605">
        <v>20.009060229884199</v>
      </c>
      <c r="AN605">
        <v>20.009060229884199</v>
      </c>
      <c r="AO605">
        <v>20.009060229884199</v>
      </c>
      <c r="AP605">
        <v>20.009060229884199</v>
      </c>
      <c r="AQ605">
        <v>20.009060229884199</v>
      </c>
      <c r="AR605">
        <v>20.009060229884199</v>
      </c>
      <c r="AS605">
        <v>1163.2017543859599</v>
      </c>
      <c r="AT605">
        <v>1163.2017543859599</v>
      </c>
      <c r="AU605">
        <v>1163.2017543859599</v>
      </c>
      <c r="AV605">
        <v>1163.2017543859599</v>
      </c>
      <c r="AW605">
        <v>1163.2017543859599</v>
      </c>
      <c r="AX605">
        <v>1163.2017543859599</v>
      </c>
      <c r="AY605">
        <v>1163.2017543859599</v>
      </c>
      <c r="AZ605">
        <v>1163.2017543859599</v>
      </c>
      <c r="BA605">
        <v>1163.2017543859599</v>
      </c>
      <c r="BB605">
        <v>1163.2017543859599</v>
      </c>
    </row>
    <row r="606" spans="1:54" x14ac:dyDescent="0.25">
      <c r="A606" t="s">
        <v>729</v>
      </c>
      <c r="B606">
        <v>13544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 t="s">
        <v>2</v>
      </c>
      <c r="N606">
        <v>13544</v>
      </c>
      <c r="O606">
        <v>800000</v>
      </c>
      <c r="P606">
        <v>89875.109449999902</v>
      </c>
      <c r="Q606">
        <v>1584684.4298245599</v>
      </c>
      <c r="R606">
        <v>1226040.35087719</v>
      </c>
      <c r="S606">
        <v>358644.07894736802</v>
      </c>
      <c r="T606">
        <v>0.22631892646731699</v>
      </c>
      <c r="U606">
        <v>985811.79491882306</v>
      </c>
      <c r="V606">
        <v>625688.906512146</v>
      </c>
      <c r="W606">
        <v>360122.888406677</v>
      </c>
      <c r="X606">
        <v>0.36530592377050097</v>
      </c>
      <c r="Y606">
        <v>3133.2456140350801</v>
      </c>
      <c r="Z606">
        <v>3133.2456140350801</v>
      </c>
      <c r="AA606">
        <v>0</v>
      </c>
      <c r="AB606">
        <v>0</v>
      </c>
      <c r="AC606">
        <v>55.087945317899901</v>
      </c>
      <c r="AD606">
        <v>55.087945317899901</v>
      </c>
      <c r="AE606">
        <v>0</v>
      </c>
      <c r="AF606">
        <v>0</v>
      </c>
      <c r="AG606">
        <v>-529752.221043322</v>
      </c>
      <c r="AH606">
        <v>-889875.10944999999</v>
      </c>
      <c r="AI606">
        <v>55.087945317899901</v>
      </c>
      <c r="AJ606">
        <v>55.087945317899901</v>
      </c>
      <c r="AK606">
        <v>55.087945317899901</v>
      </c>
      <c r="AL606">
        <v>55.087945317899901</v>
      </c>
      <c r="AM606">
        <v>55.087945317899901</v>
      </c>
      <c r="AN606">
        <v>55.087945317899901</v>
      </c>
      <c r="AO606">
        <v>55.087945317899901</v>
      </c>
      <c r="AP606">
        <v>55.087945317899901</v>
      </c>
      <c r="AQ606">
        <v>55.087945317899901</v>
      </c>
      <c r="AR606">
        <v>55.087945317899901</v>
      </c>
      <c r="AS606">
        <v>3133.2456140350801</v>
      </c>
      <c r="AT606">
        <v>3133.2456140350801</v>
      </c>
      <c r="AU606">
        <v>3133.2456140350801</v>
      </c>
      <c r="AV606">
        <v>3133.2456140350801</v>
      </c>
      <c r="AW606">
        <v>3133.2456140350801</v>
      </c>
      <c r="AX606">
        <v>3133.2456140350801</v>
      </c>
      <c r="AY606">
        <v>3133.2456140350801</v>
      </c>
      <c r="AZ606">
        <v>3133.2456140350801</v>
      </c>
      <c r="BA606">
        <v>3133.2456140350801</v>
      </c>
      <c r="BB606">
        <v>3133.2456140350801</v>
      </c>
    </row>
    <row r="607" spans="1:54" x14ac:dyDescent="0.25">
      <c r="A607" t="s">
        <v>730</v>
      </c>
      <c r="B607">
        <v>13551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 t="s">
        <v>2</v>
      </c>
      <c r="N607">
        <v>13551</v>
      </c>
      <c r="O607">
        <v>800000</v>
      </c>
      <c r="P607">
        <v>89875.109449999902</v>
      </c>
      <c r="Q607">
        <v>8396.6666666666606</v>
      </c>
      <c r="R607">
        <v>8396.6666666666606</v>
      </c>
      <c r="S607">
        <v>0</v>
      </c>
      <c r="T607">
        <v>0</v>
      </c>
      <c r="U607">
        <v>4507.5859662631601</v>
      </c>
      <c r="V607">
        <v>4507.5859662631601</v>
      </c>
      <c r="W607">
        <v>0</v>
      </c>
      <c r="X607">
        <v>0</v>
      </c>
      <c r="Y607">
        <v>950.96491228070101</v>
      </c>
      <c r="Z607">
        <v>950.96491228070101</v>
      </c>
      <c r="AA607">
        <v>0</v>
      </c>
      <c r="AB607">
        <v>0</v>
      </c>
      <c r="AC607">
        <v>160.15350363507901</v>
      </c>
      <c r="AD607">
        <v>160.15350363507901</v>
      </c>
      <c r="AE607">
        <v>0</v>
      </c>
      <c r="AF607">
        <v>0</v>
      </c>
      <c r="AG607">
        <v>-889875.10944999999</v>
      </c>
      <c r="AH607">
        <v>-889875.10944999999</v>
      </c>
      <c r="AI607">
        <v>160.15350363507901</v>
      </c>
      <c r="AJ607">
        <v>160.15350363507901</v>
      </c>
      <c r="AK607">
        <v>160.15350363507901</v>
      </c>
      <c r="AL607">
        <v>160.15350363507901</v>
      </c>
      <c r="AM607">
        <v>160.15350363507901</v>
      </c>
      <c r="AN607">
        <v>160.15350363507901</v>
      </c>
      <c r="AO607">
        <v>160.15350363507901</v>
      </c>
      <c r="AP607">
        <v>160.15350363507901</v>
      </c>
      <c r="AQ607">
        <v>160.15350363507901</v>
      </c>
      <c r="AR607">
        <v>160.15350363507901</v>
      </c>
      <c r="AS607">
        <v>950.96491228070101</v>
      </c>
      <c r="AT607">
        <v>950.96491228070101</v>
      </c>
      <c r="AU607">
        <v>950.96491228070101</v>
      </c>
      <c r="AV607">
        <v>950.96491228070101</v>
      </c>
      <c r="AW607">
        <v>950.96491228070101</v>
      </c>
      <c r="AX607">
        <v>950.96491228070101</v>
      </c>
      <c r="AY607">
        <v>950.96491228070101</v>
      </c>
      <c r="AZ607">
        <v>950.96491228070101</v>
      </c>
      <c r="BA607">
        <v>950.96491228070101</v>
      </c>
      <c r="BB607">
        <v>950.96491228070101</v>
      </c>
    </row>
    <row r="608" spans="1:54" x14ac:dyDescent="0.25">
      <c r="A608" t="s">
        <v>731</v>
      </c>
      <c r="B608">
        <v>13552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2</v>
      </c>
      <c r="N608">
        <v>13552</v>
      </c>
      <c r="O608">
        <v>800000</v>
      </c>
      <c r="P608">
        <v>89875.109449999902</v>
      </c>
      <c r="Q608">
        <v>498858.94736842101</v>
      </c>
      <c r="R608">
        <v>498858.94736842101</v>
      </c>
      <c r="S608">
        <v>0</v>
      </c>
      <c r="T608">
        <v>0</v>
      </c>
      <c r="U608">
        <v>1215771.76491964</v>
      </c>
      <c r="V608">
        <v>1215771.76491964</v>
      </c>
      <c r="W608">
        <v>0</v>
      </c>
      <c r="X608">
        <v>0</v>
      </c>
      <c r="Y608">
        <v>115891.929824561</v>
      </c>
      <c r="Z608">
        <v>115891.929824561</v>
      </c>
      <c r="AA608">
        <v>0</v>
      </c>
      <c r="AB608">
        <v>0</v>
      </c>
      <c r="AC608">
        <v>295982.36533434899</v>
      </c>
      <c r="AD608">
        <v>295982.36533434899</v>
      </c>
      <c r="AE608">
        <v>0</v>
      </c>
      <c r="AF608">
        <v>0</v>
      </c>
      <c r="AG608">
        <v>-889875.10944999999</v>
      </c>
      <c r="AH608">
        <v>-889875.10944999999</v>
      </c>
      <c r="AI608">
        <v>295982.36533434899</v>
      </c>
      <c r="AJ608">
        <v>295982.36533434899</v>
      </c>
      <c r="AK608">
        <v>295982.36533434899</v>
      </c>
      <c r="AL608">
        <v>295982.36533434899</v>
      </c>
      <c r="AM608">
        <v>295982.36533434899</v>
      </c>
      <c r="AN608">
        <v>295982.36533434899</v>
      </c>
      <c r="AO608">
        <v>295982.36533434899</v>
      </c>
      <c r="AP608">
        <v>295982.36533434899</v>
      </c>
      <c r="AQ608">
        <v>295982.36533434899</v>
      </c>
      <c r="AR608">
        <v>295982.36533434899</v>
      </c>
      <c r="AS608">
        <v>115891.929824561</v>
      </c>
      <c r="AT608">
        <v>115891.929824561</v>
      </c>
      <c r="AU608">
        <v>115891.929824561</v>
      </c>
      <c r="AV608">
        <v>115891.929824561</v>
      </c>
      <c r="AW608">
        <v>115891.929824561</v>
      </c>
      <c r="AX608">
        <v>115891.929824561</v>
      </c>
      <c r="AY608">
        <v>115891.929824561</v>
      </c>
      <c r="AZ608">
        <v>115891.929824561</v>
      </c>
      <c r="BA608">
        <v>115891.929824561</v>
      </c>
      <c r="BB608">
        <v>115891.929824561</v>
      </c>
    </row>
    <row r="609" spans="1:54" x14ac:dyDescent="0.25">
      <c r="A609" t="s">
        <v>732</v>
      </c>
      <c r="B609">
        <v>13553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2</v>
      </c>
      <c r="N609">
        <v>13553</v>
      </c>
      <c r="O609">
        <v>800000</v>
      </c>
      <c r="P609">
        <v>89875.109449999902</v>
      </c>
      <c r="Q609">
        <v>3369.9561403508701</v>
      </c>
      <c r="R609">
        <v>3369.9561403508701</v>
      </c>
      <c r="S609">
        <v>0</v>
      </c>
      <c r="T609">
        <v>0</v>
      </c>
      <c r="U609">
        <v>435.75939939601801</v>
      </c>
      <c r="V609">
        <v>435.75939939601801</v>
      </c>
      <c r="W609">
        <v>0</v>
      </c>
      <c r="X609">
        <v>0</v>
      </c>
      <c r="Y609">
        <v>23.684210526315699</v>
      </c>
      <c r="Z609">
        <v>23.684210526315699</v>
      </c>
      <c r="AA609">
        <v>0</v>
      </c>
      <c r="AB609">
        <v>0</v>
      </c>
      <c r="AC609">
        <v>6.76136628615789</v>
      </c>
      <c r="AD609">
        <v>6.76136628615789</v>
      </c>
      <c r="AE609">
        <v>0</v>
      </c>
      <c r="AF609">
        <v>0</v>
      </c>
      <c r="AG609">
        <v>-889875.10944999999</v>
      </c>
      <c r="AH609">
        <v>-889875.10944999999</v>
      </c>
      <c r="AI609">
        <v>6.76136628615789</v>
      </c>
      <c r="AJ609">
        <v>6.76136628615789</v>
      </c>
      <c r="AK609">
        <v>6.76136628615789</v>
      </c>
      <c r="AL609">
        <v>6.76136628615789</v>
      </c>
      <c r="AM609">
        <v>6.76136628615789</v>
      </c>
      <c r="AN609">
        <v>6.76136628615789</v>
      </c>
      <c r="AO609">
        <v>6.76136628615789</v>
      </c>
      <c r="AP609">
        <v>6.76136628615789</v>
      </c>
      <c r="AQ609">
        <v>6.76136628615789</v>
      </c>
      <c r="AR609">
        <v>6.76136628615789</v>
      </c>
      <c r="AS609">
        <v>23.684210526315699</v>
      </c>
      <c r="AT609">
        <v>23.684210526315699</v>
      </c>
      <c r="AU609">
        <v>23.684210526315699</v>
      </c>
      <c r="AV609">
        <v>23.684210526315699</v>
      </c>
      <c r="AW609">
        <v>23.684210526315699</v>
      </c>
      <c r="AX609">
        <v>23.684210526315699</v>
      </c>
      <c r="AY609">
        <v>23.684210526315699</v>
      </c>
      <c r="AZ609">
        <v>23.684210526315699</v>
      </c>
      <c r="BA609">
        <v>23.684210526315699</v>
      </c>
      <c r="BB609">
        <v>23.684210526315699</v>
      </c>
    </row>
    <row r="610" spans="1:54" x14ac:dyDescent="0.25">
      <c r="A610" t="s">
        <v>733</v>
      </c>
      <c r="B610">
        <v>13572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2</v>
      </c>
      <c r="N610">
        <v>13572</v>
      </c>
      <c r="O610">
        <v>800000</v>
      </c>
      <c r="P610">
        <v>89875.109449999902</v>
      </c>
      <c r="Q610">
        <v>3297472.7631578902</v>
      </c>
      <c r="R610">
        <v>2773040.2192982398</v>
      </c>
      <c r="S610">
        <v>524432.54385965003</v>
      </c>
      <c r="T610">
        <v>0.15904075075889801</v>
      </c>
      <c r="U610">
        <v>2453914.0783397499</v>
      </c>
      <c r="V610">
        <v>1038602.8334954299</v>
      </c>
      <c r="W610">
        <v>1415311.24484431</v>
      </c>
      <c r="X610">
        <v>0.57675664251532099</v>
      </c>
      <c r="Y610">
        <v>2245.6140350877099</v>
      </c>
      <c r="Z610">
        <v>2245.6140350877099</v>
      </c>
      <c r="AA610">
        <v>0</v>
      </c>
      <c r="AB610">
        <v>0</v>
      </c>
      <c r="AC610">
        <v>35.353923716605202</v>
      </c>
      <c r="AD610">
        <v>35.353923716605202</v>
      </c>
      <c r="AE610">
        <v>0</v>
      </c>
      <c r="AF610">
        <v>0</v>
      </c>
      <c r="AG610">
        <v>525436.13539431698</v>
      </c>
      <c r="AH610">
        <v>-889875.10944999999</v>
      </c>
      <c r="AI610">
        <v>35.353923716605202</v>
      </c>
      <c r="AJ610">
        <v>35.353923716605202</v>
      </c>
      <c r="AK610">
        <v>35.353923716605202</v>
      </c>
      <c r="AL610">
        <v>35.353923716605202</v>
      </c>
      <c r="AM610">
        <v>35.353923716605202</v>
      </c>
      <c r="AN610">
        <v>35.353923716605202</v>
      </c>
      <c r="AO610">
        <v>35.353923716605202</v>
      </c>
      <c r="AP610">
        <v>35.353923716605202</v>
      </c>
      <c r="AQ610">
        <v>35.353923716605202</v>
      </c>
      <c r="AR610">
        <v>35.353923716605202</v>
      </c>
      <c r="AS610">
        <v>2245.6140350877099</v>
      </c>
      <c r="AT610">
        <v>2245.6140350877099</v>
      </c>
      <c r="AU610">
        <v>2245.6140350877099</v>
      </c>
      <c r="AV610">
        <v>2245.6140350877099</v>
      </c>
      <c r="AW610">
        <v>2245.6140350877099</v>
      </c>
      <c r="AX610">
        <v>2245.6140350877099</v>
      </c>
      <c r="AY610">
        <v>2245.6140350877099</v>
      </c>
      <c r="AZ610">
        <v>2245.6140350877099</v>
      </c>
      <c r="BA610">
        <v>2245.6140350877099</v>
      </c>
      <c r="BB610">
        <v>2245.6140350877099</v>
      </c>
    </row>
    <row r="611" spans="1:54" x14ac:dyDescent="0.25">
      <c r="A611" t="s">
        <v>734</v>
      </c>
      <c r="B611">
        <v>13573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 t="s">
        <v>2</v>
      </c>
      <c r="N611">
        <v>13573</v>
      </c>
      <c r="O611">
        <v>800000</v>
      </c>
      <c r="P611">
        <v>89875.109449999902</v>
      </c>
      <c r="Q611">
        <v>3447841.5350877098</v>
      </c>
      <c r="R611">
        <v>3007048.2456140299</v>
      </c>
      <c r="S611">
        <v>440793.28947368398</v>
      </c>
      <c r="T611">
        <v>0.12784615678761699</v>
      </c>
      <c r="U611">
        <v>1189694.67225336</v>
      </c>
      <c r="V611">
        <v>535365.00022067397</v>
      </c>
      <c r="W611">
        <v>654329.67203269096</v>
      </c>
      <c r="X611">
        <v>0.54999798460334703</v>
      </c>
      <c r="Y611">
        <v>41343.728070175399</v>
      </c>
      <c r="Z611">
        <v>41343.728070175399</v>
      </c>
      <c r="AA611">
        <v>0</v>
      </c>
      <c r="AB611">
        <v>0</v>
      </c>
      <c r="AC611">
        <v>635.717410155994</v>
      </c>
      <c r="AD611">
        <v>635.717410155994</v>
      </c>
      <c r="AE611">
        <v>0</v>
      </c>
      <c r="AF611">
        <v>0</v>
      </c>
      <c r="AG611">
        <v>-235545.43741730801</v>
      </c>
      <c r="AH611">
        <v>-889875.10944999999</v>
      </c>
      <c r="AI611">
        <v>635.717410155994</v>
      </c>
      <c r="AJ611">
        <v>635.717410155994</v>
      </c>
      <c r="AK611">
        <v>635.717410155994</v>
      </c>
      <c r="AL611">
        <v>635.717410155994</v>
      </c>
      <c r="AM611">
        <v>635.717410155994</v>
      </c>
      <c r="AN611">
        <v>635.717410155994</v>
      </c>
      <c r="AO611">
        <v>635.717410155994</v>
      </c>
      <c r="AP611">
        <v>635.717410155994</v>
      </c>
      <c r="AQ611">
        <v>635.717410155994</v>
      </c>
      <c r="AR611">
        <v>635.717410155994</v>
      </c>
      <c r="AS611">
        <v>41343.728070175399</v>
      </c>
      <c r="AT611">
        <v>41343.728070175399</v>
      </c>
      <c r="AU611">
        <v>41343.728070175399</v>
      </c>
      <c r="AV611">
        <v>41343.728070175399</v>
      </c>
      <c r="AW611">
        <v>41343.728070175399</v>
      </c>
      <c r="AX611">
        <v>41343.728070175399</v>
      </c>
      <c r="AY611">
        <v>41343.728070175399</v>
      </c>
      <c r="AZ611">
        <v>41343.728070175399</v>
      </c>
      <c r="BA611">
        <v>41343.728070175399</v>
      </c>
      <c r="BB611">
        <v>41343.728070175399</v>
      </c>
    </row>
    <row r="612" spans="1:54" x14ac:dyDescent="0.25">
      <c r="A612" t="s">
        <v>735</v>
      </c>
      <c r="B612">
        <v>13586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 t="s">
        <v>2</v>
      </c>
      <c r="N612">
        <v>13586</v>
      </c>
      <c r="O612">
        <v>800000</v>
      </c>
      <c r="P612">
        <v>89875.109449999902</v>
      </c>
      <c r="Q612">
        <v>6553382.01754387</v>
      </c>
      <c r="R612">
        <v>5354916.6228070101</v>
      </c>
      <c r="S612">
        <v>1198465.3947368499</v>
      </c>
      <c r="T612">
        <v>0.182877389343163</v>
      </c>
      <c r="U612">
        <v>2789143.77410034</v>
      </c>
      <c r="V612">
        <v>1531936.50949074</v>
      </c>
      <c r="W612">
        <v>1257207.2646096</v>
      </c>
      <c r="X612">
        <v>0.450750253996899</v>
      </c>
      <c r="Y612">
        <v>407253.07017543801</v>
      </c>
      <c r="Z612">
        <v>407253.07017543801</v>
      </c>
      <c r="AA612">
        <v>0</v>
      </c>
      <c r="AB612">
        <v>0</v>
      </c>
      <c r="AC612">
        <v>5840.6859368974801</v>
      </c>
      <c r="AD612">
        <v>5840.6859368974801</v>
      </c>
      <c r="AE612">
        <v>0</v>
      </c>
      <c r="AF612">
        <v>0</v>
      </c>
      <c r="AG612">
        <v>367332.155159602</v>
      </c>
      <c r="AH612">
        <v>-889875.10944999999</v>
      </c>
      <c r="AI612">
        <v>5840.6859368974801</v>
      </c>
      <c r="AJ612">
        <v>5840.6859368974801</v>
      </c>
      <c r="AK612">
        <v>5840.6859368974801</v>
      </c>
      <c r="AL612">
        <v>5840.6859368974801</v>
      </c>
      <c r="AM612">
        <v>5840.6859368974801</v>
      </c>
      <c r="AN612">
        <v>5840.6859368974801</v>
      </c>
      <c r="AO612">
        <v>5840.6859368974801</v>
      </c>
      <c r="AP612">
        <v>5840.6859368974801</v>
      </c>
      <c r="AQ612">
        <v>5840.6859368974801</v>
      </c>
      <c r="AR612">
        <v>5840.6859368974801</v>
      </c>
      <c r="AS612">
        <v>407253.07017543801</v>
      </c>
      <c r="AT612">
        <v>407253.07017543801</v>
      </c>
      <c r="AU612">
        <v>407253.07017543801</v>
      </c>
      <c r="AV612">
        <v>407253.07017543801</v>
      </c>
      <c r="AW612">
        <v>407253.07017543801</v>
      </c>
      <c r="AX612">
        <v>407253.07017543801</v>
      </c>
      <c r="AY612">
        <v>407253.07017543801</v>
      </c>
      <c r="AZ612">
        <v>407253.07017543801</v>
      </c>
      <c r="BA612">
        <v>407253.07017543801</v>
      </c>
      <c r="BB612">
        <v>407253.07017543801</v>
      </c>
    </row>
    <row r="613" spans="1:54" x14ac:dyDescent="0.25">
      <c r="A613" t="s">
        <v>736</v>
      </c>
      <c r="B613">
        <v>13605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 t="s">
        <v>2</v>
      </c>
      <c r="N613">
        <v>13605</v>
      </c>
      <c r="O613">
        <v>800000</v>
      </c>
      <c r="P613">
        <v>89875.109449999902</v>
      </c>
      <c r="Q613">
        <v>2601393.0263157799</v>
      </c>
      <c r="R613">
        <v>2322094.2982456102</v>
      </c>
      <c r="S613">
        <v>279298.72807017498</v>
      </c>
      <c r="T613">
        <v>0.107365063734998</v>
      </c>
      <c r="U613">
        <v>1536590.3136288701</v>
      </c>
      <c r="V613">
        <v>765210.83269278996</v>
      </c>
      <c r="W613">
        <v>771379.48093608499</v>
      </c>
      <c r="X613">
        <v>0.502007252092044</v>
      </c>
      <c r="Y613">
        <v>302318.28947368398</v>
      </c>
      <c r="Z613">
        <v>302318.28947368398</v>
      </c>
      <c r="AA613">
        <v>0</v>
      </c>
      <c r="AB613">
        <v>0</v>
      </c>
      <c r="AC613">
        <v>4791.7344472286604</v>
      </c>
      <c r="AD613">
        <v>4791.7344472286604</v>
      </c>
      <c r="AE613">
        <v>0</v>
      </c>
      <c r="AF613">
        <v>0</v>
      </c>
      <c r="AG613">
        <v>-118495.62851391399</v>
      </c>
      <c r="AH613">
        <v>-889875.10944999999</v>
      </c>
      <c r="AI613">
        <v>4791.7344472286604</v>
      </c>
      <c r="AJ613">
        <v>4791.7344472286604</v>
      </c>
      <c r="AK613">
        <v>4791.7344472286604</v>
      </c>
      <c r="AL613">
        <v>4791.7344472286604</v>
      </c>
      <c r="AM613">
        <v>4791.7344472286604</v>
      </c>
      <c r="AN613">
        <v>4791.7344472286604</v>
      </c>
      <c r="AO613">
        <v>4791.7344472286604</v>
      </c>
      <c r="AP613">
        <v>4791.7344472286604</v>
      </c>
      <c r="AQ613">
        <v>4791.7344472286604</v>
      </c>
      <c r="AR613">
        <v>4791.7344472286604</v>
      </c>
      <c r="AS613">
        <v>302318.28947368398</v>
      </c>
      <c r="AT613">
        <v>302318.28947368398</v>
      </c>
      <c r="AU613">
        <v>302318.28947368398</v>
      </c>
      <c r="AV613">
        <v>302318.28947368398</v>
      </c>
      <c r="AW613">
        <v>302318.28947368398</v>
      </c>
      <c r="AX613">
        <v>302318.28947368398</v>
      </c>
      <c r="AY613">
        <v>302318.28947368398</v>
      </c>
      <c r="AZ613">
        <v>302318.28947368398</v>
      </c>
      <c r="BA613">
        <v>302318.28947368398</v>
      </c>
      <c r="BB613">
        <v>302318.28947368398</v>
      </c>
    </row>
    <row r="614" spans="1:54" x14ac:dyDescent="0.25">
      <c r="A614" t="s">
        <v>737</v>
      </c>
      <c r="B614">
        <v>13606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 t="s">
        <v>2</v>
      </c>
      <c r="N614">
        <v>13606</v>
      </c>
      <c r="O614">
        <v>800000</v>
      </c>
      <c r="P614">
        <v>89875.109449999902</v>
      </c>
      <c r="Q614">
        <v>2391428.8596491199</v>
      </c>
      <c r="R614">
        <v>1572405</v>
      </c>
      <c r="S614">
        <v>819023.85964912304</v>
      </c>
      <c r="T614">
        <v>0.34248305415586999</v>
      </c>
      <c r="U614">
        <v>2454029.8713488802</v>
      </c>
      <c r="V614">
        <v>1108346.72525208</v>
      </c>
      <c r="W614">
        <v>1345683.1460968</v>
      </c>
      <c r="X614">
        <v>0.54835646534209803</v>
      </c>
      <c r="Y614">
        <v>376042.45614035003</v>
      </c>
      <c r="Z614">
        <v>376042.45614035003</v>
      </c>
      <c r="AA614">
        <v>0</v>
      </c>
      <c r="AB614">
        <v>0</v>
      </c>
      <c r="AC614">
        <v>72766.648056122096</v>
      </c>
      <c r="AD614">
        <v>72766.648056122096</v>
      </c>
      <c r="AE614">
        <v>0</v>
      </c>
      <c r="AF614">
        <v>0</v>
      </c>
      <c r="AG614">
        <v>455808.03664680198</v>
      </c>
      <c r="AH614">
        <v>-889875.10944999999</v>
      </c>
      <c r="AI614">
        <v>72766.648056122096</v>
      </c>
      <c r="AJ614">
        <v>72766.648056122096</v>
      </c>
      <c r="AK614">
        <v>72766.648056122096</v>
      </c>
      <c r="AL614">
        <v>72766.648056122096</v>
      </c>
      <c r="AM614">
        <v>72766.648056122096</v>
      </c>
      <c r="AN614">
        <v>72766.648056122096</v>
      </c>
      <c r="AO614">
        <v>72766.648056122096</v>
      </c>
      <c r="AP614">
        <v>72766.648056122096</v>
      </c>
      <c r="AQ614">
        <v>72766.648056122096</v>
      </c>
      <c r="AR614">
        <v>72766.648056122096</v>
      </c>
      <c r="AS614">
        <v>376042.45614035003</v>
      </c>
      <c r="AT614">
        <v>376042.45614035003</v>
      </c>
      <c r="AU614">
        <v>376042.45614035003</v>
      </c>
      <c r="AV614">
        <v>376042.45614035003</v>
      </c>
      <c r="AW614">
        <v>376042.45614035003</v>
      </c>
      <c r="AX614">
        <v>376042.45614035003</v>
      </c>
      <c r="AY614">
        <v>376042.45614035003</v>
      </c>
      <c r="AZ614">
        <v>376042.45614035003</v>
      </c>
      <c r="BA614">
        <v>376042.45614035003</v>
      </c>
      <c r="BB614">
        <v>376042.45614035003</v>
      </c>
    </row>
    <row r="615" spans="1:54" x14ac:dyDescent="0.25">
      <c r="A615" t="s">
        <v>738</v>
      </c>
      <c r="B615">
        <v>13613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 t="s">
        <v>2</v>
      </c>
      <c r="N615">
        <v>13613</v>
      </c>
      <c r="O615">
        <v>800000</v>
      </c>
      <c r="P615">
        <v>89875.109449999902</v>
      </c>
      <c r="Q615">
        <v>5047898.8596491199</v>
      </c>
      <c r="R615">
        <v>4254995.8333333302</v>
      </c>
      <c r="S615">
        <v>792903.02631579095</v>
      </c>
      <c r="T615">
        <v>0.15707585440230101</v>
      </c>
      <c r="U615">
        <v>2727513.1299249502</v>
      </c>
      <c r="V615">
        <v>1218330.5714604401</v>
      </c>
      <c r="W615">
        <v>1509182.5584644999</v>
      </c>
      <c r="X615">
        <v>0.55331816441376003</v>
      </c>
      <c r="Y615">
        <v>1244094.16666666</v>
      </c>
      <c r="Z615">
        <v>1244094.16666666</v>
      </c>
      <c r="AA615">
        <v>0</v>
      </c>
      <c r="AB615">
        <v>0</v>
      </c>
      <c r="AC615">
        <v>18449.866244410401</v>
      </c>
      <c r="AD615">
        <v>18449.866244410401</v>
      </c>
      <c r="AE615">
        <v>0</v>
      </c>
      <c r="AF615">
        <v>0</v>
      </c>
      <c r="AG615">
        <v>619307.449014507</v>
      </c>
      <c r="AH615">
        <v>-889875.10944999999</v>
      </c>
      <c r="AI615">
        <v>18449.866244410401</v>
      </c>
      <c r="AJ615">
        <v>18449.866244410401</v>
      </c>
      <c r="AK615">
        <v>18449.866244410401</v>
      </c>
      <c r="AL615">
        <v>18449.866244410401</v>
      </c>
      <c r="AM615">
        <v>18449.866244410401</v>
      </c>
      <c r="AN615">
        <v>18449.866244410401</v>
      </c>
      <c r="AO615">
        <v>18449.866244410401</v>
      </c>
      <c r="AP615">
        <v>18449.866244410401</v>
      </c>
      <c r="AQ615">
        <v>18449.866244410401</v>
      </c>
      <c r="AR615">
        <v>18449.866244410401</v>
      </c>
      <c r="AS615">
        <v>1244094.16666666</v>
      </c>
      <c r="AT615">
        <v>1244094.16666666</v>
      </c>
      <c r="AU615">
        <v>1244094.16666666</v>
      </c>
      <c r="AV615">
        <v>1244094.16666666</v>
      </c>
      <c r="AW615">
        <v>1244094.16666666</v>
      </c>
      <c r="AX615">
        <v>1244094.16666666</v>
      </c>
      <c r="AY615">
        <v>1244094.16666666</v>
      </c>
      <c r="AZ615">
        <v>1244094.16666666</v>
      </c>
      <c r="BA615">
        <v>1244094.16666666</v>
      </c>
      <c r="BB615">
        <v>1244094.16666666</v>
      </c>
    </row>
    <row r="616" spans="1:54" x14ac:dyDescent="0.25">
      <c r="A616" t="s">
        <v>739</v>
      </c>
      <c r="B616">
        <v>13630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 t="s">
        <v>2</v>
      </c>
      <c r="N616">
        <v>13630</v>
      </c>
      <c r="O616">
        <v>800000</v>
      </c>
      <c r="P616">
        <v>89875.109449999902</v>
      </c>
      <c r="Q616">
        <v>8593077.1491228007</v>
      </c>
      <c r="R616">
        <v>6573906.6228070101</v>
      </c>
      <c r="S616">
        <v>2019170.5263157799</v>
      </c>
      <c r="T616">
        <v>0.23497642244744699</v>
      </c>
      <c r="U616">
        <v>6322241.9444164196</v>
      </c>
      <c r="V616">
        <v>3122152.4875926701</v>
      </c>
      <c r="W616">
        <v>3200089.4568237499</v>
      </c>
      <c r="X616">
        <v>0.50616371296102503</v>
      </c>
      <c r="Y616">
        <v>885335.83333333302</v>
      </c>
      <c r="Z616">
        <v>885335.83333333302</v>
      </c>
      <c r="AA616">
        <v>0</v>
      </c>
      <c r="AB616">
        <v>0</v>
      </c>
      <c r="AC616">
        <v>14339.115981626401</v>
      </c>
      <c r="AD616">
        <v>14339.115981626401</v>
      </c>
      <c r="AE616">
        <v>0</v>
      </c>
      <c r="AF616">
        <v>0</v>
      </c>
      <c r="AG616">
        <v>2310214.3473737501</v>
      </c>
      <c r="AH616">
        <v>-889875.10944999999</v>
      </c>
      <c r="AI616">
        <v>14339.115981626401</v>
      </c>
      <c r="AJ616">
        <v>14339.115981626401</v>
      </c>
      <c r="AK616">
        <v>14339.115981626401</v>
      </c>
      <c r="AL616">
        <v>14339.115981626401</v>
      </c>
      <c r="AM616">
        <v>14339.115981626401</v>
      </c>
      <c r="AN616">
        <v>14339.115981626401</v>
      </c>
      <c r="AO616">
        <v>14339.115981626401</v>
      </c>
      <c r="AP616">
        <v>14339.115981626401</v>
      </c>
      <c r="AQ616">
        <v>14339.115981626401</v>
      </c>
      <c r="AR616">
        <v>14339.115981626401</v>
      </c>
      <c r="AS616">
        <v>885335.83333333302</v>
      </c>
      <c r="AT616">
        <v>885335.83333333302</v>
      </c>
      <c r="AU616">
        <v>885335.83333333302</v>
      </c>
      <c r="AV616">
        <v>885335.83333333302</v>
      </c>
      <c r="AW616">
        <v>885335.83333333302</v>
      </c>
      <c r="AX616">
        <v>885335.83333333302</v>
      </c>
      <c r="AY616">
        <v>885335.83333333302</v>
      </c>
      <c r="AZ616">
        <v>885335.83333333302</v>
      </c>
      <c r="BA616">
        <v>885335.83333333302</v>
      </c>
      <c r="BB616">
        <v>885335.83333333302</v>
      </c>
    </row>
    <row r="617" spans="1:54" x14ac:dyDescent="0.25">
      <c r="A617" t="s">
        <v>740</v>
      </c>
      <c r="B617">
        <v>13635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 t="s">
        <v>2</v>
      </c>
      <c r="N617">
        <v>13635</v>
      </c>
      <c r="O617">
        <v>800000</v>
      </c>
      <c r="P617">
        <v>89875.109449999902</v>
      </c>
      <c r="Q617">
        <v>133135.745614035</v>
      </c>
      <c r="R617">
        <v>133135.745614035</v>
      </c>
      <c r="S617">
        <v>0</v>
      </c>
      <c r="T617">
        <v>0</v>
      </c>
      <c r="U617">
        <v>690114.61158497003</v>
      </c>
      <c r="V617">
        <v>690114.61158497003</v>
      </c>
      <c r="W617">
        <v>0</v>
      </c>
      <c r="X617">
        <v>0</v>
      </c>
      <c r="Y617">
        <v>1916.84210526315</v>
      </c>
      <c r="Z617">
        <v>1916.84210526315</v>
      </c>
      <c r="AA617">
        <v>0</v>
      </c>
      <c r="AB617">
        <v>0</v>
      </c>
      <c r="AC617">
        <v>5306.1748347018402</v>
      </c>
      <c r="AD617">
        <v>5306.1748347018402</v>
      </c>
      <c r="AE617">
        <v>0</v>
      </c>
      <c r="AF617">
        <v>0</v>
      </c>
      <c r="AG617">
        <v>-889875.10944999999</v>
      </c>
      <c r="AH617">
        <v>-889875.10944999999</v>
      </c>
      <c r="AI617">
        <v>5306.1748347018402</v>
      </c>
      <c r="AJ617">
        <v>5306.1748347018402</v>
      </c>
      <c r="AK617">
        <v>5306.1748347018402</v>
      </c>
      <c r="AL617">
        <v>5306.1748347018402</v>
      </c>
      <c r="AM617">
        <v>5306.1748347018402</v>
      </c>
      <c r="AN617">
        <v>5306.1748347018402</v>
      </c>
      <c r="AO617">
        <v>5306.1748347018402</v>
      </c>
      <c r="AP617">
        <v>5306.1748347018402</v>
      </c>
      <c r="AQ617">
        <v>5306.1748347018402</v>
      </c>
      <c r="AR617">
        <v>5306.1748347018402</v>
      </c>
      <c r="AS617">
        <v>1916.84210526315</v>
      </c>
      <c r="AT617">
        <v>1916.84210526315</v>
      </c>
      <c r="AU617">
        <v>1916.84210526315</v>
      </c>
      <c r="AV617">
        <v>1916.84210526315</v>
      </c>
      <c r="AW617">
        <v>1916.84210526315</v>
      </c>
      <c r="AX617">
        <v>1916.84210526315</v>
      </c>
      <c r="AY617">
        <v>1916.84210526315</v>
      </c>
      <c r="AZ617">
        <v>1916.84210526315</v>
      </c>
      <c r="BA617">
        <v>1916.84210526315</v>
      </c>
      <c r="BB617">
        <v>1916.84210526315</v>
      </c>
    </row>
    <row r="618" spans="1:54" x14ac:dyDescent="0.25">
      <c r="A618" t="s">
        <v>741</v>
      </c>
      <c r="B618">
        <v>13636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 t="s">
        <v>2</v>
      </c>
      <c r="N618">
        <v>13636</v>
      </c>
      <c r="O618">
        <v>800000</v>
      </c>
      <c r="P618">
        <v>89875.109449999902</v>
      </c>
      <c r="Q618">
        <v>47281.535087719298</v>
      </c>
      <c r="R618">
        <v>47281.535087719298</v>
      </c>
      <c r="S618">
        <v>0</v>
      </c>
      <c r="T618">
        <v>0</v>
      </c>
      <c r="U618">
        <v>175869.83459153099</v>
      </c>
      <c r="V618">
        <v>175869.83459153099</v>
      </c>
      <c r="W618">
        <v>0</v>
      </c>
      <c r="X618">
        <v>0</v>
      </c>
      <c r="Y618">
        <v>1090.87719298245</v>
      </c>
      <c r="Z618">
        <v>1090.87719298245</v>
      </c>
      <c r="AA618">
        <v>0</v>
      </c>
      <c r="AB618">
        <v>0</v>
      </c>
      <c r="AC618">
        <v>23.332443658673601</v>
      </c>
      <c r="AD618">
        <v>23.332443658673601</v>
      </c>
      <c r="AE618">
        <v>0</v>
      </c>
      <c r="AF618">
        <v>0</v>
      </c>
      <c r="AG618">
        <v>-889875.10944999999</v>
      </c>
      <c r="AH618">
        <v>-889875.10944999999</v>
      </c>
      <c r="AI618">
        <v>23.332443658673601</v>
      </c>
      <c r="AJ618">
        <v>23.332443658673601</v>
      </c>
      <c r="AK618">
        <v>23.332443658673601</v>
      </c>
      <c r="AL618">
        <v>23.332443658673601</v>
      </c>
      <c r="AM618">
        <v>23.332443658673601</v>
      </c>
      <c r="AN618">
        <v>23.332443658673601</v>
      </c>
      <c r="AO618">
        <v>23.332443658673601</v>
      </c>
      <c r="AP618">
        <v>23.332443658673601</v>
      </c>
      <c r="AQ618">
        <v>23.332443658673601</v>
      </c>
      <c r="AR618">
        <v>23.332443658673601</v>
      </c>
      <c r="AS618">
        <v>1090.87719298245</v>
      </c>
      <c r="AT618">
        <v>1090.87719298245</v>
      </c>
      <c r="AU618">
        <v>1090.87719298245</v>
      </c>
      <c r="AV618">
        <v>1090.87719298245</v>
      </c>
      <c r="AW618">
        <v>1090.87719298245</v>
      </c>
      <c r="AX618">
        <v>1090.87719298245</v>
      </c>
      <c r="AY618">
        <v>1090.87719298245</v>
      </c>
      <c r="AZ618">
        <v>1090.87719298245</v>
      </c>
      <c r="BA618">
        <v>1090.87719298245</v>
      </c>
      <c r="BB618">
        <v>1090.87719298245</v>
      </c>
    </row>
    <row r="619" spans="1:54" x14ac:dyDescent="0.25">
      <c r="A619" t="s">
        <v>742</v>
      </c>
      <c r="B619">
        <v>13637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 t="s">
        <v>2</v>
      </c>
      <c r="N619">
        <v>13637</v>
      </c>
      <c r="O619">
        <v>800000</v>
      </c>
      <c r="P619">
        <v>89875.109449999902</v>
      </c>
      <c r="Q619">
        <v>362651.27192982403</v>
      </c>
      <c r="R619">
        <v>362651.27192982403</v>
      </c>
      <c r="S619">
        <v>0</v>
      </c>
      <c r="T619">
        <v>0</v>
      </c>
      <c r="U619">
        <v>243950.860890393</v>
      </c>
      <c r="V619">
        <v>243950.860890393</v>
      </c>
      <c r="W619">
        <v>0</v>
      </c>
      <c r="X619">
        <v>0</v>
      </c>
      <c r="Y619">
        <v>3585.3947368421</v>
      </c>
      <c r="Z619">
        <v>3585.3947368421</v>
      </c>
      <c r="AA619">
        <v>0</v>
      </c>
      <c r="AB619">
        <v>0</v>
      </c>
      <c r="AC619">
        <v>53.426253603505202</v>
      </c>
      <c r="AD619">
        <v>53.426253603505202</v>
      </c>
      <c r="AE619">
        <v>0</v>
      </c>
      <c r="AF619">
        <v>0</v>
      </c>
      <c r="AG619">
        <v>-889875.10944999999</v>
      </c>
      <c r="AH619">
        <v>-889875.10944999999</v>
      </c>
      <c r="AI619">
        <v>53.426253603505202</v>
      </c>
      <c r="AJ619">
        <v>53.426253603505202</v>
      </c>
      <c r="AK619">
        <v>53.426253603505202</v>
      </c>
      <c r="AL619">
        <v>53.426253603505202</v>
      </c>
      <c r="AM619">
        <v>53.426253603505202</v>
      </c>
      <c r="AN619">
        <v>53.426253603505202</v>
      </c>
      <c r="AO619">
        <v>53.426253603505202</v>
      </c>
      <c r="AP619">
        <v>53.426253603505202</v>
      </c>
      <c r="AQ619">
        <v>53.426253603505202</v>
      </c>
      <c r="AR619">
        <v>53.426253603505202</v>
      </c>
      <c r="AS619">
        <v>3585.3947368421</v>
      </c>
      <c r="AT619">
        <v>3585.3947368421</v>
      </c>
      <c r="AU619">
        <v>3585.3947368421</v>
      </c>
      <c r="AV619">
        <v>3585.3947368421</v>
      </c>
      <c r="AW619">
        <v>3585.3947368421</v>
      </c>
      <c r="AX619">
        <v>3585.3947368421</v>
      </c>
      <c r="AY619">
        <v>3585.3947368421</v>
      </c>
      <c r="AZ619">
        <v>3585.3947368421</v>
      </c>
      <c r="BA619">
        <v>3585.3947368421</v>
      </c>
      <c r="BB619">
        <v>3585.3947368421</v>
      </c>
    </row>
    <row r="620" spans="1:54" x14ac:dyDescent="0.25">
      <c r="A620" t="s">
        <v>743</v>
      </c>
      <c r="B620">
        <v>13638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 t="s">
        <v>2</v>
      </c>
      <c r="N620">
        <v>13638</v>
      </c>
      <c r="O620">
        <v>800000</v>
      </c>
      <c r="P620">
        <v>89875.109449999902</v>
      </c>
      <c r="Q620">
        <v>759602.28070175403</v>
      </c>
      <c r="R620">
        <v>759602.28070175403</v>
      </c>
      <c r="S620">
        <v>0</v>
      </c>
      <c r="T620">
        <v>0</v>
      </c>
      <c r="U620">
        <v>315596.765659258</v>
      </c>
      <c r="V620">
        <v>315596.765659258</v>
      </c>
      <c r="W620">
        <v>0</v>
      </c>
      <c r="X620">
        <v>0</v>
      </c>
      <c r="Y620">
        <v>39075.131578947301</v>
      </c>
      <c r="Z620">
        <v>39075.131578947301</v>
      </c>
      <c r="AA620">
        <v>0</v>
      </c>
      <c r="AB620">
        <v>0</v>
      </c>
      <c r="AC620">
        <v>676.53772661581502</v>
      </c>
      <c r="AD620">
        <v>676.53772661581502</v>
      </c>
      <c r="AE620">
        <v>0</v>
      </c>
      <c r="AF620">
        <v>0</v>
      </c>
      <c r="AG620">
        <v>-889875.10944999999</v>
      </c>
      <c r="AH620">
        <v>-889875.10944999999</v>
      </c>
      <c r="AI620">
        <v>676.53772661581502</v>
      </c>
      <c r="AJ620">
        <v>676.53772661581502</v>
      </c>
      <c r="AK620">
        <v>676.53772661581502</v>
      </c>
      <c r="AL620">
        <v>676.53772661581502</v>
      </c>
      <c r="AM620">
        <v>676.53772661581502</v>
      </c>
      <c r="AN620">
        <v>676.53772661581502</v>
      </c>
      <c r="AO620">
        <v>676.53772661581502</v>
      </c>
      <c r="AP620">
        <v>676.53772661581502</v>
      </c>
      <c r="AQ620">
        <v>676.53772661581502</v>
      </c>
      <c r="AR620">
        <v>676.53772661581502</v>
      </c>
      <c r="AS620">
        <v>39075.131578947301</v>
      </c>
      <c r="AT620">
        <v>39075.131578947301</v>
      </c>
      <c r="AU620">
        <v>39075.131578947301</v>
      </c>
      <c r="AV620">
        <v>39075.131578947301</v>
      </c>
      <c r="AW620">
        <v>39075.131578947301</v>
      </c>
      <c r="AX620">
        <v>39075.131578947301</v>
      </c>
      <c r="AY620">
        <v>39075.131578947301</v>
      </c>
      <c r="AZ620">
        <v>39075.131578947301</v>
      </c>
      <c r="BA620">
        <v>39075.131578947301</v>
      </c>
      <c r="BB620">
        <v>39075.131578947301</v>
      </c>
    </row>
    <row r="621" spans="1:54" x14ac:dyDescent="0.25">
      <c r="A621" t="s">
        <v>744</v>
      </c>
      <c r="B621">
        <v>13639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 t="s">
        <v>2</v>
      </c>
      <c r="N621">
        <v>13639</v>
      </c>
      <c r="O621">
        <v>800000</v>
      </c>
      <c r="P621">
        <v>89875.109449999902</v>
      </c>
      <c r="Q621">
        <v>214196.75438596401</v>
      </c>
      <c r="R621">
        <v>214196.75438596401</v>
      </c>
      <c r="S621">
        <v>0</v>
      </c>
      <c r="T621">
        <v>0</v>
      </c>
      <c r="U621">
        <v>83066.544331695593</v>
      </c>
      <c r="V621">
        <v>83066.544331695593</v>
      </c>
      <c r="W621">
        <v>0</v>
      </c>
      <c r="X621">
        <v>0</v>
      </c>
      <c r="Y621">
        <v>13687.149122807001</v>
      </c>
      <c r="Z621">
        <v>13687.149122807001</v>
      </c>
      <c r="AA621">
        <v>0</v>
      </c>
      <c r="AB621">
        <v>0</v>
      </c>
      <c r="AC621">
        <v>16583.945513152001</v>
      </c>
      <c r="AD621">
        <v>16583.945513152001</v>
      </c>
      <c r="AE621">
        <v>0</v>
      </c>
      <c r="AF621">
        <v>0</v>
      </c>
      <c r="AG621">
        <v>-889875.10944999999</v>
      </c>
      <c r="AH621">
        <v>-889875.10944999999</v>
      </c>
      <c r="AI621">
        <v>16583.945513152001</v>
      </c>
      <c r="AJ621">
        <v>16583.945513152001</v>
      </c>
      <c r="AK621">
        <v>16583.945513152001</v>
      </c>
      <c r="AL621">
        <v>16583.945513152001</v>
      </c>
      <c r="AM621">
        <v>16583.945513152001</v>
      </c>
      <c r="AN621">
        <v>16583.945513152001</v>
      </c>
      <c r="AO621">
        <v>16583.945513152001</v>
      </c>
      <c r="AP621">
        <v>16583.945513152001</v>
      </c>
      <c r="AQ621">
        <v>16583.945513152001</v>
      </c>
      <c r="AR621">
        <v>16583.945513152001</v>
      </c>
      <c r="AS621">
        <v>13687.149122807001</v>
      </c>
      <c r="AT621">
        <v>13687.149122807001</v>
      </c>
      <c r="AU621">
        <v>13687.149122807001</v>
      </c>
      <c r="AV621">
        <v>13687.149122807001</v>
      </c>
      <c r="AW621">
        <v>13687.149122807001</v>
      </c>
      <c r="AX621">
        <v>13687.149122807001</v>
      </c>
      <c r="AY621">
        <v>13687.149122807001</v>
      </c>
      <c r="AZ621">
        <v>13687.149122807001</v>
      </c>
      <c r="BA621">
        <v>13687.149122807001</v>
      </c>
      <c r="BB621">
        <v>13687.149122807001</v>
      </c>
    </row>
    <row r="622" spans="1:54" x14ac:dyDescent="0.25">
      <c r="A622" t="s">
        <v>745</v>
      </c>
      <c r="B622">
        <v>13643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 t="s">
        <v>2</v>
      </c>
      <c r="N622">
        <v>13643</v>
      </c>
      <c r="O622">
        <v>800000</v>
      </c>
      <c r="P622">
        <v>89875.109449999902</v>
      </c>
      <c r="Q622">
        <v>6703.5964912280697</v>
      </c>
      <c r="R622">
        <v>6703.5964912280697</v>
      </c>
      <c r="S622">
        <v>0</v>
      </c>
      <c r="T622">
        <v>0</v>
      </c>
      <c r="U622">
        <v>59523.797726004399</v>
      </c>
      <c r="V622">
        <v>59523.797726004399</v>
      </c>
      <c r="W622">
        <v>0</v>
      </c>
      <c r="X622">
        <v>0</v>
      </c>
      <c r="Y622">
        <v>1429.6491228070099</v>
      </c>
      <c r="Z622">
        <v>1429.6491228070099</v>
      </c>
      <c r="AA622">
        <v>0</v>
      </c>
      <c r="AB622">
        <v>0</v>
      </c>
      <c r="AC622">
        <v>24.111719773010499</v>
      </c>
      <c r="AD622">
        <v>24.111719773010499</v>
      </c>
      <c r="AE622">
        <v>0</v>
      </c>
      <c r="AF622">
        <v>0</v>
      </c>
      <c r="AG622">
        <v>-889875.10944999999</v>
      </c>
      <c r="AH622">
        <v>-889875.10944999999</v>
      </c>
      <c r="AI622">
        <v>24.111719773010499</v>
      </c>
      <c r="AJ622">
        <v>24.111719773010499</v>
      </c>
      <c r="AK622">
        <v>24.111719773010499</v>
      </c>
      <c r="AL622">
        <v>24.111719773010499</v>
      </c>
      <c r="AM622">
        <v>24.111719773010499</v>
      </c>
      <c r="AN622">
        <v>24.111719773010499</v>
      </c>
      <c r="AO622">
        <v>24.111719773010499</v>
      </c>
      <c r="AP622">
        <v>24.111719773010499</v>
      </c>
      <c r="AQ622">
        <v>24.111719773010499</v>
      </c>
      <c r="AR622">
        <v>24.111719773010499</v>
      </c>
      <c r="AS622">
        <v>1429.6491228070099</v>
      </c>
      <c r="AT622">
        <v>1429.6491228070099</v>
      </c>
      <c r="AU622">
        <v>1429.6491228070099</v>
      </c>
      <c r="AV622">
        <v>1429.6491228070099</v>
      </c>
      <c r="AW622">
        <v>1429.6491228070099</v>
      </c>
      <c r="AX622">
        <v>1429.6491228070099</v>
      </c>
      <c r="AY622">
        <v>1429.6491228070099</v>
      </c>
      <c r="AZ622">
        <v>1429.6491228070099</v>
      </c>
      <c r="BA622">
        <v>1429.6491228070099</v>
      </c>
      <c r="BB622">
        <v>1429.6491228070099</v>
      </c>
    </row>
    <row r="623" spans="1:54" x14ac:dyDescent="0.25">
      <c r="A623" t="s">
        <v>746</v>
      </c>
      <c r="B623">
        <v>13649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 t="s">
        <v>2</v>
      </c>
      <c r="N623">
        <v>13649</v>
      </c>
      <c r="O623">
        <v>800000</v>
      </c>
      <c r="P623">
        <v>89875.109449999902</v>
      </c>
      <c r="Q623">
        <v>3918372.28070175</v>
      </c>
      <c r="R623">
        <v>3132255.13157894</v>
      </c>
      <c r="S623">
        <v>786117.14912280894</v>
      </c>
      <c r="T623">
        <v>0.200623394819958</v>
      </c>
      <c r="U623">
        <v>2244582.3223688998</v>
      </c>
      <c r="V623">
        <v>997487.63212841202</v>
      </c>
      <c r="W623">
        <v>1247094.69024048</v>
      </c>
      <c r="X623">
        <v>0.55560211706751805</v>
      </c>
      <c r="Y623">
        <v>139281.44736842101</v>
      </c>
      <c r="Z623">
        <v>139281.44736842101</v>
      </c>
      <c r="AA623">
        <v>0</v>
      </c>
      <c r="AB623">
        <v>0</v>
      </c>
      <c r="AC623">
        <v>3314.46759324603</v>
      </c>
      <c r="AD623">
        <v>3314.46759324603</v>
      </c>
      <c r="AE623">
        <v>0</v>
      </c>
      <c r="AF623">
        <v>0</v>
      </c>
      <c r="AG623">
        <v>357219.58079048898</v>
      </c>
      <c r="AH623">
        <v>-889875.10944999999</v>
      </c>
      <c r="AI623">
        <v>3314.46759324603</v>
      </c>
      <c r="AJ623">
        <v>3314.46759324603</v>
      </c>
      <c r="AK623">
        <v>3314.46759324603</v>
      </c>
      <c r="AL623">
        <v>3314.46759324603</v>
      </c>
      <c r="AM623">
        <v>3314.46759324603</v>
      </c>
      <c r="AN623">
        <v>3314.46759324603</v>
      </c>
      <c r="AO623">
        <v>3314.46759324603</v>
      </c>
      <c r="AP623">
        <v>3314.46759324603</v>
      </c>
      <c r="AQ623">
        <v>3314.46759324603</v>
      </c>
      <c r="AR623">
        <v>3314.46759324603</v>
      </c>
      <c r="AS623">
        <v>139281.44736842101</v>
      </c>
      <c r="AT623">
        <v>139281.44736842101</v>
      </c>
      <c r="AU623">
        <v>139281.44736842101</v>
      </c>
      <c r="AV623">
        <v>139281.44736842101</v>
      </c>
      <c r="AW623">
        <v>139281.44736842101</v>
      </c>
      <c r="AX623">
        <v>139281.44736842101</v>
      </c>
      <c r="AY623">
        <v>139281.44736842101</v>
      </c>
      <c r="AZ623">
        <v>139281.44736842101</v>
      </c>
      <c r="BA623">
        <v>139281.44736842101</v>
      </c>
      <c r="BB623">
        <v>139281.44736842101</v>
      </c>
    </row>
    <row r="624" spans="1:54" x14ac:dyDescent="0.25">
      <c r="A624" t="s">
        <v>747</v>
      </c>
      <c r="B624">
        <v>13669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 t="s">
        <v>2</v>
      </c>
      <c r="N624">
        <v>13669</v>
      </c>
      <c r="O624">
        <v>800000</v>
      </c>
      <c r="P624">
        <v>89875.109449999902</v>
      </c>
      <c r="Q624">
        <v>5783607.0614035102</v>
      </c>
      <c r="R624">
        <v>2964021.3596491199</v>
      </c>
      <c r="S624">
        <v>2819585.70175438</v>
      </c>
      <c r="T624">
        <v>0.48751335832800402</v>
      </c>
      <c r="U624">
        <v>3915852.7978356401</v>
      </c>
      <c r="V624">
        <v>1394427.54605935</v>
      </c>
      <c r="W624">
        <v>2521425.2517762799</v>
      </c>
      <c r="X624">
        <v>0.64390194983067806</v>
      </c>
      <c r="Y624">
        <v>69120.526315789393</v>
      </c>
      <c r="Z624">
        <v>69120.526315789393</v>
      </c>
      <c r="AA624">
        <v>0</v>
      </c>
      <c r="AB624">
        <v>0</v>
      </c>
      <c r="AC624">
        <v>1973.09274167231</v>
      </c>
      <c r="AD624">
        <v>1973.09274167231</v>
      </c>
      <c r="AE624">
        <v>0</v>
      </c>
      <c r="AF624">
        <v>0</v>
      </c>
      <c r="AG624">
        <v>1631550.14232628</v>
      </c>
      <c r="AH624">
        <v>-889875.10944999999</v>
      </c>
      <c r="AI624">
        <v>1973.09274167231</v>
      </c>
      <c r="AJ624">
        <v>1973.09274167231</v>
      </c>
      <c r="AK624">
        <v>1973.09274167231</v>
      </c>
      <c r="AL624">
        <v>1973.09274167231</v>
      </c>
      <c r="AM624">
        <v>1973.09274167231</v>
      </c>
      <c r="AN624">
        <v>1973.09274167231</v>
      </c>
      <c r="AO624">
        <v>1973.09274167231</v>
      </c>
      <c r="AP624">
        <v>1973.09274167231</v>
      </c>
      <c r="AQ624">
        <v>1973.09274167231</v>
      </c>
      <c r="AR624">
        <v>1973.09274167231</v>
      </c>
      <c r="AS624">
        <v>69120.526315789393</v>
      </c>
      <c r="AT624">
        <v>69120.526315789393</v>
      </c>
      <c r="AU624">
        <v>69120.526315789393</v>
      </c>
      <c r="AV624">
        <v>69120.526315789393</v>
      </c>
      <c r="AW624">
        <v>69120.526315789393</v>
      </c>
      <c r="AX624">
        <v>69120.526315789393</v>
      </c>
      <c r="AY624">
        <v>69120.526315789393</v>
      </c>
      <c r="AZ624">
        <v>69120.526315789393</v>
      </c>
      <c r="BA624">
        <v>69120.526315789393</v>
      </c>
      <c r="BB624">
        <v>69120.526315789393</v>
      </c>
    </row>
    <row r="625" spans="1:54" x14ac:dyDescent="0.25">
      <c r="A625" t="s">
        <v>748</v>
      </c>
      <c r="B625">
        <v>13674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2</v>
      </c>
      <c r="N625">
        <v>13674</v>
      </c>
      <c r="O625">
        <v>800000</v>
      </c>
      <c r="P625">
        <v>89875.109449999902</v>
      </c>
      <c r="Q625">
        <v>2567568.46491228</v>
      </c>
      <c r="R625">
        <v>1532287.5438596399</v>
      </c>
      <c r="S625">
        <v>1035280.9210526299</v>
      </c>
      <c r="T625">
        <v>0.40321453359491999</v>
      </c>
      <c r="U625">
        <v>1691858.00003675</v>
      </c>
      <c r="V625">
        <v>736579.93042418303</v>
      </c>
      <c r="W625">
        <v>955278.06961256603</v>
      </c>
      <c r="X625">
        <v>0.56463253393122603</v>
      </c>
      <c r="Y625">
        <v>626.66666666666595</v>
      </c>
      <c r="Z625">
        <v>626.66666666666595</v>
      </c>
      <c r="AA625">
        <v>0</v>
      </c>
      <c r="AB625">
        <v>0</v>
      </c>
      <c r="AC625">
        <v>13012.421316853701</v>
      </c>
      <c r="AD625">
        <v>13012.421316853701</v>
      </c>
      <c r="AE625">
        <v>0</v>
      </c>
      <c r="AF625">
        <v>0</v>
      </c>
      <c r="AG625">
        <v>65402.960162566596</v>
      </c>
      <c r="AH625">
        <v>-889875.10944999999</v>
      </c>
      <c r="AI625">
        <v>13012.421316853701</v>
      </c>
      <c r="AJ625">
        <v>13012.421316853701</v>
      </c>
      <c r="AK625">
        <v>13012.421316853701</v>
      </c>
      <c r="AL625">
        <v>13012.421316853701</v>
      </c>
      <c r="AM625">
        <v>13012.421316853701</v>
      </c>
      <c r="AN625">
        <v>13012.421316853701</v>
      </c>
      <c r="AO625">
        <v>13012.421316853701</v>
      </c>
      <c r="AP625">
        <v>13012.421316853701</v>
      </c>
      <c r="AQ625">
        <v>13012.421316853701</v>
      </c>
      <c r="AR625">
        <v>13012.421316853701</v>
      </c>
      <c r="AS625">
        <v>626.66666666666595</v>
      </c>
      <c r="AT625">
        <v>626.66666666666595</v>
      </c>
      <c r="AU625">
        <v>626.66666666666595</v>
      </c>
      <c r="AV625">
        <v>626.66666666666595</v>
      </c>
      <c r="AW625">
        <v>626.66666666666595</v>
      </c>
      <c r="AX625">
        <v>626.66666666666595</v>
      </c>
      <c r="AY625">
        <v>626.66666666666595</v>
      </c>
      <c r="AZ625">
        <v>626.66666666666595</v>
      </c>
      <c r="BA625">
        <v>626.66666666666595</v>
      </c>
      <c r="BB625">
        <v>626.66666666666595</v>
      </c>
    </row>
    <row r="626" spans="1:54" x14ac:dyDescent="0.25">
      <c r="A626" t="s">
        <v>749</v>
      </c>
      <c r="B626">
        <v>13697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2</v>
      </c>
      <c r="N626">
        <v>13697</v>
      </c>
      <c r="O626">
        <v>800000</v>
      </c>
      <c r="P626">
        <v>89875.109449999902</v>
      </c>
      <c r="Q626">
        <v>501612.41228070098</v>
      </c>
      <c r="R626">
        <v>501612.41228070098</v>
      </c>
      <c r="S626">
        <v>0</v>
      </c>
      <c r="T626">
        <v>0</v>
      </c>
      <c r="U626">
        <v>1235033.18508299</v>
      </c>
      <c r="V626">
        <v>1235033.18508299</v>
      </c>
      <c r="W626">
        <v>0</v>
      </c>
      <c r="X626">
        <v>0</v>
      </c>
      <c r="Y626">
        <v>338181.052631578</v>
      </c>
      <c r="Z626">
        <v>338181.052631578</v>
      </c>
      <c r="AA626">
        <v>0</v>
      </c>
      <c r="AB626">
        <v>0</v>
      </c>
      <c r="AC626">
        <v>799744.49327080895</v>
      </c>
      <c r="AD626">
        <v>799744.49327080895</v>
      </c>
      <c r="AE626">
        <v>0</v>
      </c>
      <c r="AF626">
        <v>0</v>
      </c>
      <c r="AG626">
        <v>-889875.10944999999</v>
      </c>
      <c r="AH626">
        <v>-889875.10944999999</v>
      </c>
      <c r="AI626">
        <v>799744.49327080895</v>
      </c>
      <c r="AJ626">
        <v>799744.49327080895</v>
      </c>
      <c r="AK626">
        <v>799744.49327080895</v>
      </c>
      <c r="AL626">
        <v>799744.49327080895</v>
      </c>
      <c r="AM626">
        <v>799744.49327080895</v>
      </c>
      <c r="AN626">
        <v>799744.49327080895</v>
      </c>
      <c r="AO626">
        <v>799744.49327080895</v>
      </c>
      <c r="AP626">
        <v>799744.49327080895</v>
      </c>
      <c r="AQ626">
        <v>799744.49327080895</v>
      </c>
      <c r="AR626">
        <v>799744.49327080895</v>
      </c>
      <c r="AS626">
        <v>338181.052631578</v>
      </c>
      <c r="AT626">
        <v>338181.052631578</v>
      </c>
      <c r="AU626">
        <v>338181.052631578</v>
      </c>
      <c r="AV626">
        <v>338181.052631578</v>
      </c>
      <c r="AW626">
        <v>338181.052631578</v>
      </c>
      <c r="AX626">
        <v>338181.052631578</v>
      </c>
      <c r="AY626">
        <v>338181.052631578</v>
      </c>
      <c r="AZ626">
        <v>338181.052631578</v>
      </c>
      <c r="BA626">
        <v>338181.052631578</v>
      </c>
      <c r="BB626">
        <v>338181.052631578</v>
      </c>
    </row>
    <row r="627" spans="1:54" x14ac:dyDescent="0.25">
      <c r="A627" t="s">
        <v>750</v>
      </c>
      <c r="B627">
        <v>13711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2</v>
      </c>
      <c r="N627">
        <v>13711</v>
      </c>
      <c r="O627">
        <v>800000</v>
      </c>
      <c r="P627">
        <v>89875.109449999902</v>
      </c>
      <c r="Q627">
        <v>7700321.4473684197</v>
      </c>
      <c r="R627">
        <v>3173581.4035087698</v>
      </c>
      <c r="S627">
        <v>4526740.0438596504</v>
      </c>
      <c r="T627">
        <v>0.58786377618127295</v>
      </c>
      <c r="U627">
        <v>5864993.9611322898</v>
      </c>
      <c r="V627">
        <v>1558116.3110628999</v>
      </c>
      <c r="W627">
        <v>4306877.6500693802</v>
      </c>
      <c r="X627">
        <v>0.73433624631352601</v>
      </c>
      <c r="Y627">
        <v>94047.894736842107</v>
      </c>
      <c r="Z627">
        <v>94047.894736842107</v>
      </c>
      <c r="AA627">
        <v>0</v>
      </c>
      <c r="AB627">
        <v>0</v>
      </c>
      <c r="AC627">
        <v>1573.7366529603901</v>
      </c>
      <c r="AD627">
        <v>1573.7366529603901</v>
      </c>
      <c r="AE627">
        <v>0</v>
      </c>
      <c r="AF627">
        <v>0</v>
      </c>
      <c r="AG627">
        <v>3417002.5406193798</v>
      </c>
      <c r="AH627">
        <v>-889875.10944999999</v>
      </c>
      <c r="AI627">
        <v>1573.7366529603901</v>
      </c>
      <c r="AJ627">
        <v>1573.7366529603901</v>
      </c>
      <c r="AK627">
        <v>1573.7366529603901</v>
      </c>
      <c r="AL627">
        <v>1573.7366529603901</v>
      </c>
      <c r="AM627">
        <v>1573.7366529603901</v>
      </c>
      <c r="AN627">
        <v>1573.7366529603901</v>
      </c>
      <c r="AO627">
        <v>1573.7366529603901</v>
      </c>
      <c r="AP627">
        <v>1573.7366529603901</v>
      </c>
      <c r="AQ627">
        <v>1573.7366529603901</v>
      </c>
      <c r="AR627">
        <v>1573.7366529603901</v>
      </c>
      <c r="AS627">
        <v>94047.894736842107</v>
      </c>
      <c r="AT627">
        <v>94047.894736842107</v>
      </c>
      <c r="AU627">
        <v>94047.894736842107</v>
      </c>
      <c r="AV627">
        <v>94047.894736842107</v>
      </c>
      <c r="AW627">
        <v>94047.894736842107</v>
      </c>
      <c r="AX627">
        <v>94047.894736842107</v>
      </c>
      <c r="AY627">
        <v>94047.894736842107</v>
      </c>
      <c r="AZ627">
        <v>94047.894736842107</v>
      </c>
      <c r="BA627">
        <v>94047.894736842107</v>
      </c>
      <c r="BB627">
        <v>94047.894736842107</v>
      </c>
    </row>
    <row r="628" spans="1:54" x14ac:dyDescent="0.25">
      <c r="A628" t="s">
        <v>751</v>
      </c>
      <c r="B628">
        <v>13714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 t="s">
        <v>2</v>
      </c>
      <c r="N628">
        <v>13714</v>
      </c>
      <c r="O628">
        <v>800000</v>
      </c>
      <c r="P628">
        <v>89875.109449999902</v>
      </c>
      <c r="Q628">
        <v>5478417.0614035102</v>
      </c>
      <c r="R628">
        <v>1830986.4912280701</v>
      </c>
      <c r="S628">
        <v>3647430.5701754401</v>
      </c>
      <c r="T628">
        <v>0.66578183612056097</v>
      </c>
      <c r="U628">
        <v>4542510.2898641797</v>
      </c>
      <c r="V628">
        <v>1105948.44352165</v>
      </c>
      <c r="W628">
        <v>3436561.8463425301</v>
      </c>
      <c r="X628">
        <v>0.756533640443394</v>
      </c>
      <c r="Y628">
        <v>1374.4298245614</v>
      </c>
      <c r="Z628">
        <v>1374.4298245614</v>
      </c>
      <c r="AA628">
        <v>0</v>
      </c>
      <c r="AB628">
        <v>0</v>
      </c>
      <c r="AC628">
        <v>22.931345658647299</v>
      </c>
      <c r="AD628">
        <v>22.931345658647299</v>
      </c>
      <c r="AE628">
        <v>0</v>
      </c>
      <c r="AF628">
        <v>0</v>
      </c>
      <c r="AG628">
        <v>2546686.7368925302</v>
      </c>
      <c r="AH628">
        <v>-889875.10944999999</v>
      </c>
      <c r="AI628">
        <v>22.931345658647299</v>
      </c>
      <c r="AJ628">
        <v>22.931345658647299</v>
      </c>
      <c r="AK628">
        <v>22.931345658647299</v>
      </c>
      <c r="AL628">
        <v>22.931345658647299</v>
      </c>
      <c r="AM628">
        <v>22.931345658647299</v>
      </c>
      <c r="AN628">
        <v>22.931345658647299</v>
      </c>
      <c r="AO628">
        <v>22.931345658647299</v>
      </c>
      <c r="AP628">
        <v>22.931345658647299</v>
      </c>
      <c r="AQ628">
        <v>22.931345658647299</v>
      </c>
      <c r="AR628">
        <v>22.931345658647299</v>
      </c>
      <c r="AS628">
        <v>1374.4298245614</v>
      </c>
      <c r="AT628">
        <v>1374.4298245614</v>
      </c>
      <c r="AU628">
        <v>1374.4298245614</v>
      </c>
      <c r="AV628">
        <v>1374.4298245614</v>
      </c>
      <c r="AW628">
        <v>1374.4298245614</v>
      </c>
      <c r="AX628">
        <v>1374.4298245614</v>
      </c>
      <c r="AY628">
        <v>1374.4298245614</v>
      </c>
      <c r="AZ628">
        <v>1374.4298245614</v>
      </c>
      <c r="BA628">
        <v>1374.4298245614</v>
      </c>
      <c r="BB628">
        <v>1374.4298245614</v>
      </c>
    </row>
    <row r="629" spans="1:54" x14ac:dyDescent="0.25">
      <c r="A629" t="s">
        <v>752</v>
      </c>
      <c r="B629">
        <v>13715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 t="s">
        <v>2</v>
      </c>
      <c r="N629">
        <v>13715</v>
      </c>
      <c r="O629">
        <v>800000</v>
      </c>
      <c r="P629">
        <v>89875.109449999902</v>
      </c>
      <c r="Q629">
        <v>5853990.6578947399</v>
      </c>
      <c r="R629">
        <v>2413468.2894736798</v>
      </c>
      <c r="S629">
        <v>3440522.3684210498</v>
      </c>
      <c r="T629">
        <v>0.58772255876102897</v>
      </c>
      <c r="U629">
        <v>4779970.3737558601</v>
      </c>
      <c r="V629">
        <v>1491696.9259194499</v>
      </c>
      <c r="W629">
        <v>3288273.4478364</v>
      </c>
      <c r="X629">
        <v>0.68792757919389402</v>
      </c>
      <c r="Y629">
        <v>226.31578947368399</v>
      </c>
      <c r="Z629">
        <v>226.31578947368399</v>
      </c>
      <c r="AA629">
        <v>0</v>
      </c>
      <c r="AB629">
        <v>0</v>
      </c>
      <c r="AC629">
        <v>8.2053190862526293</v>
      </c>
      <c r="AD629">
        <v>8.2053190862526293</v>
      </c>
      <c r="AE629">
        <v>0</v>
      </c>
      <c r="AF629">
        <v>0</v>
      </c>
      <c r="AG629">
        <v>2398398.3383864001</v>
      </c>
      <c r="AH629">
        <v>-889875.10944999999</v>
      </c>
      <c r="AI629">
        <v>8.2053190862526293</v>
      </c>
      <c r="AJ629">
        <v>8.2053190862526293</v>
      </c>
      <c r="AK629">
        <v>8.2053190862526293</v>
      </c>
      <c r="AL629">
        <v>8.2053190862526293</v>
      </c>
      <c r="AM629">
        <v>8.2053190862526293</v>
      </c>
      <c r="AN629">
        <v>8.2053190862526293</v>
      </c>
      <c r="AO629">
        <v>8.2053190862526293</v>
      </c>
      <c r="AP629">
        <v>8.2053190862526293</v>
      </c>
      <c r="AQ629">
        <v>8.2053190862526293</v>
      </c>
      <c r="AR629">
        <v>8.2053190862526293</v>
      </c>
      <c r="AS629">
        <v>226.31578947368399</v>
      </c>
      <c r="AT629">
        <v>226.31578947368399</v>
      </c>
      <c r="AU629">
        <v>226.31578947368399</v>
      </c>
      <c r="AV629">
        <v>226.31578947368399</v>
      </c>
      <c r="AW629">
        <v>226.31578947368399</v>
      </c>
      <c r="AX629">
        <v>226.31578947368399</v>
      </c>
      <c r="AY629">
        <v>226.31578947368399</v>
      </c>
      <c r="AZ629">
        <v>226.31578947368399</v>
      </c>
      <c r="BA629">
        <v>226.31578947368399</v>
      </c>
      <c r="BB629">
        <v>226.31578947368399</v>
      </c>
    </row>
    <row r="630" spans="1:54" x14ac:dyDescent="0.25">
      <c r="A630" t="s">
        <v>753</v>
      </c>
      <c r="B630">
        <v>13716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 t="s">
        <v>2</v>
      </c>
      <c r="N630">
        <v>13716</v>
      </c>
      <c r="O630">
        <v>800000</v>
      </c>
      <c r="P630">
        <v>89875.109449999902</v>
      </c>
      <c r="Q630">
        <v>608664.51754385896</v>
      </c>
      <c r="R630">
        <v>608664.51754385896</v>
      </c>
      <c r="S630">
        <v>0</v>
      </c>
      <c r="T630">
        <v>0</v>
      </c>
      <c r="U630">
        <v>345305.40697505901</v>
      </c>
      <c r="V630">
        <v>345305.40697505901</v>
      </c>
      <c r="W630">
        <v>0</v>
      </c>
      <c r="X630">
        <v>0</v>
      </c>
      <c r="Y630">
        <v>152.63157894736801</v>
      </c>
      <c r="Z630">
        <v>152.63157894736801</v>
      </c>
      <c r="AA630">
        <v>0</v>
      </c>
      <c r="AB630">
        <v>0</v>
      </c>
      <c r="AC630">
        <v>7.4604228004894697</v>
      </c>
      <c r="AD630">
        <v>7.4604228004894697</v>
      </c>
      <c r="AE630">
        <v>0</v>
      </c>
      <c r="AF630">
        <v>0</v>
      </c>
      <c r="AG630">
        <v>-889875.10944999999</v>
      </c>
      <c r="AH630">
        <v>-889875.10944999999</v>
      </c>
      <c r="AI630">
        <v>7.4604228004894697</v>
      </c>
      <c r="AJ630">
        <v>7.4604228004894697</v>
      </c>
      <c r="AK630">
        <v>7.4604228004894697</v>
      </c>
      <c r="AL630">
        <v>7.4604228004894697</v>
      </c>
      <c r="AM630">
        <v>7.4604228004894697</v>
      </c>
      <c r="AN630">
        <v>7.4604228004894697</v>
      </c>
      <c r="AO630">
        <v>7.4604228004894697</v>
      </c>
      <c r="AP630">
        <v>7.4604228004894697</v>
      </c>
      <c r="AQ630">
        <v>7.4604228004894697</v>
      </c>
      <c r="AR630">
        <v>7.4604228004894697</v>
      </c>
      <c r="AS630">
        <v>152.63157894736801</v>
      </c>
      <c r="AT630">
        <v>152.63157894736801</v>
      </c>
      <c r="AU630">
        <v>152.63157894736801</v>
      </c>
      <c r="AV630">
        <v>152.63157894736801</v>
      </c>
      <c r="AW630">
        <v>152.63157894736801</v>
      </c>
      <c r="AX630">
        <v>152.63157894736801</v>
      </c>
      <c r="AY630">
        <v>152.63157894736801</v>
      </c>
      <c r="AZ630">
        <v>152.63157894736801</v>
      </c>
      <c r="BA630">
        <v>152.63157894736801</v>
      </c>
      <c r="BB630">
        <v>152.63157894736801</v>
      </c>
    </row>
    <row r="631" spans="1:54" x14ac:dyDescent="0.25">
      <c r="A631" t="s">
        <v>754</v>
      </c>
      <c r="B631">
        <v>13718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2</v>
      </c>
      <c r="N631">
        <v>13718</v>
      </c>
      <c r="O631">
        <v>800000</v>
      </c>
      <c r="P631">
        <v>89875.109449999902</v>
      </c>
      <c r="Q631">
        <v>2641680.35087719</v>
      </c>
      <c r="R631">
        <v>1736653.55263157</v>
      </c>
      <c r="S631">
        <v>905026.798245613</v>
      </c>
      <c r="T631">
        <v>0.34259512054329</v>
      </c>
      <c r="U631">
        <v>1586979.3861561399</v>
      </c>
      <c r="V631">
        <v>852113.90276156005</v>
      </c>
      <c r="W631">
        <v>734865.48339458299</v>
      </c>
      <c r="X631">
        <v>0.463059249417547</v>
      </c>
      <c r="Y631">
        <v>21328.728070175399</v>
      </c>
      <c r="Z631">
        <v>21328.728070175399</v>
      </c>
      <c r="AA631">
        <v>0</v>
      </c>
      <c r="AB631">
        <v>0</v>
      </c>
      <c r="AC631">
        <v>313.49819682056801</v>
      </c>
      <c r="AD631">
        <v>313.49819682056801</v>
      </c>
      <c r="AE631">
        <v>0</v>
      </c>
      <c r="AF631">
        <v>0</v>
      </c>
      <c r="AG631">
        <v>-155009.62605541601</v>
      </c>
      <c r="AH631">
        <v>-889875.10944999999</v>
      </c>
      <c r="AI631">
        <v>313.49819682056801</v>
      </c>
      <c r="AJ631">
        <v>313.49819682056801</v>
      </c>
      <c r="AK631">
        <v>313.49819682056801</v>
      </c>
      <c r="AL631">
        <v>313.49819682056801</v>
      </c>
      <c r="AM631">
        <v>313.49819682056801</v>
      </c>
      <c r="AN631">
        <v>313.49819682056801</v>
      </c>
      <c r="AO631">
        <v>313.49819682056801</v>
      </c>
      <c r="AP631">
        <v>313.49819682056801</v>
      </c>
      <c r="AQ631">
        <v>313.49819682056801</v>
      </c>
      <c r="AR631">
        <v>313.49819682056801</v>
      </c>
      <c r="AS631">
        <v>21328.728070175399</v>
      </c>
      <c r="AT631">
        <v>21328.728070175399</v>
      </c>
      <c r="AU631">
        <v>21328.728070175399</v>
      </c>
      <c r="AV631">
        <v>21328.728070175399</v>
      </c>
      <c r="AW631">
        <v>21328.728070175399</v>
      </c>
      <c r="AX631">
        <v>21328.728070175399</v>
      </c>
      <c r="AY631">
        <v>21328.728070175399</v>
      </c>
      <c r="AZ631">
        <v>21328.728070175399</v>
      </c>
      <c r="BA631">
        <v>21328.728070175399</v>
      </c>
      <c r="BB631">
        <v>21328.728070175399</v>
      </c>
    </row>
    <row r="632" spans="1:54" x14ac:dyDescent="0.25">
      <c r="A632" t="s">
        <v>755</v>
      </c>
      <c r="B632">
        <v>13719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2</v>
      </c>
      <c r="N632">
        <v>13719</v>
      </c>
      <c r="O632">
        <v>800000</v>
      </c>
      <c r="P632">
        <v>89875.109449999902</v>
      </c>
      <c r="Q632">
        <v>706922.85087719199</v>
      </c>
      <c r="R632">
        <v>404159.16666666599</v>
      </c>
      <c r="S632">
        <v>302763.684210526</v>
      </c>
      <c r="T632">
        <v>0.428283912218764</v>
      </c>
      <c r="U632">
        <v>2387263.8141808901</v>
      </c>
      <c r="V632">
        <v>1171222.010553</v>
      </c>
      <c r="W632">
        <v>1216041.8036278801</v>
      </c>
      <c r="X632">
        <v>0.50938727274477003</v>
      </c>
      <c r="Y632">
        <v>905.26315789473597</v>
      </c>
      <c r="Z632">
        <v>905.26315789473597</v>
      </c>
      <c r="AA632">
        <v>0</v>
      </c>
      <c r="AB632">
        <v>0</v>
      </c>
      <c r="AC632">
        <v>16.101219715342101</v>
      </c>
      <c r="AD632">
        <v>16.101219715342101</v>
      </c>
      <c r="AE632">
        <v>0</v>
      </c>
      <c r="AF632">
        <v>0</v>
      </c>
      <c r="AG632">
        <v>326166.69417788199</v>
      </c>
      <c r="AH632">
        <v>-889875.10944999999</v>
      </c>
      <c r="AI632">
        <v>16.101219715342101</v>
      </c>
      <c r="AJ632">
        <v>16.101219715342101</v>
      </c>
      <c r="AK632">
        <v>16.101219715342101</v>
      </c>
      <c r="AL632">
        <v>16.101219715342101</v>
      </c>
      <c r="AM632">
        <v>16.101219715342101</v>
      </c>
      <c r="AN632">
        <v>16.101219715342101</v>
      </c>
      <c r="AO632">
        <v>16.101219715342101</v>
      </c>
      <c r="AP632">
        <v>16.101219715342101</v>
      </c>
      <c r="AQ632">
        <v>16.101219715342101</v>
      </c>
      <c r="AR632">
        <v>16.101219715342101</v>
      </c>
      <c r="AS632">
        <v>905.26315789473597</v>
      </c>
      <c r="AT632">
        <v>905.26315789473597</v>
      </c>
      <c r="AU632">
        <v>905.26315789473597</v>
      </c>
      <c r="AV632">
        <v>905.26315789473597</v>
      </c>
      <c r="AW632">
        <v>905.26315789473597</v>
      </c>
      <c r="AX632">
        <v>905.26315789473597</v>
      </c>
      <c r="AY632">
        <v>905.26315789473597</v>
      </c>
      <c r="AZ632">
        <v>905.26315789473597</v>
      </c>
      <c r="BA632">
        <v>905.26315789473597</v>
      </c>
      <c r="BB632">
        <v>905.26315789473597</v>
      </c>
    </row>
    <row r="633" spans="1:54" x14ac:dyDescent="0.25">
      <c r="A633" t="s">
        <v>756</v>
      </c>
      <c r="B633">
        <v>13732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2</v>
      </c>
      <c r="N633">
        <v>13732</v>
      </c>
      <c r="O633">
        <v>800000</v>
      </c>
      <c r="P633">
        <v>89875.109449999902</v>
      </c>
      <c r="Q633">
        <v>4366971.2280701697</v>
      </c>
      <c r="R633">
        <v>3168147.01754385</v>
      </c>
      <c r="S633">
        <v>1198824.2105263099</v>
      </c>
      <c r="T633">
        <v>0.27452074857293901</v>
      </c>
      <c r="U633">
        <v>2368039.41235585</v>
      </c>
      <c r="V633">
        <v>897627.95429272298</v>
      </c>
      <c r="W633">
        <v>1470411.45806313</v>
      </c>
      <c r="X633">
        <v>0.62094044988900199</v>
      </c>
      <c r="Y633">
        <v>425471.31578947301</v>
      </c>
      <c r="Z633">
        <v>425471.31578947301</v>
      </c>
      <c r="AA633">
        <v>0</v>
      </c>
      <c r="AB633">
        <v>0</v>
      </c>
      <c r="AC633">
        <v>6625.3940641489698</v>
      </c>
      <c r="AD633">
        <v>6625.3940641489698</v>
      </c>
      <c r="AE633">
        <v>0</v>
      </c>
      <c r="AF633">
        <v>0</v>
      </c>
      <c r="AG633">
        <v>580536.348613134</v>
      </c>
      <c r="AH633">
        <v>-889875.10944999999</v>
      </c>
      <c r="AI633">
        <v>6625.3940641489698</v>
      </c>
      <c r="AJ633">
        <v>6625.3940641489698</v>
      </c>
      <c r="AK633">
        <v>6625.3940641489698</v>
      </c>
      <c r="AL633">
        <v>6625.3940641489698</v>
      </c>
      <c r="AM633">
        <v>6625.3940641489698</v>
      </c>
      <c r="AN633">
        <v>6625.3940641489698</v>
      </c>
      <c r="AO633">
        <v>6625.3940641489698</v>
      </c>
      <c r="AP633">
        <v>6625.3940641489698</v>
      </c>
      <c r="AQ633">
        <v>6625.3940641489698</v>
      </c>
      <c r="AR633">
        <v>6625.3940641489698</v>
      </c>
      <c r="AS633">
        <v>425471.31578947301</v>
      </c>
      <c r="AT633">
        <v>425471.31578947301</v>
      </c>
      <c r="AU633">
        <v>425471.31578947301</v>
      </c>
      <c r="AV633">
        <v>425471.31578947301</v>
      </c>
      <c r="AW633">
        <v>425471.31578947301</v>
      </c>
      <c r="AX633">
        <v>425471.31578947301</v>
      </c>
      <c r="AY633">
        <v>425471.31578947301</v>
      </c>
      <c r="AZ633">
        <v>425471.31578947301</v>
      </c>
      <c r="BA633">
        <v>425471.31578947301</v>
      </c>
      <c r="BB633">
        <v>425471.31578947301</v>
      </c>
    </row>
    <row r="634" spans="1:54" x14ac:dyDescent="0.25">
      <c r="A634" t="s">
        <v>757</v>
      </c>
      <c r="B634">
        <v>13739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2</v>
      </c>
      <c r="N634">
        <v>13739</v>
      </c>
      <c r="O634">
        <v>800000</v>
      </c>
      <c r="P634">
        <v>89875.109449999902</v>
      </c>
      <c r="Q634">
        <v>1396524.86842105</v>
      </c>
      <c r="R634">
        <v>1396524.86842105</v>
      </c>
      <c r="S634">
        <v>0</v>
      </c>
      <c r="T634">
        <v>0</v>
      </c>
      <c r="U634">
        <v>3081658.61977102</v>
      </c>
      <c r="V634">
        <v>3081658.61977102</v>
      </c>
      <c r="W634">
        <v>0</v>
      </c>
      <c r="X634">
        <v>0</v>
      </c>
      <c r="Y634">
        <v>978251.49122806999</v>
      </c>
      <c r="Z634">
        <v>978251.49122806999</v>
      </c>
      <c r="AA634">
        <v>0</v>
      </c>
      <c r="AB634">
        <v>0</v>
      </c>
      <c r="AC634">
        <v>2480329.0955301402</v>
      </c>
      <c r="AD634">
        <v>2480329.0955301402</v>
      </c>
      <c r="AE634">
        <v>0</v>
      </c>
      <c r="AF634">
        <v>0</v>
      </c>
      <c r="AG634">
        <v>-889875.10944999999</v>
      </c>
      <c r="AH634">
        <v>-889875.10944999999</v>
      </c>
      <c r="AI634">
        <v>2480329.0955301402</v>
      </c>
      <c r="AJ634">
        <v>2480329.0955301402</v>
      </c>
      <c r="AK634">
        <v>2480329.0955301402</v>
      </c>
      <c r="AL634">
        <v>2480329.0955301402</v>
      </c>
      <c r="AM634">
        <v>2480329.0955301402</v>
      </c>
      <c r="AN634">
        <v>2480329.0955301402</v>
      </c>
      <c r="AO634">
        <v>2480329.0955301402</v>
      </c>
      <c r="AP634">
        <v>2480329.0955301402</v>
      </c>
      <c r="AQ634">
        <v>2480329.0955301402</v>
      </c>
      <c r="AR634">
        <v>2480329.0955301402</v>
      </c>
      <c r="AS634">
        <v>978251.49122806999</v>
      </c>
      <c r="AT634">
        <v>978251.49122806999</v>
      </c>
      <c r="AU634">
        <v>978251.49122806999</v>
      </c>
      <c r="AV634">
        <v>978251.49122806999</v>
      </c>
      <c r="AW634">
        <v>978251.49122806999</v>
      </c>
      <c r="AX634">
        <v>978251.49122806999</v>
      </c>
      <c r="AY634">
        <v>978251.49122806999</v>
      </c>
      <c r="AZ634">
        <v>978251.49122806999</v>
      </c>
      <c r="BA634">
        <v>978251.49122806999</v>
      </c>
      <c r="BB634">
        <v>978251.49122806999</v>
      </c>
    </row>
    <row r="635" spans="1:54" x14ac:dyDescent="0.25">
      <c r="A635" t="s">
        <v>758</v>
      </c>
      <c r="B635">
        <v>13747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2</v>
      </c>
      <c r="N635">
        <v>13747</v>
      </c>
      <c r="O635">
        <v>800000</v>
      </c>
      <c r="P635">
        <v>89875.109449999902</v>
      </c>
      <c r="Q635">
        <v>993302.01754386001</v>
      </c>
      <c r="R635">
        <v>729552.54385964898</v>
      </c>
      <c r="S635">
        <v>263749.47368421103</v>
      </c>
      <c r="T635">
        <v>0.26552797540508799</v>
      </c>
      <c r="U635">
        <v>657455.94374297699</v>
      </c>
      <c r="V635">
        <v>346243.32170776901</v>
      </c>
      <c r="W635">
        <v>311212.62203520798</v>
      </c>
      <c r="X635">
        <v>0.47335889955368998</v>
      </c>
      <c r="Y635">
        <v>35508.640350877104</v>
      </c>
      <c r="Z635">
        <v>35508.640350877104</v>
      </c>
      <c r="AA635">
        <v>0</v>
      </c>
      <c r="AB635">
        <v>0</v>
      </c>
      <c r="AC635">
        <v>468.45954414502</v>
      </c>
      <c r="AD635">
        <v>468.45954414502</v>
      </c>
      <c r="AE635">
        <v>0</v>
      </c>
      <c r="AF635">
        <v>0</v>
      </c>
      <c r="AG635">
        <v>-578662.48741479102</v>
      </c>
      <c r="AH635">
        <v>-889875.10944999999</v>
      </c>
      <c r="AI635">
        <v>468.45954414502</v>
      </c>
      <c r="AJ635">
        <v>468.45954414502</v>
      </c>
      <c r="AK635">
        <v>468.45954414502</v>
      </c>
      <c r="AL635">
        <v>468.45954414502</v>
      </c>
      <c r="AM635">
        <v>468.45954414502</v>
      </c>
      <c r="AN635">
        <v>468.45954414502</v>
      </c>
      <c r="AO635">
        <v>468.45954414502</v>
      </c>
      <c r="AP635">
        <v>468.45954414502</v>
      </c>
      <c r="AQ635">
        <v>468.45954414502</v>
      </c>
      <c r="AR635">
        <v>468.45954414502</v>
      </c>
      <c r="AS635">
        <v>35508.640350877104</v>
      </c>
      <c r="AT635">
        <v>35508.640350877104</v>
      </c>
      <c r="AU635">
        <v>35508.640350877104</v>
      </c>
      <c r="AV635">
        <v>35508.640350877104</v>
      </c>
      <c r="AW635">
        <v>35508.640350877104</v>
      </c>
      <c r="AX635">
        <v>35508.640350877104</v>
      </c>
      <c r="AY635">
        <v>35508.640350877104</v>
      </c>
      <c r="AZ635">
        <v>35508.640350877104</v>
      </c>
      <c r="BA635">
        <v>35508.640350877104</v>
      </c>
      <c r="BB635">
        <v>35508.640350877104</v>
      </c>
    </row>
    <row r="636" spans="1:54" x14ac:dyDescent="0.25">
      <c r="A636" t="s">
        <v>759</v>
      </c>
      <c r="B636">
        <v>13749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2</v>
      </c>
      <c r="N636">
        <v>13749</v>
      </c>
      <c r="O636">
        <v>800000</v>
      </c>
      <c r="P636">
        <v>89875.109449999902</v>
      </c>
      <c r="Q636">
        <v>2539097.3245613999</v>
      </c>
      <c r="R636">
        <v>1637814.29824561</v>
      </c>
      <c r="S636">
        <v>901283.02631578897</v>
      </c>
      <c r="T636">
        <v>0.35496198495324499</v>
      </c>
      <c r="U636">
        <v>2332090.8503454402</v>
      </c>
      <c r="V636">
        <v>909149.61931415601</v>
      </c>
      <c r="W636">
        <v>1422941.23103129</v>
      </c>
      <c r="X636">
        <v>0.610156860235746</v>
      </c>
      <c r="Y636">
        <v>83851.535087719196</v>
      </c>
      <c r="Z636">
        <v>83851.535087719196</v>
      </c>
      <c r="AA636">
        <v>0</v>
      </c>
      <c r="AB636">
        <v>0</v>
      </c>
      <c r="AC636">
        <v>1589.9295522185901</v>
      </c>
      <c r="AD636">
        <v>1589.9295522185901</v>
      </c>
      <c r="AE636">
        <v>0</v>
      </c>
      <c r="AF636">
        <v>0</v>
      </c>
      <c r="AG636">
        <v>533066.12158129003</v>
      </c>
      <c r="AH636">
        <v>-889875.10944999999</v>
      </c>
      <c r="AI636">
        <v>1589.9295522185901</v>
      </c>
      <c r="AJ636">
        <v>1589.9295522185901</v>
      </c>
      <c r="AK636">
        <v>1589.9295522185901</v>
      </c>
      <c r="AL636">
        <v>1589.9295522185901</v>
      </c>
      <c r="AM636">
        <v>1589.9295522185901</v>
      </c>
      <c r="AN636">
        <v>1589.9295522185901</v>
      </c>
      <c r="AO636">
        <v>1589.9295522185901</v>
      </c>
      <c r="AP636">
        <v>1589.9295522185901</v>
      </c>
      <c r="AQ636">
        <v>1589.9295522185901</v>
      </c>
      <c r="AR636">
        <v>1589.9295522185901</v>
      </c>
      <c r="AS636">
        <v>83851.535087719196</v>
      </c>
      <c r="AT636">
        <v>83851.535087719196</v>
      </c>
      <c r="AU636">
        <v>83851.535087719196</v>
      </c>
      <c r="AV636">
        <v>83851.535087719196</v>
      </c>
      <c r="AW636">
        <v>83851.535087719196</v>
      </c>
      <c r="AX636">
        <v>83851.535087719196</v>
      </c>
      <c r="AY636">
        <v>83851.535087719196</v>
      </c>
      <c r="AZ636">
        <v>83851.535087719196</v>
      </c>
      <c r="BA636">
        <v>83851.535087719196</v>
      </c>
      <c r="BB636">
        <v>83851.535087719196</v>
      </c>
    </row>
    <row r="637" spans="1:54" x14ac:dyDescent="0.25">
      <c r="A637" t="s">
        <v>760</v>
      </c>
      <c r="B637">
        <v>13750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2</v>
      </c>
      <c r="N637">
        <v>13750</v>
      </c>
      <c r="O637">
        <v>800000</v>
      </c>
      <c r="P637">
        <v>89875.109449999902</v>
      </c>
      <c r="Q637">
        <v>1901815.96491228</v>
      </c>
      <c r="R637">
        <v>1678558.20175438</v>
      </c>
      <c r="S637">
        <v>223257.76315789399</v>
      </c>
      <c r="T637">
        <v>0.117391886111436</v>
      </c>
      <c r="U637">
        <v>923706.38436642196</v>
      </c>
      <c r="V637">
        <v>652528.48574533197</v>
      </c>
      <c r="W637">
        <v>271177.89862108999</v>
      </c>
      <c r="X637">
        <v>0.293575862645025</v>
      </c>
      <c r="Y637">
        <v>31476.666666666599</v>
      </c>
      <c r="Z637">
        <v>31476.666666666599</v>
      </c>
      <c r="AA637">
        <v>0</v>
      </c>
      <c r="AB637">
        <v>0</v>
      </c>
      <c r="AC637">
        <v>74226.180533932697</v>
      </c>
      <c r="AD637">
        <v>74226.180533932697</v>
      </c>
      <c r="AE637">
        <v>0</v>
      </c>
      <c r="AF637">
        <v>0</v>
      </c>
      <c r="AG637">
        <v>-618697.21082890895</v>
      </c>
      <c r="AH637">
        <v>-889875.10944999999</v>
      </c>
      <c r="AI637">
        <v>74226.180533932697</v>
      </c>
      <c r="AJ637">
        <v>74226.180533932697</v>
      </c>
      <c r="AK637">
        <v>74226.180533932697</v>
      </c>
      <c r="AL637">
        <v>74226.180533932697</v>
      </c>
      <c r="AM637">
        <v>74226.180533932697</v>
      </c>
      <c r="AN637">
        <v>74226.180533932697</v>
      </c>
      <c r="AO637">
        <v>74226.180533932697</v>
      </c>
      <c r="AP637">
        <v>74226.180533932697</v>
      </c>
      <c r="AQ637">
        <v>74226.180533932697</v>
      </c>
      <c r="AR637">
        <v>74226.180533932697</v>
      </c>
      <c r="AS637">
        <v>31476.666666666599</v>
      </c>
      <c r="AT637">
        <v>31476.666666666599</v>
      </c>
      <c r="AU637">
        <v>31476.666666666599</v>
      </c>
      <c r="AV637">
        <v>31476.666666666599</v>
      </c>
      <c r="AW637">
        <v>31476.666666666599</v>
      </c>
      <c r="AX637">
        <v>31476.666666666599</v>
      </c>
      <c r="AY637">
        <v>31476.666666666599</v>
      </c>
      <c r="AZ637">
        <v>31476.666666666599</v>
      </c>
      <c r="BA637">
        <v>31476.666666666599</v>
      </c>
      <c r="BB637">
        <v>31476.666666666599</v>
      </c>
    </row>
    <row r="638" spans="1:54" x14ac:dyDescent="0.25">
      <c r="A638" t="s">
        <v>761</v>
      </c>
      <c r="B638">
        <v>13761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2</v>
      </c>
      <c r="N638">
        <v>13761</v>
      </c>
      <c r="O638">
        <v>800000</v>
      </c>
      <c r="P638">
        <v>89875.109449999902</v>
      </c>
      <c r="Q638">
        <v>1347701.7105263099</v>
      </c>
      <c r="R638">
        <v>921208.59649122797</v>
      </c>
      <c r="S638">
        <v>426493.114035087</v>
      </c>
      <c r="T638">
        <v>0.31645957759342003</v>
      </c>
      <c r="U638">
        <v>1419077.75269815</v>
      </c>
      <c r="V638">
        <v>859127.00188847596</v>
      </c>
      <c r="W638">
        <v>559950.75080967695</v>
      </c>
      <c r="X638">
        <v>0.39458778755781199</v>
      </c>
      <c r="Y638">
        <v>4850.78947368421</v>
      </c>
      <c r="Z638">
        <v>4850.78947368421</v>
      </c>
      <c r="AA638">
        <v>0</v>
      </c>
      <c r="AB638">
        <v>0</v>
      </c>
      <c r="AC638">
        <v>37039.848626167302</v>
      </c>
      <c r="AD638">
        <v>37039.848626167302</v>
      </c>
      <c r="AE638">
        <v>0</v>
      </c>
      <c r="AF638">
        <v>0</v>
      </c>
      <c r="AG638">
        <v>-329924.35864032299</v>
      </c>
      <c r="AH638">
        <v>-889875.10944999999</v>
      </c>
      <c r="AI638">
        <v>37039.848626167302</v>
      </c>
      <c r="AJ638">
        <v>37039.848626167302</v>
      </c>
      <c r="AK638">
        <v>37039.848626167302</v>
      </c>
      <c r="AL638">
        <v>37039.848626167302</v>
      </c>
      <c r="AM638">
        <v>37039.848626167302</v>
      </c>
      <c r="AN638">
        <v>37039.848626167302</v>
      </c>
      <c r="AO638">
        <v>37039.848626167302</v>
      </c>
      <c r="AP638">
        <v>37039.848626167302</v>
      </c>
      <c r="AQ638">
        <v>37039.848626167302</v>
      </c>
      <c r="AR638">
        <v>37039.848626167302</v>
      </c>
      <c r="AS638">
        <v>4850.78947368421</v>
      </c>
      <c r="AT638">
        <v>4850.78947368421</v>
      </c>
      <c r="AU638">
        <v>4850.78947368421</v>
      </c>
      <c r="AV638">
        <v>4850.78947368421</v>
      </c>
      <c r="AW638">
        <v>4850.78947368421</v>
      </c>
      <c r="AX638">
        <v>4850.78947368421</v>
      </c>
      <c r="AY638">
        <v>4850.78947368421</v>
      </c>
      <c r="AZ638">
        <v>4850.78947368421</v>
      </c>
      <c r="BA638">
        <v>4850.78947368421</v>
      </c>
      <c r="BB638">
        <v>4850.78947368421</v>
      </c>
    </row>
    <row r="639" spans="1:54" x14ac:dyDescent="0.25">
      <c r="A639" t="s">
        <v>762</v>
      </c>
      <c r="B639">
        <v>13764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2</v>
      </c>
      <c r="N639">
        <v>13764</v>
      </c>
      <c r="O639">
        <v>800000</v>
      </c>
      <c r="P639">
        <v>89875.109449999902</v>
      </c>
      <c r="Q639">
        <v>442173.28947368398</v>
      </c>
      <c r="R639">
        <v>384222.06140350801</v>
      </c>
      <c r="S639">
        <v>57951.228070175399</v>
      </c>
      <c r="T639">
        <v>0.131059992653908</v>
      </c>
      <c r="U639">
        <v>1250624.8345886101</v>
      </c>
      <c r="V639">
        <v>1044769.5973413599</v>
      </c>
      <c r="W639">
        <v>205855.23724724801</v>
      </c>
      <c r="X639">
        <v>0.16460191062411</v>
      </c>
      <c r="Y639">
        <v>346.052631578947</v>
      </c>
      <c r="Z639">
        <v>346.052631578947</v>
      </c>
      <c r="AA639">
        <v>0</v>
      </c>
      <c r="AB639">
        <v>0</v>
      </c>
      <c r="AC639">
        <v>7028.3600348611199</v>
      </c>
      <c r="AD639">
        <v>7028.3600348611199</v>
      </c>
      <c r="AE639">
        <v>0</v>
      </c>
      <c r="AF639">
        <v>0</v>
      </c>
      <c r="AG639">
        <v>-684019.87220275099</v>
      </c>
      <c r="AH639">
        <v>-889875.10944999999</v>
      </c>
      <c r="AI639">
        <v>7028.3600348611199</v>
      </c>
      <c r="AJ639">
        <v>7028.3600348611199</v>
      </c>
      <c r="AK639">
        <v>7028.3600348611199</v>
      </c>
      <c r="AL639">
        <v>7028.3600348611199</v>
      </c>
      <c r="AM639">
        <v>7028.3600348611199</v>
      </c>
      <c r="AN639">
        <v>7028.3600348611199</v>
      </c>
      <c r="AO639">
        <v>7028.3600348611199</v>
      </c>
      <c r="AP639">
        <v>7028.3600348611199</v>
      </c>
      <c r="AQ639">
        <v>7028.3600348611199</v>
      </c>
      <c r="AR639">
        <v>7028.3600348611199</v>
      </c>
      <c r="AS639">
        <v>346.052631578947</v>
      </c>
      <c r="AT639">
        <v>346.052631578947</v>
      </c>
      <c r="AU639">
        <v>346.052631578947</v>
      </c>
      <c r="AV639">
        <v>346.052631578947</v>
      </c>
      <c r="AW639">
        <v>346.052631578947</v>
      </c>
      <c r="AX639">
        <v>346.052631578947</v>
      </c>
      <c r="AY639">
        <v>346.052631578947</v>
      </c>
      <c r="AZ639">
        <v>346.052631578947</v>
      </c>
      <c r="BA639">
        <v>346.052631578947</v>
      </c>
      <c r="BB639">
        <v>346.052631578947</v>
      </c>
    </row>
    <row r="640" spans="1:54" x14ac:dyDescent="0.25">
      <c r="A640" t="s">
        <v>763</v>
      </c>
      <c r="B640">
        <v>13785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2</v>
      </c>
      <c r="N640">
        <v>13785</v>
      </c>
      <c r="O640">
        <v>800000</v>
      </c>
      <c r="P640">
        <v>89875.109449999902</v>
      </c>
      <c r="Q640">
        <v>8346284.3859649003</v>
      </c>
      <c r="R640">
        <v>7815904.6052631503</v>
      </c>
      <c r="S640">
        <v>530379.78070175601</v>
      </c>
      <c r="T640">
        <v>6.3546813908431102E-2</v>
      </c>
      <c r="U640">
        <v>3429319.7670485401</v>
      </c>
      <c r="V640">
        <v>2573514.7991347401</v>
      </c>
      <c r="W640">
        <v>855804.96791379701</v>
      </c>
      <c r="X640">
        <v>0.24955531302067699</v>
      </c>
      <c r="Y640">
        <v>4101195.7456140299</v>
      </c>
      <c r="Z640">
        <v>4101195.7456140299</v>
      </c>
      <c r="AA640">
        <v>0</v>
      </c>
      <c r="AB640">
        <v>0</v>
      </c>
      <c r="AC640">
        <v>1211553.39021248</v>
      </c>
      <c r="AD640">
        <v>1211553.39021248</v>
      </c>
      <c r="AE640">
        <v>0</v>
      </c>
      <c r="AF640">
        <v>0</v>
      </c>
      <c r="AG640">
        <v>-34070.141536202798</v>
      </c>
      <c r="AH640">
        <v>-889875.10944999999</v>
      </c>
      <c r="AI640">
        <v>1211553.39021248</v>
      </c>
      <c r="AJ640">
        <v>1211553.39021248</v>
      </c>
      <c r="AK640">
        <v>1211553.39021248</v>
      </c>
      <c r="AL640">
        <v>1211553.39021248</v>
      </c>
      <c r="AM640">
        <v>1211553.39021248</v>
      </c>
      <c r="AN640">
        <v>1211553.39021248</v>
      </c>
      <c r="AO640">
        <v>1211553.39021248</v>
      </c>
      <c r="AP640">
        <v>1211553.39021248</v>
      </c>
      <c r="AQ640">
        <v>1211553.39021248</v>
      </c>
      <c r="AR640">
        <v>1211553.39021248</v>
      </c>
      <c r="AS640">
        <v>4101195.7456140299</v>
      </c>
      <c r="AT640">
        <v>4101195.7456140299</v>
      </c>
      <c r="AU640">
        <v>4101195.7456140299</v>
      </c>
      <c r="AV640">
        <v>4101195.7456140299</v>
      </c>
      <c r="AW640">
        <v>4101195.7456140299</v>
      </c>
      <c r="AX640">
        <v>4101195.7456140299</v>
      </c>
      <c r="AY640">
        <v>4101195.7456140299</v>
      </c>
      <c r="AZ640">
        <v>4101195.7456140299</v>
      </c>
      <c r="BA640">
        <v>4101195.7456140299</v>
      </c>
      <c r="BB640">
        <v>4101195.7456140299</v>
      </c>
    </row>
    <row r="641" spans="1:54" x14ac:dyDescent="0.25">
      <c r="A641" t="s">
        <v>764</v>
      </c>
      <c r="B641">
        <v>13818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2</v>
      </c>
      <c r="N641">
        <v>13818</v>
      </c>
      <c r="O641">
        <v>800000</v>
      </c>
      <c r="P641">
        <v>89875.109449999902</v>
      </c>
      <c r="Q641">
        <v>126123.90350877101</v>
      </c>
      <c r="R641">
        <v>126123.90350877101</v>
      </c>
      <c r="S641">
        <v>0</v>
      </c>
      <c r="T641">
        <v>0</v>
      </c>
      <c r="U641">
        <v>1719.1289479985001</v>
      </c>
      <c r="V641">
        <v>1719.1289479985001</v>
      </c>
      <c r="W641">
        <v>0</v>
      </c>
      <c r="X641">
        <v>0</v>
      </c>
      <c r="Y641">
        <v>124210.526315789</v>
      </c>
      <c r="Z641">
        <v>124210.526315789</v>
      </c>
      <c r="AA641">
        <v>0</v>
      </c>
      <c r="AB641">
        <v>0</v>
      </c>
      <c r="AC641">
        <v>1680.1422223959401</v>
      </c>
      <c r="AD641">
        <v>1680.1422223959401</v>
      </c>
      <c r="AE641">
        <v>0</v>
      </c>
      <c r="AF641">
        <v>0</v>
      </c>
      <c r="AG641">
        <v>-889875.10944999999</v>
      </c>
      <c r="AH641">
        <v>-889875.10944999999</v>
      </c>
      <c r="AI641">
        <v>1680.1422223959401</v>
      </c>
      <c r="AJ641">
        <v>1680.1422223959401</v>
      </c>
      <c r="AK641">
        <v>1680.1422223959401</v>
      </c>
      <c r="AL641">
        <v>1680.1422223959401</v>
      </c>
      <c r="AM641">
        <v>1680.1422223959401</v>
      </c>
      <c r="AN641">
        <v>1680.1422223959401</v>
      </c>
      <c r="AO641">
        <v>1680.1422223959401</v>
      </c>
      <c r="AP641">
        <v>1680.1422223959401</v>
      </c>
      <c r="AQ641">
        <v>1680.1422223959401</v>
      </c>
      <c r="AR641">
        <v>1680.1422223959401</v>
      </c>
      <c r="AS641">
        <v>124210.526315789</v>
      </c>
      <c r="AT641">
        <v>124210.526315789</v>
      </c>
      <c r="AU641">
        <v>124210.526315789</v>
      </c>
      <c r="AV641">
        <v>124210.526315789</v>
      </c>
      <c r="AW641">
        <v>124210.526315789</v>
      </c>
      <c r="AX641">
        <v>124210.526315789</v>
      </c>
      <c r="AY641">
        <v>124210.526315789</v>
      </c>
      <c r="AZ641">
        <v>124210.526315789</v>
      </c>
      <c r="BA641">
        <v>124210.526315789</v>
      </c>
      <c r="BB641">
        <v>124210.526315789</v>
      </c>
    </row>
    <row r="642" spans="1:54" x14ac:dyDescent="0.25">
      <c r="A642" t="s">
        <v>765</v>
      </c>
      <c r="B642">
        <v>13820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2</v>
      </c>
      <c r="N642">
        <v>13820</v>
      </c>
      <c r="O642">
        <v>800000</v>
      </c>
      <c r="P642">
        <v>89875.109449999902</v>
      </c>
      <c r="Q642">
        <v>97978.157894736796</v>
      </c>
      <c r="R642">
        <v>97978.157894736796</v>
      </c>
      <c r="S642">
        <v>0</v>
      </c>
      <c r="T642">
        <v>0</v>
      </c>
      <c r="U642">
        <v>23026.871754250598</v>
      </c>
      <c r="V642">
        <v>23026.871754250598</v>
      </c>
      <c r="W642">
        <v>0</v>
      </c>
      <c r="X642">
        <v>0</v>
      </c>
      <c r="Y642">
        <v>7565.78947368421</v>
      </c>
      <c r="Z642">
        <v>7565.78947368421</v>
      </c>
      <c r="AA642">
        <v>0</v>
      </c>
      <c r="AB642">
        <v>0</v>
      </c>
      <c r="AC642">
        <v>99.930701720842094</v>
      </c>
      <c r="AD642">
        <v>99.930701720842094</v>
      </c>
      <c r="AE642">
        <v>0</v>
      </c>
      <c r="AF642">
        <v>0</v>
      </c>
      <c r="AG642">
        <v>-889875.10944999999</v>
      </c>
      <c r="AH642">
        <v>-889875.10944999999</v>
      </c>
      <c r="AI642">
        <v>99.930701720842094</v>
      </c>
      <c r="AJ642">
        <v>99.930701720842094</v>
      </c>
      <c r="AK642">
        <v>99.930701720842094</v>
      </c>
      <c r="AL642">
        <v>99.930701720842094</v>
      </c>
      <c r="AM642">
        <v>99.930701720842094</v>
      </c>
      <c r="AN642">
        <v>99.930701720842094</v>
      </c>
      <c r="AO642">
        <v>99.930701720842094</v>
      </c>
      <c r="AP642">
        <v>99.930701720842094</v>
      </c>
      <c r="AQ642">
        <v>99.930701720842094</v>
      </c>
      <c r="AR642">
        <v>99.930701720842094</v>
      </c>
      <c r="AS642">
        <v>7565.78947368421</v>
      </c>
      <c r="AT642">
        <v>7565.78947368421</v>
      </c>
      <c r="AU642">
        <v>7565.78947368421</v>
      </c>
      <c r="AV642">
        <v>7565.78947368421</v>
      </c>
      <c r="AW642">
        <v>7565.78947368421</v>
      </c>
      <c r="AX642">
        <v>7565.78947368421</v>
      </c>
      <c r="AY642">
        <v>7565.78947368421</v>
      </c>
      <c r="AZ642">
        <v>7565.78947368421</v>
      </c>
      <c r="BA642">
        <v>7565.78947368421</v>
      </c>
      <c r="BB642">
        <v>7565.78947368421</v>
      </c>
    </row>
    <row r="643" spans="1:54" x14ac:dyDescent="0.25">
      <c r="A643" t="s">
        <v>766</v>
      </c>
      <c r="B643">
        <v>13844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2</v>
      </c>
      <c r="N643">
        <v>13844</v>
      </c>
      <c r="O643">
        <v>800000</v>
      </c>
      <c r="P643">
        <v>89875.109449999902</v>
      </c>
      <c r="Q643">
        <v>2318962.2368421</v>
      </c>
      <c r="R643">
        <v>2184391.31578947</v>
      </c>
      <c r="S643">
        <v>134570.92105263099</v>
      </c>
      <c r="T643">
        <v>5.8030665146098302E-2</v>
      </c>
      <c r="U643">
        <v>2275599.7650766098</v>
      </c>
      <c r="V643">
        <v>1913143.6555975401</v>
      </c>
      <c r="W643">
        <v>362456.10947906401</v>
      </c>
      <c r="X643">
        <v>0.15927937550426899</v>
      </c>
      <c r="Y643">
        <v>768825.35087719304</v>
      </c>
      <c r="Z643">
        <v>768825.35087719304</v>
      </c>
      <c r="AA643">
        <v>0</v>
      </c>
      <c r="AB643">
        <v>0</v>
      </c>
      <c r="AC643">
        <v>565457.40514213103</v>
      </c>
      <c r="AD643">
        <v>565457.40514213103</v>
      </c>
      <c r="AE643">
        <v>0</v>
      </c>
      <c r="AF643">
        <v>0</v>
      </c>
      <c r="AG643">
        <v>-527418.99997093505</v>
      </c>
      <c r="AH643">
        <v>-889875.10944999999</v>
      </c>
      <c r="AI643">
        <v>565457.40514213103</v>
      </c>
      <c r="AJ643">
        <v>565457.40514213103</v>
      </c>
      <c r="AK643">
        <v>565457.40514213103</v>
      </c>
      <c r="AL643">
        <v>565457.40514213103</v>
      </c>
      <c r="AM643">
        <v>565457.40514213103</v>
      </c>
      <c r="AN643">
        <v>565457.40514213103</v>
      </c>
      <c r="AO643">
        <v>565457.40514213103</v>
      </c>
      <c r="AP643">
        <v>565457.40514213103</v>
      </c>
      <c r="AQ643">
        <v>565457.40514213103</v>
      </c>
      <c r="AR643">
        <v>565457.40514213103</v>
      </c>
      <c r="AS643">
        <v>768825.35087719304</v>
      </c>
      <c r="AT643">
        <v>768825.35087719304</v>
      </c>
      <c r="AU643">
        <v>768825.35087719304</v>
      </c>
      <c r="AV643">
        <v>768825.35087719304</v>
      </c>
      <c r="AW643">
        <v>768825.35087719304</v>
      </c>
      <c r="AX643">
        <v>768825.35087719304</v>
      </c>
      <c r="AY643">
        <v>768825.35087719304</v>
      </c>
      <c r="AZ643">
        <v>768825.35087719304</v>
      </c>
      <c r="BA643">
        <v>768825.35087719304</v>
      </c>
      <c r="BB643">
        <v>768825.35087719304</v>
      </c>
    </row>
    <row r="644" spans="1:54" x14ac:dyDescent="0.25">
      <c r="A644" t="s">
        <v>767</v>
      </c>
      <c r="B644">
        <v>13860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2</v>
      </c>
      <c r="N644">
        <v>13860</v>
      </c>
      <c r="O644">
        <v>800000</v>
      </c>
      <c r="P644">
        <v>89875.109449999902</v>
      </c>
      <c r="Q644">
        <v>2670595.13157894</v>
      </c>
      <c r="R644">
        <v>1875993.5087719299</v>
      </c>
      <c r="S644">
        <v>794601.62280701695</v>
      </c>
      <c r="T644">
        <v>0.29753728425963999</v>
      </c>
      <c r="U644">
        <v>1829243.41056957</v>
      </c>
      <c r="V644">
        <v>831654.02077013603</v>
      </c>
      <c r="W644">
        <v>997589.38979943702</v>
      </c>
      <c r="X644">
        <v>0.54535628448092399</v>
      </c>
      <c r="Y644">
        <v>63324.122807017498</v>
      </c>
      <c r="Z644">
        <v>63324.122807017498</v>
      </c>
      <c r="AA644">
        <v>0</v>
      </c>
      <c r="AB644">
        <v>0</v>
      </c>
      <c r="AC644">
        <v>1342.6583651737999</v>
      </c>
      <c r="AD644">
        <v>1342.6583651737999</v>
      </c>
      <c r="AE644">
        <v>0</v>
      </c>
      <c r="AF644">
        <v>0</v>
      </c>
      <c r="AG644">
        <v>107714.280349437</v>
      </c>
      <c r="AH644">
        <v>-889875.10944999999</v>
      </c>
      <c r="AI644">
        <v>1342.6583651737999</v>
      </c>
      <c r="AJ644">
        <v>1342.6583651737999</v>
      </c>
      <c r="AK644">
        <v>1342.6583651737999</v>
      </c>
      <c r="AL644">
        <v>1342.6583651737999</v>
      </c>
      <c r="AM644">
        <v>1342.6583651737999</v>
      </c>
      <c r="AN644">
        <v>1342.6583651737999</v>
      </c>
      <c r="AO644">
        <v>1342.6583651737999</v>
      </c>
      <c r="AP644">
        <v>1342.6583651737999</v>
      </c>
      <c r="AQ644">
        <v>1342.6583651737999</v>
      </c>
      <c r="AR644">
        <v>1342.6583651737999</v>
      </c>
      <c r="AS644">
        <v>63324.122807017498</v>
      </c>
      <c r="AT644">
        <v>63324.122807017498</v>
      </c>
      <c r="AU644">
        <v>63324.122807017498</v>
      </c>
      <c r="AV644">
        <v>63324.122807017498</v>
      </c>
      <c r="AW644">
        <v>63324.122807017498</v>
      </c>
      <c r="AX644">
        <v>63324.122807017498</v>
      </c>
      <c r="AY644">
        <v>63324.122807017498</v>
      </c>
      <c r="AZ644">
        <v>63324.122807017498</v>
      </c>
      <c r="BA644">
        <v>63324.122807017498</v>
      </c>
      <c r="BB644">
        <v>63324.122807017498</v>
      </c>
    </row>
    <row r="645" spans="1:54" x14ac:dyDescent="0.25">
      <c r="A645" t="s">
        <v>768</v>
      </c>
      <c r="B645">
        <v>13863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2</v>
      </c>
      <c r="N645">
        <v>13863</v>
      </c>
      <c r="O645">
        <v>800000</v>
      </c>
      <c r="P645">
        <v>89875.109449999902</v>
      </c>
      <c r="Q645">
        <v>3742248.8596491199</v>
      </c>
      <c r="R645">
        <v>3174525.6578947301</v>
      </c>
      <c r="S645">
        <v>567723.20175438595</v>
      </c>
      <c r="T645">
        <v>0.151706426548986</v>
      </c>
      <c r="U645">
        <v>1191028.4033367999</v>
      </c>
      <c r="V645">
        <v>799695.43151352403</v>
      </c>
      <c r="W645">
        <v>391332.97182328202</v>
      </c>
      <c r="X645">
        <v>0.32856728750289799</v>
      </c>
      <c r="Y645">
        <v>150954.868421052</v>
      </c>
      <c r="Z645">
        <v>150954.868421052</v>
      </c>
      <c r="AA645">
        <v>0</v>
      </c>
      <c r="AB645">
        <v>0</v>
      </c>
      <c r="AC645">
        <v>8897.0180972385297</v>
      </c>
      <c r="AD645">
        <v>8897.0180972385297</v>
      </c>
      <c r="AE645">
        <v>0</v>
      </c>
      <c r="AF645">
        <v>0</v>
      </c>
      <c r="AG645">
        <v>-498542.13762671698</v>
      </c>
      <c r="AH645">
        <v>-889875.10944999999</v>
      </c>
      <c r="AI645">
        <v>8897.0180972385297</v>
      </c>
      <c r="AJ645">
        <v>8897.0180972385297</v>
      </c>
      <c r="AK645">
        <v>8897.0180972385297</v>
      </c>
      <c r="AL645">
        <v>8897.0180972385297</v>
      </c>
      <c r="AM645">
        <v>8897.0180972385297</v>
      </c>
      <c r="AN645">
        <v>8897.0180972385297</v>
      </c>
      <c r="AO645">
        <v>8897.0180972385297</v>
      </c>
      <c r="AP645">
        <v>8897.0180972385297</v>
      </c>
      <c r="AQ645">
        <v>8897.0180972385297</v>
      </c>
      <c r="AR645">
        <v>8897.0180972385297</v>
      </c>
      <c r="AS645">
        <v>150954.868421052</v>
      </c>
      <c r="AT645">
        <v>150954.868421052</v>
      </c>
      <c r="AU645">
        <v>150954.868421052</v>
      </c>
      <c r="AV645">
        <v>150954.868421052</v>
      </c>
      <c r="AW645">
        <v>150954.868421052</v>
      </c>
      <c r="AX645">
        <v>150954.868421052</v>
      </c>
      <c r="AY645">
        <v>150954.868421052</v>
      </c>
      <c r="AZ645">
        <v>150954.868421052</v>
      </c>
      <c r="BA645">
        <v>150954.868421052</v>
      </c>
      <c r="BB645">
        <v>150954.868421052</v>
      </c>
    </row>
    <row r="646" spans="1:54" x14ac:dyDescent="0.25">
      <c r="A646" t="s">
        <v>769</v>
      </c>
      <c r="B646">
        <v>13864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2</v>
      </c>
      <c r="N646">
        <v>13864</v>
      </c>
      <c r="O646">
        <v>800000</v>
      </c>
      <c r="P646">
        <v>89875.109449999902</v>
      </c>
      <c r="Q646">
        <v>2217181.44736841</v>
      </c>
      <c r="R646">
        <v>2151369.6491228002</v>
      </c>
      <c r="S646">
        <v>65811.798245613405</v>
      </c>
      <c r="T646">
        <v>2.96826397874317E-2</v>
      </c>
      <c r="U646">
        <v>4281049.2067880901</v>
      </c>
      <c r="V646">
        <v>4000062.7592426101</v>
      </c>
      <c r="W646">
        <v>280986.44754547701</v>
      </c>
      <c r="X646">
        <v>6.5634949278307902E-2</v>
      </c>
      <c r="Y646">
        <v>563536.62280701695</v>
      </c>
      <c r="Z646">
        <v>563536.62280701695</v>
      </c>
      <c r="AA646">
        <v>0</v>
      </c>
      <c r="AB646">
        <v>0</v>
      </c>
      <c r="AC646">
        <v>93327.825069215702</v>
      </c>
      <c r="AD646">
        <v>93327.825069215702</v>
      </c>
      <c r="AE646">
        <v>0</v>
      </c>
      <c r="AF646">
        <v>0</v>
      </c>
      <c r="AG646">
        <v>-608888.66190452198</v>
      </c>
      <c r="AH646">
        <v>-889875.10944999999</v>
      </c>
      <c r="AI646">
        <v>93327.825069215702</v>
      </c>
      <c r="AJ646">
        <v>93327.825069215702</v>
      </c>
      <c r="AK646">
        <v>93327.825069215702</v>
      </c>
      <c r="AL646">
        <v>93327.825069215702</v>
      </c>
      <c r="AM646">
        <v>93327.825069215702</v>
      </c>
      <c r="AN646">
        <v>93327.825069215702</v>
      </c>
      <c r="AO646">
        <v>93327.825069215702</v>
      </c>
      <c r="AP646">
        <v>93327.825069215702</v>
      </c>
      <c r="AQ646">
        <v>93327.825069215702</v>
      </c>
      <c r="AR646">
        <v>93327.825069215702</v>
      </c>
      <c r="AS646">
        <v>563536.62280701695</v>
      </c>
      <c r="AT646">
        <v>563536.62280701695</v>
      </c>
      <c r="AU646">
        <v>563536.62280701695</v>
      </c>
      <c r="AV646">
        <v>563536.62280701695</v>
      </c>
      <c r="AW646">
        <v>563536.62280701695</v>
      </c>
      <c r="AX646">
        <v>563536.62280701695</v>
      </c>
      <c r="AY646">
        <v>563536.62280701695</v>
      </c>
      <c r="AZ646">
        <v>563536.62280701695</v>
      </c>
      <c r="BA646">
        <v>563536.62280701695</v>
      </c>
      <c r="BB646">
        <v>563536.62280701695</v>
      </c>
    </row>
    <row r="647" spans="1:54" x14ac:dyDescent="0.25">
      <c r="A647" t="s">
        <v>770</v>
      </c>
      <c r="B647">
        <v>13865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2</v>
      </c>
      <c r="N647">
        <v>13865</v>
      </c>
      <c r="O647">
        <v>800000</v>
      </c>
      <c r="P647">
        <v>89875.109449999902</v>
      </c>
      <c r="Q647">
        <v>6140067.4122807002</v>
      </c>
      <c r="R647">
        <v>2991230.48245613</v>
      </c>
      <c r="S647">
        <v>3148836.9298245599</v>
      </c>
      <c r="T647">
        <v>0.51283426034160395</v>
      </c>
      <c r="U647">
        <v>4901037.1347337002</v>
      </c>
      <c r="V647">
        <v>1610192.88089786</v>
      </c>
      <c r="W647">
        <v>3290844.2538358299</v>
      </c>
      <c r="X647">
        <v>0.67145874707081699</v>
      </c>
      <c r="Y647">
        <v>55978.552631578903</v>
      </c>
      <c r="Z647">
        <v>55978.552631578903</v>
      </c>
      <c r="AA647">
        <v>0</v>
      </c>
      <c r="AB647">
        <v>0</v>
      </c>
      <c r="AC647">
        <v>1113.3219887016101</v>
      </c>
      <c r="AD647">
        <v>1113.3219887016101</v>
      </c>
      <c r="AE647">
        <v>0</v>
      </c>
      <c r="AF647">
        <v>0</v>
      </c>
      <c r="AG647">
        <v>2400969.14438583</v>
      </c>
      <c r="AH647">
        <v>-889875.10944999999</v>
      </c>
      <c r="AI647">
        <v>1113.3219887016101</v>
      </c>
      <c r="AJ647">
        <v>1113.3219887016101</v>
      </c>
      <c r="AK647">
        <v>1113.3219887016101</v>
      </c>
      <c r="AL647">
        <v>1113.3219887016101</v>
      </c>
      <c r="AM647">
        <v>1113.3219887016101</v>
      </c>
      <c r="AN647">
        <v>1113.3219887016101</v>
      </c>
      <c r="AO647">
        <v>1113.3219887016101</v>
      </c>
      <c r="AP647">
        <v>1113.3219887016101</v>
      </c>
      <c r="AQ647">
        <v>1113.3219887016101</v>
      </c>
      <c r="AR647">
        <v>1113.3219887016101</v>
      </c>
      <c r="AS647">
        <v>55978.552631578903</v>
      </c>
      <c r="AT647">
        <v>55978.552631578903</v>
      </c>
      <c r="AU647">
        <v>55978.552631578903</v>
      </c>
      <c r="AV647">
        <v>55978.552631578903</v>
      </c>
      <c r="AW647">
        <v>55978.552631578903</v>
      </c>
      <c r="AX647">
        <v>55978.552631578903</v>
      </c>
      <c r="AY647">
        <v>55978.552631578903</v>
      </c>
      <c r="AZ647">
        <v>55978.552631578903</v>
      </c>
      <c r="BA647">
        <v>55978.552631578903</v>
      </c>
      <c r="BB647">
        <v>55978.552631578903</v>
      </c>
    </row>
    <row r="648" spans="1:54" x14ac:dyDescent="0.25">
      <c r="A648" t="s">
        <v>771</v>
      </c>
      <c r="B648">
        <v>13867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2</v>
      </c>
      <c r="N648">
        <v>13867</v>
      </c>
      <c r="O648">
        <v>800000</v>
      </c>
      <c r="P648">
        <v>89875.109449999902</v>
      </c>
      <c r="Q648">
        <v>1650957.71929824</v>
      </c>
      <c r="R648">
        <v>1536246.4912280701</v>
      </c>
      <c r="S648">
        <v>114711.228070175</v>
      </c>
      <c r="T648">
        <v>6.9481626772933999E-2</v>
      </c>
      <c r="U648">
        <v>2094683.0356519499</v>
      </c>
      <c r="V648">
        <v>1936180.44182968</v>
      </c>
      <c r="W648">
        <v>158502.59382226999</v>
      </c>
      <c r="X648">
        <v>7.5669011074478806E-2</v>
      </c>
      <c r="Y648">
        <v>937240.26315789402</v>
      </c>
      <c r="Z648">
        <v>937240.26315789402</v>
      </c>
      <c r="AA648">
        <v>0</v>
      </c>
      <c r="AB648">
        <v>0</v>
      </c>
      <c r="AC648">
        <v>12677.3096678031</v>
      </c>
      <c r="AD648">
        <v>12677.3096678031</v>
      </c>
      <c r="AE648">
        <v>0</v>
      </c>
      <c r="AF648">
        <v>0</v>
      </c>
      <c r="AG648">
        <v>-731372.51562772901</v>
      </c>
      <c r="AH648">
        <v>-889875.10944999999</v>
      </c>
      <c r="AI648">
        <v>12677.3096678031</v>
      </c>
      <c r="AJ648">
        <v>12677.3096678031</v>
      </c>
      <c r="AK648">
        <v>12677.3096678031</v>
      </c>
      <c r="AL648">
        <v>12677.3096678031</v>
      </c>
      <c r="AM648">
        <v>12677.3096678031</v>
      </c>
      <c r="AN648">
        <v>12677.3096678031</v>
      </c>
      <c r="AO648">
        <v>12677.3096678031</v>
      </c>
      <c r="AP648">
        <v>12677.3096678031</v>
      </c>
      <c r="AQ648">
        <v>12677.3096678031</v>
      </c>
      <c r="AR648">
        <v>12677.3096678031</v>
      </c>
      <c r="AS648">
        <v>937240.26315789402</v>
      </c>
      <c r="AT648">
        <v>937240.26315789402</v>
      </c>
      <c r="AU648">
        <v>937240.26315789402</v>
      </c>
      <c r="AV648">
        <v>937240.26315789402</v>
      </c>
      <c r="AW648">
        <v>937240.26315789402</v>
      </c>
      <c r="AX648">
        <v>937240.26315789402</v>
      </c>
      <c r="AY648">
        <v>937240.26315789402</v>
      </c>
      <c r="AZ648">
        <v>937240.26315789402</v>
      </c>
      <c r="BA648">
        <v>937240.26315789402</v>
      </c>
      <c r="BB648">
        <v>937240.26315789402</v>
      </c>
    </row>
    <row r="649" spans="1:54" x14ac:dyDescent="0.25">
      <c r="A649" t="s">
        <v>772</v>
      </c>
      <c r="B649">
        <v>13880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2</v>
      </c>
      <c r="N649">
        <v>13880</v>
      </c>
      <c r="O649">
        <v>800000</v>
      </c>
      <c r="P649">
        <v>89875.109449999902</v>
      </c>
      <c r="Q649">
        <v>1301070.9210526301</v>
      </c>
      <c r="R649">
        <v>592992.63157894695</v>
      </c>
      <c r="S649">
        <v>708078.28947368404</v>
      </c>
      <c r="T649">
        <v>0.54422728078559501</v>
      </c>
      <c r="U649">
        <v>1314054.6558483399</v>
      </c>
      <c r="V649">
        <v>441354.80859307002</v>
      </c>
      <c r="W649">
        <v>872699.84725527698</v>
      </c>
      <c r="X649">
        <v>0.664127510504398</v>
      </c>
      <c r="Y649">
        <v>806.09649122807002</v>
      </c>
      <c r="Z649">
        <v>806.09649122807002</v>
      </c>
      <c r="AA649">
        <v>0</v>
      </c>
      <c r="AB649">
        <v>0</v>
      </c>
      <c r="AC649">
        <v>26.483927944594701</v>
      </c>
      <c r="AD649">
        <v>26.483927944594701</v>
      </c>
      <c r="AE649">
        <v>0</v>
      </c>
      <c r="AF649">
        <v>0</v>
      </c>
      <c r="AG649">
        <v>-17175.2621947228</v>
      </c>
      <c r="AH649">
        <v>-889875.10944999999</v>
      </c>
      <c r="AI649">
        <v>26.483927944594701</v>
      </c>
      <c r="AJ649">
        <v>26.483927944594701</v>
      </c>
      <c r="AK649">
        <v>26.483927944594701</v>
      </c>
      <c r="AL649">
        <v>26.483927944594701</v>
      </c>
      <c r="AM649">
        <v>26.483927944594701</v>
      </c>
      <c r="AN649">
        <v>26.483927944594701</v>
      </c>
      <c r="AO649">
        <v>26.483927944594701</v>
      </c>
      <c r="AP649">
        <v>26.483927944594701</v>
      </c>
      <c r="AQ649">
        <v>26.483927944594701</v>
      </c>
      <c r="AR649">
        <v>26.483927944594701</v>
      </c>
      <c r="AS649">
        <v>806.09649122807002</v>
      </c>
      <c r="AT649">
        <v>806.09649122807002</v>
      </c>
      <c r="AU649">
        <v>806.09649122807002</v>
      </c>
      <c r="AV649">
        <v>806.09649122807002</v>
      </c>
      <c r="AW649">
        <v>806.09649122807002</v>
      </c>
      <c r="AX649">
        <v>806.09649122807002</v>
      </c>
      <c r="AY649">
        <v>806.09649122807002</v>
      </c>
      <c r="AZ649">
        <v>806.09649122807002</v>
      </c>
      <c r="BA649">
        <v>806.09649122807002</v>
      </c>
      <c r="BB649">
        <v>806.09649122807002</v>
      </c>
    </row>
    <row r="650" spans="1:54" x14ac:dyDescent="0.25">
      <c r="A650" t="s">
        <v>773</v>
      </c>
      <c r="B650">
        <v>13885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2</v>
      </c>
      <c r="N650">
        <v>13885</v>
      </c>
      <c r="O650">
        <v>800000</v>
      </c>
      <c r="P650">
        <v>89875.109449999902</v>
      </c>
      <c r="Q650">
        <v>1648502.4122806999</v>
      </c>
      <c r="R650">
        <v>918083.72807017504</v>
      </c>
      <c r="S650">
        <v>730418.68421052594</v>
      </c>
      <c r="T650">
        <v>0.44308014278243701</v>
      </c>
      <c r="U650">
        <v>1527598.5687418301</v>
      </c>
      <c r="V650">
        <v>561969.99963095598</v>
      </c>
      <c r="W650">
        <v>965628.56911088002</v>
      </c>
      <c r="X650">
        <v>0.63212193888489498</v>
      </c>
      <c r="Y650">
        <v>755.13157894736798</v>
      </c>
      <c r="Z650">
        <v>755.13157894736798</v>
      </c>
      <c r="AA650">
        <v>0</v>
      </c>
      <c r="AB650">
        <v>0</v>
      </c>
      <c r="AC650">
        <v>14.5197476009526</v>
      </c>
      <c r="AD650">
        <v>14.5197476009526</v>
      </c>
      <c r="AE650">
        <v>0</v>
      </c>
      <c r="AF650">
        <v>0</v>
      </c>
      <c r="AG650">
        <v>75753.459660880195</v>
      </c>
      <c r="AH650">
        <v>-889875.10944999999</v>
      </c>
      <c r="AI650">
        <v>14.5197476009526</v>
      </c>
      <c r="AJ650">
        <v>14.5197476009526</v>
      </c>
      <c r="AK650">
        <v>14.5197476009526</v>
      </c>
      <c r="AL650">
        <v>14.5197476009526</v>
      </c>
      <c r="AM650">
        <v>14.5197476009526</v>
      </c>
      <c r="AN650">
        <v>14.5197476009526</v>
      </c>
      <c r="AO650">
        <v>14.5197476009526</v>
      </c>
      <c r="AP650">
        <v>14.5197476009526</v>
      </c>
      <c r="AQ650">
        <v>14.5197476009526</v>
      </c>
      <c r="AR650">
        <v>14.5197476009526</v>
      </c>
      <c r="AS650">
        <v>755.13157894736798</v>
      </c>
      <c r="AT650">
        <v>755.13157894736798</v>
      </c>
      <c r="AU650">
        <v>755.13157894736798</v>
      </c>
      <c r="AV650">
        <v>755.13157894736798</v>
      </c>
      <c r="AW650">
        <v>755.13157894736798</v>
      </c>
      <c r="AX650">
        <v>755.13157894736798</v>
      </c>
      <c r="AY650">
        <v>755.13157894736798</v>
      </c>
      <c r="AZ650">
        <v>755.13157894736798</v>
      </c>
      <c r="BA650">
        <v>755.13157894736798</v>
      </c>
      <c r="BB650">
        <v>755.13157894736798</v>
      </c>
    </row>
    <row r="651" spans="1:54" x14ac:dyDescent="0.25">
      <c r="A651" t="s">
        <v>774</v>
      </c>
      <c r="B651">
        <v>13886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 t="s">
        <v>2</v>
      </c>
      <c r="N651">
        <v>13886</v>
      </c>
      <c r="O651">
        <v>800000</v>
      </c>
      <c r="P651">
        <v>89875.109449999902</v>
      </c>
      <c r="Q651">
        <v>5516036.6228070101</v>
      </c>
      <c r="R651">
        <v>3558150.2631578902</v>
      </c>
      <c r="S651">
        <v>1957886.3596491199</v>
      </c>
      <c r="T651">
        <v>0.354944409098717</v>
      </c>
      <c r="U651">
        <v>3065457.97950707</v>
      </c>
      <c r="V651">
        <v>1243193.1136436099</v>
      </c>
      <c r="W651">
        <v>1822264.8658634501</v>
      </c>
      <c r="X651">
        <v>0.59445109932855</v>
      </c>
      <c r="Y651">
        <v>201979.64912280699</v>
      </c>
      <c r="Z651">
        <v>201979.64912280699</v>
      </c>
      <c r="AA651">
        <v>0</v>
      </c>
      <c r="AB651">
        <v>0</v>
      </c>
      <c r="AC651">
        <v>18267.804057497498</v>
      </c>
      <c r="AD651">
        <v>18267.804057497498</v>
      </c>
      <c r="AE651">
        <v>0</v>
      </c>
      <c r="AF651">
        <v>0</v>
      </c>
      <c r="AG651">
        <v>932389.75641345803</v>
      </c>
      <c r="AH651">
        <v>-889875.10944999999</v>
      </c>
      <c r="AI651">
        <v>18267.804057497498</v>
      </c>
      <c r="AJ651">
        <v>18267.804057497498</v>
      </c>
      <c r="AK651">
        <v>18267.804057497498</v>
      </c>
      <c r="AL651">
        <v>18267.804057497498</v>
      </c>
      <c r="AM651">
        <v>18267.804057497498</v>
      </c>
      <c r="AN651">
        <v>18267.804057497498</v>
      </c>
      <c r="AO651">
        <v>18267.804057497498</v>
      </c>
      <c r="AP651">
        <v>18267.804057497498</v>
      </c>
      <c r="AQ651">
        <v>18267.804057497498</v>
      </c>
      <c r="AR651">
        <v>18267.804057497498</v>
      </c>
      <c r="AS651">
        <v>201979.64912280699</v>
      </c>
      <c r="AT651">
        <v>201979.64912280699</v>
      </c>
      <c r="AU651">
        <v>201979.64912280699</v>
      </c>
      <c r="AV651">
        <v>201979.64912280699</v>
      </c>
      <c r="AW651">
        <v>201979.64912280699</v>
      </c>
      <c r="AX651">
        <v>201979.64912280699</v>
      </c>
      <c r="AY651">
        <v>201979.64912280699</v>
      </c>
      <c r="AZ651">
        <v>201979.64912280699</v>
      </c>
      <c r="BA651">
        <v>201979.64912280699</v>
      </c>
      <c r="BB651">
        <v>201979.64912280699</v>
      </c>
    </row>
    <row r="652" spans="1:54" x14ac:dyDescent="0.25">
      <c r="A652" t="s">
        <v>775</v>
      </c>
      <c r="B652">
        <v>13895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2</v>
      </c>
      <c r="N652">
        <v>13895</v>
      </c>
      <c r="O652">
        <v>800000</v>
      </c>
      <c r="P652">
        <v>89875.109449999902</v>
      </c>
      <c r="Q652">
        <v>2793004.38596491</v>
      </c>
      <c r="R652">
        <v>2792616.66666666</v>
      </c>
      <c r="S652">
        <v>387.71929824584998</v>
      </c>
      <c r="T652">
        <v>1.3881800551197599E-4</v>
      </c>
      <c r="U652">
        <v>20652035.460894998</v>
      </c>
      <c r="V652">
        <v>20473355.0318477</v>
      </c>
      <c r="W652">
        <v>178680.42904728599</v>
      </c>
      <c r="X652">
        <v>8.6519524618103895E-3</v>
      </c>
      <c r="Y652">
        <v>1238815.21929824</v>
      </c>
      <c r="Z652">
        <v>1238815.21929824</v>
      </c>
      <c r="AA652">
        <v>0</v>
      </c>
      <c r="AB652">
        <v>0</v>
      </c>
      <c r="AC652">
        <v>8875195.3997890409</v>
      </c>
      <c r="AD652">
        <v>8875195.3997890409</v>
      </c>
      <c r="AE652">
        <v>0</v>
      </c>
      <c r="AF652">
        <v>0</v>
      </c>
      <c r="AG652">
        <v>-711194.68040271301</v>
      </c>
      <c r="AH652">
        <v>-889875.10944999999</v>
      </c>
      <c r="AI652">
        <v>8875195.3997890409</v>
      </c>
      <c r="AJ652">
        <v>8875195.3997890409</v>
      </c>
      <c r="AK652">
        <v>8875195.3997890409</v>
      </c>
      <c r="AL652">
        <v>8875195.3997890409</v>
      </c>
      <c r="AM652">
        <v>8875195.3997890409</v>
      </c>
      <c r="AN652">
        <v>8875195.3997890409</v>
      </c>
      <c r="AO652">
        <v>8875195.3997890409</v>
      </c>
      <c r="AP652">
        <v>8875195.3997890409</v>
      </c>
      <c r="AQ652">
        <v>8875195.3997890409</v>
      </c>
      <c r="AR652">
        <v>8875195.3997890409</v>
      </c>
      <c r="AS652">
        <v>1238815.21929824</v>
      </c>
      <c r="AT652">
        <v>1238815.21929824</v>
      </c>
      <c r="AU652">
        <v>1238815.21929824</v>
      </c>
      <c r="AV652">
        <v>1238815.21929824</v>
      </c>
      <c r="AW652">
        <v>1238815.21929824</v>
      </c>
      <c r="AX652">
        <v>1238815.21929824</v>
      </c>
      <c r="AY652">
        <v>1238815.21929824</v>
      </c>
      <c r="AZ652">
        <v>1238815.21929824</v>
      </c>
      <c r="BA652">
        <v>1238815.21929824</v>
      </c>
      <c r="BB652">
        <v>1238815.21929824</v>
      </c>
    </row>
    <row r="653" spans="1:54" x14ac:dyDescent="0.25">
      <c r="A653" t="s">
        <v>776</v>
      </c>
      <c r="B653">
        <v>13898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 t="s">
        <v>2</v>
      </c>
      <c r="N653">
        <v>13898</v>
      </c>
      <c r="O653">
        <v>800000</v>
      </c>
      <c r="P653">
        <v>89875.109449999902</v>
      </c>
      <c r="Q653">
        <v>6718907.8947368301</v>
      </c>
      <c r="R653">
        <v>3473626.4473684202</v>
      </c>
      <c r="S653">
        <v>3245281.44736841</v>
      </c>
      <c r="T653">
        <v>0.48300728306017698</v>
      </c>
      <c r="U653">
        <v>5284003.1260288404</v>
      </c>
      <c r="V653">
        <v>1986850.73077257</v>
      </c>
      <c r="W653">
        <v>3297152.3952562702</v>
      </c>
      <c r="X653">
        <v>0.62398759361337197</v>
      </c>
      <c r="Y653">
        <v>248111.66666666599</v>
      </c>
      <c r="Z653">
        <v>248111.66666666599</v>
      </c>
      <c r="AA653">
        <v>0</v>
      </c>
      <c r="AB653">
        <v>0</v>
      </c>
      <c r="AC653">
        <v>47414.925679470798</v>
      </c>
      <c r="AD653">
        <v>47414.925679470798</v>
      </c>
      <c r="AE653">
        <v>0</v>
      </c>
      <c r="AF653">
        <v>0</v>
      </c>
      <c r="AG653">
        <v>2407277.2858062699</v>
      </c>
      <c r="AH653">
        <v>-889875.10944999999</v>
      </c>
      <c r="AI653">
        <v>47414.925679470798</v>
      </c>
      <c r="AJ653">
        <v>47414.925679470798</v>
      </c>
      <c r="AK653">
        <v>47414.925679470798</v>
      </c>
      <c r="AL653">
        <v>47414.925679470798</v>
      </c>
      <c r="AM653">
        <v>47414.925679470798</v>
      </c>
      <c r="AN653">
        <v>47414.925679470798</v>
      </c>
      <c r="AO653">
        <v>47414.925679470798</v>
      </c>
      <c r="AP653">
        <v>47414.925679470798</v>
      </c>
      <c r="AQ653">
        <v>47414.925679470798</v>
      </c>
      <c r="AR653">
        <v>47414.925679470798</v>
      </c>
      <c r="AS653">
        <v>248111.66666666599</v>
      </c>
      <c r="AT653">
        <v>248111.66666666599</v>
      </c>
      <c r="AU653">
        <v>248111.66666666599</v>
      </c>
      <c r="AV653">
        <v>248111.66666666599</v>
      </c>
      <c r="AW653">
        <v>248111.66666666599</v>
      </c>
      <c r="AX653">
        <v>248111.66666666599</v>
      </c>
      <c r="AY653">
        <v>248111.66666666599</v>
      </c>
      <c r="AZ653">
        <v>248111.66666666599</v>
      </c>
      <c r="BA653">
        <v>248111.66666666599</v>
      </c>
      <c r="BB653">
        <v>248111.66666666599</v>
      </c>
    </row>
    <row r="654" spans="1:54" x14ac:dyDescent="0.25">
      <c r="A654" t="s">
        <v>777</v>
      </c>
      <c r="B654">
        <v>13919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 t="s">
        <v>2</v>
      </c>
      <c r="N654">
        <v>13919</v>
      </c>
      <c r="O654">
        <v>800000</v>
      </c>
      <c r="P654">
        <v>89875.109449999902</v>
      </c>
      <c r="Q654">
        <v>1284155.8771929799</v>
      </c>
      <c r="R654">
        <v>1284155.8771929799</v>
      </c>
      <c r="S654">
        <v>0</v>
      </c>
      <c r="T654">
        <v>0</v>
      </c>
      <c r="U654">
        <v>563471.54270073096</v>
      </c>
      <c r="V654">
        <v>563471.54270073096</v>
      </c>
      <c r="W654">
        <v>0</v>
      </c>
      <c r="X654">
        <v>0</v>
      </c>
      <c r="Y654">
        <v>1123494.3421052599</v>
      </c>
      <c r="Z654">
        <v>1123494.3421052599</v>
      </c>
      <c r="AA654">
        <v>0</v>
      </c>
      <c r="AB654">
        <v>0</v>
      </c>
      <c r="AC654">
        <v>479513.893840303</v>
      </c>
      <c r="AD654">
        <v>479513.893840303</v>
      </c>
      <c r="AE654">
        <v>0</v>
      </c>
      <c r="AF654">
        <v>0</v>
      </c>
      <c r="AG654">
        <v>-889875.10944999999</v>
      </c>
      <c r="AH654">
        <v>-889875.10944999999</v>
      </c>
      <c r="AI654">
        <v>479513.893840303</v>
      </c>
      <c r="AJ654">
        <v>479513.893840303</v>
      </c>
      <c r="AK654">
        <v>479513.893840303</v>
      </c>
      <c r="AL654">
        <v>479513.893840303</v>
      </c>
      <c r="AM654">
        <v>479513.893840303</v>
      </c>
      <c r="AN654">
        <v>479513.893840303</v>
      </c>
      <c r="AO654">
        <v>479513.893840303</v>
      </c>
      <c r="AP654">
        <v>479513.893840303</v>
      </c>
      <c r="AQ654">
        <v>479513.893840303</v>
      </c>
      <c r="AR654">
        <v>479513.893840303</v>
      </c>
      <c r="AS654">
        <v>1123494.3421052599</v>
      </c>
      <c r="AT654">
        <v>1123494.3421052599</v>
      </c>
      <c r="AU654">
        <v>1123494.3421052599</v>
      </c>
      <c r="AV654">
        <v>1123494.3421052599</v>
      </c>
      <c r="AW654">
        <v>1123494.3421052599</v>
      </c>
      <c r="AX654">
        <v>1123494.3421052599</v>
      </c>
      <c r="AY654">
        <v>1123494.3421052599</v>
      </c>
      <c r="AZ654">
        <v>1123494.3421052599</v>
      </c>
      <c r="BA654">
        <v>1123494.3421052599</v>
      </c>
      <c r="BB654">
        <v>1123494.3421052599</v>
      </c>
    </row>
    <row r="655" spans="1:54" x14ac:dyDescent="0.25">
      <c r="A655" t="s">
        <v>778</v>
      </c>
      <c r="B655">
        <v>13934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2</v>
      </c>
      <c r="N655">
        <v>13934</v>
      </c>
      <c r="O655">
        <v>800000</v>
      </c>
      <c r="P655">
        <v>89875.109449999902</v>
      </c>
      <c r="Q655">
        <v>2669442.4561403501</v>
      </c>
      <c r="R655">
        <v>2147905.70175438</v>
      </c>
      <c r="S655">
        <v>521536.754385965</v>
      </c>
      <c r="T655">
        <v>0.19537291511428001</v>
      </c>
      <c r="U655">
        <v>2041129.35976204</v>
      </c>
      <c r="V655">
        <v>922643.67698476894</v>
      </c>
      <c r="W655">
        <v>1118485.68277728</v>
      </c>
      <c r="X655">
        <v>0.54797393287590102</v>
      </c>
      <c r="Y655">
        <v>13270.789473684201</v>
      </c>
      <c r="Z655">
        <v>13270.789473684201</v>
      </c>
      <c r="AA655">
        <v>0</v>
      </c>
      <c r="AB655">
        <v>0</v>
      </c>
      <c r="AC655">
        <v>178.05313218310999</v>
      </c>
      <c r="AD655">
        <v>178.05313218310999</v>
      </c>
      <c r="AE655">
        <v>0</v>
      </c>
      <c r="AF655">
        <v>0</v>
      </c>
      <c r="AG655">
        <v>228610.57332728</v>
      </c>
      <c r="AH655">
        <v>-889875.10944999999</v>
      </c>
      <c r="AI655">
        <v>178.05313218310999</v>
      </c>
      <c r="AJ655">
        <v>178.05313218310999</v>
      </c>
      <c r="AK655">
        <v>178.05313218310999</v>
      </c>
      <c r="AL655">
        <v>178.05313218310999</v>
      </c>
      <c r="AM655">
        <v>178.05313218310999</v>
      </c>
      <c r="AN655">
        <v>178.05313218310999</v>
      </c>
      <c r="AO655">
        <v>178.05313218310999</v>
      </c>
      <c r="AP655">
        <v>178.05313218310999</v>
      </c>
      <c r="AQ655">
        <v>178.05313218310999</v>
      </c>
      <c r="AR655">
        <v>178.05313218310999</v>
      </c>
      <c r="AS655">
        <v>13270.789473684201</v>
      </c>
      <c r="AT655">
        <v>13270.789473684201</v>
      </c>
      <c r="AU655">
        <v>13270.789473684201</v>
      </c>
      <c r="AV655">
        <v>13270.789473684201</v>
      </c>
      <c r="AW655">
        <v>13270.789473684201</v>
      </c>
      <c r="AX655">
        <v>13270.789473684201</v>
      </c>
      <c r="AY655">
        <v>13270.789473684201</v>
      </c>
      <c r="AZ655">
        <v>13270.789473684201</v>
      </c>
      <c r="BA655">
        <v>13270.789473684201</v>
      </c>
      <c r="BB655">
        <v>13270.789473684201</v>
      </c>
    </row>
    <row r="656" spans="1:54" x14ac:dyDescent="0.25">
      <c r="A656" t="s">
        <v>779</v>
      </c>
      <c r="B656">
        <v>13942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 t="s">
        <v>2</v>
      </c>
      <c r="N656">
        <v>13942</v>
      </c>
      <c r="O656">
        <v>800000</v>
      </c>
      <c r="P656">
        <v>89875.109449999902</v>
      </c>
      <c r="Q656">
        <v>711090.307017543</v>
      </c>
      <c r="R656">
        <v>646954.78070175403</v>
      </c>
      <c r="S656">
        <v>64135.526315789401</v>
      </c>
      <c r="T656">
        <v>9.0193222552542904E-2</v>
      </c>
      <c r="U656">
        <v>646788.007643661</v>
      </c>
      <c r="V656">
        <v>360717.77539728797</v>
      </c>
      <c r="W656">
        <v>286070.23224637302</v>
      </c>
      <c r="X656">
        <v>0.44229365551870198</v>
      </c>
      <c r="Y656">
        <v>119532.10526315701</v>
      </c>
      <c r="Z656">
        <v>119532.10526315701</v>
      </c>
      <c r="AA656">
        <v>0</v>
      </c>
      <c r="AB656">
        <v>0</v>
      </c>
      <c r="AC656">
        <v>33106.453470446897</v>
      </c>
      <c r="AD656">
        <v>33106.453470446897</v>
      </c>
      <c r="AE656">
        <v>0</v>
      </c>
      <c r="AF656">
        <v>0</v>
      </c>
      <c r="AG656">
        <v>-603804.87720362598</v>
      </c>
      <c r="AH656">
        <v>-889875.10944999999</v>
      </c>
      <c r="AI656">
        <v>33106.453470446897</v>
      </c>
      <c r="AJ656">
        <v>33106.453470446897</v>
      </c>
      <c r="AK656">
        <v>33106.453470446897</v>
      </c>
      <c r="AL656">
        <v>33106.453470446897</v>
      </c>
      <c r="AM656">
        <v>33106.453470446897</v>
      </c>
      <c r="AN656">
        <v>33106.453470446897</v>
      </c>
      <c r="AO656">
        <v>33106.453470446897</v>
      </c>
      <c r="AP656">
        <v>33106.453470446897</v>
      </c>
      <c r="AQ656">
        <v>33106.453470446897</v>
      </c>
      <c r="AR656">
        <v>33106.453470446897</v>
      </c>
      <c r="AS656">
        <v>119532.10526315701</v>
      </c>
      <c r="AT656">
        <v>119532.10526315701</v>
      </c>
      <c r="AU656">
        <v>119532.10526315701</v>
      </c>
      <c r="AV656">
        <v>119532.10526315701</v>
      </c>
      <c r="AW656">
        <v>119532.10526315701</v>
      </c>
      <c r="AX656">
        <v>119532.10526315701</v>
      </c>
      <c r="AY656">
        <v>119532.10526315701</v>
      </c>
      <c r="AZ656">
        <v>119532.10526315701</v>
      </c>
      <c r="BA656">
        <v>119532.10526315701</v>
      </c>
      <c r="BB656">
        <v>119532.10526315701</v>
      </c>
    </row>
    <row r="657" spans="1:54" x14ac:dyDescent="0.25">
      <c r="A657" t="s">
        <v>780</v>
      </c>
      <c r="B657">
        <v>13943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2</v>
      </c>
      <c r="N657">
        <v>13943</v>
      </c>
      <c r="O657">
        <v>800000</v>
      </c>
      <c r="P657">
        <v>89875.109449999902</v>
      </c>
      <c r="Q657">
        <v>361601.97368420998</v>
      </c>
      <c r="R657">
        <v>361601.97368420998</v>
      </c>
      <c r="S657">
        <v>0</v>
      </c>
      <c r="T657">
        <v>0</v>
      </c>
      <c r="U657">
        <v>291044.139010566</v>
      </c>
      <c r="V657">
        <v>291044.139010566</v>
      </c>
      <c r="W657">
        <v>0</v>
      </c>
      <c r="X657">
        <v>0</v>
      </c>
      <c r="Y657">
        <v>32272.587719298201</v>
      </c>
      <c r="Z657">
        <v>32272.587719298201</v>
      </c>
      <c r="AA657">
        <v>0</v>
      </c>
      <c r="AB657">
        <v>0</v>
      </c>
      <c r="AC657">
        <v>563.30203123695696</v>
      </c>
      <c r="AD657">
        <v>563.30203123695696</v>
      </c>
      <c r="AE657">
        <v>0</v>
      </c>
      <c r="AF657">
        <v>0</v>
      </c>
      <c r="AG657">
        <v>-889875.10944999999</v>
      </c>
      <c r="AH657">
        <v>-889875.10944999999</v>
      </c>
      <c r="AI657">
        <v>563.30203123695696</v>
      </c>
      <c r="AJ657">
        <v>563.30203123695696</v>
      </c>
      <c r="AK657">
        <v>563.30203123695696</v>
      </c>
      <c r="AL657">
        <v>563.30203123695696</v>
      </c>
      <c r="AM657">
        <v>563.30203123695696</v>
      </c>
      <c r="AN657">
        <v>563.30203123695696</v>
      </c>
      <c r="AO657">
        <v>563.30203123695696</v>
      </c>
      <c r="AP657">
        <v>563.30203123695696</v>
      </c>
      <c r="AQ657">
        <v>563.30203123695696</v>
      </c>
      <c r="AR657">
        <v>563.30203123695696</v>
      </c>
      <c r="AS657">
        <v>32272.587719298201</v>
      </c>
      <c r="AT657">
        <v>32272.587719298201</v>
      </c>
      <c r="AU657">
        <v>32272.587719298201</v>
      </c>
      <c r="AV657">
        <v>32272.587719298201</v>
      </c>
      <c r="AW657">
        <v>32272.587719298201</v>
      </c>
      <c r="AX657">
        <v>32272.587719298201</v>
      </c>
      <c r="AY657">
        <v>32272.587719298201</v>
      </c>
      <c r="AZ657">
        <v>32272.587719298201</v>
      </c>
      <c r="BA657">
        <v>32272.587719298201</v>
      </c>
      <c r="BB657">
        <v>32272.587719298201</v>
      </c>
    </row>
    <row r="658" spans="1:54" x14ac:dyDescent="0.25">
      <c r="A658" t="s">
        <v>781</v>
      </c>
      <c r="B658">
        <v>13944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 t="s">
        <v>2</v>
      </c>
      <c r="N658">
        <v>13944</v>
      </c>
      <c r="O658">
        <v>800000</v>
      </c>
      <c r="P658">
        <v>89875.109449999902</v>
      </c>
      <c r="Q658">
        <v>78780.350877192905</v>
      </c>
      <c r="R658">
        <v>62955.745614034997</v>
      </c>
      <c r="S658">
        <v>15824.6052631578</v>
      </c>
      <c r="T658">
        <v>0.20086995154192799</v>
      </c>
      <c r="U658">
        <v>149395.64294562899</v>
      </c>
      <c r="V658">
        <v>97397.369617661607</v>
      </c>
      <c r="W658">
        <v>51998.273327967501</v>
      </c>
      <c r="X658">
        <v>0.34805749553815102</v>
      </c>
      <c r="Y658">
        <v>2944.0789473684199</v>
      </c>
      <c r="Z658">
        <v>2944.0789473684199</v>
      </c>
      <c r="AA658">
        <v>0</v>
      </c>
      <c r="AB658">
        <v>0</v>
      </c>
      <c r="AC658">
        <v>71.716322404705195</v>
      </c>
      <c r="AD658">
        <v>71.716322404705195</v>
      </c>
      <c r="AE658">
        <v>0</v>
      </c>
      <c r="AF658">
        <v>0</v>
      </c>
      <c r="AG658">
        <v>-837876.83612203202</v>
      </c>
      <c r="AH658">
        <v>-889875.10944999999</v>
      </c>
      <c r="AI658">
        <v>71.716322404705195</v>
      </c>
      <c r="AJ658">
        <v>71.716322404705195</v>
      </c>
      <c r="AK658">
        <v>71.716322404705195</v>
      </c>
      <c r="AL658">
        <v>71.716322404705195</v>
      </c>
      <c r="AM658">
        <v>71.716322404705195</v>
      </c>
      <c r="AN658">
        <v>71.716322404705195</v>
      </c>
      <c r="AO658">
        <v>71.716322404705195</v>
      </c>
      <c r="AP658">
        <v>71.716322404705195</v>
      </c>
      <c r="AQ658">
        <v>71.716322404705195</v>
      </c>
      <c r="AR658">
        <v>71.716322404705195</v>
      </c>
      <c r="AS658">
        <v>2944.0789473684199</v>
      </c>
      <c r="AT658">
        <v>2944.0789473684199</v>
      </c>
      <c r="AU658">
        <v>2944.0789473684199</v>
      </c>
      <c r="AV658">
        <v>2944.0789473684199</v>
      </c>
      <c r="AW658">
        <v>2944.0789473684199</v>
      </c>
      <c r="AX658">
        <v>2944.0789473684199</v>
      </c>
      <c r="AY658">
        <v>2944.0789473684199</v>
      </c>
      <c r="AZ658">
        <v>2944.0789473684199</v>
      </c>
      <c r="BA658">
        <v>2944.0789473684199</v>
      </c>
      <c r="BB658">
        <v>2944.0789473684199</v>
      </c>
    </row>
    <row r="659" spans="1:54" x14ac:dyDescent="0.25">
      <c r="A659" t="s">
        <v>782</v>
      </c>
      <c r="B659">
        <v>13953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2</v>
      </c>
      <c r="N659">
        <v>13953</v>
      </c>
      <c r="O659">
        <v>800000</v>
      </c>
      <c r="P659">
        <v>89875.109449999902</v>
      </c>
      <c r="Q659">
        <v>3068211.8421052601</v>
      </c>
      <c r="R659">
        <v>3028891.1403508699</v>
      </c>
      <c r="S659">
        <v>39320.701754385998</v>
      </c>
      <c r="T659">
        <v>1.28155107202135E-2</v>
      </c>
      <c r="U659">
        <v>8374386.3231138</v>
      </c>
      <c r="V659">
        <v>8315434.6219854597</v>
      </c>
      <c r="W659">
        <v>58951.701128340297</v>
      </c>
      <c r="X659">
        <v>7.0395249100975998E-3</v>
      </c>
      <c r="Y659">
        <v>1576905.61403508</v>
      </c>
      <c r="Z659">
        <v>1576905.61403508</v>
      </c>
      <c r="AA659">
        <v>0</v>
      </c>
      <c r="AB659">
        <v>0</v>
      </c>
      <c r="AC659">
        <v>3023836.2689131498</v>
      </c>
      <c r="AD659">
        <v>3023836.2689131498</v>
      </c>
      <c r="AE659">
        <v>0</v>
      </c>
      <c r="AF659">
        <v>0</v>
      </c>
      <c r="AG659">
        <v>-830923.40832165896</v>
      </c>
      <c r="AH659">
        <v>-889875.10944999999</v>
      </c>
      <c r="AI659">
        <v>3023836.2689131498</v>
      </c>
      <c r="AJ659">
        <v>3023836.2689131498</v>
      </c>
      <c r="AK659">
        <v>3023836.2689131498</v>
      </c>
      <c r="AL659">
        <v>3023836.2689131498</v>
      </c>
      <c r="AM659">
        <v>3023836.2689131498</v>
      </c>
      <c r="AN659">
        <v>3023836.2689131498</v>
      </c>
      <c r="AO659">
        <v>3023836.2689131498</v>
      </c>
      <c r="AP659">
        <v>3023836.2689131498</v>
      </c>
      <c r="AQ659">
        <v>3023836.2689131498</v>
      </c>
      <c r="AR659">
        <v>3023836.2689131498</v>
      </c>
      <c r="AS659">
        <v>1576905.61403508</v>
      </c>
      <c r="AT659">
        <v>1576905.61403508</v>
      </c>
      <c r="AU659">
        <v>1576905.61403508</v>
      </c>
      <c r="AV659">
        <v>1576905.61403508</v>
      </c>
      <c r="AW659">
        <v>1576905.61403508</v>
      </c>
      <c r="AX659">
        <v>1576905.61403508</v>
      </c>
      <c r="AY659">
        <v>1576905.61403508</v>
      </c>
      <c r="AZ659">
        <v>1576905.61403508</v>
      </c>
      <c r="BA659">
        <v>1576905.61403508</v>
      </c>
      <c r="BB659">
        <v>1576905.61403508</v>
      </c>
    </row>
    <row r="660" spans="1:54" x14ac:dyDescent="0.25">
      <c r="A660" t="s">
        <v>783</v>
      </c>
      <c r="B660">
        <v>13954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 t="s">
        <v>2</v>
      </c>
      <c r="N660">
        <v>13954</v>
      </c>
      <c r="O660">
        <v>800000</v>
      </c>
      <c r="P660">
        <v>89875.109449999902</v>
      </c>
      <c r="Q660">
        <v>391655.438596491</v>
      </c>
      <c r="R660">
        <v>391655.438596491</v>
      </c>
      <c r="S660">
        <v>0</v>
      </c>
      <c r="T660">
        <v>0</v>
      </c>
      <c r="U660">
        <v>717967.74690828205</v>
      </c>
      <c r="V660">
        <v>717967.74690828205</v>
      </c>
      <c r="W660">
        <v>0</v>
      </c>
      <c r="X660">
        <v>0</v>
      </c>
      <c r="Y660">
        <v>128596.57894736801</v>
      </c>
      <c r="Z660">
        <v>128596.57894736801</v>
      </c>
      <c r="AA660">
        <v>0</v>
      </c>
      <c r="AB660">
        <v>0</v>
      </c>
      <c r="AC660">
        <v>73921.938166240303</v>
      </c>
      <c r="AD660">
        <v>73921.938166240303</v>
      </c>
      <c r="AE660">
        <v>0</v>
      </c>
      <c r="AF660">
        <v>0</v>
      </c>
      <c r="AG660">
        <v>-889875.10944999999</v>
      </c>
      <c r="AH660">
        <v>-889875.10944999999</v>
      </c>
      <c r="AI660">
        <v>73921.938166240303</v>
      </c>
      <c r="AJ660">
        <v>73921.938166240303</v>
      </c>
      <c r="AK660">
        <v>73921.938166240303</v>
      </c>
      <c r="AL660">
        <v>73921.938166240303</v>
      </c>
      <c r="AM660">
        <v>73921.938166240303</v>
      </c>
      <c r="AN660">
        <v>73921.938166240303</v>
      </c>
      <c r="AO660">
        <v>73921.938166240303</v>
      </c>
      <c r="AP660">
        <v>73921.938166240303</v>
      </c>
      <c r="AQ660">
        <v>73921.938166240303</v>
      </c>
      <c r="AR660">
        <v>73921.938166240303</v>
      </c>
      <c r="AS660">
        <v>128596.57894736801</v>
      </c>
      <c r="AT660">
        <v>128596.57894736801</v>
      </c>
      <c r="AU660">
        <v>128596.57894736801</v>
      </c>
      <c r="AV660">
        <v>128596.57894736801</v>
      </c>
      <c r="AW660">
        <v>128596.57894736801</v>
      </c>
      <c r="AX660">
        <v>128596.57894736801</v>
      </c>
      <c r="AY660">
        <v>128596.57894736801</v>
      </c>
      <c r="AZ660">
        <v>128596.57894736801</v>
      </c>
      <c r="BA660">
        <v>128596.57894736801</v>
      </c>
      <c r="BB660">
        <v>128596.57894736801</v>
      </c>
    </row>
    <row r="661" spans="1:54" x14ac:dyDescent="0.25">
      <c r="A661" t="s">
        <v>784</v>
      </c>
      <c r="B661">
        <v>13955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 t="s">
        <v>2</v>
      </c>
      <c r="N661">
        <v>13955</v>
      </c>
      <c r="O661">
        <v>800000</v>
      </c>
      <c r="P661">
        <v>89875.109449999902</v>
      </c>
      <c r="Q661">
        <v>5923597.7631578799</v>
      </c>
      <c r="R661">
        <v>3233606.2719298201</v>
      </c>
      <c r="S661">
        <v>2689991.4912280599</v>
      </c>
      <c r="T661">
        <v>0.45411447548964201</v>
      </c>
      <c r="U661">
        <v>8336488.2642029896</v>
      </c>
      <c r="V661">
        <v>2897692.1281323</v>
      </c>
      <c r="W661">
        <v>5438796.1360706799</v>
      </c>
      <c r="X661">
        <v>0.65240853986743497</v>
      </c>
      <c r="Y661">
        <v>734321.88596491201</v>
      </c>
      <c r="Z661">
        <v>734321.88596491201</v>
      </c>
      <c r="AA661">
        <v>0</v>
      </c>
      <c r="AB661">
        <v>0</v>
      </c>
      <c r="AC661">
        <v>9890.6297428774797</v>
      </c>
      <c r="AD661">
        <v>9890.6297428774797</v>
      </c>
      <c r="AE661">
        <v>0</v>
      </c>
      <c r="AF661">
        <v>0</v>
      </c>
      <c r="AG661">
        <v>4548921.0266206795</v>
      </c>
      <c r="AH661">
        <v>-889875.10944999999</v>
      </c>
      <c r="AI661">
        <v>9890.6297428774797</v>
      </c>
      <c r="AJ661">
        <v>9890.6297428774797</v>
      </c>
      <c r="AK661">
        <v>9890.6297428774797</v>
      </c>
      <c r="AL661">
        <v>9890.6297428774797</v>
      </c>
      <c r="AM661">
        <v>9890.6297428774797</v>
      </c>
      <c r="AN661">
        <v>9890.6297428774797</v>
      </c>
      <c r="AO661">
        <v>9890.6297428774797</v>
      </c>
      <c r="AP661">
        <v>9890.6297428774797</v>
      </c>
      <c r="AQ661">
        <v>9890.6297428774797</v>
      </c>
      <c r="AR661">
        <v>9890.6297428774797</v>
      </c>
      <c r="AS661">
        <v>734321.88596491201</v>
      </c>
      <c r="AT661">
        <v>734321.88596491201</v>
      </c>
      <c r="AU661">
        <v>734321.88596491201</v>
      </c>
      <c r="AV661">
        <v>734321.88596491201</v>
      </c>
      <c r="AW661">
        <v>734321.88596491201</v>
      </c>
      <c r="AX661">
        <v>734321.88596491201</v>
      </c>
      <c r="AY661">
        <v>734321.88596491201</v>
      </c>
      <c r="AZ661">
        <v>734321.88596491201</v>
      </c>
      <c r="BA661">
        <v>734321.88596491201</v>
      </c>
      <c r="BB661">
        <v>734321.88596491201</v>
      </c>
    </row>
    <row r="662" spans="1:54" x14ac:dyDescent="0.25">
      <c r="A662" t="s">
        <v>785</v>
      </c>
      <c r="B662">
        <v>13963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 t="s">
        <v>2</v>
      </c>
      <c r="N662">
        <v>13963</v>
      </c>
      <c r="O662">
        <v>800000</v>
      </c>
      <c r="P662">
        <v>89875.109449999902</v>
      </c>
      <c r="Q662">
        <v>2395109.5614034999</v>
      </c>
      <c r="R662">
        <v>2348795.3070175401</v>
      </c>
      <c r="S662">
        <v>46314.254385965403</v>
      </c>
      <c r="T662">
        <v>1.9337008683154199E-2</v>
      </c>
      <c r="U662">
        <v>4665940.04885465</v>
      </c>
      <c r="V662">
        <v>4586950.5633559301</v>
      </c>
      <c r="W662">
        <v>78989.485498719805</v>
      </c>
      <c r="X662">
        <v>1.6928954223942302E-2</v>
      </c>
      <c r="Y662">
        <v>1087299.2105263099</v>
      </c>
      <c r="Z662">
        <v>1087299.2105263099</v>
      </c>
      <c r="AA662">
        <v>0</v>
      </c>
      <c r="AB662">
        <v>0</v>
      </c>
      <c r="AC662">
        <v>3640585.6523197801</v>
      </c>
      <c r="AD662">
        <v>3640585.6523197801</v>
      </c>
      <c r="AE662">
        <v>0</v>
      </c>
      <c r="AF662">
        <v>0</v>
      </c>
      <c r="AG662">
        <v>-810885.62395128002</v>
      </c>
      <c r="AH662">
        <v>-889875.10944999999</v>
      </c>
      <c r="AI662">
        <v>3640585.6523197801</v>
      </c>
      <c r="AJ662">
        <v>3640585.6523197801</v>
      </c>
      <c r="AK662">
        <v>3640585.6523197801</v>
      </c>
      <c r="AL662">
        <v>3640585.6523197801</v>
      </c>
      <c r="AM662">
        <v>3640585.6523197801</v>
      </c>
      <c r="AN662">
        <v>3640585.6523197801</v>
      </c>
      <c r="AO662">
        <v>3640585.6523197801</v>
      </c>
      <c r="AP662">
        <v>3640585.6523197801</v>
      </c>
      <c r="AQ662">
        <v>3640585.6523197801</v>
      </c>
      <c r="AR662">
        <v>3640585.6523197801</v>
      </c>
      <c r="AS662">
        <v>1087299.2105263099</v>
      </c>
      <c r="AT662">
        <v>1087299.2105263099</v>
      </c>
      <c r="AU662">
        <v>1087299.2105263099</v>
      </c>
      <c r="AV662">
        <v>1087299.2105263099</v>
      </c>
      <c r="AW662">
        <v>1087299.2105263099</v>
      </c>
      <c r="AX662">
        <v>1087299.2105263099</v>
      </c>
      <c r="AY662">
        <v>1087299.2105263099</v>
      </c>
      <c r="AZ662">
        <v>1087299.2105263099</v>
      </c>
      <c r="BA662">
        <v>1087299.2105263099</v>
      </c>
      <c r="BB662">
        <v>1087299.2105263099</v>
      </c>
    </row>
    <row r="663" spans="1:54" x14ac:dyDescent="0.25">
      <c r="A663" t="s">
        <v>786</v>
      </c>
      <c r="B663">
        <v>13971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 t="s">
        <v>2</v>
      </c>
      <c r="N663">
        <v>13971</v>
      </c>
      <c r="O663">
        <v>800000</v>
      </c>
      <c r="P663">
        <v>89875.109449999902</v>
      </c>
      <c r="Q663">
        <v>1287166.66666666</v>
      </c>
      <c r="R663">
        <v>284032.06140350801</v>
      </c>
      <c r="S663">
        <v>1003134.6052631499</v>
      </c>
      <c r="T663">
        <v>0.77933544368495999</v>
      </c>
      <c r="U663">
        <v>1064259.4116171801</v>
      </c>
      <c r="V663">
        <v>235146.077634424</v>
      </c>
      <c r="W663">
        <v>829113.33398275601</v>
      </c>
      <c r="X663">
        <v>0.77905191622678505</v>
      </c>
      <c r="Y663">
        <v>3365.9210526315701</v>
      </c>
      <c r="Z663">
        <v>3365.9210526315701</v>
      </c>
      <c r="AA663">
        <v>0</v>
      </c>
      <c r="AB663">
        <v>0</v>
      </c>
      <c r="AC663">
        <v>81.010336062457895</v>
      </c>
      <c r="AD663">
        <v>81.010336062457895</v>
      </c>
      <c r="AE663">
        <v>0</v>
      </c>
      <c r="AF663">
        <v>0</v>
      </c>
      <c r="AG663">
        <v>-60761.775467243097</v>
      </c>
      <c r="AH663">
        <v>-889875.10944999999</v>
      </c>
      <c r="AI663">
        <v>81.010336062457895</v>
      </c>
      <c r="AJ663">
        <v>81.010336062457895</v>
      </c>
      <c r="AK663">
        <v>81.010336062457895</v>
      </c>
      <c r="AL663">
        <v>81.010336062457895</v>
      </c>
      <c r="AM663">
        <v>81.010336062457895</v>
      </c>
      <c r="AN663">
        <v>81.010336062457895</v>
      </c>
      <c r="AO663">
        <v>81.010336062457895</v>
      </c>
      <c r="AP663">
        <v>81.010336062457895</v>
      </c>
      <c r="AQ663">
        <v>81.010336062457895</v>
      </c>
      <c r="AR663">
        <v>81.010336062457895</v>
      </c>
      <c r="AS663">
        <v>3365.9210526315701</v>
      </c>
      <c r="AT663">
        <v>3365.9210526315701</v>
      </c>
      <c r="AU663">
        <v>3365.9210526315701</v>
      </c>
      <c r="AV663">
        <v>3365.9210526315701</v>
      </c>
      <c r="AW663">
        <v>3365.9210526315701</v>
      </c>
      <c r="AX663">
        <v>3365.9210526315701</v>
      </c>
      <c r="AY663">
        <v>3365.9210526315701</v>
      </c>
      <c r="AZ663">
        <v>3365.9210526315701</v>
      </c>
      <c r="BA663">
        <v>3365.9210526315701</v>
      </c>
      <c r="BB663">
        <v>3365.9210526315701</v>
      </c>
    </row>
    <row r="664" spans="1:54" x14ac:dyDescent="0.25">
      <c r="A664" t="s">
        <v>787</v>
      </c>
      <c r="B664">
        <v>13980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 t="s">
        <v>2</v>
      </c>
      <c r="N664">
        <v>13980</v>
      </c>
      <c r="O664">
        <v>800000</v>
      </c>
      <c r="P664">
        <v>89875.109449999902</v>
      </c>
      <c r="Q664">
        <v>105146.008771929</v>
      </c>
      <c r="R664">
        <v>105146.008771929</v>
      </c>
      <c r="S664">
        <v>0</v>
      </c>
      <c r="T664">
        <v>0</v>
      </c>
      <c r="U664">
        <v>193525.01435308499</v>
      </c>
      <c r="V664">
        <v>193525.01435308499</v>
      </c>
      <c r="W664">
        <v>0</v>
      </c>
      <c r="X664">
        <v>0</v>
      </c>
      <c r="Y664">
        <v>9451.0087719298208</v>
      </c>
      <c r="Z664">
        <v>9451.0087719298208</v>
      </c>
      <c r="AA664">
        <v>0</v>
      </c>
      <c r="AB664">
        <v>0</v>
      </c>
      <c r="AC664">
        <v>105612.81642841399</v>
      </c>
      <c r="AD664">
        <v>105612.81642841399</v>
      </c>
      <c r="AE664">
        <v>0</v>
      </c>
      <c r="AF664">
        <v>0</v>
      </c>
      <c r="AG664">
        <v>-889875.10944999999</v>
      </c>
      <c r="AH664">
        <v>-889875.10944999999</v>
      </c>
      <c r="AI664">
        <v>105612.81642841399</v>
      </c>
      <c r="AJ664">
        <v>105612.81642841399</v>
      </c>
      <c r="AK664">
        <v>105612.81642841399</v>
      </c>
      <c r="AL664">
        <v>105612.81642841399</v>
      </c>
      <c r="AM664">
        <v>105612.81642841399</v>
      </c>
      <c r="AN664">
        <v>105612.81642841399</v>
      </c>
      <c r="AO664">
        <v>105612.81642841399</v>
      </c>
      <c r="AP664">
        <v>105612.81642841399</v>
      </c>
      <c r="AQ664">
        <v>105612.81642841399</v>
      </c>
      <c r="AR664">
        <v>105612.81642841399</v>
      </c>
      <c r="AS664">
        <v>9451.0087719298208</v>
      </c>
      <c r="AT664">
        <v>9451.0087719298208</v>
      </c>
      <c r="AU664">
        <v>9451.0087719298208</v>
      </c>
      <c r="AV664">
        <v>9451.0087719298208</v>
      </c>
      <c r="AW664">
        <v>9451.0087719298208</v>
      </c>
      <c r="AX664">
        <v>9451.0087719298208</v>
      </c>
      <c r="AY664">
        <v>9451.0087719298208</v>
      </c>
      <c r="AZ664">
        <v>9451.0087719298208</v>
      </c>
      <c r="BA664">
        <v>9451.0087719298208</v>
      </c>
      <c r="BB664">
        <v>9451.0087719298208</v>
      </c>
    </row>
    <row r="665" spans="1:54" x14ac:dyDescent="0.25">
      <c r="A665" t="s">
        <v>788</v>
      </c>
      <c r="B665">
        <v>13982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 t="s">
        <v>2</v>
      </c>
      <c r="N665">
        <v>13982</v>
      </c>
      <c r="O665">
        <v>800000</v>
      </c>
      <c r="P665">
        <v>89875.109449999902</v>
      </c>
      <c r="Q665">
        <v>531474.38596491201</v>
      </c>
      <c r="R665">
        <v>531474.38596491201</v>
      </c>
      <c r="S665">
        <v>0</v>
      </c>
      <c r="T665">
        <v>0</v>
      </c>
      <c r="U665">
        <v>292679.18805388699</v>
      </c>
      <c r="V665">
        <v>292679.18805388699</v>
      </c>
      <c r="W665">
        <v>0</v>
      </c>
      <c r="X665">
        <v>0</v>
      </c>
      <c r="Y665">
        <v>453226.49122806999</v>
      </c>
      <c r="Z665">
        <v>453226.49122806999</v>
      </c>
      <c r="AA665">
        <v>0</v>
      </c>
      <c r="AB665">
        <v>0</v>
      </c>
      <c r="AC665">
        <v>251910.15953693201</v>
      </c>
      <c r="AD665">
        <v>251910.15953693201</v>
      </c>
      <c r="AE665">
        <v>0</v>
      </c>
      <c r="AF665">
        <v>0</v>
      </c>
      <c r="AG665">
        <v>-889875.10944999999</v>
      </c>
      <c r="AH665">
        <v>-889875.10944999999</v>
      </c>
      <c r="AI665">
        <v>251910.15953693201</v>
      </c>
      <c r="AJ665">
        <v>251910.15953693201</v>
      </c>
      <c r="AK665">
        <v>251910.15953693201</v>
      </c>
      <c r="AL665">
        <v>251910.15953693201</v>
      </c>
      <c r="AM665">
        <v>251910.15953693201</v>
      </c>
      <c r="AN665">
        <v>251910.15953693201</v>
      </c>
      <c r="AO665">
        <v>251910.15953693201</v>
      </c>
      <c r="AP665">
        <v>251910.15953693201</v>
      </c>
      <c r="AQ665">
        <v>251910.15953693201</v>
      </c>
      <c r="AR665">
        <v>251910.15953693201</v>
      </c>
      <c r="AS665">
        <v>453226.49122806999</v>
      </c>
      <c r="AT665">
        <v>453226.49122806999</v>
      </c>
      <c r="AU665">
        <v>453226.49122806999</v>
      </c>
      <c r="AV665">
        <v>453226.49122806999</v>
      </c>
      <c r="AW665">
        <v>453226.49122806999</v>
      </c>
      <c r="AX665">
        <v>453226.49122806999</v>
      </c>
      <c r="AY665">
        <v>453226.49122806999</v>
      </c>
      <c r="AZ665">
        <v>453226.49122806999</v>
      </c>
      <c r="BA665">
        <v>453226.49122806999</v>
      </c>
      <c r="BB665">
        <v>453226.49122806999</v>
      </c>
    </row>
    <row r="666" spans="1:54" x14ac:dyDescent="0.25">
      <c r="A666" t="s">
        <v>789</v>
      </c>
      <c r="B666">
        <v>13985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2</v>
      </c>
      <c r="N666">
        <v>13985</v>
      </c>
      <c r="O666">
        <v>800000</v>
      </c>
      <c r="P666">
        <v>89875.109449999902</v>
      </c>
      <c r="Q666">
        <v>7187597.85087719</v>
      </c>
      <c r="R666">
        <v>3795237.1929824501</v>
      </c>
      <c r="S666">
        <v>3392360.6578947399</v>
      </c>
      <c r="T666">
        <v>0.47197418779915801</v>
      </c>
      <c r="U666">
        <v>5118568.79547433</v>
      </c>
      <c r="V666">
        <v>1703048.8814582401</v>
      </c>
      <c r="W666">
        <v>3415519.9140160801</v>
      </c>
      <c r="X666">
        <v>0.66728025948112102</v>
      </c>
      <c r="Y666">
        <v>81917.017543859605</v>
      </c>
      <c r="Z666">
        <v>81917.017543859605</v>
      </c>
      <c r="AA666">
        <v>0</v>
      </c>
      <c r="AB666">
        <v>0</v>
      </c>
      <c r="AC666">
        <v>1435.8850003227701</v>
      </c>
      <c r="AD666">
        <v>1435.8850003227701</v>
      </c>
      <c r="AE666">
        <v>0</v>
      </c>
      <c r="AF666">
        <v>0</v>
      </c>
      <c r="AG666">
        <v>2525644.8045660802</v>
      </c>
      <c r="AH666">
        <v>-889875.10944999999</v>
      </c>
      <c r="AI666">
        <v>1435.8850003227701</v>
      </c>
      <c r="AJ666">
        <v>1435.8850003227701</v>
      </c>
      <c r="AK666">
        <v>1435.8850003227701</v>
      </c>
      <c r="AL666">
        <v>1435.8850003227701</v>
      </c>
      <c r="AM666">
        <v>1435.8850003227701</v>
      </c>
      <c r="AN666">
        <v>1435.8850003227701</v>
      </c>
      <c r="AO666">
        <v>1435.8850003227701</v>
      </c>
      <c r="AP666">
        <v>1435.8850003227701</v>
      </c>
      <c r="AQ666">
        <v>1435.8850003227701</v>
      </c>
      <c r="AR666">
        <v>1435.8850003227701</v>
      </c>
      <c r="AS666">
        <v>81917.017543859605</v>
      </c>
      <c r="AT666">
        <v>81917.017543859605</v>
      </c>
      <c r="AU666">
        <v>81917.017543859605</v>
      </c>
      <c r="AV666">
        <v>81917.017543859605</v>
      </c>
      <c r="AW666">
        <v>81917.017543859605</v>
      </c>
      <c r="AX666">
        <v>81917.017543859605</v>
      </c>
      <c r="AY666">
        <v>81917.017543859605</v>
      </c>
      <c r="AZ666">
        <v>81917.017543859605</v>
      </c>
      <c r="BA666">
        <v>81917.017543859605</v>
      </c>
      <c r="BB666">
        <v>81917.017543859605</v>
      </c>
    </row>
    <row r="667" spans="1:54" x14ac:dyDescent="0.25">
      <c r="A667" t="s">
        <v>790</v>
      </c>
      <c r="B667">
        <v>13986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2</v>
      </c>
      <c r="N667">
        <v>13986</v>
      </c>
      <c r="O667">
        <v>800000</v>
      </c>
      <c r="P667">
        <v>89875.109449999902</v>
      </c>
      <c r="Q667">
        <v>6366642.5438596401</v>
      </c>
      <c r="R667">
        <v>2893159.9561403501</v>
      </c>
      <c r="S667">
        <v>3473482.5877192901</v>
      </c>
      <c r="T667">
        <v>0.54557524845953798</v>
      </c>
      <c r="U667">
        <v>5299142.6160377599</v>
      </c>
      <c r="V667">
        <v>1514232.43953413</v>
      </c>
      <c r="W667">
        <v>3784910.1765036299</v>
      </c>
      <c r="X667">
        <v>0.71424954011402997</v>
      </c>
      <c r="Y667">
        <v>447.89473684210498</v>
      </c>
      <c r="Z667">
        <v>447.89473684210498</v>
      </c>
      <c r="AA667">
        <v>0</v>
      </c>
      <c r="AB667">
        <v>0</v>
      </c>
      <c r="AC667">
        <v>16.422098115363099</v>
      </c>
      <c r="AD667">
        <v>16.422098115363099</v>
      </c>
      <c r="AE667">
        <v>0</v>
      </c>
      <c r="AF667">
        <v>0</v>
      </c>
      <c r="AG667">
        <v>2895035.06705363</v>
      </c>
      <c r="AH667">
        <v>-889875.10944999999</v>
      </c>
      <c r="AI667">
        <v>16.422098115363099</v>
      </c>
      <c r="AJ667">
        <v>16.422098115363099</v>
      </c>
      <c r="AK667">
        <v>16.422098115363099</v>
      </c>
      <c r="AL667">
        <v>16.422098115363099</v>
      </c>
      <c r="AM667">
        <v>16.422098115363099</v>
      </c>
      <c r="AN667">
        <v>16.422098115363099</v>
      </c>
      <c r="AO667">
        <v>16.422098115363099</v>
      </c>
      <c r="AP667">
        <v>16.422098115363099</v>
      </c>
      <c r="AQ667">
        <v>16.422098115363099</v>
      </c>
      <c r="AR667">
        <v>16.422098115363099</v>
      </c>
      <c r="AS667">
        <v>447.89473684210498</v>
      </c>
      <c r="AT667">
        <v>447.89473684210498</v>
      </c>
      <c r="AU667">
        <v>447.89473684210498</v>
      </c>
      <c r="AV667">
        <v>447.89473684210498</v>
      </c>
      <c r="AW667">
        <v>447.89473684210498</v>
      </c>
      <c r="AX667">
        <v>447.89473684210498</v>
      </c>
      <c r="AY667">
        <v>447.89473684210498</v>
      </c>
      <c r="AZ667">
        <v>447.89473684210498</v>
      </c>
      <c r="BA667">
        <v>447.89473684210498</v>
      </c>
      <c r="BB667">
        <v>447.89473684210498</v>
      </c>
    </row>
    <row r="668" spans="1:54" x14ac:dyDescent="0.25">
      <c r="A668" t="s">
        <v>791</v>
      </c>
      <c r="B668">
        <v>14000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 t="s">
        <v>2</v>
      </c>
      <c r="N668">
        <v>14000</v>
      </c>
      <c r="O668">
        <v>800000</v>
      </c>
      <c r="P668">
        <v>89875.109449999902</v>
      </c>
      <c r="Q668">
        <v>3177579.0350877098</v>
      </c>
      <c r="R668">
        <v>2341047.28070175</v>
      </c>
      <c r="S668">
        <v>836531.75438596297</v>
      </c>
      <c r="T668">
        <v>0.26326072306895998</v>
      </c>
      <c r="U668">
        <v>2337925.5478869001</v>
      </c>
      <c r="V668">
        <v>1256434.6055143899</v>
      </c>
      <c r="W668">
        <v>1081490.94237251</v>
      </c>
      <c r="X668">
        <v>0.46258570695289902</v>
      </c>
      <c r="Y668">
        <v>175520.526315789</v>
      </c>
      <c r="Z668">
        <v>175520.526315789</v>
      </c>
      <c r="AA668">
        <v>0</v>
      </c>
      <c r="AB668">
        <v>0</v>
      </c>
      <c r="AC668">
        <v>167625.888301003</v>
      </c>
      <c r="AD668">
        <v>167625.888301003</v>
      </c>
      <c r="AE668">
        <v>0</v>
      </c>
      <c r="AF668">
        <v>0</v>
      </c>
      <c r="AG668">
        <v>191615.83292250999</v>
      </c>
      <c r="AH668">
        <v>-889875.10944999999</v>
      </c>
      <c r="AI668">
        <v>167625.888301003</v>
      </c>
      <c r="AJ668">
        <v>167625.888301003</v>
      </c>
      <c r="AK668">
        <v>167625.888301003</v>
      </c>
      <c r="AL668">
        <v>167625.888301003</v>
      </c>
      <c r="AM668">
        <v>167625.888301003</v>
      </c>
      <c r="AN668">
        <v>167625.888301003</v>
      </c>
      <c r="AO668">
        <v>167625.888301003</v>
      </c>
      <c r="AP668">
        <v>167625.888301003</v>
      </c>
      <c r="AQ668">
        <v>167625.888301003</v>
      </c>
      <c r="AR668">
        <v>167625.888301003</v>
      </c>
      <c r="AS668">
        <v>175520.526315789</v>
      </c>
      <c r="AT668">
        <v>175520.526315789</v>
      </c>
      <c r="AU668">
        <v>175520.526315789</v>
      </c>
      <c r="AV668">
        <v>175520.526315789</v>
      </c>
      <c r="AW668">
        <v>175520.526315789</v>
      </c>
      <c r="AX668">
        <v>175520.526315789</v>
      </c>
      <c r="AY668">
        <v>175520.526315789</v>
      </c>
      <c r="AZ668">
        <v>175520.526315789</v>
      </c>
      <c r="BA668">
        <v>175520.526315789</v>
      </c>
      <c r="BB668">
        <v>175520.526315789</v>
      </c>
    </row>
    <row r="669" spans="1:54" x14ac:dyDescent="0.25">
      <c r="A669" t="s">
        <v>792</v>
      </c>
      <c r="B669">
        <v>14001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 t="s">
        <v>2</v>
      </c>
      <c r="N669">
        <v>14001</v>
      </c>
      <c r="O669">
        <v>800000</v>
      </c>
      <c r="P669">
        <v>89875.109449999902</v>
      </c>
      <c r="Q669">
        <v>489142.76315789402</v>
      </c>
      <c r="R669">
        <v>437350</v>
      </c>
      <c r="S669">
        <v>51792.763157894798</v>
      </c>
      <c r="T669">
        <v>0.105884758109313</v>
      </c>
      <c r="U669">
        <v>647325.90649978502</v>
      </c>
      <c r="V669">
        <v>597926.39031797205</v>
      </c>
      <c r="W669">
        <v>49399.5161818122</v>
      </c>
      <c r="X669">
        <v>7.6313207436613906E-2</v>
      </c>
      <c r="Y669">
        <v>108517.06140350801</v>
      </c>
      <c r="Z669">
        <v>108517.06140350801</v>
      </c>
      <c r="AA669">
        <v>0</v>
      </c>
      <c r="AB669">
        <v>0</v>
      </c>
      <c r="AC669">
        <v>12711.650223152599</v>
      </c>
      <c r="AD669">
        <v>12711.650223152599</v>
      </c>
      <c r="AE669">
        <v>0</v>
      </c>
      <c r="AF669">
        <v>0</v>
      </c>
      <c r="AG669">
        <v>-840475.59326818702</v>
      </c>
      <c r="AH669">
        <v>-889875.10944999999</v>
      </c>
      <c r="AI669">
        <v>12711.650223152599</v>
      </c>
      <c r="AJ669">
        <v>12711.650223152599</v>
      </c>
      <c r="AK669">
        <v>12711.650223152599</v>
      </c>
      <c r="AL669">
        <v>12711.650223152599</v>
      </c>
      <c r="AM669">
        <v>12711.650223152599</v>
      </c>
      <c r="AN669">
        <v>12711.650223152599</v>
      </c>
      <c r="AO669">
        <v>12711.650223152599</v>
      </c>
      <c r="AP669">
        <v>12711.650223152599</v>
      </c>
      <c r="AQ669">
        <v>12711.650223152599</v>
      </c>
      <c r="AR669">
        <v>12711.650223152599</v>
      </c>
      <c r="AS669">
        <v>108517.06140350801</v>
      </c>
      <c r="AT669">
        <v>108517.06140350801</v>
      </c>
      <c r="AU669">
        <v>108517.06140350801</v>
      </c>
      <c r="AV669">
        <v>108517.06140350801</v>
      </c>
      <c r="AW669">
        <v>108517.06140350801</v>
      </c>
      <c r="AX669">
        <v>108517.06140350801</v>
      </c>
      <c r="AY669">
        <v>108517.06140350801</v>
      </c>
      <c r="AZ669">
        <v>108517.06140350801</v>
      </c>
      <c r="BA669">
        <v>108517.06140350801</v>
      </c>
      <c r="BB669">
        <v>108517.06140350801</v>
      </c>
    </row>
    <row r="670" spans="1:54" x14ac:dyDescent="0.25">
      <c r="A670" t="s">
        <v>793</v>
      </c>
      <c r="B670">
        <v>14002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 t="s">
        <v>2</v>
      </c>
      <c r="N670">
        <v>14002</v>
      </c>
      <c r="O670">
        <v>800000</v>
      </c>
      <c r="P670">
        <v>89875.109449999902</v>
      </c>
      <c r="Q670">
        <v>2798251.7543859598</v>
      </c>
      <c r="R670">
        <v>2438720.0438596401</v>
      </c>
      <c r="S670">
        <v>359531.71052631497</v>
      </c>
      <c r="T670">
        <v>0.128484404579676</v>
      </c>
      <c r="U670">
        <v>914122.20342904294</v>
      </c>
      <c r="V670">
        <v>560411.40461544006</v>
      </c>
      <c r="W670">
        <v>353710.798813603</v>
      </c>
      <c r="X670">
        <v>0.38694038662092201</v>
      </c>
      <c r="Y670">
        <v>1786.6666666666599</v>
      </c>
      <c r="Z670">
        <v>1786.6666666666599</v>
      </c>
      <c r="AA670">
        <v>0</v>
      </c>
      <c r="AB670">
        <v>0</v>
      </c>
      <c r="AC670">
        <v>67.201104918694696</v>
      </c>
      <c r="AD670">
        <v>67.201104918694696</v>
      </c>
      <c r="AE670">
        <v>0</v>
      </c>
      <c r="AF670">
        <v>0</v>
      </c>
      <c r="AG670">
        <v>-536164.31063639605</v>
      </c>
      <c r="AH670">
        <v>-889875.10944999999</v>
      </c>
      <c r="AI670">
        <v>67.201104918694696</v>
      </c>
      <c r="AJ670">
        <v>67.201104918694696</v>
      </c>
      <c r="AK670">
        <v>67.201104918694696</v>
      </c>
      <c r="AL670">
        <v>67.201104918694696</v>
      </c>
      <c r="AM670">
        <v>67.201104918694696</v>
      </c>
      <c r="AN670">
        <v>67.201104918694696</v>
      </c>
      <c r="AO670">
        <v>67.201104918694696</v>
      </c>
      <c r="AP670">
        <v>67.201104918694696</v>
      </c>
      <c r="AQ670">
        <v>67.201104918694696</v>
      </c>
      <c r="AR670">
        <v>67.201104918694696</v>
      </c>
      <c r="AS670">
        <v>1786.6666666666599</v>
      </c>
      <c r="AT670">
        <v>1786.6666666666599</v>
      </c>
      <c r="AU670">
        <v>1786.6666666666599</v>
      </c>
      <c r="AV670">
        <v>1786.6666666666599</v>
      </c>
      <c r="AW670">
        <v>1786.6666666666599</v>
      </c>
      <c r="AX670">
        <v>1786.6666666666599</v>
      </c>
      <c r="AY670">
        <v>1786.6666666666599</v>
      </c>
      <c r="AZ670">
        <v>1786.6666666666599</v>
      </c>
      <c r="BA670">
        <v>1786.6666666666599</v>
      </c>
      <c r="BB670">
        <v>1786.6666666666599</v>
      </c>
    </row>
    <row r="671" spans="1:54" x14ac:dyDescent="0.25">
      <c r="A671" t="s">
        <v>794</v>
      </c>
      <c r="B671">
        <v>14010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2</v>
      </c>
      <c r="N671">
        <v>14010</v>
      </c>
      <c r="O671">
        <v>800000</v>
      </c>
      <c r="P671">
        <v>89875.109449999902</v>
      </c>
      <c r="Q671">
        <v>92454.517543859605</v>
      </c>
      <c r="R671">
        <v>92454.517543859605</v>
      </c>
      <c r="S671">
        <v>0</v>
      </c>
      <c r="T671">
        <v>0</v>
      </c>
      <c r="U671">
        <v>94972.054787360306</v>
      </c>
      <c r="V671">
        <v>94972.054787360306</v>
      </c>
      <c r="W671">
        <v>0</v>
      </c>
      <c r="X671">
        <v>0</v>
      </c>
      <c r="Y671">
        <v>31914.0350877192</v>
      </c>
      <c r="Z671">
        <v>31914.0350877192</v>
      </c>
      <c r="AA671">
        <v>0</v>
      </c>
      <c r="AB671">
        <v>0</v>
      </c>
      <c r="AC671">
        <v>1145.5358880751501</v>
      </c>
      <c r="AD671">
        <v>1145.5358880751501</v>
      </c>
      <c r="AE671">
        <v>0</v>
      </c>
      <c r="AF671">
        <v>0</v>
      </c>
      <c r="AG671">
        <v>-889875.10944999999</v>
      </c>
      <c r="AH671">
        <v>-889875.10944999999</v>
      </c>
      <c r="AI671">
        <v>1145.5358880751501</v>
      </c>
      <c r="AJ671">
        <v>1145.5358880751501</v>
      </c>
      <c r="AK671">
        <v>1145.5358880751501</v>
      </c>
      <c r="AL671">
        <v>1145.5358880751501</v>
      </c>
      <c r="AM671">
        <v>1145.5358880751501</v>
      </c>
      <c r="AN671">
        <v>1145.5358880751501</v>
      </c>
      <c r="AO671">
        <v>1145.5358880751501</v>
      </c>
      <c r="AP671">
        <v>1145.5358880751501</v>
      </c>
      <c r="AQ671">
        <v>1145.5358880751501</v>
      </c>
      <c r="AR671">
        <v>1145.5358880751501</v>
      </c>
      <c r="AS671">
        <v>31914.0350877192</v>
      </c>
      <c r="AT671">
        <v>31914.0350877192</v>
      </c>
      <c r="AU671">
        <v>31914.0350877192</v>
      </c>
      <c r="AV671">
        <v>31914.0350877192</v>
      </c>
      <c r="AW671">
        <v>31914.0350877192</v>
      </c>
      <c r="AX671">
        <v>31914.0350877192</v>
      </c>
      <c r="AY671">
        <v>31914.0350877192</v>
      </c>
      <c r="AZ671">
        <v>31914.0350877192</v>
      </c>
      <c r="BA671">
        <v>31914.0350877192</v>
      </c>
      <c r="BB671">
        <v>31914.0350877192</v>
      </c>
    </row>
    <row r="672" spans="1:54" x14ac:dyDescent="0.25">
      <c r="A672" t="s">
        <v>795</v>
      </c>
      <c r="B672">
        <v>14014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2</v>
      </c>
      <c r="N672">
        <v>14014</v>
      </c>
      <c r="O672">
        <v>800000</v>
      </c>
      <c r="P672">
        <v>89875.109449999902</v>
      </c>
      <c r="Q672">
        <v>192598.07017543801</v>
      </c>
      <c r="R672">
        <v>192598.07017543801</v>
      </c>
      <c r="S672">
        <v>0</v>
      </c>
      <c r="T672">
        <v>0</v>
      </c>
      <c r="U672">
        <v>152109.76286715601</v>
      </c>
      <c r="V672">
        <v>152109.76286715601</v>
      </c>
      <c r="W672">
        <v>0</v>
      </c>
      <c r="X672">
        <v>0</v>
      </c>
      <c r="Y672">
        <v>100690.745614035</v>
      </c>
      <c r="Z672">
        <v>100690.745614035</v>
      </c>
      <c r="AA672">
        <v>0</v>
      </c>
      <c r="AB672">
        <v>0</v>
      </c>
      <c r="AC672">
        <v>54357.558809587499</v>
      </c>
      <c r="AD672">
        <v>54357.558809587499</v>
      </c>
      <c r="AE672">
        <v>0</v>
      </c>
      <c r="AF672">
        <v>0</v>
      </c>
      <c r="AG672">
        <v>-889875.10944999999</v>
      </c>
      <c r="AH672">
        <v>-889875.10944999999</v>
      </c>
      <c r="AI672">
        <v>54357.558809587499</v>
      </c>
      <c r="AJ672">
        <v>54357.558809587499</v>
      </c>
      <c r="AK672">
        <v>54357.558809587499</v>
      </c>
      <c r="AL672">
        <v>54357.558809587499</v>
      </c>
      <c r="AM672">
        <v>54357.558809587499</v>
      </c>
      <c r="AN672">
        <v>54357.558809587499</v>
      </c>
      <c r="AO672">
        <v>54357.558809587499</v>
      </c>
      <c r="AP672">
        <v>54357.558809587499</v>
      </c>
      <c r="AQ672">
        <v>54357.558809587499</v>
      </c>
      <c r="AR672">
        <v>54357.558809587499</v>
      </c>
      <c r="AS672">
        <v>100690.745614035</v>
      </c>
      <c r="AT672">
        <v>100690.745614035</v>
      </c>
      <c r="AU672">
        <v>100690.745614035</v>
      </c>
      <c r="AV672">
        <v>100690.745614035</v>
      </c>
      <c r="AW672">
        <v>100690.745614035</v>
      </c>
      <c r="AX672">
        <v>100690.745614035</v>
      </c>
      <c r="AY672">
        <v>100690.745614035</v>
      </c>
      <c r="AZ672">
        <v>100690.745614035</v>
      </c>
      <c r="BA672">
        <v>100690.745614035</v>
      </c>
      <c r="BB672">
        <v>100690.745614035</v>
      </c>
    </row>
    <row r="673" spans="1:54" x14ac:dyDescent="0.25">
      <c r="A673" t="s">
        <v>796</v>
      </c>
      <c r="B673">
        <v>14023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2</v>
      </c>
      <c r="N673">
        <v>14023</v>
      </c>
      <c r="O673">
        <v>800000</v>
      </c>
      <c r="P673">
        <v>89875.109449999902</v>
      </c>
      <c r="Q673">
        <v>3391986.7982456102</v>
      </c>
      <c r="R673">
        <v>2776262.7631578902</v>
      </c>
      <c r="S673">
        <v>615724.03508772096</v>
      </c>
      <c r="T673">
        <v>0.181523122497464</v>
      </c>
      <c r="U673">
        <v>2202761.11590704</v>
      </c>
      <c r="V673">
        <v>1499527.40824631</v>
      </c>
      <c r="W673">
        <v>703233.70766073198</v>
      </c>
      <c r="X673">
        <v>0.31925100846496302</v>
      </c>
      <c r="Y673">
        <v>29102.456140350801</v>
      </c>
      <c r="Z673">
        <v>29102.456140350801</v>
      </c>
      <c r="AA673">
        <v>0</v>
      </c>
      <c r="AB673">
        <v>0</v>
      </c>
      <c r="AC673">
        <v>668.22926804384201</v>
      </c>
      <c r="AD673">
        <v>668.22926804384201</v>
      </c>
      <c r="AE673">
        <v>0</v>
      </c>
      <c r="AF673">
        <v>0</v>
      </c>
      <c r="AG673">
        <v>-186641.40178926699</v>
      </c>
      <c r="AH673">
        <v>-889875.10944999999</v>
      </c>
      <c r="AI673">
        <v>668.22926804384201</v>
      </c>
      <c r="AJ673">
        <v>668.22926804384201</v>
      </c>
      <c r="AK673">
        <v>668.22926804384201</v>
      </c>
      <c r="AL673">
        <v>668.22926804384201</v>
      </c>
      <c r="AM673">
        <v>668.22926804384201</v>
      </c>
      <c r="AN673">
        <v>668.22926804384201</v>
      </c>
      <c r="AO673">
        <v>668.22926804384201</v>
      </c>
      <c r="AP673">
        <v>668.22926804384201</v>
      </c>
      <c r="AQ673">
        <v>668.22926804384201</v>
      </c>
      <c r="AR673">
        <v>668.22926804384201</v>
      </c>
      <c r="AS673">
        <v>29102.456140350801</v>
      </c>
      <c r="AT673">
        <v>29102.456140350801</v>
      </c>
      <c r="AU673">
        <v>29102.456140350801</v>
      </c>
      <c r="AV673">
        <v>29102.456140350801</v>
      </c>
      <c r="AW673">
        <v>29102.456140350801</v>
      </c>
      <c r="AX673">
        <v>29102.456140350801</v>
      </c>
      <c r="AY673">
        <v>29102.456140350801</v>
      </c>
      <c r="AZ673">
        <v>29102.456140350801</v>
      </c>
      <c r="BA673">
        <v>29102.456140350801</v>
      </c>
      <c r="BB673">
        <v>29102.456140350801</v>
      </c>
    </row>
    <row r="674" spans="1:54" x14ac:dyDescent="0.25">
      <c r="A674" t="s">
        <v>797</v>
      </c>
      <c r="B674">
        <v>14025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2</v>
      </c>
      <c r="N674">
        <v>14025</v>
      </c>
      <c r="O674">
        <v>800000</v>
      </c>
      <c r="P674">
        <v>89875.109449999902</v>
      </c>
      <c r="Q674">
        <v>43982371.842105202</v>
      </c>
      <c r="R674">
        <v>19037097.412280701</v>
      </c>
      <c r="S674">
        <v>24945274.429824501</v>
      </c>
      <c r="T674">
        <v>0.56716528429564805</v>
      </c>
      <c r="U674">
        <v>14238437.630753599</v>
      </c>
      <c r="V674">
        <v>3014519.6987553001</v>
      </c>
      <c r="W674">
        <v>11223917.931998299</v>
      </c>
      <c r="X674">
        <v>0.78828297198533603</v>
      </c>
      <c r="Y674">
        <v>12830538.0701754</v>
      </c>
      <c r="Z674">
        <v>12830538.0701754</v>
      </c>
      <c r="AA674">
        <v>0</v>
      </c>
      <c r="AB674">
        <v>0</v>
      </c>
      <c r="AC674">
        <v>360090.66133295302</v>
      </c>
      <c r="AD674">
        <v>360090.66133295302</v>
      </c>
      <c r="AE674">
        <v>0</v>
      </c>
      <c r="AF674">
        <v>0</v>
      </c>
      <c r="AG674">
        <v>10334042.8225483</v>
      </c>
      <c r="AH674">
        <v>-889875.10944999999</v>
      </c>
      <c r="AI674">
        <v>360090.66133295302</v>
      </c>
      <c r="AJ674">
        <v>360090.66133295302</v>
      </c>
      <c r="AK674">
        <v>360090.66133295302</v>
      </c>
      <c r="AL674">
        <v>360090.66133295302</v>
      </c>
      <c r="AM674">
        <v>360090.66133295302</v>
      </c>
      <c r="AN674">
        <v>360090.66133295302</v>
      </c>
      <c r="AO674">
        <v>360090.66133295302</v>
      </c>
      <c r="AP674">
        <v>360090.66133295302</v>
      </c>
      <c r="AQ674">
        <v>360090.66133295302</v>
      </c>
      <c r="AR674">
        <v>360090.66133295302</v>
      </c>
      <c r="AS674">
        <v>12830538.0701754</v>
      </c>
      <c r="AT674">
        <v>12830538.0701754</v>
      </c>
      <c r="AU674">
        <v>12830538.0701754</v>
      </c>
      <c r="AV674">
        <v>12830538.0701754</v>
      </c>
      <c r="AW674">
        <v>12830538.0701754</v>
      </c>
      <c r="AX674">
        <v>12830538.0701754</v>
      </c>
      <c r="AY674">
        <v>12830538.0701754</v>
      </c>
      <c r="AZ674">
        <v>12830538.0701754</v>
      </c>
      <c r="BA674">
        <v>12830538.0701754</v>
      </c>
      <c r="BB674">
        <v>12830538.0701754</v>
      </c>
    </row>
    <row r="675" spans="1:54" x14ac:dyDescent="0.25">
      <c r="A675" t="s">
        <v>798</v>
      </c>
      <c r="B675">
        <v>14026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2</v>
      </c>
      <c r="N675">
        <v>14026</v>
      </c>
      <c r="O675">
        <v>800000</v>
      </c>
      <c r="P675">
        <v>89875.109449999902</v>
      </c>
      <c r="Q675">
        <v>435491.97368420998</v>
      </c>
      <c r="R675">
        <v>435491.97368420998</v>
      </c>
      <c r="S675">
        <v>0</v>
      </c>
      <c r="T675">
        <v>0</v>
      </c>
      <c r="U675">
        <v>210493.51944972799</v>
      </c>
      <c r="V675">
        <v>210493.51944972799</v>
      </c>
      <c r="W675">
        <v>0</v>
      </c>
      <c r="X675">
        <v>0</v>
      </c>
      <c r="Y675">
        <v>8925.4385964912199</v>
      </c>
      <c r="Z675">
        <v>8925.4385964912199</v>
      </c>
      <c r="AA675">
        <v>0</v>
      </c>
      <c r="AB675">
        <v>0</v>
      </c>
      <c r="AC675">
        <v>430.49275345681502</v>
      </c>
      <c r="AD675">
        <v>430.49275345681502</v>
      </c>
      <c r="AE675">
        <v>0</v>
      </c>
      <c r="AF675">
        <v>0</v>
      </c>
      <c r="AG675">
        <v>-889875.10944999999</v>
      </c>
      <c r="AH675">
        <v>-889875.10944999999</v>
      </c>
      <c r="AI675">
        <v>430.49275345681502</v>
      </c>
      <c r="AJ675">
        <v>430.49275345681502</v>
      </c>
      <c r="AK675">
        <v>430.49275345681502</v>
      </c>
      <c r="AL675">
        <v>430.49275345681502</v>
      </c>
      <c r="AM675">
        <v>430.49275345681502</v>
      </c>
      <c r="AN675">
        <v>430.49275345681502</v>
      </c>
      <c r="AO675">
        <v>430.49275345681502</v>
      </c>
      <c r="AP675">
        <v>430.49275345681502</v>
      </c>
      <c r="AQ675">
        <v>430.49275345681502</v>
      </c>
      <c r="AR675">
        <v>430.49275345681502</v>
      </c>
      <c r="AS675">
        <v>8925.4385964912199</v>
      </c>
      <c r="AT675">
        <v>8925.4385964912199</v>
      </c>
      <c r="AU675">
        <v>8925.4385964912199</v>
      </c>
      <c r="AV675">
        <v>8925.4385964912199</v>
      </c>
      <c r="AW675">
        <v>8925.4385964912199</v>
      </c>
      <c r="AX675">
        <v>8925.4385964912199</v>
      </c>
      <c r="AY675">
        <v>8925.4385964912199</v>
      </c>
      <c r="AZ675">
        <v>8925.4385964912199</v>
      </c>
      <c r="BA675">
        <v>8925.4385964912199</v>
      </c>
      <c r="BB675">
        <v>8925.4385964912199</v>
      </c>
    </row>
    <row r="676" spans="1:54" x14ac:dyDescent="0.25">
      <c r="A676" t="s">
        <v>799</v>
      </c>
      <c r="B676">
        <v>14032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 t="s">
        <v>2</v>
      </c>
      <c r="N676">
        <v>14032</v>
      </c>
      <c r="O676">
        <v>800000</v>
      </c>
      <c r="P676">
        <v>89875.109449999902</v>
      </c>
      <c r="Q676">
        <v>2915083.9035087698</v>
      </c>
      <c r="R676">
        <v>2520019.38596491</v>
      </c>
      <c r="S676">
        <v>395064.51754385902</v>
      </c>
      <c r="T676">
        <v>0.135524235535154</v>
      </c>
      <c r="U676">
        <v>3850513.8454677202</v>
      </c>
      <c r="V676">
        <v>1558852.38399715</v>
      </c>
      <c r="W676">
        <v>2291661.4614705699</v>
      </c>
      <c r="X676">
        <v>0.59515730976217296</v>
      </c>
      <c r="Y676">
        <v>2020.30701754385</v>
      </c>
      <c r="Z676">
        <v>2020.30701754385</v>
      </c>
      <c r="AA676">
        <v>0</v>
      </c>
      <c r="AB676">
        <v>0</v>
      </c>
      <c r="AC676">
        <v>51.111345146210503</v>
      </c>
      <c r="AD676">
        <v>51.111345146210503</v>
      </c>
      <c r="AE676">
        <v>0</v>
      </c>
      <c r="AF676">
        <v>0</v>
      </c>
      <c r="AG676">
        <v>1401786.3520205701</v>
      </c>
      <c r="AH676">
        <v>-889875.10944999999</v>
      </c>
      <c r="AI676">
        <v>51.111345146210503</v>
      </c>
      <c r="AJ676">
        <v>51.111345146210503</v>
      </c>
      <c r="AK676">
        <v>51.111345146210503</v>
      </c>
      <c r="AL676">
        <v>51.111345146210503</v>
      </c>
      <c r="AM676">
        <v>51.111345146210503</v>
      </c>
      <c r="AN676">
        <v>51.111345146210503</v>
      </c>
      <c r="AO676">
        <v>51.111345146210503</v>
      </c>
      <c r="AP676">
        <v>51.111345146210503</v>
      </c>
      <c r="AQ676">
        <v>51.111345146210503</v>
      </c>
      <c r="AR676">
        <v>51.111345146210503</v>
      </c>
      <c r="AS676">
        <v>2020.30701754385</v>
      </c>
      <c r="AT676">
        <v>2020.30701754385</v>
      </c>
      <c r="AU676">
        <v>2020.30701754385</v>
      </c>
      <c r="AV676">
        <v>2020.30701754385</v>
      </c>
      <c r="AW676">
        <v>2020.30701754385</v>
      </c>
      <c r="AX676">
        <v>2020.30701754385</v>
      </c>
      <c r="AY676">
        <v>2020.30701754385</v>
      </c>
      <c r="AZ676">
        <v>2020.30701754385</v>
      </c>
      <c r="BA676">
        <v>2020.30701754385</v>
      </c>
      <c r="BB676">
        <v>2020.30701754385</v>
      </c>
    </row>
    <row r="677" spans="1:54" x14ac:dyDescent="0.25">
      <c r="A677" t="s">
        <v>800</v>
      </c>
      <c r="B677">
        <v>14035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 t="s">
        <v>2</v>
      </c>
      <c r="N677">
        <v>14035</v>
      </c>
      <c r="O677">
        <v>800000</v>
      </c>
      <c r="P677">
        <v>89875.109449999902</v>
      </c>
      <c r="Q677">
        <v>1068702.85087719</v>
      </c>
      <c r="R677">
        <v>996624.69298245502</v>
      </c>
      <c r="S677">
        <v>72078.157894736898</v>
      </c>
      <c r="T677">
        <v>6.7444526638602204E-2</v>
      </c>
      <c r="U677">
        <v>390167.892957729</v>
      </c>
      <c r="V677">
        <v>302370.37364984298</v>
      </c>
      <c r="W677">
        <v>87797.519307886105</v>
      </c>
      <c r="X677">
        <v>0.22502497230698101</v>
      </c>
      <c r="Y677">
        <v>104900.438596491</v>
      </c>
      <c r="Z677">
        <v>104900.438596491</v>
      </c>
      <c r="AA677">
        <v>0</v>
      </c>
      <c r="AB677">
        <v>0</v>
      </c>
      <c r="AC677">
        <v>1704.41438136896</v>
      </c>
      <c r="AD677">
        <v>1704.41438136896</v>
      </c>
      <c r="AE677">
        <v>0</v>
      </c>
      <c r="AF677">
        <v>0</v>
      </c>
      <c r="AG677">
        <v>-802077.59014211304</v>
      </c>
      <c r="AH677">
        <v>-889875.10944999999</v>
      </c>
      <c r="AI677">
        <v>1704.41438136896</v>
      </c>
      <c r="AJ677">
        <v>1704.41438136896</v>
      </c>
      <c r="AK677">
        <v>1704.41438136896</v>
      </c>
      <c r="AL677">
        <v>1704.41438136896</v>
      </c>
      <c r="AM677">
        <v>1704.41438136896</v>
      </c>
      <c r="AN677">
        <v>1704.41438136896</v>
      </c>
      <c r="AO677">
        <v>1704.41438136896</v>
      </c>
      <c r="AP677">
        <v>1704.41438136896</v>
      </c>
      <c r="AQ677">
        <v>1704.41438136896</v>
      </c>
      <c r="AR677">
        <v>1704.41438136896</v>
      </c>
      <c r="AS677">
        <v>104900.438596491</v>
      </c>
      <c r="AT677">
        <v>104900.438596491</v>
      </c>
      <c r="AU677">
        <v>104900.438596491</v>
      </c>
      <c r="AV677">
        <v>104900.438596491</v>
      </c>
      <c r="AW677">
        <v>104900.438596491</v>
      </c>
      <c r="AX677">
        <v>104900.438596491</v>
      </c>
      <c r="AY677">
        <v>104900.438596491</v>
      </c>
      <c r="AZ677">
        <v>104900.438596491</v>
      </c>
      <c r="BA677">
        <v>104900.438596491</v>
      </c>
      <c r="BB677">
        <v>104900.438596491</v>
      </c>
    </row>
    <row r="678" spans="1:54" x14ac:dyDescent="0.25">
      <c r="A678" t="s">
        <v>801</v>
      </c>
      <c r="B678">
        <v>14036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 t="s">
        <v>2</v>
      </c>
      <c r="N678">
        <v>14036</v>
      </c>
      <c r="O678">
        <v>800000</v>
      </c>
      <c r="P678">
        <v>89875.109449999902</v>
      </c>
      <c r="Q678">
        <v>121335.21929824501</v>
      </c>
      <c r="R678">
        <v>65298.3771929824</v>
      </c>
      <c r="S678">
        <v>56036.842105263102</v>
      </c>
      <c r="T678">
        <v>0.46183492665491299</v>
      </c>
      <c r="U678">
        <v>141737.673191757</v>
      </c>
      <c r="V678">
        <v>76623.550614453503</v>
      </c>
      <c r="W678">
        <v>65114.122577304101</v>
      </c>
      <c r="X678">
        <v>0.45939883949703902</v>
      </c>
      <c r="Y678">
        <v>239.29824561403501</v>
      </c>
      <c r="Z678">
        <v>239.29824561403501</v>
      </c>
      <c r="AA678">
        <v>0</v>
      </c>
      <c r="AB678">
        <v>0</v>
      </c>
      <c r="AC678">
        <v>8.5949571434210501</v>
      </c>
      <c r="AD678">
        <v>8.5949571434210501</v>
      </c>
      <c r="AE678">
        <v>0</v>
      </c>
      <c r="AF678">
        <v>0</v>
      </c>
      <c r="AG678">
        <v>-824760.98687269504</v>
      </c>
      <c r="AH678">
        <v>-889875.10944999999</v>
      </c>
      <c r="AI678">
        <v>8.5949571434210501</v>
      </c>
      <c r="AJ678">
        <v>8.5949571434210501</v>
      </c>
      <c r="AK678">
        <v>8.5949571434210501</v>
      </c>
      <c r="AL678">
        <v>8.5949571434210501</v>
      </c>
      <c r="AM678">
        <v>8.5949571434210501</v>
      </c>
      <c r="AN678">
        <v>8.5949571434210501</v>
      </c>
      <c r="AO678">
        <v>8.5949571434210501</v>
      </c>
      <c r="AP678">
        <v>8.5949571434210501</v>
      </c>
      <c r="AQ678">
        <v>8.5949571434210501</v>
      </c>
      <c r="AR678">
        <v>8.5949571434210501</v>
      </c>
      <c r="AS678">
        <v>239.29824561403501</v>
      </c>
      <c r="AT678">
        <v>239.29824561403501</v>
      </c>
      <c r="AU678">
        <v>239.29824561403501</v>
      </c>
      <c r="AV678">
        <v>239.29824561403501</v>
      </c>
      <c r="AW678">
        <v>239.29824561403501</v>
      </c>
      <c r="AX678">
        <v>239.29824561403501</v>
      </c>
      <c r="AY678">
        <v>239.29824561403501</v>
      </c>
      <c r="AZ678">
        <v>239.29824561403501</v>
      </c>
      <c r="BA678">
        <v>239.29824561403501</v>
      </c>
      <c r="BB678">
        <v>239.29824561403501</v>
      </c>
    </row>
    <row r="679" spans="1:54" x14ac:dyDescent="0.25">
      <c r="A679" t="s">
        <v>802</v>
      </c>
      <c r="B679">
        <v>14037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2</v>
      </c>
      <c r="N679">
        <v>14037</v>
      </c>
      <c r="O679">
        <v>800000</v>
      </c>
      <c r="P679">
        <v>89875.109449999902</v>
      </c>
      <c r="Q679">
        <v>5571885.5263157804</v>
      </c>
      <c r="R679">
        <v>3540066.7982456102</v>
      </c>
      <c r="S679">
        <v>2031818.7280701699</v>
      </c>
      <c r="T679">
        <v>0.36465550458170298</v>
      </c>
      <c r="U679">
        <v>3293286.3586788401</v>
      </c>
      <c r="V679">
        <v>1235191.6247292501</v>
      </c>
      <c r="W679">
        <v>2058094.73394958</v>
      </c>
      <c r="X679">
        <v>0.62493646461257801</v>
      </c>
      <c r="Y679">
        <v>17328.991228070099</v>
      </c>
      <c r="Z679">
        <v>17328.991228070099</v>
      </c>
      <c r="AA679">
        <v>0</v>
      </c>
      <c r="AB679">
        <v>0</v>
      </c>
      <c r="AC679">
        <v>636.94362404178901</v>
      </c>
      <c r="AD679">
        <v>636.94362404178901</v>
      </c>
      <c r="AE679">
        <v>0</v>
      </c>
      <c r="AF679">
        <v>0</v>
      </c>
      <c r="AG679">
        <v>1168219.6244995799</v>
      </c>
      <c r="AH679">
        <v>-889875.10944999999</v>
      </c>
      <c r="AI679">
        <v>636.94362404178901</v>
      </c>
      <c r="AJ679">
        <v>636.94362404178901</v>
      </c>
      <c r="AK679">
        <v>636.94362404178901</v>
      </c>
      <c r="AL679">
        <v>636.94362404178901</v>
      </c>
      <c r="AM679">
        <v>636.94362404178901</v>
      </c>
      <c r="AN679">
        <v>636.94362404178901</v>
      </c>
      <c r="AO679">
        <v>636.94362404178901</v>
      </c>
      <c r="AP679">
        <v>636.94362404178901</v>
      </c>
      <c r="AQ679">
        <v>636.94362404178901</v>
      </c>
      <c r="AR679">
        <v>636.94362404178901</v>
      </c>
      <c r="AS679">
        <v>17328.991228070099</v>
      </c>
      <c r="AT679">
        <v>17328.991228070099</v>
      </c>
      <c r="AU679">
        <v>17328.991228070099</v>
      </c>
      <c r="AV679">
        <v>17328.991228070099</v>
      </c>
      <c r="AW679">
        <v>17328.991228070099</v>
      </c>
      <c r="AX679">
        <v>17328.991228070099</v>
      </c>
      <c r="AY679">
        <v>17328.991228070099</v>
      </c>
      <c r="AZ679">
        <v>17328.991228070099</v>
      </c>
      <c r="BA679">
        <v>17328.991228070099</v>
      </c>
      <c r="BB679">
        <v>17328.991228070099</v>
      </c>
    </row>
    <row r="680" spans="1:54" x14ac:dyDescent="0.25">
      <c r="A680" t="s">
        <v>803</v>
      </c>
      <c r="B680">
        <v>14069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2</v>
      </c>
      <c r="N680">
        <v>14069</v>
      </c>
      <c r="O680">
        <v>800000</v>
      </c>
      <c r="P680">
        <v>89875.109449999902</v>
      </c>
      <c r="Q680">
        <v>7048197.5438596504</v>
      </c>
      <c r="R680">
        <v>5594616.8421052601</v>
      </c>
      <c r="S680">
        <v>1453580.70175439</v>
      </c>
      <c r="T680">
        <v>0.20623438726128501</v>
      </c>
      <c r="U680">
        <v>3646018.2810000698</v>
      </c>
      <c r="V680">
        <v>1891268.2878564501</v>
      </c>
      <c r="W680">
        <v>1754749.99314362</v>
      </c>
      <c r="X680">
        <v>0.48127844072748399</v>
      </c>
      <c r="Y680">
        <v>360398.42105263099</v>
      </c>
      <c r="Z680">
        <v>360398.42105263099</v>
      </c>
      <c r="AA680">
        <v>0</v>
      </c>
      <c r="AB680">
        <v>0</v>
      </c>
      <c r="AC680">
        <v>45472.2329505405</v>
      </c>
      <c r="AD680">
        <v>45472.2329505405</v>
      </c>
      <c r="AE680">
        <v>0</v>
      </c>
      <c r="AF680">
        <v>0</v>
      </c>
      <c r="AG680">
        <v>864874.88369361998</v>
      </c>
      <c r="AH680">
        <v>-889875.10944999999</v>
      </c>
      <c r="AI680">
        <v>45472.2329505405</v>
      </c>
      <c r="AJ680">
        <v>45472.2329505405</v>
      </c>
      <c r="AK680">
        <v>45472.2329505405</v>
      </c>
      <c r="AL680">
        <v>45472.2329505405</v>
      </c>
      <c r="AM680">
        <v>45472.2329505405</v>
      </c>
      <c r="AN680">
        <v>45472.2329505405</v>
      </c>
      <c r="AO680">
        <v>45472.2329505405</v>
      </c>
      <c r="AP680">
        <v>45472.2329505405</v>
      </c>
      <c r="AQ680">
        <v>45472.2329505405</v>
      </c>
      <c r="AR680">
        <v>45472.2329505405</v>
      </c>
      <c r="AS680">
        <v>360398.42105263099</v>
      </c>
      <c r="AT680">
        <v>360398.42105263099</v>
      </c>
      <c r="AU680">
        <v>360398.42105263099</v>
      </c>
      <c r="AV680">
        <v>360398.42105263099</v>
      </c>
      <c r="AW680">
        <v>360398.42105263099</v>
      </c>
      <c r="AX680">
        <v>360398.42105263099</v>
      </c>
      <c r="AY680">
        <v>360398.42105263099</v>
      </c>
      <c r="AZ680">
        <v>360398.42105263099</v>
      </c>
      <c r="BA680">
        <v>360398.42105263099</v>
      </c>
      <c r="BB680">
        <v>360398.42105263099</v>
      </c>
    </row>
    <row r="681" spans="1:54" x14ac:dyDescent="0.25">
      <c r="A681" t="s">
        <v>804</v>
      </c>
      <c r="B681">
        <v>14084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2</v>
      </c>
      <c r="N681">
        <v>14084</v>
      </c>
      <c r="O681">
        <v>800000</v>
      </c>
      <c r="P681">
        <v>89875.109449999902</v>
      </c>
      <c r="Q681">
        <v>2575459.16666666</v>
      </c>
      <c r="R681">
        <v>1891794.86842105</v>
      </c>
      <c r="S681">
        <v>683664.29824561405</v>
      </c>
      <c r="T681">
        <v>0.26545336346002202</v>
      </c>
      <c r="U681">
        <v>2160975.2689865702</v>
      </c>
      <c r="V681">
        <v>803130.30686986702</v>
      </c>
      <c r="W681">
        <v>1357844.9621166999</v>
      </c>
      <c r="X681">
        <v>0.62834821925263795</v>
      </c>
      <c r="Y681">
        <v>304.29824561403501</v>
      </c>
      <c r="Z681">
        <v>304.29824561403501</v>
      </c>
      <c r="AA681">
        <v>0</v>
      </c>
      <c r="AB681">
        <v>0</v>
      </c>
      <c r="AC681">
        <v>8.9845952005894691</v>
      </c>
      <c r="AD681">
        <v>8.9845952005894691</v>
      </c>
      <c r="AE681">
        <v>0</v>
      </c>
      <c r="AF681">
        <v>0</v>
      </c>
      <c r="AG681">
        <v>467969.85266670299</v>
      </c>
      <c r="AH681">
        <v>-889875.10944999999</v>
      </c>
      <c r="AI681">
        <v>8.9845952005894691</v>
      </c>
      <c r="AJ681">
        <v>8.9845952005894691</v>
      </c>
      <c r="AK681">
        <v>8.9845952005894691</v>
      </c>
      <c r="AL681">
        <v>8.9845952005894691</v>
      </c>
      <c r="AM681">
        <v>8.9845952005894691</v>
      </c>
      <c r="AN681">
        <v>8.9845952005894691</v>
      </c>
      <c r="AO681">
        <v>8.9845952005894691</v>
      </c>
      <c r="AP681">
        <v>8.9845952005894691</v>
      </c>
      <c r="AQ681">
        <v>8.9845952005894691</v>
      </c>
      <c r="AR681">
        <v>8.9845952005894691</v>
      </c>
      <c r="AS681">
        <v>304.29824561403501</v>
      </c>
      <c r="AT681">
        <v>304.29824561403501</v>
      </c>
      <c r="AU681">
        <v>304.29824561403501</v>
      </c>
      <c r="AV681">
        <v>304.29824561403501</v>
      </c>
      <c r="AW681">
        <v>304.29824561403501</v>
      </c>
      <c r="AX681">
        <v>304.29824561403501</v>
      </c>
      <c r="AY681">
        <v>304.29824561403501</v>
      </c>
      <c r="AZ681">
        <v>304.29824561403501</v>
      </c>
      <c r="BA681">
        <v>304.29824561403501</v>
      </c>
      <c r="BB681">
        <v>304.29824561403501</v>
      </c>
    </row>
    <row r="682" spans="1:54" x14ac:dyDescent="0.25">
      <c r="A682" t="s">
        <v>805</v>
      </c>
      <c r="B682">
        <v>14094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2</v>
      </c>
      <c r="N682">
        <v>14094</v>
      </c>
      <c r="O682">
        <v>800000</v>
      </c>
      <c r="P682">
        <v>89875.109449999902</v>
      </c>
      <c r="Q682">
        <v>2564348.9035087698</v>
      </c>
      <c r="R682">
        <v>1719281.6228070101</v>
      </c>
      <c r="S682">
        <v>845067.28070175403</v>
      </c>
      <c r="T682">
        <v>0.32954457934544601</v>
      </c>
      <c r="U682">
        <v>1863408.44221631</v>
      </c>
      <c r="V682">
        <v>647819.903563953</v>
      </c>
      <c r="W682">
        <v>1215588.53865236</v>
      </c>
      <c r="X682">
        <v>0.652346802296632</v>
      </c>
      <c r="Y682">
        <v>137.23684210526301</v>
      </c>
      <c r="Z682">
        <v>137.23684210526301</v>
      </c>
      <c r="AA682">
        <v>0</v>
      </c>
      <c r="AB682">
        <v>0</v>
      </c>
      <c r="AC682">
        <v>7.4604228004894697</v>
      </c>
      <c r="AD682">
        <v>7.4604228004894697</v>
      </c>
      <c r="AE682">
        <v>0</v>
      </c>
      <c r="AF682">
        <v>0</v>
      </c>
      <c r="AG682">
        <v>325713.42920236598</v>
      </c>
      <c r="AH682">
        <v>-889875.10944999999</v>
      </c>
      <c r="AI682">
        <v>7.4604228004894697</v>
      </c>
      <c r="AJ682">
        <v>7.4604228004894697</v>
      </c>
      <c r="AK682">
        <v>7.4604228004894697</v>
      </c>
      <c r="AL682">
        <v>7.4604228004894697</v>
      </c>
      <c r="AM682">
        <v>7.4604228004894697</v>
      </c>
      <c r="AN682">
        <v>7.4604228004894697</v>
      </c>
      <c r="AO682">
        <v>7.4604228004894697</v>
      </c>
      <c r="AP682">
        <v>7.4604228004894697</v>
      </c>
      <c r="AQ682">
        <v>7.4604228004894697</v>
      </c>
      <c r="AR682">
        <v>7.4604228004894697</v>
      </c>
      <c r="AS682">
        <v>137.23684210526301</v>
      </c>
      <c r="AT682">
        <v>137.23684210526301</v>
      </c>
      <c r="AU682">
        <v>137.23684210526301</v>
      </c>
      <c r="AV682">
        <v>137.23684210526301</v>
      </c>
      <c r="AW682">
        <v>137.23684210526301</v>
      </c>
      <c r="AX682">
        <v>137.23684210526301</v>
      </c>
      <c r="AY682">
        <v>137.23684210526301</v>
      </c>
      <c r="AZ682">
        <v>137.23684210526301</v>
      </c>
      <c r="BA682">
        <v>137.23684210526301</v>
      </c>
      <c r="BB682">
        <v>137.23684210526301</v>
      </c>
    </row>
    <row r="683" spans="1:54" x14ac:dyDescent="0.25">
      <c r="A683" t="s">
        <v>806</v>
      </c>
      <c r="B683">
        <v>14095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2</v>
      </c>
      <c r="N683">
        <v>14095</v>
      </c>
      <c r="O683">
        <v>800000</v>
      </c>
      <c r="P683">
        <v>89875.109449999902</v>
      </c>
      <c r="Q683">
        <v>1064028.2456140299</v>
      </c>
      <c r="R683">
        <v>725060.70175438595</v>
      </c>
      <c r="S683">
        <v>338967.54385964898</v>
      </c>
      <c r="T683">
        <v>0.31857006170361102</v>
      </c>
      <c r="U683">
        <v>1251793.8992635501</v>
      </c>
      <c r="V683">
        <v>289664.35737525701</v>
      </c>
      <c r="W683">
        <v>962129.54188829497</v>
      </c>
      <c r="X683">
        <v>0.76860059987057605</v>
      </c>
      <c r="Y683">
        <v>1274.7807017543801</v>
      </c>
      <c r="Z683">
        <v>1274.7807017543801</v>
      </c>
      <c r="AA683">
        <v>0</v>
      </c>
      <c r="AB683">
        <v>0</v>
      </c>
      <c r="AC683">
        <v>26.0369901731368</v>
      </c>
      <c r="AD683">
        <v>26.0369901731368</v>
      </c>
      <c r="AE683">
        <v>0</v>
      </c>
      <c r="AF683">
        <v>0</v>
      </c>
      <c r="AG683">
        <v>72254.432438295204</v>
      </c>
      <c r="AH683">
        <v>-889875.10944999999</v>
      </c>
      <c r="AI683">
        <v>26.0369901731368</v>
      </c>
      <c r="AJ683">
        <v>26.0369901731368</v>
      </c>
      <c r="AK683">
        <v>26.0369901731368</v>
      </c>
      <c r="AL683">
        <v>26.0369901731368</v>
      </c>
      <c r="AM683">
        <v>26.0369901731368</v>
      </c>
      <c r="AN683">
        <v>26.0369901731368</v>
      </c>
      <c r="AO683">
        <v>26.0369901731368</v>
      </c>
      <c r="AP683">
        <v>26.0369901731368</v>
      </c>
      <c r="AQ683">
        <v>26.0369901731368</v>
      </c>
      <c r="AR683">
        <v>26.0369901731368</v>
      </c>
      <c r="AS683">
        <v>1274.7807017543801</v>
      </c>
      <c r="AT683">
        <v>1274.7807017543801</v>
      </c>
      <c r="AU683">
        <v>1274.7807017543801</v>
      </c>
      <c r="AV683">
        <v>1274.7807017543801</v>
      </c>
      <c r="AW683">
        <v>1274.7807017543801</v>
      </c>
      <c r="AX683">
        <v>1274.7807017543801</v>
      </c>
      <c r="AY683">
        <v>1274.7807017543801</v>
      </c>
      <c r="AZ683">
        <v>1274.7807017543801</v>
      </c>
      <c r="BA683">
        <v>1274.7807017543801</v>
      </c>
      <c r="BB683">
        <v>1274.7807017543801</v>
      </c>
    </row>
    <row r="684" spans="1:54" x14ac:dyDescent="0.25">
      <c r="A684" t="s">
        <v>807</v>
      </c>
      <c r="B684">
        <v>14099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t="s">
        <v>2</v>
      </c>
      <c r="N684">
        <v>14099</v>
      </c>
      <c r="O684">
        <v>800000</v>
      </c>
      <c r="P684">
        <v>89875.109449999902</v>
      </c>
      <c r="Q684">
        <v>4362641.8859649096</v>
      </c>
      <c r="R684">
        <v>2813807.5</v>
      </c>
      <c r="S684">
        <v>1548834.38596491</v>
      </c>
      <c r="T684">
        <v>0.35502212339446798</v>
      </c>
      <c r="U684">
        <v>2808198.4355790401</v>
      </c>
      <c r="V684">
        <v>1363964.5933010699</v>
      </c>
      <c r="W684">
        <v>1444233.8422779699</v>
      </c>
      <c r="X684">
        <v>0.51429194745640305</v>
      </c>
      <c r="Y684">
        <v>150203.33333333299</v>
      </c>
      <c r="Z684">
        <v>150203.33333333299</v>
      </c>
      <c r="AA684">
        <v>0</v>
      </c>
      <c r="AB684">
        <v>0</v>
      </c>
      <c r="AC684">
        <v>41188.346794730896</v>
      </c>
      <c r="AD684">
        <v>41188.346794730896</v>
      </c>
      <c r="AE684">
        <v>0</v>
      </c>
      <c r="AF684">
        <v>0</v>
      </c>
      <c r="AG684">
        <v>554358.73282797297</v>
      </c>
      <c r="AH684">
        <v>-889875.10944999999</v>
      </c>
      <c r="AI684">
        <v>41188.346794730896</v>
      </c>
      <c r="AJ684">
        <v>41188.346794730896</v>
      </c>
      <c r="AK684">
        <v>41188.346794730896</v>
      </c>
      <c r="AL684">
        <v>41188.346794730896</v>
      </c>
      <c r="AM684">
        <v>41188.346794730896</v>
      </c>
      <c r="AN684">
        <v>41188.346794730896</v>
      </c>
      <c r="AO684">
        <v>41188.346794730896</v>
      </c>
      <c r="AP684">
        <v>41188.346794730896</v>
      </c>
      <c r="AQ684">
        <v>41188.346794730896</v>
      </c>
      <c r="AR684">
        <v>41188.346794730896</v>
      </c>
      <c r="AS684">
        <v>150203.33333333299</v>
      </c>
      <c r="AT684">
        <v>150203.33333333299</v>
      </c>
      <c r="AU684">
        <v>150203.33333333299</v>
      </c>
      <c r="AV684">
        <v>150203.33333333299</v>
      </c>
      <c r="AW684">
        <v>150203.33333333299</v>
      </c>
      <c r="AX684">
        <v>150203.33333333299</v>
      </c>
      <c r="AY684">
        <v>150203.33333333299</v>
      </c>
      <c r="AZ684">
        <v>150203.33333333299</v>
      </c>
      <c r="BA684">
        <v>150203.33333333299</v>
      </c>
      <c r="BB684">
        <v>150203.33333333299</v>
      </c>
    </row>
    <row r="685" spans="1:54" x14ac:dyDescent="0.25">
      <c r="A685" t="s">
        <v>808</v>
      </c>
      <c r="B685">
        <v>14100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 t="s">
        <v>2</v>
      </c>
      <c r="N685">
        <v>14100</v>
      </c>
      <c r="O685">
        <v>800000</v>
      </c>
      <c r="P685">
        <v>89875.109449999902</v>
      </c>
      <c r="Q685">
        <v>3116483.4649122702</v>
      </c>
      <c r="R685">
        <v>1904219.16666666</v>
      </c>
      <c r="S685">
        <v>1212264.29824561</v>
      </c>
      <c r="T685">
        <v>0.38898467195292302</v>
      </c>
      <c r="U685">
        <v>1706709.0974642399</v>
      </c>
      <c r="V685">
        <v>599683.59715163696</v>
      </c>
      <c r="W685">
        <v>1107025.5003126101</v>
      </c>
      <c r="X685">
        <v>0.64863162794255802</v>
      </c>
      <c r="Y685">
        <v>26822.236842105202</v>
      </c>
      <c r="Z685">
        <v>26822.236842105202</v>
      </c>
      <c r="AA685">
        <v>0</v>
      </c>
      <c r="AB685">
        <v>0</v>
      </c>
      <c r="AC685">
        <v>551.62434946476299</v>
      </c>
      <c r="AD685">
        <v>551.62434946476299</v>
      </c>
      <c r="AE685">
        <v>0</v>
      </c>
      <c r="AF685">
        <v>0</v>
      </c>
      <c r="AG685">
        <v>217150.39086260999</v>
      </c>
      <c r="AH685">
        <v>-889875.10944999999</v>
      </c>
      <c r="AI685">
        <v>551.62434946476299</v>
      </c>
      <c r="AJ685">
        <v>551.62434946476299</v>
      </c>
      <c r="AK685">
        <v>551.62434946476299</v>
      </c>
      <c r="AL685">
        <v>551.62434946476299</v>
      </c>
      <c r="AM685">
        <v>551.62434946476299</v>
      </c>
      <c r="AN685">
        <v>551.62434946476299</v>
      </c>
      <c r="AO685">
        <v>551.62434946476299</v>
      </c>
      <c r="AP685">
        <v>551.62434946476299</v>
      </c>
      <c r="AQ685">
        <v>551.62434946476299</v>
      </c>
      <c r="AR685">
        <v>551.62434946476299</v>
      </c>
      <c r="AS685">
        <v>26822.236842105202</v>
      </c>
      <c r="AT685">
        <v>26822.236842105202</v>
      </c>
      <c r="AU685">
        <v>26822.236842105202</v>
      </c>
      <c r="AV685">
        <v>26822.236842105202</v>
      </c>
      <c r="AW685">
        <v>26822.236842105202</v>
      </c>
      <c r="AX685">
        <v>26822.236842105202</v>
      </c>
      <c r="AY685">
        <v>26822.236842105202</v>
      </c>
      <c r="AZ685">
        <v>26822.236842105202</v>
      </c>
      <c r="BA685">
        <v>26822.236842105202</v>
      </c>
      <c r="BB685">
        <v>26822.236842105202</v>
      </c>
    </row>
    <row r="686" spans="1:54" x14ac:dyDescent="0.25">
      <c r="A686" t="s">
        <v>809</v>
      </c>
      <c r="B686">
        <v>14109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 t="s">
        <v>2</v>
      </c>
      <c r="N686">
        <v>14109</v>
      </c>
      <c r="O686">
        <v>800000</v>
      </c>
      <c r="P686">
        <v>89875.109449999902</v>
      </c>
      <c r="Q686">
        <v>1999718.8596491199</v>
      </c>
      <c r="R686">
        <v>1554163.46491228</v>
      </c>
      <c r="S686">
        <v>445555.39473684097</v>
      </c>
      <c r="T686">
        <v>0.22280901767112399</v>
      </c>
      <c r="U686">
        <v>1873591.7975129101</v>
      </c>
      <c r="V686">
        <v>1000521.4685401</v>
      </c>
      <c r="W686">
        <v>873070.328972811</v>
      </c>
      <c r="X686">
        <v>0.46598748464407203</v>
      </c>
      <c r="Y686">
        <v>103320.657894736</v>
      </c>
      <c r="Z686">
        <v>103320.657894736</v>
      </c>
      <c r="AA686">
        <v>0</v>
      </c>
      <c r="AB686">
        <v>0</v>
      </c>
      <c r="AC686">
        <v>3760.1906107609798</v>
      </c>
      <c r="AD686">
        <v>3760.1906107609798</v>
      </c>
      <c r="AE686">
        <v>0</v>
      </c>
      <c r="AF686">
        <v>0</v>
      </c>
      <c r="AG686">
        <v>-16804.7804771884</v>
      </c>
      <c r="AH686">
        <v>-889875.10944999999</v>
      </c>
      <c r="AI686">
        <v>3760.1906107609798</v>
      </c>
      <c r="AJ686">
        <v>3760.1906107609798</v>
      </c>
      <c r="AK686">
        <v>3760.1906107609798</v>
      </c>
      <c r="AL686">
        <v>3760.1906107609798</v>
      </c>
      <c r="AM686">
        <v>3760.1906107609798</v>
      </c>
      <c r="AN686">
        <v>3760.1906107609798</v>
      </c>
      <c r="AO686">
        <v>3760.1906107609798</v>
      </c>
      <c r="AP686">
        <v>3760.1906107609798</v>
      </c>
      <c r="AQ686">
        <v>3760.1906107609798</v>
      </c>
      <c r="AR686">
        <v>3760.1906107609798</v>
      </c>
      <c r="AS686">
        <v>103320.657894736</v>
      </c>
      <c r="AT686">
        <v>103320.657894736</v>
      </c>
      <c r="AU686">
        <v>103320.657894736</v>
      </c>
      <c r="AV686">
        <v>103320.657894736</v>
      </c>
      <c r="AW686">
        <v>103320.657894736</v>
      </c>
      <c r="AX686">
        <v>103320.657894736</v>
      </c>
      <c r="AY686">
        <v>103320.657894736</v>
      </c>
      <c r="AZ686">
        <v>103320.657894736</v>
      </c>
      <c r="BA686">
        <v>103320.657894736</v>
      </c>
      <c r="BB686">
        <v>103320.657894736</v>
      </c>
    </row>
    <row r="687" spans="1:54" x14ac:dyDescent="0.25">
      <c r="A687" t="s">
        <v>810</v>
      </c>
      <c r="B687">
        <v>14115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2</v>
      </c>
      <c r="N687">
        <v>14115</v>
      </c>
      <c r="O687">
        <v>800000</v>
      </c>
      <c r="P687">
        <v>89875.109449999902</v>
      </c>
      <c r="Q687">
        <v>459457.63157894701</v>
      </c>
      <c r="R687">
        <v>369255.52631578897</v>
      </c>
      <c r="S687">
        <v>90202.105263157602</v>
      </c>
      <c r="T687">
        <v>0.19632301013952899</v>
      </c>
      <c r="U687">
        <v>4840474.7628286202</v>
      </c>
      <c r="V687">
        <v>2926695.4536665501</v>
      </c>
      <c r="W687">
        <v>1913779.30916206</v>
      </c>
      <c r="X687">
        <v>0.39537016572393302</v>
      </c>
      <c r="Y687">
        <v>54871.447368421002</v>
      </c>
      <c r="Z687">
        <v>54871.447368421002</v>
      </c>
      <c r="AA687">
        <v>0</v>
      </c>
      <c r="AB687">
        <v>0</v>
      </c>
      <c r="AC687">
        <v>63730.415842807597</v>
      </c>
      <c r="AD687">
        <v>63730.415842807597</v>
      </c>
      <c r="AE687">
        <v>0</v>
      </c>
      <c r="AF687">
        <v>0</v>
      </c>
      <c r="AG687">
        <v>1023904.19971206</v>
      </c>
      <c r="AH687">
        <v>-889875.10944999999</v>
      </c>
      <c r="AI687">
        <v>63730.415842807597</v>
      </c>
      <c r="AJ687">
        <v>63730.415842807597</v>
      </c>
      <c r="AK687">
        <v>63730.415842807597</v>
      </c>
      <c r="AL687">
        <v>63730.415842807597</v>
      </c>
      <c r="AM687">
        <v>63730.415842807597</v>
      </c>
      <c r="AN687">
        <v>63730.415842807597</v>
      </c>
      <c r="AO687">
        <v>63730.415842807597</v>
      </c>
      <c r="AP687">
        <v>63730.415842807597</v>
      </c>
      <c r="AQ687">
        <v>63730.415842807597</v>
      </c>
      <c r="AR687">
        <v>63730.415842807597</v>
      </c>
      <c r="AS687">
        <v>54871.447368421002</v>
      </c>
      <c r="AT687">
        <v>54871.447368421002</v>
      </c>
      <c r="AU687">
        <v>54871.447368421002</v>
      </c>
      <c r="AV687">
        <v>54871.447368421002</v>
      </c>
      <c r="AW687">
        <v>54871.447368421002</v>
      </c>
      <c r="AX687">
        <v>54871.447368421002</v>
      </c>
      <c r="AY687">
        <v>54871.447368421002</v>
      </c>
      <c r="AZ687">
        <v>54871.447368421002</v>
      </c>
      <c r="BA687">
        <v>54871.447368421002</v>
      </c>
      <c r="BB687">
        <v>54871.447368421002</v>
      </c>
    </row>
    <row r="688" spans="1:54" x14ac:dyDescent="0.25">
      <c r="A688" t="s">
        <v>811</v>
      </c>
      <c r="B688">
        <v>14117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2</v>
      </c>
      <c r="N688">
        <v>14117</v>
      </c>
      <c r="O688">
        <v>800000</v>
      </c>
      <c r="P688">
        <v>89875.109449999902</v>
      </c>
      <c r="Q688">
        <v>533220.438596491</v>
      </c>
      <c r="R688">
        <v>533220.438596491</v>
      </c>
      <c r="S688">
        <v>0</v>
      </c>
      <c r="T688">
        <v>0</v>
      </c>
      <c r="U688">
        <v>1829475.6831690499</v>
      </c>
      <c r="V688">
        <v>1829475.6831690499</v>
      </c>
      <c r="W688">
        <v>0</v>
      </c>
      <c r="X688">
        <v>0</v>
      </c>
      <c r="Y688">
        <v>5669.3859649122796</v>
      </c>
      <c r="Z688">
        <v>5669.3859649122796</v>
      </c>
      <c r="AA688">
        <v>0</v>
      </c>
      <c r="AB688">
        <v>0</v>
      </c>
      <c r="AC688">
        <v>7873.5292208228402</v>
      </c>
      <c r="AD688">
        <v>7873.5292208228402</v>
      </c>
      <c r="AE688">
        <v>0</v>
      </c>
      <c r="AF688">
        <v>0</v>
      </c>
      <c r="AG688">
        <v>-889875.10944999999</v>
      </c>
      <c r="AH688">
        <v>-889875.10944999999</v>
      </c>
      <c r="AI688">
        <v>7873.5292208228402</v>
      </c>
      <c r="AJ688">
        <v>7873.5292208228402</v>
      </c>
      <c r="AK688">
        <v>7873.5292208228402</v>
      </c>
      <c r="AL688">
        <v>7873.5292208228402</v>
      </c>
      <c r="AM688">
        <v>7873.5292208228402</v>
      </c>
      <c r="AN688">
        <v>7873.5292208228402</v>
      </c>
      <c r="AO688">
        <v>7873.5292208228402</v>
      </c>
      <c r="AP688">
        <v>7873.5292208228402</v>
      </c>
      <c r="AQ688">
        <v>7873.5292208228402</v>
      </c>
      <c r="AR688">
        <v>7873.5292208228402</v>
      </c>
      <c r="AS688">
        <v>5669.3859649122796</v>
      </c>
      <c r="AT688">
        <v>5669.3859649122796</v>
      </c>
      <c r="AU688">
        <v>5669.3859649122796</v>
      </c>
      <c r="AV688">
        <v>5669.3859649122796</v>
      </c>
      <c r="AW688">
        <v>5669.3859649122796</v>
      </c>
      <c r="AX688">
        <v>5669.3859649122796</v>
      </c>
      <c r="AY688">
        <v>5669.3859649122796</v>
      </c>
      <c r="AZ688">
        <v>5669.3859649122796</v>
      </c>
      <c r="BA688">
        <v>5669.3859649122796</v>
      </c>
      <c r="BB688">
        <v>5669.3859649122796</v>
      </c>
    </row>
    <row r="689" spans="1:54" x14ac:dyDescent="0.25">
      <c r="A689" t="s">
        <v>812</v>
      </c>
      <c r="B689">
        <v>14122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2</v>
      </c>
      <c r="N689">
        <v>14122</v>
      </c>
      <c r="O689">
        <v>800000</v>
      </c>
      <c r="P689">
        <v>89875.109449999902</v>
      </c>
      <c r="Q689">
        <v>2224333.46491228</v>
      </c>
      <c r="R689">
        <v>931782.67543859605</v>
      </c>
      <c r="S689">
        <v>1292550.7894736801</v>
      </c>
      <c r="T689">
        <v>0.58109577986529803</v>
      </c>
      <c r="U689">
        <v>1073441.35790239</v>
      </c>
      <c r="V689">
        <v>418224.53796416702</v>
      </c>
      <c r="W689">
        <v>655216.81993822602</v>
      </c>
      <c r="X689">
        <v>0.610389021360777</v>
      </c>
      <c r="Y689">
        <v>1634.69298245614</v>
      </c>
      <c r="Z689">
        <v>1634.69298245614</v>
      </c>
      <c r="AA689">
        <v>0</v>
      </c>
      <c r="AB689">
        <v>0</v>
      </c>
      <c r="AC689">
        <v>27.079844973205201</v>
      </c>
      <c r="AD689">
        <v>27.079844973205201</v>
      </c>
      <c r="AE689">
        <v>0</v>
      </c>
      <c r="AF689">
        <v>0</v>
      </c>
      <c r="AG689">
        <v>-234658.28951177301</v>
      </c>
      <c r="AH689">
        <v>-889875.10944999999</v>
      </c>
      <c r="AI689">
        <v>27.079844973205201</v>
      </c>
      <c r="AJ689">
        <v>27.079844973205201</v>
      </c>
      <c r="AK689">
        <v>27.079844973205201</v>
      </c>
      <c r="AL689">
        <v>27.079844973205201</v>
      </c>
      <c r="AM689">
        <v>27.079844973205201</v>
      </c>
      <c r="AN689">
        <v>27.079844973205201</v>
      </c>
      <c r="AO689">
        <v>27.079844973205201</v>
      </c>
      <c r="AP689">
        <v>27.079844973205201</v>
      </c>
      <c r="AQ689">
        <v>27.079844973205201</v>
      </c>
      <c r="AR689">
        <v>27.079844973205201</v>
      </c>
      <c r="AS689">
        <v>1634.69298245614</v>
      </c>
      <c r="AT689">
        <v>1634.69298245614</v>
      </c>
      <c r="AU689">
        <v>1634.69298245614</v>
      </c>
      <c r="AV689">
        <v>1634.69298245614</v>
      </c>
      <c r="AW689">
        <v>1634.69298245614</v>
      </c>
      <c r="AX689">
        <v>1634.69298245614</v>
      </c>
      <c r="AY689">
        <v>1634.69298245614</v>
      </c>
      <c r="AZ689">
        <v>1634.69298245614</v>
      </c>
      <c r="BA689">
        <v>1634.69298245614</v>
      </c>
      <c r="BB689">
        <v>1634.69298245614</v>
      </c>
    </row>
    <row r="690" spans="1:54" x14ac:dyDescent="0.25">
      <c r="A690" t="s">
        <v>813</v>
      </c>
      <c r="B690">
        <v>14144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2</v>
      </c>
      <c r="N690">
        <v>14144</v>
      </c>
      <c r="O690">
        <v>800000</v>
      </c>
      <c r="P690">
        <v>89875.109449999902</v>
      </c>
      <c r="Q690">
        <v>5062728.0263157897</v>
      </c>
      <c r="R690">
        <v>2966151.7105263099</v>
      </c>
      <c r="S690">
        <v>2096576.31578947</v>
      </c>
      <c r="T690">
        <v>0.41411987862898803</v>
      </c>
      <c r="U690">
        <v>3133415.41861234</v>
      </c>
      <c r="V690">
        <v>983694.75698410603</v>
      </c>
      <c r="W690">
        <v>2149720.66162823</v>
      </c>
      <c r="X690">
        <v>0.68606308913238601</v>
      </c>
      <c r="Y690">
        <v>198441.096491228</v>
      </c>
      <c r="Z690">
        <v>198441.096491228</v>
      </c>
      <c r="AA690">
        <v>0</v>
      </c>
      <c r="AB690">
        <v>0</v>
      </c>
      <c r="AC690">
        <v>4021.7179667209998</v>
      </c>
      <c r="AD690">
        <v>4021.7179667209998</v>
      </c>
      <c r="AE690">
        <v>0</v>
      </c>
      <c r="AF690">
        <v>0</v>
      </c>
      <c r="AG690">
        <v>1259845.5521782299</v>
      </c>
      <c r="AH690">
        <v>-889875.10944999999</v>
      </c>
      <c r="AI690">
        <v>4021.7179667209998</v>
      </c>
      <c r="AJ690">
        <v>4021.7179667209998</v>
      </c>
      <c r="AK690">
        <v>4021.7179667209998</v>
      </c>
      <c r="AL690">
        <v>4021.7179667209998</v>
      </c>
      <c r="AM690">
        <v>4021.7179667209998</v>
      </c>
      <c r="AN690">
        <v>4021.7179667209998</v>
      </c>
      <c r="AO690">
        <v>4021.7179667209998</v>
      </c>
      <c r="AP690">
        <v>4021.7179667209998</v>
      </c>
      <c r="AQ690">
        <v>4021.7179667209998</v>
      </c>
      <c r="AR690">
        <v>4021.7179667209998</v>
      </c>
      <c r="AS690">
        <v>198441.096491228</v>
      </c>
      <c r="AT690">
        <v>198441.096491228</v>
      </c>
      <c r="AU690">
        <v>198441.096491228</v>
      </c>
      <c r="AV690">
        <v>198441.096491228</v>
      </c>
      <c r="AW690">
        <v>198441.096491228</v>
      </c>
      <c r="AX690">
        <v>198441.096491228</v>
      </c>
      <c r="AY690">
        <v>198441.096491228</v>
      </c>
      <c r="AZ690">
        <v>198441.096491228</v>
      </c>
      <c r="BA690">
        <v>198441.096491228</v>
      </c>
      <c r="BB690">
        <v>198441.096491228</v>
      </c>
    </row>
    <row r="691" spans="1:54" x14ac:dyDescent="0.25">
      <c r="A691" t="s">
        <v>814</v>
      </c>
      <c r="B691">
        <v>14145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2</v>
      </c>
      <c r="N691">
        <v>14145</v>
      </c>
      <c r="O691">
        <v>800000</v>
      </c>
      <c r="P691">
        <v>89875.109449999902</v>
      </c>
      <c r="Q691">
        <v>1929672.1929824499</v>
      </c>
      <c r="R691">
        <v>1534262.1052631501</v>
      </c>
      <c r="S691">
        <v>395410.08771929698</v>
      </c>
      <c r="T691">
        <v>0.204910496796951</v>
      </c>
      <c r="U691">
        <v>584658.63565717696</v>
      </c>
      <c r="V691">
        <v>363982.10285033297</v>
      </c>
      <c r="W691">
        <v>220676.53280684401</v>
      </c>
      <c r="X691">
        <v>0.37744509248340402</v>
      </c>
      <c r="Y691">
        <v>1665.7017543859599</v>
      </c>
      <c r="Z691">
        <v>1665.7017543859599</v>
      </c>
      <c r="AA691">
        <v>0</v>
      </c>
      <c r="AB691">
        <v>0</v>
      </c>
      <c r="AC691">
        <v>31.572142573499999</v>
      </c>
      <c r="AD691">
        <v>31.572142573499999</v>
      </c>
      <c r="AE691">
        <v>0</v>
      </c>
      <c r="AF691">
        <v>0</v>
      </c>
      <c r="AG691">
        <v>-669198.57664315496</v>
      </c>
      <c r="AH691">
        <v>-889875.10944999999</v>
      </c>
      <c r="AI691">
        <v>31.572142573499999</v>
      </c>
      <c r="AJ691">
        <v>31.572142573499999</v>
      </c>
      <c r="AK691">
        <v>31.572142573499999</v>
      </c>
      <c r="AL691">
        <v>31.572142573499999</v>
      </c>
      <c r="AM691">
        <v>31.572142573499999</v>
      </c>
      <c r="AN691">
        <v>31.572142573499999</v>
      </c>
      <c r="AO691">
        <v>31.572142573499999</v>
      </c>
      <c r="AP691">
        <v>31.572142573499999</v>
      </c>
      <c r="AQ691">
        <v>31.572142573499999</v>
      </c>
      <c r="AR691">
        <v>31.572142573499999</v>
      </c>
      <c r="AS691">
        <v>1665.7017543859599</v>
      </c>
      <c r="AT691">
        <v>1665.7017543859599</v>
      </c>
      <c r="AU691">
        <v>1665.7017543859599</v>
      </c>
      <c r="AV691">
        <v>1665.7017543859599</v>
      </c>
      <c r="AW691">
        <v>1665.7017543859599</v>
      </c>
      <c r="AX691">
        <v>1665.7017543859599</v>
      </c>
      <c r="AY691">
        <v>1665.7017543859599</v>
      </c>
      <c r="AZ691">
        <v>1665.7017543859599</v>
      </c>
      <c r="BA691">
        <v>1665.7017543859599</v>
      </c>
      <c r="BB691">
        <v>1665.7017543859599</v>
      </c>
    </row>
    <row r="692" spans="1:54" x14ac:dyDescent="0.25">
      <c r="A692" t="s">
        <v>815</v>
      </c>
      <c r="B692">
        <v>14197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 t="s">
        <v>2</v>
      </c>
      <c r="N692">
        <v>14197</v>
      </c>
      <c r="O692">
        <v>800000</v>
      </c>
      <c r="P692">
        <v>89875.109449999902</v>
      </c>
      <c r="Q692">
        <v>211010.83333333299</v>
      </c>
      <c r="R692">
        <v>211010.83333333299</v>
      </c>
      <c r="S692">
        <v>0</v>
      </c>
      <c r="T692">
        <v>0</v>
      </c>
      <c r="U692">
        <v>233416.610511534</v>
      </c>
      <c r="V692">
        <v>233416.610511534</v>
      </c>
      <c r="W692">
        <v>0</v>
      </c>
      <c r="X692">
        <v>0</v>
      </c>
      <c r="Y692">
        <v>3122.2807017543801</v>
      </c>
      <c r="Z692">
        <v>3122.2807017543801</v>
      </c>
      <c r="AA692">
        <v>0</v>
      </c>
      <c r="AB692">
        <v>0</v>
      </c>
      <c r="AC692">
        <v>54.996265775036797</v>
      </c>
      <c r="AD692">
        <v>54.996265775036797</v>
      </c>
      <c r="AE692">
        <v>0</v>
      </c>
      <c r="AF692">
        <v>0</v>
      </c>
      <c r="AG692">
        <v>-889875.10944999999</v>
      </c>
      <c r="AH692">
        <v>-889875.10944999999</v>
      </c>
      <c r="AI692">
        <v>54.996265775036797</v>
      </c>
      <c r="AJ692">
        <v>54.996265775036797</v>
      </c>
      <c r="AK692">
        <v>54.996265775036797</v>
      </c>
      <c r="AL692">
        <v>54.996265775036797</v>
      </c>
      <c r="AM692">
        <v>54.996265775036797</v>
      </c>
      <c r="AN692">
        <v>54.996265775036797</v>
      </c>
      <c r="AO692">
        <v>54.996265775036797</v>
      </c>
      <c r="AP692">
        <v>54.996265775036797</v>
      </c>
      <c r="AQ692">
        <v>54.996265775036797</v>
      </c>
      <c r="AR692">
        <v>54.996265775036797</v>
      </c>
      <c r="AS692">
        <v>3122.2807017543801</v>
      </c>
      <c r="AT692">
        <v>3122.2807017543801</v>
      </c>
      <c r="AU692">
        <v>3122.2807017543801</v>
      </c>
      <c r="AV692">
        <v>3122.2807017543801</v>
      </c>
      <c r="AW692">
        <v>3122.2807017543801</v>
      </c>
      <c r="AX692">
        <v>3122.2807017543801</v>
      </c>
      <c r="AY692">
        <v>3122.2807017543801</v>
      </c>
      <c r="AZ692">
        <v>3122.2807017543801</v>
      </c>
      <c r="BA692">
        <v>3122.2807017543801</v>
      </c>
      <c r="BB692">
        <v>3122.2807017543801</v>
      </c>
    </row>
    <row r="693" spans="1:54" x14ac:dyDescent="0.25">
      <c r="A693" t="s">
        <v>816</v>
      </c>
      <c r="B693">
        <v>14198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 t="s">
        <v>2</v>
      </c>
      <c r="N693">
        <v>14198</v>
      </c>
      <c r="O693">
        <v>800000</v>
      </c>
      <c r="P693">
        <v>89875.109449999902</v>
      </c>
      <c r="Q693">
        <v>1343113.0263157899</v>
      </c>
      <c r="R693">
        <v>1343113.0263157899</v>
      </c>
      <c r="S693">
        <v>0</v>
      </c>
      <c r="T693">
        <v>0</v>
      </c>
      <c r="U693">
        <v>4994428.6465077801</v>
      </c>
      <c r="V693">
        <v>4994428.6465077801</v>
      </c>
      <c r="W693">
        <v>0</v>
      </c>
      <c r="X693">
        <v>0</v>
      </c>
      <c r="Y693">
        <v>67394.912280701697</v>
      </c>
      <c r="Z693">
        <v>67394.912280701697</v>
      </c>
      <c r="AA693">
        <v>0</v>
      </c>
      <c r="AB693">
        <v>0</v>
      </c>
      <c r="AC693">
        <v>31843.0726979754</v>
      </c>
      <c r="AD693">
        <v>31843.0726979754</v>
      </c>
      <c r="AE693">
        <v>0</v>
      </c>
      <c r="AF693">
        <v>0</v>
      </c>
      <c r="AG693">
        <v>-889875.10944999999</v>
      </c>
      <c r="AH693">
        <v>-889875.10944999999</v>
      </c>
      <c r="AI693">
        <v>31843.0726979754</v>
      </c>
      <c r="AJ693">
        <v>31843.0726979754</v>
      </c>
      <c r="AK693">
        <v>31843.0726979754</v>
      </c>
      <c r="AL693">
        <v>31843.0726979754</v>
      </c>
      <c r="AM693">
        <v>31843.0726979754</v>
      </c>
      <c r="AN693">
        <v>31843.0726979754</v>
      </c>
      <c r="AO693">
        <v>31843.0726979754</v>
      </c>
      <c r="AP693">
        <v>31843.0726979754</v>
      </c>
      <c r="AQ693">
        <v>31843.0726979754</v>
      </c>
      <c r="AR693">
        <v>31843.0726979754</v>
      </c>
      <c r="AS693">
        <v>67394.912280701697</v>
      </c>
      <c r="AT693">
        <v>67394.912280701697</v>
      </c>
      <c r="AU693">
        <v>67394.912280701697</v>
      </c>
      <c r="AV693">
        <v>67394.912280701697</v>
      </c>
      <c r="AW693">
        <v>67394.912280701697</v>
      </c>
      <c r="AX693">
        <v>67394.912280701697</v>
      </c>
      <c r="AY693">
        <v>67394.912280701697</v>
      </c>
      <c r="AZ693">
        <v>67394.912280701697</v>
      </c>
      <c r="BA693">
        <v>67394.912280701697</v>
      </c>
      <c r="BB693">
        <v>67394.912280701697</v>
      </c>
    </row>
    <row r="694" spans="1:54" x14ac:dyDescent="0.25">
      <c r="A694" t="s">
        <v>817</v>
      </c>
      <c r="B694">
        <v>14199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2</v>
      </c>
      <c r="N694">
        <v>14199</v>
      </c>
      <c r="O694">
        <v>800000</v>
      </c>
      <c r="P694">
        <v>89875.109449999902</v>
      </c>
      <c r="Q694">
        <v>215117.23684210499</v>
      </c>
      <c r="R694">
        <v>215085.65789473601</v>
      </c>
      <c r="S694">
        <v>31.578947368398001</v>
      </c>
      <c r="T694">
        <v>1.46798777410742E-4</v>
      </c>
      <c r="U694">
        <v>2149542.0369290998</v>
      </c>
      <c r="V694">
        <v>2130602.0047252602</v>
      </c>
      <c r="W694">
        <v>18940.032203841401</v>
      </c>
      <c r="X694">
        <v>8.8111941420320906E-3</v>
      </c>
      <c r="Y694">
        <v>84810.394736842107</v>
      </c>
      <c r="Z694">
        <v>84810.394736842107</v>
      </c>
      <c r="AA694">
        <v>0</v>
      </c>
      <c r="AB694">
        <v>0</v>
      </c>
      <c r="AC694">
        <v>750291.32897090004</v>
      </c>
      <c r="AD694">
        <v>750291.32897090004</v>
      </c>
      <c r="AE694">
        <v>0</v>
      </c>
      <c r="AF694">
        <v>0</v>
      </c>
      <c r="AG694">
        <v>-870935.07724615803</v>
      </c>
      <c r="AH694">
        <v>-889875.10944999999</v>
      </c>
      <c r="AI694">
        <v>750291.32897090004</v>
      </c>
      <c r="AJ694">
        <v>750291.32897090004</v>
      </c>
      <c r="AK694">
        <v>750291.32897090004</v>
      </c>
      <c r="AL694">
        <v>750291.32897090004</v>
      </c>
      <c r="AM694">
        <v>750291.32897090004</v>
      </c>
      <c r="AN694">
        <v>750291.32897090004</v>
      </c>
      <c r="AO694">
        <v>750291.32897090004</v>
      </c>
      <c r="AP694">
        <v>750291.32897090004</v>
      </c>
      <c r="AQ694">
        <v>750291.32897090004</v>
      </c>
      <c r="AR694">
        <v>750291.32897090004</v>
      </c>
      <c r="AS694">
        <v>84810.394736842107</v>
      </c>
      <c r="AT694">
        <v>84810.394736842107</v>
      </c>
      <c r="AU694">
        <v>84810.394736842107</v>
      </c>
      <c r="AV694">
        <v>84810.394736842107</v>
      </c>
      <c r="AW694">
        <v>84810.394736842107</v>
      </c>
      <c r="AX694">
        <v>84810.394736842107</v>
      </c>
      <c r="AY694">
        <v>84810.394736842107</v>
      </c>
      <c r="AZ694">
        <v>84810.394736842107</v>
      </c>
      <c r="BA694">
        <v>84810.394736842107</v>
      </c>
      <c r="BB694">
        <v>84810.394736842107</v>
      </c>
    </row>
    <row r="695" spans="1:54" x14ac:dyDescent="0.25">
      <c r="A695" t="s">
        <v>818</v>
      </c>
      <c r="B695">
        <v>14216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 t="s">
        <v>2</v>
      </c>
      <c r="N695">
        <v>14216</v>
      </c>
      <c r="O695">
        <v>800000</v>
      </c>
      <c r="P695">
        <v>89875.109449999902</v>
      </c>
      <c r="Q695">
        <v>7476015.6140350802</v>
      </c>
      <c r="R695">
        <v>7014462.63157894</v>
      </c>
      <c r="S695">
        <v>461552.98245614202</v>
      </c>
      <c r="T695">
        <v>6.1737830187198403E-2</v>
      </c>
      <c r="U695">
        <v>1817539.9959861699</v>
      </c>
      <c r="V695">
        <v>1540036.6557123601</v>
      </c>
      <c r="W695">
        <v>277503.34027381201</v>
      </c>
      <c r="X695">
        <v>0.15268073378668101</v>
      </c>
      <c r="Y695">
        <v>2564290.3947368399</v>
      </c>
      <c r="Z695">
        <v>2564290.3947368399</v>
      </c>
      <c r="AA695">
        <v>0</v>
      </c>
      <c r="AB695">
        <v>0</v>
      </c>
      <c r="AC695">
        <v>96854.191990979307</v>
      </c>
      <c r="AD695">
        <v>96854.191990979307</v>
      </c>
      <c r="AE695">
        <v>0</v>
      </c>
      <c r="AF695">
        <v>0</v>
      </c>
      <c r="AG695">
        <v>-612371.76917618699</v>
      </c>
      <c r="AH695">
        <v>-889875.10944999999</v>
      </c>
      <c r="AI695">
        <v>96854.191990979307</v>
      </c>
      <c r="AJ695">
        <v>96854.191990979307</v>
      </c>
      <c r="AK695">
        <v>96854.191990979307</v>
      </c>
      <c r="AL695">
        <v>96854.191990979307</v>
      </c>
      <c r="AM695">
        <v>96854.191990979307</v>
      </c>
      <c r="AN695">
        <v>96854.191990979307</v>
      </c>
      <c r="AO695">
        <v>96854.191990979307</v>
      </c>
      <c r="AP695">
        <v>96854.191990979307</v>
      </c>
      <c r="AQ695">
        <v>96854.191990979307</v>
      </c>
      <c r="AR695">
        <v>96854.191990979307</v>
      </c>
      <c r="AS695">
        <v>2564290.3947368399</v>
      </c>
      <c r="AT695">
        <v>2564290.3947368399</v>
      </c>
      <c r="AU695">
        <v>2564290.3947368399</v>
      </c>
      <c r="AV695">
        <v>2564290.3947368399</v>
      </c>
      <c r="AW695">
        <v>2564290.3947368399</v>
      </c>
      <c r="AX695">
        <v>2564290.3947368399</v>
      </c>
      <c r="AY695">
        <v>2564290.3947368399</v>
      </c>
      <c r="AZ695">
        <v>2564290.3947368399</v>
      </c>
      <c r="BA695">
        <v>2564290.3947368399</v>
      </c>
      <c r="BB695">
        <v>2564290.3947368399</v>
      </c>
    </row>
    <row r="696" spans="1:54" x14ac:dyDescent="0.25">
      <c r="A696" t="s">
        <v>819</v>
      </c>
      <c r="B696">
        <v>14217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2</v>
      </c>
      <c r="N696">
        <v>14217</v>
      </c>
      <c r="O696">
        <v>800000</v>
      </c>
      <c r="P696">
        <v>89875.109449999902</v>
      </c>
      <c r="Q696">
        <v>1748078.1578947301</v>
      </c>
      <c r="R696">
        <v>1485371.5789473599</v>
      </c>
      <c r="S696">
        <v>262706.57894736802</v>
      </c>
      <c r="T696">
        <v>0.15028308531911</v>
      </c>
      <c r="U696">
        <v>628020.17396223499</v>
      </c>
      <c r="V696">
        <v>465080.61508371501</v>
      </c>
      <c r="W696">
        <v>162939.55887851899</v>
      </c>
      <c r="X696">
        <v>0.25944956170837502</v>
      </c>
      <c r="Y696">
        <v>1079.03508771929</v>
      </c>
      <c r="Z696">
        <v>1079.03508771929</v>
      </c>
      <c r="AA696">
        <v>0</v>
      </c>
      <c r="AB696">
        <v>0</v>
      </c>
      <c r="AC696">
        <v>23.504342801542101</v>
      </c>
      <c r="AD696">
        <v>23.504342801542101</v>
      </c>
      <c r="AE696">
        <v>0</v>
      </c>
      <c r="AF696">
        <v>0</v>
      </c>
      <c r="AG696">
        <v>-726935.55057147995</v>
      </c>
      <c r="AH696">
        <v>-889875.10944999999</v>
      </c>
      <c r="AI696">
        <v>23.504342801542101</v>
      </c>
      <c r="AJ696">
        <v>23.504342801542101</v>
      </c>
      <c r="AK696">
        <v>23.504342801542101</v>
      </c>
      <c r="AL696">
        <v>23.504342801542101</v>
      </c>
      <c r="AM696">
        <v>23.504342801542101</v>
      </c>
      <c r="AN696">
        <v>23.504342801542101</v>
      </c>
      <c r="AO696">
        <v>23.504342801542101</v>
      </c>
      <c r="AP696">
        <v>23.504342801542101</v>
      </c>
      <c r="AQ696">
        <v>23.504342801542101</v>
      </c>
      <c r="AR696">
        <v>23.504342801542101</v>
      </c>
      <c r="AS696">
        <v>1079.03508771929</v>
      </c>
      <c r="AT696">
        <v>1079.03508771929</v>
      </c>
      <c r="AU696">
        <v>1079.03508771929</v>
      </c>
      <c r="AV696">
        <v>1079.03508771929</v>
      </c>
      <c r="AW696">
        <v>1079.03508771929</v>
      </c>
      <c r="AX696">
        <v>1079.03508771929</v>
      </c>
      <c r="AY696">
        <v>1079.03508771929</v>
      </c>
      <c r="AZ696">
        <v>1079.03508771929</v>
      </c>
      <c r="BA696">
        <v>1079.03508771929</v>
      </c>
      <c r="BB696">
        <v>1079.03508771929</v>
      </c>
    </row>
    <row r="697" spans="1:54" x14ac:dyDescent="0.25">
      <c r="A697" t="s">
        <v>820</v>
      </c>
      <c r="B697">
        <v>14341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2</v>
      </c>
      <c r="N697">
        <v>14341</v>
      </c>
      <c r="O697">
        <v>800000</v>
      </c>
      <c r="P697">
        <v>89875.109449999902</v>
      </c>
      <c r="Q697">
        <v>111159.69298245601</v>
      </c>
      <c r="R697">
        <v>111159.69298245601</v>
      </c>
      <c r="S697">
        <v>0</v>
      </c>
      <c r="T697">
        <v>0</v>
      </c>
      <c r="U697">
        <v>74098.293645408397</v>
      </c>
      <c r="V697">
        <v>74098.293645408397</v>
      </c>
      <c r="W697">
        <v>0</v>
      </c>
      <c r="X697">
        <v>0</v>
      </c>
      <c r="Y697">
        <v>2746.8859649122801</v>
      </c>
      <c r="Z697">
        <v>2746.8859649122801</v>
      </c>
      <c r="AA697">
        <v>0</v>
      </c>
      <c r="AB697">
        <v>0</v>
      </c>
      <c r="AC697">
        <v>171.58972441125701</v>
      </c>
      <c r="AD697">
        <v>171.58972441125701</v>
      </c>
      <c r="AE697">
        <v>0</v>
      </c>
      <c r="AF697">
        <v>0</v>
      </c>
      <c r="AG697">
        <v>-889875.10944999999</v>
      </c>
      <c r="AH697">
        <v>-889875.10944999999</v>
      </c>
      <c r="AI697">
        <v>171.58972441125701</v>
      </c>
      <c r="AJ697">
        <v>171.58972441125701</v>
      </c>
      <c r="AK697">
        <v>171.58972441125701</v>
      </c>
      <c r="AL697">
        <v>171.58972441125701</v>
      </c>
      <c r="AM697">
        <v>171.58972441125701</v>
      </c>
      <c r="AN697">
        <v>171.58972441125701</v>
      </c>
      <c r="AO697">
        <v>171.58972441125701</v>
      </c>
      <c r="AP697">
        <v>171.58972441125701</v>
      </c>
      <c r="AQ697">
        <v>171.58972441125701</v>
      </c>
      <c r="AR697">
        <v>171.58972441125701</v>
      </c>
      <c r="AS697">
        <v>2746.8859649122801</v>
      </c>
      <c r="AT697">
        <v>2746.8859649122801</v>
      </c>
      <c r="AU697">
        <v>2746.8859649122801</v>
      </c>
      <c r="AV697">
        <v>2746.8859649122801</v>
      </c>
      <c r="AW697">
        <v>2746.8859649122801</v>
      </c>
      <c r="AX697">
        <v>2746.8859649122801</v>
      </c>
      <c r="AY697">
        <v>2746.8859649122801</v>
      </c>
      <c r="AZ697">
        <v>2746.8859649122801</v>
      </c>
      <c r="BA697">
        <v>2746.8859649122801</v>
      </c>
      <c r="BB697">
        <v>2746.8859649122801</v>
      </c>
    </row>
    <row r="698" spans="1:54" x14ac:dyDescent="0.25">
      <c r="A698" t="s">
        <v>822</v>
      </c>
      <c r="B698">
        <v>13770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2</v>
      </c>
      <c r="N698">
        <v>13770</v>
      </c>
      <c r="O698">
        <v>5671550</v>
      </c>
      <c r="P698">
        <v>89875.109449999902</v>
      </c>
      <c r="Q698">
        <v>22664453.596491199</v>
      </c>
      <c r="R698">
        <v>8650654.9561403506</v>
      </c>
      <c r="S698">
        <v>14013798.6403508</v>
      </c>
      <c r="T698">
        <v>0.61831619194739396</v>
      </c>
      <c r="U698">
        <v>7484059.6651534298</v>
      </c>
      <c r="V698">
        <v>2525870.4765359298</v>
      </c>
      <c r="W698">
        <v>4958189.1886174995</v>
      </c>
      <c r="X698">
        <v>0.66249995463068601</v>
      </c>
      <c r="Y698">
        <v>15471940.1754386</v>
      </c>
      <c r="Z698">
        <v>4260956.2719298201</v>
      </c>
      <c r="AA698">
        <v>11210983.9035087</v>
      </c>
      <c r="AB698">
        <v>0.724601037516031</v>
      </c>
      <c r="AC698">
        <v>3828877.8472922398</v>
      </c>
      <c r="AD698">
        <v>1212201.8961739701</v>
      </c>
      <c r="AE698">
        <v>2616675.9511182602</v>
      </c>
      <c r="AF698">
        <v>0.68340544030903505</v>
      </c>
      <c r="AG698">
        <v>-803235.92083249497</v>
      </c>
      <c r="AH698">
        <v>-3144749.1583317299</v>
      </c>
      <c r="AI698">
        <v>3828877.8472922398</v>
      </c>
      <c r="AJ698">
        <v>3828877.8472922398</v>
      </c>
      <c r="AK698">
        <v>3828877.8472922398</v>
      </c>
      <c r="AL698">
        <v>3828877.8472922398</v>
      </c>
      <c r="AM698">
        <v>3828877.8472922398</v>
      </c>
      <c r="AN698">
        <v>3828877.8472922398</v>
      </c>
      <c r="AO698">
        <v>3828877.8472922398</v>
      </c>
      <c r="AP698">
        <v>3828877.8472922398</v>
      </c>
      <c r="AQ698">
        <v>3828877.8472922398</v>
      </c>
      <c r="AR698">
        <v>3828877.8472922398</v>
      </c>
      <c r="AS698">
        <v>15471940.1754386</v>
      </c>
      <c r="AT698">
        <v>15471940.1754386</v>
      </c>
      <c r="AU698">
        <v>15471940.1754386</v>
      </c>
      <c r="AV698">
        <v>15471940.1754386</v>
      </c>
      <c r="AW698">
        <v>15471940.1754386</v>
      </c>
      <c r="AX698">
        <v>15471940.1754386</v>
      </c>
      <c r="AY698">
        <v>15471940.1754386</v>
      </c>
      <c r="AZ698">
        <v>15471940.1754386</v>
      </c>
      <c r="BA698">
        <v>15471940.1754386</v>
      </c>
      <c r="BB698">
        <v>15471940.1754386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T8" activePane="bottomRight" state="frozen"/>
      <selection pane="topRight" activeCell="E1" sqref="E1"/>
      <selection pane="bottomLeft" activeCell="A8" sqref="A8"/>
      <selection pane="bottomRight" activeCell="AI11" sqref="AI11"/>
    </sheetView>
  </sheetViews>
  <sheetFormatPr defaultRowHeight="15" x14ac:dyDescent="0.25"/>
  <cols>
    <col min="1" max="1" width="0.85546875" customWidth="1"/>
    <col min="4" max="4" width="14.28515625" customWidth="1"/>
    <col min="5" max="19" width="15.28515625" customWidth="1"/>
    <col min="20" max="31" width="7.28515625" customWidth="1"/>
    <col min="34" max="34" width="13.140625" customWidth="1"/>
    <col min="35" max="35" width="10.7109375" bestFit="1" customWidth="1"/>
    <col min="36" max="36" width="11.28515625" bestFit="1" customWidth="1"/>
    <col min="38" max="38" width="12.140625" bestFit="1" customWidth="1"/>
  </cols>
  <sheetData>
    <row r="2" spans="2:38" ht="18.75" x14ac:dyDescent="0.3">
      <c r="B2" s="1" t="s">
        <v>24</v>
      </c>
    </row>
    <row r="4" spans="2:38" x14ac:dyDescent="0.25">
      <c r="G4" s="20">
        <f>G5/E5</f>
        <v>0.59183471095836249</v>
      </c>
      <c r="J4" s="20">
        <f>J5/H5</f>
        <v>0.61034961401324594</v>
      </c>
      <c r="M4" s="20">
        <f>M5/K5</f>
        <v>0.29074445069332505</v>
      </c>
      <c r="P4" s="20">
        <f>P5/N5</f>
        <v>0.54461641449644305</v>
      </c>
      <c r="S4" s="20">
        <f>S5/Q5</f>
        <v>0.35904906480594412</v>
      </c>
    </row>
    <row r="5" spans="2:38" x14ac:dyDescent="0.25">
      <c r="E5" s="3">
        <f t="shared" ref="E5:AH5" si="0">AVERAGE(E8:E1007)</f>
        <v>4170549.7076841253</v>
      </c>
      <c r="F5" s="3">
        <f t="shared" si="0"/>
        <v>1702273.6268994065</v>
      </c>
      <c r="G5" s="3">
        <f t="shared" si="0"/>
        <v>2468276.0807847176</v>
      </c>
      <c r="H5" s="3">
        <f t="shared" si="0"/>
        <v>135311201.67013827</v>
      </c>
      <c r="I5" s="3">
        <f t="shared" si="0"/>
        <v>52724061.959100887</v>
      </c>
      <c r="J5" s="3">
        <f t="shared" si="0"/>
        <v>82587139.711037368</v>
      </c>
      <c r="K5" s="3">
        <f t="shared" si="0"/>
        <v>35035133.785547465</v>
      </c>
      <c r="L5" s="3">
        <f t="shared" si="0"/>
        <v>24848863.058101296</v>
      </c>
      <c r="M5" s="3">
        <f t="shared" si="0"/>
        <v>10186270.727446152</v>
      </c>
      <c r="N5" s="3">
        <f t="shared" si="0"/>
        <v>170346335.45568568</v>
      </c>
      <c r="O5" s="3">
        <f t="shared" si="0"/>
        <v>77572925.017202199</v>
      </c>
      <c r="P5" s="3">
        <f t="shared" si="0"/>
        <v>92773410.438483849</v>
      </c>
      <c r="Q5" s="3">
        <f t="shared" si="0"/>
        <v>170346335.45568568</v>
      </c>
      <c r="R5" s="3">
        <f t="shared" si="0"/>
        <v>109183643.01720223</v>
      </c>
      <c r="S5" s="3">
        <f t="shared" si="0"/>
        <v>61162692.438483581</v>
      </c>
      <c r="T5" s="20">
        <f t="shared" si="0"/>
        <v>0.50049999999999994</v>
      </c>
      <c r="U5" s="20">
        <f t="shared" si="0"/>
        <v>0.50049999999999961</v>
      </c>
      <c r="V5" s="20">
        <f t="shared" si="0"/>
        <v>0.50049999999999983</v>
      </c>
      <c r="W5" s="20">
        <f t="shared" si="0"/>
        <v>0.50050000000000039</v>
      </c>
      <c r="X5" s="20">
        <f t="shared" si="0"/>
        <v>0.50049999999999983</v>
      </c>
      <c r="Y5" s="20">
        <f t="shared" si="0"/>
        <v>0.50050000000000017</v>
      </c>
      <c r="Z5" s="20">
        <f t="shared" si="0"/>
        <v>0.50049999999999983</v>
      </c>
      <c r="AA5" s="20">
        <f t="shared" si="0"/>
        <v>0.50050000000000028</v>
      </c>
      <c r="AB5" s="20">
        <f t="shared" si="0"/>
        <v>0.50050000000000006</v>
      </c>
      <c r="AC5" s="20">
        <f t="shared" si="0"/>
        <v>0.50050000000000028</v>
      </c>
      <c r="AD5" s="20">
        <f t="shared" si="0"/>
        <v>0.5004999999999995</v>
      </c>
      <c r="AE5" s="20">
        <f t="shared" si="0"/>
        <v>0.50050000000000061</v>
      </c>
      <c r="AF5" s="20">
        <f t="shared" si="0"/>
        <v>0.50050000000000028</v>
      </c>
      <c r="AG5" s="20">
        <f t="shared" si="0"/>
        <v>0.5004999999999995</v>
      </c>
      <c r="AH5" s="20">
        <f t="shared" si="0"/>
        <v>0.50050000000000061</v>
      </c>
    </row>
    <row r="6" spans="2:38" x14ac:dyDescent="0.25">
      <c r="E6" s="31" t="s">
        <v>88</v>
      </c>
      <c r="F6" s="31"/>
      <c r="G6" s="31"/>
      <c r="H6" s="32" t="s">
        <v>91</v>
      </c>
      <c r="I6" s="32"/>
      <c r="J6" s="32"/>
      <c r="K6" s="33" t="s">
        <v>92</v>
      </c>
      <c r="L6" s="33"/>
      <c r="M6" s="33"/>
      <c r="N6" s="34" t="s">
        <v>93</v>
      </c>
      <c r="O6" s="34"/>
      <c r="P6" s="34"/>
      <c r="Q6" s="31" t="s">
        <v>86</v>
      </c>
      <c r="R6" s="31"/>
      <c r="S6" s="31"/>
      <c r="T6" s="35" t="s">
        <v>87</v>
      </c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2:38" ht="75" x14ac:dyDescent="0.25">
      <c r="B7" s="7" t="s">
        <v>3</v>
      </c>
      <c r="C7" s="2" t="s">
        <v>85</v>
      </c>
      <c r="D7" s="2" t="s">
        <v>1</v>
      </c>
      <c r="E7" s="18" t="s">
        <v>89</v>
      </c>
      <c r="F7" s="18" t="s">
        <v>90</v>
      </c>
      <c r="G7" s="18" t="s">
        <v>17</v>
      </c>
      <c r="H7" s="22" t="s">
        <v>89</v>
      </c>
      <c r="I7" s="22" t="s">
        <v>90</v>
      </c>
      <c r="J7" s="22" t="s">
        <v>17</v>
      </c>
      <c r="K7" s="23" t="s">
        <v>89</v>
      </c>
      <c r="L7" s="23" t="s">
        <v>90</v>
      </c>
      <c r="M7" s="23" t="s">
        <v>17</v>
      </c>
      <c r="N7" s="24" t="s">
        <v>89</v>
      </c>
      <c r="O7" s="24" t="s">
        <v>90</v>
      </c>
      <c r="P7" s="24" t="s">
        <v>17</v>
      </c>
      <c r="Q7" s="18" t="s">
        <v>89</v>
      </c>
      <c r="R7" s="18" t="s">
        <v>90</v>
      </c>
      <c r="S7" s="19" t="s">
        <v>17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Data'!$B$2:$B$1001,0)</f>
        <v>326</v>
      </c>
      <c r="D8" s="14" cm="1">
        <f t="array" ref="D8">INDEX('Stocastic Model Raw Data'!$G$2:$G$1001,$C8,0)</f>
        <v>31610718</v>
      </c>
      <c r="E8" s="14" cm="1">
        <f t="array" ref="E8">INDEX('Stocastic Model Raw Data'!$C$2:$C$1001,$C8,0)</f>
        <v>3143826.3922551698</v>
      </c>
      <c r="F8" s="14" cm="1">
        <f t="array" ref="F8">INDEX('Stocastic Model Raw Data'!$H$2:$H$1001,$C8,0)</f>
        <v>1267484.7064882801</v>
      </c>
      <c r="G8" s="14">
        <f t="shared" ref="G8:G71" si="1">E8-F8</f>
        <v>1876341.6857668897</v>
      </c>
      <c r="H8" s="14" cm="1">
        <f t="array" ref="H8">INDEX('Stocastic Model Raw Data'!$D$2:$D$1001,$C8,0)</f>
        <v>100988192.616106</v>
      </c>
      <c r="I8" s="14" cm="1">
        <f t="array" ref="I8">INDEX('Stocastic Model Raw Data'!$I$2:$I$1001,$C8,0)</f>
        <v>39575833.099446699</v>
      </c>
      <c r="J8" s="14">
        <f t="shared" ref="J8:J71" si="2">H8-I8</f>
        <v>61412359.516659304</v>
      </c>
      <c r="K8" s="14" cm="1">
        <f t="array" ref="K8">INDEX('Stocastic Model Raw Data'!$E$2:$E$1001,$C8,0)</f>
        <v>33559632.104886502</v>
      </c>
      <c r="L8" s="14" cm="1">
        <f t="array" ref="L8">INDEX('Stocastic Model Raw Data'!$J$2:$J$1001,$C8,0)</f>
        <v>23844367.017754901</v>
      </c>
      <c r="M8" s="14">
        <f t="shared" ref="M8:M71" si="3">K8-L8</f>
        <v>9715265.0871316008</v>
      </c>
      <c r="N8" s="14">
        <f>H8+K8</f>
        <v>134547824.72099251</v>
      </c>
      <c r="O8" s="14">
        <f>I8+L8</f>
        <v>63420200.117201596</v>
      </c>
      <c r="P8" s="14">
        <f t="shared" ref="P8:P71" si="4">N8-O8</f>
        <v>71127624.603790909</v>
      </c>
      <c r="Q8" s="3">
        <f>N8</f>
        <v>134547824.72099251</v>
      </c>
      <c r="R8" s="3">
        <f>O8+D8</f>
        <v>95030918.117201596</v>
      </c>
      <c r="S8" s="3">
        <f>Q8-R8</f>
        <v>39516906.603790909</v>
      </c>
      <c r="T8" s="21">
        <f>(RANK(E8,E$8:E$1007,1)+COUNTIF(E$8:E8,E8)-1)/1000</f>
        <v>0.34300000000000003</v>
      </c>
      <c r="U8" s="21">
        <f>(RANK(F8,F$8:F$1007,1)+COUNTIF(F$8:F8,F8)-1)/1000</f>
        <v>0.35799999999999998</v>
      </c>
      <c r="V8" s="21">
        <f>(RANK(G8,G$8:G$1007,1)+COUNTIF(G$8:G8,G8)-1)/1000</f>
        <v>0.33</v>
      </c>
      <c r="W8" s="21">
        <f>(RANK(H8,H$8:H$1007,1)+COUNTIF(H$8:H8,H8)-1)/1000</f>
        <v>0.32900000000000001</v>
      </c>
      <c r="X8" s="21">
        <f>(RANK(I8,I$8:I$1007,1)+COUNTIF(I$8:I8,I8)-1)/1000</f>
        <v>0.35799999999999998</v>
      </c>
      <c r="Y8" s="21">
        <f>(RANK(J8,J$8:J$1007,1)+COUNTIF(J$8:J8,J8)-1)/1000</f>
        <v>0.32100000000000001</v>
      </c>
      <c r="Z8" s="21">
        <f>(RANK(K8,K$8:K$1007,1)+COUNTIF(K$8:K8,K8)-1)/1000</f>
        <v>0.37</v>
      </c>
      <c r="AA8" s="21">
        <f>(RANK(L8,L$8:L$1007,1)+COUNTIF(L$8:L8,L8)-1)/1000</f>
        <v>0.371</v>
      </c>
      <c r="AB8" s="21">
        <f>(RANK(M8,M$8:M$1007,1)+COUNTIF(M$8:M8,M8)-1)/1000</f>
        <v>0.36299999999999999</v>
      </c>
      <c r="AC8" s="21">
        <f>(RANK(N8,N$8:N$1007,1)+COUNTIF(N$8:N8,N8)-1)/1000</f>
        <v>0.32600000000000001</v>
      </c>
      <c r="AD8" s="21">
        <f>(RANK(O8,O$8:O$1007,1)+COUNTIF(O$8:O8,O8)-1)/1000</f>
        <v>0.33300000000000002</v>
      </c>
      <c r="AE8" s="21">
        <f>(RANK(P8,P$8:P$1007,1)+COUNTIF(P$8:P8,P8)-1)/1000</f>
        <v>0.31900000000000001</v>
      </c>
      <c r="AF8" s="21">
        <f>(RANK(Q8,Q$8:Q$1007,1)+COUNTIF(Q$8:Q8,Q8)-1)/1000</f>
        <v>0.32600000000000001</v>
      </c>
      <c r="AG8" s="21">
        <f>(RANK(R8,R$8:R$1007,1)+COUNTIF(R$8:R8,R8)-1)/1000</f>
        <v>0.33300000000000002</v>
      </c>
      <c r="AH8" s="21">
        <f>(RANK(S8,S$8:S$1007,1)+COUNTIF(S$8:S8,S8)-1)/1000</f>
        <v>0.31900000000000001</v>
      </c>
      <c r="AI8" s="14">
        <f>J8+M8-P8</f>
        <v>0</v>
      </c>
      <c r="AJ8" s="14">
        <f>P8-D8</f>
        <v>39516906.603790909</v>
      </c>
      <c r="AK8" s="14">
        <f>H8+K8-N8</f>
        <v>0</v>
      </c>
      <c r="AL8" s="14">
        <f>L8+I8+D8</f>
        <v>95030918.117201596</v>
      </c>
    </row>
    <row r="9" spans="2:38" x14ac:dyDescent="0.25">
      <c r="B9">
        <f t="shared" ref="B9:B72" si="5">B8+1</f>
        <v>2</v>
      </c>
      <c r="C9">
        <f>MATCH(B9,'Stocastic Model Raw Data'!$B$2:$B$1001,0)</f>
        <v>836</v>
      </c>
      <c r="D9" s="14" cm="1">
        <f t="array" ref="D9">INDEX('Stocastic Model Raw Data'!$G$2:$G$1001,$C9,0)</f>
        <v>31610718</v>
      </c>
      <c r="E9" s="14" cm="1">
        <f t="array" ref="E9">INDEX('Stocastic Model Raw Data'!$C$2:$C$1001,$C9,0)</f>
        <v>6273071.4452950303</v>
      </c>
      <c r="F9" s="14" cm="1">
        <f t="array" ref="F9">INDEX('Stocastic Model Raw Data'!$H$2:$H$1001,$C9,0)</f>
        <v>2643812.0994995302</v>
      </c>
      <c r="G9" s="14">
        <f t="shared" si="1"/>
        <v>3629259.3457955001</v>
      </c>
      <c r="H9" s="14" cm="1">
        <f t="array" ref="H9">INDEX('Stocastic Model Raw Data'!$D$2:$D$1001,$C9,0)</f>
        <v>202176408.32435301</v>
      </c>
      <c r="I9" s="14" cm="1">
        <f t="array" ref="I9">INDEX('Stocastic Model Raw Data'!$I$2:$I$1001,$C9,0)</f>
        <v>80975281.008514807</v>
      </c>
      <c r="J9" s="14">
        <f t="shared" si="2"/>
        <v>121201127.3158382</v>
      </c>
      <c r="K9" s="14" cm="1">
        <f t="array" ref="K9">INDEX('Stocastic Model Raw Data'!$E$2:$E$1001,$C9,0)</f>
        <v>31282490.298499301</v>
      </c>
      <c r="L9" s="14" cm="1">
        <f t="array" ref="L9">INDEX('Stocastic Model Raw Data'!$J$2:$J$1001,$C9,0)</f>
        <v>22240733.721665099</v>
      </c>
      <c r="M9" s="14">
        <f t="shared" si="3"/>
        <v>9041756.5768342018</v>
      </c>
      <c r="N9" s="14">
        <f t="shared" ref="N9:N72" si="6">H9+K9</f>
        <v>233458898.62285233</v>
      </c>
      <c r="O9" s="14">
        <f t="shared" ref="O9:O72" si="7">I9+L9</f>
        <v>103216014.73017991</v>
      </c>
      <c r="P9" s="14">
        <f t="shared" si="4"/>
        <v>130242883.89267242</v>
      </c>
      <c r="Q9" s="3">
        <f t="shared" ref="Q9:Q72" si="8">N9</f>
        <v>233458898.62285233</v>
      </c>
      <c r="R9" s="3">
        <f t="shared" ref="R9:R72" si="9">O9+D9</f>
        <v>134826732.73017991</v>
      </c>
      <c r="S9" s="3">
        <f t="shared" ref="S9:S71" si="10">Q9-R9</f>
        <v>98632165.89267242</v>
      </c>
      <c r="T9" s="21">
        <f>(RANK(E9,E$8:E$1007,1)+COUNTIF(E$8:E9,E9)-1)/1000</f>
        <v>0.85899999999999999</v>
      </c>
      <c r="U9" s="21">
        <f>(RANK(F9,F$8:F$1007,1)+COUNTIF(F$8:F9,F9)-1)/1000</f>
        <v>0.86199999999999999</v>
      </c>
      <c r="V9" s="21">
        <f>(RANK(G9,G$8:G$1007,1)+COUNTIF(G$8:G9,G9)-1)/1000</f>
        <v>0.85299999999999998</v>
      </c>
      <c r="W9" s="21">
        <f>(RANK(H9,H$8:H$1007,1)+COUNTIF(H$8:H9,H9)-1)/1000</f>
        <v>0.85699999999999998</v>
      </c>
      <c r="X9" s="21">
        <f>(RANK(I9,I$8:I$1007,1)+COUNTIF(I$8:I9,I9)-1)/1000</f>
        <v>0.86199999999999999</v>
      </c>
      <c r="Y9" s="21">
        <f>(RANK(J9,J$8:J$1007,1)+COUNTIF(J$8:J9,J9)-1)/1000</f>
        <v>0.84899999999999998</v>
      </c>
      <c r="Z9" s="21">
        <f>(RANK(K9,K$8:K$1007,1)+COUNTIF(K$8:K9,K9)-1)/1000</f>
        <v>0.26900000000000002</v>
      </c>
      <c r="AA9" s="21">
        <f>(RANK(L9,L$8:L$1007,1)+COUNTIF(L$8:L9,L9)-1)/1000</f>
        <v>0.28399999999999997</v>
      </c>
      <c r="AB9" s="21">
        <f>(RANK(M9,M$8:M$1007,1)+COUNTIF(M$8:M9,M9)-1)/1000</f>
        <v>0.23</v>
      </c>
      <c r="AC9" s="21">
        <f>(RANK(N9,N$8:N$1007,1)+COUNTIF(N$8:N9,N9)-1)/1000</f>
        <v>0.83599999999999997</v>
      </c>
      <c r="AD9" s="21">
        <f>(RANK(O9,O$8:O$1007,1)+COUNTIF(O$8:O9,O9)-1)/1000</f>
        <v>0.83599999999999997</v>
      </c>
      <c r="AE9" s="21">
        <f>(RANK(P9,P$8:P$1007,1)+COUNTIF(P$8:P9,P9)-1)/1000</f>
        <v>0.83799999999999997</v>
      </c>
      <c r="AF9" s="21">
        <f>(RANK(Q9,Q$8:Q$1007,1)+COUNTIF(Q$8:Q9,Q9)-1)/1000</f>
        <v>0.83599999999999997</v>
      </c>
      <c r="AG9" s="21">
        <f>(RANK(R9,R$8:R$1007,1)+COUNTIF(R$8:R9,R9)-1)/1000</f>
        <v>0.83599999999999997</v>
      </c>
      <c r="AH9" s="21">
        <f>(RANK(S9,S$8:S$1007,1)+COUNTIF(S$8:S9,S9)-1)/1000</f>
        <v>0.83799999999999997</v>
      </c>
      <c r="AI9" s="14">
        <f t="shared" ref="AI9:AI72" si="11">J9+M9-P9</f>
        <v>0</v>
      </c>
      <c r="AK9" s="14">
        <f t="shared" ref="AK9:AK72" si="12">H9+K9-N9</f>
        <v>0</v>
      </c>
    </row>
    <row r="10" spans="2:38" x14ac:dyDescent="0.25">
      <c r="B10">
        <f t="shared" si="5"/>
        <v>3</v>
      </c>
      <c r="C10">
        <f>MATCH(B10,'Stocastic Model Raw Data'!$B$2:$B$1001,0)</f>
        <v>217</v>
      </c>
      <c r="D10" s="14" cm="1">
        <f t="array" ref="D10">INDEX('Stocastic Model Raw Data'!$G$2:$G$1001,$C10,0)</f>
        <v>31610718</v>
      </c>
      <c r="E10" s="14" cm="1">
        <f t="array" ref="E10">INDEX('Stocastic Model Raw Data'!$C$2:$C$1001,$C10,0)</f>
        <v>3008459.0007540002</v>
      </c>
      <c r="F10" s="14" cm="1">
        <f t="array" ref="F10">INDEX('Stocastic Model Raw Data'!$H$2:$H$1001,$C10,0)</f>
        <v>1245166.4737885301</v>
      </c>
      <c r="G10" s="14">
        <f t="shared" si="1"/>
        <v>1763292.5269654701</v>
      </c>
      <c r="H10" s="14" cm="1">
        <f t="array" ref="H10">INDEX('Stocastic Model Raw Data'!$D$2:$D$1001,$C10,0)</f>
        <v>96839608.178017303</v>
      </c>
      <c r="I10" s="14" cm="1">
        <f t="array" ref="I10">INDEX('Stocastic Model Raw Data'!$I$2:$I$1001,$C10,0)</f>
        <v>38515059.258469097</v>
      </c>
      <c r="J10" s="14">
        <f t="shared" si="2"/>
        <v>58324548.919548206</v>
      </c>
      <c r="K10" s="14" cm="1">
        <f t="array" ref="K10">INDEX('Stocastic Model Raw Data'!$E$2:$E$1001,$C10,0)</f>
        <v>19872081.239018701</v>
      </c>
      <c r="L10" s="14" cm="1">
        <f t="array" ref="L10">INDEX('Stocastic Model Raw Data'!$J$2:$J$1001,$C10,0)</f>
        <v>13350216.6601511</v>
      </c>
      <c r="M10" s="14">
        <f t="shared" si="3"/>
        <v>6521864.5788676012</v>
      </c>
      <c r="N10" s="14">
        <f t="shared" si="6"/>
        <v>116711689.417036</v>
      </c>
      <c r="O10" s="14">
        <f t="shared" si="7"/>
        <v>51865275.918620199</v>
      </c>
      <c r="P10" s="14">
        <f t="shared" si="4"/>
        <v>64846413.498415798</v>
      </c>
      <c r="Q10" s="3">
        <f t="shared" si="8"/>
        <v>116711689.417036</v>
      </c>
      <c r="R10" s="3">
        <f t="shared" si="9"/>
        <v>83475993.918620199</v>
      </c>
      <c r="S10" s="3">
        <f t="shared" si="10"/>
        <v>33235695.498415798</v>
      </c>
      <c r="T10" s="21">
        <f>(RANK(E10,E$8:E$1007,1)+COUNTIF(E$8:E10,E10)-1)/1000</f>
        <v>0.31</v>
      </c>
      <c r="U10" s="21">
        <f>(RANK(F10,F$8:F$1007,1)+COUNTIF(F$8:F10,F10)-1)/1000</f>
        <v>0.33100000000000002</v>
      </c>
      <c r="V10" s="21">
        <f>(RANK(G10,G$8:G$1007,1)+COUNTIF(G$8:G10,G10)-1)/1000</f>
        <v>0.29899999999999999</v>
      </c>
      <c r="W10" s="21">
        <f>(RANK(H10,H$8:H$1007,1)+COUNTIF(H$8:H10,H10)-1)/1000</f>
        <v>0.307</v>
      </c>
      <c r="X10" s="21">
        <f>(RANK(I10,I$8:I$1007,1)+COUNTIF(I$8:I10,I10)-1)/1000</f>
        <v>0.32900000000000001</v>
      </c>
      <c r="Y10" s="21">
        <f>(RANK(J10,J$8:J$1007,1)+COUNTIF(J$8:J10,J10)-1)/1000</f>
        <v>0.30099999999999999</v>
      </c>
      <c r="Z10" s="21">
        <f>(RANK(K10,K$8:K$1007,1)+COUNTIF(K$8:K10,K10)-1)/1000</f>
        <v>2E-3</v>
      </c>
      <c r="AA10" s="21">
        <f>(RANK(L10,L$8:L$1007,1)+COUNTIF(L$8:L10,L10)-1)/1000</f>
        <v>2E-3</v>
      </c>
      <c r="AB10" s="21">
        <f>(RANK(M10,M$8:M$1007,1)+COUNTIF(M$8:M10,M10)-1)/1000</f>
        <v>5.0000000000000001E-3</v>
      </c>
      <c r="AC10" s="21">
        <f>(RANK(N10,N$8:N$1007,1)+COUNTIF(N$8:N10,N10)-1)/1000</f>
        <v>0.217</v>
      </c>
      <c r="AD10" s="21">
        <f>(RANK(O10,O$8:O$1007,1)+COUNTIF(O$8:O10,O10)-1)/1000</f>
        <v>0.17499999999999999</v>
      </c>
      <c r="AE10" s="21">
        <f>(RANK(P10,P$8:P$1007,1)+COUNTIF(P$8:P10,P10)-1)/1000</f>
        <v>0.25700000000000001</v>
      </c>
      <c r="AF10" s="21">
        <f>(RANK(Q10,Q$8:Q$1007,1)+COUNTIF(Q$8:Q10,Q10)-1)/1000</f>
        <v>0.217</v>
      </c>
      <c r="AG10" s="21">
        <f>(RANK(R10,R$8:R$1007,1)+COUNTIF(R$8:R10,R10)-1)/1000</f>
        <v>0.17499999999999999</v>
      </c>
      <c r="AH10" s="21">
        <f>(RANK(S10,S$8:S$1007,1)+COUNTIF(S$8:S10,S10)-1)/1000</f>
        <v>0.25700000000000001</v>
      </c>
      <c r="AI10" s="14">
        <f t="shared" si="11"/>
        <v>0</v>
      </c>
      <c r="AK10" s="14">
        <f t="shared" si="12"/>
        <v>0</v>
      </c>
    </row>
    <row r="11" spans="2:38" x14ac:dyDescent="0.25">
      <c r="B11">
        <f t="shared" si="5"/>
        <v>4</v>
      </c>
      <c r="C11">
        <f>MATCH(B11,'Stocastic Model Raw Data'!$B$2:$B$1001,0)</f>
        <v>504</v>
      </c>
      <c r="D11" s="14" cm="1">
        <f t="array" ref="D11">INDEX('Stocastic Model Raw Data'!$G$2:$G$1001,$C11,0)</f>
        <v>31610718</v>
      </c>
      <c r="E11" s="14" cm="1">
        <f t="array" ref="E11">INDEX('Stocastic Model Raw Data'!$C$2:$C$1001,$C11,0)</f>
        <v>4294616.4209375205</v>
      </c>
      <c r="F11" s="14" cm="1">
        <f t="array" ref="F11">INDEX('Stocastic Model Raw Data'!$H$2:$H$1001,$C11,0)</f>
        <v>1789788.5195893501</v>
      </c>
      <c r="G11" s="14">
        <f t="shared" si="1"/>
        <v>2504827.9013481704</v>
      </c>
      <c r="H11" s="14" cm="1">
        <f t="array" ref="H11">INDEX('Stocastic Model Raw Data'!$D$2:$D$1001,$C11,0)</f>
        <v>138858228.57945701</v>
      </c>
      <c r="I11" s="14" cm="1">
        <f t="array" ref="I11">INDEX('Stocastic Model Raw Data'!$I$2:$I$1001,$C11,0)</f>
        <v>55340231.293180197</v>
      </c>
      <c r="J11" s="14">
        <f t="shared" si="2"/>
        <v>83517997.286276817</v>
      </c>
      <c r="K11" s="14" cm="1">
        <f t="array" ref="K11">INDEX('Stocastic Model Raw Data'!$E$2:$E$1001,$C11,0)</f>
        <v>33247276.562278502</v>
      </c>
      <c r="L11" s="14" cm="1">
        <f t="array" ref="L11">INDEX('Stocastic Model Raw Data'!$J$2:$J$1001,$C11,0)</f>
        <v>24032149.1183099</v>
      </c>
      <c r="M11" s="14">
        <f t="shared" si="3"/>
        <v>9215127.4439686015</v>
      </c>
      <c r="N11" s="14">
        <f t="shared" si="6"/>
        <v>172105505.14173552</v>
      </c>
      <c r="O11" s="14">
        <f t="shared" si="7"/>
        <v>79372380.411490098</v>
      </c>
      <c r="P11" s="14">
        <f t="shared" si="4"/>
        <v>92733124.730245426</v>
      </c>
      <c r="Q11" s="3">
        <f t="shared" si="8"/>
        <v>172105505.14173552</v>
      </c>
      <c r="R11" s="3">
        <f t="shared" si="9"/>
        <v>110983098.4114901</v>
      </c>
      <c r="S11" s="3">
        <f t="shared" si="10"/>
        <v>61122406.730245426</v>
      </c>
      <c r="T11" s="21">
        <f>(RANK(E11,E$8:E$1007,1)+COUNTIF(E$8:E11,E11)-1)/1000</f>
        <v>0.53900000000000003</v>
      </c>
      <c r="U11" s="21">
        <f>(RANK(F11,F$8:F$1007,1)+COUNTIF(F$8:F11,F11)-1)/1000</f>
        <v>0.55700000000000005</v>
      </c>
      <c r="V11" s="21">
        <f>(RANK(G11,G$8:G$1007,1)+COUNTIF(G$8:G11,G11)-1)/1000</f>
        <v>0.51700000000000002</v>
      </c>
      <c r="W11" s="21">
        <f>(RANK(H11,H$8:H$1007,1)+COUNTIF(H$8:H11,H11)-1)/1000</f>
        <v>0.53600000000000003</v>
      </c>
      <c r="X11" s="21">
        <f>(RANK(I11,I$8:I$1007,1)+COUNTIF(I$8:I11,I11)-1)/1000</f>
        <v>0.55700000000000005</v>
      </c>
      <c r="Y11" s="21">
        <f>(RANK(J11,J$8:J$1007,1)+COUNTIF(J$8:J11,J11)-1)/1000</f>
        <v>0.50700000000000001</v>
      </c>
      <c r="Z11" s="21">
        <f>(RANK(K11,K$8:K$1007,1)+COUNTIF(K$8:K11,K11)-1)/1000</f>
        <v>0.35899999999999999</v>
      </c>
      <c r="AA11" s="21">
        <f>(RANK(L11,L$8:L$1007,1)+COUNTIF(L$8:L11,L11)-1)/1000</f>
        <v>0.38500000000000001</v>
      </c>
      <c r="AB11" s="21">
        <f>(RANK(M11,M$8:M$1007,1)+COUNTIF(M$8:M11,M11)-1)/1000</f>
        <v>0.25700000000000001</v>
      </c>
      <c r="AC11" s="21">
        <f>(RANK(N11,N$8:N$1007,1)+COUNTIF(N$8:N11,N11)-1)/1000</f>
        <v>0.504</v>
      </c>
      <c r="AD11" s="21">
        <f>(RANK(O11,O$8:O$1007,1)+COUNTIF(O$8:O11,O11)-1)/1000</f>
        <v>0.52300000000000002</v>
      </c>
      <c r="AE11" s="21">
        <f>(RANK(P11,P$8:P$1007,1)+COUNTIF(P$8:P11,P11)-1)/1000</f>
        <v>0.49099999999999999</v>
      </c>
      <c r="AF11" s="21">
        <f>(RANK(Q11,Q$8:Q$1007,1)+COUNTIF(Q$8:Q11,Q11)-1)/1000</f>
        <v>0.504</v>
      </c>
      <c r="AG11" s="21">
        <f>(RANK(R11,R$8:R$1007,1)+COUNTIF(R$8:R11,R11)-1)/1000</f>
        <v>0.52300000000000002</v>
      </c>
      <c r="AH11" s="21">
        <f>(RANK(S11,S$8:S$1007,1)+COUNTIF(S$8:S11,S11)-1)/1000</f>
        <v>0.49099999999999999</v>
      </c>
      <c r="AI11" s="14">
        <f t="shared" si="11"/>
        <v>0</v>
      </c>
      <c r="AK11" s="14">
        <f t="shared" si="12"/>
        <v>0</v>
      </c>
    </row>
    <row r="12" spans="2:38" x14ac:dyDescent="0.25">
      <c r="B12">
        <f t="shared" si="5"/>
        <v>5</v>
      </c>
      <c r="C12">
        <f>MATCH(B12,'Stocastic Model Raw Data'!$B$2:$B$1001,0)</f>
        <v>10</v>
      </c>
      <c r="D12" s="14" cm="1">
        <f t="array" ref="D12">INDEX('Stocastic Model Raw Data'!$G$2:$G$1001,$C12,0)</f>
        <v>31610718</v>
      </c>
      <c r="E12" s="14" cm="1">
        <f t="array" ref="E12">INDEX('Stocastic Model Raw Data'!$C$2:$C$1001,$C12,0)</f>
        <v>1263065.08624727</v>
      </c>
      <c r="F12" s="14" cm="1">
        <f t="array" ref="F12">INDEX('Stocastic Model Raw Data'!$H$2:$H$1001,$C12,0)</f>
        <v>457452.68485264498</v>
      </c>
      <c r="G12" s="14">
        <f t="shared" si="1"/>
        <v>805612.40139462496</v>
      </c>
      <c r="H12" s="14" cm="1">
        <f t="array" ref="H12">INDEX('Stocastic Model Raw Data'!$D$2:$D$1001,$C12,0)</f>
        <v>41006995.622155003</v>
      </c>
      <c r="I12" s="14" cm="1">
        <f t="array" ref="I12">INDEX('Stocastic Model Raw Data'!$I$2:$I$1001,$C12,0)</f>
        <v>14839911.8018553</v>
      </c>
      <c r="J12" s="14">
        <f t="shared" si="2"/>
        <v>26167083.820299704</v>
      </c>
      <c r="K12" s="14" cm="1">
        <f t="array" ref="K12">INDEX('Stocastic Model Raw Data'!$E$2:$E$1001,$C12,0)</f>
        <v>24662349.916791499</v>
      </c>
      <c r="L12" s="14" cm="1">
        <f t="array" ref="L12">INDEX('Stocastic Model Raw Data'!$J$2:$J$1001,$C12,0)</f>
        <v>16760345.264772899</v>
      </c>
      <c r="M12" s="14">
        <f t="shared" si="3"/>
        <v>7902004.6520185992</v>
      </c>
      <c r="N12" s="14">
        <f t="shared" si="6"/>
        <v>65669345.538946502</v>
      </c>
      <c r="O12" s="14">
        <f t="shared" si="7"/>
        <v>31600257.066628199</v>
      </c>
      <c r="P12" s="14">
        <f t="shared" si="4"/>
        <v>34069088.472318307</v>
      </c>
      <c r="Q12" s="3">
        <f t="shared" si="8"/>
        <v>65669345.538946502</v>
      </c>
      <c r="R12" s="3">
        <f t="shared" si="9"/>
        <v>63210975.066628203</v>
      </c>
      <c r="S12" s="3">
        <f t="shared" si="10"/>
        <v>2458370.4723182991</v>
      </c>
      <c r="T12" s="21">
        <f>(RANK(E12,E$8:E$1007,1)+COUNTIF(E$8:E12,E12)-1)/1000</f>
        <v>2.5000000000000001E-2</v>
      </c>
      <c r="U12" s="21">
        <f>(RANK(F12,F$8:F$1007,1)+COUNTIF(F$8:F12,F12)-1)/1000</f>
        <v>3.6999999999999998E-2</v>
      </c>
      <c r="V12" s="21">
        <f>(RANK(G12,G$8:G$1007,1)+COUNTIF(G$8:G12,G12)-1)/1000</f>
        <v>0.02</v>
      </c>
      <c r="W12" s="21">
        <f>(RANK(H12,H$8:H$1007,1)+COUNTIF(H$8:H12,H12)-1)/1000</f>
        <v>2.7E-2</v>
      </c>
      <c r="X12" s="21">
        <f>(RANK(I12,I$8:I$1007,1)+COUNTIF(I$8:I12,I12)-1)/1000</f>
        <v>3.6999999999999998E-2</v>
      </c>
      <c r="Y12" s="21">
        <f>(RANK(J12,J$8:J$1007,1)+COUNTIF(J$8:J12,J12)-1)/1000</f>
        <v>2.1999999999999999E-2</v>
      </c>
      <c r="Z12" s="21">
        <f>(RANK(K12,K$8:K$1007,1)+COUNTIF(K$8:K12,K12)-1)/1000</f>
        <v>6.2E-2</v>
      </c>
      <c r="AA12" s="21">
        <f>(RANK(L12,L$8:L$1007,1)+COUNTIF(L$8:L12,L12)-1)/1000</f>
        <v>0.05</v>
      </c>
      <c r="AB12" s="21">
        <f>(RANK(M12,M$8:M$1007,1)+COUNTIF(M$8:M12,M12)-1)/1000</f>
        <v>8.4000000000000005E-2</v>
      </c>
      <c r="AC12" s="21">
        <f>(RANK(N12,N$8:N$1007,1)+COUNTIF(N$8:N12,N12)-1)/1000</f>
        <v>0.01</v>
      </c>
      <c r="AD12" s="21">
        <f>(RANK(O12,O$8:O$1007,1)+COUNTIF(O$8:O12,O12)-1)/1000</f>
        <v>7.0000000000000001E-3</v>
      </c>
      <c r="AE12" s="21">
        <f>(RANK(P12,P$8:P$1007,1)+COUNTIF(P$8:P12,P12)-1)/1000</f>
        <v>1.2999999999999999E-2</v>
      </c>
      <c r="AF12" s="21">
        <f>(RANK(Q12,Q$8:Q$1007,1)+COUNTIF(Q$8:Q12,Q12)-1)/1000</f>
        <v>0.01</v>
      </c>
      <c r="AG12" s="21">
        <f>(RANK(R12,R$8:R$1007,1)+COUNTIF(R$8:R12,R12)-1)/1000</f>
        <v>7.0000000000000001E-3</v>
      </c>
      <c r="AH12" s="21">
        <f>(RANK(S12,S$8:S$1007,1)+COUNTIF(S$8:S12,S12)-1)/1000</f>
        <v>1.2999999999999999E-2</v>
      </c>
      <c r="AI12" s="14">
        <f t="shared" si="11"/>
        <v>0</v>
      </c>
      <c r="AK12" s="14">
        <f t="shared" si="12"/>
        <v>0</v>
      </c>
    </row>
    <row r="13" spans="2:38" x14ac:dyDescent="0.25">
      <c r="B13">
        <f t="shared" si="5"/>
        <v>6</v>
      </c>
      <c r="C13">
        <f>MATCH(B13,'Stocastic Model Raw Data'!$B$2:$B$1001,0)</f>
        <v>890</v>
      </c>
      <c r="D13" s="14" cm="1">
        <f t="array" ref="D13">INDEX('Stocastic Model Raw Data'!$G$2:$G$1001,$C13,0)</f>
        <v>31610718</v>
      </c>
      <c r="E13" s="14" cm="1">
        <f t="array" ref="E13">INDEX('Stocastic Model Raw Data'!$C$2:$C$1001,$C13,0)</f>
        <v>6700040.40117558</v>
      </c>
      <c r="F13" s="14" cm="1">
        <f t="array" ref="F13">INDEX('Stocastic Model Raw Data'!$H$2:$H$1001,$C13,0)</f>
        <v>2814967.3121645702</v>
      </c>
      <c r="G13" s="14">
        <f t="shared" si="1"/>
        <v>3885073.0890110098</v>
      </c>
      <c r="H13" s="14" cm="1">
        <f t="array" ref="H13">INDEX('Stocastic Model Raw Data'!$D$2:$D$1001,$C13,0)</f>
        <v>216141256.45881599</v>
      </c>
      <c r="I13" s="14" cm="1">
        <f t="array" ref="I13">INDEX('Stocastic Model Raw Data'!$I$2:$I$1001,$C13,0)</f>
        <v>86314704.382051498</v>
      </c>
      <c r="J13" s="14">
        <f t="shared" si="2"/>
        <v>129826552.07676449</v>
      </c>
      <c r="K13" s="14" cm="1">
        <f t="array" ref="K13">INDEX('Stocastic Model Raw Data'!$E$2:$E$1001,$C13,0)</f>
        <v>31979217.400576301</v>
      </c>
      <c r="L13" s="14" cm="1">
        <f t="array" ref="L13">INDEX('Stocastic Model Raw Data'!$J$2:$J$1001,$C13,0)</f>
        <v>22174531.5982696</v>
      </c>
      <c r="M13" s="14">
        <f t="shared" si="3"/>
        <v>9804685.8023067005</v>
      </c>
      <c r="N13" s="14">
        <f t="shared" si="6"/>
        <v>248120473.85939229</v>
      </c>
      <c r="O13" s="14">
        <f t="shared" si="7"/>
        <v>108489235.98032109</v>
      </c>
      <c r="P13" s="14">
        <f t="shared" si="4"/>
        <v>139631237.87907118</v>
      </c>
      <c r="Q13" s="3">
        <f t="shared" si="8"/>
        <v>248120473.85939229</v>
      </c>
      <c r="R13" s="3">
        <f t="shared" si="9"/>
        <v>140099953.98032111</v>
      </c>
      <c r="S13" s="3">
        <f t="shared" si="10"/>
        <v>108020519.87907118</v>
      </c>
      <c r="T13" s="21">
        <f>(RANK(E13,E$8:E$1007,1)+COUNTIF(E$8:E13,E13)-1)/1000</f>
        <v>0.91600000000000004</v>
      </c>
      <c r="U13" s="21">
        <f>(RANK(F13,F$8:F$1007,1)+COUNTIF(F$8:F13,F13)-1)/1000</f>
        <v>0.91900000000000004</v>
      </c>
      <c r="V13" s="21">
        <f>(RANK(G13,G$8:G$1007,1)+COUNTIF(G$8:G13,G13)-1)/1000</f>
        <v>0.91300000000000003</v>
      </c>
      <c r="W13" s="21">
        <f>(RANK(H13,H$8:H$1007,1)+COUNTIF(H$8:H13,H13)-1)/1000</f>
        <v>0.91400000000000003</v>
      </c>
      <c r="X13" s="21">
        <f>(RANK(I13,I$8:I$1007,1)+COUNTIF(I$8:I13,I13)-1)/1000</f>
        <v>0.91800000000000004</v>
      </c>
      <c r="Y13" s="21">
        <f>(RANK(J13,J$8:J$1007,1)+COUNTIF(J$8:J13,J13)-1)/1000</f>
        <v>0.9</v>
      </c>
      <c r="Z13" s="21">
        <f>(RANK(K13,K$8:K$1007,1)+COUNTIF(K$8:K13,K13)-1)/1000</f>
        <v>0.29899999999999999</v>
      </c>
      <c r="AA13" s="21">
        <f>(RANK(L13,L$8:L$1007,1)+COUNTIF(L$8:L13,L13)-1)/1000</f>
        <v>0.27500000000000002</v>
      </c>
      <c r="AB13" s="21">
        <f>(RANK(M13,M$8:M$1007,1)+COUNTIF(M$8:M13,M13)-1)/1000</f>
        <v>0.38700000000000001</v>
      </c>
      <c r="AC13" s="21">
        <f>(RANK(N13,N$8:N$1007,1)+COUNTIF(N$8:N13,N13)-1)/1000</f>
        <v>0.89</v>
      </c>
      <c r="AD13" s="21">
        <f>(RANK(O13,O$8:O$1007,1)+COUNTIF(O$8:O13,O13)-1)/1000</f>
        <v>0.874</v>
      </c>
      <c r="AE13" s="21">
        <f>(RANK(P13,P$8:P$1007,1)+COUNTIF(P$8:P13,P13)-1)/1000</f>
        <v>0.89300000000000002</v>
      </c>
      <c r="AF13" s="21">
        <f>(RANK(Q13,Q$8:Q$1007,1)+COUNTIF(Q$8:Q13,Q13)-1)/1000</f>
        <v>0.89</v>
      </c>
      <c r="AG13" s="21">
        <f>(RANK(R13,R$8:R$1007,1)+COUNTIF(R$8:R13,R13)-1)/1000</f>
        <v>0.874</v>
      </c>
      <c r="AH13" s="21">
        <f>(RANK(S13,S$8:S$1007,1)+COUNTIF(S$8:S13,S13)-1)/1000</f>
        <v>0.89300000000000002</v>
      </c>
      <c r="AI13" s="14">
        <f t="shared" si="11"/>
        <v>0</v>
      </c>
      <c r="AK13" s="14">
        <f t="shared" si="12"/>
        <v>0</v>
      </c>
    </row>
    <row r="14" spans="2:38" x14ac:dyDescent="0.25">
      <c r="B14">
        <f t="shared" si="5"/>
        <v>7</v>
      </c>
      <c r="C14">
        <f>MATCH(B14,'Stocastic Model Raw Data'!$B$2:$B$1001,0)</f>
        <v>204</v>
      </c>
      <c r="D14" s="14" cm="1">
        <f t="array" ref="D14">INDEX('Stocastic Model Raw Data'!$G$2:$G$1001,$C14,0)</f>
        <v>31610718</v>
      </c>
      <c r="E14" s="14" cm="1">
        <f t="array" ref="E14">INDEX('Stocastic Model Raw Data'!$C$2:$C$1001,$C14,0)</f>
        <v>2505710.7881203499</v>
      </c>
      <c r="F14" s="14" cm="1">
        <f t="array" ref="F14">INDEX('Stocastic Model Raw Data'!$H$2:$H$1001,$C14,0)</f>
        <v>989433.03074229904</v>
      </c>
      <c r="G14" s="14">
        <f t="shared" si="1"/>
        <v>1516277.7573780508</v>
      </c>
      <c r="H14" s="14" cm="1">
        <f t="array" ref="H14">INDEX('Stocastic Model Raw Data'!$D$2:$D$1001,$C14,0)</f>
        <v>80998638.706763193</v>
      </c>
      <c r="I14" s="14" cm="1">
        <f t="array" ref="I14">INDEX('Stocastic Model Raw Data'!$I$2:$I$1001,$C14,0)</f>
        <v>31180057.944192901</v>
      </c>
      <c r="J14" s="14">
        <f t="shared" si="2"/>
        <v>49818580.762570292</v>
      </c>
      <c r="K14" s="14" cm="1">
        <f t="array" ref="K14">INDEX('Stocastic Model Raw Data'!$E$2:$E$1001,$C14,0)</f>
        <v>33826144.048125297</v>
      </c>
      <c r="L14" s="14" cm="1">
        <f t="array" ref="L14">INDEX('Stocastic Model Raw Data'!$J$2:$J$1001,$C14,0)</f>
        <v>24094625.657837</v>
      </c>
      <c r="M14" s="14">
        <f t="shared" si="3"/>
        <v>9731518.3902882971</v>
      </c>
      <c r="N14" s="14">
        <f t="shared" si="6"/>
        <v>114824782.75488849</v>
      </c>
      <c r="O14" s="14">
        <f t="shared" si="7"/>
        <v>55274683.602029905</v>
      </c>
      <c r="P14" s="14">
        <f t="shared" si="4"/>
        <v>59550099.152858585</v>
      </c>
      <c r="Q14" s="3">
        <f t="shared" si="8"/>
        <v>114824782.75488849</v>
      </c>
      <c r="R14" s="3">
        <f t="shared" si="9"/>
        <v>86885401.602029905</v>
      </c>
      <c r="S14" s="3">
        <f t="shared" si="10"/>
        <v>27939381.152858585</v>
      </c>
      <c r="T14" s="21">
        <f>(RANK(E14,E$8:E$1007,1)+COUNTIF(E$8:E14,E14)-1)/1000</f>
        <v>0.184</v>
      </c>
      <c r="U14" s="21">
        <f>(RANK(F14,F$8:F$1007,1)+COUNTIF(F$8:F14,F14)-1)/1000</f>
        <v>0.184</v>
      </c>
      <c r="V14" s="21">
        <f>(RANK(G14,G$8:G$1007,1)+COUNTIF(G$8:G14,G14)-1)/1000</f>
        <v>0.184</v>
      </c>
      <c r="W14" s="21">
        <f>(RANK(H14,H$8:H$1007,1)+COUNTIF(H$8:H14,H14)-1)/1000</f>
        <v>0.184</v>
      </c>
      <c r="X14" s="21">
        <f>(RANK(I14,I$8:I$1007,1)+COUNTIF(I$8:I14,I14)-1)/1000</f>
        <v>0.187</v>
      </c>
      <c r="Y14" s="21">
        <f>(RANK(J14,J$8:J$1007,1)+COUNTIF(J$8:J14,J14)-1)/1000</f>
        <v>0.183</v>
      </c>
      <c r="Z14" s="21">
        <f>(RANK(K14,K$8:K$1007,1)+COUNTIF(K$8:K14,K14)-1)/1000</f>
        <v>0.38900000000000001</v>
      </c>
      <c r="AA14" s="21">
        <f>(RANK(L14,L$8:L$1007,1)+COUNTIF(L$8:L14,L14)-1)/1000</f>
        <v>0.39100000000000001</v>
      </c>
      <c r="AB14" s="21">
        <f>(RANK(M14,M$8:M$1007,1)+COUNTIF(M$8:M14,M14)-1)/1000</f>
        <v>0.36799999999999999</v>
      </c>
      <c r="AC14" s="21">
        <f>(RANK(N14,N$8:N$1007,1)+COUNTIF(N$8:N14,N14)-1)/1000</f>
        <v>0.20399999999999999</v>
      </c>
      <c r="AD14" s="21">
        <f>(RANK(O14,O$8:O$1007,1)+COUNTIF(O$8:O14,O14)-1)/1000</f>
        <v>0.219</v>
      </c>
      <c r="AE14" s="21">
        <f>(RANK(P14,P$8:P$1007,1)+COUNTIF(P$8:P14,P14)-1)/1000</f>
        <v>0.188</v>
      </c>
      <c r="AF14" s="21">
        <f>(RANK(Q14,Q$8:Q$1007,1)+COUNTIF(Q$8:Q14,Q14)-1)/1000</f>
        <v>0.20399999999999999</v>
      </c>
      <c r="AG14" s="21">
        <f>(RANK(R14,R$8:R$1007,1)+COUNTIF(R$8:R14,R14)-1)/1000</f>
        <v>0.219</v>
      </c>
      <c r="AH14" s="21">
        <f>(RANK(S14,S$8:S$1007,1)+COUNTIF(S$8:S14,S14)-1)/1000</f>
        <v>0.188</v>
      </c>
      <c r="AI14" s="14">
        <f t="shared" si="11"/>
        <v>0</v>
      </c>
      <c r="AK14" s="14">
        <f t="shared" si="12"/>
        <v>0</v>
      </c>
    </row>
    <row r="15" spans="2:38" x14ac:dyDescent="0.25">
      <c r="B15">
        <f t="shared" si="5"/>
        <v>8</v>
      </c>
      <c r="C15">
        <f>MATCH(B15,'Stocastic Model Raw Data'!$B$2:$B$1001,0)</f>
        <v>370</v>
      </c>
      <c r="D15" s="14" cm="1">
        <f t="array" ref="D15">INDEX('Stocastic Model Raw Data'!$G$2:$G$1001,$C15,0)</f>
        <v>31610718</v>
      </c>
      <c r="E15" s="14" cm="1">
        <f t="array" ref="E15">INDEX('Stocastic Model Raw Data'!$C$2:$C$1001,$C15,0)</f>
        <v>3700614.7767970101</v>
      </c>
      <c r="F15" s="14" cm="1">
        <f t="array" ref="F15">INDEX('Stocastic Model Raw Data'!$H$2:$H$1001,$C15,0)</f>
        <v>1526959.7441686899</v>
      </c>
      <c r="G15" s="14">
        <f t="shared" si="1"/>
        <v>2173655.0326283202</v>
      </c>
      <c r="H15" s="14" cm="1">
        <f t="array" ref="H15">INDEX('Stocastic Model Raw Data'!$D$2:$D$1001,$C15,0)</f>
        <v>119551658.71024901</v>
      </c>
      <c r="I15" s="14" cm="1">
        <f t="array" ref="I15">INDEX('Stocastic Model Raw Data'!$I$2:$I$1001,$C15,0)</f>
        <v>47157087.122258797</v>
      </c>
      <c r="J15" s="14">
        <f t="shared" si="2"/>
        <v>72394571.587990209</v>
      </c>
      <c r="K15" s="14" cm="1">
        <f t="array" ref="K15">INDEX('Stocastic Model Raw Data'!$E$2:$E$1001,$C15,0)</f>
        <v>23011632.779496402</v>
      </c>
      <c r="L15" s="14" cm="1">
        <f t="array" ref="L15">INDEX('Stocastic Model Raw Data'!$J$2:$J$1001,$C15,0)</f>
        <v>15602120.8834593</v>
      </c>
      <c r="M15" s="14">
        <f t="shared" si="3"/>
        <v>7409511.8960371017</v>
      </c>
      <c r="N15" s="14">
        <f t="shared" si="6"/>
        <v>142563291.48974541</v>
      </c>
      <c r="O15" s="14">
        <f t="shared" si="7"/>
        <v>62759208.005718097</v>
      </c>
      <c r="P15" s="14">
        <f t="shared" si="4"/>
        <v>79804083.484027311</v>
      </c>
      <c r="Q15" s="3">
        <f t="shared" si="8"/>
        <v>142563291.48974541</v>
      </c>
      <c r="R15" s="3">
        <f t="shared" si="9"/>
        <v>94369926.005718097</v>
      </c>
      <c r="S15" s="3">
        <f t="shared" si="10"/>
        <v>48193365.484027311</v>
      </c>
      <c r="T15" s="21">
        <f>(RANK(E15,E$8:E$1007,1)+COUNTIF(E$8:E15,E15)-1)/1000</f>
        <v>0.41799999999999998</v>
      </c>
      <c r="U15" s="21">
        <f>(RANK(F15,F$8:F$1007,1)+COUNTIF(F$8:F15,F15)-1)/1000</f>
        <v>0.42399999999999999</v>
      </c>
      <c r="V15" s="21">
        <f>(RANK(G15,G$8:G$1007,1)+COUNTIF(G$8:G15,G15)-1)/1000</f>
        <v>0.40899999999999997</v>
      </c>
      <c r="W15" s="21">
        <f>(RANK(H15,H$8:H$1007,1)+COUNTIF(H$8:H15,H15)-1)/1000</f>
        <v>0.41599999999999998</v>
      </c>
      <c r="X15" s="21">
        <f>(RANK(I15,I$8:I$1007,1)+COUNTIF(I$8:I15,I15)-1)/1000</f>
        <v>0.42199999999999999</v>
      </c>
      <c r="Y15" s="21">
        <f>(RANK(J15,J$8:J$1007,1)+COUNTIF(J$8:J15,J15)-1)/1000</f>
        <v>0.40400000000000003</v>
      </c>
      <c r="Z15" s="21">
        <f>(RANK(K15,K$8:K$1007,1)+COUNTIF(K$8:K15,K15)-1)/1000</f>
        <v>2.3E-2</v>
      </c>
      <c r="AA15" s="21">
        <f>(RANK(L15,L$8:L$1007,1)+COUNTIF(L$8:L15,L15)-1)/1000</f>
        <v>2.1999999999999999E-2</v>
      </c>
      <c r="AB15" s="21">
        <f>(RANK(M15,M$8:M$1007,1)+COUNTIF(M$8:M15,M15)-1)/1000</f>
        <v>3.7999999999999999E-2</v>
      </c>
      <c r="AC15" s="21">
        <f>(RANK(N15,N$8:N$1007,1)+COUNTIF(N$8:N15,N15)-1)/1000</f>
        <v>0.37</v>
      </c>
      <c r="AD15" s="21">
        <f>(RANK(O15,O$8:O$1007,1)+COUNTIF(O$8:O15,O15)-1)/1000</f>
        <v>0.32700000000000001</v>
      </c>
      <c r="AE15" s="21">
        <f>(RANK(P15,P$8:P$1007,1)+COUNTIF(P$8:P15,P15)-1)/1000</f>
        <v>0.38200000000000001</v>
      </c>
      <c r="AF15" s="21">
        <f>(RANK(Q15,Q$8:Q$1007,1)+COUNTIF(Q$8:Q15,Q15)-1)/1000</f>
        <v>0.37</v>
      </c>
      <c r="AG15" s="21">
        <f>(RANK(R15,R$8:R$1007,1)+COUNTIF(R$8:R15,R15)-1)/1000</f>
        <v>0.32700000000000001</v>
      </c>
      <c r="AH15" s="21">
        <f>(RANK(S15,S$8:S$1007,1)+COUNTIF(S$8:S15,S15)-1)/1000</f>
        <v>0.38200000000000001</v>
      </c>
      <c r="AI15" s="14">
        <f t="shared" si="11"/>
        <v>0</v>
      </c>
      <c r="AK15" s="14">
        <f t="shared" si="12"/>
        <v>0</v>
      </c>
    </row>
    <row r="16" spans="2:38" x14ac:dyDescent="0.25">
      <c r="B16">
        <f t="shared" si="5"/>
        <v>9</v>
      </c>
      <c r="C16">
        <f>MATCH(B16,'Stocastic Model Raw Data'!$B$2:$B$1001,0)</f>
        <v>396</v>
      </c>
      <c r="D16" s="14" cm="1">
        <f t="array" ref="D16">INDEX('Stocastic Model Raw Data'!$G$2:$G$1001,$C16,0)</f>
        <v>31610718</v>
      </c>
      <c r="E16" s="14" cm="1">
        <f t="array" ref="E16">INDEX('Stocastic Model Raw Data'!$C$2:$C$1001,$C16,0)</f>
        <v>3552627.7746496699</v>
      </c>
      <c r="F16" s="14" cm="1">
        <f t="array" ref="F16">INDEX('Stocastic Model Raw Data'!$H$2:$H$1001,$C16,0)</f>
        <v>1418958.3413209501</v>
      </c>
      <c r="G16" s="14">
        <f t="shared" si="1"/>
        <v>2133669.4333287198</v>
      </c>
      <c r="H16" s="14" cm="1">
        <f t="array" ref="H16">INDEX('Stocastic Model Raw Data'!$D$2:$D$1001,$C16,0)</f>
        <v>116468197.896557</v>
      </c>
      <c r="I16" s="14" cm="1">
        <f t="array" ref="I16">INDEX('Stocastic Model Raw Data'!$I$2:$I$1001,$C16,0)</f>
        <v>44148589.069831997</v>
      </c>
      <c r="J16" s="14">
        <f t="shared" si="2"/>
        <v>72319608.826725006</v>
      </c>
      <c r="K16" s="14" cm="1">
        <f t="array" ref="K16">INDEX('Stocastic Model Raw Data'!$E$2:$E$1001,$C16,0)</f>
        <v>34361520.770448603</v>
      </c>
      <c r="L16" s="14" cm="1">
        <f t="array" ref="L16">INDEX('Stocastic Model Raw Data'!$J$2:$J$1001,$C16,0)</f>
        <v>24864872.233103398</v>
      </c>
      <c r="M16" s="14">
        <f t="shared" si="3"/>
        <v>9496648.5373452045</v>
      </c>
      <c r="N16" s="14">
        <f t="shared" si="6"/>
        <v>150829718.6670056</v>
      </c>
      <c r="O16" s="14">
        <f t="shared" si="7"/>
        <v>69013461.302935392</v>
      </c>
      <c r="P16" s="14">
        <f t="shared" si="4"/>
        <v>81816257.364070207</v>
      </c>
      <c r="Q16" s="3">
        <f t="shared" si="8"/>
        <v>150829718.6670056</v>
      </c>
      <c r="R16" s="3">
        <f t="shared" si="9"/>
        <v>100624179.30293539</v>
      </c>
      <c r="S16" s="3">
        <f t="shared" si="10"/>
        <v>50205539.364070207</v>
      </c>
      <c r="T16" s="21">
        <f>(RANK(E16,E$8:E$1007,1)+COUNTIF(E$8:E16,E16)-1)/1000</f>
        <v>0.39900000000000002</v>
      </c>
      <c r="U16" s="21">
        <f>(RANK(F16,F$8:F$1007,1)+COUNTIF(F$8:F16,F16)-1)/1000</f>
        <v>0.4</v>
      </c>
      <c r="V16" s="21">
        <f>(RANK(G16,G$8:G$1007,1)+COUNTIF(G$8:G16,G16)-1)/1000</f>
        <v>0.39800000000000002</v>
      </c>
      <c r="W16" s="21">
        <f>(RANK(H16,H$8:H$1007,1)+COUNTIF(H$8:H16,H16)-1)/1000</f>
        <v>0.40100000000000002</v>
      </c>
      <c r="X16" s="21">
        <f>(RANK(I16,I$8:I$1007,1)+COUNTIF(I$8:I16,I16)-1)/1000</f>
        <v>0.4</v>
      </c>
      <c r="Y16" s="21">
        <f>(RANK(J16,J$8:J$1007,1)+COUNTIF(J$8:J16,J16)-1)/1000</f>
        <v>0.40100000000000002</v>
      </c>
      <c r="Z16" s="21">
        <f>(RANK(K16,K$8:K$1007,1)+COUNTIF(K$8:K16,K16)-1)/1000</f>
        <v>0.40699999999999997</v>
      </c>
      <c r="AA16" s="21">
        <f>(RANK(L16,L$8:L$1007,1)+COUNTIF(L$8:L16,L16)-1)/1000</f>
        <v>0.44</v>
      </c>
      <c r="AB16" s="21">
        <f>(RANK(M16,M$8:M$1007,1)+COUNTIF(M$8:M16,M16)-1)/1000</f>
        <v>0.318</v>
      </c>
      <c r="AC16" s="21">
        <f>(RANK(N16,N$8:N$1007,1)+COUNTIF(N$8:N16,N16)-1)/1000</f>
        <v>0.39600000000000002</v>
      </c>
      <c r="AD16" s="21">
        <f>(RANK(O16,O$8:O$1007,1)+COUNTIF(O$8:O16,O16)-1)/1000</f>
        <v>0.40400000000000003</v>
      </c>
      <c r="AE16" s="21">
        <f>(RANK(P16,P$8:P$1007,1)+COUNTIF(P$8:P16,P16)-1)/1000</f>
        <v>0.39700000000000002</v>
      </c>
      <c r="AF16" s="21">
        <f>(RANK(Q16,Q$8:Q$1007,1)+COUNTIF(Q$8:Q16,Q16)-1)/1000</f>
        <v>0.39600000000000002</v>
      </c>
      <c r="AG16" s="21">
        <f>(RANK(R16,R$8:R$1007,1)+COUNTIF(R$8:R16,R16)-1)/1000</f>
        <v>0.40400000000000003</v>
      </c>
      <c r="AH16" s="21">
        <f>(RANK(S16,S$8:S$1007,1)+COUNTIF(S$8:S16,S16)-1)/1000</f>
        <v>0.39700000000000002</v>
      </c>
      <c r="AI16" s="14">
        <f t="shared" si="11"/>
        <v>0</v>
      </c>
      <c r="AK16" s="14">
        <f t="shared" si="12"/>
        <v>0</v>
      </c>
    </row>
    <row r="17" spans="2:37" x14ac:dyDescent="0.25">
      <c r="B17">
        <f t="shared" si="5"/>
        <v>10</v>
      </c>
      <c r="C17">
        <f>MATCH(B17,'Stocastic Model Raw Data'!$B$2:$B$1001,0)</f>
        <v>607</v>
      </c>
      <c r="D17" s="14" cm="1">
        <f t="array" ref="D17">INDEX('Stocastic Model Raw Data'!$G$2:$G$1001,$C17,0)</f>
        <v>31610718</v>
      </c>
      <c r="E17" s="14" cm="1">
        <f t="array" ref="E17">INDEX('Stocastic Model Raw Data'!$C$2:$C$1001,$C17,0)</f>
        <v>4920990.7869039597</v>
      </c>
      <c r="F17" s="14" cm="1">
        <f t="array" ref="F17">INDEX('Stocastic Model Raw Data'!$H$2:$H$1001,$C17,0)</f>
        <v>2088833.0783450999</v>
      </c>
      <c r="G17" s="14">
        <f t="shared" si="1"/>
        <v>2832157.7085588598</v>
      </c>
      <c r="H17" s="14" cm="1">
        <f t="array" ref="H17">INDEX('Stocastic Model Raw Data'!$D$2:$D$1001,$C17,0)</f>
        <v>158136787.00428599</v>
      </c>
      <c r="I17" s="14" cm="1">
        <f t="array" ref="I17">INDEX('Stocastic Model Raw Data'!$I$2:$I$1001,$C17,0)</f>
        <v>64111243.401782498</v>
      </c>
      <c r="J17" s="14">
        <f t="shared" si="2"/>
        <v>94025543.602503493</v>
      </c>
      <c r="K17" s="14" cm="1">
        <f t="array" ref="K17">INDEX('Stocastic Model Raw Data'!$E$2:$E$1001,$C17,0)</f>
        <v>25970088.978580002</v>
      </c>
      <c r="L17" s="14" cm="1">
        <f t="array" ref="L17">INDEX('Stocastic Model Raw Data'!$J$2:$J$1001,$C17,0)</f>
        <v>17803434.607519399</v>
      </c>
      <c r="M17" s="14">
        <f t="shared" si="3"/>
        <v>8166654.3710606024</v>
      </c>
      <c r="N17" s="14">
        <f t="shared" si="6"/>
        <v>184106875.98286599</v>
      </c>
      <c r="O17" s="14">
        <f t="shared" si="7"/>
        <v>81914678.009301901</v>
      </c>
      <c r="P17" s="14">
        <f t="shared" si="4"/>
        <v>102192197.97356409</v>
      </c>
      <c r="Q17" s="3">
        <f t="shared" si="8"/>
        <v>184106875.98286599</v>
      </c>
      <c r="R17" s="3">
        <f t="shared" si="9"/>
        <v>113525396.0093019</v>
      </c>
      <c r="S17" s="3">
        <f t="shared" si="10"/>
        <v>70581479.973564088</v>
      </c>
      <c r="T17" s="21">
        <f>(RANK(E17,E$8:E$1007,1)+COUNTIF(E$8:E17,E17)-1)/1000</f>
        <v>0.67700000000000005</v>
      </c>
      <c r="U17" s="21">
        <f>(RANK(F17,F$8:F$1007,1)+COUNTIF(F$8:F17,F17)-1)/1000</f>
        <v>0.69699999999999995</v>
      </c>
      <c r="V17" s="21">
        <f>(RANK(G17,G$8:G$1007,1)+COUNTIF(G$8:G17,G17)-1)/1000</f>
        <v>0.65300000000000002</v>
      </c>
      <c r="W17" s="21">
        <f>(RANK(H17,H$8:H$1007,1)+COUNTIF(H$8:H17,H17)-1)/1000</f>
        <v>0.66400000000000003</v>
      </c>
      <c r="X17" s="21">
        <f>(RANK(I17,I$8:I$1007,1)+COUNTIF(I$8:I17,I17)-1)/1000</f>
        <v>0.69199999999999995</v>
      </c>
      <c r="Y17" s="21">
        <f>(RANK(J17,J$8:J$1007,1)+COUNTIF(J$8:J17,J17)-1)/1000</f>
        <v>0.64700000000000002</v>
      </c>
      <c r="Z17" s="21">
        <f>(RANK(K17,K$8:K$1007,1)+COUNTIF(K$8:K17,K17)-1)/1000</f>
        <v>9.1999999999999998E-2</v>
      </c>
      <c r="AA17" s="21">
        <f>(RANK(L17,L$8:L$1007,1)+COUNTIF(L$8:L17,L17)-1)/1000</f>
        <v>8.3000000000000004E-2</v>
      </c>
      <c r="AB17" s="21">
        <f>(RANK(M17,M$8:M$1007,1)+COUNTIF(M$8:M17,M17)-1)/1000</f>
        <v>0.105</v>
      </c>
      <c r="AC17" s="21">
        <f>(RANK(N17,N$8:N$1007,1)+COUNTIF(N$8:N17,N17)-1)/1000</f>
        <v>0.60699999999999998</v>
      </c>
      <c r="AD17" s="21">
        <f>(RANK(O17,O$8:O$1007,1)+COUNTIF(O$8:O17,O17)-1)/1000</f>
        <v>0.57699999999999996</v>
      </c>
      <c r="AE17" s="21">
        <f>(RANK(P17,P$8:P$1007,1)+COUNTIF(P$8:P17,P17)-1)/1000</f>
        <v>0.627</v>
      </c>
      <c r="AF17" s="21">
        <f>(RANK(Q17,Q$8:Q$1007,1)+COUNTIF(Q$8:Q17,Q17)-1)/1000</f>
        <v>0.60699999999999998</v>
      </c>
      <c r="AG17" s="21">
        <f>(RANK(R17,R$8:R$1007,1)+COUNTIF(R$8:R17,R17)-1)/1000</f>
        <v>0.57699999999999996</v>
      </c>
      <c r="AH17" s="21">
        <f>(RANK(S17,S$8:S$1007,1)+COUNTIF(S$8:S17,S17)-1)/1000</f>
        <v>0.627</v>
      </c>
      <c r="AI17" s="14">
        <f t="shared" si="11"/>
        <v>0</v>
      </c>
      <c r="AK17" s="14">
        <f t="shared" si="12"/>
        <v>0</v>
      </c>
    </row>
    <row r="18" spans="2:37" x14ac:dyDescent="0.25">
      <c r="B18">
        <f t="shared" si="5"/>
        <v>11</v>
      </c>
      <c r="C18">
        <f>MATCH(B18,'Stocastic Model Raw Data'!$B$2:$B$1001,0)</f>
        <v>981</v>
      </c>
      <c r="D18" s="14" cm="1">
        <f t="array" ref="D18">INDEX('Stocastic Model Raw Data'!$G$2:$G$1001,$C18,0)</f>
        <v>31610718</v>
      </c>
      <c r="E18" s="14" cm="1">
        <f t="array" ref="E18">INDEX('Stocastic Model Raw Data'!$C$2:$C$1001,$C18,0)</f>
        <v>8218160.6521719499</v>
      </c>
      <c r="F18" s="14" cm="1">
        <f t="array" ref="F18">INDEX('Stocastic Model Raw Data'!$H$2:$H$1001,$C18,0)</f>
        <v>3450153.7814258598</v>
      </c>
      <c r="G18" s="14">
        <f t="shared" si="1"/>
        <v>4768006.8707460901</v>
      </c>
      <c r="H18" s="14" cm="1">
        <f t="array" ref="H18">INDEX('Stocastic Model Raw Data'!$D$2:$D$1001,$C18,0)</f>
        <v>266801513.50471601</v>
      </c>
      <c r="I18" s="14" cm="1">
        <f t="array" ref="I18">INDEX('Stocastic Model Raw Data'!$I$2:$I$1001,$C18,0)</f>
        <v>105931825.497428</v>
      </c>
      <c r="J18" s="14">
        <f t="shared" si="2"/>
        <v>160869688.00728801</v>
      </c>
      <c r="K18" s="14" cm="1">
        <f t="array" ref="K18">INDEX('Stocastic Model Raw Data'!$E$2:$E$1001,$C18,0)</f>
        <v>42446336.285107397</v>
      </c>
      <c r="L18" s="14" cm="1">
        <f t="array" ref="L18">INDEX('Stocastic Model Raw Data'!$J$2:$J$1001,$C18,0)</f>
        <v>30151748.968077801</v>
      </c>
      <c r="M18" s="14">
        <f t="shared" si="3"/>
        <v>12294587.317029595</v>
      </c>
      <c r="N18" s="14">
        <f t="shared" si="6"/>
        <v>309247849.78982341</v>
      </c>
      <c r="O18" s="14">
        <f t="shared" si="7"/>
        <v>136083574.46550581</v>
      </c>
      <c r="P18" s="14">
        <f t="shared" si="4"/>
        <v>173164275.3243176</v>
      </c>
      <c r="Q18" s="3">
        <f t="shared" si="8"/>
        <v>309247849.78982341</v>
      </c>
      <c r="R18" s="3">
        <f t="shared" si="9"/>
        <v>167694292.46550581</v>
      </c>
      <c r="S18" s="3">
        <f t="shared" si="10"/>
        <v>141553557.3243176</v>
      </c>
      <c r="T18" s="21">
        <f>(RANK(E18,E$8:E$1007,1)+COUNTIF(E$8:E18,E18)-1)/1000</f>
        <v>0.98099999999999998</v>
      </c>
      <c r="U18" s="21">
        <f>(RANK(F18,F$8:F$1007,1)+COUNTIF(F$8:F18,F18)-1)/1000</f>
        <v>0.98099999999999998</v>
      </c>
      <c r="V18" s="21">
        <f>(RANK(G18,G$8:G$1007,1)+COUNTIF(G$8:G18,G18)-1)/1000</f>
        <v>0.98199999999999998</v>
      </c>
      <c r="W18" s="21">
        <f>(RANK(H18,H$8:H$1007,1)+COUNTIF(H$8:H18,H18)-1)/1000</f>
        <v>0.98099999999999998</v>
      </c>
      <c r="X18" s="21">
        <f>(RANK(I18,I$8:I$1007,1)+COUNTIF(I$8:I18,I18)-1)/1000</f>
        <v>0.98099999999999998</v>
      </c>
      <c r="Y18" s="21">
        <f>(RANK(J18,J$8:J$1007,1)+COUNTIF(J$8:J18,J18)-1)/1000</f>
        <v>0.98099999999999998</v>
      </c>
      <c r="Z18" s="21">
        <f>(RANK(K18,K$8:K$1007,1)+COUNTIF(K$8:K18,K18)-1)/1000</f>
        <v>0.90900000000000003</v>
      </c>
      <c r="AA18" s="21">
        <f>(RANK(L18,L$8:L$1007,1)+COUNTIF(L$8:L18,L18)-1)/1000</f>
        <v>0.89300000000000002</v>
      </c>
      <c r="AB18" s="21">
        <f>(RANK(M18,M$8:M$1007,1)+COUNTIF(M$8:M18,M18)-1)/1000</f>
        <v>0.93700000000000006</v>
      </c>
      <c r="AC18" s="21">
        <f>(RANK(N18,N$8:N$1007,1)+COUNTIF(N$8:N18,N18)-1)/1000</f>
        <v>0.98099999999999998</v>
      </c>
      <c r="AD18" s="21">
        <f>(RANK(O18,O$8:O$1007,1)+COUNTIF(O$8:O18,O18)-1)/1000</f>
        <v>0.98099999999999998</v>
      </c>
      <c r="AE18" s="21">
        <f>(RANK(P18,P$8:P$1007,1)+COUNTIF(P$8:P18,P18)-1)/1000</f>
        <v>0.98099999999999998</v>
      </c>
      <c r="AF18" s="21">
        <f>(RANK(Q18,Q$8:Q$1007,1)+COUNTIF(Q$8:Q18,Q18)-1)/1000</f>
        <v>0.98099999999999998</v>
      </c>
      <c r="AG18" s="21">
        <f>(RANK(R18,R$8:R$1007,1)+COUNTIF(R$8:R18,R18)-1)/1000</f>
        <v>0.98099999999999998</v>
      </c>
      <c r="AH18" s="21">
        <f>(RANK(S18,S$8:S$1007,1)+COUNTIF(S$8:S18,S18)-1)/1000</f>
        <v>0.98099999999999998</v>
      </c>
      <c r="AI18" s="14">
        <f t="shared" si="11"/>
        <v>0</v>
      </c>
      <c r="AK18" s="14">
        <f t="shared" si="12"/>
        <v>0</v>
      </c>
    </row>
    <row r="19" spans="2:37" x14ac:dyDescent="0.25">
      <c r="B19">
        <f t="shared" si="5"/>
        <v>12</v>
      </c>
      <c r="C19">
        <f>MATCH(B19,'Stocastic Model Raw Data'!$B$2:$B$1001,0)</f>
        <v>622</v>
      </c>
      <c r="D19" s="14" cm="1">
        <f t="array" ref="D19">INDEX('Stocastic Model Raw Data'!$G$2:$G$1001,$C19,0)</f>
        <v>31610718</v>
      </c>
      <c r="E19" s="14" cm="1">
        <f t="array" ref="E19">INDEX('Stocastic Model Raw Data'!$C$2:$C$1001,$C19,0)</f>
        <v>4572570.8707006704</v>
      </c>
      <c r="F19" s="14" cm="1">
        <f t="array" ref="F19">INDEX('Stocastic Model Raw Data'!$H$2:$H$1001,$C19,0)</f>
        <v>1886711.42578404</v>
      </c>
      <c r="G19" s="14">
        <f t="shared" si="1"/>
        <v>2685859.4449166302</v>
      </c>
      <c r="H19" s="14" cm="1">
        <f t="array" ref="H19">INDEX('Stocastic Model Raw Data'!$D$2:$D$1001,$C19,0)</f>
        <v>147942403.73373899</v>
      </c>
      <c r="I19" s="14" cm="1">
        <f t="array" ref="I19">INDEX('Stocastic Model Raw Data'!$I$2:$I$1001,$C19,0)</f>
        <v>58405875.426108703</v>
      </c>
      <c r="J19" s="14">
        <f t="shared" si="2"/>
        <v>89536528.307630286</v>
      </c>
      <c r="K19" s="14" cm="1">
        <f t="array" ref="K19">INDEX('Stocastic Model Raw Data'!$E$2:$E$1001,$C19,0)</f>
        <v>38731205.053711303</v>
      </c>
      <c r="L19" s="14" cm="1">
        <f t="array" ref="L19">INDEX('Stocastic Model Raw Data'!$J$2:$J$1001,$C19,0)</f>
        <v>27737013.130483199</v>
      </c>
      <c r="M19" s="14">
        <f t="shared" si="3"/>
        <v>10994191.923228104</v>
      </c>
      <c r="N19" s="14">
        <f t="shared" si="6"/>
        <v>186673608.78745028</v>
      </c>
      <c r="O19" s="14">
        <f t="shared" si="7"/>
        <v>86142888.556591898</v>
      </c>
      <c r="P19" s="14">
        <f t="shared" si="4"/>
        <v>100530720.23085839</v>
      </c>
      <c r="Q19" s="3">
        <f t="shared" si="8"/>
        <v>186673608.78745028</v>
      </c>
      <c r="R19" s="3">
        <f t="shared" si="9"/>
        <v>117753606.5565919</v>
      </c>
      <c r="S19" s="3">
        <f t="shared" si="10"/>
        <v>68920002.230858386</v>
      </c>
      <c r="T19" s="21">
        <f>(RANK(E19,E$8:E$1007,1)+COUNTIF(E$8:E19,E19)-1)/1000</f>
        <v>0.6</v>
      </c>
      <c r="U19" s="21">
        <f>(RANK(F19,F$8:F$1007,1)+COUNTIF(F$8:F19,F19)-1)/1000</f>
        <v>0.60399999999999998</v>
      </c>
      <c r="V19" s="21">
        <f>(RANK(G19,G$8:G$1007,1)+COUNTIF(G$8:G19,G19)-1)/1000</f>
        <v>0.59399999999999997</v>
      </c>
      <c r="W19" s="21">
        <f>(RANK(H19,H$8:H$1007,1)+COUNTIF(H$8:H19,H19)-1)/1000</f>
        <v>0.59799999999999998</v>
      </c>
      <c r="X19" s="21">
        <f>(RANK(I19,I$8:I$1007,1)+COUNTIF(I$8:I19,I19)-1)/1000</f>
        <v>0.60499999999999998</v>
      </c>
      <c r="Y19" s="21">
        <f>(RANK(J19,J$8:J$1007,1)+COUNTIF(J$8:J19,J19)-1)/1000</f>
        <v>0.59299999999999997</v>
      </c>
      <c r="Z19" s="21">
        <f>(RANK(K19,K$8:K$1007,1)+COUNTIF(K$8:K19,K19)-1)/1000</f>
        <v>0.70399999999999996</v>
      </c>
      <c r="AA19" s="21">
        <f>(RANK(L19,L$8:L$1007,1)+COUNTIF(L$8:L19,L19)-1)/1000</f>
        <v>0.70899999999999996</v>
      </c>
      <c r="AB19" s="21">
        <f>(RANK(M19,M$8:M$1007,1)+COUNTIF(M$8:M19,M19)-1)/1000</f>
        <v>0.68700000000000006</v>
      </c>
      <c r="AC19" s="21">
        <f>(RANK(N19,N$8:N$1007,1)+COUNTIF(N$8:N19,N19)-1)/1000</f>
        <v>0.622</v>
      </c>
      <c r="AD19" s="21">
        <f>(RANK(O19,O$8:O$1007,1)+COUNTIF(O$8:O19,O19)-1)/1000</f>
        <v>0.65100000000000002</v>
      </c>
      <c r="AE19" s="21">
        <f>(RANK(P19,P$8:P$1007,1)+COUNTIF(P$8:P19,P19)-1)/1000</f>
        <v>0.60399999999999998</v>
      </c>
      <c r="AF19" s="21">
        <f>(RANK(Q19,Q$8:Q$1007,1)+COUNTIF(Q$8:Q19,Q19)-1)/1000</f>
        <v>0.622</v>
      </c>
      <c r="AG19" s="21">
        <f>(RANK(R19,R$8:R$1007,1)+COUNTIF(R$8:R19,R19)-1)/1000</f>
        <v>0.65100000000000002</v>
      </c>
      <c r="AH19" s="21">
        <f>(RANK(S19,S$8:S$1007,1)+COUNTIF(S$8:S19,S19)-1)/1000</f>
        <v>0.60399999999999998</v>
      </c>
      <c r="AI19" s="14">
        <f t="shared" si="11"/>
        <v>0</v>
      </c>
      <c r="AK19" s="14">
        <f t="shared" si="12"/>
        <v>0</v>
      </c>
    </row>
    <row r="20" spans="2:37" x14ac:dyDescent="0.25">
      <c r="B20">
        <f t="shared" si="5"/>
        <v>13</v>
      </c>
      <c r="C20">
        <f>MATCH(B20,'Stocastic Model Raw Data'!$B$2:$B$1001,0)</f>
        <v>44</v>
      </c>
      <c r="D20" s="14" cm="1">
        <f t="array" ref="D20">INDEX('Stocastic Model Raw Data'!$G$2:$G$1001,$C20,0)</f>
        <v>31610718</v>
      </c>
      <c r="E20" s="14" cm="1">
        <f t="array" ref="E20">INDEX('Stocastic Model Raw Data'!$C$2:$C$1001,$C20,0)</f>
        <v>1335085.8387771701</v>
      </c>
      <c r="F20" s="14" cm="1">
        <f t="array" ref="F20">INDEX('Stocastic Model Raw Data'!$H$2:$H$1001,$C20,0)</f>
        <v>469972.263875523</v>
      </c>
      <c r="G20" s="14">
        <f t="shared" si="1"/>
        <v>865113.57490164705</v>
      </c>
      <c r="H20" s="14" cm="1">
        <f t="array" ref="H20">INDEX('Stocastic Model Raw Data'!$D$2:$D$1001,$C20,0)</f>
        <v>43248081.964238398</v>
      </c>
      <c r="I20" s="14" cm="1">
        <f t="array" ref="I20">INDEX('Stocastic Model Raw Data'!$I$2:$I$1001,$C20,0)</f>
        <v>15434960.7963783</v>
      </c>
      <c r="J20" s="14">
        <f t="shared" si="2"/>
        <v>27813121.167860098</v>
      </c>
      <c r="K20" s="14" cm="1">
        <f t="array" ref="K20">INDEX('Stocastic Model Raw Data'!$E$2:$E$1001,$C20,0)</f>
        <v>32329950.7528929</v>
      </c>
      <c r="L20" s="14" cm="1">
        <f t="array" ref="L20">INDEX('Stocastic Model Raw Data'!$J$2:$J$1001,$C20,0)</f>
        <v>22565108.1615302</v>
      </c>
      <c r="M20" s="14">
        <f t="shared" si="3"/>
        <v>9764842.5913626999</v>
      </c>
      <c r="N20" s="14">
        <f t="shared" si="6"/>
        <v>75578032.717131302</v>
      </c>
      <c r="O20" s="14">
        <f t="shared" si="7"/>
        <v>38000068.957908496</v>
      </c>
      <c r="P20" s="14">
        <f t="shared" si="4"/>
        <v>37577963.759222806</v>
      </c>
      <c r="Q20" s="3">
        <f t="shared" si="8"/>
        <v>75578032.717131302</v>
      </c>
      <c r="R20" s="3">
        <f t="shared" si="9"/>
        <v>69610786.957908496</v>
      </c>
      <c r="S20" s="3">
        <f t="shared" si="10"/>
        <v>5967245.7592228055</v>
      </c>
      <c r="T20" s="21">
        <f>(RANK(E20,E$8:E$1007,1)+COUNTIF(E$8:E20,E20)-1)/1000</f>
        <v>4.4999999999999998E-2</v>
      </c>
      <c r="U20" s="21">
        <f>(RANK(F20,F$8:F$1007,1)+COUNTIF(F$8:F20,F20)-1)/1000</f>
        <v>4.3999999999999997E-2</v>
      </c>
      <c r="V20" s="21">
        <f>(RANK(G20,G$8:G$1007,1)+COUNTIF(G$8:G20,G20)-1)/1000</f>
        <v>4.4999999999999998E-2</v>
      </c>
      <c r="W20" s="21">
        <f>(RANK(H20,H$8:H$1007,1)+COUNTIF(H$8:H20,H20)-1)/1000</f>
        <v>4.4999999999999998E-2</v>
      </c>
      <c r="X20" s="21">
        <f>(RANK(I20,I$8:I$1007,1)+COUNTIF(I$8:I20,I20)-1)/1000</f>
        <v>4.5999999999999999E-2</v>
      </c>
      <c r="Y20" s="21">
        <f>(RANK(J20,J$8:J$1007,1)+COUNTIF(J$8:J20,J20)-1)/1000</f>
        <v>4.4999999999999998E-2</v>
      </c>
      <c r="Z20" s="21">
        <f>(RANK(K20,K$8:K$1007,1)+COUNTIF(K$8:K20,K20)-1)/1000</f>
        <v>0.32100000000000001</v>
      </c>
      <c r="AA20" s="21">
        <f>(RANK(L20,L$8:L$1007,1)+COUNTIF(L$8:L20,L20)-1)/1000</f>
        <v>0.30099999999999999</v>
      </c>
      <c r="AB20" s="21">
        <f>(RANK(M20,M$8:M$1007,1)+COUNTIF(M$8:M20,M20)-1)/1000</f>
        <v>0.374</v>
      </c>
      <c r="AC20" s="21">
        <f>(RANK(N20,N$8:N$1007,1)+COUNTIF(N$8:N20,N20)-1)/1000</f>
        <v>4.3999999999999997E-2</v>
      </c>
      <c r="AD20" s="21">
        <f>(RANK(O20,O$8:O$1007,1)+COUNTIF(O$8:O20,O20)-1)/1000</f>
        <v>3.9E-2</v>
      </c>
      <c r="AE20" s="21">
        <f>(RANK(P20,P$8:P$1007,1)+COUNTIF(P$8:P20,P20)-1)/1000</f>
        <v>4.4999999999999998E-2</v>
      </c>
      <c r="AF20" s="21">
        <f>(RANK(Q20,Q$8:Q$1007,1)+COUNTIF(Q$8:Q20,Q20)-1)/1000</f>
        <v>4.3999999999999997E-2</v>
      </c>
      <c r="AG20" s="21">
        <f>(RANK(R20,R$8:R$1007,1)+COUNTIF(R$8:R20,R20)-1)/1000</f>
        <v>3.9E-2</v>
      </c>
      <c r="AH20" s="21">
        <f>(RANK(S20,S$8:S$1007,1)+COUNTIF(S$8:S20,S20)-1)/1000</f>
        <v>4.4999999999999998E-2</v>
      </c>
      <c r="AI20" s="14">
        <f t="shared" si="11"/>
        <v>0</v>
      </c>
      <c r="AK20" s="14">
        <f t="shared" si="12"/>
        <v>0</v>
      </c>
    </row>
    <row r="21" spans="2:37" x14ac:dyDescent="0.25">
      <c r="B21">
        <f t="shared" si="5"/>
        <v>14</v>
      </c>
      <c r="C21">
        <f>MATCH(B21,'Stocastic Model Raw Data'!$B$2:$B$1001,0)</f>
        <v>538</v>
      </c>
      <c r="D21" s="14" cm="1">
        <f t="array" ref="D21">INDEX('Stocastic Model Raw Data'!$G$2:$G$1001,$C21,0)</f>
        <v>31610718</v>
      </c>
      <c r="E21" s="14" cm="1">
        <f t="array" ref="E21">INDEX('Stocastic Model Raw Data'!$C$2:$C$1001,$C21,0)</f>
        <v>4294668.65201513</v>
      </c>
      <c r="F21" s="14" cm="1">
        <f t="array" ref="F21">INDEX('Stocastic Model Raw Data'!$H$2:$H$1001,$C21,0)</f>
        <v>1755729.7363342899</v>
      </c>
      <c r="G21" s="14">
        <f t="shared" si="1"/>
        <v>2538938.9156808401</v>
      </c>
      <c r="H21" s="14" cm="1">
        <f t="array" ref="H21">INDEX('Stocastic Model Raw Data'!$D$2:$D$1001,$C21,0)</f>
        <v>139430152.40875599</v>
      </c>
      <c r="I21" s="14" cm="1">
        <f t="array" ref="I21">INDEX('Stocastic Model Raw Data'!$I$2:$I$1001,$C21,0)</f>
        <v>54422826.350435697</v>
      </c>
      <c r="J21" s="14">
        <f t="shared" si="2"/>
        <v>85007326.058320284</v>
      </c>
      <c r="K21" s="14" cm="1">
        <f t="array" ref="K21">INDEX('Stocastic Model Raw Data'!$E$2:$E$1001,$C21,0)</f>
        <v>36580680.538060799</v>
      </c>
      <c r="L21" s="14" cm="1">
        <f t="array" ref="L21">INDEX('Stocastic Model Raw Data'!$J$2:$J$1001,$C21,0)</f>
        <v>25749495.954204801</v>
      </c>
      <c r="M21" s="14">
        <f t="shared" si="3"/>
        <v>10831184.583855998</v>
      </c>
      <c r="N21" s="14">
        <f t="shared" si="6"/>
        <v>176010832.9468168</v>
      </c>
      <c r="O21" s="14">
        <f t="shared" si="7"/>
        <v>80172322.304640502</v>
      </c>
      <c r="P21" s="14">
        <f t="shared" si="4"/>
        <v>95838510.6421763</v>
      </c>
      <c r="Q21" s="3">
        <f t="shared" si="8"/>
        <v>176010832.9468168</v>
      </c>
      <c r="R21" s="3">
        <f t="shared" si="9"/>
        <v>111783040.3046405</v>
      </c>
      <c r="S21" s="3">
        <f t="shared" si="10"/>
        <v>64227792.6421763</v>
      </c>
      <c r="T21" s="21">
        <f>(RANK(E21,E$8:E$1007,1)+COUNTIF(E$8:E21,E21)-1)/1000</f>
        <v>0.54</v>
      </c>
      <c r="U21" s="21">
        <f>(RANK(F21,F$8:F$1007,1)+COUNTIF(F$8:F21,F21)-1)/1000</f>
        <v>0.52600000000000002</v>
      </c>
      <c r="V21" s="21">
        <f>(RANK(G21,G$8:G$1007,1)+COUNTIF(G$8:G21,G21)-1)/1000</f>
        <v>0.54200000000000004</v>
      </c>
      <c r="W21" s="21">
        <f>(RANK(H21,H$8:H$1007,1)+COUNTIF(H$8:H21,H21)-1)/1000</f>
        <v>0.54200000000000004</v>
      </c>
      <c r="X21" s="21">
        <f>(RANK(I21,I$8:I$1007,1)+COUNTIF(I$8:I21,I21)-1)/1000</f>
        <v>0.52800000000000002</v>
      </c>
      <c r="Y21" s="21">
        <f>(RANK(J21,J$8:J$1007,1)+COUNTIF(J$8:J21,J21)-1)/1000</f>
        <v>0.54600000000000004</v>
      </c>
      <c r="Z21" s="21">
        <f>(RANK(K21,K$8:K$1007,1)+COUNTIF(K$8:K21,K21)-1)/1000</f>
        <v>0.55000000000000004</v>
      </c>
      <c r="AA21" s="21">
        <f>(RANK(L21,L$8:L$1007,1)+COUNTIF(L$8:L21,L21)-1)/1000</f>
        <v>0.51900000000000002</v>
      </c>
      <c r="AB21" s="21">
        <f>(RANK(M21,M$8:M$1007,1)+COUNTIF(M$8:M21,M21)-1)/1000</f>
        <v>0.63200000000000001</v>
      </c>
      <c r="AC21" s="21">
        <f>(RANK(N21,N$8:N$1007,1)+COUNTIF(N$8:N21,N21)-1)/1000</f>
        <v>0.53800000000000003</v>
      </c>
      <c r="AD21" s="21">
        <f>(RANK(O21,O$8:O$1007,1)+COUNTIF(O$8:O21,O21)-1)/1000</f>
        <v>0.53900000000000003</v>
      </c>
      <c r="AE21" s="21">
        <f>(RANK(P21,P$8:P$1007,1)+COUNTIF(P$8:P21,P21)-1)/1000</f>
        <v>0.54</v>
      </c>
      <c r="AF21" s="21">
        <f>(RANK(Q21,Q$8:Q$1007,1)+COUNTIF(Q$8:Q21,Q21)-1)/1000</f>
        <v>0.53800000000000003</v>
      </c>
      <c r="AG21" s="21">
        <f>(RANK(R21,R$8:R$1007,1)+COUNTIF(R$8:R21,R21)-1)/1000</f>
        <v>0.53900000000000003</v>
      </c>
      <c r="AH21" s="21">
        <f>(RANK(S21,S$8:S$1007,1)+COUNTIF(S$8:S21,S21)-1)/1000</f>
        <v>0.54</v>
      </c>
      <c r="AI21" s="14">
        <f t="shared" si="11"/>
        <v>0</v>
      </c>
      <c r="AK21" s="14">
        <f t="shared" si="12"/>
        <v>0</v>
      </c>
    </row>
    <row r="22" spans="2:37" x14ac:dyDescent="0.25">
      <c r="B22">
        <f t="shared" si="5"/>
        <v>15</v>
      </c>
      <c r="C22">
        <f>MATCH(B22,'Stocastic Model Raw Data'!$B$2:$B$1001,0)</f>
        <v>860</v>
      </c>
      <c r="D22" s="14" cm="1">
        <f t="array" ref="D22">INDEX('Stocastic Model Raw Data'!$G$2:$G$1001,$C22,0)</f>
        <v>31610718</v>
      </c>
      <c r="E22" s="14" cm="1">
        <f t="array" ref="E22">INDEX('Stocastic Model Raw Data'!$C$2:$C$1001,$C22,0)</f>
        <v>6485459.63437091</v>
      </c>
      <c r="F22" s="14" cm="1">
        <f t="array" ref="F22">INDEX('Stocastic Model Raw Data'!$H$2:$H$1001,$C22,0)</f>
        <v>2726851.2555936398</v>
      </c>
      <c r="G22" s="14">
        <f t="shared" si="1"/>
        <v>3758608.3787772702</v>
      </c>
      <c r="H22" s="14" cm="1">
        <f t="array" ref="H22">INDEX('Stocastic Model Raw Data'!$D$2:$D$1001,$C22,0)</f>
        <v>209112616.97603801</v>
      </c>
      <c r="I22" s="14" cm="1">
        <f t="array" ref="I22">INDEX('Stocastic Model Raw Data'!$I$2:$I$1001,$C22,0)</f>
        <v>83664918.359206393</v>
      </c>
      <c r="J22" s="14">
        <f t="shared" si="2"/>
        <v>125447698.61683162</v>
      </c>
      <c r="K22" s="14" cm="1">
        <f t="array" ref="K22">INDEX('Stocastic Model Raw Data'!$E$2:$E$1001,$C22,0)</f>
        <v>31252289.878655799</v>
      </c>
      <c r="L22" s="14" cm="1">
        <f t="array" ref="L22">INDEX('Stocastic Model Raw Data'!$J$2:$J$1001,$C22,0)</f>
        <v>21651676.509101201</v>
      </c>
      <c r="M22" s="14">
        <f t="shared" si="3"/>
        <v>9600613.3695545979</v>
      </c>
      <c r="N22" s="14">
        <f t="shared" si="6"/>
        <v>240364906.8546938</v>
      </c>
      <c r="O22" s="14">
        <f t="shared" si="7"/>
        <v>105316594.86830759</v>
      </c>
      <c r="P22" s="14">
        <f t="shared" si="4"/>
        <v>135048311.98638621</v>
      </c>
      <c r="Q22" s="3">
        <f t="shared" si="8"/>
        <v>240364906.8546938</v>
      </c>
      <c r="R22" s="3">
        <f t="shared" si="9"/>
        <v>136927312.86830759</v>
      </c>
      <c r="S22" s="3">
        <f t="shared" si="10"/>
        <v>103437593.98638621</v>
      </c>
      <c r="T22" s="21">
        <f>(RANK(E22,E$8:E$1007,1)+COUNTIF(E$8:E22,E22)-1)/1000</f>
        <v>0.88900000000000001</v>
      </c>
      <c r="U22" s="21">
        <f>(RANK(F22,F$8:F$1007,1)+COUNTIF(F$8:F22,F22)-1)/1000</f>
        <v>0.89700000000000002</v>
      </c>
      <c r="V22" s="21">
        <f>(RANK(G22,G$8:G$1007,1)+COUNTIF(G$8:G22,G22)-1)/1000</f>
        <v>0.88600000000000001</v>
      </c>
      <c r="W22" s="21">
        <f>(RANK(H22,H$8:H$1007,1)+COUNTIF(H$8:H22,H22)-1)/1000</f>
        <v>0.88700000000000001</v>
      </c>
      <c r="X22" s="21">
        <f>(RANK(I22,I$8:I$1007,1)+COUNTIF(I$8:I22,I22)-1)/1000</f>
        <v>0.89600000000000002</v>
      </c>
      <c r="Y22" s="21">
        <f>(RANK(J22,J$8:J$1007,1)+COUNTIF(J$8:J22,J22)-1)/1000</f>
        <v>0.88200000000000001</v>
      </c>
      <c r="Z22" s="21">
        <f>(RANK(K22,K$8:K$1007,1)+COUNTIF(K$8:K22,K22)-1)/1000</f>
        <v>0.26700000000000002</v>
      </c>
      <c r="AA22" s="21">
        <f>(RANK(L22,L$8:L$1007,1)+COUNTIF(L$8:L22,L22)-1)/1000</f>
        <v>0.255</v>
      </c>
      <c r="AB22" s="21">
        <f>(RANK(M22,M$8:M$1007,1)+COUNTIF(M$8:M22,M22)-1)/1000</f>
        <v>0.33700000000000002</v>
      </c>
      <c r="AC22" s="21">
        <f>(RANK(N22,N$8:N$1007,1)+COUNTIF(N$8:N22,N22)-1)/1000</f>
        <v>0.86</v>
      </c>
      <c r="AD22" s="21">
        <f>(RANK(O22,O$8:O$1007,1)+COUNTIF(O$8:O22,O22)-1)/1000</f>
        <v>0.84799999999999998</v>
      </c>
      <c r="AE22" s="21">
        <f>(RANK(P22,P$8:P$1007,1)+COUNTIF(P$8:P22,P22)-1)/1000</f>
        <v>0.874</v>
      </c>
      <c r="AF22" s="21">
        <f>(RANK(Q22,Q$8:Q$1007,1)+COUNTIF(Q$8:Q22,Q22)-1)/1000</f>
        <v>0.86</v>
      </c>
      <c r="AG22" s="21">
        <f>(RANK(R22,R$8:R$1007,1)+COUNTIF(R$8:R22,R22)-1)/1000</f>
        <v>0.84799999999999998</v>
      </c>
      <c r="AH22" s="21">
        <f>(RANK(S22,S$8:S$1007,1)+COUNTIF(S$8:S22,S22)-1)/1000</f>
        <v>0.874</v>
      </c>
      <c r="AI22" s="14">
        <f t="shared" si="11"/>
        <v>0</v>
      </c>
      <c r="AK22" s="14">
        <f t="shared" si="12"/>
        <v>0</v>
      </c>
    </row>
    <row r="23" spans="2:37" x14ac:dyDescent="0.25">
      <c r="B23">
        <f t="shared" si="5"/>
        <v>16</v>
      </c>
      <c r="C23">
        <f>MATCH(B23,'Stocastic Model Raw Data'!$B$2:$B$1001,0)</f>
        <v>547</v>
      </c>
      <c r="D23" s="14" cm="1">
        <f t="array" ref="D23">INDEX('Stocastic Model Raw Data'!$G$2:$G$1001,$C23,0)</f>
        <v>31610718</v>
      </c>
      <c r="E23" s="14" cm="1">
        <f t="array" ref="E23">INDEX('Stocastic Model Raw Data'!$C$2:$C$1001,$C23,0)</f>
        <v>4598679.4022409497</v>
      </c>
      <c r="F23" s="14" cm="1">
        <f t="array" ref="F23">INDEX('Stocastic Model Raw Data'!$H$2:$H$1001,$C23,0)</f>
        <v>1885330.32851742</v>
      </c>
      <c r="G23" s="14">
        <f t="shared" si="1"/>
        <v>2713349.0737235295</v>
      </c>
      <c r="H23" s="14" cm="1">
        <f t="array" ref="H23">INDEX('Stocastic Model Raw Data'!$D$2:$D$1001,$C23,0)</f>
        <v>148765741.803247</v>
      </c>
      <c r="I23" s="14" cm="1">
        <f t="array" ref="I23">INDEX('Stocastic Model Raw Data'!$I$2:$I$1001,$C23,0)</f>
        <v>58173443.948297001</v>
      </c>
      <c r="J23" s="14">
        <f t="shared" si="2"/>
        <v>90592297.854950011</v>
      </c>
      <c r="K23" s="14" cm="1">
        <f t="array" ref="K23">INDEX('Stocastic Model Raw Data'!$E$2:$E$1001,$C23,0)</f>
        <v>27946423.997723799</v>
      </c>
      <c r="L23" s="14" cm="1">
        <f t="array" ref="L23">INDEX('Stocastic Model Raw Data'!$J$2:$J$1001,$C23,0)</f>
        <v>19032653.022963502</v>
      </c>
      <c r="M23" s="14">
        <f t="shared" si="3"/>
        <v>8913770.9747602977</v>
      </c>
      <c r="N23" s="14">
        <f t="shared" si="6"/>
        <v>176712165.80097079</v>
      </c>
      <c r="O23" s="14">
        <f t="shared" si="7"/>
        <v>77206096.971260503</v>
      </c>
      <c r="P23" s="14">
        <f t="shared" si="4"/>
        <v>99506068.82971029</v>
      </c>
      <c r="Q23" s="3">
        <f t="shared" si="8"/>
        <v>176712165.80097079</v>
      </c>
      <c r="R23" s="3">
        <f t="shared" si="9"/>
        <v>108816814.9712605</v>
      </c>
      <c r="S23" s="3">
        <f t="shared" si="10"/>
        <v>67895350.82971029</v>
      </c>
      <c r="T23" s="21">
        <f>(RANK(E23,E$8:E$1007,1)+COUNTIF(E$8:E23,E23)-1)/1000</f>
        <v>0.60799999999999998</v>
      </c>
      <c r="U23" s="21">
        <f>(RANK(F23,F$8:F$1007,1)+COUNTIF(F$8:F23,F23)-1)/1000</f>
        <v>0.60199999999999998</v>
      </c>
      <c r="V23" s="21">
        <f>(RANK(G23,G$8:G$1007,1)+COUNTIF(G$8:G23,G23)-1)/1000</f>
        <v>0.60799999999999998</v>
      </c>
      <c r="W23" s="21">
        <f>(RANK(H23,H$8:H$1007,1)+COUNTIF(H$8:H23,H23)-1)/1000</f>
        <v>0.60499999999999998</v>
      </c>
      <c r="X23" s="21">
        <f>(RANK(I23,I$8:I$1007,1)+COUNTIF(I$8:I23,I23)-1)/1000</f>
        <v>0.6</v>
      </c>
      <c r="Y23" s="21">
        <f>(RANK(J23,J$8:J$1007,1)+COUNTIF(J$8:J23,J23)-1)/1000</f>
        <v>0.60799999999999998</v>
      </c>
      <c r="Z23" s="21">
        <f>(RANK(K23,K$8:K$1007,1)+COUNTIF(K$8:K23,K23)-1)/1000</f>
        <v>0.153</v>
      </c>
      <c r="AA23" s="21">
        <f>(RANK(L23,L$8:L$1007,1)+COUNTIF(L$8:L23,L23)-1)/1000</f>
        <v>0.13500000000000001</v>
      </c>
      <c r="AB23" s="21">
        <f>(RANK(M23,M$8:M$1007,1)+COUNTIF(M$8:M23,M23)-1)/1000</f>
        <v>0.21299999999999999</v>
      </c>
      <c r="AC23" s="21">
        <f>(RANK(N23,N$8:N$1007,1)+COUNTIF(N$8:N23,N23)-1)/1000</f>
        <v>0.54700000000000004</v>
      </c>
      <c r="AD23" s="21">
        <f>(RANK(O23,O$8:O$1007,1)+COUNTIF(O$8:O23,O23)-1)/1000</f>
        <v>0.48299999999999998</v>
      </c>
      <c r="AE23" s="21">
        <f>(RANK(P23,P$8:P$1007,1)+COUNTIF(P$8:P23,P23)-1)/1000</f>
        <v>0.59399999999999997</v>
      </c>
      <c r="AF23" s="21">
        <f>(RANK(Q23,Q$8:Q$1007,1)+COUNTIF(Q$8:Q23,Q23)-1)/1000</f>
        <v>0.54700000000000004</v>
      </c>
      <c r="AG23" s="21">
        <f>(RANK(R23,R$8:R$1007,1)+COUNTIF(R$8:R23,R23)-1)/1000</f>
        <v>0.48299999999999998</v>
      </c>
      <c r="AH23" s="21">
        <f>(RANK(S23,S$8:S$1007,1)+COUNTIF(S$8:S23,S23)-1)/1000</f>
        <v>0.59399999999999997</v>
      </c>
      <c r="AI23" s="14">
        <f t="shared" si="11"/>
        <v>0</v>
      </c>
      <c r="AK23" s="14">
        <f t="shared" si="12"/>
        <v>0</v>
      </c>
    </row>
    <row r="24" spans="2:37" x14ac:dyDescent="0.25">
      <c r="B24">
        <f t="shared" si="5"/>
        <v>17</v>
      </c>
      <c r="C24">
        <f>MATCH(B24,'Stocastic Model Raw Data'!$B$2:$B$1001,0)</f>
        <v>532</v>
      </c>
      <c r="D24" s="14" cm="1">
        <f t="array" ref="D24">INDEX('Stocastic Model Raw Data'!$G$2:$G$1001,$C24,0)</f>
        <v>31610718</v>
      </c>
      <c r="E24" s="14" cm="1">
        <f t="array" ref="E24">INDEX('Stocastic Model Raw Data'!$C$2:$C$1001,$C24,0)</f>
        <v>4314559.6453054501</v>
      </c>
      <c r="F24" s="14" cm="1">
        <f t="array" ref="F24">INDEX('Stocastic Model Raw Data'!$H$2:$H$1001,$C24,0)</f>
        <v>1790644.9909383301</v>
      </c>
      <c r="G24" s="14">
        <f t="shared" si="1"/>
        <v>2523914.65436712</v>
      </c>
      <c r="H24" s="14" cm="1">
        <f t="array" ref="H24">INDEX('Stocastic Model Raw Data'!$D$2:$D$1001,$C24,0)</f>
        <v>139583461.29341099</v>
      </c>
      <c r="I24" s="14" cm="1">
        <f t="array" ref="I24">INDEX('Stocastic Model Raw Data'!$I$2:$I$1001,$C24,0)</f>
        <v>55380938.925131299</v>
      </c>
      <c r="J24" s="14">
        <f t="shared" si="2"/>
        <v>84202522.368279696</v>
      </c>
      <c r="K24" s="14" cm="1">
        <f t="array" ref="K24">INDEX('Stocastic Model Raw Data'!$E$2:$E$1001,$C24,0)</f>
        <v>35905703.6275241</v>
      </c>
      <c r="L24" s="14" cm="1">
        <f t="array" ref="L24">INDEX('Stocastic Model Raw Data'!$J$2:$J$1001,$C24,0)</f>
        <v>25778268.987100098</v>
      </c>
      <c r="M24" s="14">
        <f t="shared" si="3"/>
        <v>10127434.640424002</v>
      </c>
      <c r="N24" s="14">
        <f t="shared" si="6"/>
        <v>175489164.92093509</v>
      </c>
      <c r="O24" s="14">
        <f t="shared" si="7"/>
        <v>81159207.912231401</v>
      </c>
      <c r="P24" s="14">
        <f t="shared" si="4"/>
        <v>94329957.008703694</v>
      </c>
      <c r="Q24" s="3">
        <f t="shared" si="8"/>
        <v>175489164.92093509</v>
      </c>
      <c r="R24" s="3">
        <f t="shared" si="9"/>
        <v>112769925.9122314</v>
      </c>
      <c r="S24" s="3">
        <f t="shared" si="10"/>
        <v>62719239.008703694</v>
      </c>
      <c r="T24" s="21">
        <f>(RANK(E24,E$8:E$1007,1)+COUNTIF(E$8:E24,E24)-1)/1000</f>
        <v>0.55000000000000004</v>
      </c>
      <c r="U24" s="21">
        <f>(RANK(F24,F$8:F$1007,1)+COUNTIF(F$8:F24,F24)-1)/1000</f>
        <v>0.55900000000000005</v>
      </c>
      <c r="V24" s="21">
        <f>(RANK(G24,G$8:G$1007,1)+COUNTIF(G$8:G24,G24)-1)/1000</f>
        <v>0.53100000000000003</v>
      </c>
      <c r="W24" s="21">
        <f>(RANK(H24,H$8:H$1007,1)+COUNTIF(H$8:H24,H24)-1)/1000</f>
        <v>0.54700000000000004</v>
      </c>
      <c r="X24" s="21">
        <f>(RANK(I24,I$8:I$1007,1)+COUNTIF(I$8:I24,I24)-1)/1000</f>
        <v>0.55900000000000005</v>
      </c>
      <c r="Y24" s="21">
        <f>(RANK(J24,J$8:J$1007,1)+COUNTIF(J$8:J24,J24)-1)/1000</f>
        <v>0.53200000000000003</v>
      </c>
      <c r="Z24" s="21">
        <f>(RANK(K24,K$8:K$1007,1)+COUNTIF(K$8:K24,K24)-1)/1000</f>
        <v>0.50600000000000001</v>
      </c>
      <c r="AA24" s="21">
        <f>(RANK(L24,L$8:L$1007,1)+COUNTIF(L$8:L24,L24)-1)/1000</f>
        <v>0.52400000000000002</v>
      </c>
      <c r="AB24" s="21">
        <f>(RANK(M24,M$8:M$1007,1)+COUNTIF(M$8:M24,M24)-1)/1000</f>
        <v>0.45100000000000001</v>
      </c>
      <c r="AC24" s="21">
        <f>(RANK(N24,N$8:N$1007,1)+COUNTIF(N$8:N24,N24)-1)/1000</f>
        <v>0.53200000000000003</v>
      </c>
      <c r="AD24" s="21">
        <f>(RANK(O24,O$8:O$1007,1)+COUNTIF(O$8:O24,O24)-1)/1000</f>
        <v>0.56100000000000005</v>
      </c>
      <c r="AE24" s="21">
        <f>(RANK(P24,P$8:P$1007,1)+COUNTIF(P$8:P24,P24)-1)/1000</f>
        <v>0.51300000000000001</v>
      </c>
      <c r="AF24" s="21">
        <f>(RANK(Q24,Q$8:Q$1007,1)+COUNTIF(Q$8:Q24,Q24)-1)/1000</f>
        <v>0.53200000000000003</v>
      </c>
      <c r="AG24" s="21">
        <f>(RANK(R24,R$8:R$1007,1)+COUNTIF(R$8:R24,R24)-1)/1000</f>
        <v>0.56100000000000005</v>
      </c>
      <c r="AH24" s="21">
        <f>(RANK(S24,S$8:S$1007,1)+COUNTIF(S$8:S24,S24)-1)/1000</f>
        <v>0.51300000000000001</v>
      </c>
      <c r="AI24" s="14">
        <f t="shared" si="11"/>
        <v>0</v>
      </c>
      <c r="AK24" s="14">
        <f t="shared" si="12"/>
        <v>0</v>
      </c>
    </row>
    <row r="25" spans="2:37" x14ac:dyDescent="0.25">
      <c r="B25">
        <f t="shared" si="5"/>
        <v>18</v>
      </c>
      <c r="C25">
        <f>MATCH(B25,'Stocastic Model Raw Data'!$B$2:$B$1001,0)</f>
        <v>662</v>
      </c>
      <c r="D25" s="14" cm="1">
        <f t="array" ref="D25">INDEX('Stocastic Model Raw Data'!$G$2:$G$1001,$C25,0)</f>
        <v>31610718</v>
      </c>
      <c r="E25" s="14" cm="1">
        <f t="array" ref="E25">INDEX('Stocastic Model Raw Data'!$C$2:$C$1001,$C25,0)</f>
        <v>5141059.2872553105</v>
      </c>
      <c r="F25" s="14" cm="1">
        <f t="array" ref="F25">INDEX('Stocastic Model Raw Data'!$H$2:$H$1001,$C25,0)</f>
        <v>2179818.02376618</v>
      </c>
      <c r="G25" s="14">
        <f t="shared" si="1"/>
        <v>2961241.2634891304</v>
      </c>
      <c r="H25" s="14" cm="1">
        <f t="array" ref="H25">INDEX('Stocastic Model Raw Data'!$D$2:$D$1001,$C25,0)</f>
        <v>165127997.71628001</v>
      </c>
      <c r="I25" s="14" cm="1">
        <f t="array" ref="I25">INDEX('Stocastic Model Raw Data'!$I$2:$I$1001,$C25,0)</f>
        <v>66894659.387790099</v>
      </c>
      <c r="J25" s="14">
        <f t="shared" si="2"/>
        <v>98233338.328489915</v>
      </c>
      <c r="K25" s="14" cm="1">
        <f t="array" ref="K25">INDEX('Stocastic Model Raw Data'!$E$2:$E$1001,$C25,0)</f>
        <v>27117002.785931401</v>
      </c>
      <c r="L25" s="14" cm="1">
        <f t="array" ref="L25">INDEX('Stocastic Model Raw Data'!$J$2:$J$1001,$C25,0)</f>
        <v>19048999.849253301</v>
      </c>
      <c r="M25" s="14">
        <f t="shared" si="3"/>
        <v>8068002.9366781004</v>
      </c>
      <c r="N25" s="14">
        <f t="shared" si="6"/>
        <v>192245000.50221142</v>
      </c>
      <c r="O25" s="14">
        <f t="shared" si="7"/>
        <v>85943659.237043396</v>
      </c>
      <c r="P25" s="14">
        <f t="shared" si="4"/>
        <v>106301341.26516803</v>
      </c>
      <c r="Q25" s="3">
        <f t="shared" si="8"/>
        <v>192245000.50221142</v>
      </c>
      <c r="R25" s="3">
        <f t="shared" si="9"/>
        <v>117554377.2370434</v>
      </c>
      <c r="S25" s="3">
        <f t="shared" si="10"/>
        <v>74690623.265168026</v>
      </c>
      <c r="T25" s="21">
        <f>(RANK(E25,E$8:E$1007,1)+COUNTIF(E$8:E25,E25)-1)/1000</f>
        <v>0.73</v>
      </c>
      <c r="U25" s="21">
        <f>(RANK(F25,F$8:F$1007,1)+COUNTIF(F$8:F25,F25)-1)/1000</f>
        <v>0.751</v>
      </c>
      <c r="V25" s="21">
        <f>(RANK(G25,G$8:G$1007,1)+COUNTIF(G$8:G25,G25)-1)/1000</f>
        <v>0.71099999999999997</v>
      </c>
      <c r="W25" s="21">
        <f>(RANK(H25,H$8:H$1007,1)+COUNTIF(H$8:H25,H25)-1)/1000</f>
        <v>0.71799999999999997</v>
      </c>
      <c r="X25" s="21">
        <f>(RANK(I25,I$8:I$1007,1)+COUNTIF(I$8:I25,I25)-1)/1000</f>
        <v>0.75</v>
      </c>
      <c r="Y25" s="21">
        <f>(RANK(J25,J$8:J$1007,1)+COUNTIF(J$8:J25,J25)-1)/1000</f>
        <v>0.70699999999999996</v>
      </c>
      <c r="Z25" s="21">
        <f>(RANK(K25,K$8:K$1007,1)+COUNTIF(K$8:K25,K25)-1)/1000</f>
        <v>0.129</v>
      </c>
      <c r="AA25" s="21">
        <f>(RANK(L25,L$8:L$1007,1)+COUNTIF(L$8:L25,L25)-1)/1000</f>
        <v>0.13900000000000001</v>
      </c>
      <c r="AB25" s="21">
        <f>(RANK(M25,M$8:M$1007,1)+COUNTIF(M$8:M25,M25)-1)/1000</f>
        <v>9.9000000000000005E-2</v>
      </c>
      <c r="AC25" s="21">
        <f>(RANK(N25,N$8:N$1007,1)+COUNTIF(N$8:N25,N25)-1)/1000</f>
        <v>0.66200000000000003</v>
      </c>
      <c r="AD25" s="21">
        <f>(RANK(O25,O$8:O$1007,1)+COUNTIF(O$8:O25,O25)-1)/1000</f>
        <v>0.64900000000000002</v>
      </c>
      <c r="AE25" s="21">
        <f>(RANK(P25,P$8:P$1007,1)+COUNTIF(P$8:P25,P25)-1)/1000</f>
        <v>0.67600000000000005</v>
      </c>
      <c r="AF25" s="21">
        <f>(RANK(Q25,Q$8:Q$1007,1)+COUNTIF(Q$8:Q25,Q25)-1)/1000</f>
        <v>0.66200000000000003</v>
      </c>
      <c r="AG25" s="21">
        <f>(RANK(R25,R$8:R$1007,1)+COUNTIF(R$8:R25,R25)-1)/1000</f>
        <v>0.64900000000000002</v>
      </c>
      <c r="AH25" s="21">
        <f>(RANK(S25,S$8:S$1007,1)+COUNTIF(S$8:S25,S25)-1)/1000</f>
        <v>0.67600000000000005</v>
      </c>
      <c r="AI25" s="14">
        <f t="shared" si="11"/>
        <v>0</v>
      </c>
      <c r="AK25" s="14">
        <f t="shared" si="12"/>
        <v>0</v>
      </c>
    </row>
    <row r="26" spans="2:37" x14ac:dyDescent="0.25">
      <c r="B26">
        <f t="shared" si="5"/>
        <v>19</v>
      </c>
      <c r="C26">
        <f>MATCH(B26,'Stocastic Model Raw Data'!$B$2:$B$1001,0)</f>
        <v>958</v>
      </c>
      <c r="D26" s="14" cm="1">
        <f t="array" ref="D26">INDEX('Stocastic Model Raw Data'!$G$2:$G$1001,$C26,0)</f>
        <v>31610718</v>
      </c>
      <c r="E26" s="14" cm="1">
        <f t="array" ref="E26">INDEX('Stocastic Model Raw Data'!$C$2:$C$1001,$C26,0)</f>
        <v>7518357.7948784595</v>
      </c>
      <c r="F26" s="14" cm="1">
        <f t="array" ref="F26">INDEX('Stocastic Model Raw Data'!$H$2:$H$1001,$C26,0)</f>
        <v>3137281.7706200201</v>
      </c>
      <c r="G26" s="14">
        <f t="shared" si="1"/>
        <v>4381076.0242584394</v>
      </c>
      <c r="H26" s="14" cm="1">
        <f t="array" ref="H26">INDEX('Stocastic Model Raw Data'!$D$2:$D$1001,$C26,0)</f>
        <v>245473137.28436401</v>
      </c>
      <c r="I26" s="14" cm="1">
        <f t="array" ref="I26">INDEX('Stocastic Model Raw Data'!$I$2:$I$1001,$C26,0)</f>
        <v>96503601.878423601</v>
      </c>
      <c r="J26" s="14">
        <f t="shared" si="2"/>
        <v>148969535.40594041</v>
      </c>
      <c r="K26" s="14" cm="1">
        <f t="array" ref="K26">INDEX('Stocastic Model Raw Data'!$E$2:$E$1001,$C26,0)</f>
        <v>41881244.000583597</v>
      </c>
      <c r="L26" s="14" cm="1">
        <f t="array" ref="L26">INDEX('Stocastic Model Raw Data'!$J$2:$J$1001,$C26,0)</f>
        <v>29883917.155013699</v>
      </c>
      <c r="M26" s="14">
        <f t="shared" si="3"/>
        <v>11997326.845569897</v>
      </c>
      <c r="N26" s="14">
        <f t="shared" si="6"/>
        <v>287354381.28494763</v>
      </c>
      <c r="O26" s="14">
        <f t="shared" si="7"/>
        <v>126387519.0334373</v>
      </c>
      <c r="P26" s="14">
        <f t="shared" si="4"/>
        <v>160966862.25151032</v>
      </c>
      <c r="Q26" s="3">
        <f t="shared" si="8"/>
        <v>287354381.28494763</v>
      </c>
      <c r="R26" s="3">
        <f t="shared" si="9"/>
        <v>157998237.03343731</v>
      </c>
      <c r="S26" s="3">
        <f t="shared" si="10"/>
        <v>129356144.25151032</v>
      </c>
      <c r="T26" s="21">
        <f>(RANK(E26,E$8:E$1007,1)+COUNTIF(E$8:E26,E26)-1)/1000</f>
        <v>0.95699999999999996</v>
      </c>
      <c r="U26" s="21">
        <f>(RANK(F26,F$8:F$1007,1)+COUNTIF(F$8:F26,F26)-1)/1000</f>
        <v>0.95799999999999996</v>
      </c>
      <c r="V26" s="21">
        <f>(RANK(G26,G$8:G$1007,1)+COUNTIF(G$8:G26,G26)-1)/1000</f>
        <v>0.95799999999999996</v>
      </c>
      <c r="W26" s="21">
        <f>(RANK(H26,H$8:H$1007,1)+COUNTIF(H$8:H26,H26)-1)/1000</f>
        <v>0.95699999999999996</v>
      </c>
      <c r="X26" s="21">
        <f>(RANK(I26,I$8:I$1007,1)+COUNTIF(I$8:I26,I26)-1)/1000</f>
        <v>0.95799999999999996</v>
      </c>
      <c r="Y26" s="21">
        <f>(RANK(J26,J$8:J$1007,1)+COUNTIF(J$8:J26,J26)-1)/1000</f>
        <v>0.95799999999999996</v>
      </c>
      <c r="Z26" s="21">
        <f>(RANK(K26,K$8:K$1007,1)+COUNTIF(K$8:K26,K26)-1)/1000</f>
        <v>0.88100000000000001</v>
      </c>
      <c r="AA26" s="21">
        <f>(RANK(L26,L$8:L$1007,1)+COUNTIF(L$8:L26,L26)-1)/1000</f>
        <v>0.86899999999999999</v>
      </c>
      <c r="AB26" s="21">
        <f>(RANK(M26,M$8:M$1007,1)+COUNTIF(M$8:M26,M26)-1)/1000</f>
        <v>0.89900000000000002</v>
      </c>
      <c r="AC26" s="21">
        <f>(RANK(N26,N$8:N$1007,1)+COUNTIF(N$8:N26,N26)-1)/1000</f>
        <v>0.95799999999999996</v>
      </c>
      <c r="AD26" s="21">
        <f>(RANK(O26,O$8:O$1007,1)+COUNTIF(O$8:O26,O26)-1)/1000</f>
        <v>0.95799999999999996</v>
      </c>
      <c r="AE26" s="21">
        <f>(RANK(P26,P$8:P$1007,1)+COUNTIF(P$8:P26,P26)-1)/1000</f>
        <v>0.96</v>
      </c>
      <c r="AF26" s="21">
        <f>(RANK(Q26,Q$8:Q$1007,1)+COUNTIF(Q$8:Q26,Q26)-1)/1000</f>
        <v>0.95799999999999996</v>
      </c>
      <c r="AG26" s="21">
        <f>(RANK(R26,R$8:R$1007,1)+COUNTIF(R$8:R26,R26)-1)/1000</f>
        <v>0.95799999999999996</v>
      </c>
      <c r="AH26" s="21">
        <f>(RANK(S26,S$8:S$1007,1)+COUNTIF(S$8:S26,S26)-1)/1000</f>
        <v>0.96</v>
      </c>
      <c r="AI26" s="14">
        <f t="shared" si="11"/>
        <v>0</v>
      </c>
      <c r="AK26" s="14">
        <f t="shared" si="12"/>
        <v>0</v>
      </c>
    </row>
    <row r="27" spans="2:37" x14ac:dyDescent="0.25">
      <c r="B27">
        <f t="shared" si="5"/>
        <v>20</v>
      </c>
      <c r="C27">
        <f>MATCH(B27,'Stocastic Model Raw Data'!$B$2:$B$1001,0)</f>
        <v>347</v>
      </c>
      <c r="D27" s="14" cm="1">
        <f t="array" ref="D27">INDEX('Stocastic Model Raw Data'!$G$2:$G$1001,$C27,0)</f>
        <v>31610718</v>
      </c>
      <c r="E27" s="14" cm="1">
        <f t="array" ref="E27">INDEX('Stocastic Model Raw Data'!$C$2:$C$1001,$C27,0)</f>
        <v>2987652.78824548</v>
      </c>
      <c r="F27" s="14" cm="1">
        <f t="array" ref="F27">INDEX('Stocastic Model Raw Data'!$H$2:$H$1001,$C27,0)</f>
        <v>1157226.72996401</v>
      </c>
      <c r="G27" s="14">
        <f t="shared" si="1"/>
        <v>1830426.0582814701</v>
      </c>
      <c r="H27" s="14" cm="1">
        <f t="array" ref="H27">INDEX('Stocastic Model Raw Data'!$D$2:$D$1001,$C27,0)</f>
        <v>97069879.864219606</v>
      </c>
      <c r="I27" s="14" cm="1">
        <f t="array" ref="I27">INDEX('Stocastic Model Raw Data'!$I$2:$I$1001,$C27,0)</f>
        <v>36303832.104341298</v>
      </c>
      <c r="J27" s="14">
        <f t="shared" si="2"/>
        <v>60766047.759878308</v>
      </c>
      <c r="K27" s="14" cm="1">
        <f t="array" ref="K27">INDEX('Stocastic Model Raw Data'!$E$2:$E$1001,$C27,0)</f>
        <v>41595659.771538697</v>
      </c>
      <c r="L27" s="14" cm="1">
        <f t="array" ref="L27">INDEX('Stocastic Model Raw Data'!$J$2:$J$1001,$C27,0)</f>
        <v>29960298.465639099</v>
      </c>
      <c r="M27" s="14">
        <f t="shared" si="3"/>
        <v>11635361.305899598</v>
      </c>
      <c r="N27" s="14">
        <f t="shared" si="6"/>
        <v>138665539.63575831</v>
      </c>
      <c r="O27" s="14">
        <f t="shared" si="7"/>
        <v>66264130.569980398</v>
      </c>
      <c r="P27" s="14">
        <f t="shared" si="4"/>
        <v>72401409.065777913</v>
      </c>
      <c r="Q27" s="3">
        <f t="shared" si="8"/>
        <v>138665539.63575831</v>
      </c>
      <c r="R27" s="3">
        <f t="shared" si="9"/>
        <v>97874848.569980398</v>
      </c>
      <c r="S27" s="3">
        <f t="shared" si="10"/>
        <v>40790691.065777913</v>
      </c>
      <c r="T27" s="21">
        <f>(RANK(E27,E$8:E$1007,1)+COUNTIF(E$8:E27,E27)-1)/1000</f>
        <v>0.30599999999999999</v>
      </c>
      <c r="U27" s="21">
        <f>(RANK(F27,F$8:F$1007,1)+COUNTIF(F$8:F27,F27)-1)/1000</f>
        <v>0.29499999999999998</v>
      </c>
      <c r="V27" s="21">
        <f>(RANK(G27,G$8:G$1007,1)+COUNTIF(G$8:G27,G27)-1)/1000</f>
        <v>0.312</v>
      </c>
      <c r="W27" s="21">
        <f>(RANK(H27,H$8:H$1007,1)+COUNTIF(H$8:H27,H27)-1)/1000</f>
        <v>0.308</v>
      </c>
      <c r="X27" s="21">
        <f>(RANK(I27,I$8:I$1007,1)+COUNTIF(I$8:I27,I27)-1)/1000</f>
        <v>0.29699999999999999</v>
      </c>
      <c r="Y27" s="21">
        <f>(RANK(J27,J$8:J$1007,1)+COUNTIF(J$8:J27,J27)-1)/1000</f>
        <v>0.314</v>
      </c>
      <c r="Z27" s="21">
        <f>(RANK(K27,K$8:K$1007,1)+COUNTIF(K$8:K27,K27)-1)/1000</f>
        <v>0.86199999999999999</v>
      </c>
      <c r="AA27" s="21">
        <f>(RANK(L27,L$8:L$1007,1)+COUNTIF(L$8:L27,L27)-1)/1000</f>
        <v>0.876</v>
      </c>
      <c r="AB27" s="21">
        <f>(RANK(M27,M$8:M$1007,1)+COUNTIF(M$8:M27,M27)-1)/1000</f>
        <v>0.82499999999999996</v>
      </c>
      <c r="AC27" s="21">
        <f>(RANK(N27,N$8:N$1007,1)+COUNTIF(N$8:N27,N27)-1)/1000</f>
        <v>0.34699999999999998</v>
      </c>
      <c r="AD27" s="21">
        <f>(RANK(O27,O$8:O$1007,1)+COUNTIF(O$8:O27,O27)-1)/1000</f>
        <v>0.376</v>
      </c>
      <c r="AE27" s="21">
        <f>(RANK(P27,P$8:P$1007,1)+COUNTIF(P$8:P27,P27)-1)/1000</f>
        <v>0.33500000000000002</v>
      </c>
      <c r="AF27" s="21">
        <f>(RANK(Q27,Q$8:Q$1007,1)+COUNTIF(Q$8:Q27,Q27)-1)/1000</f>
        <v>0.34699999999999998</v>
      </c>
      <c r="AG27" s="21">
        <f>(RANK(R27,R$8:R$1007,1)+COUNTIF(R$8:R27,R27)-1)/1000</f>
        <v>0.376</v>
      </c>
      <c r="AH27" s="21">
        <f>(RANK(S27,S$8:S$1007,1)+COUNTIF(S$8:S27,S27)-1)/1000</f>
        <v>0.33500000000000002</v>
      </c>
      <c r="AI27" s="14">
        <f t="shared" si="11"/>
        <v>0</v>
      </c>
      <c r="AK27" s="14">
        <f t="shared" si="12"/>
        <v>0</v>
      </c>
    </row>
    <row r="28" spans="2:37" x14ac:dyDescent="0.25">
      <c r="B28">
        <f t="shared" si="5"/>
        <v>21</v>
      </c>
      <c r="C28">
        <f>MATCH(B28,'Stocastic Model Raw Data'!$B$2:$B$1001,0)</f>
        <v>407</v>
      </c>
      <c r="D28" s="14" cm="1">
        <f t="array" ref="D28">INDEX('Stocastic Model Raw Data'!$G$2:$G$1001,$C28,0)</f>
        <v>31610718</v>
      </c>
      <c r="E28" s="14" cm="1">
        <f t="array" ref="E28">INDEX('Stocastic Model Raw Data'!$C$2:$C$1001,$C28,0)</f>
        <v>3582555.2813976398</v>
      </c>
      <c r="F28" s="14" cm="1">
        <f t="array" ref="F28">INDEX('Stocastic Model Raw Data'!$H$2:$H$1001,$C28,0)</f>
        <v>1423747.4298289199</v>
      </c>
      <c r="G28" s="14">
        <f t="shared" si="1"/>
        <v>2158807.8515687198</v>
      </c>
      <c r="H28" s="14" cm="1">
        <f t="array" ref="H28">INDEX('Stocastic Model Raw Data'!$D$2:$D$1001,$C28,0)</f>
        <v>117615886.618738</v>
      </c>
      <c r="I28" s="14" cm="1">
        <f t="array" ref="I28">INDEX('Stocastic Model Raw Data'!$I$2:$I$1001,$C28,0)</f>
        <v>44376211.923295699</v>
      </c>
      <c r="J28" s="14">
        <f t="shared" si="2"/>
        <v>73239674.695442289</v>
      </c>
      <c r="K28" s="14" cm="1">
        <f t="array" ref="K28">INDEX('Stocastic Model Raw Data'!$E$2:$E$1001,$C28,0)</f>
        <v>35519691.978188097</v>
      </c>
      <c r="L28" s="14" cm="1">
        <f t="array" ref="L28">INDEX('Stocastic Model Raw Data'!$J$2:$J$1001,$C28,0)</f>
        <v>25050248.460149601</v>
      </c>
      <c r="M28" s="14">
        <f t="shared" si="3"/>
        <v>10469443.518038496</v>
      </c>
      <c r="N28" s="14">
        <f t="shared" si="6"/>
        <v>153135578.59692609</v>
      </c>
      <c r="O28" s="14">
        <f t="shared" si="7"/>
        <v>69426460.383445293</v>
      </c>
      <c r="P28" s="14">
        <f t="shared" si="4"/>
        <v>83709118.2134808</v>
      </c>
      <c r="Q28" s="3">
        <f t="shared" si="8"/>
        <v>153135578.59692609</v>
      </c>
      <c r="R28" s="3">
        <f t="shared" si="9"/>
        <v>101037178.38344529</v>
      </c>
      <c r="S28" s="3">
        <f t="shared" si="10"/>
        <v>52098400.2134808</v>
      </c>
      <c r="T28" s="21">
        <f>(RANK(E28,E$8:E$1007,1)+COUNTIF(E$8:E28,E28)-1)/1000</f>
        <v>0.40500000000000003</v>
      </c>
      <c r="U28" s="21">
        <f>(RANK(F28,F$8:F$1007,1)+COUNTIF(F$8:F28,F28)-1)/1000</f>
        <v>0.40699999999999997</v>
      </c>
      <c r="V28" s="21">
        <f>(RANK(G28,G$8:G$1007,1)+COUNTIF(G$8:G28,G28)-1)/1000</f>
        <v>0.40500000000000003</v>
      </c>
      <c r="W28" s="21">
        <f>(RANK(H28,H$8:H$1007,1)+COUNTIF(H$8:H28,H28)-1)/1000</f>
        <v>0.40699999999999997</v>
      </c>
      <c r="X28" s="21">
        <f>(RANK(I28,I$8:I$1007,1)+COUNTIF(I$8:I28,I28)-1)/1000</f>
        <v>0.40600000000000003</v>
      </c>
      <c r="Y28" s="21">
        <f>(RANK(J28,J$8:J$1007,1)+COUNTIF(J$8:J28,J28)-1)/1000</f>
        <v>0.40699999999999997</v>
      </c>
      <c r="Z28" s="21">
        <f>(RANK(K28,K$8:K$1007,1)+COUNTIF(K$8:K28,K28)-1)/1000</f>
        <v>0.48</v>
      </c>
      <c r="AA28" s="21">
        <f>(RANK(L28,L$8:L$1007,1)+COUNTIF(L$8:L28,L28)-1)/1000</f>
        <v>0.45500000000000002</v>
      </c>
      <c r="AB28" s="21">
        <f>(RANK(M28,M$8:M$1007,1)+COUNTIF(M$8:M28,M28)-1)/1000</f>
        <v>0.54300000000000004</v>
      </c>
      <c r="AC28" s="21">
        <f>(RANK(N28,N$8:N$1007,1)+COUNTIF(N$8:N28,N28)-1)/1000</f>
        <v>0.40699999999999997</v>
      </c>
      <c r="AD28" s="21">
        <f>(RANK(O28,O$8:O$1007,1)+COUNTIF(O$8:O28,O28)-1)/1000</f>
        <v>0.41</v>
      </c>
      <c r="AE28" s="21">
        <f>(RANK(P28,P$8:P$1007,1)+COUNTIF(P$8:P28,P28)-1)/1000</f>
        <v>0.41299999999999998</v>
      </c>
      <c r="AF28" s="21">
        <f>(RANK(Q28,Q$8:Q$1007,1)+COUNTIF(Q$8:Q28,Q28)-1)/1000</f>
        <v>0.40699999999999997</v>
      </c>
      <c r="AG28" s="21">
        <f>(RANK(R28,R$8:R$1007,1)+COUNTIF(R$8:R28,R28)-1)/1000</f>
        <v>0.41</v>
      </c>
      <c r="AH28" s="21">
        <f>(RANK(S28,S$8:S$1007,1)+COUNTIF(S$8:S28,S28)-1)/1000</f>
        <v>0.41299999999999998</v>
      </c>
      <c r="AI28" s="14">
        <f t="shared" si="11"/>
        <v>0</v>
      </c>
      <c r="AK28" s="14">
        <f t="shared" si="12"/>
        <v>0</v>
      </c>
    </row>
    <row r="29" spans="2:37" x14ac:dyDescent="0.25">
      <c r="B29">
        <f t="shared" si="5"/>
        <v>22</v>
      </c>
      <c r="C29">
        <f>MATCH(B29,'Stocastic Model Raw Data'!$B$2:$B$1001,0)</f>
        <v>756</v>
      </c>
      <c r="D29" s="14" cm="1">
        <f t="array" ref="D29">INDEX('Stocastic Model Raw Data'!$G$2:$G$1001,$C29,0)</f>
        <v>31610718</v>
      </c>
      <c r="E29" s="14" cm="1">
        <f t="array" ref="E29">INDEX('Stocastic Model Raw Data'!$C$2:$C$1001,$C29,0)</f>
        <v>5121627.97119042</v>
      </c>
      <c r="F29" s="14" cm="1">
        <f t="array" ref="F29">INDEX('Stocastic Model Raw Data'!$H$2:$H$1001,$C29,0)</f>
        <v>2055461.10931124</v>
      </c>
      <c r="G29" s="14">
        <f t="shared" si="1"/>
        <v>3066166.8618791802</v>
      </c>
      <c r="H29" s="14" cm="1">
        <f t="array" ref="H29">INDEX('Stocastic Model Raw Data'!$D$2:$D$1001,$C29,0)</f>
        <v>167785846.77604699</v>
      </c>
      <c r="I29" s="14" cm="1">
        <f t="array" ref="I29">INDEX('Stocastic Model Raw Data'!$I$2:$I$1001,$C29,0)</f>
        <v>63632964.235962503</v>
      </c>
      <c r="J29" s="14">
        <f t="shared" si="2"/>
        <v>104152882.54008448</v>
      </c>
      <c r="K29" s="14" cm="1">
        <f t="array" ref="K29">INDEX('Stocastic Model Raw Data'!$E$2:$E$1001,$C29,0)</f>
        <v>40250956.376344196</v>
      </c>
      <c r="L29" s="14" cm="1">
        <f t="array" ref="L29">INDEX('Stocastic Model Raw Data'!$J$2:$J$1001,$C29,0)</f>
        <v>28772189.310276099</v>
      </c>
      <c r="M29" s="14">
        <f t="shared" si="3"/>
        <v>11478767.066068098</v>
      </c>
      <c r="N29" s="14">
        <f t="shared" si="6"/>
        <v>208036803.1523912</v>
      </c>
      <c r="O29" s="14">
        <f t="shared" si="7"/>
        <v>92405153.546238601</v>
      </c>
      <c r="P29" s="14">
        <f t="shared" si="4"/>
        <v>115631649.60615259</v>
      </c>
      <c r="Q29" s="3">
        <f t="shared" si="8"/>
        <v>208036803.1523912</v>
      </c>
      <c r="R29" s="3">
        <f t="shared" si="9"/>
        <v>124015871.5462386</v>
      </c>
      <c r="S29" s="3">
        <f t="shared" si="10"/>
        <v>84020931.606152594</v>
      </c>
      <c r="T29" s="21">
        <f>(RANK(E29,E$8:E$1007,1)+COUNTIF(E$8:E29,E29)-1)/1000</f>
        <v>0.72399999999999998</v>
      </c>
      <c r="U29" s="21">
        <f>(RANK(F29,F$8:F$1007,1)+COUNTIF(F$8:F29,F29)-1)/1000</f>
        <v>0.67800000000000005</v>
      </c>
      <c r="V29" s="21">
        <f>(RANK(G29,G$8:G$1007,1)+COUNTIF(G$8:G29,G29)-1)/1000</f>
        <v>0.755</v>
      </c>
      <c r="W29" s="21">
        <f>(RANK(H29,H$8:H$1007,1)+COUNTIF(H$8:H29,H29)-1)/1000</f>
        <v>0.73599999999999999</v>
      </c>
      <c r="X29" s="21">
        <f>(RANK(I29,I$8:I$1007,1)+COUNTIF(I$8:I29,I29)-1)/1000</f>
        <v>0.68400000000000005</v>
      </c>
      <c r="Y29" s="21">
        <f>(RANK(J29,J$8:J$1007,1)+COUNTIF(J$8:J29,J29)-1)/1000</f>
        <v>0.76700000000000002</v>
      </c>
      <c r="Z29" s="21">
        <f>(RANK(K29,K$8:K$1007,1)+COUNTIF(K$8:K29,K29)-1)/1000</f>
        <v>0.79600000000000004</v>
      </c>
      <c r="AA29" s="21">
        <f>(RANK(L29,L$8:L$1007,1)+COUNTIF(L$8:L29,L29)-1)/1000</f>
        <v>0.79300000000000004</v>
      </c>
      <c r="AB29" s="21">
        <f>(RANK(M29,M$8:M$1007,1)+COUNTIF(M$8:M29,M29)-1)/1000</f>
        <v>0.79800000000000004</v>
      </c>
      <c r="AC29" s="21">
        <f>(RANK(N29,N$8:N$1007,1)+COUNTIF(N$8:N29,N29)-1)/1000</f>
        <v>0.75600000000000001</v>
      </c>
      <c r="AD29" s="21">
        <f>(RANK(O29,O$8:O$1007,1)+COUNTIF(O$8:O29,O29)-1)/1000</f>
        <v>0.73499999999999999</v>
      </c>
      <c r="AE29" s="21">
        <f>(RANK(P29,P$8:P$1007,1)+COUNTIF(P$8:P29,P29)-1)/1000</f>
        <v>0.76800000000000002</v>
      </c>
      <c r="AF29" s="21">
        <f>(RANK(Q29,Q$8:Q$1007,1)+COUNTIF(Q$8:Q29,Q29)-1)/1000</f>
        <v>0.75600000000000001</v>
      </c>
      <c r="AG29" s="21">
        <f>(RANK(R29,R$8:R$1007,1)+COUNTIF(R$8:R29,R29)-1)/1000</f>
        <v>0.73499999999999999</v>
      </c>
      <c r="AH29" s="21">
        <f>(RANK(S29,S$8:S$1007,1)+COUNTIF(S$8:S29,S29)-1)/1000</f>
        <v>0.76800000000000002</v>
      </c>
      <c r="AI29" s="14">
        <f t="shared" si="11"/>
        <v>0</v>
      </c>
      <c r="AK29" s="14">
        <f t="shared" si="12"/>
        <v>0</v>
      </c>
    </row>
    <row r="30" spans="2:37" x14ac:dyDescent="0.25">
      <c r="B30">
        <f t="shared" si="5"/>
        <v>23</v>
      </c>
      <c r="C30">
        <f>MATCH(B30,'Stocastic Model Raw Data'!$B$2:$B$1001,0)</f>
        <v>724</v>
      </c>
      <c r="D30" s="14" cm="1">
        <f t="array" ref="D30">INDEX('Stocastic Model Raw Data'!$G$2:$G$1001,$C30,0)</f>
        <v>31610718</v>
      </c>
      <c r="E30" s="14" cm="1">
        <f t="array" ref="E30">INDEX('Stocastic Model Raw Data'!$C$2:$C$1001,$C30,0)</f>
        <v>4997989.2647436596</v>
      </c>
      <c r="F30" s="14" cm="1">
        <f t="array" ref="F30">INDEX('Stocastic Model Raw Data'!$H$2:$H$1001,$C30,0)</f>
        <v>2081904.04481627</v>
      </c>
      <c r="G30" s="14">
        <f t="shared" si="1"/>
        <v>2916085.2199273896</v>
      </c>
      <c r="H30" s="14" cm="1">
        <f t="array" ref="H30">INDEX('Stocastic Model Raw Data'!$D$2:$D$1001,$C30,0)</f>
        <v>160429443.47258899</v>
      </c>
      <c r="I30" s="14" cm="1">
        <f t="array" ref="I30">INDEX('Stocastic Model Raw Data'!$I$2:$I$1001,$C30,0)</f>
        <v>64339524.945783503</v>
      </c>
      <c r="J30" s="14">
        <f t="shared" si="2"/>
        <v>96089918.52680549</v>
      </c>
      <c r="K30" s="14" cm="1">
        <f t="array" ref="K30">INDEX('Stocastic Model Raw Data'!$E$2:$E$1001,$C30,0)</f>
        <v>41622226.832038097</v>
      </c>
      <c r="L30" s="14" cm="1">
        <f t="array" ref="L30">INDEX('Stocastic Model Raw Data'!$J$2:$J$1001,$C30,0)</f>
        <v>29734531.450048301</v>
      </c>
      <c r="M30" s="14">
        <f t="shared" si="3"/>
        <v>11887695.381989796</v>
      </c>
      <c r="N30" s="14">
        <f t="shared" si="6"/>
        <v>202051670.30462709</v>
      </c>
      <c r="O30" s="14">
        <f t="shared" si="7"/>
        <v>94074056.395831808</v>
      </c>
      <c r="P30" s="14">
        <f t="shared" si="4"/>
        <v>107977613.90879528</v>
      </c>
      <c r="Q30" s="3">
        <f t="shared" si="8"/>
        <v>202051670.30462709</v>
      </c>
      <c r="R30" s="3">
        <f t="shared" si="9"/>
        <v>125684774.39583181</v>
      </c>
      <c r="S30" s="3">
        <f t="shared" si="10"/>
        <v>76366895.908795282</v>
      </c>
      <c r="T30" s="21">
        <f>(RANK(E30,E$8:E$1007,1)+COUNTIF(E$8:E30,E30)-1)/1000</f>
        <v>0.69799999999999995</v>
      </c>
      <c r="U30" s="21">
        <f>(RANK(F30,F$8:F$1007,1)+COUNTIF(F$8:F30,F30)-1)/1000</f>
        <v>0.69299999999999995</v>
      </c>
      <c r="V30" s="21">
        <f>(RANK(G30,G$8:G$1007,1)+COUNTIF(G$8:G30,G30)-1)/1000</f>
        <v>0.69499999999999995</v>
      </c>
      <c r="W30" s="21">
        <f>(RANK(H30,H$8:H$1007,1)+COUNTIF(H$8:H30,H30)-1)/1000</f>
        <v>0.69299999999999995</v>
      </c>
      <c r="X30" s="21">
        <f>(RANK(I30,I$8:I$1007,1)+COUNTIF(I$8:I30,I30)-1)/1000</f>
        <v>0.69699999999999995</v>
      </c>
      <c r="Y30" s="21">
        <f>(RANK(J30,J$8:J$1007,1)+COUNTIF(J$8:J30,J30)-1)/1000</f>
        <v>0.67400000000000004</v>
      </c>
      <c r="Z30" s="21">
        <f>(RANK(K30,K$8:K$1007,1)+COUNTIF(K$8:K30,K30)-1)/1000</f>
        <v>0.86599999999999999</v>
      </c>
      <c r="AA30" s="21">
        <f>(RANK(L30,L$8:L$1007,1)+COUNTIF(L$8:L30,L30)-1)/1000</f>
        <v>0.85599999999999998</v>
      </c>
      <c r="AB30" s="21">
        <f>(RANK(M30,M$8:M$1007,1)+COUNTIF(M$8:M30,M30)-1)/1000</f>
        <v>0.88300000000000001</v>
      </c>
      <c r="AC30" s="21">
        <f>(RANK(N30,N$8:N$1007,1)+COUNTIF(N$8:N30,N30)-1)/1000</f>
        <v>0.72399999999999998</v>
      </c>
      <c r="AD30" s="21">
        <f>(RANK(O30,O$8:O$1007,1)+COUNTIF(O$8:O30,O30)-1)/1000</f>
        <v>0.76</v>
      </c>
      <c r="AE30" s="21">
        <f>(RANK(P30,P$8:P$1007,1)+COUNTIF(P$8:P30,P30)-1)/1000</f>
        <v>0.69399999999999995</v>
      </c>
      <c r="AF30" s="21">
        <f>(RANK(Q30,Q$8:Q$1007,1)+COUNTIF(Q$8:Q30,Q30)-1)/1000</f>
        <v>0.72399999999999998</v>
      </c>
      <c r="AG30" s="21">
        <f>(RANK(R30,R$8:R$1007,1)+COUNTIF(R$8:R30,R30)-1)/1000</f>
        <v>0.76</v>
      </c>
      <c r="AH30" s="21">
        <f>(RANK(S30,S$8:S$1007,1)+COUNTIF(S$8:S30,S30)-1)/1000</f>
        <v>0.69399999999999995</v>
      </c>
      <c r="AI30" s="14">
        <f t="shared" si="11"/>
        <v>0</v>
      </c>
      <c r="AK30" s="14">
        <f t="shared" si="12"/>
        <v>0</v>
      </c>
    </row>
    <row r="31" spans="2:37" x14ac:dyDescent="0.25">
      <c r="B31">
        <f t="shared" si="5"/>
        <v>24</v>
      </c>
      <c r="C31">
        <f>MATCH(B31,'Stocastic Model Raw Data'!$B$2:$B$1001,0)</f>
        <v>369</v>
      </c>
      <c r="D31" s="14" cm="1">
        <f t="array" ref="D31">INDEX('Stocastic Model Raw Data'!$G$2:$G$1001,$C31,0)</f>
        <v>31610718</v>
      </c>
      <c r="E31" s="14" cm="1">
        <f t="array" ref="E31">INDEX('Stocastic Model Raw Data'!$C$2:$C$1001,$C31,0)</f>
        <v>3512678.0404710099</v>
      </c>
      <c r="F31" s="14" cm="1">
        <f t="array" ref="F31">INDEX('Stocastic Model Raw Data'!$H$2:$H$1001,$C31,0)</f>
        <v>1413233.5929334101</v>
      </c>
      <c r="G31" s="14">
        <f t="shared" si="1"/>
        <v>2099444.4475376001</v>
      </c>
      <c r="H31" s="14" cm="1">
        <f t="array" ref="H31">INDEX('Stocastic Model Raw Data'!$D$2:$D$1001,$C31,0)</f>
        <v>115373038.176217</v>
      </c>
      <c r="I31" s="14" cm="1">
        <f t="array" ref="I31">INDEX('Stocastic Model Raw Data'!$I$2:$I$1001,$C31,0)</f>
        <v>43876494.795281798</v>
      </c>
      <c r="J31" s="14">
        <f t="shared" si="2"/>
        <v>71496543.380935207</v>
      </c>
      <c r="K31" s="14" cm="1">
        <f t="array" ref="K31">INDEX('Stocastic Model Raw Data'!$E$2:$E$1001,$C31,0)</f>
        <v>27078000.8906729</v>
      </c>
      <c r="L31" s="14" cm="1">
        <f t="array" ref="L31">INDEX('Stocastic Model Raw Data'!$J$2:$J$1001,$C31,0)</f>
        <v>18694994.943486501</v>
      </c>
      <c r="M31" s="14">
        <f t="shared" si="3"/>
        <v>8383005.9471863993</v>
      </c>
      <c r="N31" s="14">
        <f t="shared" si="6"/>
        <v>142451039.06688991</v>
      </c>
      <c r="O31" s="14">
        <f t="shared" si="7"/>
        <v>62571489.738768294</v>
      </c>
      <c r="P31" s="14">
        <f t="shared" si="4"/>
        <v>79879549.328121617</v>
      </c>
      <c r="Q31" s="3">
        <f t="shared" si="8"/>
        <v>142451039.06688991</v>
      </c>
      <c r="R31" s="3">
        <f t="shared" si="9"/>
        <v>94182207.738768294</v>
      </c>
      <c r="S31" s="3">
        <f t="shared" si="10"/>
        <v>48268831.328121617</v>
      </c>
      <c r="T31" s="21">
        <f>(RANK(E31,E$8:E$1007,1)+COUNTIF(E$8:E31,E31)-1)/1000</f>
        <v>0.38900000000000001</v>
      </c>
      <c r="U31" s="21">
        <f>(RANK(F31,F$8:F$1007,1)+COUNTIF(F$8:F31,F31)-1)/1000</f>
        <v>0.39600000000000002</v>
      </c>
      <c r="V31" s="21">
        <f>(RANK(G31,G$8:G$1007,1)+COUNTIF(G$8:G31,G31)-1)/1000</f>
        <v>0.38700000000000001</v>
      </c>
      <c r="W31" s="21">
        <f>(RANK(H31,H$8:H$1007,1)+COUNTIF(H$8:H31,H31)-1)/1000</f>
        <v>0.39400000000000002</v>
      </c>
      <c r="X31" s="21">
        <f>(RANK(I31,I$8:I$1007,1)+COUNTIF(I$8:I31,I31)-1)/1000</f>
        <v>0.39500000000000002</v>
      </c>
      <c r="Y31" s="21">
        <f>(RANK(J31,J$8:J$1007,1)+COUNTIF(J$8:J31,J31)-1)/1000</f>
        <v>0.39200000000000002</v>
      </c>
      <c r="Z31" s="21">
        <f>(RANK(K31,K$8:K$1007,1)+COUNTIF(K$8:K31,K31)-1)/1000</f>
        <v>0.127</v>
      </c>
      <c r="AA31" s="21">
        <f>(RANK(L31,L$8:L$1007,1)+COUNTIF(L$8:L31,L31)-1)/1000</f>
        <v>0.127</v>
      </c>
      <c r="AB31" s="21">
        <f>(RANK(M31,M$8:M$1007,1)+COUNTIF(M$8:M31,M31)-1)/1000</f>
        <v>0.13400000000000001</v>
      </c>
      <c r="AC31" s="21">
        <f>(RANK(N31,N$8:N$1007,1)+COUNTIF(N$8:N31,N31)-1)/1000</f>
        <v>0.36899999999999999</v>
      </c>
      <c r="AD31" s="21">
        <f>(RANK(O31,O$8:O$1007,1)+COUNTIF(O$8:O31,O31)-1)/1000</f>
        <v>0.32</v>
      </c>
      <c r="AE31" s="21">
        <f>(RANK(P31,P$8:P$1007,1)+COUNTIF(P$8:P31,P31)-1)/1000</f>
        <v>0.38400000000000001</v>
      </c>
      <c r="AF31" s="21">
        <f>(RANK(Q31,Q$8:Q$1007,1)+COUNTIF(Q$8:Q31,Q31)-1)/1000</f>
        <v>0.36899999999999999</v>
      </c>
      <c r="AG31" s="21">
        <f>(RANK(R31,R$8:R$1007,1)+COUNTIF(R$8:R31,R31)-1)/1000</f>
        <v>0.32</v>
      </c>
      <c r="AH31" s="21">
        <f>(RANK(S31,S$8:S$1007,1)+COUNTIF(S$8:S31,S31)-1)/1000</f>
        <v>0.38400000000000001</v>
      </c>
      <c r="AI31" s="14">
        <f t="shared" si="11"/>
        <v>0</v>
      </c>
      <c r="AK31" s="14">
        <f t="shared" si="12"/>
        <v>0</v>
      </c>
    </row>
    <row r="32" spans="2:37" x14ac:dyDescent="0.25">
      <c r="B32">
        <f t="shared" si="5"/>
        <v>25</v>
      </c>
      <c r="C32">
        <f>MATCH(B32,'Stocastic Model Raw Data'!$B$2:$B$1001,0)</f>
        <v>56</v>
      </c>
      <c r="D32" s="14" cm="1">
        <f t="array" ref="D32">INDEX('Stocastic Model Raw Data'!$G$2:$G$1001,$C32,0)</f>
        <v>31610718</v>
      </c>
      <c r="E32" s="14" cm="1">
        <f t="array" ref="E32">INDEX('Stocastic Model Raw Data'!$C$2:$C$1001,$C32,0)</f>
        <v>1292694.3793566599</v>
      </c>
      <c r="F32" s="14" cm="1">
        <f t="array" ref="F32">INDEX('Stocastic Model Raw Data'!$H$2:$H$1001,$C32,0)</f>
        <v>440671.25612213399</v>
      </c>
      <c r="G32" s="14">
        <f t="shared" si="1"/>
        <v>852023.12323452602</v>
      </c>
      <c r="H32" s="14" cm="1">
        <f t="array" ref="H32">INDEX('Stocastic Model Raw Data'!$D$2:$D$1001,$C32,0)</f>
        <v>41836168.691085003</v>
      </c>
      <c r="I32" s="14" cm="1">
        <f t="array" ref="I32">INDEX('Stocastic Model Raw Data'!$I$2:$I$1001,$C32,0)</f>
        <v>14599914.193043901</v>
      </c>
      <c r="J32" s="14">
        <f t="shared" si="2"/>
        <v>27236254.498041101</v>
      </c>
      <c r="K32" s="14" cm="1">
        <f t="array" ref="K32">INDEX('Stocastic Model Raw Data'!$E$2:$E$1001,$C32,0)</f>
        <v>36544230.030064203</v>
      </c>
      <c r="L32" s="14" cm="1">
        <f t="array" ref="L32">INDEX('Stocastic Model Raw Data'!$J$2:$J$1001,$C32,0)</f>
        <v>25849322.9884714</v>
      </c>
      <c r="M32" s="14">
        <f t="shared" si="3"/>
        <v>10694907.041592803</v>
      </c>
      <c r="N32" s="14">
        <f t="shared" si="6"/>
        <v>78380398.721149206</v>
      </c>
      <c r="O32" s="14">
        <f t="shared" si="7"/>
        <v>40449237.181515299</v>
      </c>
      <c r="P32" s="14">
        <f t="shared" si="4"/>
        <v>37931161.539633907</v>
      </c>
      <c r="Q32" s="3">
        <f t="shared" si="8"/>
        <v>78380398.721149206</v>
      </c>
      <c r="R32" s="3">
        <f t="shared" si="9"/>
        <v>72059955.181515306</v>
      </c>
      <c r="S32" s="3">
        <f t="shared" si="10"/>
        <v>6320443.5396338999</v>
      </c>
      <c r="T32" s="21">
        <f>(RANK(E32,E$8:E$1007,1)+COUNTIF(E$8:E32,E32)-1)/1000</f>
        <v>3.3000000000000002E-2</v>
      </c>
      <c r="U32" s="21">
        <f>(RANK(F32,F$8:F$1007,1)+COUNTIF(F$8:F32,F32)-1)/1000</f>
        <v>0.03</v>
      </c>
      <c r="V32" s="21">
        <f>(RANK(G32,G$8:G$1007,1)+COUNTIF(G$8:G32,G32)-1)/1000</f>
        <v>3.7999999999999999E-2</v>
      </c>
      <c r="W32" s="21">
        <f>(RANK(H32,H$8:H$1007,1)+COUNTIF(H$8:H32,H32)-1)/1000</f>
        <v>3.4000000000000002E-2</v>
      </c>
      <c r="X32" s="21">
        <f>(RANK(I32,I$8:I$1007,1)+COUNTIF(I$8:I32,I32)-1)/1000</f>
        <v>3.3000000000000002E-2</v>
      </c>
      <c r="Y32" s="21">
        <f>(RANK(J32,J$8:J$1007,1)+COUNTIF(J$8:J32,J32)-1)/1000</f>
        <v>3.5999999999999997E-2</v>
      </c>
      <c r="Z32" s="21">
        <f>(RANK(K32,K$8:K$1007,1)+COUNTIF(K$8:K32,K32)-1)/1000</f>
        <v>0.54700000000000004</v>
      </c>
      <c r="AA32" s="21">
        <f>(RANK(L32,L$8:L$1007,1)+COUNTIF(L$8:L32,L32)-1)/1000</f>
        <v>0.52900000000000003</v>
      </c>
      <c r="AB32" s="21">
        <f>(RANK(M32,M$8:M$1007,1)+COUNTIF(M$8:M32,M32)-1)/1000</f>
        <v>0.59399999999999997</v>
      </c>
      <c r="AC32" s="21">
        <f>(RANK(N32,N$8:N$1007,1)+COUNTIF(N$8:N32,N32)-1)/1000</f>
        <v>5.6000000000000001E-2</v>
      </c>
      <c r="AD32" s="21">
        <f>(RANK(O32,O$8:O$1007,1)+COUNTIF(O$8:O32,O32)-1)/1000</f>
        <v>6.2E-2</v>
      </c>
      <c r="AE32" s="21">
        <f>(RANK(P32,P$8:P$1007,1)+COUNTIF(P$8:P32,P32)-1)/1000</f>
        <v>0.05</v>
      </c>
      <c r="AF32" s="21">
        <f>(RANK(Q32,Q$8:Q$1007,1)+COUNTIF(Q$8:Q32,Q32)-1)/1000</f>
        <v>5.6000000000000001E-2</v>
      </c>
      <c r="AG32" s="21">
        <f>(RANK(R32,R$8:R$1007,1)+COUNTIF(R$8:R32,R32)-1)/1000</f>
        <v>6.2E-2</v>
      </c>
      <c r="AH32" s="21">
        <f>(RANK(S32,S$8:S$1007,1)+COUNTIF(S$8:S32,S32)-1)/1000</f>
        <v>0.05</v>
      </c>
      <c r="AI32" s="14">
        <f t="shared" si="11"/>
        <v>0</v>
      </c>
      <c r="AK32" s="14">
        <f t="shared" si="12"/>
        <v>0</v>
      </c>
    </row>
    <row r="33" spans="2:37" x14ac:dyDescent="0.25">
      <c r="B33">
        <f t="shared" si="5"/>
        <v>26</v>
      </c>
      <c r="C33">
        <f>MATCH(B33,'Stocastic Model Raw Data'!$B$2:$B$1001,0)</f>
        <v>616</v>
      </c>
      <c r="D33" s="14" cm="1">
        <f t="array" ref="D33">INDEX('Stocastic Model Raw Data'!$G$2:$G$1001,$C33,0)</f>
        <v>31610718</v>
      </c>
      <c r="E33" s="14" cm="1">
        <f t="array" ref="E33">INDEX('Stocastic Model Raw Data'!$C$2:$C$1001,$C33,0)</f>
        <v>4567011.9753075903</v>
      </c>
      <c r="F33" s="14" cm="1">
        <f t="array" ref="F33">INDEX('Stocastic Model Raw Data'!$H$2:$H$1001,$C33,0)</f>
        <v>1887751.2924923201</v>
      </c>
      <c r="G33" s="14">
        <f t="shared" si="1"/>
        <v>2679260.6828152705</v>
      </c>
      <c r="H33" s="14" cm="1">
        <f t="array" ref="H33">INDEX('Stocastic Model Raw Data'!$D$2:$D$1001,$C33,0)</f>
        <v>147673231.762344</v>
      </c>
      <c r="I33" s="14" cm="1">
        <f t="array" ref="I33">INDEX('Stocastic Model Raw Data'!$I$2:$I$1001,$C33,0)</f>
        <v>58455299.742858402</v>
      </c>
      <c r="J33" s="14">
        <f t="shared" si="2"/>
        <v>89217932.019485593</v>
      </c>
      <c r="K33" s="14" cm="1">
        <f t="array" ref="K33">INDEX('Stocastic Model Raw Data'!$E$2:$E$1001,$C33,0)</f>
        <v>37632411.562013097</v>
      </c>
      <c r="L33" s="14" cm="1">
        <f t="array" ref="L33">INDEX('Stocastic Model Raw Data'!$J$2:$J$1001,$C33,0)</f>
        <v>27059956.9318549</v>
      </c>
      <c r="M33" s="14">
        <f t="shared" si="3"/>
        <v>10572454.630158197</v>
      </c>
      <c r="N33" s="14">
        <f t="shared" si="6"/>
        <v>185305643.32435709</v>
      </c>
      <c r="O33" s="14">
        <f t="shared" si="7"/>
        <v>85515256.674713299</v>
      </c>
      <c r="P33" s="14">
        <f t="shared" si="4"/>
        <v>99790386.649643794</v>
      </c>
      <c r="Q33" s="3">
        <f t="shared" si="8"/>
        <v>185305643.32435709</v>
      </c>
      <c r="R33" s="3">
        <f t="shared" si="9"/>
        <v>117125974.6747133</v>
      </c>
      <c r="S33" s="3">
        <f t="shared" si="10"/>
        <v>68179668.649643794</v>
      </c>
      <c r="T33" s="21">
        <f>(RANK(E33,E$8:E$1007,1)+COUNTIF(E$8:E33,E33)-1)/1000</f>
        <v>0.59799999999999998</v>
      </c>
      <c r="U33" s="21">
        <f>(RANK(F33,F$8:F$1007,1)+COUNTIF(F$8:F33,F33)-1)/1000</f>
        <v>0.60599999999999998</v>
      </c>
      <c r="V33" s="21">
        <f>(RANK(G33,G$8:G$1007,1)+COUNTIF(G$8:G33,G33)-1)/1000</f>
        <v>0.59</v>
      </c>
      <c r="W33" s="21">
        <f>(RANK(H33,H$8:H$1007,1)+COUNTIF(H$8:H33,H33)-1)/1000</f>
        <v>0.59499999999999997</v>
      </c>
      <c r="X33" s="21">
        <f>(RANK(I33,I$8:I$1007,1)+COUNTIF(I$8:I33,I33)-1)/1000</f>
        <v>0.60699999999999998</v>
      </c>
      <c r="Y33" s="21">
        <f>(RANK(J33,J$8:J$1007,1)+COUNTIF(J$8:J33,J33)-1)/1000</f>
        <v>0.58799999999999997</v>
      </c>
      <c r="Z33" s="21">
        <f>(RANK(K33,K$8:K$1007,1)+COUNTIF(K$8:K33,K33)-1)/1000</f>
        <v>0.62</v>
      </c>
      <c r="AA33" s="21">
        <f>(RANK(L33,L$8:L$1007,1)+COUNTIF(L$8:L33,L33)-1)/1000</f>
        <v>0.64400000000000002</v>
      </c>
      <c r="AB33" s="21">
        <f>(RANK(M33,M$8:M$1007,1)+COUNTIF(M$8:M33,M33)-1)/1000</f>
        <v>0.56699999999999995</v>
      </c>
      <c r="AC33" s="21">
        <f>(RANK(N33,N$8:N$1007,1)+COUNTIF(N$8:N33,N33)-1)/1000</f>
        <v>0.61599999999999999</v>
      </c>
      <c r="AD33" s="21">
        <f>(RANK(O33,O$8:O$1007,1)+COUNTIF(O$8:O33,O33)-1)/1000</f>
        <v>0.64300000000000002</v>
      </c>
      <c r="AE33" s="21">
        <f>(RANK(P33,P$8:P$1007,1)+COUNTIF(P$8:P33,P33)-1)/1000</f>
        <v>0.59599999999999997</v>
      </c>
      <c r="AF33" s="21">
        <f>(RANK(Q33,Q$8:Q$1007,1)+COUNTIF(Q$8:Q33,Q33)-1)/1000</f>
        <v>0.61599999999999999</v>
      </c>
      <c r="AG33" s="21">
        <f>(RANK(R33,R$8:R$1007,1)+COUNTIF(R$8:R33,R33)-1)/1000</f>
        <v>0.64300000000000002</v>
      </c>
      <c r="AH33" s="21">
        <f>(RANK(S33,S$8:S$1007,1)+COUNTIF(S$8:S33,S33)-1)/1000</f>
        <v>0.59599999999999997</v>
      </c>
      <c r="AI33" s="14">
        <f t="shared" si="11"/>
        <v>0</v>
      </c>
      <c r="AK33" s="14">
        <f t="shared" si="12"/>
        <v>0</v>
      </c>
    </row>
    <row r="34" spans="2:37" x14ac:dyDescent="0.25">
      <c r="B34">
        <f t="shared" si="5"/>
        <v>27</v>
      </c>
      <c r="C34">
        <f>MATCH(B34,'Stocastic Model Raw Data'!$B$2:$B$1001,0)</f>
        <v>777</v>
      </c>
      <c r="D34" s="14" cm="1">
        <f t="array" ref="D34">INDEX('Stocastic Model Raw Data'!$G$2:$G$1001,$C34,0)</f>
        <v>31610718</v>
      </c>
      <c r="E34" s="14" cm="1">
        <f t="array" ref="E34">INDEX('Stocastic Model Raw Data'!$C$2:$C$1001,$C34,0)</f>
        <v>5413670.2291176897</v>
      </c>
      <c r="F34" s="14" cm="1">
        <f t="array" ref="F34">INDEX('Stocastic Model Raw Data'!$H$2:$H$1001,$C34,0)</f>
        <v>2219061.67801063</v>
      </c>
      <c r="G34" s="14">
        <f t="shared" si="1"/>
        <v>3194608.5511070597</v>
      </c>
      <c r="H34" s="14" cm="1">
        <f t="array" ref="H34">INDEX('Stocastic Model Raw Data'!$D$2:$D$1001,$C34,0)</f>
        <v>176627465.750507</v>
      </c>
      <c r="I34" s="14" cm="1">
        <f t="array" ref="I34">INDEX('Stocastic Model Raw Data'!$I$2:$I$1001,$C34,0)</f>
        <v>68397692.486563504</v>
      </c>
      <c r="J34" s="14">
        <f t="shared" si="2"/>
        <v>108229773.26394349</v>
      </c>
      <c r="K34" s="14" cm="1">
        <f t="array" ref="K34">INDEX('Stocastic Model Raw Data'!$E$2:$E$1001,$C34,0)</f>
        <v>35002848.805591203</v>
      </c>
      <c r="L34" s="14" cm="1">
        <f t="array" ref="L34">INDEX('Stocastic Model Raw Data'!$J$2:$J$1001,$C34,0)</f>
        <v>25154331.8710986</v>
      </c>
      <c r="M34" s="14">
        <f t="shared" si="3"/>
        <v>9848516.9344926029</v>
      </c>
      <c r="N34" s="14">
        <f t="shared" si="6"/>
        <v>211630314.55609819</v>
      </c>
      <c r="O34" s="14">
        <f t="shared" si="7"/>
        <v>93552024.357662112</v>
      </c>
      <c r="P34" s="14">
        <f t="shared" si="4"/>
        <v>118078290.19843608</v>
      </c>
      <c r="Q34" s="3">
        <f t="shared" si="8"/>
        <v>211630314.55609819</v>
      </c>
      <c r="R34" s="3">
        <f t="shared" si="9"/>
        <v>125162742.35766211</v>
      </c>
      <c r="S34" s="3">
        <f t="shared" si="10"/>
        <v>86467572.198436081</v>
      </c>
      <c r="T34" s="21">
        <f>(RANK(E34,E$8:E$1007,1)+COUNTIF(E$8:E34,E34)-1)/1000</f>
        <v>0.77800000000000002</v>
      </c>
      <c r="U34" s="21">
        <f>(RANK(F34,F$8:F$1007,1)+COUNTIF(F$8:F34,F34)-1)/1000</f>
        <v>0.77600000000000002</v>
      </c>
      <c r="V34" s="21">
        <f>(RANK(G34,G$8:G$1007,1)+COUNTIF(G$8:G34,G34)-1)/1000</f>
        <v>0.77800000000000002</v>
      </c>
      <c r="W34" s="21">
        <f>(RANK(H34,H$8:H$1007,1)+COUNTIF(H$8:H34,H34)-1)/1000</f>
        <v>0.77900000000000003</v>
      </c>
      <c r="X34" s="21">
        <f>(RANK(I34,I$8:I$1007,1)+COUNTIF(I$8:I34,I34)-1)/1000</f>
        <v>0.77500000000000002</v>
      </c>
      <c r="Y34" s="21">
        <f>(RANK(J34,J$8:J$1007,1)+COUNTIF(J$8:J34,J34)-1)/1000</f>
        <v>0.77900000000000003</v>
      </c>
      <c r="Z34" s="21">
        <f>(RANK(K34,K$8:K$1007,1)+COUNTIF(K$8:K34,K34)-1)/1000</f>
        <v>0.44400000000000001</v>
      </c>
      <c r="AA34" s="21">
        <f>(RANK(L34,L$8:L$1007,1)+COUNTIF(L$8:L34,L34)-1)/1000</f>
        <v>0.46300000000000002</v>
      </c>
      <c r="AB34" s="21">
        <f>(RANK(M34,M$8:M$1007,1)+COUNTIF(M$8:M34,M34)-1)/1000</f>
        <v>0.38900000000000001</v>
      </c>
      <c r="AC34" s="21">
        <f>(RANK(N34,N$8:N$1007,1)+COUNTIF(N$8:N34,N34)-1)/1000</f>
        <v>0.77700000000000002</v>
      </c>
      <c r="AD34" s="21">
        <f>(RANK(O34,O$8:O$1007,1)+COUNTIF(O$8:O34,O34)-1)/1000</f>
        <v>0.753</v>
      </c>
      <c r="AE34" s="21">
        <f>(RANK(P34,P$8:P$1007,1)+COUNTIF(P$8:P34,P34)-1)/1000</f>
        <v>0.77900000000000003</v>
      </c>
      <c r="AF34" s="21">
        <f>(RANK(Q34,Q$8:Q$1007,1)+COUNTIF(Q$8:Q34,Q34)-1)/1000</f>
        <v>0.77700000000000002</v>
      </c>
      <c r="AG34" s="21">
        <f>(RANK(R34,R$8:R$1007,1)+COUNTIF(R$8:R34,R34)-1)/1000</f>
        <v>0.753</v>
      </c>
      <c r="AH34" s="21">
        <f>(RANK(S34,S$8:S$1007,1)+COUNTIF(S$8:S34,S34)-1)/1000</f>
        <v>0.77900000000000003</v>
      </c>
      <c r="AI34" s="14">
        <f t="shared" si="11"/>
        <v>0</v>
      </c>
      <c r="AK34" s="14">
        <f t="shared" si="12"/>
        <v>0</v>
      </c>
    </row>
    <row r="35" spans="2:37" x14ac:dyDescent="0.25">
      <c r="B35">
        <f t="shared" si="5"/>
        <v>28</v>
      </c>
      <c r="C35">
        <f>MATCH(B35,'Stocastic Model Raw Data'!$B$2:$B$1001,0)</f>
        <v>842</v>
      </c>
      <c r="D35" s="14" cm="1">
        <f t="array" ref="D35">INDEX('Stocastic Model Raw Data'!$G$2:$G$1001,$C35,0)</f>
        <v>31610718</v>
      </c>
      <c r="E35" s="14" cm="1">
        <f t="array" ref="E35">INDEX('Stocastic Model Raw Data'!$C$2:$C$1001,$C35,0)</f>
        <v>5939215.5358025096</v>
      </c>
      <c r="F35" s="14" cm="1">
        <f t="array" ref="F35">INDEX('Stocastic Model Raw Data'!$H$2:$H$1001,$C35,0)</f>
        <v>2447040.4297634498</v>
      </c>
      <c r="G35" s="14">
        <f t="shared" si="1"/>
        <v>3492175.1060390598</v>
      </c>
      <c r="H35" s="14" cm="1">
        <f t="array" ref="H35">INDEX('Stocastic Model Raw Data'!$D$2:$D$1001,$C35,0)</f>
        <v>192614872.91106901</v>
      </c>
      <c r="I35" s="14" cm="1">
        <f t="array" ref="I35">INDEX('Stocastic Model Raw Data'!$I$2:$I$1001,$C35,0)</f>
        <v>75526921.709960505</v>
      </c>
      <c r="J35" s="14">
        <f t="shared" si="2"/>
        <v>117087951.2011085</v>
      </c>
      <c r="K35" s="14" cm="1">
        <f t="array" ref="K35">INDEX('Stocastic Model Raw Data'!$E$2:$E$1001,$C35,0)</f>
        <v>42653434.464792199</v>
      </c>
      <c r="L35" s="14" cm="1">
        <f t="array" ref="L35">INDEX('Stocastic Model Raw Data'!$J$2:$J$1001,$C35,0)</f>
        <v>30577582.312991899</v>
      </c>
      <c r="M35" s="14">
        <f t="shared" si="3"/>
        <v>12075852.151800301</v>
      </c>
      <c r="N35" s="14">
        <f t="shared" si="6"/>
        <v>235268307.3758612</v>
      </c>
      <c r="O35" s="14">
        <f t="shared" si="7"/>
        <v>106104504.02295241</v>
      </c>
      <c r="P35" s="14">
        <f t="shared" si="4"/>
        <v>129163803.35290879</v>
      </c>
      <c r="Q35" s="3">
        <f t="shared" si="8"/>
        <v>235268307.3758612</v>
      </c>
      <c r="R35" s="3">
        <f t="shared" si="9"/>
        <v>137715222.02295241</v>
      </c>
      <c r="S35" s="3">
        <f t="shared" si="10"/>
        <v>97553085.35290879</v>
      </c>
      <c r="T35" s="21">
        <f>(RANK(E35,E$8:E$1007,1)+COUNTIF(E$8:E35,E35)-1)/1000</f>
        <v>0.83399999999999996</v>
      </c>
      <c r="U35" s="21">
        <f>(RANK(F35,F$8:F$1007,1)+COUNTIF(F$8:F35,F35)-1)/1000</f>
        <v>0.83399999999999996</v>
      </c>
      <c r="V35" s="21">
        <f>(RANK(G35,G$8:G$1007,1)+COUNTIF(G$8:G35,G35)-1)/1000</f>
        <v>0.83399999999999996</v>
      </c>
      <c r="W35" s="21">
        <f>(RANK(H35,H$8:H$1007,1)+COUNTIF(H$8:H35,H35)-1)/1000</f>
        <v>0.83299999999999996</v>
      </c>
      <c r="X35" s="21">
        <f>(RANK(I35,I$8:I$1007,1)+COUNTIF(I$8:I35,I35)-1)/1000</f>
        <v>0.83399999999999996</v>
      </c>
      <c r="Y35" s="21">
        <f>(RANK(J35,J$8:J$1007,1)+COUNTIF(J$8:J35,J35)-1)/1000</f>
        <v>0.83399999999999996</v>
      </c>
      <c r="Z35" s="21">
        <f>(RANK(K35,K$8:K$1007,1)+COUNTIF(K$8:K35,K35)-1)/1000</f>
        <v>0.91900000000000004</v>
      </c>
      <c r="AA35" s="21">
        <f>(RANK(L35,L$8:L$1007,1)+COUNTIF(L$8:L35,L35)-1)/1000</f>
        <v>0.91900000000000004</v>
      </c>
      <c r="AB35" s="21">
        <f>(RANK(M35,M$8:M$1007,1)+COUNTIF(M$8:M35,M35)-1)/1000</f>
        <v>0.91</v>
      </c>
      <c r="AC35" s="21">
        <f>(RANK(N35,N$8:N$1007,1)+COUNTIF(N$8:N35,N35)-1)/1000</f>
        <v>0.84199999999999997</v>
      </c>
      <c r="AD35" s="21">
        <f>(RANK(O35,O$8:O$1007,1)+COUNTIF(O$8:O35,O35)-1)/1000</f>
        <v>0.85599999999999998</v>
      </c>
      <c r="AE35" s="21">
        <f>(RANK(P35,P$8:P$1007,1)+COUNTIF(P$8:P35,P35)-1)/1000</f>
        <v>0.83599999999999997</v>
      </c>
      <c r="AF35" s="21">
        <f>(RANK(Q35,Q$8:Q$1007,1)+COUNTIF(Q$8:Q35,Q35)-1)/1000</f>
        <v>0.84199999999999997</v>
      </c>
      <c r="AG35" s="21">
        <f>(RANK(R35,R$8:R$1007,1)+COUNTIF(R$8:R35,R35)-1)/1000</f>
        <v>0.85599999999999998</v>
      </c>
      <c r="AH35" s="21">
        <f>(RANK(S35,S$8:S$1007,1)+COUNTIF(S$8:S35,S35)-1)/1000</f>
        <v>0.83599999999999997</v>
      </c>
      <c r="AI35" s="14">
        <f t="shared" si="11"/>
        <v>0</v>
      </c>
      <c r="AK35" s="14">
        <f t="shared" si="12"/>
        <v>0</v>
      </c>
    </row>
    <row r="36" spans="2:37" x14ac:dyDescent="0.25">
      <c r="B36">
        <f t="shared" si="5"/>
        <v>29</v>
      </c>
      <c r="C36">
        <f>MATCH(B36,'Stocastic Model Raw Data'!$B$2:$B$1001,0)</f>
        <v>619</v>
      </c>
      <c r="D36" s="14" cm="1">
        <f t="array" ref="D36">INDEX('Stocastic Model Raw Data'!$G$2:$G$1001,$C36,0)</f>
        <v>31610718</v>
      </c>
      <c r="E36" s="14" cm="1">
        <f t="array" ref="E36">INDEX('Stocastic Model Raw Data'!$C$2:$C$1001,$C36,0)</f>
        <v>4877570.0141513599</v>
      </c>
      <c r="F36" s="14" cm="1">
        <f t="array" ref="F36">INDEX('Stocastic Model Raw Data'!$H$2:$H$1001,$C36,0)</f>
        <v>2061436.7617975301</v>
      </c>
      <c r="G36" s="14">
        <f t="shared" si="1"/>
        <v>2816133.2523538298</v>
      </c>
      <c r="H36" s="14" cm="1">
        <f t="array" ref="H36">INDEX('Stocastic Model Raw Data'!$D$2:$D$1001,$C36,0)</f>
        <v>156674587.30732301</v>
      </c>
      <c r="I36" s="14" cm="1">
        <f t="array" ref="I36">INDEX('Stocastic Model Raw Data'!$I$2:$I$1001,$C36,0)</f>
        <v>63366725.767898999</v>
      </c>
      <c r="J36" s="14">
        <f t="shared" si="2"/>
        <v>93307861.539424002</v>
      </c>
      <c r="K36" s="14" cm="1">
        <f t="array" ref="K36">INDEX('Stocastic Model Raw Data'!$E$2:$E$1001,$C36,0)</f>
        <v>29557117.717672501</v>
      </c>
      <c r="L36" s="14" cm="1">
        <f t="array" ref="L36">INDEX('Stocastic Model Raw Data'!$J$2:$J$1001,$C36,0)</f>
        <v>20605420.684859</v>
      </c>
      <c r="M36" s="14">
        <f t="shared" si="3"/>
        <v>8951697.0328135006</v>
      </c>
      <c r="N36" s="14">
        <f t="shared" si="6"/>
        <v>186231705.02499551</v>
      </c>
      <c r="O36" s="14">
        <f t="shared" si="7"/>
        <v>83972146.452757999</v>
      </c>
      <c r="P36" s="14">
        <f t="shared" si="4"/>
        <v>102259558.57223751</v>
      </c>
      <c r="Q36" s="3">
        <f t="shared" si="8"/>
        <v>186231705.02499551</v>
      </c>
      <c r="R36" s="3">
        <f t="shared" si="9"/>
        <v>115582864.452758</v>
      </c>
      <c r="S36" s="3">
        <f t="shared" si="10"/>
        <v>70648840.572237507</v>
      </c>
      <c r="T36" s="21">
        <f>(RANK(E36,E$8:E$1007,1)+COUNTIF(E$8:E36,E36)-1)/1000</f>
        <v>0.67</v>
      </c>
      <c r="U36" s="21">
        <f>(RANK(F36,F$8:F$1007,1)+COUNTIF(F$8:F36,F36)-1)/1000</f>
        <v>0.68200000000000005</v>
      </c>
      <c r="V36" s="21">
        <f>(RANK(G36,G$8:G$1007,1)+COUNTIF(G$8:G36,G36)-1)/1000</f>
        <v>0.64500000000000002</v>
      </c>
      <c r="W36" s="21">
        <f>(RANK(H36,H$8:H$1007,1)+COUNTIF(H$8:H36,H36)-1)/1000</f>
        <v>0.65100000000000002</v>
      </c>
      <c r="X36" s="21">
        <f>(RANK(I36,I$8:I$1007,1)+COUNTIF(I$8:I36,I36)-1)/1000</f>
        <v>0.68</v>
      </c>
      <c r="Y36" s="21">
        <f>(RANK(J36,J$8:J$1007,1)+COUNTIF(J$8:J36,J36)-1)/1000</f>
        <v>0.63600000000000001</v>
      </c>
      <c r="Z36" s="21">
        <f>(RANK(K36,K$8:K$1007,1)+COUNTIF(K$8:K36,K36)-1)/1000</f>
        <v>0.215</v>
      </c>
      <c r="AA36" s="21">
        <f>(RANK(L36,L$8:L$1007,1)+COUNTIF(L$8:L36,L36)-1)/1000</f>
        <v>0.20799999999999999</v>
      </c>
      <c r="AB36" s="21">
        <f>(RANK(M36,M$8:M$1007,1)+COUNTIF(M$8:M36,M36)-1)/1000</f>
        <v>0.221</v>
      </c>
      <c r="AC36" s="21">
        <f>(RANK(N36,N$8:N$1007,1)+COUNTIF(N$8:N36,N36)-1)/1000</f>
        <v>0.61899999999999999</v>
      </c>
      <c r="AD36" s="21">
        <f>(RANK(O36,O$8:O$1007,1)+COUNTIF(O$8:O36,O36)-1)/1000</f>
        <v>0.61199999999999999</v>
      </c>
      <c r="AE36" s="21">
        <f>(RANK(P36,P$8:P$1007,1)+COUNTIF(P$8:P36,P36)-1)/1000</f>
        <v>0.628</v>
      </c>
      <c r="AF36" s="21">
        <f>(RANK(Q36,Q$8:Q$1007,1)+COUNTIF(Q$8:Q36,Q36)-1)/1000</f>
        <v>0.61899999999999999</v>
      </c>
      <c r="AG36" s="21">
        <f>(RANK(R36,R$8:R$1007,1)+COUNTIF(R$8:R36,R36)-1)/1000</f>
        <v>0.61199999999999999</v>
      </c>
      <c r="AH36" s="21">
        <f>(RANK(S36,S$8:S$1007,1)+COUNTIF(S$8:S36,S36)-1)/1000</f>
        <v>0.628</v>
      </c>
      <c r="AI36" s="14">
        <f t="shared" si="11"/>
        <v>0</v>
      </c>
      <c r="AK36" s="14">
        <f t="shared" si="12"/>
        <v>0</v>
      </c>
    </row>
    <row r="37" spans="2:37" x14ac:dyDescent="0.25">
      <c r="B37">
        <f t="shared" si="5"/>
        <v>30</v>
      </c>
      <c r="C37">
        <f>MATCH(B37,'Stocastic Model Raw Data'!$B$2:$B$1001,0)</f>
        <v>168</v>
      </c>
      <c r="D37" s="14" cm="1">
        <f t="array" ref="D37">INDEX('Stocastic Model Raw Data'!$G$2:$G$1001,$C37,0)</f>
        <v>31610718</v>
      </c>
      <c r="E37" s="14" cm="1">
        <f t="array" ref="E37">INDEX('Stocastic Model Raw Data'!$C$2:$C$1001,$C37,0)</f>
        <v>2362896.7450859901</v>
      </c>
      <c r="F37" s="14" cm="1">
        <f t="array" ref="F37">INDEX('Stocastic Model Raw Data'!$H$2:$H$1001,$C37,0)</f>
        <v>935748.87785633502</v>
      </c>
      <c r="G37" s="14">
        <f t="shared" si="1"/>
        <v>1427147.8672296549</v>
      </c>
      <c r="H37" s="14" cm="1">
        <f t="array" ref="H37">INDEX('Stocastic Model Raw Data'!$D$2:$D$1001,$C37,0)</f>
        <v>76421381.620669007</v>
      </c>
      <c r="I37" s="14" cm="1">
        <f t="array" ref="I37">INDEX('Stocastic Model Raw Data'!$I$2:$I$1001,$C37,0)</f>
        <v>29469973.844771601</v>
      </c>
      <c r="J37" s="14">
        <f t="shared" si="2"/>
        <v>46951407.775897406</v>
      </c>
      <c r="K37" s="14" cm="1">
        <f t="array" ref="K37">INDEX('Stocastic Model Raw Data'!$E$2:$E$1001,$C37,0)</f>
        <v>32305822.140902098</v>
      </c>
      <c r="L37" s="14" cm="1">
        <f t="array" ref="L37">INDEX('Stocastic Model Raw Data'!$J$2:$J$1001,$C37,0)</f>
        <v>22995560.7662195</v>
      </c>
      <c r="M37" s="14">
        <f t="shared" si="3"/>
        <v>9310261.3746825978</v>
      </c>
      <c r="N37" s="14">
        <f t="shared" si="6"/>
        <v>108727203.76157111</v>
      </c>
      <c r="O37" s="14">
        <f t="shared" si="7"/>
        <v>52465534.610991105</v>
      </c>
      <c r="P37" s="14">
        <f t="shared" si="4"/>
        <v>56261669.150580004</v>
      </c>
      <c r="Q37" s="3">
        <f t="shared" si="8"/>
        <v>108727203.76157111</v>
      </c>
      <c r="R37" s="3">
        <f t="shared" si="9"/>
        <v>84076252.610991105</v>
      </c>
      <c r="S37" s="3">
        <f t="shared" si="10"/>
        <v>24650951.150580004</v>
      </c>
      <c r="T37" s="21">
        <f>(RANK(E37,E$8:E$1007,1)+COUNTIF(E$8:E37,E37)-1)/1000</f>
        <v>0.157</v>
      </c>
      <c r="U37" s="21">
        <f>(RANK(F37,F$8:F$1007,1)+COUNTIF(F$8:F37,F37)-1)/1000</f>
        <v>0.161</v>
      </c>
      <c r="V37" s="21">
        <f>(RANK(G37,G$8:G$1007,1)+COUNTIF(G$8:G37,G37)-1)/1000</f>
        <v>0.155</v>
      </c>
      <c r="W37" s="21">
        <f>(RANK(H37,H$8:H$1007,1)+COUNTIF(H$8:H37,H37)-1)/1000</f>
        <v>0.157</v>
      </c>
      <c r="X37" s="21">
        <f>(RANK(I37,I$8:I$1007,1)+COUNTIF(I$8:I37,I37)-1)/1000</f>
        <v>0.16</v>
      </c>
      <c r="Y37" s="21">
        <f>(RANK(J37,J$8:J$1007,1)+COUNTIF(J$8:J37,J37)-1)/1000</f>
        <v>0.154</v>
      </c>
      <c r="Z37" s="21">
        <f>(RANK(K37,K$8:K$1007,1)+COUNTIF(K$8:K37,K37)-1)/1000</f>
        <v>0.31900000000000001</v>
      </c>
      <c r="AA37" s="21">
        <f>(RANK(L37,L$8:L$1007,1)+COUNTIF(L$8:L37,L37)-1)/1000</f>
        <v>0.32700000000000001</v>
      </c>
      <c r="AB37" s="21">
        <f>(RANK(M37,M$8:M$1007,1)+COUNTIF(M$8:M37,M37)-1)/1000</f>
        <v>0.27900000000000003</v>
      </c>
      <c r="AC37" s="21">
        <f>(RANK(N37,N$8:N$1007,1)+COUNTIF(N$8:N37,N37)-1)/1000</f>
        <v>0.16800000000000001</v>
      </c>
      <c r="AD37" s="21">
        <f>(RANK(O37,O$8:O$1007,1)+COUNTIF(O$8:O37,O37)-1)/1000</f>
        <v>0.17699999999999999</v>
      </c>
      <c r="AE37" s="21">
        <f>(RANK(P37,P$8:P$1007,1)+COUNTIF(P$8:P37,P37)-1)/1000</f>
        <v>0.159</v>
      </c>
      <c r="AF37" s="21">
        <f>(RANK(Q37,Q$8:Q$1007,1)+COUNTIF(Q$8:Q37,Q37)-1)/1000</f>
        <v>0.16800000000000001</v>
      </c>
      <c r="AG37" s="21">
        <f>(RANK(R37,R$8:R$1007,1)+COUNTIF(R$8:R37,R37)-1)/1000</f>
        <v>0.17699999999999999</v>
      </c>
      <c r="AH37" s="21">
        <f>(RANK(S37,S$8:S$1007,1)+COUNTIF(S$8:S37,S37)-1)/1000</f>
        <v>0.159</v>
      </c>
      <c r="AI37" s="14">
        <f t="shared" si="11"/>
        <v>0</v>
      </c>
      <c r="AK37" s="14">
        <f t="shared" si="12"/>
        <v>0</v>
      </c>
    </row>
    <row r="38" spans="2:37" x14ac:dyDescent="0.25">
      <c r="B38">
        <f t="shared" si="5"/>
        <v>31</v>
      </c>
      <c r="C38">
        <f>MATCH(B38,'Stocastic Model Raw Data'!$B$2:$B$1001,0)</f>
        <v>400</v>
      </c>
      <c r="D38" s="14" cm="1">
        <f t="array" ref="D38">INDEX('Stocastic Model Raw Data'!$G$2:$G$1001,$C38,0)</f>
        <v>31610718</v>
      </c>
      <c r="E38" s="14" cm="1">
        <f t="array" ref="E38">INDEX('Stocastic Model Raw Data'!$C$2:$C$1001,$C38,0)</f>
        <v>3846643.5187078798</v>
      </c>
      <c r="F38" s="14" cm="1">
        <f t="array" ref="F38">INDEX('Stocastic Model Raw Data'!$H$2:$H$1001,$C38,0)</f>
        <v>1583343.6938578701</v>
      </c>
      <c r="G38" s="14">
        <f t="shared" si="1"/>
        <v>2263299.8248500098</v>
      </c>
      <c r="H38" s="14" cm="1">
        <f t="array" ref="H38">INDEX('Stocastic Model Raw Data'!$D$2:$D$1001,$C38,0)</f>
        <v>125706379.984742</v>
      </c>
      <c r="I38" s="14" cm="1">
        <f t="array" ref="I38">INDEX('Stocastic Model Raw Data'!$I$2:$I$1001,$C38,0)</f>
        <v>48950617.682736501</v>
      </c>
      <c r="J38" s="14">
        <f t="shared" si="2"/>
        <v>76755762.3020055</v>
      </c>
      <c r="K38" s="14" cm="1">
        <f t="array" ref="K38">INDEX('Stocastic Model Raw Data'!$E$2:$E$1001,$C38,0)</f>
        <v>25862370.594884001</v>
      </c>
      <c r="L38" s="14" cm="1">
        <f t="array" ref="L38">INDEX('Stocastic Model Raw Data'!$J$2:$J$1001,$C38,0)</f>
        <v>17683544.865534</v>
      </c>
      <c r="M38" s="14">
        <f t="shared" si="3"/>
        <v>8178825.7293500006</v>
      </c>
      <c r="N38" s="14">
        <f t="shared" si="6"/>
        <v>151568750.57962599</v>
      </c>
      <c r="O38" s="14">
        <f t="shared" si="7"/>
        <v>66634162.548270501</v>
      </c>
      <c r="P38" s="14">
        <f t="shared" si="4"/>
        <v>84934588.0313555</v>
      </c>
      <c r="Q38" s="3">
        <f t="shared" si="8"/>
        <v>151568750.57962599</v>
      </c>
      <c r="R38" s="3">
        <f t="shared" si="9"/>
        <v>98244880.548270494</v>
      </c>
      <c r="S38" s="3">
        <f t="shared" si="10"/>
        <v>53323870.0313555</v>
      </c>
      <c r="T38" s="21">
        <f>(RANK(E38,E$8:E$1007,1)+COUNTIF(E$8:E38,E38)-1)/1000</f>
        <v>0.42899999999999999</v>
      </c>
      <c r="U38" s="21">
        <f>(RANK(F38,F$8:F$1007,1)+COUNTIF(F$8:F38,F38)-1)/1000</f>
        <v>0.436</v>
      </c>
      <c r="V38" s="21">
        <f>(RANK(G38,G$8:G$1007,1)+COUNTIF(G$8:G38,G38)-1)/1000</f>
        <v>0.42199999999999999</v>
      </c>
      <c r="W38" s="21">
        <f>(RANK(H38,H$8:H$1007,1)+COUNTIF(H$8:H38,H38)-1)/1000</f>
        <v>0.432</v>
      </c>
      <c r="X38" s="21">
        <f>(RANK(I38,I$8:I$1007,1)+COUNTIF(I$8:I38,I38)-1)/1000</f>
        <v>0.436</v>
      </c>
      <c r="Y38" s="21">
        <f>(RANK(J38,J$8:J$1007,1)+COUNTIF(J$8:J38,J38)-1)/1000</f>
        <v>0.43</v>
      </c>
      <c r="Z38" s="21">
        <f>(RANK(K38,K$8:K$1007,1)+COUNTIF(K$8:K38,K38)-1)/1000</f>
        <v>8.5000000000000006E-2</v>
      </c>
      <c r="AA38" s="21">
        <f>(RANK(L38,L$8:L$1007,1)+COUNTIF(L$8:L38,L38)-1)/1000</f>
        <v>0.08</v>
      </c>
      <c r="AB38" s="21">
        <f>(RANK(M38,M$8:M$1007,1)+COUNTIF(M$8:M38,M38)-1)/1000</f>
        <v>0.107</v>
      </c>
      <c r="AC38" s="21">
        <f>(RANK(N38,N$8:N$1007,1)+COUNTIF(N$8:N38,N38)-1)/1000</f>
        <v>0.4</v>
      </c>
      <c r="AD38" s="21">
        <f>(RANK(O38,O$8:O$1007,1)+COUNTIF(O$8:O38,O38)-1)/1000</f>
        <v>0.38200000000000001</v>
      </c>
      <c r="AE38" s="21">
        <f>(RANK(P38,P$8:P$1007,1)+COUNTIF(P$8:P38,P38)-1)/1000</f>
        <v>0.41699999999999998</v>
      </c>
      <c r="AF38" s="21">
        <f>(RANK(Q38,Q$8:Q$1007,1)+COUNTIF(Q$8:Q38,Q38)-1)/1000</f>
        <v>0.4</v>
      </c>
      <c r="AG38" s="21">
        <f>(RANK(R38,R$8:R$1007,1)+COUNTIF(R$8:R38,R38)-1)/1000</f>
        <v>0.38200000000000001</v>
      </c>
      <c r="AH38" s="21">
        <f>(RANK(S38,S$8:S$1007,1)+COUNTIF(S$8:S38,S38)-1)/1000</f>
        <v>0.41699999999999998</v>
      </c>
      <c r="AI38" s="14">
        <f t="shared" si="11"/>
        <v>0</v>
      </c>
      <c r="AK38" s="14">
        <f t="shared" si="12"/>
        <v>0</v>
      </c>
    </row>
    <row r="39" spans="2:37" x14ac:dyDescent="0.25">
      <c r="B39">
        <f t="shared" si="5"/>
        <v>32</v>
      </c>
      <c r="C39">
        <f>MATCH(B39,'Stocastic Model Raw Data'!$B$2:$B$1001,0)</f>
        <v>999</v>
      </c>
      <c r="D39" s="14" cm="1">
        <f t="array" ref="D39">INDEX('Stocastic Model Raw Data'!$G$2:$G$1001,$C39,0)</f>
        <v>31610718</v>
      </c>
      <c r="E39" s="14" cm="1">
        <f t="array" ref="E39">INDEX('Stocastic Model Raw Data'!$C$2:$C$1001,$C39,0)</f>
        <v>9724809.7750118691</v>
      </c>
      <c r="F39" s="14" cm="1">
        <f t="array" ref="F39">INDEX('Stocastic Model Raw Data'!$H$2:$H$1001,$C39,0)</f>
        <v>4073856.8761618398</v>
      </c>
      <c r="G39" s="14">
        <f t="shared" si="1"/>
        <v>5650952.8988500293</v>
      </c>
      <c r="H39" s="14" cm="1">
        <f t="array" ref="H39">INDEX('Stocastic Model Raw Data'!$D$2:$D$1001,$C39,0)</f>
        <v>316015968.97677398</v>
      </c>
      <c r="I39" s="14" cm="1">
        <f t="array" ref="I39">INDEX('Stocastic Model Raw Data'!$I$2:$I$1001,$C39,0)</f>
        <v>124807838.937794</v>
      </c>
      <c r="J39" s="14">
        <f t="shared" si="2"/>
        <v>191208130.03897998</v>
      </c>
      <c r="K39" s="14" cm="1">
        <f t="array" ref="K39">INDEX('Stocastic Model Raw Data'!$E$2:$E$1001,$C39,0)</f>
        <v>46514030.328658298</v>
      </c>
      <c r="L39" s="14" cm="1">
        <f t="array" ref="L39">INDEX('Stocastic Model Raw Data'!$J$2:$J$1001,$C39,0)</f>
        <v>33436872.190736499</v>
      </c>
      <c r="M39" s="14">
        <f t="shared" si="3"/>
        <v>13077158.137921799</v>
      </c>
      <c r="N39" s="14">
        <f t="shared" si="6"/>
        <v>362529999.30543226</v>
      </c>
      <c r="O39" s="14">
        <f t="shared" si="7"/>
        <v>158244711.1285305</v>
      </c>
      <c r="P39" s="14">
        <f t="shared" si="4"/>
        <v>204285288.17690176</v>
      </c>
      <c r="Q39" s="3">
        <f t="shared" si="8"/>
        <v>362529999.30543226</v>
      </c>
      <c r="R39" s="3">
        <f t="shared" si="9"/>
        <v>189855429.1285305</v>
      </c>
      <c r="S39" s="3">
        <f t="shared" si="10"/>
        <v>172674570.17690176</v>
      </c>
      <c r="T39" s="21">
        <f>(RANK(E39,E$8:E$1007,1)+COUNTIF(E$8:E39,E39)-1)/1000</f>
        <v>0.999</v>
      </c>
      <c r="U39" s="21">
        <f>(RANK(F39,F$8:F$1007,1)+COUNTIF(F$8:F39,F39)-1)/1000</f>
        <v>0.999</v>
      </c>
      <c r="V39" s="21">
        <f>(RANK(G39,G$8:G$1007,1)+COUNTIF(G$8:G39,G39)-1)/1000</f>
        <v>0.999</v>
      </c>
      <c r="W39" s="21">
        <f>(RANK(H39,H$8:H$1007,1)+COUNTIF(H$8:H39,H39)-1)/1000</f>
        <v>0.999</v>
      </c>
      <c r="X39" s="21">
        <f>(RANK(I39,I$8:I$1007,1)+COUNTIF(I$8:I39,I39)-1)/1000</f>
        <v>0.999</v>
      </c>
      <c r="Y39" s="21">
        <f>(RANK(J39,J$8:J$1007,1)+COUNTIF(J$8:J39,J39)-1)/1000</f>
        <v>0.999</v>
      </c>
      <c r="Z39" s="21">
        <f>(RANK(K39,K$8:K$1007,1)+COUNTIF(K$8:K39,K39)-1)/1000</f>
        <v>0.99199999999999999</v>
      </c>
      <c r="AA39" s="21">
        <f>(RANK(L39,L$8:L$1007,1)+COUNTIF(L$8:L39,L39)-1)/1000</f>
        <v>0.99299999999999999</v>
      </c>
      <c r="AB39" s="21">
        <f>(RANK(M39,M$8:M$1007,1)+COUNTIF(M$8:M39,M39)-1)/1000</f>
        <v>0.98699999999999999</v>
      </c>
      <c r="AC39" s="21">
        <f>(RANK(N39,N$8:N$1007,1)+COUNTIF(N$8:N39,N39)-1)/1000</f>
        <v>0.999</v>
      </c>
      <c r="AD39" s="21">
        <f>(RANK(O39,O$8:O$1007,1)+COUNTIF(O$8:O39,O39)-1)/1000</f>
        <v>0.999</v>
      </c>
      <c r="AE39" s="21">
        <f>(RANK(P39,P$8:P$1007,1)+COUNTIF(P$8:P39,P39)-1)/1000</f>
        <v>0.999</v>
      </c>
      <c r="AF39" s="21">
        <f>(RANK(Q39,Q$8:Q$1007,1)+COUNTIF(Q$8:Q39,Q39)-1)/1000</f>
        <v>0.999</v>
      </c>
      <c r="AG39" s="21">
        <f>(RANK(R39,R$8:R$1007,1)+COUNTIF(R$8:R39,R39)-1)/1000</f>
        <v>0.999</v>
      </c>
      <c r="AH39" s="21">
        <f>(RANK(S39,S$8:S$1007,1)+COUNTIF(S$8:S39,S39)-1)/1000</f>
        <v>0.999</v>
      </c>
      <c r="AI39" s="14">
        <f t="shared" si="11"/>
        <v>0</v>
      </c>
      <c r="AK39" s="14">
        <f t="shared" si="12"/>
        <v>0</v>
      </c>
    </row>
    <row r="40" spans="2:37" x14ac:dyDescent="0.25">
      <c r="B40">
        <f t="shared" si="5"/>
        <v>33</v>
      </c>
      <c r="C40">
        <f>MATCH(B40,'Stocastic Model Raw Data'!$B$2:$B$1001,0)</f>
        <v>703</v>
      </c>
      <c r="D40" s="14" cm="1">
        <f t="array" ref="D40">INDEX('Stocastic Model Raw Data'!$G$2:$G$1001,$C40,0)</f>
        <v>31610718</v>
      </c>
      <c r="E40" s="14" cm="1">
        <f t="array" ref="E40">INDEX('Stocastic Model Raw Data'!$C$2:$C$1001,$C40,0)</f>
        <v>4851020.7094205804</v>
      </c>
      <c r="F40" s="14" cm="1">
        <f t="array" ref="F40">INDEX('Stocastic Model Raw Data'!$H$2:$H$1001,$C40,0)</f>
        <v>1976141.74064006</v>
      </c>
      <c r="G40" s="14">
        <f t="shared" si="1"/>
        <v>2874878.9687805204</v>
      </c>
      <c r="H40" s="14" cm="1">
        <f t="array" ref="H40">INDEX('Stocastic Model Raw Data'!$D$2:$D$1001,$C40,0)</f>
        <v>158654763.084474</v>
      </c>
      <c r="I40" s="14" cm="1">
        <f t="array" ref="I40">INDEX('Stocastic Model Raw Data'!$I$2:$I$1001,$C40,0)</f>
        <v>61129008.205656499</v>
      </c>
      <c r="J40" s="14">
        <f t="shared" si="2"/>
        <v>97525754.878817499</v>
      </c>
      <c r="K40" s="14" cm="1">
        <f t="array" ref="K40">INDEX('Stocastic Model Raw Data'!$E$2:$E$1001,$C40,0)</f>
        <v>39633233.319914304</v>
      </c>
      <c r="L40" s="14" cm="1">
        <f t="array" ref="L40">INDEX('Stocastic Model Raw Data'!$J$2:$J$1001,$C40,0)</f>
        <v>28188094.524940498</v>
      </c>
      <c r="M40" s="14">
        <f t="shared" si="3"/>
        <v>11445138.794973806</v>
      </c>
      <c r="N40" s="14">
        <f t="shared" si="6"/>
        <v>198287996.40438831</v>
      </c>
      <c r="O40" s="14">
        <f t="shared" si="7"/>
        <v>89317102.730596989</v>
      </c>
      <c r="P40" s="14">
        <f t="shared" si="4"/>
        <v>108970893.67379132</v>
      </c>
      <c r="Q40" s="3">
        <f t="shared" si="8"/>
        <v>198287996.40438831</v>
      </c>
      <c r="R40" s="3">
        <f t="shared" si="9"/>
        <v>120927820.73059699</v>
      </c>
      <c r="S40" s="3">
        <f t="shared" si="10"/>
        <v>77360175.673791319</v>
      </c>
      <c r="T40" s="21">
        <f>(RANK(E40,E$8:E$1007,1)+COUNTIF(E$8:E40,E40)-1)/1000</f>
        <v>0.66100000000000003</v>
      </c>
      <c r="U40" s="21">
        <f>(RANK(F40,F$8:F$1007,1)+COUNTIF(F$8:F40,F40)-1)/1000</f>
        <v>0.64200000000000002</v>
      </c>
      <c r="V40" s="21">
        <f>(RANK(G40,G$8:G$1007,1)+COUNTIF(G$8:G40,G40)-1)/1000</f>
        <v>0.67800000000000005</v>
      </c>
      <c r="W40" s="21">
        <f>(RANK(H40,H$8:H$1007,1)+COUNTIF(H$8:H40,H40)-1)/1000</f>
        <v>0.67400000000000004</v>
      </c>
      <c r="X40" s="21">
        <f>(RANK(I40,I$8:I$1007,1)+COUNTIF(I$8:I40,I40)-1)/1000</f>
        <v>0.64200000000000002</v>
      </c>
      <c r="Y40" s="21">
        <f>(RANK(J40,J$8:J$1007,1)+COUNTIF(J$8:J40,J40)-1)/1000</f>
        <v>0.69799999999999995</v>
      </c>
      <c r="Z40" s="21">
        <f>(RANK(K40,K$8:K$1007,1)+COUNTIF(K$8:K40,K40)-1)/1000</f>
        <v>0.75600000000000001</v>
      </c>
      <c r="AA40" s="21">
        <f>(RANK(L40,L$8:L$1007,1)+COUNTIF(L$8:L40,L40)-1)/1000</f>
        <v>0.748</v>
      </c>
      <c r="AB40" s="21">
        <f>(RANK(M40,M$8:M$1007,1)+COUNTIF(M$8:M40,M40)-1)/1000</f>
        <v>0.79100000000000004</v>
      </c>
      <c r="AC40" s="21">
        <f>(RANK(N40,N$8:N$1007,1)+COUNTIF(N$8:N40,N40)-1)/1000</f>
        <v>0.70299999999999996</v>
      </c>
      <c r="AD40" s="21">
        <f>(RANK(O40,O$8:O$1007,1)+COUNTIF(O$8:O40,O40)-1)/1000</f>
        <v>0.69299999999999995</v>
      </c>
      <c r="AE40" s="21">
        <f>(RANK(P40,P$8:P$1007,1)+COUNTIF(P$8:P40,P40)-1)/1000</f>
        <v>0.70699999999999996</v>
      </c>
      <c r="AF40" s="21">
        <f>(RANK(Q40,Q$8:Q$1007,1)+COUNTIF(Q$8:Q40,Q40)-1)/1000</f>
        <v>0.70299999999999996</v>
      </c>
      <c r="AG40" s="21">
        <f>(RANK(R40,R$8:R$1007,1)+COUNTIF(R$8:R40,R40)-1)/1000</f>
        <v>0.69299999999999995</v>
      </c>
      <c r="AH40" s="21">
        <f>(RANK(S40,S$8:S$1007,1)+COUNTIF(S$8:S40,S40)-1)/1000</f>
        <v>0.70699999999999996</v>
      </c>
      <c r="AI40" s="14">
        <f t="shared" si="11"/>
        <v>0</v>
      </c>
      <c r="AK40" s="14">
        <f t="shared" si="12"/>
        <v>0</v>
      </c>
    </row>
    <row r="41" spans="2:37" x14ac:dyDescent="0.25">
      <c r="B41">
        <f t="shared" si="5"/>
        <v>34</v>
      </c>
      <c r="C41">
        <f>MATCH(B41,'Stocastic Model Raw Data'!$B$2:$B$1001,0)</f>
        <v>287</v>
      </c>
      <c r="D41" s="14" cm="1">
        <f t="array" ref="D41">INDEX('Stocastic Model Raw Data'!$G$2:$G$1001,$C41,0)</f>
        <v>31610718</v>
      </c>
      <c r="E41" s="14" cm="1">
        <f t="array" ref="E41">INDEX('Stocastic Model Raw Data'!$C$2:$C$1001,$C41,0)</f>
        <v>2864084.7221246301</v>
      </c>
      <c r="F41" s="14" cm="1">
        <f t="array" ref="F41">INDEX('Stocastic Model Raw Data'!$H$2:$H$1001,$C41,0)</f>
        <v>1146221.1761241099</v>
      </c>
      <c r="G41" s="14">
        <f t="shared" si="1"/>
        <v>1717863.5460005202</v>
      </c>
      <c r="H41" s="14" cm="1">
        <f t="array" ref="H41">INDEX('Stocastic Model Raw Data'!$D$2:$D$1001,$C41,0)</f>
        <v>92045436.244691402</v>
      </c>
      <c r="I41" s="14" cm="1">
        <f t="array" ref="I41">INDEX('Stocastic Model Raw Data'!$I$2:$I$1001,$C41,0)</f>
        <v>35910906.781352803</v>
      </c>
      <c r="J41" s="14">
        <f t="shared" si="2"/>
        <v>56134529.463338599</v>
      </c>
      <c r="K41" s="14" cm="1">
        <f t="array" ref="K41">INDEX('Stocastic Model Raw Data'!$E$2:$E$1001,$C41,0)</f>
        <v>35208449.812833004</v>
      </c>
      <c r="L41" s="14" cm="1">
        <f t="array" ref="L41">INDEX('Stocastic Model Raw Data'!$J$2:$J$1001,$C41,0)</f>
        <v>24784855.530608699</v>
      </c>
      <c r="M41" s="14">
        <f t="shared" si="3"/>
        <v>10423594.282224305</v>
      </c>
      <c r="N41" s="14">
        <f t="shared" si="6"/>
        <v>127253886.05752441</v>
      </c>
      <c r="O41" s="14">
        <f t="shared" si="7"/>
        <v>60695762.311961502</v>
      </c>
      <c r="P41" s="14">
        <f t="shared" si="4"/>
        <v>66558123.745562911</v>
      </c>
      <c r="Q41" s="3">
        <f t="shared" si="8"/>
        <v>127253886.05752441</v>
      </c>
      <c r="R41" s="3">
        <f t="shared" si="9"/>
        <v>92306480.311961502</v>
      </c>
      <c r="S41" s="3">
        <f t="shared" si="10"/>
        <v>34947405.745562911</v>
      </c>
      <c r="T41" s="21">
        <f>(RANK(E41,E$8:E$1007,1)+COUNTIF(E$8:E41,E41)-1)/1000</f>
        <v>0.28699999999999998</v>
      </c>
      <c r="U41" s="21">
        <f>(RANK(F41,F$8:F$1007,1)+COUNTIF(F$8:F41,F41)-1)/1000</f>
        <v>0.29099999999999998</v>
      </c>
      <c r="V41" s="21">
        <f>(RANK(G41,G$8:G$1007,1)+COUNTIF(G$8:G41,G41)-1)/1000</f>
        <v>0.28100000000000003</v>
      </c>
      <c r="W41" s="21">
        <f>(RANK(H41,H$8:H$1007,1)+COUNTIF(H$8:H41,H41)-1)/1000</f>
        <v>0.28199999999999997</v>
      </c>
      <c r="X41" s="21">
        <f>(RANK(I41,I$8:I$1007,1)+COUNTIF(I$8:I41,I41)-1)/1000</f>
        <v>0.29099999999999998</v>
      </c>
      <c r="Y41" s="21">
        <f>(RANK(J41,J$8:J$1007,1)+COUNTIF(J$8:J41,J41)-1)/1000</f>
        <v>0.27600000000000002</v>
      </c>
      <c r="Z41" s="21">
        <f>(RANK(K41,K$8:K$1007,1)+COUNTIF(K$8:K41,K41)-1)/1000</f>
        <v>0.45500000000000002</v>
      </c>
      <c r="AA41" s="21">
        <f>(RANK(L41,L$8:L$1007,1)+COUNTIF(L$8:L41,L41)-1)/1000</f>
        <v>0.435</v>
      </c>
      <c r="AB41" s="21">
        <f>(RANK(M41,M$8:M$1007,1)+COUNTIF(M$8:M41,M41)-1)/1000</f>
        <v>0.53</v>
      </c>
      <c r="AC41" s="21">
        <f>(RANK(N41,N$8:N$1007,1)+COUNTIF(N$8:N41,N41)-1)/1000</f>
        <v>0.28699999999999998</v>
      </c>
      <c r="AD41" s="21">
        <f>(RANK(O41,O$8:O$1007,1)+COUNTIF(O$8:O41,O41)-1)/1000</f>
        <v>0.29699999999999999</v>
      </c>
      <c r="AE41" s="21">
        <f>(RANK(P41,P$8:P$1007,1)+COUNTIF(P$8:P41,P41)-1)/1000</f>
        <v>0.28100000000000003</v>
      </c>
      <c r="AF41" s="21">
        <f>(RANK(Q41,Q$8:Q$1007,1)+COUNTIF(Q$8:Q41,Q41)-1)/1000</f>
        <v>0.28699999999999998</v>
      </c>
      <c r="AG41" s="21">
        <f>(RANK(R41,R$8:R$1007,1)+COUNTIF(R$8:R41,R41)-1)/1000</f>
        <v>0.29699999999999999</v>
      </c>
      <c r="AH41" s="21">
        <f>(RANK(S41,S$8:S$1007,1)+COUNTIF(S$8:S41,S41)-1)/1000</f>
        <v>0.28100000000000003</v>
      </c>
      <c r="AI41" s="14">
        <f t="shared" si="11"/>
        <v>0</v>
      </c>
      <c r="AK41" s="14">
        <f t="shared" si="12"/>
        <v>0</v>
      </c>
    </row>
    <row r="42" spans="2:37" x14ac:dyDescent="0.25">
      <c r="B42">
        <f t="shared" si="5"/>
        <v>35</v>
      </c>
      <c r="C42">
        <f>MATCH(B42,'Stocastic Model Raw Data'!$B$2:$B$1001,0)</f>
        <v>571</v>
      </c>
      <c r="D42" s="14" cm="1">
        <f t="array" ref="D42">INDEX('Stocastic Model Raw Data'!$G$2:$G$1001,$C42,0)</f>
        <v>31610718</v>
      </c>
      <c r="E42" s="14" cm="1">
        <f t="array" ref="E42">INDEX('Stocastic Model Raw Data'!$C$2:$C$1001,$C42,0)</f>
        <v>4364794.9133514697</v>
      </c>
      <c r="F42" s="14" cm="1">
        <f t="array" ref="F42">INDEX('Stocastic Model Raw Data'!$H$2:$H$1001,$C42,0)</f>
        <v>1770846.7388722501</v>
      </c>
      <c r="G42" s="14">
        <f t="shared" si="1"/>
        <v>2593948.1744792196</v>
      </c>
      <c r="H42" s="14" cm="1">
        <f t="array" ref="H42">INDEX('Stocastic Model Raw Data'!$D$2:$D$1001,$C42,0)</f>
        <v>140922914.983632</v>
      </c>
      <c r="I42" s="14" cm="1">
        <f t="array" ref="I42">INDEX('Stocastic Model Raw Data'!$I$2:$I$1001,$C42,0)</f>
        <v>54830764.640298396</v>
      </c>
      <c r="J42" s="14">
        <f t="shared" si="2"/>
        <v>86092150.343333602</v>
      </c>
      <c r="K42" s="14" cm="1">
        <f t="array" ref="K42">INDEX('Stocastic Model Raw Data'!$E$2:$E$1001,$C42,0)</f>
        <v>37903007.995832399</v>
      </c>
      <c r="L42" s="14" cm="1">
        <f t="array" ref="L42">INDEX('Stocastic Model Raw Data'!$J$2:$J$1001,$C42,0)</f>
        <v>27358084.009821001</v>
      </c>
      <c r="M42" s="14">
        <f t="shared" si="3"/>
        <v>10544923.986011397</v>
      </c>
      <c r="N42" s="14">
        <f t="shared" si="6"/>
        <v>178825922.97946441</v>
      </c>
      <c r="O42" s="14">
        <f t="shared" si="7"/>
        <v>82188848.650119394</v>
      </c>
      <c r="P42" s="14">
        <f t="shared" si="4"/>
        <v>96637074.329345018</v>
      </c>
      <c r="Q42" s="3">
        <f t="shared" si="8"/>
        <v>178825922.97946441</v>
      </c>
      <c r="R42" s="3">
        <f t="shared" si="9"/>
        <v>113799566.65011939</v>
      </c>
      <c r="S42" s="3">
        <f t="shared" si="10"/>
        <v>65026356.329345018</v>
      </c>
      <c r="T42" s="21">
        <f>(RANK(E42,E$8:E$1007,1)+COUNTIF(E$8:E42,E42)-1)/1000</f>
        <v>0.56200000000000006</v>
      </c>
      <c r="U42" s="21">
        <f>(RANK(F42,F$8:F$1007,1)+COUNTIF(F$8:F42,F42)-1)/1000</f>
        <v>0.54600000000000004</v>
      </c>
      <c r="V42" s="21">
        <f>(RANK(G42,G$8:G$1007,1)+COUNTIF(G$8:G42,G42)-1)/1000</f>
        <v>0.56399999999999995</v>
      </c>
      <c r="W42" s="21">
        <f>(RANK(H42,H$8:H$1007,1)+COUNTIF(H$8:H42,H42)-1)/1000</f>
        <v>0.55900000000000005</v>
      </c>
      <c r="X42" s="21">
        <f>(RANK(I42,I$8:I$1007,1)+COUNTIF(I$8:I42,I42)-1)/1000</f>
        <v>0.54400000000000004</v>
      </c>
      <c r="Y42" s="21">
        <f>(RANK(J42,J$8:J$1007,1)+COUNTIF(J$8:J42,J42)-1)/1000</f>
        <v>0.56100000000000005</v>
      </c>
      <c r="Z42" s="21">
        <f>(RANK(K42,K$8:K$1007,1)+COUNTIF(K$8:K42,K42)-1)/1000</f>
        <v>0.63900000000000001</v>
      </c>
      <c r="AA42" s="21">
        <f>(RANK(L42,L$8:L$1007,1)+COUNTIF(L$8:L42,L42)-1)/1000</f>
        <v>0.67100000000000004</v>
      </c>
      <c r="AB42" s="21">
        <f>(RANK(M42,M$8:M$1007,1)+COUNTIF(M$8:M42,M42)-1)/1000</f>
        <v>0.56000000000000005</v>
      </c>
      <c r="AC42" s="21">
        <f>(RANK(N42,N$8:N$1007,1)+COUNTIF(N$8:N42,N42)-1)/1000</f>
        <v>0.57099999999999995</v>
      </c>
      <c r="AD42" s="21">
        <f>(RANK(O42,O$8:O$1007,1)+COUNTIF(O$8:O42,O42)-1)/1000</f>
        <v>0.58399999999999996</v>
      </c>
      <c r="AE42" s="21">
        <f>(RANK(P42,P$8:P$1007,1)+COUNTIF(P$8:P42,P42)-1)/1000</f>
        <v>0.55900000000000005</v>
      </c>
      <c r="AF42" s="21">
        <f>(RANK(Q42,Q$8:Q$1007,1)+COUNTIF(Q$8:Q42,Q42)-1)/1000</f>
        <v>0.57099999999999995</v>
      </c>
      <c r="AG42" s="21">
        <f>(RANK(R42,R$8:R$1007,1)+COUNTIF(R$8:R42,R42)-1)/1000</f>
        <v>0.58399999999999996</v>
      </c>
      <c r="AH42" s="21">
        <f>(RANK(S42,S$8:S$1007,1)+COUNTIF(S$8:S42,S42)-1)/1000</f>
        <v>0.55900000000000005</v>
      </c>
      <c r="AI42" s="14">
        <f t="shared" si="11"/>
        <v>0</v>
      </c>
      <c r="AK42" s="14">
        <f t="shared" si="12"/>
        <v>0</v>
      </c>
    </row>
    <row r="43" spans="2:37" x14ac:dyDescent="0.25">
      <c r="B43">
        <f t="shared" si="5"/>
        <v>36</v>
      </c>
      <c r="C43">
        <f>MATCH(B43,'Stocastic Model Raw Data'!$B$2:$B$1001,0)</f>
        <v>884</v>
      </c>
      <c r="D43" s="14" cm="1">
        <f t="array" ref="D43">INDEX('Stocastic Model Raw Data'!$G$2:$G$1001,$C43,0)</f>
        <v>31610718</v>
      </c>
      <c r="E43" s="14" cm="1">
        <f t="array" ref="E43">INDEX('Stocastic Model Raw Data'!$C$2:$C$1001,$C43,0)</f>
        <v>6359419.3469568295</v>
      </c>
      <c r="F43" s="14" cm="1">
        <f t="array" ref="F43">INDEX('Stocastic Model Raw Data'!$H$2:$H$1001,$C43,0)</f>
        <v>2651454.86668082</v>
      </c>
      <c r="G43" s="14">
        <f t="shared" si="1"/>
        <v>3707964.4802760095</v>
      </c>
      <c r="H43" s="14" cm="1">
        <f t="array" ref="H43">INDEX('Stocastic Model Raw Data'!$D$2:$D$1001,$C43,0)</f>
        <v>204915743.47523901</v>
      </c>
      <c r="I43" s="14" cm="1">
        <f t="array" ref="I43">INDEX('Stocastic Model Raw Data'!$I$2:$I$1001,$C43,0)</f>
        <v>81619691.438292697</v>
      </c>
      <c r="J43" s="14">
        <f t="shared" si="2"/>
        <v>123296052.03694631</v>
      </c>
      <c r="K43" s="14" cm="1">
        <f t="array" ref="K43">INDEX('Stocastic Model Raw Data'!$E$2:$E$1001,$C43,0)</f>
        <v>41258577.387704</v>
      </c>
      <c r="L43" s="14" cm="1">
        <f t="array" ref="L43">INDEX('Stocastic Model Raw Data'!$J$2:$J$1001,$C43,0)</f>
        <v>29206336.230187099</v>
      </c>
      <c r="M43" s="14">
        <f t="shared" si="3"/>
        <v>12052241.1575169</v>
      </c>
      <c r="N43" s="14">
        <f t="shared" si="6"/>
        <v>246174320.86294299</v>
      </c>
      <c r="O43" s="14">
        <f t="shared" si="7"/>
        <v>110826027.6684798</v>
      </c>
      <c r="P43" s="14">
        <f t="shared" si="4"/>
        <v>135348293.19446319</v>
      </c>
      <c r="Q43" s="3">
        <f t="shared" si="8"/>
        <v>246174320.86294299</v>
      </c>
      <c r="R43" s="3">
        <f t="shared" si="9"/>
        <v>142436745.6684798</v>
      </c>
      <c r="S43" s="3">
        <f t="shared" si="10"/>
        <v>103737575.19446319</v>
      </c>
      <c r="T43" s="21">
        <f>(RANK(E43,E$8:E$1007,1)+COUNTIF(E$8:E43,E43)-1)/1000</f>
        <v>0.871</v>
      </c>
      <c r="U43" s="21">
        <f>(RANK(F43,F$8:F$1007,1)+COUNTIF(F$8:F43,F43)-1)/1000</f>
        <v>0.86399999999999999</v>
      </c>
      <c r="V43" s="21">
        <f>(RANK(G43,G$8:G$1007,1)+COUNTIF(G$8:G43,G43)-1)/1000</f>
        <v>0.874</v>
      </c>
      <c r="W43" s="21">
        <f>(RANK(H43,H$8:H$1007,1)+COUNTIF(H$8:H43,H43)-1)/1000</f>
        <v>0.86799999999999999</v>
      </c>
      <c r="X43" s="21">
        <f>(RANK(I43,I$8:I$1007,1)+COUNTIF(I$8:I43,I43)-1)/1000</f>
        <v>0.86599999999999999</v>
      </c>
      <c r="Y43" s="21">
        <f>(RANK(J43,J$8:J$1007,1)+COUNTIF(J$8:J43,J43)-1)/1000</f>
        <v>0.86799999999999999</v>
      </c>
      <c r="Z43" s="21">
        <f>(RANK(K43,K$8:K$1007,1)+COUNTIF(K$8:K43,K43)-1)/1000</f>
        <v>0.84199999999999997</v>
      </c>
      <c r="AA43" s="21">
        <f>(RANK(L43,L$8:L$1007,1)+COUNTIF(L$8:L43,L43)-1)/1000</f>
        <v>0.82599999999999996</v>
      </c>
      <c r="AB43" s="21">
        <f>(RANK(M43,M$8:M$1007,1)+COUNTIF(M$8:M43,M43)-1)/1000</f>
        <v>0.90700000000000003</v>
      </c>
      <c r="AC43" s="21">
        <f>(RANK(N43,N$8:N$1007,1)+COUNTIF(N$8:N43,N43)-1)/1000</f>
        <v>0.88400000000000001</v>
      </c>
      <c r="AD43" s="21">
        <f>(RANK(O43,O$8:O$1007,1)+COUNTIF(O$8:O43,O43)-1)/1000</f>
        <v>0.88800000000000001</v>
      </c>
      <c r="AE43" s="21">
        <f>(RANK(P43,P$8:P$1007,1)+COUNTIF(P$8:P43,P43)-1)/1000</f>
        <v>0.876</v>
      </c>
      <c r="AF43" s="21">
        <f>(RANK(Q43,Q$8:Q$1007,1)+COUNTIF(Q$8:Q43,Q43)-1)/1000</f>
        <v>0.88400000000000001</v>
      </c>
      <c r="AG43" s="21">
        <f>(RANK(R43,R$8:R$1007,1)+COUNTIF(R$8:R43,R43)-1)/1000</f>
        <v>0.88800000000000001</v>
      </c>
      <c r="AH43" s="21">
        <f>(RANK(S43,S$8:S$1007,1)+COUNTIF(S$8:S43,S43)-1)/1000</f>
        <v>0.876</v>
      </c>
      <c r="AI43" s="14">
        <f t="shared" si="11"/>
        <v>0</v>
      </c>
      <c r="AK43" s="14">
        <f t="shared" si="12"/>
        <v>0</v>
      </c>
    </row>
    <row r="44" spans="2:37" x14ac:dyDescent="0.25">
      <c r="B44">
        <f t="shared" si="5"/>
        <v>37</v>
      </c>
      <c r="C44">
        <f>MATCH(B44,'Stocastic Model Raw Data'!$B$2:$B$1001,0)</f>
        <v>897</v>
      </c>
      <c r="D44" s="14" cm="1">
        <f t="array" ref="D44">INDEX('Stocastic Model Raw Data'!$G$2:$G$1001,$C44,0)</f>
        <v>31610718</v>
      </c>
      <c r="E44" s="14" cm="1">
        <f t="array" ref="E44">INDEX('Stocastic Model Raw Data'!$C$2:$C$1001,$C44,0)</f>
        <v>6585929.5210443204</v>
      </c>
      <c r="F44" s="14" cm="1">
        <f t="array" ref="F44">INDEX('Stocastic Model Raw Data'!$H$2:$H$1001,$C44,0)</f>
        <v>2753079.45395674</v>
      </c>
      <c r="G44" s="14">
        <f t="shared" si="1"/>
        <v>3832850.0670875804</v>
      </c>
      <c r="H44" s="14" cm="1">
        <f t="array" ref="H44">INDEX('Stocastic Model Raw Data'!$D$2:$D$1001,$C44,0)</f>
        <v>214733229.53659499</v>
      </c>
      <c r="I44" s="14" cm="1">
        <f t="array" ref="I44">INDEX('Stocastic Model Raw Data'!$I$2:$I$1001,$C44,0)</f>
        <v>84733761.879056007</v>
      </c>
      <c r="J44" s="14">
        <f t="shared" si="2"/>
        <v>129999467.65753898</v>
      </c>
      <c r="K44" s="14" cm="1">
        <f t="array" ref="K44">INDEX('Stocastic Model Raw Data'!$E$2:$E$1001,$C44,0)</f>
        <v>37076677.967077598</v>
      </c>
      <c r="L44" s="14" cm="1">
        <f t="array" ref="L44">INDEX('Stocastic Model Raw Data'!$J$2:$J$1001,$C44,0)</f>
        <v>26356876.002244499</v>
      </c>
      <c r="M44" s="14">
        <f t="shared" si="3"/>
        <v>10719801.964833099</v>
      </c>
      <c r="N44" s="14">
        <f t="shared" si="6"/>
        <v>251809907.5036726</v>
      </c>
      <c r="O44" s="14">
        <f t="shared" si="7"/>
        <v>111090637.88130051</v>
      </c>
      <c r="P44" s="14">
        <f t="shared" si="4"/>
        <v>140719269.62237209</v>
      </c>
      <c r="Q44" s="3">
        <f t="shared" si="8"/>
        <v>251809907.5036726</v>
      </c>
      <c r="R44" s="3">
        <f t="shared" si="9"/>
        <v>142701355.88130051</v>
      </c>
      <c r="S44" s="3">
        <f t="shared" si="10"/>
        <v>109108551.62237209</v>
      </c>
      <c r="T44" s="21">
        <f>(RANK(E44,E$8:E$1007,1)+COUNTIF(E$8:E44,E44)-1)/1000</f>
        <v>0.90400000000000003</v>
      </c>
      <c r="U44" s="21">
        <f>(RANK(F44,F$8:F$1007,1)+COUNTIF(F$8:F44,F44)-1)/1000</f>
        <v>0.91100000000000003</v>
      </c>
      <c r="V44" s="21">
        <f>(RANK(G44,G$8:G$1007,1)+COUNTIF(G$8:G44,G44)-1)/1000</f>
        <v>0.89900000000000002</v>
      </c>
      <c r="W44" s="21">
        <f>(RANK(H44,H$8:H$1007,1)+COUNTIF(H$8:H44,H44)-1)/1000</f>
        <v>0.90400000000000003</v>
      </c>
      <c r="X44" s="21">
        <f>(RANK(I44,I$8:I$1007,1)+COUNTIF(I$8:I44,I44)-1)/1000</f>
        <v>0.91100000000000003</v>
      </c>
      <c r="Y44" s="21">
        <f>(RANK(J44,J$8:J$1007,1)+COUNTIF(J$8:J44,J44)-1)/1000</f>
        <v>0.90100000000000002</v>
      </c>
      <c r="Z44" s="21">
        <f>(RANK(K44,K$8:K$1007,1)+COUNTIF(K$8:K44,K44)-1)/1000</f>
        <v>0.57399999999999995</v>
      </c>
      <c r="AA44" s="21">
        <f>(RANK(L44,L$8:L$1007,1)+COUNTIF(L$8:L44,L44)-1)/1000</f>
        <v>0.57299999999999995</v>
      </c>
      <c r="AB44" s="21">
        <f>(RANK(M44,M$8:M$1007,1)+COUNTIF(M$8:M44,M44)-1)/1000</f>
        <v>0.60299999999999998</v>
      </c>
      <c r="AC44" s="21">
        <f>(RANK(N44,N$8:N$1007,1)+COUNTIF(N$8:N44,N44)-1)/1000</f>
        <v>0.89700000000000002</v>
      </c>
      <c r="AD44" s="21">
        <f>(RANK(O44,O$8:O$1007,1)+COUNTIF(O$8:O44,O44)-1)/1000</f>
        <v>0.89200000000000002</v>
      </c>
      <c r="AE44" s="21">
        <f>(RANK(P44,P$8:P$1007,1)+COUNTIF(P$8:P44,P44)-1)/1000</f>
        <v>0.90100000000000002</v>
      </c>
      <c r="AF44" s="21">
        <f>(RANK(Q44,Q$8:Q$1007,1)+COUNTIF(Q$8:Q44,Q44)-1)/1000</f>
        <v>0.89700000000000002</v>
      </c>
      <c r="AG44" s="21">
        <f>(RANK(R44,R$8:R$1007,1)+COUNTIF(R$8:R44,R44)-1)/1000</f>
        <v>0.89200000000000002</v>
      </c>
      <c r="AH44" s="21">
        <f>(RANK(S44,S$8:S$1007,1)+COUNTIF(S$8:S44,S44)-1)/1000</f>
        <v>0.90100000000000002</v>
      </c>
      <c r="AI44" s="14">
        <f t="shared" si="11"/>
        <v>0</v>
      </c>
      <c r="AK44" s="14">
        <f t="shared" si="12"/>
        <v>0</v>
      </c>
    </row>
    <row r="45" spans="2:37" x14ac:dyDescent="0.25">
      <c r="B45">
        <f t="shared" si="5"/>
        <v>38</v>
      </c>
      <c r="C45">
        <f>MATCH(B45,'Stocastic Model Raw Data'!$B$2:$B$1001,0)</f>
        <v>72</v>
      </c>
      <c r="D45" s="14" cm="1">
        <f t="array" ref="D45">INDEX('Stocastic Model Raw Data'!$G$2:$G$1001,$C45,0)</f>
        <v>31610718</v>
      </c>
      <c r="E45" s="14" cm="1">
        <f t="array" ref="E45">INDEX('Stocastic Model Raw Data'!$C$2:$C$1001,$C45,0)</f>
        <v>1555247.56516811</v>
      </c>
      <c r="F45" s="14" cm="1">
        <f t="array" ref="F45">INDEX('Stocastic Model Raw Data'!$H$2:$H$1001,$C45,0)</f>
        <v>558575.40991202905</v>
      </c>
      <c r="G45" s="14">
        <f t="shared" si="1"/>
        <v>996672.15525608091</v>
      </c>
      <c r="H45" s="14" cm="1">
        <f t="array" ref="H45">INDEX('Stocastic Model Raw Data'!$D$2:$D$1001,$C45,0)</f>
        <v>50373929.9779585</v>
      </c>
      <c r="I45" s="14" cm="1">
        <f t="array" ref="I45">INDEX('Stocastic Model Raw Data'!$I$2:$I$1001,$C45,0)</f>
        <v>18105171.1125824</v>
      </c>
      <c r="J45" s="14">
        <f t="shared" si="2"/>
        <v>32268758.8653761</v>
      </c>
      <c r="K45" s="14" cm="1">
        <f t="array" ref="K45">INDEX('Stocastic Model Raw Data'!$E$2:$E$1001,$C45,0)</f>
        <v>33625738.605875701</v>
      </c>
      <c r="L45" s="14" cm="1">
        <f t="array" ref="L45">INDEX('Stocastic Model Raw Data'!$J$2:$J$1001,$C45,0)</f>
        <v>23615350.077287801</v>
      </c>
      <c r="M45" s="14">
        <f t="shared" si="3"/>
        <v>10010388.5285879</v>
      </c>
      <c r="N45" s="14">
        <f t="shared" si="6"/>
        <v>83999668.583834201</v>
      </c>
      <c r="O45" s="14">
        <f t="shared" si="7"/>
        <v>41720521.189870201</v>
      </c>
      <c r="P45" s="14">
        <f t="shared" si="4"/>
        <v>42279147.393964</v>
      </c>
      <c r="Q45" s="3">
        <f t="shared" si="8"/>
        <v>83999668.583834201</v>
      </c>
      <c r="R45" s="3">
        <f t="shared" si="9"/>
        <v>73331239.189870209</v>
      </c>
      <c r="S45" s="3">
        <f t="shared" si="10"/>
        <v>10668429.393963993</v>
      </c>
      <c r="T45" s="21">
        <f>(RANK(E45,E$8:E$1007,1)+COUNTIF(E$8:E45,E45)-1)/1000</f>
        <v>7.0000000000000007E-2</v>
      </c>
      <c r="U45" s="21">
        <f>(RANK(F45,F$8:F$1007,1)+COUNTIF(F$8:F45,F45)-1)/1000</f>
        <v>6.6000000000000003E-2</v>
      </c>
      <c r="V45" s="21">
        <f>(RANK(G45,G$8:G$1007,1)+COUNTIF(G$8:G45,G45)-1)/1000</f>
        <v>7.0000000000000007E-2</v>
      </c>
      <c r="W45" s="21">
        <f>(RANK(H45,H$8:H$1007,1)+COUNTIF(H$8:H45,H45)-1)/1000</f>
        <v>7.0000000000000007E-2</v>
      </c>
      <c r="X45" s="21">
        <f>(RANK(I45,I$8:I$1007,1)+COUNTIF(I$8:I45,I45)-1)/1000</f>
        <v>6.6000000000000003E-2</v>
      </c>
      <c r="Y45" s="21">
        <f>(RANK(J45,J$8:J$1007,1)+COUNTIF(J$8:J45,J45)-1)/1000</f>
        <v>7.0000000000000007E-2</v>
      </c>
      <c r="Z45" s="21">
        <f>(RANK(K45,K$8:K$1007,1)+COUNTIF(K$8:K45,K45)-1)/1000</f>
        <v>0.38</v>
      </c>
      <c r="AA45" s="21">
        <f>(RANK(L45,L$8:L$1007,1)+COUNTIF(L$8:L45,L45)-1)/1000</f>
        <v>0.36299999999999999</v>
      </c>
      <c r="AB45" s="21">
        <f>(RANK(M45,M$8:M$1007,1)+COUNTIF(M$8:M45,M45)-1)/1000</f>
        <v>0.42199999999999999</v>
      </c>
      <c r="AC45" s="21">
        <f>(RANK(N45,N$8:N$1007,1)+COUNTIF(N$8:N45,N45)-1)/1000</f>
        <v>7.1999999999999995E-2</v>
      </c>
      <c r="AD45" s="21">
        <f>(RANK(O45,O$8:O$1007,1)+COUNTIF(O$8:O45,O45)-1)/1000</f>
        <v>7.2999999999999995E-2</v>
      </c>
      <c r="AE45" s="21">
        <f>(RANK(P45,P$8:P$1007,1)+COUNTIF(P$8:P45,P45)-1)/1000</f>
        <v>7.2999999999999995E-2</v>
      </c>
      <c r="AF45" s="21">
        <f>(RANK(Q45,Q$8:Q$1007,1)+COUNTIF(Q$8:Q45,Q45)-1)/1000</f>
        <v>7.1999999999999995E-2</v>
      </c>
      <c r="AG45" s="21">
        <f>(RANK(R45,R$8:R$1007,1)+COUNTIF(R$8:R45,R45)-1)/1000</f>
        <v>7.2999999999999995E-2</v>
      </c>
      <c r="AH45" s="21">
        <f>(RANK(S45,S$8:S$1007,1)+COUNTIF(S$8:S45,S45)-1)/1000</f>
        <v>7.2999999999999995E-2</v>
      </c>
      <c r="AI45" s="14">
        <f t="shared" si="11"/>
        <v>0</v>
      </c>
      <c r="AK45" s="14">
        <f t="shared" si="12"/>
        <v>0</v>
      </c>
    </row>
    <row r="46" spans="2:37" x14ac:dyDescent="0.25">
      <c r="B46">
        <f t="shared" si="5"/>
        <v>39</v>
      </c>
      <c r="C46">
        <f>MATCH(B46,'Stocastic Model Raw Data'!$B$2:$B$1001,0)</f>
        <v>494</v>
      </c>
      <c r="D46" s="14" cm="1">
        <f t="array" ref="D46">INDEX('Stocastic Model Raw Data'!$G$2:$G$1001,$C46,0)</f>
        <v>31610718</v>
      </c>
      <c r="E46" s="14" cm="1">
        <f t="array" ref="E46">INDEX('Stocastic Model Raw Data'!$C$2:$C$1001,$C46,0)</f>
        <v>4167380.67481993</v>
      </c>
      <c r="F46" s="14" cm="1">
        <f t="array" ref="F46">INDEX('Stocastic Model Raw Data'!$H$2:$H$1001,$C46,0)</f>
        <v>1720913.09811763</v>
      </c>
      <c r="G46" s="14">
        <f t="shared" si="1"/>
        <v>2446467.5767023</v>
      </c>
      <c r="H46" s="14" cm="1">
        <f t="array" ref="H46">INDEX('Stocastic Model Raw Data'!$D$2:$D$1001,$C46,0)</f>
        <v>134761283.80978999</v>
      </c>
      <c r="I46" s="14" cm="1">
        <f t="array" ref="I46">INDEX('Stocastic Model Raw Data'!$I$2:$I$1001,$C46,0)</f>
        <v>53465729.058789201</v>
      </c>
      <c r="J46" s="14">
        <f t="shared" si="2"/>
        <v>81295554.751000792</v>
      </c>
      <c r="K46" s="14" cm="1">
        <f t="array" ref="K46">INDEX('Stocastic Model Raw Data'!$E$2:$E$1001,$C46,0)</f>
        <v>36720640.840841897</v>
      </c>
      <c r="L46" s="14" cm="1">
        <f t="array" ref="L46">INDEX('Stocastic Model Raw Data'!$J$2:$J$1001,$C46,0)</f>
        <v>26090724.682952099</v>
      </c>
      <c r="M46" s="14">
        <f t="shared" si="3"/>
        <v>10629916.157889798</v>
      </c>
      <c r="N46" s="14">
        <f t="shared" si="6"/>
        <v>171481924.65063187</v>
      </c>
      <c r="O46" s="14">
        <f t="shared" si="7"/>
        <v>79556453.7417413</v>
      </c>
      <c r="P46" s="14">
        <f t="shared" si="4"/>
        <v>91925470.908890575</v>
      </c>
      <c r="Q46" s="3">
        <f t="shared" si="8"/>
        <v>171481924.65063187</v>
      </c>
      <c r="R46" s="3">
        <f t="shared" si="9"/>
        <v>111167171.7417413</v>
      </c>
      <c r="S46" s="3">
        <f t="shared" si="10"/>
        <v>60314752.908890575</v>
      </c>
      <c r="T46" s="21">
        <f>(RANK(E46,E$8:E$1007,1)+COUNTIF(E$8:E46,E46)-1)/1000</f>
        <v>0.495</v>
      </c>
      <c r="U46" s="21">
        <f>(RANK(F46,F$8:F$1007,1)+COUNTIF(F$8:F46,F46)-1)/1000</f>
        <v>0.5</v>
      </c>
      <c r="V46" s="21">
        <f>(RANK(G46,G$8:G$1007,1)+COUNTIF(G$8:G46,G46)-1)/1000</f>
        <v>0.48299999999999998</v>
      </c>
      <c r="W46" s="21">
        <f>(RANK(H46,H$8:H$1007,1)+COUNTIF(H$8:H46,H46)-1)/1000</f>
        <v>0.48599999999999999</v>
      </c>
      <c r="X46" s="21">
        <f>(RANK(I46,I$8:I$1007,1)+COUNTIF(I$8:I46,I46)-1)/1000</f>
        <v>0.503</v>
      </c>
      <c r="Y46" s="21">
        <f>(RANK(J46,J$8:J$1007,1)+COUNTIF(J$8:J46,J46)-1)/1000</f>
        <v>0.46500000000000002</v>
      </c>
      <c r="Z46" s="21">
        <f>(RANK(K46,K$8:K$1007,1)+COUNTIF(K$8:K46,K46)-1)/1000</f>
        <v>0.55900000000000005</v>
      </c>
      <c r="AA46" s="21">
        <f>(RANK(L46,L$8:L$1007,1)+COUNTIF(L$8:L46,L46)-1)/1000</f>
        <v>0.55100000000000005</v>
      </c>
      <c r="AB46" s="21">
        <f>(RANK(M46,M$8:M$1007,1)+COUNTIF(M$8:M46,M46)-1)/1000</f>
        <v>0.57799999999999996</v>
      </c>
      <c r="AC46" s="21">
        <f>(RANK(N46,N$8:N$1007,1)+COUNTIF(N$8:N46,N46)-1)/1000</f>
        <v>0.49399999999999999</v>
      </c>
      <c r="AD46" s="21">
        <f>(RANK(O46,O$8:O$1007,1)+COUNTIF(O$8:O46,O46)-1)/1000</f>
        <v>0.52900000000000003</v>
      </c>
      <c r="AE46" s="21">
        <f>(RANK(P46,P$8:P$1007,1)+COUNTIF(P$8:P46,P46)-1)/1000</f>
        <v>0.48099999999999998</v>
      </c>
      <c r="AF46" s="21">
        <f>(RANK(Q46,Q$8:Q$1007,1)+COUNTIF(Q$8:Q46,Q46)-1)/1000</f>
        <v>0.49399999999999999</v>
      </c>
      <c r="AG46" s="21">
        <f>(RANK(R46,R$8:R$1007,1)+COUNTIF(R$8:R46,R46)-1)/1000</f>
        <v>0.52900000000000003</v>
      </c>
      <c r="AH46" s="21">
        <f>(RANK(S46,S$8:S$1007,1)+COUNTIF(S$8:S46,S46)-1)/1000</f>
        <v>0.48099999999999998</v>
      </c>
      <c r="AI46" s="14">
        <f t="shared" si="11"/>
        <v>0</v>
      </c>
      <c r="AK46" s="14">
        <f t="shared" si="12"/>
        <v>0</v>
      </c>
    </row>
    <row r="47" spans="2:37" x14ac:dyDescent="0.25">
      <c r="B47">
        <f t="shared" si="5"/>
        <v>40</v>
      </c>
      <c r="C47">
        <f>MATCH(B47,'Stocastic Model Raw Data'!$B$2:$B$1001,0)</f>
        <v>397</v>
      </c>
      <c r="D47" s="14" cm="1">
        <f t="array" ref="D47">INDEX('Stocastic Model Raw Data'!$G$2:$G$1001,$C47,0)</f>
        <v>31610718</v>
      </c>
      <c r="E47" s="14" cm="1">
        <f t="array" ref="E47">INDEX('Stocastic Model Raw Data'!$C$2:$C$1001,$C47,0)</f>
        <v>3540383.7236134899</v>
      </c>
      <c r="F47" s="14" cm="1">
        <f t="array" ref="F47">INDEX('Stocastic Model Raw Data'!$H$2:$H$1001,$C47,0)</f>
        <v>1412771.1530361399</v>
      </c>
      <c r="G47" s="14">
        <f t="shared" si="1"/>
        <v>2127612.57057735</v>
      </c>
      <c r="H47" s="14" cm="1">
        <f t="array" ref="H47">INDEX('Stocastic Model Raw Data'!$D$2:$D$1001,$C47,0)</f>
        <v>116127615.01669601</v>
      </c>
      <c r="I47" s="14" cm="1">
        <f t="array" ref="I47">INDEX('Stocastic Model Raw Data'!$I$2:$I$1001,$C47,0)</f>
        <v>43854515.270619601</v>
      </c>
      <c r="J47" s="14">
        <f t="shared" si="2"/>
        <v>72273099.746076405</v>
      </c>
      <c r="K47" s="14" cm="1">
        <f t="array" ref="K47">INDEX('Stocastic Model Raw Data'!$E$2:$E$1001,$C47,0)</f>
        <v>34821539.119575299</v>
      </c>
      <c r="L47" s="14" cm="1">
        <f t="array" ref="L47">INDEX('Stocastic Model Raw Data'!$J$2:$J$1001,$C47,0)</f>
        <v>25210806.670662701</v>
      </c>
      <c r="M47" s="14">
        <f t="shared" si="3"/>
        <v>9610732.4489125982</v>
      </c>
      <c r="N47" s="14">
        <f t="shared" si="6"/>
        <v>150949154.1362713</v>
      </c>
      <c r="O47" s="14">
        <f t="shared" si="7"/>
        <v>69065321.941282302</v>
      </c>
      <c r="P47" s="14">
        <f t="shared" si="4"/>
        <v>81883832.194988996</v>
      </c>
      <c r="Q47" s="3">
        <f t="shared" si="8"/>
        <v>150949154.1362713</v>
      </c>
      <c r="R47" s="3">
        <f t="shared" si="9"/>
        <v>100676039.9412823</v>
      </c>
      <c r="S47" s="3">
        <f t="shared" si="10"/>
        <v>50273114.194988996</v>
      </c>
      <c r="T47" s="21">
        <f>(RANK(E47,E$8:E$1007,1)+COUNTIF(E$8:E47,E47)-1)/1000</f>
        <v>0.39700000000000002</v>
      </c>
      <c r="U47" s="21">
        <f>(RANK(F47,F$8:F$1007,1)+COUNTIF(F$8:F47,F47)-1)/1000</f>
        <v>0.39500000000000002</v>
      </c>
      <c r="V47" s="21">
        <f>(RANK(G47,G$8:G$1007,1)+COUNTIF(G$8:G47,G47)-1)/1000</f>
        <v>0.39500000000000002</v>
      </c>
      <c r="W47" s="21">
        <f>(RANK(H47,H$8:H$1007,1)+COUNTIF(H$8:H47,H47)-1)/1000</f>
        <v>0.39800000000000002</v>
      </c>
      <c r="X47" s="21">
        <f>(RANK(I47,I$8:I$1007,1)+COUNTIF(I$8:I47,I47)-1)/1000</f>
        <v>0.39400000000000002</v>
      </c>
      <c r="Y47" s="21">
        <f>(RANK(J47,J$8:J$1007,1)+COUNTIF(J$8:J47,J47)-1)/1000</f>
        <v>0.4</v>
      </c>
      <c r="Z47" s="21">
        <f>(RANK(K47,K$8:K$1007,1)+COUNTIF(K$8:K47,K47)-1)/1000</f>
        <v>0.42899999999999999</v>
      </c>
      <c r="AA47" s="21">
        <f>(RANK(L47,L$8:L$1007,1)+COUNTIF(L$8:L47,L47)-1)/1000</f>
        <v>0.47</v>
      </c>
      <c r="AB47" s="21">
        <f>(RANK(M47,M$8:M$1007,1)+COUNTIF(M$8:M47,M47)-1)/1000</f>
        <v>0.34100000000000003</v>
      </c>
      <c r="AC47" s="21">
        <f>(RANK(N47,N$8:N$1007,1)+COUNTIF(N$8:N47,N47)-1)/1000</f>
        <v>0.39700000000000002</v>
      </c>
      <c r="AD47" s="21">
        <f>(RANK(O47,O$8:O$1007,1)+COUNTIF(O$8:O47,O47)-1)/1000</f>
        <v>0.40600000000000003</v>
      </c>
      <c r="AE47" s="21">
        <f>(RANK(P47,P$8:P$1007,1)+COUNTIF(P$8:P47,P47)-1)/1000</f>
        <v>0.39800000000000002</v>
      </c>
      <c r="AF47" s="21">
        <f>(RANK(Q47,Q$8:Q$1007,1)+COUNTIF(Q$8:Q47,Q47)-1)/1000</f>
        <v>0.39700000000000002</v>
      </c>
      <c r="AG47" s="21">
        <f>(RANK(R47,R$8:R$1007,1)+COUNTIF(R$8:R47,R47)-1)/1000</f>
        <v>0.40600000000000003</v>
      </c>
      <c r="AH47" s="21">
        <f>(RANK(S47,S$8:S$1007,1)+COUNTIF(S$8:S47,S47)-1)/1000</f>
        <v>0.39800000000000002</v>
      </c>
      <c r="AI47" s="14">
        <f t="shared" si="11"/>
        <v>0</v>
      </c>
      <c r="AK47" s="14">
        <f t="shared" si="12"/>
        <v>0</v>
      </c>
    </row>
    <row r="48" spans="2:37" x14ac:dyDescent="0.25">
      <c r="B48">
        <f t="shared" si="5"/>
        <v>41</v>
      </c>
      <c r="C48">
        <f>MATCH(B48,'Stocastic Model Raw Data'!$B$2:$B$1001,0)</f>
        <v>626</v>
      </c>
      <c r="D48" s="14" cm="1">
        <f t="array" ref="D48">INDEX('Stocastic Model Raw Data'!$G$2:$G$1001,$C48,0)</f>
        <v>31610718</v>
      </c>
      <c r="E48" s="14" cm="1">
        <f t="array" ref="E48">INDEX('Stocastic Model Raw Data'!$C$2:$C$1001,$C48,0)</f>
        <v>4804344.22123414</v>
      </c>
      <c r="F48" s="14" cm="1">
        <f t="array" ref="F48">INDEX('Stocastic Model Raw Data'!$H$2:$H$1001,$C48,0)</f>
        <v>2023754.15434703</v>
      </c>
      <c r="G48" s="14">
        <f t="shared" si="1"/>
        <v>2780590.06688711</v>
      </c>
      <c r="H48" s="14" cm="1">
        <f t="array" ref="H48">INDEX('Stocastic Model Raw Data'!$D$2:$D$1001,$C48,0)</f>
        <v>154141846.18676701</v>
      </c>
      <c r="I48" s="14" cm="1">
        <f t="array" ref="I48">INDEX('Stocastic Model Raw Data'!$I$2:$I$1001,$C48,0)</f>
        <v>62417186.691979297</v>
      </c>
      <c r="J48" s="14">
        <f t="shared" si="2"/>
        <v>91724659.494787723</v>
      </c>
      <c r="K48" s="14" cm="1">
        <f t="array" ref="K48">INDEX('Stocastic Model Raw Data'!$E$2:$E$1001,$C48,0)</f>
        <v>32749337.153728399</v>
      </c>
      <c r="L48" s="14" cm="1">
        <f t="array" ref="L48">INDEX('Stocastic Model Raw Data'!$J$2:$J$1001,$C48,0)</f>
        <v>23141655.7479796</v>
      </c>
      <c r="M48" s="14">
        <f t="shared" si="3"/>
        <v>9607681.4057487994</v>
      </c>
      <c r="N48" s="14">
        <f t="shared" si="6"/>
        <v>186891183.34049541</v>
      </c>
      <c r="O48" s="14">
        <f t="shared" si="7"/>
        <v>85558842.4399589</v>
      </c>
      <c r="P48" s="14">
        <f t="shared" si="4"/>
        <v>101332340.90053651</v>
      </c>
      <c r="Q48" s="3">
        <f t="shared" si="8"/>
        <v>186891183.34049541</v>
      </c>
      <c r="R48" s="3">
        <f t="shared" si="9"/>
        <v>117169560.4399589</v>
      </c>
      <c r="S48" s="3">
        <f t="shared" si="10"/>
        <v>69721622.900536507</v>
      </c>
      <c r="T48" s="21">
        <f>(RANK(E48,E$8:E$1007,1)+COUNTIF(E$8:E48,E48)-1)/1000</f>
        <v>0.64500000000000002</v>
      </c>
      <c r="U48" s="21">
        <f>(RANK(F48,F$8:F$1007,1)+COUNTIF(F$8:F48,F48)-1)/1000</f>
        <v>0.66800000000000004</v>
      </c>
      <c r="V48" s="21">
        <f>(RANK(G48,G$8:G$1007,1)+COUNTIF(G$8:G48,G48)-1)/1000</f>
        <v>0.629</v>
      </c>
      <c r="W48" s="21">
        <f>(RANK(H48,H$8:H$1007,1)+COUNTIF(H$8:H48,H48)-1)/1000</f>
        <v>0.63100000000000001</v>
      </c>
      <c r="X48" s="21">
        <f>(RANK(I48,I$8:I$1007,1)+COUNTIF(I$8:I48,I48)-1)/1000</f>
        <v>0.66700000000000004</v>
      </c>
      <c r="Y48" s="21">
        <f>(RANK(J48,J$8:J$1007,1)+COUNTIF(J$8:J48,J48)-1)/1000</f>
        <v>0.62</v>
      </c>
      <c r="Z48" s="21">
        <f>(RANK(K48,K$8:K$1007,1)+COUNTIF(K$8:K48,K48)-1)/1000</f>
        <v>0.33400000000000002</v>
      </c>
      <c r="AA48" s="21">
        <f>(RANK(L48,L$8:L$1007,1)+COUNTIF(L$8:L48,L48)-1)/1000</f>
        <v>0.33600000000000002</v>
      </c>
      <c r="AB48" s="21">
        <f>(RANK(M48,M$8:M$1007,1)+COUNTIF(M$8:M48,M48)-1)/1000</f>
        <v>0.33900000000000002</v>
      </c>
      <c r="AC48" s="21">
        <f>(RANK(N48,N$8:N$1007,1)+COUNTIF(N$8:N48,N48)-1)/1000</f>
        <v>0.626</v>
      </c>
      <c r="AD48" s="21">
        <f>(RANK(O48,O$8:O$1007,1)+COUNTIF(O$8:O48,O48)-1)/1000</f>
        <v>0.64500000000000002</v>
      </c>
      <c r="AE48" s="21">
        <f>(RANK(P48,P$8:P$1007,1)+COUNTIF(P$8:P48,P48)-1)/1000</f>
        <v>0.61499999999999999</v>
      </c>
      <c r="AF48" s="21">
        <f>(RANK(Q48,Q$8:Q$1007,1)+COUNTIF(Q$8:Q48,Q48)-1)/1000</f>
        <v>0.626</v>
      </c>
      <c r="AG48" s="21">
        <f>(RANK(R48,R$8:R$1007,1)+COUNTIF(R$8:R48,R48)-1)/1000</f>
        <v>0.64500000000000002</v>
      </c>
      <c r="AH48" s="21">
        <f>(RANK(S48,S$8:S$1007,1)+COUNTIF(S$8:S48,S48)-1)/1000</f>
        <v>0.61499999999999999</v>
      </c>
      <c r="AI48" s="14">
        <f t="shared" si="11"/>
        <v>0</v>
      </c>
      <c r="AK48" s="14">
        <f t="shared" si="12"/>
        <v>0</v>
      </c>
    </row>
    <row r="49" spans="2:37" x14ac:dyDescent="0.25">
      <c r="B49">
        <f t="shared" si="5"/>
        <v>42</v>
      </c>
      <c r="C49">
        <f>MATCH(B49,'Stocastic Model Raw Data'!$B$2:$B$1001,0)</f>
        <v>887</v>
      </c>
      <c r="D49" s="14" cm="1">
        <f t="array" ref="D49">INDEX('Stocastic Model Raw Data'!$G$2:$G$1001,$C49,0)</f>
        <v>31610718</v>
      </c>
      <c r="E49" s="14" cm="1">
        <f t="array" ref="E49">INDEX('Stocastic Model Raw Data'!$C$2:$C$1001,$C49,0)</f>
        <v>6416216.1376285497</v>
      </c>
      <c r="F49" s="14" cm="1">
        <f t="array" ref="F49">INDEX('Stocastic Model Raw Data'!$H$2:$H$1001,$C49,0)</f>
        <v>2691494.67826438</v>
      </c>
      <c r="G49" s="14">
        <f t="shared" si="1"/>
        <v>3724721.4593641697</v>
      </c>
      <c r="H49" s="14" cm="1">
        <f t="array" ref="H49">INDEX('Stocastic Model Raw Data'!$D$2:$D$1001,$C49,0)</f>
        <v>207323416.234615</v>
      </c>
      <c r="I49" s="14" cm="1">
        <f t="array" ref="I49">INDEX('Stocastic Model Raw Data'!$I$2:$I$1001,$C49,0)</f>
        <v>82855345.412621707</v>
      </c>
      <c r="J49" s="14">
        <f t="shared" si="2"/>
        <v>124468070.82199329</v>
      </c>
      <c r="K49" s="14" cm="1">
        <f t="array" ref="K49">INDEX('Stocastic Model Raw Data'!$E$2:$E$1001,$C49,0)</f>
        <v>40312265.532198399</v>
      </c>
      <c r="L49" s="14" cm="1">
        <f t="array" ref="L49">INDEX('Stocastic Model Raw Data'!$J$2:$J$1001,$C49,0)</f>
        <v>28759177.590115398</v>
      </c>
      <c r="M49" s="14">
        <f t="shared" si="3"/>
        <v>11553087.942083001</v>
      </c>
      <c r="N49" s="14">
        <f t="shared" si="6"/>
        <v>247635681.7668134</v>
      </c>
      <c r="O49" s="14">
        <f t="shared" si="7"/>
        <v>111614523.0027371</v>
      </c>
      <c r="P49" s="14">
        <f t="shared" si="4"/>
        <v>136021158.76407629</v>
      </c>
      <c r="Q49" s="3">
        <f t="shared" si="8"/>
        <v>247635681.7668134</v>
      </c>
      <c r="R49" s="3">
        <f t="shared" si="9"/>
        <v>143225241.0027371</v>
      </c>
      <c r="S49" s="3">
        <f t="shared" si="10"/>
        <v>104410440.76407629</v>
      </c>
      <c r="T49" s="21">
        <f>(RANK(E49,E$8:E$1007,1)+COUNTIF(E$8:E49,E49)-1)/1000</f>
        <v>0.88</v>
      </c>
      <c r="U49" s="21">
        <f>(RANK(F49,F$8:F$1007,1)+COUNTIF(F$8:F49,F49)-1)/1000</f>
        <v>0.88900000000000001</v>
      </c>
      <c r="V49" s="21">
        <f>(RANK(G49,G$8:G$1007,1)+COUNTIF(G$8:G49,G49)-1)/1000</f>
        <v>0.878</v>
      </c>
      <c r="W49" s="21">
        <f>(RANK(H49,H$8:H$1007,1)+COUNTIF(H$8:H49,H49)-1)/1000</f>
        <v>0.879</v>
      </c>
      <c r="X49" s="21">
        <f>(RANK(I49,I$8:I$1007,1)+COUNTIF(I$8:I49,I49)-1)/1000</f>
        <v>0.88900000000000001</v>
      </c>
      <c r="Y49" s="21">
        <f>(RANK(J49,J$8:J$1007,1)+COUNTIF(J$8:J49,J49)-1)/1000</f>
        <v>0.876</v>
      </c>
      <c r="Z49" s="21">
        <f>(RANK(K49,K$8:K$1007,1)+COUNTIF(K$8:K49,K49)-1)/1000</f>
        <v>0.80200000000000005</v>
      </c>
      <c r="AA49" s="21">
        <f>(RANK(L49,L$8:L$1007,1)+COUNTIF(L$8:L49,L49)-1)/1000</f>
        <v>0.78800000000000003</v>
      </c>
      <c r="AB49" s="21">
        <f>(RANK(M49,M$8:M$1007,1)+COUNTIF(M$8:M49,M49)-1)/1000</f>
        <v>0.80800000000000005</v>
      </c>
      <c r="AC49" s="21">
        <f>(RANK(N49,N$8:N$1007,1)+COUNTIF(N$8:N49,N49)-1)/1000</f>
        <v>0.88700000000000001</v>
      </c>
      <c r="AD49" s="21">
        <f>(RANK(O49,O$8:O$1007,1)+COUNTIF(O$8:O49,O49)-1)/1000</f>
        <v>0.89600000000000002</v>
      </c>
      <c r="AE49" s="21">
        <f>(RANK(P49,P$8:P$1007,1)+COUNTIF(P$8:P49,P49)-1)/1000</f>
        <v>0.88</v>
      </c>
      <c r="AF49" s="21">
        <f>(RANK(Q49,Q$8:Q$1007,1)+COUNTIF(Q$8:Q49,Q49)-1)/1000</f>
        <v>0.88700000000000001</v>
      </c>
      <c r="AG49" s="21">
        <f>(RANK(R49,R$8:R$1007,1)+COUNTIF(R$8:R49,R49)-1)/1000</f>
        <v>0.89600000000000002</v>
      </c>
      <c r="AH49" s="21">
        <f>(RANK(S49,S$8:S$1007,1)+COUNTIF(S$8:S49,S49)-1)/1000</f>
        <v>0.88</v>
      </c>
      <c r="AI49" s="14">
        <f t="shared" si="11"/>
        <v>0</v>
      </c>
      <c r="AK49" s="14">
        <f t="shared" si="12"/>
        <v>0</v>
      </c>
    </row>
    <row r="50" spans="2:37" x14ac:dyDescent="0.25">
      <c r="B50">
        <f t="shared" si="5"/>
        <v>43</v>
      </c>
      <c r="C50">
        <f>MATCH(B50,'Stocastic Model Raw Data'!$B$2:$B$1001,0)</f>
        <v>460</v>
      </c>
      <c r="D50" s="14" cm="1">
        <f t="array" ref="D50">INDEX('Stocastic Model Raw Data'!$G$2:$G$1001,$C50,0)</f>
        <v>31610718</v>
      </c>
      <c r="E50" s="14" cm="1">
        <f t="array" ref="E50">INDEX('Stocastic Model Raw Data'!$C$2:$C$1001,$C50,0)</f>
        <v>3904714.30378502</v>
      </c>
      <c r="F50" s="14" cm="1">
        <f t="array" ref="F50">INDEX('Stocastic Model Raw Data'!$H$2:$H$1001,$C50,0)</f>
        <v>1563352.06401609</v>
      </c>
      <c r="G50" s="14">
        <f t="shared" si="1"/>
        <v>2341362.2397689298</v>
      </c>
      <c r="H50" s="14" cm="1">
        <f t="array" ref="H50">INDEX('Stocastic Model Raw Data'!$D$2:$D$1001,$C50,0)</f>
        <v>126732154.14949501</v>
      </c>
      <c r="I50" s="14" cm="1">
        <f t="array" ref="I50">INDEX('Stocastic Model Raw Data'!$I$2:$I$1001,$C50,0)</f>
        <v>48667843.223418698</v>
      </c>
      <c r="J50" s="14">
        <f t="shared" si="2"/>
        <v>78064310.926076308</v>
      </c>
      <c r="K50" s="14" cm="1">
        <f t="array" ref="K50">INDEX('Stocastic Model Raw Data'!$E$2:$E$1001,$C50,0)</f>
        <v>37775838.053443298</v>
      </c>
      <c r="L50" s="14" cm="1">
        <f t="array" ref="L50">INDEX('Stocastic Model Raw Data'!$J$2:$J$1001,$C50,0)</f>
        <v>26708106.0037909</v>
      </c>
      <c r="M50" s="14">
        <f t="shared" si="3"/>
        <v>11067732.049652398</v>
      </c>
      <c r="N50" s="14">
        <f t="shared" si="6"/>
        <v>164507992.20293832</v>
      </c>
      <c r="O50" s="14">
        <f t="shared" si="7"/>
        <v>75375949.227209598</v>
      </c>
      <c r="P50" s="14">
        <f t="shared" si="4"/>
        <v>89132042.97572872</v>
      </c>
      <c r="Q50" s="3">
        <f t="shared" si="8"/>
        <v>164507992.20293832</v>
      </c>
      <c r="R50" s="3">
        <f t="shared" si="9"/>
        <v>106986667.2272096</v>
      </c>
      <c r="S50" s="3">
        <f t="shared" si="10"/>
        <v>57521324.97572872</v>
      </c>
      <c r="T50" s="21">
        <f>(RANK(E50,E$8:E$1007,1)+COUNTIF(E$8:E50,E50)-1)/1000</f>
        <v>0.437</v>
      </c>
      <c r="U50" s="21">
        <f>(RANK(F50,F$8:F$1007,1)+COUNTIF(F$8:F50,F50)-1)/1000</f>
        <v>0.42899999999999999</v>
      </c>
      <c r="V50" s="21">
        <f>(RANK(G50,G$8:G$1007,1)+COUNTIF(G$8:G50,G50)-1)/1000</f>
        <v>0.436</v>
      </c>
      <c r="W50" s="21">
        <f>(RANK(H50,H$8:H$1007,1)+COUNTIF(H$8:H50,H50)-1)/1000</f>
        <v>0.435</v>
      </c>
      <c r="X50" s="21">
        <f>(RANK(I50,I$8:I$1007,1)+COUNTIF(I$8:I50,I50)-1)/1000</f>
        <v>0.43</v>
      </c>
      <c r="Y50" s="21">
        <f>(RANK(J50,J$8:J$1007,1)+COUNTIF(J$8:J50,J50)-1)/1000</f>
        <v>0.435</v>
      </c>
      <c r="Z50" s="21">
        <f>(RANK(K50,K$8:K$1007,1)+COUNTIF(K$8:K50,K50)-1)/1000</f>
        <v>0.63500000000000001</v>
      </c>
      <c r="AA50" s="21">
        <f>(RANK(L50,L$8:L$1007,1)+COUNTIF(L$8:L50,L50)-1)/1000</f>
        <v>0.60399999999999998</v>
      </c>
      <c r="AB50" s="21">
        <f>(RANK(M50,M$8:M$1007,1)+COUNTIF(M$8:M50,M50)-1)/1000</f>
        <v>0.70899999999999996</v>
      </c>
      <c r="AC50" s="21">
        <f>(RANK(N50,N$8:N$1007,1)+COUNTIF(N$8:N50,N50)-1)/1000</f>
        <v>0.46</v>
      </c>
      <c r="AD50" s="21">
        <f>(RANK(O50,O$8:O$1007,1)+COUNTIF(O$8:O50,O50)-1)/1000</f>
        <v>0.46600000000000003</v>
      </c>
      <c r="AE50" s="21">
        <f>(RANK(P50,P$8:P$1007,1)+COUNTIF(P$8:P50,P50)-1)/1000</f>
        <v>0.44900000000000001</v>
      </c>
      <c r="AF50" s="21">
        <f>(RANK(Q50,Q$8:Q$1007,1)+COUNTIF(Q$8:Q50,Q50)-1)/1000</f>
        <v>0.46</v>
      </c>
      <c r="AG50" s="21">
        <f>(RANK(R50,R$8:R$1007,1)+COUNTIF(R$8:R50,R50)-1)/1000</f>
        <v>0.46600000000000003</v>
      </c>
      <c r="AH50" s="21">
        <f>(RANK(S50,S$8:S$1007,1)+COUNTIF(S$8:S50,S50)-1)/1000</f>
        <v>0.44900000000000001</v>
      </c>
      <c r="AI50" s="14">
        <f t="shared" si="11"/>
        <v>0</v>
      </c>
      <c r="AK50" s="14">
        <f t="shared" si="12"/>
        <v>0</v>
      </c>
    </row>
    <row r="51" spans="2:37" x14ac:dyDescent="0.25">
      <c r="B51">
        <f t="shared" si="5"/>
        <v>44</v>
      </c>
      <c r="C51">
        <f>MATCH(B51,'Stocastic Model Raw Data'!$B$2:$B$1001,0)</f>
        <v>781</v>
      </c>
      <c r="D51" s="14" cm="1">
        <f t="array" ref="D51">INDEX('Stocastic Model Raw Data'!$G$2:$G$1001,$C51,0)</f>
        <v>31610718</v>
      </c>
      <c r="E51" s="14" cm="1">
        <f t="array" ref="E51">INDEX('Stocastic Model Raw Data'!$C$2:$C$1001,$C51,0)</f>
        <v>5693063.3476277599</v>
      </c>
      <c r="F51" s="14" cm="1">
        <f t="array" ref="F51">INDEX('Stocastic Model Raw Data'!$H$2:$H$1001,$C51,0)</f>
        <v>2363464.7912503602</v>
      </c>
      <c r="G51" s="14">
        <f t="shared" si="1"/>
        <v>3329598.5563773997</v>
      </c>
      <c r="H51" s="14" cm="1">
        <f t="array" ref="H51">INDEX('Stocastic Model Raw Data'!$D$2:$D$1001,$C51,0)</f>
        <v>185131062.26295701</v>
      </c>
      <c r="I51" s="14" cm="1">
        <f t="array" ref="I51">INDEX('Stocastic Model Raw Data'!$I$2:$I$1001,$C51,0)</f>
        <v>72539887.271553293</v>
      </c>
      <c r="J51" s="14">
        <f t="shared" si="2"/>
        <v>112591174.99140371</v>
      </c>
      <c r="K51" s="14" cm="1">
        <f t="array" ref="K51">INDEX('Stocastic Model Raw Data'!$E$2:$E$1001,$C51,0)</f>
        <v>28590208.2904066</v>
      </c>
      <c r="L51" s="14" cm="1">
        <f t="array" ref="L51">INDEX('Stocastic Model Raw Data'!$J$2:$J$1001,$C51,0)</f>
        <v>20181926.962879799</v>
      </c>
      <c r="M51" s="14">
        <f t="shared" si="3"/>
        <v>8408281.3275268003</v>
      </c>
      <c r="N51" s="14">
        <f t="shared" si="6"/>
        <v>213721270.55336362</v>
      </c>
      <c r="O51" s="14">
        <f t="shared" si="7"/>
        <v>92721814.234433085</v>
      </c>
      <c r="P51" s="14">
        <f t="shared" si="4"/>
        <v>120999456.31893054</v>
      </c>
      <c r="Q51" s="3">
        <f t="shared" si="8"/>
        <v>213721270.55336362</v>
      </c>
      <c r="R51" s="3">
        <f t="shared" si="9"/>
        <v>124332532.23443308</v>
      </c>
      <c r="S51" s="3">
        <f t="shared" si="10"/>
        <v>89388738.318930537</v>
      </c>
      <c r="T51" s="21">
        <f>(RANK(E51,E$8:E$1007,1)+COUNTIF(E$8:E51,E51)-1)/1000</f>
        <v>0.81200000000000006</v>
      </c>
      <c r="U51" s="21">
        <f>(RANK(F51,F$8:F$1007,1)+COUNTIF(F$8:F51,F51)-1)/1000</f>
        <v>0.80800000000000005</v>
      </c>
      <c r="V51" s="21">
        <f>(RANK(G51,G$8:G$1007,1)+COUNTIF(G$8:G51,G51)-1)/1000</f>
        <v>0.81100000000000005</v>
      </c>
      <c r="W51" s="21">
        <f>(RANK(H51,H$8:H$1007,1)+COUNTIF(H$8:H51,H51)-1)/1000</f>
        <v>0.81</v>
      </c>
      <c r="X51" s="21">
        <f>(RANK(I51,I$8:I$1007,1)+COUNTIF(I$8:I51,I51)-1)/1000</f>
        <v>0.80500000000000005</v>
      </c>
      <c r="Y51" s="21">
        <f>(RANK(J51,J$8:J$1007,1)+COUNTIF(J$8:J51,J51)-1)/1000</f>
        <v>0.81</v>
      </c>
      <c r="Z51" s="21">
        <f>(RANK(K51,K$8:K$1007,1)+COUNTIF(K$8:K51,K51)-1)/1000</f>
        <v>0.18</v>
      </c>
      <c r="AA51" s="21">
        <f>(RANK(L51,L$8:L$1007,1)+COUNTIF(L$8:L51,L51)-1)/1000</f>
        <v>0.193</v>
      </c>
      <c r="AB51" s="21">
        <f>(RANK(M51,M$8:M$1007,1)+COUNTIF(M$8:M51,M51)-1)/1000</f>
        <v>0.13600000000000001</v>
      </c>
      <c r="AC51" s="21">
        <f>(RANK(N51,N$8:N$1007,1)+COUNTIF(N$8:N51,N51)-1)/1000</f>
        <v>0.78100000000000003</v>
      </c>
      <c r="AD51" s="21">
        <f>(RANK(O51,O$8:O$1007,1)+COUNTIF(O$8:O51,O51)-1)/1000</f>
        <v>0.74199999999999999</v>
      </c>
      <c r="AE51" s="21">
        <f>(RANK(P51,P$8:P$1007,1)+COUNTIF(P$8:P51,P51)-1)/1000</f>
        <v>0.79400000000000004</v>
      </c>
      <c r="AF51" s="21">
        <f>(RANK(Q51,Q$8:Q$1007,1)+COUNTIF(Q$8:Q51,Q51)-1)/1000</f>
        <v>0.78100000000000003</v>
      </c>
      <c r="AG51" s="21">
        <f>(RANK(R51,R$8:R$1007,1)+COUNTIF(R$8:R51,R51)-1)/1000</f>
        <v>0.74199999999999999</v>
      </c>
      <c r="AH51" s="21">
        <f>(RANK(S51,S$8:S$1007,1)+COUNTIF(S$8:S51,S51)-1)/1000</f>
        <v>0.79400000000000004</v>
      </c>
      <c r="AI51" s="14">
        <f t="shared" si="11"/>
        <v>0</v>
      </c>
      <c r="AK51" s="14">
        <f t="shared" si="12"/>
        <v>0</v>
      </c>
    </row>
    <row r="52" spans="2:37" x14ac:dyDescent="0.25">
      <c r="B52">
        <f t="shared" si="5"/>
        <v>45</v>
      </c>
      <c r="C52">
        <f>MATCH(B52,'Stocastic Model Raw Data'!$B$2:$B$1001,0)</f>
        <v>96</v>
      </c>
      <c r="D52" s="14" cm="1">
        <f t="array" ref="D52">INDEX('Stocastic Model Raw Data'!$G$2:$G$1001,$C52,0)</f>
        <v>31610718</v>
      </c>
      <c r="E52" s="14" cm="1">
        <f t="array" ref="E52">INDEX('Stocastic Model Raw Data'!$C$2:$C$1001,$C52,0)</f>
        <v>1949116.1774742501</v>
      </c>
      <c r="F52" s="14" cm="1">
        <f t="array" ref="F52">INDEX('Stocastic Model Raw Data'!$H$2:$H$1001,$C52,0)</f>
        <v>759914.65752531204</v>
      </c>
      <c r="G52" s="14">
        <f t="shared" si="1"/>
        <v>1189201.5199489379</v>
      </c>
      <c r="H52" s="14" cm="1">
        <f t="array" ref="H52">INDEX('Stocastic Model Raw Data'!$D$2:$D$1001,$C52,0)</f>
        <v>63214568.235628597</v>
      </c>
      <c r="I52" s="14" cm="1">
        <f t="array" ref="I52">INDEX('Stocastic Model Raw Data'!$I$2:$I$1001,$C52,0)</f>
        <v>23854247.247616999</v>
      </c>
      <c r="J52" s="14">
        <f t="shared" si="2"/>
        <v>39360320.988011599</v>
      </c>
      <c r="K52" s="14" cm="1">
        <f t="array" ref="K52">INDEX('Stocastic Model Raw Data'!$E$2:$E$1001,$C52,0)</f>
        <v>27170294.034136601</v>
      </c>
      <c r="L52" s="14" cm="1">
        <f t="array" ref="L52">INDEX('Stocastic Model Raw Data'!$J$2:$J$1001,$C52,0)</f>
        <v>19259777.304138601</v>
      </c>
      <c r="M52" s="14">
        <f t="shared" si="3"/>
        <v>7910516.729998</v>
      </c>
      <c r="N52" s="14">
        <f t="shared" si="6"/>
        <v>90384862.269765198</v>
      </c>
      <c r="O52" s="14">
        <f t="shared" si="7"/>
        <v>43114024.5517556</v>
      </c>
      <c r="P52" s="14">
        <f t="shared" si="4"/>
        <v>47270837.718009599</v>
      </c>
      <c r="Q52" s="3">
        <f t="shared" si="8"/>
        <v>90384862.269765198</v>
      </c>
      <c r="R52" s="3">
        <f t="shared" si="9"/>
        <v>74724742.551755607</v>
      </c>
      <c r="S52" s="3">
        <f t="shared" si="10"/>
        <v>15660119.718009591</v>
      </c>
      <c r="T52" s="21">
        <f>(RANK(E52,E$8:E$1007,1)+COUNTIF(E$8:E52,E52)-1)/1000</f>
        <v>0.123</v>
      </c>
      <c r="U52" s="21">
        <f>(RANK(F52,F$8:F$1007,1)+COUNTIF(F$8:F52,F52)-1)/1000</f>
        <v>0.122</v>
      </c>
      <c r="V52" s="21">
        <f>(RANK(G52,G$8:G$1007,1)+COUNTIF(G$8:G52,G52)-1)/1000</f>
        <v>0.12</v>
      </c>
      <c r="W52" s="21">
        <f>(RANK(H52,H$8:H$1007,1)+COUNTIF(H$8:H52,H52)-1)/1000</f>
        <v>0.123</v>
      </c>
      <c r="X52" s="21">
        <f>(RANK(I52,I$8:I$1007,1)+COUNTIF(I$8:I52,I52)-1)/1000</f>
        <v>0.122</v>
      </c>
      <c r="Y52" s="21">
        <f>(RANK(J52,J$8:J$1007,1)+COUNTIF(J$8:J52,J52)-1)/1000</f>
        <v>0.122</v>
      </c>
      <c r="Z52" s="21">
        <f>(RANK(K52,K$8:K$1007,1)+COUNTIF(K$8:K52,K52)-1)/1000</f>
        <v>0.13</v>
      </c>
      <c r="AA52" s="21">
        <f>(RANK(L52,L$8:L$1007,1)+COUNTIF(L$8:L52,L52)-1)/1000</f>
        <v>0.152</v>
      </c>
      <c r="AB52" s="21">
        <f>(RANK(M52,M$8:M$1007,1)+COUNTIF(M$8:M52,M52)-1)/1000</f>
        <v>8.5000000000000006E-2</v>
      </c>
      <c r="AC52" s="21">
        <f>(RANK(N52,N$8:N$1007,1)+COUNTIF(N$8:N52,N52)-1)/1000</f>
        <v>9.6000000000000002E-2</v>
      </c>
      <c r="AD52" s="21">
        <f>(RANK(O52,O$8:O$1007,1)+COUNTIF(O$8:O52,O52)-1)/1000</f>
        <v>8.5000000000000006E-2</v>
      </c>
      <c r="AE52" s="21">
        <f>(RANK(P52,P$8:P$1007,1)+COUNTIF(P$8:P52,P52)-1)/1000</f>
        <v>0.113</v>
      </c>
      <c r="AF52" s="21">
        <f>(RANK(Q52,Q$8:Q$1007,1)+COUNTIF(Q$8:Q52,Q52)-1)/1000</f>
        <v>9.6000000000000002E-2</v>
      </c>
      <c r="AG52" s="21">
        <f>(RANK(R52,R$8:R$1007,1)+COUNTIF(R$8:R52,R52)-1)/1000</f>
        <v>8.5000000000000006E-2</v>
      </c>
      <c r="AH52" s="21">
        <f>(RANK(S52,S$8:S$1007,1)+COUNTIF(S$8:S52,S52)-1)/1000</f>
        <v>0.113</v>
      </c>
      <c r="AI52" s="14">
        <f t="shared" si="11"/>
        <v>0</v>
      </c>
      <c r="AK52" s="14">
        <f t="shared" si="12"/>
        <v>0</v>
      </c>
    </row>
    <row r="53" spans="2:37" x14ac:dyDescent="0.25">
      <c r="B53">
        <f t="shared" si="5"/>
        <v>46</v>
      </c>
      <c r="C53">
        <f>MATCH(B53,'Stocastic Model Raw Data'!$B$2:$B$1001,0)</f>
        <v>212</v>
      </c>
      <c r="D53" s="14" cm="1">
        <f t="array" ref="D53">INDEX('Stocastic Model Raw Data'!$G$2:$G$1001,$C53,0)</f>
        <v>31610718</v>
      </c>
      <c r="E53" s="14" cm="1">
        <f t="array" ref="E53">INDEX('Stocastic Model Raw Data'!$C$2:$C$1001,$C53,0)</f>
        <v>2737493.3827008698</v>
      </c>
      <c r="F53" s="14" cm="1">
        <f t="array" ref="F53">INDEX('Stocastic Model Raw Data'!$H$2:$H$1001,$C53,0)</f>
        <v>1098336.19411591</v>
      </c>
      <c r="G53" s="14">
        <f t="shared" si="1"/>
        <v>1639157.1885849598</v>
      </c>
      <c r="H53" s="14" cm="1">
        <f t="array" ref="H53">INDEX('Stocastic Model Raw Data'!$D$2:$D$1001,$C53,0)</f>
        <v>88816891.434816703</v>
      </c>
      <c r="I53" s="14" cm="1">
        <f t="array" ref="I53">INDEX('Stocastic Model Raw Data'!$I$2:$I$1001,$C53,0)</f>
        <v>34257502.531772599</v>
      </c>
      <c r="J53" s="14">
        <f t="shared" si="2"/>
        <v>54559388.903044105</v>
      </c>
      <c r="K53" s="14" cm="1">
        <f t="array" ref="K53">INDEX('Stocastic Model Raw Data'!$E$2:$E$1001,$C53,0)</f>
        <v>27668562.9413925</v>
      </c>
      <c r="L53" s="14" cm="1">
        <f t="array" ref="L53">INDEX('Stocastic Model Raw Data'!$J$2:$J$1001,$C53,0)</f>
        <v>18850688.5443912</v>
      </c>
      <c r="M53" s="14">
        <f t="shared" si="3"/>
        <v>8817874.3970013</v>
      </c>
      <c r="N53" s="14">
        <f t="shared" si="6"/>
        <v>116485454.3762092</v>
      </c>
      <c r="O53" s="14">
        <f t="shared" si="7"/>
        <v>53108191.076163799</v>
      </c>
      <c r="P53" s="14">
        <f t="shared" si="4"/>
        <v>63377263.300045401</v>
      </c>
      <c r="Q53" s="3">
        <f t="shared" si="8"/>
        <v>116485454.3762092</v>
      </c>
      <c r="R53" s="3">
        <f t="shared" si="9"/>
        <v>84718909.076163799</v>
      </c>
      <c r="S53" s="3">
        <f t="shared" si="10"/>
        <v>31766545.300045401</v>
      </c>
      <c r="T53" s="21">
        <f>(RANK(E53,E$8:E$1007,1)+COUNTIF(E$8:E53,E53)-1)/1000</f>
        <v>0.247</v>
      </c>
      <c r="U53" s="21">
        <f>(RANK(F53,F$8:F$1007,1)+COUNTIF(F$8:F53,F53)-1)/1000</f>
        <v>0.249</v>
      </c>
      <c r="V53" s="21">
        <f>(RANK(G53,G$8:G$1007,1)+COUNTIF(G$8:G53,G53)-1)/1000</f>
        <v>0.24</v>
      </c>
      <c r="W53" s="21">
        <f>(RANK(H53,H$8:H$1007,1)+COUNTIF(H$8:H53,H53)-1)/1000</f>
        <v>0.248</v>
      </c>
      <c r="X53" s="21">
        <f>(RANK(I53,I$8:I$1007,1)+COUNTIF(I$8:I53,I53)-1)/1000</f>
        <v>0.247</v>
      </c>
      <c r="Y53" s="21">
        <f>(RANK(J53,J$8:J$1007,1)+COUNTIF(J$8:J53,J53)-1)/1000</f>
        <v>0.246</v>
      </c>
      <c r="Z53" s="21">
        <f>(RANK(K53,K$8:K$1007,1)+COUNTIF(K$8:K53,K53)-1)/1000</f>
        <v>0.14299999999999999</v>
      </c>
      <c r="AA53" s="21">
        <f>(RANK(L53,L$8:L$1007,1)+COUNTIF(L$8:L53,L53)-1)/1000</f>
        <v>0.13200000000000001</v>
      </c>
      <c r="AB53" s="21">
        <f>(RANK(M53,M$8:M$1007,1)+COUNTIF(M$8:M53,M53)-1)/1000</f>
        <v>0.192</v>
      </c>
      <c r="AC53" s="21">
        <f>(RANK(N53,N$8:N$1007,1)+COUNTIF(N$8:N53,N53)-1)/1000</f>
        <v>0.21199999999999999</v>
      </c>
      <c r="AD53" s="21">
        <f>(RANK(O53,O$8:O$1007,1)+COUNTIF(O$8:O53,O53)-1)/1000</f>
        <v>0.187</v>
      </c>
      <c r="AE53" s="21">
        <f>(RANK(P53,P$8:P$1007,1)+COUNTIF(P$8:P53,P53)-1)/1000</f>
        <v>0.23400000000000001</v>
      </c>
      <c r="AF53" s="21">
        <f>(RANK(Q53,Q$8:Q$1007,1)+COUNTIF(Q$8:Q53,Q53)-1)/1000</f>
        <v>0.21199999999999999</v>
      </c>
      <c r="AG53" s="21">
        <f>(RANK(R53,R$8:R$1007,1)+COUNTIF(R$8:R53,R53)-1)/1000</f>
        <v>0.187</v>
      </c>
      <c r="AH53" s="21">
        <f>(RANK(S53,S$8:S$1007,1)+COUNTIF(S$8:S53,S53)-1)/1000</f>
        <v>0.23400000000000001</v>
      </c>
      <c r="AI53" s="14">
        <f t="shared" si="11"/>
        <v>0</v>
      </c>
      <c r="AK53" s="14">
        <f t="shared" si="12"/>
        <v>0</v>
      </c>
    </row>
    <row r="54" spans="2:37" x14ac:dyDescent="0.25">
      <c r="B54">
        <f t="shared" si="5"/>
        <v>47</v>
      </c>
      <c r="C54">
        <f>MATCH(B54,'Stocastic Model Raw Data'!$B$2:$B$1001,0)</f>
        <v>203</v>
      </c>
      <c r="D54" s="14" cm="1">
        <f t="array" ref="D54">INDEX('Stocastic Model Raw Data'!$G$2:$G$1001,$C54,0)</f>
        <v>31610718</v>
      </c>
      <c r="E54" s="14" cm="1">
        <f t="array" ref="E54">INDEX('Stocastic Model Raw Data'!$C$2:$C$1001,$C54,0)</f>
        <v>2589500.50176244</v>
      </c>
      <c r="F54" s="14" cm="1">
        <f t="array" ref="F54">INDEX('Stocastic Model Raw Data'!$H$2:$H$1001,$C54,0)</f>
        <v>1002400.53427007</v>
      </c>
      <c r="G54" s="14">
        <f t="shared" si="1"/>
        <v>1587099.9674923699</v>
      </c>
      <c r="H54" s="14" cm="1">
        <f t="array" ref="H54">INDEX('Stocastic Model Raw Data'!$D$2:$D$1001,$C54,0)</f>
        <v>84358262.749884695</v>
      </c>
      <c r="I54" s="14" cm="1">
        <f t="array" ref="I54">INDEX('Stocastic Model Raw Data'!$I$2:$I$1001,$C54,0)</f>
        <v>31371840.185965698</v>
      </c>
      <c r="J54" s="14">
        <f t="shared" si="2"/>
        <v>52986422.563918993</v>
      </c>
      <c r="K54" s="14" cm="1">
        <f t="array" ref="K54">INDEX('Stocastic Model Raw Data'!$E$2:$E$1001,$C54,0)</f>
        <v>30403462.882661201</v>
      </c>
      <c r="L54" s="14" cm="1">
        <f t="array" ref="L54">INDEX('Stocastic Model Raw Data'!$J$2:$J$1001,$C54,0)</f>
        <v>21285112.019347701</v>
      </c>
      <c r="M54" s="14">
        <f t="shared" si="3"/>
        <v>9118350.8633134998</v>
      </c>
      <c r="N54" s="14">
        <f t="shared" si="6"/>
        <v>114761725.63254589</v>
      </c>
      <c r="O54" s="14">
        <f t="shared" si="7"/>
        <v>52656952.205313399</v>
      </c>
      <c r="P54" s="14">
        <f t="shared" si="4"/>
        <v>62104773.427232489</v>
      </c>
      <c r="Q54" s="3">
        <f t="shared" si="8"/>
        <v>114761725.63254589</v>
      </c>
      <c r="R54" s="3">
        <f t="shared" si="9"/>
        <v>84267670.205313399</v>
      </c>
      <c r="S54" s="3">
        <f t="shared" si="10"/>
        <v>30494055.427232489</v>
      </c>
      <c r="T54" s="21">
        <f>(RANK(E54,E$8:E$1007,1)+COUNTIF(E$8:E54,E54)-1)/1000</f>
        <v>0.20399999999999999</v>
      </c>
      <c r="U54" s="21">
        <f>(RANK(F54,F$8:F$1007,1)+COUNTIF(F$8:F54,F54)-1)/1000</f>
        <v>0.192</v>
      </c>
      <c r="V54" s="21">
        <f>(RANK(G54,G$8:G$1007,1)+COUNTIF(G$8:G54,G54)-1)/1000</f>
        <v>0.20899999999999999</v>
      </c>
      <c r="W54" s="21">
        <f>(RANK(H54,H$8:H$1007,1)+COUNTIF(H$8:H54,H54)-1)/1000</f>
        <v>0.20399999999999999</v>
      </c>
      <c r="X54" s="21">
        <f>(RANK(I54,I$8:I$1007,1)+COUNTIF(I$8:I54,I54)-1)/1000</f>
        <v>0.193</v>
      </c>
      <c r="Y54" s="21">
        <f>(RANK(J54,J$8:J$1007,1)+COUNTIF(J$8:J54,J54)-1)/1000</f>
        <v>0.218</v>
      </c>
      <c r="Z54" s="21">
        <f>(RANK(K54,K$8:K$1007,1)+COUNTIF(K$8:K54,K54)-1)/1000</f>
        <v>0.23699999999999999</v>
      </c>
      <c r="AA54" s="21">
        <f>(RANK(L54,L$8:L$1007,1)+COUNTIF(L$8:L54,L54)-1)/1000</f>
        <v>0.24</v>
      </c>
      <c r="AB54" s="21">
        <f>(RANK(M54,M$8:M$1007,1)+COUNTIF(M$8:M54,M54)-1)/1000</f>
        <v>0.245</v>
      </c>
      <c r="AC54" s="21">
        <f>(RANK(N54,N$8:N$1007,1)+COUNTIF(N$8:N54,N54)-1)/1000</f>
        <v>0.20300000000000001</v>
      </c>
      <c r="AD54" s="21">
        <f>(RANK(O54,O$8:O$1007,1)+COUNTIF(O$8:O54,O54)-1)/1000</f>
        <v>0.18099999999999999</v>
      </c>
      <c r="AE54" s="21">
        <f>(RANK(P54,P$8:P$1007,1)+COUNTIF(P$8:P54,P54)-1)/1000</f>
        <v>0.218</v>
      </c>
      <c r="AF54" s="21">
        <f>(RANK(Q54,Q$8:Q$1007,1)+COUNTIF(Q$8:Q54,Q54)-1)/1000</f>
        <v>0.20300000000000001</v>
      </c>
      <c r="AG54" s="21">
        <f>(RANK(R54,R$8:R$1007,1)+COUNTIF(R$8:R54,R54)-1)/1000</f>
        <v>0.18099999999999999</v>
      </c>
      <c r="AH54" s="21">
        <f>(RANK(S54,S$8:S$1007,1)+COUNTIF(S$8:S54,S54)-1)/1000</f>
        <v>0.218</v>
      </c>
      <c r="AI54" s="14">
        <f t="shared" si="11"/>
        <v>0</v>
      </c>
      <c r="AK54" s="14">
        <f t="shared" si="12"/>
        <v>0</v>
      </c>
    </row>
    <row r="55" spans="2:37" x14ac:dyDescent="0.25">
      <c r="B55">
        <f t="shared" si="5"/>
        <v>48</v>
      </c>
      <c r="C55">
        <f>MATCH(B55,'Stocastic Model Raw Data'!$B$2:$B$1001,0)</f>
        <v>967</v>
      </c>
      <c r="D55" s="14" cm="1">
        <f t="array" ref="D55">INDEX('Stocastic Model Raw Data'!$G$2:$G$1001,$C55,0)</f>
        <v>31610718</v>
      </c>
      <c r="E55" s="14" cm="1">
        <f t="array" ref="E55">INDEX('Stocastic Model Raw Data'!$C$2:$C$1001,$C55,0)</f>
        <v>7907527.8534035496</v>
      </c>
      <c r="F55" s="14" cm="1">
        <f t="array" ref="F55">INDEX('Stocastic Model Raw Data'!$H$2:$H$1001,$C55,0)</f>
        <v>3315289.7391343801</v>
      </c>
      <c r="G55" s="14">
        <f t="shared" si="1"/>
        <v>4592238.114269169</v>
      </c>
      <c r="H55" s="14" cm="1">
        <f t="array" ref="H55">INDEX('Stocastic Model Raw Data'!$D$2:$D$1001,$C55,0)</f>
        <v>256156499.538923</v>
      </c>
      <c r="I55" s="14" cm="1">
        <f t="array" ref="I55">INDEX('Stocastic Model Raw Data'!$I$2:$I$1001,$C55,0)</f>
        <v>101735729.954881</v>
      </c>
      <c r="J55" s="14">
        <f t="shared" si="2"/>
        <v>154420769.58404201</v>
      </c>
      <c r="K55" s="14" cm="1">
        <f t="array" ref="K55">INDEX('Stocastic Model Raw Data'!$E$2:$E$1001,$C55,0)</f>
        <v>40082718.8475044</v>
      </c>
      <c r="L55" s="14" cm="1">
        <f t="array" ref="L55">INDEX('Stocastic Model Raw Data'!$J$2:$J$1001,$C55,0)</f>
        <v>28390553.4122288</v>
      </c>
      <c r="M55" s="14">
        <f t="shared" si="3"/>
        <v>11692165.435275599</v>
      </c>
      <c r="N55" s="14">
        <f t="shared" si="6"/>
        <v>296239218.3864274</v>
      </c>
      <c r="O55" s="14">
        <f t="shared" si="7"/>
        <v>130126283.36710981</v>
      </c>
      <c r="P55" s="14">
        <f t="shared" si="4"/>
        <v>166112935.0193176</v>
      </c>
      <c r="Q55" s="3">
        <f t="shared" si="8"/>
        <v>296239218.3864274</v>
      </c>
      <c r="R55" s="3">
        <f t="shared" si="9"/>
        <v>161737001.36710981</v>
      </c>
      <c r="S55" s="3">
        <f t="shared" si="10"/>
        <v>134502217.0193176</v>
      </c>
      <c r="T55" s="21">
        <f>(RANK(E55,E$8:E$1007,1)+COUNTIF(E$8:E55,E55)-1)/1000</f>
        <v>0.96899999999999997</v>
      </c>
      <c r="U55" s="21">
        <f>(RANK(F55,F$8:F$1007,1)+COUNTIF(F$8:F55,F55)-1)/1000</f>
        <v>0.97099999999999997</v>
      </c>
      <c r="V55" s="21">
        <f>(RANK(G55,G$8:G$1007,1)+COUNTIF(G$8:G55,G55)-1)/1000</f>
        <v>0.96799999999999997</v>
      </c>
      <c r="W55" s="21">
        <f>(RANK(H55,H$8:H$1007,1)+COUNTIF(H$8:H55,H55)-1)/1000</f>
        <v>0.96799999999999997</v>
      </c>
      <c r="X55" s="21">
        <f>(RANK(I55,I$8:I$1007,1)+COUNTIF(I$8:I55,I55)-1)/1000</f>
        <v>0.97099999999999997</v>
      </c>
      <c r="Y55" s="21">
        <f>(RANK(J55,J$8:J$1007,1)+COUNTIF(J$8:J55,J55)-1)/1000</f>
        <v>0.96599999999999997</v>
      </c>
      <c r="Z55" s="21">
        <f>(RANK(K55,K$8:K$1007,1)+COUNTIF(K$8:K55,K55)-1)/1000</f>
        <v>0.78700000000000003</v>
      </c>
      <c r="AA55" s="21">
        <f>(RANK(L55,L$8:L$1007,1)+COUNTIF(L$8:L55,L55)-1)/1000</f>
        <v>0.75900000000000001</v>
      </c>
      <c r="AB55" s="21">
        <f>(RANK(M55,M$8:M$1007,1)+COUNTIF(M$8:M55,M55)-1)/1000</f>
        <v>0.84399999999999997</v>
      </c>
      <c r="AC55" s="21">
        <f>(RANK(N55,N$8:N$1007,1)+COUNTIF(N$8:N55,N55)-1)/1000</f>
        <v>0.96699999999999997</v>
      </c>
      <c r="AD55" s="21">
        <f>(RANK(O55,O$8:O$1007,1)+COUNTIF(O$8:O55,O55)-1)/1000</f>
        <v>0.96799999999999997</v>
      </c>
      <c r="AE55" s="21">
        <f>(RANK(P55,P$8:P$1007,1)+COUNTIF(P$8:P55,P55)-1)/1000</f>
        <v>0.96599999999999997</v>
      </c>
      <c r="AF55" s="21">
        <f>(RANK(Q55,Q$8:Q$1007,1)+COUNTIF(Q$8:Q55,Q55)-1)/1000</f>
        <v>0.96699999999999997</v>
      </c>
      <c r="AG55" s="21">
        <f>(RANK(R55,R$8:R$1007,1)+COUNTIF(R$8:R55,R55)-1)/1000</f>
        <v>0.96799999999999997</v>
      </c>
      <c r="AH55" s="21">
        <f>(RANK(S55,S$8:S$1007,1)+COUNTIF(S$8:S55,S55)-1)/1000</f>
        <v>0.96599999999999997</v>
      </c>
      <c r="AI55" s="14">
        <f t="shared" si="11"/>
        <v>0</v>
      </c>
      <c r="AK55" s="14">
        <f t="shared" si="12"/>
        <v>0</v>
      </c>
    </row>
    <row r="56" spans="2:37" x14ac:dyDescent="0.25">
      <c r="B56">
        <f t="shared" si="5"/>
        <v>49</v>
      </c>
      <c r="C56">
        <f>MATCH(B56,'Stocastic Model Raw Data'!$B$2:$B$1001,0)</f>
        <v>617</v>
      </c>
      <c r="D56" s="14" cm="1">
        <f t="array" ref="D56">INDEX('Stocastic Model Raw Data'!$G$2:$G$1001,$C56,0)</f>
        <v>31610718</v>
      </c>
      <c r="E56" s="14" cm="1">
        <f t="array" ref="E56">INDEX('Stocastic Model Raw Data'!$C$2:$C$1001,$C56,0)</f>
        <v>4946676.71151431</v>
      </c>
      <c r="F56" s="14" cm="1">
        <f t="array" ref="F56">INDEX('Stocastic Model Raw Data'!$H$2:$H$1001,$C56,0)</f>
        <v>2095722.9889543401</v>
      </c>
      <c r="G56" s="14">
        <f t="shared" si="1"/>
        <v>2850953.7225599699</v>
      </c>
      <c r="H56" s="14" cm="1">
        <f t="array" ref="H56">INDEX('Stocastic Model Raw Data'!$D$2:$D$1001,$C56,0)</f>
        <v>158902995.82915199</v>
      </c>
      <c r="I56" s="14" cm="1">
        <f t="array" ref="I56">INDEX('Stocastic Model Raw Data'!$I$2:$I$1001,$C56,0)</f>
        <v>64438717.222818501</v>
      </c>
      <c r="J56" s="14">
        <f t="shared" si="2"/>
        <v>94464278.606333494</v>
      </c>
      <c r="K56" s="14" cm="1">
        <f t="array" ref="K56">INDEX('Stocastic Model Raw Data'!$E$2:$E$1001,$C56,0)</f>
        <v>26630157.685410202</v>
      </c>
      <c r="L56" s="14" cm="1">
        <f t="array" ref="L56">INDEX('Stocastic Model Raw Data'!$J$2:$J$1001,$C56,0)</f>
        <v>18200697.682000399</v>
      </c>
      <c r="M56" s="14">
        <f t="shared" si="3"/>
        <v>8429460.0034098029</v>
      </c>
      <c r="N56" s="14">
        <f t="shared" si="6"/>
        <v>185533153.51456219</v>
      </c>
      <c r="O56" s="14">
        <f t="shared" si="7"/>
        <v>82639414.904818892</v>
      </c>
      <c r="P56" s="14">
        <f t="shared" si="4"/>
        <v>102893738.6097433</v>
      </c>
      <c r="Q56" s="3">
        <f t="shared" si="8"/>
        <v>185533153.51456219</v>
      </c>
      <c r="R56" s="3">
        <f t="shared" si="9"/>
        <v>114250132.90481889</v>
      </c>
      <c r="S56" s="3">
        <f t="shared" si="10"/>
        <v>71283020.609743297</v>
      </c>
      <c r="T56" s="21">
        <f>(RANK(E56,E$8:E$1007,1)+COUNTIF(E$8:E56,E56)-1)/1000</f>
        <v>0.68400000000000005</v>
      </c>
      <c r="U56" s="21">
        <f>(RANK(F56,F$8:F$1007,1)+COUNTIF(F$8:F56,F56)-1)/1000</f>
        <v>0.70099999999999996</v>
      </c>
      <c r="V56" s="21">
        <f>(RANK(G56,G$8:G$1007,1)+COUNTIF(G$8:G56,G56)-1)/1000</f>
        <v>0.66200000000000003</v>
      </c>
      <c r="W56" s="21">
        <f>(RANK(H56,H$8:H$1007,1)+COUNTIF(H$8:H56,H56)-1)/1000</f>
        <v>0.67700000000000005</v>
      </c>
      <c r="X56" s="21">
        <f>(RANK(I56,I$8:I$1007,1)+COUNTIF(I$8:I56,I56)-1)/1000</f>
        <v>0.69899999999999995</v>
      </c>
      <c r="Y56" s="21">
        <f>(RANK(J56,J$8:J$1007,1)+COUNTIF(J$8:J56,J56)-1)/1000</f>
        <v>0.65200000000000002</v>
      </c>
      <c r="Z56" s="21">
        <f>(RANK(K56,K$8:K$1007,1)+COUNTIF(K$8:K56,K56)-1)/1000</f>
        <v>0.113</v>
      </c>
      <c r="AA56" s="21">
        <f>(RANK(L56,L$8:L$1007,1)+COUNTIF(L$8:L56,L56)-1)/1000</f>
        <v>0.104</v>
      </c>
      <c r="AB56" s="21">
        <f>(RANK(M56,M$8:M$1007,1)+COUNTIF(M$8:M56,M56)-1)/1000</f>
        <v>0.13800000000000001</v>
      </c>
      <c r="AC56" s="21">
        <f>(RANK(N56,N$8:N$1007,1)+COUNTIF(N$8:N56,N56)-1)/1000</f>
        <v>0.61699999999999999</v>
      </c>
      <c r="AD56" s="21">
        <f>(RANK(O56,O$8:O$1007,1)+COUNTIF(O$8:O56,O56)-1)/1000</f>
        <v>0.59299999999999997</v>
      </c>
      <c r="AE56" s="21">
        <f>(RANK(P56,P$8:P$1007,1)+COUNTIF(P$8:P56,P56)-1)/1000</f>
        <v>0.63300000000000001</v>
      </c>
      <c r="AF56" s="21">
        <f>(RANK(Q56,Q$8:Q$1007,1)+COUNTIF(Q$8:Q56,Q56)-1)/1000</f>
        <v>0.61699999999999999</v>
      </c>
      <c r="AG56" s="21">
        <f>(RANK(R56,R$8:R$1007,1)+COUNTIF(R$8:R56,R56)-1)/1000</f>
        <v>0.59299999999999997</v>
      </c>
      <c r="AH56" s="21">
        <f>(RANK(S56,S$8:S$1007,1)+COUNTIF(S$8:S56,S56)-1)/1000</f>
        <v>0.63300000000000001</v>
      </c>
      <c r="AI56" s="14">
        <f t="shared" si="11"/>
        <v>0</v>
      </c>
      <c r="AK56" s="14">
        <f t="shared" si="12"/>
        <v>0</v>
      </c>
    </row>
    <row r="57" spans="2:37" x14ac:dyDescent="0.25">
      <c r="B57">
        <f t="shared" si="5"/>
        <v>50</v>
      </c>
      <c r="C57">
        <f>MATCH(B57,'Stocastic Model Raw Data'!$B$2:$B$1001,0)</f>
        <v>528</v>
      </c>
      <c r="D57" s="14" cm="1">
        <f t="array" ref="D57">INDEX('Stocastic Model Raw Data'!$G$2:$G$1001,$C57,0)</f>
        <v>31610718</v>
      </c>
      <c r="E57" s="14" cm="1">
        <f t="array" ref="E57">INDEX('Stocastic Model Raw Data'!$C$2:$C$1001,$C57,0)</f>
        <v>4257223.64616495</v>
      </c>
      <c r="F57" s="14" cm="1">
        <f t="array" ref="F57">INDEX('Stocastic Model Raw Data'!$H$2:$H$1001,$C57,0)</f>
        <v>1760459.04250759</v>
      </c>
      <c r="G57" s="14">
        <f t="shared" si="1"/>
        <v>2496764.6036573602</v>
      </c>
      <c r="H57" s="14" cm="1">
        <f t="array" ref="H57">INDEX('Stocastic Model Raw Data'!$D$2:$D$1001,$C57,0)</f>
        <v>137751893.643107</v>
      </c>
      <c r="I57" s="14" cm="1">
        <f t="array" ref="I57">INDEX('Stocastic Model Raw Data'!$I$2:$I$1001,$C57,0)</f>
        <v>54503831.557668298</v>
      </c>
      <c r="J57" s="14">
        <f t="shared" si="2"/>
        <v>83248062.085438699</v>
      </c>
      <c r="K57" s="14" cm="1">
        <f t="array" ref="K57">INDEX('Stocastic Model Raw Data'!$E$2:$E$1001,$C57,0)</f>
        <v>37504642.234668903</v>
      </c>
      <c r="L57" s="14" cm="1">
        <f t="array" ref="L57">INDEX('Stocastic Model Raw Data'!$J$2:$J$1001,$C57,0)</f>
        <v>26846623.094200298</v>
      </c>
      <c r="M57" s="14">
        <f t="shared" si="3"/>
        <v>10658019.140468605</v>
      </c>
      <c r="N57" s="14">
        <f t="shared" si="6"/>
        <v>175256535.87777591</v>
      </c>
      <c r="O57" s="14">
        <f t="shared" si="7"/>
        <v>81350454.651868597</v>
      </c>
      <c r="P57" s="14">
        <f t="shared" si="4"/>
        <v>93906081.225907311</v>
      </c>
      <c r="Q57" s="3">
        <f t="shared" si="8"/>
        <v>175256535.87777591</v>
      </c>
      <c r="R57" s="3">
        <f t="shared" si="9"/>
        <v>112961172.6518686</v>
      </c>
      <c r="S57" s="3">
        <f t="shared" si="10"/>
        <v>62295363.225907311</v>
      </c>
      <c r="T57" s="21">
        <f>(RANK(E57,E$8:E$1007,1)+COUNTIF(E$8:E57,E57)-1)/1000</f>
        <v>0.52200000000000002</v>
      </c>
      <c r="U57" s="21">
        <f>(RANK(F57,F$8:F$1007,1)+COUNTIF(F$8:F57,F57)-1)/1000</f>
        <v>0.53200000000000003</v>
      </c>
      <c r="V57" s="21">
        <f>(RANK(G57,G$8:G$1007,1)+COUNTIF(G$8:G57,G57)-1)/1000</f>
        <v>0.51100000000000001</v>
      </c>
      <c r="W57" s="21">
        <f>(RANK(H57,H$8:H$1007,1)+COUNTIF(H$8:H57,H57)-1)/1000</f>
        <v>0.51800000000000002</v>
      </c>
      <c r="X57" s="21">
        <f>(RANK(I57,I$8:I$1007,1)+COUNTIF(I$8:I57,I57)-1)/1000</f>
        <v>0.53200000000000003</v>
      </c>
      <c r="Y57" s="21">
        <f>(RANK(J57,J$8:J$1007,1)+COUNTIF(J$8:J57,J57)-1)/1000</f>
        <v>0.501</v>
      </c>
      <c r="Z57" s="21">
        <f>(RANK(K57,K$8:K$1007,1)+COUNTIF(K$8:K57,K57)-1)/1000</f>
        <v>0.60899999999999999</v>
      </c>
      <c r="AA57" s="21">
        <f>(RANK(L57,L$8:L$1007,1)+COUNTIF(L$8:L57,L57)-1)/1000</f>
        <v>0.61799999999999999</v>
      </c>
      <c r="AB57" s="21">
        <f>(RANK(M57,M$8:M$1007,1)+COUNTIF(M$8:M57,M57)-1)/1000</f>
        <v>0.58099999999999996</v>
      </c>
      <c r="AC57" s="21">
        <f>(RANK(N57,N$8:N$1007,1)+COUNTIF(N$8:N57,N57)-1)/1000</f>
        <v>0.52800000000000002</v>
      </c>
      <c r="AD57" s="21">
        <f>(RANK(O57,O$8:O$1007,1)+COUNTIF(O$8:O57,O57)-1)/1000</f>
        <v>0.56499999999999995</v>
      </c>
      <c r="AE57" s="21">
        <f>(RANK(P57,P$8:P$1007,1)+COUNTIF(P$8:P57,P57)-1)/1000</f>
        <v>0.502</v>
      </c>
      <c r="AF57" s="21">
        <f>(RANK(Q57,Q$8:Q$1007,1)+COUNTIF(Q$8:Q57,Q57)-1)/1000</f>
        <v>0.52800000000000002</v>
      </c>
      <c r="AG57" s="21">
        <f>(RANK(R57,R$8:R$1007,1)+COUNTIF(R$8:R57,R57)-1)/1000</f>
        <v>0.56499999999999995</v>
      </c>
      <c r="AH57" s="21">
        <f>(RANK(S57,S$8:S$1007,1)+COUNTIF(S$8:S57,S57)-1)/1000</f>
        <v>0.502</v>
      </c>
      <c r="AI57" s="14">
        <f t="shared" si="11"/>
        <v>0</v>
      </c>
      <c r="AK57" s="14">
        <f t="shared" si="12"/>
        <v>0</v>
      </c>
    </row>
    <row r="58" spans="2:37" x14ac:dyDescent="0.25">
      <c r="B58">
        <f t="shared" si="5"/>
        <v>51</v>
      </c>
      <c r="C58">
        <f>MATCH(B58,'Stocastic Model Raw Data'!$B$2:$B$1001,0)</f>
        <v>808</v>
      </c>
      <c r="D58" s="14" cm="1">
        <f t="array" ref="D58">INDEX('Stocastic Model Raw Data'!$G$2:$G$1001,$C58,0)</f>
        <v>31610718</v>
      </c>
      <c r="E58" s="14" cm="1">
        <f t="array" ref="E58">INDEX('Stocastic Model Raw Data'!$C$2:$C$1001,$C58,0)</f>
        <v>5688066.8745997502</v>
      </c>
      <c r="F58" s="14" cm="1">
        <f t="array" ref="F58">INDEX('Stocastic Model Raw Data'!$H$2:$H$1001,$C58,0)</f>
        <v>2374496.39314631</v>
      </c>
      <c r="G58" s="14">
        <f t="shared" si="1"/>
        <v>3313570.4814534402</v>
      </c>
      <c r="H58" s="14" cm="1">
        <f t="array" ref="H58">INDEX('Stocastic Model Raw Data'!$D$2:$D$1001,$C58,0)</f>
        <v>185114119.56370801</v>
      </c>
      <c r="I58" s="14" cm="1">
        <f t="array" ref="I58">INDEX('Stocastic Model Raw Data'!$I$2:$I$1001,$C58,0)</f>
        <v>73231002.149647802</v>
      </c>
      <c r="J58" s="14">
        <f t="shared" si="2"/>
        <v>111883117.41406021</v>
      </c>
      <c r="K58" s="14" cm="1">
        <f t="array" ref="K58">INDEX('Stocastic Model Raw Data'!$E$2:$E$1001,$C58,0)</f>
        <v>36280796.475319497</v>
      </c>
      <c r="L58" s="14" cm="1">
        <f t="array" ref="L58">INDEX('Stocastic Model Raw Data'!$J$2:$J$1001,$C58,0)</f>
        <v>25822592.690906901</v>
      </c>
      <c r="M58" s="14">
        <f t="shared" si="3"/>
        <v>10458203.784412596</v>
      </c>
      <c r="N58" s="14">
        <f t="shared" si="6"/>
        <v>221394916.03902751</v>
      </c>
      <c r="O58" s="14">
        <f t="shared" si="7"/>
        <v>99053594.840554699</v>
      </c>
      <c r="P58" s="14">
        <f t="shared" si="4"/>
        <v>122341321.19847281</v>
      </c>
      <c r="Q58" s="3">
        <f t="shared" si="8"/>
        <v>221394916.03902751</v>
      </c>
      <c r="R58" s="3">
        <f t="shared" si="9"/>
        <v>130664312.8405547</v>
      </c>
      <c r="S58" s="3">
        <f t="shared" si="10"/>
        <v>90730603.198472813</v>
      </c>
      <c r="T58" s="21">
        <f>(RANK(E58,E$8:E$1007,1)+COUNTIF(E$8:E58,E58)-1)/1000</f>
        <v>0.81100000000000005</v>
      </c>
      <c r="U58" s="21">
        <f>(RANK(F58,F$8:F$1007,1)+COUNTIF(F$8:F58,F58)-1)/1000</f>
        <v>0.81799999999999995</v>
      </c>
      <c r="V58" s="21">
        <f>(RANK(G58,G$8:G$1007,1)+COUNTIF(G$8:G58,G58)-1)/1000</f>
        <v>0.80700000000000005</v>
      </c>
      <c r="W58" s="21">
        <f>(RANK(H58,H$8:H$1007,1)+COUNTIF(H$8:H58,H58)-1)/1000</f>
        <v>0.80900000000000005</v>
      </c>
      <c r="X58" s="21">
        <f>(RANK(I58,I$8:I$1007,1)+COUNTIF(I$8:I58,I58)-1)/1000</f>
        <v>0.81799999999999995</v>
      </c>
      <c r="Y58" s="21">
        <f>(RANK(J58,J$8:J$1007,1)+COUNTIF(J$8:J58,J58)-1)/1000</f>
        <v>0.80400000000000005</v>
      </c>
      <c r="Z58" s="21">
        <f>(RANK(K58,K$8:K$1007,1)+COUNTIF(K$8:K58,K58)-1)/1000</f>
        <v>0.52700000000000002</v>
      </c>
      <c r="AA58" s="21">
        <f>(RANK(L58,L$8:L$1007,1)+COUNTIF(L$8:L58,L58)-1)/1000</f>
        <v>0.52600000000000002</v>
      </c>
      <c r="AB58" s="21">
        <f>(RANK(M58,M$8:M$1007,1)+COUNTIF(M$8:M58,M58)-1)/1000</f>
        <v>0.53800000000000003</v>
      </c>
      <c r="AC58" s="21">
        <f>(RANK(N58,N$8:N$1007,1)+COUNTIF(N$8:N58,N58)-1)/1000</f>
        <v>0.80800000000000005</v>
      </c>
      <c r="AD58" s="21">
        <f>(RANK(O58,O$8:O$1007,1)+COUNTIF(O$8:O58,O58)-1)/1000</f>
        <v>0.81100000000000005</v>
      </c>
      <c r="AE58" s="21">
        <f>(RANK(P58,P$8:P$1007,1)+COUNTIF(P$8:P58,P58)-1)/1000</f>
        <v>0.80800000000000005</v>
      </c>
      <c r="AF58" s="21">
        <f>(RANK(Q58,Q$8:Q$1007,1)+COUNTIF(Q$8:Q58,Q58)-1)/1000</f>
        <v>0.80800000000000005</v>
      </c>
      <c r="AG58" s="21">
        <f>(RANK(R58,R$8:R$1007,1)+COUNTIF(R$8:R58,R58)-1)/1000</f>
        <v>0.81100000000000005</v>
      </c>
      <c r="AH58" s="21">
        <f>(RANK(S58,S$8:S$1007,1)+COUNTIF(S$8:S58,S58)-1)/1000</f>
        <v>0.80800000000000005</v>
      </c>
      <c r="AI58" s="14">
        <f t="shared" si="11"/>
        <v>0</v>
      </c>
      <c r="AK58" s="14">
        <f t="shared" si="12"/>
        <v>0</v>
      </c>
    </row>
    <row r="59" spans="2:37" x14ac:dyDescent="0.25">
      <c r="B59">
        <f t="shared" si="5"/>
        <v>52</v>
      </c>
      <c r="C59">
        <f>MATCH(B59,'Stocastic Model Raw Data'!$B$2:$B$1001,0)</f>
        <v>430</v>
      </c>
      <c r="D59" s="14" cm="1">
        <f t="array" ref="D59">INDEX('Stocastic Model Raw Data'!$G$2:$G$1001,$C59,0)</f>
        <v>31610718</v>
      </c>
      <c r="E59" s="14" cm="1">
        <f t="array" ref="E59">INDEX('Stocastic Model Raw Data'!$C$2:$C$1001,$C59,0)</f>
        <v>3603636.7094231602</v>
      </c>
      <c r="F59" s="14" cm="1">
        <f t="array" ref="F59">INDEX('Stocastic Model Raw Data'!$H$2:$H$1001,$C59,0)</f>
        <v>1423316.0100801401</v>
      </c>
      <c r="G59" s="14">
        <f t="shared" si="1"/>
        <v>2180320.6993430201</v>
      </c>
      <c r="H59" s="14" cm="1">
        <f t="array" ref="H59">INDEX('Stocastic Model Raw Data'!$D$2:$D$1001,$C59,0)</f>
        <v>118286220.915676</v>
      </c>
      <c r="I59" s="14" cm="1">
        <f t="array" ref="I59">INDEX('Stocastic Model Raw Data'!$I$2:$I$1001,$C59,0)</f>
        <v>44355706.769946799</v>
      </c>
      <c r="J59" s="14">
        <f t="shared" si="2"/>
        <v>73930514.145729199</v>
      </c>
      <c r="K59" s="14" cm="1">
        <f t="array" ref="K59">INDEX('Stocastic Model Raw Data'!$E$2:$E$1001,$C59,0)</f>
        <v>39652284.310122699</v>
      </c>
      <c r="L59" s="14" cm="1">
        <f t="array" ref="L59">INDEX('Stocastic Model Raw Data'!$J$2:$J$1001,$C59,0)</f>
        <v>28276772.172403201</v>
      </c>
      <c r="M59" s="14">
        <f t="shared" si="3"/>
        <v>11375512.137719497</v>
      </c>
      <c r="N59" s="14">
        <f t="shared" si="6"/>
        <v>157938505.2257987</v>
      </c>
      <c r="O59" s="14">
        <f t="shared" si="7"/>
        <v>72632478.94235</v>
      </c>
      <c r="P59" s="14">
        <f t="shared" si="4"/>
        <v>85306026.283448696</v>
      </c>
      <c r="Q59" s="3">
        <f t="shared" si="8"/>
        <v>157938505.2257987</v>
      </c>
      <c r="R59" s="3">
        <f t="shared" si="9"/>
        <v>104243196.94235</v>
      </c>
      <c r="S59" s="3">
        <f t="shared" si="10"/>
        <v>53695308.283448696</v>
      </c>
      <c r="T59" s="21">
        <f>(RANK(E59,E$8:E$1007,1)+COUNTIF(E$8:E59,E59)-1)/1000</f>
        <v>0.40899999999999997</v>
      </c>
      <c r="U59" s="21">
        <f>(RANK(F59,F$8:F$1007,1)+COUNTIF(F$8:F59,F59)-1)/1000</f>
        <v>0.40600000000000003</v>
      </c>
      <c r="V59" s="21">
        <f>(RANK(G59,G$8:G$1007,1)+COUNTIF(G$8:G59,G59)-1)/1000</f>
        <v>0.41</v>
      </c>
      <c r="W59" s="21">
        <f>(RANK(H59,H$8:H$1007,1)+COUNTIF(H$8:H59,H59)-1)/1000</f>
        <v>0.41</v>
      </c>
      <c r="X59" s="21">
        <f>(RANK(I59,I$8:I$1007,1)+COUNTIF(I$8:I59,I59)-1)/1000</f>
        <v>0.40500000000000003</v>
      </c>
      <c r="Y59" s="21">
        <f>(RANK(J59,J$8:J$1007,1)+COUNTIF(J$8:J59,J59)-1)/1000</f>
        <v>0.41199999999999998</v>
      </c>
      <c r="Z59" s="21">
        <f>(RANK(K59,K$8:K$1007,1)+COUNTIF(K$8:K59,K59)-1)/1000</f>
        <v>0.75700000000000001</v>
      </c>
      <c r="AA59" s="21">
        <f>(RANK(L59,L$8:L$1007,1)+COUNTIF(L$8:L59,L59)-1)/1000</f>
        <v>0.751</v>
      </c>
      <c r="AB59" s="21">
        <f>(RANK(M59,M$8:M$1007,1)+COUNTIF(M$8:M59,M59)-1)/1000</f>
        <v>0.77600000000000002</v>
      </c>
      <c r="AC59" s="21">
        <f>(RANK(N59,N$8:N$1007,1)+COUNTIF(N$8:N59,N59)-1)/1000</f>
        <v>0.43</v>
      </c>
      <c r="AD59" s="21">
        <f>(RANK(O59,O$8:O$1007,1)+COUNTIF(O$8:O59,O59)-1)/1000</f>
        <v>0.443</v>
      </c>
      <c r="AE59" s="21">
        <f>(RANK(P59,P$8:P$1007,1)+COUNTIF(P$8:P59,P59)-1)/1000</f>
        <v>0.42399999999999999</v>
      </c>
      <c r="AF59" s="21">
        <f>(RANK(Q59,Q$8:Q$1007,1)+COUNTIF(Q$8:Q59,Q59)-1)/1000</f>
        <v>0.43</v>
      </c>
      <c r="AG59" s="21">
        <f>(RANK(R59,R$8:R$1007,1)+COUNTIF(R$8:R59,R59)-1)/1000</f>
        <v>0.443</v>
      </c>
      <c r="AH59" s="21">
        <f>(RANK(S59,S$8:S$1007,1)+COUNTIF(S$8:S59,S59)-1)/1000</f>
        <v>0.42399999999999999</v>
      </c>
      <c r="AI59" s="14">
        <f t="shared" si="11"/>
        <v>0</v>
      </c>
      <c r="AK59" s="14">
        <f t="shared" si="12"/>
        <v>0</v>
      </c>
    </row>
    <row r="60" spans="2:37" x14ac:dyDescent="0.25">
      <c r="B60">
        <f t="shared" si="5"/>
        <v>53</v>
      </c>
      <c r="C60">
        <f>MATCH(B60,'Stocastic Model Raw Data'!$B$2:$B$1001,0)</f>
        <v>765</v>
      </c>
      <c r="D60" s="14" cm="1">
        <f t="array" ref="D60">INDEX('Stocastic Model Raw Data'!$G$2:$G$1001,$C60,0)</f>
        <v>31610718</v>
      </c>
      <c r="E60" s="14" cm="1">
        <f t="array" ref="E60">INDEX('Stocastic Model Raw Data'!$C$2:$C$1001,$C60,0)</f>
        <v>5133827.8267980497</v>
      </c>
      <c r="F60" s="14" cm="1">
        <f t="array" ref="F60">INDEX('Stocastic Model Raw Data'!$H$2:$H$1001,$C60,0)</f>
        <v>2057875.3006384</v>
      </c>
      <c r="G60" s="14">
        <f t="shared" si="1"/>
        <v>3075952.5261596497</v>
      </c>
      <c r="H60" s="14" cm="1">
        <f t="array" ref="H60">INDEX('Stocastic Model Raw Data'!$D$2:$D$1001,$C60,0)</f>
        <v>168138084.53388599</v>
      </c>
      <c r="I60" s="14" cm="1">
        <f t="array" ref="I60">INDEX('Stocastic Model Raw Data'!$I$2:$I$1001,$C60,0)</f>
        <v>63747709.477730498</v>
      </c>
      <c r="J60" s="14">
        <f t="shared" si="2"/>
        <v>104390375.05615549</v>
      </c>
      <c r="K60" s="14" cm="1">
        <f t="array" ref="K60">INDEX('Stocastic Model Raw Data'!$E$2:$E$1001,$C60,0)</f>
        <v>41042878.588864602</v>
      </c>
      <c r="L60" s="14" cm="1">
        <f t="array" ref="L60">INDEX('Stocastic Model Raw Data'!$J$2:$J$1001,$C60,0)</f>
        <v>29395522.261864901</v>
      </c>
      <c r="M60" s="14">
        <f t="shared" si="3"/>
        <v>11647356.326999702</v>
      </c>
      <c r="N60" s="14">
        <f t="shared" si="6"/>
        <v>209180963.12275058</v>
      </c>
      <c r="O60" s="14">
        <f t="shared" si="7"/>
        <v>93143231.739595398</v>
      </c>
      <c r="P60" s="14">
        <f t="shared" si="4"/>
        <v>116037731.38315518</v>
      </c>
      <c r="Q60" s="3">
        <f t="shared" si="8"/>
        <v>209180963.12275058</v>
      </c>
      <c r="R60" s="3">
        <f t="shared" si="9"/>
        <v>124753949.7395954</v>
      </c>
      <c r="S60" s="3">
        <f t="shared" si="10"/>
        <v>84427013.383155182</v>
      </c>
      <c r="T60" s="21">
        <f>(RANK(E60,E$8:E$1007,1)+COUNTIF(E$8:E60,E60)-1)/1000</f>
        <v>0.72899999999999998</v>
      </c>
      <c r="U60" s="21">
        <f>(RANK(F60,F$8:F$1007,1)+COUNTIF(F$8:F60,F60)-1)/1000</f>
        <v>0.68</v>
      </c>
      <c r="V60" s="21">
        <f>(RANK(G60,G$8:G$1007,1)+COUNTIF(G$8:G60,G60)-1)/1000</f>
        <v>0.76</v>
      </c>
      <c r="W60" s="21">
        <f>(RANK(H60,H$8:H$1007,1)+COUNTIF(H$8:H60,H60)-1)/1000</f>
        <v>0.74199999999999999</v>
      </c>
      <c r="X60" s="21">
        <f>(RANK(I60,I$8:I$1007,1)+COUNTIF(I$8:I60,I60)-1)/1000</f>
        <v>0.68600000000000005</v>
      </c>
      <c r="Y60" s="21">
        <f>(RANK(J60,J$8:J$1007,1)+COUNTIF(J$8:J60,J60)-1)/1000</f>
        <v>0.76800000000000002</v>
      </c>
      <c r="Z60" s="21">
        <f>(RANK(K60,K$8:K$1007,1)+COUNTIF(K$8:K60,K60)-1)/1000</f>
        <v>0.83</v>
      </c>
      <c r="AA60" s="21">
        <f>(RANK(L60,L$8:L$1007,1)+COUNTIF(L$8:L60,L60)-1)/1000</f>
        <v>0.83599999999999997</v>
      </c>
      <c r="AB60" s="21">
        <f>(RANK(M60,M$8:M$1007,1)+COUNTIF(M$8:M60,M60)-1)/1000</f>
        <v>0.82799999999999996</v>
      </c>
      <c r="AC60" s="21">
        <f>(RANK(N60,N$8:N$1007,1)+COUNTIF(N$8:N60,N60)-1)/1000</f>
        <v>0.76500000000000001</v>
      </c>
      <c r="AD60" s="21">
        <f>(RANK(O60,O$8:O$1007,1)+COUNTIF(O$8:O60,O60)-1)/1000</f>
        <v>0.749</v>
      </c>
      <c r="AE60" s="21">
        <f>(RANK(P60,P$8:P$1007,1)+COUNTIF(P$8:P60,P60)-1)/1000</f>
        <v>0.77100000000000002</v>
      </c>
      <c r="AF60" s="21">
        <f>(RANK(Q60,Q$8:Q$1007,1)+COUNTIF(Q$8:Q60,Q60)-1)/1000</f>
        <v>0.76500000000000001</v>
      </c>
      <c r="AG60" s="21">
        <f>(RANK(R60,R$8:R$1007,1)+COUNTIF(R$8:R60,R60)-1)/1000</f>
        <v>0.749</v>
      </c>
      <c r="AH60" s="21">
        <f>(RANK(S60,S$8:S$1007,1)+COUNTIF(S$8:S60,S60)-1)/1000</f>
        <v>0.77100000000000002</v>
      </c>
      <c r="AI60" s="14">
        <f t="shared" si="11"/>
        <v>0</v>
      </c>
      <c r="AK60" s="14">
        <f t="shared" si="12"/>
        <v>0</v>
      </c>
    </row>
    <row r="61" spans="2:37" x14ac:dyDescent="0.25">
      <c r="B61">
        <f t="shared" si="5"/>
        <v>54</v>
      </c>
      <c r="C61">
        <f>MATCH(B61,'Stocastic Model Raw Data'!$B$2:$B$1001,0)</f>
        <v>829</v>
      </c>
      <c r="D61" s="14" cm="1">
        <f t="array" ref="D61">INDEX('Stocastic Model Raw Data'!$G$2:$G$1001,$C61,0)</f>
        <v>31610718</v>
      </c>
      <c r="E61" s="14" cm="1">
        <f t="array" ref="E61">INDEX('Stocastic Model Raw Data'!$C$2:$C$1001,$C61,0)</f>
        <v>5793080.6529619303</v>
      </c>
      <c r="F61" s="14" cm="1">
        <f t="array" ref="F61">INDEX('Stocastic Model Raw Data'!$H$2:$H$1001,$C61,0)</f>
        <v>2392821.6779662999</v>
      </c>
      <c r="G61" s="14">
        <f t="shared" si="1"/>
        <v>3400258.9749956303</v>
      </c>
      <c r="H61" s="14" cm="1">
        <f t="array" ref="H61">INDEX('Stocastic Model Raw Data'!$D$2:$D$1001,$C61,0)</f>
        <v>187850188.93560499</v>
      </c>
      <c r="I61" s="14" cm="1">
        <f t="array" ref="I61">INDEX('Stocastic Model Raw Data'!$I$2:$I$1001,$C61,0)</f>
        <v>73791428.405965194</v>
      </c>
      <c r="J61" s="14">
        <f t="shared" si="2"/>
        <v>114058760.5296398</v>
      </c>
      <c r="K61" s="14" cm="1">
        <f t="array" ref="K61">INDEX('Stocastic Model Raw Data'!$E$2:$E$1001,$C61,0)</f>
        <v>41493025.798558697</v>
      </c>
      <c r="L61" s="14" cm="1">
        <f t="array" ref="L61">INDEX('Stocastic Model Raw Data'!$J$2:$J$1001,$C61,0)</f>
        <v>29952096.2790755</v>
      </c>
      <c r="M61" s="14">
        <f t="shared" si="3"/>
        <v>11540929.519483197</v>
      </c>
      <c r="N61" s="14">
        <f t="shared" si="6"/>
        <v>229343214.7341637</v>
      </c>
      <c r="O61" s="14">
        <f t="shared" si="7"/>
        <v>103743524.6850407</v>
      </c>
      <c r="P61" s="14">
        <f t="shared" si="4"/>
        <v>125599690.049123</v>
      </c>
      <c r="Q61" s="3">
        <f t="shared" si="8"/>
        <v>229343214.7341637</v>
      </c>
      <c r="R61" s="3">
        <f t="shared" si="9"/>
        <v>135354242.68504071</v>
      </c>
      <c r="S61" s="3">
        <f t="shared" si="10"/>
        <v>93988972.049122989</v>
      </c>
      <c r="T61" s="21">
        <f>(RANK(E61,E$8:E$1007,1)+COUNTIF(E$8:E61,E61)-1)/1000</f>
        <v>0.82399999999999995</v>
      </c>
      <c r="U61" s="21">
        <f>(RANK(F61,F$8:F$1007,1)+COUNTIF(F$8:F61,F61)-1)/1000</f>
        <v>0.82299999999999995</v>
      </c>
      <c r="V61" s="21">
        <f>(RANK(G61,G$8:G$1007,1)+COUNTIF(G$8:G61,G61)-1)/1000</f>
        <v>0.82199999999999995</v>
      </c>
      <c r="W61" s="21">
        <f>(RANK(H61,H$8:H$1007,1)+COUNTIF(H$8:H61,H61)-1)/1000</f>
        <v>0.82199999999999995</v>
      </c>
      <c r="X61" s="21">
        <f>(RANK(I61,I$8:I$1007,1)+COUNTIF(I$8:I61,I61)-1)/1000</f>
        <v>0.82399999999999995</v>
      </c>
      <c r="Y61" s="21">
        <f>(RANK(J61,J$8:J$1007,1)+COUNTIF(J$8:J61,J61)-1)/1000</f>
        <v>0.82099999999999995</v>
      </c>
      <c r="Z61" s="21">
        <f>(RANK(K61,K$8:K$1007,1)+COUNTIF(K$8:K61,K61)-1)/1000</f>
        <v>0.85299999999999998</v>
      </c>
      <c r="AA61" s="21">
        <f>(RANK(L61,L$8:L$1007,1)+COUNTIF(L$8:L61,L61)-1)/1000</f>
        <v>0.875</v>
      </c>
      <c r="AB61" s="21">
        <f>(RANK(M61,M$8:M$1007,1)+COUNTIF(M$8:M61,M61)-1)/1000</f>
        <v>0.80400000000000005</v>
      </c>
      <c r="AC61" s="21">
        <f>(RANK(N61,N$8:N$1007,1)+COUNTIF(N$8:N61,N61)-1)/1000</f>
        <v>0.82899999999999996</v>
      </c>
      <c r="AD61" s="21">
        <f>(RANK(O61,O$8:O$1007,1)+COUNTIF(O$8:O61,O61)-1)/1000</f>
        <v>0.84</v>
      </c>
      <c r="AE61" s="21">
        <f>(RANK(P61,P$8:P$1007,1)+COUNTIF(P$8:P61,P61)-1)/1000</f>
        <v>0.82199999999999995</v>
      </c>
      <c r="AF61" s="21">
        <f>(RANK(Q61,Q$8:Q$1007,1)+COUNTIF(Q$8:Q61,Q61)-1)/1000</f>
        <v>0.82899999999999996</v>
      </c>
      <c r="AG61" s="21">
        <f>(RANK(R61,R$8:R$1007,1)+COUNTIF(R$8:R61,R61)-1)/1000</f>
        <v>0.84</v>
      </c>
      <c r="AH61" s="21">
        <f>(RANK(S61,S$8:S$1007,1)+COUNTIF(S$8:S61,S61)-1)/1000</f>
        <v>0.82199999999999995</v>
      </c>
      <c r="AI61" s="14">
        <f t="shared" si="11"/>
        <v>0</v>
      </c>
      <c r="AK61" s="14">
        <f t="shared" si="12"/>
        <v>0</v>
      </c>
    </row>
    <row r="62" spans="2:37" x14ac:dyDescent="0.25">
      <c r="B62">
        <f t="shared" si="5"/>
        <v>55</v>
      </c>
      <c r="C62">
        <f>MATCH(B62,'Stocastic Model Raw Data'!$B$2:$B$1001,0)</f>
        <v>953</v>
      </c>
      <c r="D62" s="14" cm="1">
        <f t="array" ref="D62">INDEX('Stocastic Model Raw Data'!$G$2:$G$1001,$C62,0)</f>
        <v>31610718</v>
      </c>
      <c r="E62" s="14" cm="1">
        <f t="array" ref="E62">INDEX('Stocastic Model Raw Data'!$C$2:$C$1001,$C62,0)</f>
        <v>7295018.6168322703</v>
      </c>
      <c r="F62" s="14" cm="1">
        <f t="array" ref="F62">INDEX('Stocastic Model Raw Data'!$H$2:$H$1001,$C62,0)</f>
        <v>3062448.83703194</v>
      </c>
      <c r="G62" s="14">
        <f t="shared" si="1"/>
        <v>4232569.7798003303</v>
      </c>
      <c r="H62" s="14" cm="1">
        <f t="array" ref="H62">INDEX('Stocastic Model Raw Data'!$D$2:$D$1001,$C62,0)</f>
        <v>236455033.91859099</v>
      </c>
      <c r="I62" s="14" cm="1">
        <f t="array" ref="I62">INDEX('Stocastic Model Raw Data'!$I$2:$I$1001,$C62,0)</f>
        <v>93995507.447520807</v>
      </c>
      <c r="J62" s="14">
        <f t="shared" si="2"/>
        <v>142459526.47107017</v>
      </c>
      <c r="K62" s="14" cm="1">
        <f t="array" ref="K62">INDEX('Stocastic Model Raw Data'!$E$2:$E$1001,$C62,0)</f>
        <v>42953757.312284999</v>
      </c>
      <c r="L62" s="14" cm="1">
        <f t="array" ref="L62">INDEX('Stocastic Model Raw Data'!$J$2:$J$1001,$C62,0)</f>
        <v>30764987.1716865</v>
      </c>
      <c r="M62" s="14">
        <f t="shared" si="3"/>
        <v>12188770.140598498</v>
      </c>
      <c r="N62" s="14">
        <f t="shared" si="6"/>
        <v>279408791.23087597</v>
      </c>
      <c r="O62" s="14">
        <f t="shared" si="7"/>
        <v>124760494.61920731</v>
      </c>
      <c r="P62" s="14">
        <f t="shared" si="4"/>
        <v>154648296.61166865</v>
      </c>
      <c r="Q62" s="3">
        <f t="shared" si="8"/>
        <v>279408791.23087597</v>
      </c>
      <c r="R62" s="3">
        <f t="shared" si="9"/>
        <v>156371212.61920732</v>
      </c>
      <c r="S62" s="3">
        <f t="shared" si="10"/>
        <v>123037578.61166865</v>
      </c>
      <c r="T62" s="21">
        <f>(RANK(E62,E$8:E$1007,1)+COUNTIF(E$8:E62,E62)-1)/1000</f>
        <v>0.94799999999999995</v>
      </c>
      <c r="U62" s="21">
        <f>(RANK(F62,F$8:F$1007,1)+COUNTIF(F$8:F62,F62)-1)/1000</f>
        <v>0.94599999999999995</v>
      </c>
      <c r="V62" s="21">
        <f>(RANK(G62,G$8:G$1007,1)+COUNTIF(G$8:G62,G62)-1)/1000</f>
        <v>0.94699999999999995</v>
      </c>
      <c r="W62" s="21">
        <f>(RANK(H62,H$8:H$1007,1)+COUNTIF(H$8:H62,H62)-1)/1000</f>
        <v>0.94799999999999995</v>
      </c>
      <c r="X62" s="21">
        <f>(RANK(I62,I$8:I$1007,1)+COUNTIF(I$8:I62,I62)-1)/1000</f>
        <v>0.94599999999999995</v>
      </c>
      <c r="Y62" s="21">
        <f>(RANK(J62,J$8:J$1007,1)+COUNTIF(J$8:J62,J62)-1)/1000</f>
        <v>0.94699999999999995</v>
      </c>
      <c r="Z62" s="21">
        <f>(RANK(K62,K$8:K$1007,1)+COUNTIF(K$8:K62,K62)-1)/1000</f>
        <v>0.92900000000000005</v>
      </c>
      <c r="AA62" s="21">
        <f>(RANK(L62,L$8:L$1007,1)+COUNTIF(L$8:L62,L62)-1)/1000</f>
        <v>0.92600000000000005</v>
      </c>
      <c r="AB62" s="21">
        <f>(RANK(M62,M$8:M$1007,1)+COUNTIF(M$8:M62,M62)-1)/1000</f>
        <v>0.92600000000000005</v>
      </c>
      <c r="AC62" s="21">
        <f>(RANK(N62,N$8:N$1007,1)+COUNTIF(N$8:N62,N62)-1)/1000</f>
        <v>0.95299999999999996</v>
      </c>
      <c r="AD62" s="21">
        <f>(RANK(O62,O$8:O$1007,1)+COUNTIF(O$8:O62,O62)-1)/1000</f>
        <v>0.95599999999999996</v>
      </c>
      <c r="AE62" s="21">
        <f>(RANK(P62,P$8:P$1007,1)+COUNTIF(P$8:P62,P62)-1)/1000</f>
        <v>0.94799999999999995</v>
      </c>
      <c r="AF62" s="21">
        <f>(RANK(Q62,Q$8:Q$1007,1)+COUNTIF(Q$8:Q62,Q62)-1)/1000</f>
        <v>0.95299999999999996</v>
      </c>
      <c r="AG62" s="21">
        <f>(RANK(R62,R$8:R$1007,1)+COUNTIF(R$8:R62,R62)-1)/1000</f>
        <v>0.95599999999999996</v>
      </c>
      <c r="AH62" s="21">
        <f>(RANK(S62,S$8:S$1007,1)+COUNTIF(S$8:S62,S62)-1)/1000</f>
        <v>0.94799999999999995</v>
      </c>
      <c r="AI62" s="14">
        <f t="shared" si="11"/>
        <v>0</v>
      </c>
      <c r="AK62" s="14">
        <f t="shared" si="12"/>
        <v>0</v>
      </c>
    </row>
    <row r="63" spans="2:37" x14ac:dyDescent="0.25">
      <c r="B63">
        <f t="shared" si="5"/>
        <v>56</v>
      </c>
      <c r="C63">
        <f>MATCH(B63,'Stocastic Model Raw Data'!$B$2:$B$1001,0)</f>
        <v>164</v>
      </c>
      <c r="D63" s="14" cm="1">
        <f t="array" ref="D63">INDEX('Stocastic Model Raw Data'!$G$2:$G$1001,$C63,0)</f>
        <v>31610718</v>
      </c>
      <c r="E63" s="14" cm="1">
        <f t="array" ref="E63">INDEX('Stocastic Model Raw Data'!$C$2:$C$1001,$C63,0)</f>
        <v>2093715.6694733901</v>
      </c>
      <c r="F63" s="14" cm="1">
        <f t="array" ref="F63">INDEX('Stocastic Model Raw Data'!$H$2:$H$1001,$C63,0)</f>
        <v>784881.40193132102</v>
      </c>
      <c r="G63" s="14">
        <f t="shared" si="1"/>
        <v>1308834.2675420691</v>
      </c>
      <c r="H63" s="14" cm="1">
        <f t="array" ref="H63">INDEX('Stocastic Model Raw Data'!$D$2:$D$1001,$C63,0)</f>
        <v>67748721.695536494</v>
      </c>
      <c r="I63" s="14" cm="1">
        <f t="array" ref="I63">INDEX('Stocastic Model Raw Data'!$I$2:$I$1001,$C63,0)</f>
        <v>25040903.454519901</v>
      </c>
      <c r="J63" s="14">
        <f t="shared" si="2"/>
        <v>42707818.241016597</v>
      </c>
      <c r="K63" s="14" cm="1">
        <f t="array" ref="K63">INDEX('Stocastic Model Raw Data'!$E$2:$E$1001,$C63,0)</f>
        <v>40212769.761651203</v>
      </c>
      <c r="L63" s="14" cm="1">
        <f t="array" ref="L63">INDEX('Stocastic Model Raw Data'!$J$2:$J$1001,$C63,0)</f>
        <v>28933681.891723301</v>
      </c>
      <c r="M63" s="14">
        <f t="shared" si="3"/>
        <v>11279087.869927902</v>
      </c>
      <c r="N63" s="14">
        <f t="shared" si="6"/>
        <v>107961491.4571877</v>
      </c>
      <c r="O63" s="14">
        <f t="shared" si="7"/>
        <v>53974585.346243203</v>
      </c>
      <c r="P63" s="14">
        <f t="shared" si="4"/>
        <v>53986906.110944495</v>
      </c>
      <c r="Q63" s="3">
        <f t="shared" si="8"/>
        <v>107961491.4571877</v>
      </c>
      <c r="R63" s="3">
        <f t="shared" si="9"/>
        <v>85585303.346243203</v>
      </c>
      <c r="S63" s="3">
        <f t="shared" si="10"/>
        <v>22376188.110944495</v>
      </c>
      <c r="T63" s="21">
        <f>(RANK(E63,E$8:E$1007,1)+COUNTIF(E$8:E63,E63)-1)/1000</f>
        <v>0.13600000000000001</v>
      </c>
      <c r="U63" s="21">
        <f>(RANK(F63,F$8:F$1007,1)+COUNTIF(F$8:F63,F63)-1)/1000</f>
        <v>0.13600000000000001</v>
      </c>
      <c r="V63" s="21">
        <f>(RANK(G63,G$8:G$1007,1)+COUNTIF(G$8:G63,G63)-1)/1000</f>
        <v>0.13600000000000001</v>
      </c>
      <c r="W63" s="21">
        <f>(RANK(H63,H$8:H$1007,1)+COUNTIF(H$8:H63,H63)-1)/1000</f>
        <v>0.13600000000000001</v>
      </c>
      <c r="X63" s="21">
        <f>(RANK(I63,I$8:I$1007,1)+COUNTIF(I$8:I63,I63)-1)/1000</f>
        <v>0.13600000000000001</v>
      </c>
      <c r="Y63" s="21">
        <f>(RANK(J63,J$8:J$1007,1)+COUNTIF(J$8:J63,J63)-1)/1000</f>
        <v>0.13600000000000001</v>
      </c>
      <c r="Z63" s="21">
        <f>(RANK(K63,K$8:K$1007,1)+COUNTIF(K$8:K63,K63)-1)/1000</f>
        <v>0.79400000000000004</v>
      </c>
      <c r="AA63" s="21">
        <f>(RANK(L63,L$8:L$1007,1)+COUNTIF(L$8:L63,L63)-1)/1000</f>
        <v>0.80700000000000005</v>
      </c>
      <c r="AB63" s="21">
        <f>(RANK(M63,M$8:M$1007,1)+COUNTIF(M$8:M63,M63)-1)/1000</f>
        <v>0.753</v>
      </c>
      <c r="AC63" s="21">
        <f>(RANK(N63,N$8:N$1007,1)+COUNTIF(N$8:N63,N63)-1)/1000</f>
        <v>0.16400000000000001</v>
      </c>
      <c r="AD63" s="21">
        <f>(RANK(O63,O$8:O$1007,1)+COUNTIF(O$8:O63,O63)-1)/1000</f>
        <v>0.19700000000000001</v>
      </c>
      <c r="AE63" s="21">
        <f>(RANK(P63,P$8:P$1007,1)+COUNTIF(P$8:P63,P63)-1)/1000</f>
        <v>0.14399999999999999</v>
      </c>
      <c r="AF63" s="21">
        <f>(RANK(Q63,Q$8:Q$1007,1)+COUNTIF(Q$8:Q63,Q63)-1)/1000</f>
        <v>0.16400000000000001</v>
      </c>
      <c r="AG63" s="21">
        <f>(RANK(R63,R$8:R$1007,1)+COUNTIF(R$8:R63,R63)-1)/1000</f>
        <v>0.19700000000000001</v>
      </c>
      <c r="AH63" s="21">
        <f>(RANK(S63,S$8:S$1007,1)+COUNTIF(S$8:S63,S63)-1)/1000</f>
        <v>0.14399999999999999</v>
      </c>
      <c r="AI63" s="14">
        <f t="shared" si="11"/>
        <v>0</v>
      </c>
      <c r="AK63" s="14">
        <f t="shared" si="12"/>
        <v>0</v>
      </c>
    </row>
    <row r="64" spans="2:37" x14ac:dyDescent="0.25">
      <c r="B64">
        <f t="shared" si="5"/>
        <v>57</v>
      </c>
      <c r="C64">
        <f>MATCH(B64,'Stocastic Model Raw Data'!$B$2:$B$1001,0)</f>
        <v>55</v>
      </c>
      <c r="D64" s="14" cm="1">
        <f t="array" ref="D64">INDEX('Stocastic Model Raw Data'!$G$2:$G$1001,$C64,0)</f>
        <v>31610718</v>
      </c>
      <c r="E64" s="14" cm="1">
        <f t="array" ref="E64">INDEX('Stocastic Model Raw Data'!$C$2:$C$1001,$C64,0)</f>
        <v>1276583.1939241099</v>
      </c>
      <c r="F64" s="14" cm="1">
        <f t="array" ref="F64">INDEX('Stocastic Model Raw Data'!$H$2:$H$1001,$C64,0)</f>
        <v>438203.72178292001</v>
      </c>
      <c r="G64" s="14">
        <f t="shared" si="1"/>
        <v>838379.47214118997</v>
      </c>
      <c r="H64" s="14" cm="1">
        <f t="array" ref="H64">INDEX('Stocastic Model Raw Data'!$D$2:$D$1001,$C64,0)</f>
        <v>41325182.405217797</v>
      </c>
      <c r="I64" s="14" cm="1">
        <f t="array" ref="I64">INDEX('Stocastic Model Raw Data'!$I$2:$I$1001,$C64,0)</f>
        <v>14482633.586019</v>
      </c>
      <c r="J64" s="14">
        <f t="shared" si="2"/>
        <v>26842548.819198795</v>
      </c>
      <c r="K64" s="14" cm="1">
        <f t="array" ref="K64">INDEX('Stocastic Model Raw Data'!$E$2:$E$1001,$C64,0)</f>
        <v>36428213.857377298</v>
      </c>
      <c r="L64" s="14" cm="1">
        <f t="array" ref="L64">INDEX('Stocastic Model Raw Data'!$J$2:$J$1001,$C64,0)</f>
        <v>25886768.282508899</v>
      </c>
      <c r="M64" s="14">
        <f t="shared" si="3"/>
        <v>10541445.5748684</v>
      </c>
      <c r="N64" s="14">
        <f t="shared" si="6"/>
        <v>77753396.262595087</v>
      </c>
      <c r="O64" s="14">
        <f t="shared" si="7"/>
        <v>40369401.868527897</v>
      </c>
      <c r="P64" s="14">
        <f t="shared" si="4"/>
        <v>37383994.394067191</v>
      </c>
      <c r="Q64" s="3">
        <f t="shared" si="8"/>
        <v>77753396.262595087</v>
      </c>
      <c r="R64" s="3">
        <f t="shared" si="9"/>
        <v>71980119.868527889</v>
      </c>
      <c r="S64" s="3">
        <f t="shared" si="10"/>
        <v>5773276.394067198</v>
      </c>
      <c r="T64" s="21">
        <f>(RANK(E64,E$8:E$1007,1)+COUNTIF(E$8:E64,E64)-1)/1000</f>
        <v>3.1E-2</v>
      </c>
      <c r="U64" s="21">
        <f>(RANK(F64,F$8:F$1007,1)+COUNTIF(F$8:F64,F64)-1)/1000</f>
        <v>2.5000000000000001E-2</v>
      </c>
      <c r="V64" s="21">
        <f>(RANK(G64,G$8:G$1007,1)+COUNTIF(G$8:G64,G64)-1)/1000</f>
        <v>3.4000000000000002E-2</v>
      </c>
      <c r="W64" s="21">
        <f>(RANK(H64,H$8:H$1007,1)+COUNTIF(H$8:H64,H64)-1)/1000</f>
        <v>3.1E-2</v>
      </c>
      <c r="X64" s="21">
        <f>(RANK(I64,I$8:I$1007,1)+COUNTIF(I$8:I64,I64)-1)/1000</f>
        <v>2.7E-2</v>
      </c>
      <c r="Y64" s="21">
        <f>(RANK(J64,J$8:J$1007,1)+COUNTIF(J$8:J64,J64)-1)/1000</f>
        <v>3.2000000000000001E-2</v>
      </c>
      <c r="Z64" s="21">
        <f>(RANK(K64,K$8:K$1007,1)+COUNTIF(K$8:K64,K64)-1)/1000</f>
        <v>0.53800000000000003</v>
      </c>
      <c r="AA64" s="21">
        <f>(RANK(L64,L$8:L$1007,1)+COUNTIF(L$8:L64,L64)-1)/1000</f>
        <v>0.53500000000000003</v>
      </c>
      <c r="AB64" s="21">
        <f>(RANK(M64,M$8:M$1007,1)+COUNTIF(M$8:M64,M64)-1)/1000</f>
        <v>0.55800000000000005</v>
      </c>
      <c r="AC64" s="21">
        <f>(RANK(N64,N$8:N$1007,1)+COUNTIF(N$8:N64,N64)-1)/1000</f>
        <v>5.5E-2</v>
      </c>
      <c r="AD64" s="21">
        <f>(RANK(O64,O$8:O$1007,1)+COUNTIF(O$8:O64,O64)-1)/1000</f>
        <v>0.06</v>
      </c>
      <c r="AE64" s="21">
        <f>(RANK(P64,P$8:P$1007,1)+COUNTIF(P$8:P64,P64)-1)/1000</f>
        <v>0.04</v>
      </c>
      <c r="AF64" s="21">
        <f>(RANK(Q64,Q$8:Q$1007,1)+COUNTIF(Q$8:Q64,Q64)-1)/1000</f>
        <v>5.5E-2</v>
      </c>
      <c r="AG64" s="21">
        <f>(RANK(R64,R$8:R$1007,1)+COUNTIF(R$8:R64,R64)-1)/1000</f>
        <v>0.06</v>
      </c>
      <c r="AH64" s="21">
        <f>(RANK(S64,S$8:S$1007,1)+COUNTIF(S$8:S64,S64)-1)/1000</f>
        <v>0.04</v>
      </c>
      <c r="AI64" s="14">
        <f t="shared" si="11"/>
        <v>0</v>
      </c>
      <c r="AK64" s="14">
        <f t="shared" si="12"/>
        <v>0</v>
      </c>
    </row>
    <row r="65" spans="2:37" x14ac:dyDescent="0.25">
      <c r="B65">
        <f t="shared" si="5"/>
        <v>58</v>
      </c>
      <c r="C65">
        <f>MATCH(B65,'Stocastic Model Raw Data'!$B$2:$B$1001,0)</f>
        <v>557</v>
      </c>
      <c r="D65" s="14" cm="1">
        <f t="array" ref="D65">INDEX('Stocastic Model Raw Data'!$G$2:$G$1001,$C65,0)</f>
        <v>31610718</v>
      </c>
      <c r="E65" s="14" cm="1">
        <f t="array" ref="E65">INDEX('Stocastic Model Raw Data'!$C$2:$C$1001,$C65,0)</f>
        <v>4138399.89999846</v>
      </c>
      <c r="F65" s="14" cm="1">
        <f t="array" ref="F65">INDEX('Stocastic Model Raw Data'!$H$2:$H$1001,$C65,0)</f>
        <v>1653809.62642487</v>
      </c>
      <c r="G65" s="14">
        <f t="shared" si="1"/>
        <v>2484590.27357359</v>
      </c>
      <c r="H65" s="14" cm="1">
        <f t="array" ref="H65">INDEX('Stocastic Model Raw Data'!$D$2:$D$1001,$C65,0)</f>
        <v>135588492.13833699</v>
      </c>
      <c r="I65" s="14" cm="1">
        <f t="array" ref="I65">INDEX('Stocastic Model Raw Data'!$I$2:$I$1001,$C65,0)</f>
        <v>51490474.689657003</v>
      </c>
      <c r="J65" s="14">
        <f t="shared" si="2"/>
        <v>84098017.448679984</v>
      </c>
      <c r="K65" s="14" cm="1">
        <f t="array" ref="K65">INDEX('Stocastic Model Raw Data'!$E$2:$E$1001,$C65,0)</f>
        <v>41969240.958653197</v>
      </c>
      <c r="L65" s="14" cm="1">
        <f t="array" ref="L65">INDEX('Stocastic Model Raw Data'!$J$2:$J$1001,$C65,0)</f>
        <v>29960870.6315079</v>
      </c>
      <c r="M65" s="14">
        <f t="shared" si="3"/>
        <v>12008370.327145297</v>
      </c>
      <c r="N65" s="14">
        <f t="shared" si="6"/>
        <v>177557733.09699017</v>
      </c>
      <c r="O65" s="14">
        <f t="shared" si="7"/>
        <v>81451345.321164906</v>
      </c>
      <c r="P65" s="14">
        <f t="shared" si="4"/>
        <v>96106387.775825262</v>
      </c>
      <c r="Q65" s="3">
        <f t="shared" si="8"/>
        <v>177557733.09699017</v>
      </c>
      <c r="R65" s="3">
        <f t="shared" si="9"/>
        <v>113062063.32116491</v>
      </c>
      <c r="S65" s="3">
        <f t="shared" si="10"/>
        <v>64495669.775825262</v>
      </c>
      <c r="T65" s="21">
        <f>(RANK(E65,E$8:E$1007,1)+COUNTIF(E$8:E65,E65)-1)/1000</f>
        <v>0.48099999999999998</v>
      </c>
      <c r="U65" s="21">
        <f>(RANK(F65,F$8:F$1007,1)+COUNTIF(F$8:F65,F65)-1)/1000</f>
        <v>0.47199999999999998</v>
      </c>
      <c r="V65" s="21">
        <f>(RANK(G65,G$8:G$1007,1)+COUNTIF(G$8:G65,G65)-1)/1000</f>
        <v>0.50600000000000001</v>
      </c>
      <c r="W65" s="21">
        <f>(RANK(H65,H$8:H$1007,1)+COUNTIF(H$8:H65,H65)-1)/1000</f>
        <v>0.498</v>
      </c>
      <c r="X65" s="21">
        <f>(RANK(I65,I$8:I$1007,1)+COUNTIF(I$8:I65,I65)-1)/1000</f>
        <v>0.47199999999999998</v>
      </c>
      <c r="Y65" s="21">
        <f>(RANK(J65,J$8:J$1007,1)+COUNTIF(J$8:J65,J65)-1)/1000</f>
        <v>0.52900000000000003</v>
      </c>
      <c r="Z65" s="21">
        <f>(RANK(K65,K$8:K$1007,1)+COUNTIF(K$8:K65,K65)-1)/1000</f>
        <v>0.88500000000000001</v>
      </c>
      <c r="AA65" s="21">
        <f>(RANK(L65,L$8:L$1007,1)+COUNTIF(L$8:L65,L65)-1)/1000</f>
        <v>0.877</v>
      </c>
      <c r="AB65" s="21">
        <f>(RANK(M65,M$8:M$1007,1)+COUNTIF(M$8:M65,M65)-1)/1000</f>
        <v>0.9</v>
      </c>
      <c r="AC65" s="21">
        <f>(RANK(N65,N$8:N$1007,1)+COUNTIF(N$8:N65,N65)-1)/1000</f>
        <v>0.55700000000000005</v>
      </c>
      <c r="AD65" s="21">
        <f>(RANK(O65,O$8:O$1007,1)+COUNTIF(O$8:O65,O65)-1)/1000</f>
        <v>0.56699999999999995</v>
      </c>
      <c r="AE65" s="21">
        <f>(RANK(P65,P$8:P$1007,1)+COUNTIF(P$8:P65,P65)-1)/1000</f>
        <v>0.54900000000000004</v>
      </c>
      <c r="AF65" s="21">
        <f>(RANK(Q65,Q$8:Q$1007,1)+COUNTIF(Q$8:Q65,Q65)-1)/1000</f>
        <v>0.55700000000000005</v>
      </c>
      <c r="AG65" s="21">
        <f>(RANK(R65,R$8:R$1007,1)+COUNTIF(R$8:R65,R65)-1)/1000</f>
        <v>0.56699999999999995</v>
      </c>
      <c r="AH65" s="21">
        <f>(RANK(S65,S$8:S$1007,1)+COUNTIF(S$8:S65,S65)-1)/1000</f>
        <v>0.54900000000000004</v>
      </c>
      <c r="AI65" s="14">
        <f t="shared" si="11"/>
        <v>0</v>
      </c>
      <c r="AK65" s="14">
        <f t="shared" si="12"/>
        <v>0</v>
      </c>
    </row>
    <row r="66" spans="2:37" x14ac:dyDescent="0.25">
      <c r="B66">
        <f t="shared" si="5"/>
        <v>59</v>
      </c>
      <c r="C66">
        <f>MATCH(B66,'Stocastic Model Raw Data'!$B$2:$B$1001,0)</f>
        <v>222</v>
      </c>
      <c r="D66" s="14" cm="1">
        <f t="array" ref="D66">INDEX('Stocastic Model Raw Data'!$G$2:$G$1001,$C66,0)</f>
        <v>31610718</v>
      </c>
      <c r="E66" s="14" cm="1">
        <f t="array" ref="E66">INDEX('Stocastic Model Raw Data'!$C$2:$C$1001,$C66,0)</f>
        <v>2520595.4023533701</v>
      </c>
      <c r="F66" s="14" cm="1">
        <f t="array" ref="F66">INDEX('Stocastic Model Raw Data'!$H$2:$H$1001,$C66,0)</f>
        <v>988092.17661339196</v>
      </c>
      <c r="G66" s="14">
        <f t="shared" si="1"/>
        <v>1532503.2257399783</v>
      </c>
      <c r="H66" s="14" cm="1">
        <f t="array" ref="H66">INDEX('Stocastic Model Raw Data'!$D$2:$D$1001,$C66,0)</f>
        <v>81538047.552635297</v>
      </c>
      <c r="I66" s="14" cm="1">
        <f t="array" ref="I66">INDEX('Stocastic Model Raw Data'!$I$2:$I$1001,$C66,0)</f>
        <v>31116327.853927799</v>
      </c>
      <c r="J66" s="14">
        <f t="shared" si="2"/>
        <v>50421719.698707499</v>
      </c>
      <c r="K66" s="14" cm="1">
        <f t="array" ref="K66">INDEX('Stocastic Model Raw Data'!$E$2:$E$1001,$C66,0)</f>
        <v>36360373.890980601</v>
      </c>
      <c r="L66" s="14" cm="1">
        <f t="array" ref="L66">INDEX('Stocastic Model Raw Data'!$J$2:$J$1001,$C66,0)</f>
        <v>25884498.394148801</v>
      </c>
      <c r="M66" s="14">
        <f t="shared" si="3"/>
        <v>10475875.496831801</v>
      </c>
      <c r="N66" s="14">
        <f t="shared" si="6"/>
        <v>117898421.4436159</v>
      </c>
      <c r="O66" s="14">
        <f t="shared" si="7"/>
        <v>57000826.248076603</v>
      </c>
      <c r="P66" s="14">
        <f t="shared" si="4"/>
        <v>60897595.195539296</v>
      </c>
      <c r="Q66" s="3">
        <f t="shared" si="8"/>
        <v>117898421.4436159</v>
      </c>
      <c r="R66" s="3">
        <f t="shared" si="9"/>
        <v>88611544.248076603</v>
      </c>
      <c r="S66" s="3">
        <f t="shared" si="10"/>
        <v>29286877.195539296</v>
      </c>
      <c r="T66" s="21">
        <f>(RANK(E66,E$8:E$1007,1)+COUNTIF(E$8:E66,E66)-1)/1000</f>
        <v>0.189</v>
      </c>
      <c r="U66" s="21">
        <f>(RANK(F66,F$8:F$1007,1)+COUNTIF(F$8:F66,F66)-1)/1000</f>
        <v>0.182</v>
      </c>
      <c r="V66" s="21">
        <f>(RANK(G66,G$8:G$1007,1)+COUNTIF(G$8:G66,G66)-1)/1000</f>
        <v>0.191</v>
      </c>
      <c r="W66" s="21">
        <f>(RANK(H66,H$8:H$1007,1)+COUNTIF(H$8:H66,H66)-1)/1000</f>
        <v>0.189</v>
      </c>
      <c r="X66" s="21">
        <f>(RANK(I66,I$8:I$1007,1)+COUNTIF(I$8:I66,I66)-1)/1000</f>
        <v>0.184</v>
      </c>
      <c r="Y66" s="21">
        <f>(RANK(J66,J$8:J$1007,1)+COUNTIF(J$8:J66,J66)-1)/1000</f>
        <v>0.19</v>
      </c>
      <c r="Z66" s="21">
        <f>(RANK(K66,K$8:K$1007,1)+COUNTIF(K$8:K66,K66)-1)/1000</f>
        <v>0.53300000000000003</v>
      </c>
      <c r="AA66" s="21">
        <f>(RANK(L66,L$8:L$1007,1)+COUNTIF(L$8:L66,L66)-1)/1000</f>
        <v>0.53400000000000003</v>
      </c>
      <c r="AB66" s="21">
        <f>(RANK(M66,M$8:M$1007,1)+COUNTIF(M$8:M66,M66)-1)/1000</f>
        <v>0.54600000000000004</v>
      </c>
      <c r="AC66" s="21">
        <f>(RANK(N66,N$8:N$1007,1)+COUNTIF(N$8:N66,N66)-1)/1000</f>
        <v>0.222</v>
      </c>
      <c r="AD66" s="21">
        <f>(RANK(O66,O$8:O$1007,1)+COUNTIF(O$8:O66,O66)-1)/1000</f>
        <v>0.23599999999999999</v>
      </c>
      <c r="AE66" s="21">
        <f>(RANK(P66,P$8:P$1007,1)+COUNTIF(P$8:P66,P66)-1)/1000</f>
        <v>0.20399999999999999</v>
      </c>
      <c r="AF66" s="21">
        <f>(RANK(Q66,Q$8:Q$1007,1)+COUNTIF(Q$8:Q66,Q66)-1)/1000</f>
        <v>0.222</v>
      </c>
      <c r="AG66" s="21">
        <f>(RANK(R66,R$8:R$1007,1)+COUNTIF(R$8:R66,R66)-1)/1000</f>
        <v>0.23599999999999999</v>
      </c>
      <c r="AH66" s="21">
        <f>(RANK(S66,S$8:S$1007,1)+COUNTIF(S$8:S66,S66)-1)/1000</f>
        <v>0.20399999999999999</v>
      </c>
      <c r="AI66" s="14">
        <f t="shared" si="11"/>
        <v>0</v>
      </c>
      <c r="AK66" s="14">
        <f t="shared" si="12"/>
        <v>0</v>
      </c>
    </row>
    <row r="67" spans="2:37" x14ac:dyDescent="0.25">
      <c r="B67">
        <f t="shared" si="5"/>
        <v>60</v>
      </c>
      <c r="C67">
        <f>MATCH(B67,'Stocastic Model Raw Data'!$B$2:$B$1001,0)</f>
        <v>696</v>
      </c>
      <c r="D67" s="14" cm="1">
        <f t="array" ref="D67">INDEX('Stocastic Model Raw Data'!$G$2:$G$1001,$C67,0)</f>
        <v>31610718</v>
      </c>
      <c r="E67" s="14" cm="1">
        <f t="array" ref="E67">INDEX('Stocastic Model Raw Data'!$C$2:$C$1001,$C67,0)</f>
        <v>5015371.2500264496</v>
      </c>
      <c r="F67" s="14" cm="1">
        <f t="array" ref="F67">INDEX('Stocastic Model Raw Data'!$H$2:$H$1001,$C67,0)</f>
        <v>2105128.32563191</v>
      </c>
      <c r="G67" s="14">
        <f t="shared" si="1"/>
        <v>2910242.9243945396</v>
      </c>
      <c r="H67" s="14" cm="1">
        <f t="array" ref="H67">INDEX('Stocastic Model Raw Data'!$D$2:$D$1001,$C67,0)</f>
        <v>160982188.18208799</v>
      </c>
      <c r="I67" s="14" cm="1">
        <f t="array" ref="I67">INDEX('Stocastic Model Raw Data'!$I$2:$I$1001,$C67,0)</f>
        <v>64885747.919530503</v>
      </c>
      <c r="J67" s="14">
        <f t="shared" si="2"/>
        <v>96096440.262557477</v>
      </c>
      <c r="K67" s="14" cm="1">
        <f t="array" ref="K67">INDEX('Stocastic Model Raw Data'!$E$2:$E$1001,$C67,0)</f>
        <v>35890645.565110497</v>
      </c>
      <c r="L67" s="14" cm="1">
        <f t="array" ref="L67">INDEX('Stocastic Model Raw Data'!$J$2:$J$1001,$C67,0)</f>
        <v>25586908.027541801</v>
      </c>
      <c r="M67" s="14">
        <f t="shared" si="3"/>
        <v>10303737.537568696</v>
      </c>
      <c r="N67" s="14">
        <f t="shared" si="6"/>
        <v>196872833.74719849</v>
      </c>
      <c r="O67" s="14">
        <f t="shared" si="7"/>
        <v>90472655.947072297</v>
      </c>
      <c r="P67" s="14">
        <f t="shared" si="4"/>
        <v>106400177.80012619</v>
      </c>
      <c r="Q67" s="3">
        <f t="shared" si="8"/>
        <v>196872833.74719849</v>
      </c>
      <c r="R67" s="3">
        <f t="shared" si="9"/>
        <v>122083373.9470723</v>
      </c>
      <c r="S67" s="3">
        <f t="shared" si="10"/>
        <v>74789459.800126195</v>
      </c>
      <c r="T67" s="21">
        <f>(RANK(E67,E$8:E$1007,1)+COUNTIF(E$8:E67,E67)-1)/1000</f>
        <v>0.7</v>
      </c>
      <c r="U67" s="21">
        <f>(RANK(F67,F$8:F$1007,1)+COUNTIF(F$8:F67,F67)-1)/1000</f>
        <v>0.70699999999999996</v>
      </c>
      <c r="V67" s="21">
        <f>(RANK(G67,G$8:G$1007,1)+COUNTIF(G$8:G67,G67)-1)/1000</f>
        <v>0.69299999999999995</v>
      </c>
      <c r="W67" s="21">
        <f>(RANK(H67,H$8:H$1007,1)+COUNTIF(H$8:H67,H67)-1)/1000</f>
        <v>0.69499999999999995</v>
      </c>
      <c r="X67" s="21">
        <f>(RANK(I67,I$8:I$1007,1)+COUNTIF(I$8:I67,I67)-1)/1000</f>
        <v>0.70899999999999996</v>
      </c>
      <c r="Y67" s="21">
        <f>(RANK(J67,J$8:J$1007,1)+COUNTIF(J$8:J67,J67)-1)/1000</f>
        <v>0.67500000000000004</v>
      </c>
      <c r="Z67" s="21">
        <f>(RANK(K67,K$8:K$1007,1)+COUNTIF(K$8:K67,K67)-1)/1000</f>
        <v>0.505</v>
      </c>
      <c r="AA67" s="21">
        <f>(RANK(L67,L$8:L$1007,1)+COUNTIF(L$8:L67,L67)-1)/1000</f>
        <v>0.504</v>
      </c>
      <c r="AB67" s="21">
        <f>(RANK(M67,M$8:M$1007,1)+COUNTIF(M$8:M67,M67)-1)/1000</f>
        <v>0.49099999999999999</v>
      </c>
      <c r="AC67" s="21">
        <f>(RANK(N67,N$8:N$1007,1)+COUNTIF(N$8:N67,N67)-1)/1000</f>
        <v>0.69599999999999995</v>
      </c>
      <c r="AD67" s="21">
        <f>(RANK(O67,O$8:O$1007,1)+COUNTIF(O$8:O67,O67)-1)/1000</f>
        <v>0.70799999999999996</v>
      </c>
      <c r="AE67" s="21">
        <f>(RANK(P67,P$8:P$1007,1)+COUNTIF(P$8:P67,P67)-1)/1000</f>
        <v>0.67700000000000005</v>
      </c>
      <c r="AF67" s="21">
        <f>(RANK(Q67,Q$8:Q$1007,1)+COUNTIF(Q$8:Q67,Q67)-1)/1000</f>
        <v>0.69599999999999995</v>
      </c>
      <c r="AG67" s="21">
        <f>(RANK(R67,R$8:R$1007,1)+COUNTIF(R$8:R67,R67)-1)/1000</f>
        <v>0.70799999999999996</v>
      </c>
      <c r="AH67" s="21">
        <f>(RANK(S67,S$8:S$1007,1)+COUNTIF(S$8:S67,S67)-1)/1000</f>
        <v>0.67700000000000005</v>
      </c>
      <c r="AI67" s="14">
        <f t="shared" si="11"/>
        <v>0</v>
      </c>
      <c r="AK67" s="14">
        <f t="shared" si="12"/>
        <v>0</v>
      </c>
    </row>
    <row r="68" spans="2:37" x14ac:dyDescent="0.25">
      <c r="B68">
        <f t="shared" si="5"/>
        <v>61</v>
      </c>
      <c r="C68">
        <f>MATCH(B68,'Stocastic Model Raw Data'!$B$2:$B$1001,0)</f>
        <v>178</v>
      </c>
      <c r="D68" s="14" cm="1">
        <f t="array" ref="D68">INDEX('Stocastic Model Raw Data'!$G$2:$G$1001,$C68,0)</f>
        <v>31610718</v>
      </c>
      <c r="E68" s="14" cm="1">
        <f t="array" ref="E68">INDEX('Stocastic Model Raw Data'!$C$2:$C$1001,$C68,0)</f>
        <v>2675600.0855497499</v>
      </c>
      <c r="F68" s="14" cm="1">
        <f t="array" ref="F68">INDEX('Stocastic Model Raw Data'!$H$2:$H$1001,$C68,0)</f>
        <v>1086961.3864887001</v>
      </c>
      <c r="G68" s="14">
        <f t="shared" si="1"/>
        <v>1588638.6990610498</v>
      </c>
      <c r="H68" s="14" cm="1">
        <f t="array" ref="H68">INDEX('Stocastic Model Raw Data'!$D$2:$D$1001,$C68,0)</f>
        <v>86638524.218672693</v>
      </c>
      <c r="I68" s="14" cm="1">
        <f t="array" ref="I68">INDEX('Stocastic Model Raw Data'!$I$2:$I$1001,$C68,0)</f>
        <v>33716863.918517798</v>
      </c>
      <c r="J68" s="14">
        <f t="shared" si="2"/>
        <v>52921660.300154895</v>
      </c>
      <c r="K68" s="14" cm="1">
        <f t="array" ref="K68">INDEX('Stocastic Model Raw Data'!$E$2:$E$1001,$C68,0)</f>
        <v>24314807.4897146</v>
      </c>
      <c r="L68" s="14" cm="1">
        <f t="array" ref="L68">INDEX('Stocastic Model Raw Data'!$J$2:$J$1001,$C68,0)</f>
        <v>17141206.4187086</v>
      </c>
      <c r="M68" s="14">
        <f t="shared" si="3"/>
        <v>7173601.071006</v>
      </c>
      <c r="N68" s="14">
        <f t="shared" si="6"/>
        <v>110953331.70838729</v>
      </c>
      <c r="O68" s="14">
        <f t="shared" si="7"/>
        <v>50858070.337226398</v>
      </c>
      <c r="P68" s="14">
        <f t="shared" si="4"/>
        <v>60095261.371160887</v>
      </c>
      <c r="Q68" s="3">
        <f t="shared" si="8"/>
        <v>110953331.70838729</v>
      </c>
      <c r="R68" s="3">
        <f t="shared" si="9"/>
        <v>82468788.337226391</v>
      </c>
      <c r="S68" s="3">
        <f t="shared" si="10"/>
        <v>28484543.371160895</v>
      </c>
      <c r="T68" s="21">
        <f>(RANK(E68,E$8:E$1007,1)+COUNTIF(E$8:E68,E68)-1)/1000</f>
        <v>0.22500000000000001</v>
      </c>
      <c r="U68" s="21">
        <f>(RANK(F68,F$8:F$1007,1)+COUNTIF(F$8:F68,F68)-1)/1000</f>
        <v>0.23799999999999999</v>
      </c>
      <c r="V68" s="21">
        <f>(RANK(G68,G$8:G$1007,1)+COUNTIF(G$8:G68,G68)-1)/1000</f>
        <v>0.21</v>
      </c>
      <c r="W68" s="21">
        <f>(RANK(H68,H$8:H$1007,1)+COUNTIF(H$8:H68,H68)-1)/1000</f>
        <v>0.222</v>
      </c>
      <c r="X68" s="21">
        <f>(RANK(I68,I$8:I$1007,1)+COUNTIF(I$8:I68,I68)-1)/1000</f>
        <v>0.23599999999999999</v>
      </c>
      <c r="Y68" s="21">
        <f>(RANK(J68,J$8:J$1007,1)+COUNTIF(J$8:J68,J68)-1)/1000</f>
        <v>0.215</v>
      </c>
      <c r="Z68" s="21">
        <f>(RANK(K68,K$8:K$1007,1)+COUNTIF(K$8:K68,K68)-1)/1000</f>
        <v>5.0999999999999997E-2</v>
      </c>
      <c r="AA68" s="21">
        <f>(RANK(L68,L$8:L$1007,1)+COUNTIF(L$8:L68,L68)-1)/1000</f>
        <v>6.4000000000000001E-2</v>
      </c>
      <c r="AB68" s="21">
        <f>(RANK(M68,M$8:M$1007,1)+COUNTIF(M$8:M68,M68)-1)/1000</f>
        <v>2.5000000000000001E-2</v>
      </c>
      <c r="AC68" s="21">
        <f>(RANK(N68,N$8:N$1007,1)+COUNTIF(N$8:N68,N68)-1)/1000</f>
        <v>0.17799999999999999</v>
      </c>
      <c r="AD68" s="21">
        <f>(RANK(O68,O$8:O$1007,1)+COUNTIF(O$8:O68,O68)-1)/1000</f>
        <v>0.16400000000000001</v>
      </c>
      <c r="AE68" s="21">
        <f>(RANK(P68,P$8:P$1007,1)+COUNTIF(P$8:P68,P68)-1)/1000</f>
        <v>0.19600000000000001</v>
      </c>
      <c r="AF68" s="21">
        <f>(RANK(Q68,Q$8:Q$1007,1)+COUNTIF(Q$8:Q68,Q68)-1)/1000</f>
        <v>0.17799999999999999</v>
      </c>
      <c r="AG68" s="21">
        <f>(RANK(R68,R$8:R$1007,1)+COUNTIF(R$8:R68,R68)-1)/1000</f>
        <v>0.16400000000000001</v>
      </c>
      <c r="AH68" s="21">
        <f>(RANK(S68,S$8:S$1007,1)+COUNTIF(S$8:S68,S68)-1)/1000</f>
        <v>0.19600000000000001</v>
      </c>
      <c r="AI68" s="14">
        <f t="shared" si="11"/>
        <v>0</v>
      </c>
      <c r="AK68" s="14">
        <f t="shared" si="12"/>
        <v>0</v>
      </c>
    </row>
    <row r="69" spans="2:37" x14ac:dyDescent="0.25">
      <c r="B69">
        <f t="shared" si="5"/>
        <v>62</v>
      </c>
      <c r="C69">
        <f>MATCH(B69,'Stocastic Model Raw Data'!$B$2:$B$1001,0)</f>
        <v>38</v>
      </c>
      <c r="D69" s="14" cm="1">
        <f t="array" ref="D69">INDEX('Stocastic Model Raw Data'!$G$2:$G$1001,$C69,0)</f>
        <v>31610718</v>
      </c>
      <c r="E69" s="14" cm="1">
        <f t="array" ref="E69">INDEX('Stocastic Model Raw Data'!$C$2:$C$1001,$C69,0)</f>
        <v>1488778.53284017</v>
      </c>
      <c r="F69" s="14" cm="1">
        <f t="array" ref="F69">INDEX('Stocastic Model Raw Data'!$H$2:$H$1001,$C69,0)</f>
        <v>548513.01048609102</v>
      </c>
      <c r="G69" s="14">
        <f t="shared" si="1"/>
        <v>940265.52235407894</v>
      </c>
      <c r="H69" s="14" cm="1">
        <f t="array" ref="H69">INDEX('Stocastic Model Raw Data'!$D$2:$D$1001,$C69,0)</f>
        <v>48247571.343952999</v>
      </c>
      <c r="I69" s="14" cm="1">
        <f t="array" ref="I69">INDEX('Stocastic Model Raw Data'!$I$2:$I$1001,$C69,0)</f>
        <v>17626910.569639798</v>
      </c>
      <c r="J69" s="14">
        <f t="shared" si="2"/>
        <v>30620660.7743132</v>
      </c>
      <c r="K69" s="14" cm="1">
        <f t="array" ref="K69">INDEX('Stocastic Model Raw Data'!$E$2:$E$1001,$C69,0)</f>
        <v>26289280.670151401</v>
      </c>
      <c r="L69" s="14" cm="1">
        <f t="array" ref="L69">INDEX('Stocastic Model Raw Data'!$J$2:$J$1001,$C69,0)</f>
        <v>18159285.5587883</v>
      </c>
      <c r="M69" s="14">
        <f t="shared" si="3"/>
        <v>8129995.1113631018</v>
      </c>
      <c r="N69" s="14">
        <f t="shared" si="6"/>
        <v>74536852.014104396</v>
      </c>
      <c r="O69" s="14">
        <f t="shared" si="7"/>
        <v>35786196.128428102</v>
      </c>
      <c r="P69" s="14">
        <f t="shared" si="4"/>
        <v>38750655.885676295</v>
      </c>
      <c r="Q69" s="3">
        <f t="shared" si="8"/>
        <v>74536852.014104396</v>
      </c>
      <c r="R69" s="3">
        <f t="shared" si="9"/>
        <v>67396914.128428102</v>
      </c>
      <c r="S69" s="3">
        <f t="shared" si="10"/>
        <v>7139937.8856762946</v>
      </c>
      <c r="T69" s="21">
        <f>(RANK(E69,E$8:E$1007,1)+COUNTIF(E$8:E69,E69)-1)/1000</f>
        <v>6.0999999999999999E-2</v>
      </c>
      <c r="U69" s="21">
        <f>(RANK(F69,F$8:F$1007,1)+COUNTIF(F$8:F69,F69)-1)/1000</f>
        <v>6.0999999999999999E-2</v>
      </c>
      <c r="V69" s="21">
        <f>(RANK(G69,G$8:G$1007,1)+COUNTIF(G$8:G69,G69)-1)/1000</f>
        <v>6.3E-2</v>
      </c>
      <c r="W69" s="21">
        <f>(RANK(H69,H$8:H$1007,1)+COUNTIF(H$8:H69,H69)-1)/1000</f>
        <v>6.0999999999999999E-2</v>
      </c>
      <c r="X69" s="21">
        <f>(RANK(I69,I$8:I$1007,1)+COUNTIF(I$8:I69,I69)-1)/1000</f>
        <v>6.0999999999999999E-2</v>
      </c>
      <c r="Y69" s="21">
        <f>(RANK(J69,J$8:J$1007,1)+COUNTIF(J$8:J69,J69)-1)/1000</f>
        <v>6.0999999999999999E-2</v>
      </c>
      <c r="Z69" s="21">
        <f>(RANK(K69,K$8:K$1007,1)+COUNTIF(K$8:K69,K69)-1)/1000</f>
        <v>0.10199999999999999</v>
      </c>
      <c r="AA69" s="21">
        <f>(RANK(L69,L$8:L$1007,1)+COUNTIF(L$8:L69,L69)-1)/1000</f>
        <v>0.10100000000000001</v>
      </c>
      <c r="AB69" s="21">
        <f>(RANK(M69,M$8:M$1007,1)+COUNTIF(M$8:M69,M69)-1)/1000</f>
        <v>0.104</v>
      </c>
      <c r="AC69" s="21">
        <f>(RANK(N69,N$8:N$1007,1)+COUNTIF(N$8:N69,N69)-1)/1000</f>
        <v>3.7999999999999999E-2</v>
      </c>
      <c r="AD69" s="21">
        <f>(RANK(O69,O$8:O$1007,1)+COUNTIF(O$8:O69,O69)-1)/1000</f>
        <v>2.5000000000000001E-2</v>
      </c>
      <c r="AE69" s="21">
        <f>(RANK(P69,P$8:P$1007,1)+COUNTIF(P$8:P69,P69)-1)/1000</f>
        <v>5.7000000000000002E-2</v>
      </c>
      <c r="AF69" s="21">
        <f>(RANK(Q69,Q$8:Q$1007,1)+COUNTIF(Q$8:Q69,Q69)-1)/1000</f>
        <v>3.7999999999999999E-2</v>
      </c>
      <c r="AG69" s="21">
        <f>(RANK(R69,R$8:R$1007,1)+COUNTIF(R$8:R69,R69)-1)/1000</f>
        <v>2.5000000000000001E-2</v>
      </c>
      <c r="AH69" s="21">
        <f>(RANK(S69,S$8:S$1007,1)+COUNTIF(S$8:S69,S69)-1)/1000</f>
        <v>5.7000000000000002E-2</v>
      </c>
      <c r="AI69" s="14">
        <f t="shared" si="11"/>
        <v>0</v>
      </c>
      <c r="AK69" s="14">
        <f t="shared" si="12"/>
        <v>0</v>
      </c>
    </row>
    <row r="70" spans="2:37" x14ac:dyDescent="0.25">
      <c r="B70">
        <f t="shared" si="5"/>
        <v>63</v>
      </c>
      <c r="C70">
        <f>MATCH(B70,'Stocastic Model Raw Data'!$B$2:$B$1001,0)</f>
        <v>582</v>
      </c>
      <c r="D70" s="14" cm="1">
        <f t="array" ref="D70">INDEX('Stocastic Model Raw Data'!$G$2:$G$1001,$C70,0)</f>
        <v>31610718</v>
      </c>
      <c r="E70" s="14" cm="1">
        <f t="array" ref="E70">INDEX('Stocastic Model Raw Data'!$C$2:$C$1001,$C70,0)</f>
        <v>4280208.2750022402</v>
      </c>
      <c r="F70" s="14" cm="1">
        <f t="array" ref="F70">INDEX('Stocastic Model Raw Data'!$H$2:$H$1001,$C70,0)</f>
        <v>1711795.6886802299</v>
      </c>
      <c r="G70" s="14">
        <f t="shared" si="1"/>
        <v>2568412.5863220105</v>
      </c>
      <c r="H70" s="14" cm="1">
        <f t="array" ref="H70">INDEX('Stocastic Model Raw Data'!$D$2:$D$1001,$C70,0)</f>
        <v>138911097.57780001</v>
      </c>
      <c r="I70" s="14" cm="1">
        <f t="array" ref="I70">INDEX('Stocastic Model Raw Data'!$I$2:$I$1001,$C70,0)</f>
        <v>53206984.722313799</v>
      </c>
      <c r="J70" s="14">
        <f t="shared" si="2"/>
        <v>85704112.855486214</v>
      </c>
      <c r="K70" s="14" cm="1">
        <f t="array" ref="K70">INDEX('Stocastic Model Raw Data'!$E$2:$E$1001,$C70,0)</f>
        <v>41646219.8812593</v>
      </c>
      <c r="L70" s="14" cm="1">
        <f t="array" ref="L70">INDEX('Stocastic Model Raw Data'!$J$2:$J$1001,$C70,0)</f>
        <v>29972174.893507</v>
      </c>
      <c r="M70" s="14">
        <f t="shared" si="3"/>
        <v>11674044.9877523</v>
      </c>
      <c r="N70" s="14">
        <f t="shared" si="6"/>
        <v>180557317.4590593</v>
      </c>
      <c r="O70" s="14">
        <f t="shared" si="7"/>
        <v>83179159.615820795</v>
      </c>
      <c r="P70" s="14">
        <f t="shared" si="4"/>
        <v>97378157.843238503</v>
      </c>
      <c r="Q70" s="3">
        <f t="shared" si="8"/>
        <v>180557317.4590593</v>
      </c>
      <c r="R70" s="3">
        <f t="shared" si="9"/>
        <v>114789877.6158208</v>
      </c>
      <c r="S70" s="3">
        <f t="shared" si="10"/>
        <v>65767439.843238503</v>
      </c>
      <c r="T70" s="21">
        <f>(RANK(E70,E$8:E$1007,1)+COUNTIF(E$8:E70,E70)-1)/1000</f>
        <v>0.53200000000000003</v>
      </c>
      <c r="U70" s="21">
        <f>(RANK(F70,F$8:F$1007,1)+COUNTIF(F$8:F70,F70)-1)/1000</f>
        <v>0.49</v>
      </c>
      <c r="V70" s="21">
        <f>(RANK(G70,G$8:G$1007,1)+COUNTIF(G$8:G70,G70)-1)/1000</f>
        <v>0.55800000000000005</v>
      </c>
      <c r="W70" s="21">
        <f>(RANK(H70,H$8:H$1007,1)+COUNTIF(H$8:H70,H70)-1)/1000</f>
        <v>0.53800000000000003</v>
      </c>
      <c r="X70" s="21">
        <f>(RANK(I70,I$8:I$1007,1)+COUNTIF(I$8:I70,I70)-1)/1000</f>
        <v>0.496</v>
      </c>
      <c r="Y70" s="21">
        <f>(RANK(J70,J$8:J$1007,1)+COUNTIF(J$8:J70,J70)-1)/1000</f>
        <v>0.55600000000000005</v>
      </c>
      <c r="Z70" s="21">
        <f>(RANK(K70,K$8:K$1007,1)+COUNTIF(K$8:K70,K70)-1)/1000</f>
        <v>0.86699999999999999</v>
      </c>
      <c r="AA70" s="21">
        <f>(RANK(L70,L$8:L$1007,1)+COUNTIF(L$8:L70,L70)-1)/1000</f>
        <v>0.878</v>
      </c>
      <c r="AB70" s="21">
        <f>(RANK(M70,M$8:M$1007,1)+COUNTIF(M$8:M70,M70)-1)/1000</f>
        <v>0.83799999999999997</v>
      </c>
      <c r="AC70" s="21">
        <f>(RANK(N70,N$8:N$1007,1)+COUNTIF(N$8:N70,N70)-1)/1000</f>
        <v>0.58199999999999996</v>
      </c>
      <c r="AD70" s="21">
        <f>(RANK(O70,O$8:O$1007,1)+COUNTIF(O$8:O70,O70)-1)/1000</f>
        <v>0.60299999999999998</v>
      </c>
      <c r="AE70" s="21">
        <f>(RANK(P70,P$8:P$1007,1)+COUNTIF(P$8:P70,P70)-1)/1000</f>
        <v>0.56799999999999995</v>
      </c>
      <c r="AF70" s="21">
        <f>(RANK(Q70,Q$8:Q$1007,1)+COUNTIF(Q$8:Q70,Q70)-1)/1000</f>
        <v>0.58199999999999996</v>
      </c>
      <c r="AG70" s="21">
        <f>(RANK(R70,R$8:R$1007,1)+COUNTIF(R$8:R70,R70)-1)/1000</f>
        <v>0.60299999999999998</v>
      </c>
      <c r="AH70" s="21">
        <f>(RANK(S70,S$8:S$1007,1)+COUNTIF(S$8:S70,S70)-1)/1000</f>
        <v>0.56799999999999995</v>
      </c>
      <c r="AI70" s="14">
        <f t="shared" si="11"/>
        <v>0</v>
      </c>
      <c r="AK70" s="14">
        <f t="shared" si="12"/>
        <v>0</v>
      </c>
    </row>
    <row r="71" spans="2:37" x14ac:dyDescent="0.25">
      <c r="B71">
        <f t="shared" si="5"/>
        <v>64</v>
      </c>
      <c r="C71">
        <f>MATCH(B71,'Stocastic Model Raw Data'!$B$2:$B$1001,0)</f>
        <v>785</v>
      </c>
      <c r="D71" s="14" cm="1">
        <f t="array" ref="D71">INDEX('Stocastic Model Raw Data'!$G$2:$G$1001,$C71,0)</f>
        <v>31610718</v>
      </c>
      <c r="E71" s="14" cm="1">
        <f t="array" ref="E71">INDEX('Stocastic Model Raw Data'!$C$2:$C$1001,$C71,0)</f>
        <v>5374369.0276069501</v>
      </c>
      <c r="F71" s="14" cm="1">
        <f t="array" ref="F71">INDEX('Stocastic Model Raw Data'!$H$2:$H$1001,$C71,0)</f>
        <v>2218991.7543272399</v>
      </c>
      <c r="G71" s="14">
        <f t="shared" si="1"/>
        <v>3155377.2732797102</v>
      </c>
      <c r="H71" s="14" cm="1">
        <f t="array" ref="H71">INDEX('Stocastic Model Raw Data'!$D$2:$D$1001,$C71,0)</f>
        <v>174205943.78814101</v>
      </c>
      <c r="I71" s="14" cm="1">
        <f t="array" ref="I71">INDEX('Stocastic Model Raw Data'!$I$2:$I$1001,$C71,0)</f>
        <v>68606031.161654502</v>
      </c>
      <c r="J71" s="14">
        <f t="shared" si="2"/>
        <v>105599912.62648651</v>
      </c>
      <c r="K71" s="14" cm="1">
        <f t="array" ref="K71">INDEX('Stocastic Model Raw Data'!$E$2:$E$1001,$C71,0)</f>
        <v>39884233.989081398</v>
      </c>
      <c r="L71" s="14" cm="1">
        <f t="array" ref="L71">INDEX('Stocastic Model Raw Data'!$J$2:$J$1001,$C71,0)</f>
        <v>28490685.205629401</v>
      </c>
      <c r="M71" s="14">
        <f t="shared" si="3"/>
        <v>11393548.783451997</v>
      </c>
      <c r="N71" s="14">
        <f t="shared" si="6"/>
        <v>214090177.77722239</v>
      </c>
      <c r="O71" s="14">
        <f t="shared" si="7"/>
        <v>97096716.367283911</v>
      </c>
      <c r="P71" s="14">
        <f t="shared" si="4"/>
        <v>116993461.40993848</v>
      </c>
      <c r="Q71" s="3">
        <f t="shared" si="8"/>
        <v>214090177.77722239</v>
      </c>
      <c r="R71" s="3">
        <f t="shared" si="9"/>
        <v>128707434.36728391</v>
      </c>
      <c r="S71" s="3">
        <f t="shared" si="10"/>
        <v>85382743.409938484</v>
      </c>
      <c r="T71" s="21">
        <f>(RANK(E71,E$8:E$1007,1)+COUNTIF(E$8:E71,E71)-1)/1000</f>
        <v>0.77200000000000002</v>
      </c>
      <c r="U71" s="21">
        <f>(RANK(F71,F$8:F$1007,1)+COUNTIF(F$8:F71,F71)-1)/1000</f>
        <v>0.77500000000000002</v>
      </c>
      <c r="V71" s="21">
        <f>(RANK(G71,G$8:G$1007,1)+COUNTIF(G$8:G71,G71)-1)/1000</f>
        <v>0.77400000000000002</v>
      </c>
      <c r="W71" s="21">
        <f>(RANK(H71,H$8:H$1007,1)+COUNTIF(H$8:H71,H71)-1)/1000</f>
        <v>0.77200000000000002</v>
      </c>
      <c r="X71" s="21">
        <f>(RANK(I71,I$8:I$1007,1)+COUNTIF(I$8:I71,I71)-1)/1000</f>
        <v>0.77600000000000002</v>
      </c>
      <c r="Y71" s="21">
        <f>(RANK(J71,J$8:J$1007,1)+COUNTIF(J$8:J71,J71)-1)/1000</f>
        <v>0.77300000000000002</v>
      </c>
      <c r="Z71" s="21">
        <f>(RANK(K71,K$8:K$1007,1)+COUNTIF(K$8:K71,K71)-1)/1000</f>
        <v>0.77400000000000002</v>
      </c>
      <c r="AA71" s="21">
        <f>(RANK(L71,L$8:L$1007,1)+COUNTIF(L$8:L71,L71)-1)/1000</f>
        <v>0.76400000000000001</v>
      </c>
      <c r="AB71" s="21">
        <f>(RANK(M71,M$8:M$1007,1)+COUNTIF(M$8:M71,M71)-1)/1000</f>
        <v>0.78300000000000003</v>
      </c>
      <c r="AC71" s="21">
        <f>(RANK(N71,N$8:N$1007,1)+COUNTIF(N$8:N71,N71)-1)/1000</f>
        <v>0.78500000000000003</v>
      </c>
      <c r="AD71" s="21">
        <f>(RANK(O71,O$8:O$1007,1)+COUNTIF(O$8:O71,O71)-1)/1000</f>
        <v>0.79400000000000004</v>
      </c>
      <c r="AE71" s="21">
        <f>(RANK(P71,P$8:P$1007,1)+COUNTIF(P$8:P71,P71)-1)/1000</f>
        <v>0.77500000000000002</v>
      </c>
      <c r="AF71" s="21">
        <f>(RANK(Q71,Q$8:Q$1007,1)+COUNTIF(Q$8:Q71,Q71)-1)/1000</f>
        <v>0.78500000000000003</v>
      </c>
      <c r="AG71" s="21">
        <f>(RANK(R71,R$8:R$1007,1)+COUNTIF(R$8:R71,R71)-1)/1000</f>
        <v>0.79400000000000004</v>
      </c>
      <c r="AH71" s="21">
        <f>(RANK(S71,S$8:S$1007,1)+COUNTIF(S$8:S71,S71)-1)/1000</f>
        <v>0.77500000000000002</v>
      </c>
      <c r="AI71" s="14">
        <f t="shared" si="11"/>
        <v>0</v>
      </c>
      <c r="AK71" s="14">
        <f t="shared" si="12"/>
        <v>0</v>
      </c>
    </row>
    <row r="72" spans="2:37" x14ac:dyDescent="0.25">
      <c r="B72">
        <f t="shared" si="5"/>
        <v>65</v>
      </c>
      <c r="C72">
        <f>MATCH(B72,'Stocastic Model Raw Data'!$B$2:$B$1001,0)</f>
        <v>261</v>
      </c>
      <c r="D72" s="14" cm="1">
        <f t="array" ref="D72">INDEX('Stocastic Model Raw Data'!$G$2:$G$1001,$C72,0)</f>
        <v>31610718</v>
      </c>
      <c r="E72" s="14" cm="1">
        <f t="array" ref="E72">INDEX('Stocastic Model Raw Data'!$C$2:$C$1001,$C72,0)</f>
        <v>2653976.0260131601</v>
      </c>
      <c r="F72" s="14" cm="1">
        <f t="array" ref="F72">INDEX('Stocastic Model Raw Data'!$H$2:$H$1001,$C72,0)</f>
        <v>1039982.05354692</v>
      </c>
      <c r="G72" s="14">
        <f t="shared" ref="G72:G135" si="13">E72-F72</f>
        <v>1613993.9724662402</v>
      </c>
      <c r="H72" s="14" cm="1">
        <f t="array" ref="H72">INDEX('Stocastic Model Raw Data'!$D$2:$D$1001,$C72,0)</f>
        <v>85835103.164355502</v>
      </c>
      <c r="I72" s="14" cm="1">
        <f t="array" ref="I72">INDEX('Stocastic Model Raw Data'!$I$2:$I$1001,$C72,0)</f>
        <v>32741130.962715399</v>
      </c>
      <c r="J72" s="14">
        <f t="shared" ref="J72:J135" si="14">H72-I72</f>
        <v>53093972.201640099</v>
      </c>
      <c r="K72" s="14" cm="1">
        <f t="array" ref="K72">INDEX('Stocastic Model Raw Data'!$E$2:$E$1001,$C72,0)</f>
        <v>37711663.7309746</v>
      </c>
      <c r="L72" s="14" cm="1">
        <f t="array" ref="L72">INDEX('Stocastic Model Raw Data'!$J$2:$J$1001,$C72,0)</f>
        <v>26958466.2221874</v>
      </c>
      <c r="M72" s="14">
        <f t="shared" ref="M72:M135" si="15">K72-L72</f>
        <v>10753197.5087872</v>
      </c>
      <c r="N72" s="14">
        <f t="shared" si="6"/>
        <v>123546766.8953301</v>
      </c>
      <c r="O72" s="14">
        <f t="shared" si="7"/>
        <v>59699597.184902802</v>
      </c>
      <c r="P72" s="14">
        <f t="shared" ref="P72:P135" si="16">N72-O72</f>
        <v>63847169.710427299</v>
      </c>
      <c r="Q72" s="3">
        <f t="shared" si="8"/>
        <v>123546766.8953301</v>
      </c>
      <c r="R72" s="3">
        <f t="shared" si="9"/>
        <v>91310315.184902802</v>
      </c>
      <c r="S72" s="3">
        <f t="shared" ref="S72:S135" si="17">Q72-R72</f>
        <v>32236451.710427299</v>
      </c>
      <c r="T72" s="21">
        <f>(RANK(E72,E$8:E$1007,1)+COUNTIF(E$8:E72,E72)-1)/1000</f>
        <v>0.22</v>
      </c>
      <c r="U72" s="21">
        <f>(RANK(F72,F$8:F$1007,1)+COUNTIF(F$8:F72,F72)-1)/1000</f>
        <v>0.219</v>
      </c>
      <c r="V72" s="21">
        <f>(RANK(G72,G$8:G$1007,1)+COUNTIF(G$8:G72,G72)-1)/1000</f>
        <v>0.22500000000000001</v>
      </c>
      <c r="W72" s="21">
        <f>(RANK(H72,H$8:H$1007,1)+COUNTIF(H$8:H72,H72)-1)/1000</f>
        <v>0.217</v>
      </c>
      <c r="X72" s="21">
        <f>(RANK(I72,I$8:I$1007,1)+COUNTIF(I$8:I72,I72)-1)/1000</f>
        <v>0.219</v>
      </c>
      <c r="Y72" s="21">
        <f>(RANK(J72,J$8:J$1007,1)+COUNTIF(J$8:J72,J72)-1)/1000</f>
        <v>0.22</v>
      </c>
      <c r="Z72" s="21">
        <f>(RANK(K72,K$8:K$1007,1)+COUNTIF(K$8:K72,K72)-1)/1000</f>
        <v>0.627</v>
      </c>
      <c r="AA72" s="21">
        <f>(RANK(L72,L$8:L$1007,1)+COUNTIF(L$8:L72,L72)-1)/1000</f>
        <v>0.63100000000000001</v>
      </c>
      <c r="AB72" s="21">
        <f>(RANK(M72,M$8:M$1007,1)+COUNTIF(M$8:M72,M72)-1)/1000</f>
        <v>0.61399999999999999</v>
      </c>
      <c r="AC72" s="21">
        <f>(RANK(N72,N$8:N$1007,1)+COUNTIF(N$8:N72,N72)-1)/1000</f>
        <v>0.26100000000000001</v>
      </c>
      <c r="AD72" s="21">
        <f>(RANK(O72,O$8:O$1007,1)+COUNTIF(O$8:O72,O72)-1)/1000</f>
        <v>0.28000000000000003</v>
      </c>
      <c r="AE72" s="21">
        <f>(RANK(P72,P$8:P$1007,1)+COUNTIF(P$8:P72,P72)-1)/1000</f>
        <v>0.24099999999999999</v>
      </c>
      <c r="AF72" s="21">
        <f>(RANK(Q72,Q$8:Q$1007,1)+COUNTIF(Q$8:Q72,Q72)-1)/1000</f>
        <v>0.26100000000000001</v>
      </c>
      <c r="AG72" s="21">
        <f>(RANK(R72,R$8:R$1007,1)+COUNTIF(R$8:R72,R72)-1)/1000</f>
        <v>0.28000000000000003</v>
      </c>
      <c r="AH72" s="21">
        <f>(RANK(S72,S$8:S$1007,1)+COUNTIF(S$8:S72,S72)-1)/1000</f>
        <v>0.24099999999999999</v>
      </c>
      <c r="AI72" s="14">
        <f t="shared" si="11"/>
        <v>0</v>
      </c>
      <c r="AK72" s="14">
        <f t="shared" si="12"/>
        <v>0</v>
      </c>
    </row>
    <row r="73" spans="2:37" x14ac:dyDescent="0.25">
      <c r="B73">
        <f t="shared" ref="B73:B136" si="18">B72+1</f>
        <v>66</v>
      </c>
      <c r="C73">
        <f>MATCH(B73,'Stocastic Model Raw Data'!$B$2:$B$1001,0)</f>
        <v>358</v>
      </c>
      <c r="D73" s="14" cm="1">
        <f t="array" ref="D73">INDEX('Stocastic Model Raw Data'!$G$2:$G$1001,$C73,0)</f>
        <v>31610718</v>
      </c>
      <c r="E73" s="14" cm="1">
        <f t="array" ref="E73">INDEX('Stocastic Model Raw Data'!$C$2:$C$1001,$C73,0)</f>
        <v>3142267.3482830501</v>
      </c>
      <c r="F73" s="14" cm="1">
        <f t="array" ref="F73">INDEX('Stocastic Model Raw Data'!$H$2:$H$1001,$C73,0)</f>
        <v>1230463.90560978</v>
      </c>
      <c r="G73" s="14">
        <f t="shared" si="13"/>
        <v>1911803.4426732701</v>
      </c>
      <c r="H73" s="14" cm="1">
        <f t="array" ref="H73">INDEX('Stocastic Model Raw Data'!$D$2:$D$1001,$C73,0)</f>
        <v>102023560.320969</v>
      </c>
      <c r="I73" s="14" cm="1">
        <f t="array" ref="I73">INDEX('Stocastic Model Raw Data'!$I$2:$I$1001,$C73,0)</f>
        <v>38530313.301181301</v>
      </c>
      <c r="J73" s="14">
        <f t="shared" si="14"/>
        <v>63493247.019787699</v>
      </c>
      <c r="K73" s="14" cm="1">
        <f t="array" ref="K73">INDEX('Stocastic Model Raw Data'!$E$2:$E$1001,$C73,0)</f>
        <v>37781420.144078501</v>
      </c>
      <c r="L73" s="14" cm="1">
        <f t="array" ref="L73">INDEX('Stocastic Model Raw Data'!$J$2:$J$1001,$C73,0)</f>
        <v>27181926.694495201</v>
      </c>
      <c r="M73" s="14">
        <f t="shared" si="15"/>
        <v>10599493.449583299</v>
      </c>
      <c r="N73" s="14">
        <f t="shared" ref="N73:N136" si="19">H73+K73</f>
        <v>139804980.46504751</v>
      </c>
      <c r="O73" s="14">
        <f t="shared" ref="O73:O136" si="20">I73+L73</f>
        <v>65712239.995676503</v>
      </c>
      <c r="P73" s="14">
        <f t="shared" si="16"/>
        <v>74092740.469371006</v>
      </c>
      <c r="Q73" s="3">
        <f t="shared" ref="Q73:Q136" si="21">N73</f>
        <v>139804980.46504751</v>
      </c>
      <c r="R73" s="3">
        <f t="shared" ref="R73:R136" si="22">O73+D73</f>
        <v>97322957.995676503</v>
      </c>
      <c r="S73" s="3">
        <f t="shared" si="17"/>
        <v>42482022.469371006</v>
      </c>
      <c r="T73" s="21">
        <f>(RANK(E73,E$8:E$1007,1)+COUNTIF(E$8:E73,E73)-1)/1000</f>
        <v>0.34200000000000003</v>
      </c>
      <c r="U73" s="21">
        <f>(RANK(F73,F$8:F$1007,1)+COUNTIF(F$8:F73,F73)-1)/1000</f>
        <v>0.32600000000000001</v>
      </c>
      <c r="V73" s="21">
        <f>(RANK(G73,G$8:G$1007,1)+COUNTIF(G$8:G73,G73)-1)/1000</f>
        <v>0.35499999999999998</v>
      </c>
      <c r="W73" s="21">
        <f>(RANK(H73,H$8:H$1007,1)+COUNTIF(H$8:H73,H73)-1)/1000</f>
        <v>0.35</v>
      </c>
      <c r="X73" s="21">
        <f>(RANK(I73,I$8:I$1007,1)+COUNTIF(I$8:I73,I73)-1)/1000</f>
        <v>0.33</v>
      </c>
      <c r="Y73" s="21">
        <f>(RANK(J73,J$8:J$1007,1)+COUNTIF(J$8:J73,J73)-1)/1000</f>
        <v>0.34899999999999998</v>
      </c>
      <c r="Z73" s="21">
        <f>(RANK(K73,K$8:K$1007,1)+COUNTIF(K$8:K73,K73)-1)/1000</f>
        <v>0.63600000000000001</v>
      </c>
      <c r="AA73" s="21">
        <f>(RANK(L73,L$8:L$1007,1)+COUNTIF(L$8:L73,L73)-1)/1000</f>
        <v>0.65500000000000003</v>
      </c>
      <c r="AB73" s="21">
        <f>(RANK(M73,M$8:M$1007,1)+COUNTIF(M$8:M73,M73)-1)/1000</f>
        <v>0.56999999999999995</v>
      </c>
      <c r="AC73" s="21">
        <f>(RANK(N73,N$8:N$1007,1)+COUNTIF(N$8:N73,N73)-1)/1000</f>
        <v>0.35799999999999998</v>
      </c>
      <c r="AD73" s="21">
        <f>(RANK(O73,O$8:O$1007,1)+COUNTIF(O$8:O73,O73)-1)/1000</f>
        <v>0.371</v>
      </c>
      <c r="AE73" s="21">
        <f>(RANK(P73,P$8:P$1007,1)+COUNTIF(P$8:P73,P73)-1)/1000</f>
        <v>0.35</v>
      </c>
      <c r="AF73" s="21">
        <f>(RANK(Q73,Q$8:Q$1007,1)+COUNTIF(Q$8:Q73,Q73)-1)/1000</f>
        <v>0.35799999999999998</v>
      </c>
      <c r="AG73" s="21">
        <f>(RANK(R73,R$8:R$1007,1)+COUNTIF(R$8:R73,R73)-1)/1000</f>
        <v>0.371</v>
      </c>
      <c r="AH73" s="21">
        <f>(RANK(S73,S$8:S$1007,1)+COUNTIF(S$8:S73,S73)-1)/1000</f>
        <v>0.35</v>
      </c>
      <c r="AI73" s="14">
        <f t="shared" ref="AI73:AI136" si="23">J73+M73-P73</f>
        <v>0</v>
      </c>
      <c r="AK73" s="14">
        <f t="shared" ref="AK73:AK136" si="24">H73+K73-N73</f>
        <v>0</v>
      </c>
    </row>
    <row r="74" spans="2:37" x14ac:dyDescent="0.25">
      <c r="B74">
        <f t="shared" si="18"/>
        <v>67</v>
      </c>
      <c r="C74">
        <f>MATCH(B74,'Stocastic Model Raw Data'!$B$2:$B$1001,0)</f>
        <v>345</v>
      </c>
      <c r="D74" s="14" cm="1">
        <f t="array" ref="D74">INDEX('Stocastic Model Raw Data'!$G$2:$G$1001,$C74,0)</f>
        <v>31610718</v>
      </c>
      <c r="E74" s="14" cm="1">
        <f t="array" ref="E74">INDEX('Stocastic Model Raw Data'!$C$2:$C$1001,$C74,0)</f>
        <v>3249534.1440378199</v>
      </c>
      <c r="F74" s="14" cm="1">
        <f t="array" ref="F74">INDEX('Stocastic Model Raw Data'!$H$2:$H$1001,$C74,0)</f>
        <v>1281821.8423635999</v>
      </c>
      <c r="G74" s="14">
        <f t="shared" si="13"/>
        <v>1967712.30167422</v>
      </c>
      <c r="H74" s="14" cm="1">
        <f t="array" ref="H74">INDEX('Stocastic Model Raw Data'!$D$2:$D$1001,$C74,0)</f>
        <v>105791953.95514099</v>
      </c>
      <c r="I74" s="14" cm="1">
        <f t="array" ref="I74">INDEX('Stocastic Model Raw Data'!$I$2:$I$1001,$C74,0)</f>
        <v>39990620.113377102</v>
      </c>
      <c r="J74" s="14">
        <f t="shared" si="14"/>
        <v>65801333.841763891</v>
      </c>
      <c r="K74" s="14" cm="1">
        <f t="array" ref="K74">INDEX('Stocastic Model Raw Data'!$E$2:$E$1001,$C74,0)</f>
        <v>32731026.725022499</v>
      </c>
      <c r="L74" s="14" cm="1">
        <f t="array" ref="L74">INDEX('Stocastic Model Raw Data'!$J$2:$J$1001,$C74,0)</f>
        <v>22726246.579225101</v>
      </c>
      <c r="M74" s="14">
        <f t="shared" si="15"/>
        <v>10004780.145797398</v>
      </c>
      <c r="N74" s="14">
        <f t="shared" si="19"/>
        <v>138522980.6801635</v>
      </c>
      <c r="O74" s="14">
        <f t="shared" si="20"/>
        <v>62716866.692602202</v>
      </c>
      <c r="P74" s="14">
        <f t="shared" si="16"/>
        <v>75806113.9875613</v>
      </c>
      <c r="Q74" s="3">
        <f t="shared" si="21"/>
        <v>138522980.6801635</v>
      </c>
      <c r="R74" s="3">
        <f t="shared" si="22"/>
        <v>94327584.692602202</v>
      </c>
      <c r="S74" s="3">
        <f t="shared" si="17"/>
        <v>44195395.9875613</v>
      </c>
      <c r="T74" s="21">
        <f>(RANK(E74,E$8:E$1007,1)+COUNTIF(E$8:E74,E74)-1)/1000</f>
        <v>0.36799999999999999</v>
      </c>
      <c r="U74" s="21">
        <f>(RANK(F74,F$8:F$1007,1)+COUNTIF(F$8:F74,F74)-1)/1000</f>
        <v>0.37</v>
      </c>
      <c r="V74" s="21">
        <f>(RANK(G74,G$8:G$1007,1)+COUNTIF(G$8:G74,G74)-1)/1000</f>
        <v>0.36699999999999999</v>
      </c>
      <c r="W74" s="21">
        <f>(RANK(H74,H$8:H$1007,1)+COUNTIF(H$8:H74,H74)-1)/1000</f>
        <v>0.36799999999999999</v>
      </c>
      <c r="X74" s="21">
        <f>(RANK(I74,I$8:I$1007,1)+COUNTIF(I$8:I74,I74)-1)/1000</f>
        <v>0.36799999999999999</v>
      </c>
      <c r="Y74" s="21">
        <f>(RANK(J74,J$8:J$1007,1)+COUNTIF(J$8:J74,J74)-1)/1000</f>
        <v>0.36899999999999999</v>
      </c>
      <c r="Z74" s="21">
        <f>(RANK(K74,K$8:K$1007,1)+COUNTIF(K$8:K74,K74)-1)/1000</f>
        <v>0.33200000000000002</v>
      </c>
      <c r="AA74" s="21">
        <f>(RANK(L74,L$8:L$1007,1)+COUNTIF(L$8:L74,L74)-1)/1000</f>
        <v>0.311</v>
      </c>
      <c r="AB74" s="21">
        <f>(RANK(M74,M$8:M$1007,1)+COUNTIF(M$8:M74,M74)-1)/1000</f>
        <v>0.42</v>
      </c>
      <c r="AC74" s="21">
        <f>(RANK(N74,N$8:N$1007,1)+COUNTIF(N$8:N74,N74)-1)/1000</f>
        <v>0.34499999999999997</v>
      </c>
      <c r="AD74" s="21">
        <f>(RANK(O74,O$8:O$1007,1)+COUNTIF(O$8:O74,O74)-1)/1000</f>
        <v>0.32500000000000001</v>
      </c>
      <c r="AE74" s="21">
        <f>(RANK(P74,P$8:P$1007,1)+COUNTIF(P$8:P74,P74)-1)/1000</f>
        <v>0.36299999999999999</v>
      </c>
      <c r="AF74" s="21">
        <f>(RANK(Q74,Q$8:Q$1007,1)+COUNTIF(Q$8:Q74,Q74)-1)/1000</f>
        <v>0.34499999999999997</v>
      </c>
      <c r="AG74" s="21">
        <f>(RANK(R74,R$8:R$1007,1)+COUNTIF(R$8:R74,R74)-1)/1000</f>
        <v>0.32500000000000001</v>
      </c>
      <c r="AH74" s="21">
        <f>(RANK(S74,S$8:S$1007,1)+COUNTIF(S$8:S74,S74)-1)/1000</f>
        <v>0.36299999999999999</v>
      </c>
      <c r="AI74" s="14">
        <f t="shared" si="23"/>
        <v>0</v>
      </c>
      <c r="AK74" s="14">
        <f t="shared" si="24"/>
        <v>0</v>
      </c>
    </row>
    <row r="75" spans="2:37" x14ac:dyDescent="0.25">
      <c r="B75">
        <f t="shared" si="18"/>
        <v>68</v>
      </c>
      <c r="C75">
        <f>MATCH(B75,'Stocastic Model Raw Data'!$B$2:$B$1001,0)</f>
        <v>793</v>
      </c>
      <c r="D75" s="14" cm="1">
        <f t="array" ref="D75">INDEX('Stocastic Model Raw Data'!$G$2:$G$1001,$C75,0)</f>
        <v>31610718</v>
      </c>
      <c r="E75" s="14" cm="1">
        <f t="array" ref="E75">INDEX('Stocastic Model Raw Data'!$C$2:$C$1001,$C75,0)</f>
        <v>5754841.7264407901</v>
      </c>
      <c r="F75" s="14" cm="1">
        <f t="array" ref="F75">INDEX('Stocastic Model Raw Data'!$H$2:$H$1001,$C75,0)</f>
        <v>2404540.9497014601</v>
      </c>
      <c r="G75" s="14">
        <f t="shared" si="13"/>
        <v>3350300.77673933</v>
      </c>
      <c r="H75" s="14" cm="1">
        <f t="array" ref="H75">INDEX('Stocastic Model Raw Data'!$D$2:$D$1001,$C75,0)</f>
        <v>186806130.38019001</v>
      </c>
      <c r="I75" s="14" cm="1">
        <f t="array" ref="I75">INDEX('Stocastic Model Raw Data'!$I$2:$I$1001,$C75,0)</f>
        <v>73788097.547687098</v>
      </c>
      <c r="J75" s="14">
        <f t="shared" si="14"/>
        <v>113018032.83250292</v>
      </c>
      <c r="K75" s="14" cm="1">
        <f t="array" ref="K75">INDEX('Stocastic Model Raw Data'!$E$2:$E$1001,$C75,0)</f>
        <v>30532107.419154901</v>
      </c>
      <c r="L75" s="14" cm="1">
        <f t="array" ref="L75">INDEX('Stocastic Model Raw Data'!$J$2:$J$1001,$C75,0)</f>
        <v>21445375.410297502</v>
      </c>
      <c r="M75" s="14">
        <f t="shared" si="15"/>
        <v>9086732.0088573992</v>
      </c>
      <c r="N75" s="14">
        <f t="shared" si="19"/>
        <v>217338237.79934493</v>
      </c>
      <c r="O75" s="14">
        <f t="shared" si="20"/>
        <v>95233472.957984596</v>
      </c>
      <c r="P75" s="14">
        <f t="shared" si="16"/>
        <v>122104764.84136033</v>
      </c>
      <c r="Q75" s="3">
        <f t="shared" si="21"/>
        <v>217338237.79934493</v>
      </c>
      <c r="R75" s="3">
        <f t="shared" si="22"/>
        <v>126844190.9579846</v>
      </c>
      <c r="S75" s="3">
        <f t="shared" si="17"/>
        <v>90494046.841360331</v>
      </c>
      <c r="T75" s="21">
        <f>(RANK(E75,E$8:E$1007,1)+COUNTIF(E$8:E75,E75)-1)/1000</f>
        <v>0.82</v>
      </c>
      <c r="U75" s="21">
        <f>(RANK(F75,F$8:F$1007,1)+COUNTIF(F$8:F75,F75)-1)/1000</f>
        <v>0.82499999999999996</v>
      </c>
      <c r="V75" s="21">
        <f>(RANK(G75,G$8:G$1007,1)+COUNTIF(G$8:G75,G75)-1)/1000</f>
        <v>0.81699999999999995</v>
      </c>
      <c r="W75" s="21">
        <f>(RANK(H75,H$8:H$1007,1)+COUNTIF(H$8:H75,H75)-1)/1000</f>
        <v>0.82</v>
      </c>
      <c r="X75" s="21">
        <f>(RANK(I75,I$8:I$1007,1)+COUNTIF(I$8:I75,I75)-1)/1000</f>
        <v>0.82299999999999995</v>
      </c>
      <c r="Y75" s="21">
        <f>(RANK(J75,J$8:J$1007,1)+COUNTIF(J$8:J75,J75)-1)/1000</f>
        <v>0.81699999999999995</v>
      </c>
      <c r="Z75" s="21">
        <f>(RANK(K75,K$8:K$1007,1)+COUNTIF(K$8:K75,K75)-1)/1000</f>
        <v>0.24099999999999999</v>
      </c>
      <c r="AA75" s="21">
        <f>(RANK(L75,L$8:L$1007,1)+COUNTIF(L$8:L75,L75)-1)/1000</f>
        <v>0.248</v>
      </c>
      <c r="AB75" s="21">
        <f>(RANK(M75,M$8:M$1007,1)+COUNTIF(M$8:M75,M75)-1)/1000</f>
        <v>0.23899999999999999</v>
      </c>
      <c r="AC75" s="21">
        <f>(RANK(N75,N$8:N$1007,1)+COUNTIF(N$8:N75,N75)-1)/1000</f>
        <v>0.79300000000000004</v>
      </c>
      <c r="AD75" s="21">
        <f>(RANK(O75,O$8:O$1007,1)+COUNTIF(O$8:O75,O75)-1)/1000</f>
        <v>0.76900000000000002</v>
      </c>
      <c r="AE75" s="21">
        <f>(RANK(P75,P$8:P$1007,1)+COUNTIF(P$8:P75,P75)-1)/1000</f>
        <v>0.80600000000000005</v>
      </c>
      <c r="AF75" s="21">
        <f>(RANK(Q75,Q$8:Q$1007,1)+COUNTIF(Q$8:Q75,Q75)-1)/1000</f>
        <v>0.79300000000000004</v>
      </c>
      <c r="AG75" s="21">
        <f>(RANK(R75,R$8:R$1007,1)+COUNTIF(R$8:R75,R75)-1)/1000</f>
        <v>0.76900000000000002</v>
      </c>
      <c r="AH75" s="21">
        <f>(RANK(S75,S$8:S$1007,1)+COUNTIF(S$8:S75,S75)-1)/1000</f>
        <v>0.80600000000000005</v>
      </c>
      <c r="AI75" s="14">
        <f t="shared" si="23"/>
        <v>0</v>
      </c>
      <c r="AK75" s="14">
        <f t="shared" si="24"/>
        <v>0</v>
      </c>
    </row>
    <row r="76" spans="2:37" x14ac:dyDescent="0.25">
      <c r="B76">
        <f t="shared" si="18"/>
        <v>69</v>
      </c>
      <c r="C76">
        <f>MATCH(B76,'Stocastic Model Raw Data'!$B$2:$B$1001,0)</f>
        <v>722</v>
      </c>
      <c r="D76" s="14" cm="1">
        <f t="array" ref="D76">INDEX('Stocastic Model Raw Data'!$G$2:$G$1001,$C76,0)</f>
        <v>31610718</v>
      </c>
      <c r="E76" s="14" cm="1">
        <f t="array" ref="E76">INDEX('Stocastic Model Raw Data'!$C$2:$C$1001,$C76,0)</f>
        <v>5131607.2884254204</v>
      </c>
      <c r="F76" s="14" cm="1">
        <f t="array" ref="F76">INDEX('Stocastic Model Raw Data'!$H$2:$H$1001,$C76,0)</f>
        <v>2121761.6452516299</v>
      </c>
      <c r="G76" s="14">
        <f t="shared" si="13"/>
        <v>3009845.6431737905</v>
      </c>
      <c r="H76" s="14" cm="1">
        <f t="array" ref="H76">INDEX('Stocastic Model Raw Data'!$D$2:$D$1001,$C76,0)</f>
        <v>166962631.67466199</v>
      </c>
      <c r="I76" s="14" cm="1">
        <f t="array" ref="I76">INDEX('Stocastic Model Raw Data'!$I$2:$I$1001,$C76,0)</f>
        <v>65329036.443435401</v>
      </c>
      <c r="J76" s="14">
        <f t="shared" si="14"/>
        <v>101633595.23122659</v>
      </c>
      <c r="K76" s="14" cm="1">
        <f t="array" ref="K76">INDEX('Stocastic Model Raw Data'!$E$2:$E$1001,$C76,0)</f>
        <v>34994994.425802998</v>
      </c>
      <c r="L76" s="14" cm="1">
        <f t="array" ref="L76">INDEX('Stocastic Model Raw Data'!$J$2:$J$1001,$C76,0)</f>
        <v>25291459.647962999</v>
      </c>
      <c r="M76" s="14">
        <f t="shared" si="15"/>
        <v>9703534.7778399996</v>
      </c>
      <c r="N76" s="14">
        <f t="shared" si="19"/>
        <v>201957626.100465</v>
      </c>
      <c r="O76" s="14">
        <f t="shared" si="20"/>
        <v>90620496.091398403</v>
      </c>
      <c r="P76" s="14">
        <f t="shared" si="16"/>
        <v>111337130.0090666</v>
      </c>
      <c r="Q76" s="3">
        <f t="shared" si="21"/>
        <v>201957626.100465</v>
      </c>
      <c r="R76" s="3">
        <f t="shared" si="22"/>
        <v>122231214.0913984</v>
      </c>
      <c r="S76" s="3">
        <f t="shared" si="17"/>
        <v>79726412.009066597</v>
      </c>
      <c r="T76" s="21">
        <f>(RANK(E76,E$8:E$1007,1)+COUNTIF(E$8:E76,E76)-1)/1000</f>
        <v>0.72699999999999998</v>
      </c>
      <c r="U76" s="21">
        <f>(RANK(F76,F$8:F$1007,1)+COUNTIF(F$8:F76,F76)-1)/1000</f>
        <v>0.72599999999999998</v>
      </c>
      <c r="V76" s="21">
        <f>(RANK(G76,G$8:G$1007,1)+COUNTIF(G$8:G76,G76)-1)/1000</f>
        <v>0.73</v>
      </c>
      <c r="W76" s="21">
        <f>(RANK(H76,H$8:H$1007,1)+COUNTIF(H$8:H76,H76)-1)/1000</f>
        <v>0.73</v>
      </c>
      <c r="X76" s="21">
        <f>(RANK(I76,I$8:I$1007,1)+COUNTIF(I$8:I76,I76)-1)/1000</f>
        <v>0.72499999999999998</v>
      </c>
      <c r="Y76" s="21">
        <f>(RANK(J76,J$8:J$1007,1)+COUNTIF(J$8:J76,J76)-1)/1000</f>
        <v>0.74</v>
      </c>
      <c r="Z76" s="21">
        <f>(RANK(K76,K$8:K$1007,1)+COUNTIF(K$8:K76,K76)-1)/1000</f>
        <v>0.443</v>
      </c>
      <c r="AA76" s="21">
        <f>(RANK(L76,L$8:L$1007,1)+COUNTIF(L$8:L76,L76)-1)/1000</f>
        <v>0.47399999999999998</v>
      </c>
      <c r="AB76" s="21">
        <f>(RANK(M76,M$8:M$1007,1)+COUNTIF(M$8:M76,M76)-1)/1000</f>
        <v>0.36099999999999999</v>
      </c>
      <c r="AC76" s="21">
        <f>(RANK(N76,N$8:N$1007,1)+COUNTIF(N$8:N76,N76)-1)/1000</f>
        <v>0.72199999999999998</v>
      </c>
      <c r="AD76" s="21">
        <f>(RANK(O76,O$8:O$1007,1)+COUNTIF(O$8:O76,O76)-1)/1000</f>
        <v>0.71199999999999997</v>
      </c>
      <c r="AE76" s="21">
        <f>(RANK(P76,P$8:P$1007,1)+COUNTIF(P$8:P76,P76)-1)/1000</f>
        <v>0.73</v>
      </c>
      <c r="AF76" s="21">
        <f>(RANK(Q76,Q$8:Q$1007,1)+COUNTIF(Q$8:Q76,Q76)-1)/1000</f>
        <v>0.72199999999999998</v>
      </c>
      <c r="AG76" s="21">
        <f>(RANK(R76,R$8:R$1007,1)+COUNTIF(R$8:R76,R76)-1)/1000</f>
        <v>0.71199999999999997</v>
      </c>
      <c r="AH76" s="21">
        <f>(RANK(S76,S$8:S$1007,1)+COUNTIF(S$8:S76,S76)-1)/1000</f>
        <v>0.73</v>
      </c>
      <c r="AI76" s="14">
        <f t="shared" si="23"/>
        <v>0</v>
      </c>
      <c r="AK76" s="14">
        <f t="shared" si="24"/>
        <v>0</v>
      </c>
    </row>
    <row r="77" spans="2:37" x14ac:dyDescent="0.25">
      <c r="B77">
        <f t="shared" si="18"/>
        <v>70</v>
      </c>
      <c r="C77">
        <f>MATCH(B77,'Stocastic Model Raw Data'!$B$2:$B$1001,0)</f>
        <v>311</v>
      </c>
      <c r="D77" s="14" cm="1">
        <f t="array" ref="D77">INDEX('Stocastic Model Raw Data'!$G$2:$G$1001,$C77,0)</f>
        <v>31610718</v>
      </c>
      <c r="E77" s="14" cm="1">
        <f t="array" ref="E77">INDEX('Stocastic Model Raw Data'!$C$2:$C$1001,$C77,0)</f>
        <v>2899530.41880982</v>
      </c>
      <c r="F77" s="14" cm="1">
        <f t="array" ref="F77">INDEX('Stocastic Model Raw Data'!$H$2:$H$1001,$C77,0)</f>
        <v>1153001.02389904</v>
      </c>
      <c r="G77" s="14">
        <f t="shared" si="13"/>
        <v>1746529.39491078</v>
      </c>
      <c r="H77" s="14" cm="1">
        <f t="array" ref="H77">INDEX('Stocastic Model Raw Data'!$D$2:$D$1001,$C77,0)</f>
        <v>93038693.300822705</v>
      </c>
      <c r="I77" s="14" cm="1">
        <f t="array" ref="I77">INDEX('Stocastic Model Raw Data'!$I$2:$I$1001,$C77,0)</f>
        <v>36233149.373864897</v>
      </c>
      <c r="J77" s="14">
        <f t="shared" si="14"/>
        <v>56805543.926957808</v>
      </c>
      <c r="K77" s="14" cm="1">
        <f t="array" ref="K77">INDEX('Stocastic Model Raw Data'!$E$2:$E$1001,$C77,0)</f>
        <v>38262173.884436898</v>
      </c>
      <c r="L77" s="14" cm="1">
        <f t="array" ref="L77">INDEX('Stocastic Model Raw Data'!$J$2:$J$1001,$C77,0)</f>
        <v>27312517.609264001</v>
      </c>
      <c r="M77" s="14">
        <f t="shared" si="15"/>
        <v>10949656.275172897</v>
      </c>
      <c r="N77" s="14">
        <f t="shared" si="19"/>
        <v>131300867.18525961</v>
      </c>
      <c r="O77" s="14">
        <f t="shared" si="20"/>
        <v>63545666.983128898</v>
      </c>
      <c r="P77" s="14">
        <f t="shared" si="16"/>
        <v>67755200.202130705</v>
      </c>
      <c r="Q77" s="3">
        <f t="shared" si="21"/>
        <v>131300867.18525961</v>
      </c>
      <c r="R77" s="3">
        <f t="shared" si="22"/>
        <v>95156384.983128905</v>
      </c>
      <c r="S77" s="3">
        <f t="shared" si="17"/>
        <v>36144482.202130705</v>
      </c>
      <c r="T77" s="21">
        <f>(RANK(E77,E$8:E$1007,1)+COUNTIF(E$8:E77,E77)-1)/1000</f>
        <v>0.29599999999999999</v>
      </c>
      <c r="U77" s="21">
        <f>(RANK(F77,F$8:F$1007,1)+COUNTIF(F$8:F77,F77)-1)/1000</f>
        <v>0.29399999999999998</v>
      </c>
      <c r="V77" s="21">
        <f>(RANK(G77,G$8:G$1007,1)+COUNTIF(G$8:G77,G77)-1)/1000</f>
        <v>0.29299999999999998</v>
      </c>
      <c r="W77" s="21">
        <f>(RANK(H77,H$8:H$1007,1)+COUNTIF(H$8:H77,H77)-1)/1000</f>
        <v>0.29199999999999998</v>
      </c>
      <c r="X77" s="21">
        <f>(RANK(I77,I$8:I$1007,1)+COUNTIF(I$8:I77,I77)-1)/1000</f>
        <v>0.29499999999999998</v>
      </c>
      <c r="Y77" s="21">
        <f>(RANK(J77,J$8:J$1007,1)+COUNTIF(J$8:J77,J77)-1)/1000</f>
        <v>0.28399999999999997</v>
      </c>
      <c r="Z77" s="21">
        <f>(RANK(K77,K$8:K$1007,1)+COUNTIF(K$8:K77,K77)-1)/1000</f>
        <v>0.67100000000000004</v>
      </c>
      <c r="AA77" s="21">
        <f>(RANK(L77,L$8:L$1007,1)+COUNTIF(L$8:L77,L77)-1)/1000</f>
        <v>0.66700000000000004</v>
      </c>
      <c r="AB77" s="21">
        <f>(RANK(M77,M$8:M$1007,1)+COUNTIF(M$8:M77,M77)-1)/1000</f>
        <v>0.66900000000000004</v>
      </c>
      <c r="AC77" s="21">
        <f>(RANK(N77,N$8:N$1007,1)+COUNTIF(N$8:N77,N77)-1)/1000</f>
        <v>0.311</v>
      </c>
      <c r="AD77" s="21">
        <f>(RANK(O77,O$8:O$1007,1)+COUNTIF(O$8:O77,O77)-1)/1000</f>
        <v>0.33400000000000002</v>
      </c>
      <c r="AE77" s="21">
        <f>(RANK(P77,P$8:P$1007,1)+COUNTIF(P$8:P77,P77)-1)/1000</f>
        <v>0.28999999999999998</v>
      </c>
      <c r="AF77" s="21">
        <f>(RANK(Q77,Q$8:Q$1007,1)+COUNTIF(Q$8:Q77,Q77)-1)/1000</f>
        <v>0.311</v>
      </c>
      <c r="AG77" s="21">
        <f>(RANK(R77,R$8:R$1007,1)+COUNTIF(R$8:R77,R77)-1)/1000</f>
        <v>0.33400000000000002</v>
      </c>
      <c r="AH77" s="21">
        <f>(RANK(S77,S$8:S$1007,1)+COUNTIF(S$8:S77,S77)-1)/1000</f>
        <v>0.28999999999999998</v>
      </c>
      <c r="AI77" s="14">
        <f t="shared" si="23"/>
        <v>0</v>
      </c>
      <c r="AK77" s="14">
        <f t="shared" si="24"/>
        <v>0</v>
      </c>
    </row>
    <row r="78" spans="2:37" x14ac:dyDescent="0.25">
      <c r="B78">
        <f t="shared" si="18"/>
        <v>71</v>
      </c>
      <c r="C78">
        <f>MATCH(B78,'Stocastic Model Raw Data'!$B$2:$B$1001,0)</f>
        <v>448</v>
      </c>
      <c r="D78" s="14" cm="1">
        <f t="array" ref="D78">INDEX('Stocastic Model Raw Data'!$G$2:$G$1001,$C78,0)</f>
        <v>31610718</v>
      </c>
      <c r="E78" s="14" cm="1">
        <f t="array" ref="E78">INDEX('Stocastic Model Raw Data'!$C$2:$C$1001,$C78,0)</f>
        <v>4215982.2263329597</v>
      </c>
      <c r="F78" s="14" cm="1">
        <f t="array" ref="F78">INDEX('Stocastic Model Raw Data'!$H$2:$H$1001,$C78,0)</f>
        <v>1775031.58854226</v>
      </c>
      <c r="G78" s="14">
        <f t="shared" si="13"/>
        <v>2440950.6377906995</v>
      </c>
      <c r="H78" s="14" cm="1">
        <f t="array" ref="H78">INDEX('Stocastic Model Raw Data'!$D$2:$D$1001,$C78,0)</f>
        <v>136619296.742798</v>
      </c>
      <c r="I78" s="14" cm="1">
        <f t="array" ref="I78">INDEX('Stocastic Model Raw Data'!$I$2:$I$1001,$C78,0)</f>
        <v>54638842.135783702</v>
      </c>
      <c r="J78" s="14">
        <f t="shared" si="14"/>
        <v>81980454.607014298</v>
      </c>
      <c r="K78" s="14" cm="1">
        <f t="array" ref="K78">INDEX('Stocastic Model Raw Data'!$E$2:$E$1001,$C78,0)</f>
        <v>24571753.901987601</v>
      </c>
      <c r="L78" s="14" cm="1">
        <f t="array" ref="L78">INDEX('Stocastic Model Raw Data'!$J$2:$J$1001,$C78,0)</f>
        <v>16849391.508859798</v>
      </c>
      <c r="M78" s="14">
        <f t="shared" si="15"/>
        <v>7722362.3931278028</v>
      </c>
      <c r="N78" s="14">
        <f t="shared" si="19"/>
        <v>161191050.64478561</v>
      </c>
      <c r="O78" s="14">
        <f t="shared" si="20"/>
        <v>71488233.6446435</v>
      </c>
      <c r="P78" s="14">
        <f t="shared" si="16"/>
        <v>89702817.000142112</v>
      </c>
      <c r="Q78" s="3">
        <f t="shared" si="21"/>
        <v>161191050.64478561</v>
      </c>
      <c r="R78" s="3">
        <f t="shared" si="22"/>
        <v>103098951.6446435</v>
      </c>
      <c r="S78" s="3">
        <f t="shared" si="17"/>
        <v>58092099.000142112</v>
      </c>
      <c r="T78" s="21">
        <f>(RANK(E78,E$8:E$1007,1)+COUNTIF(E$8:E78,E78)-1)/1000</f>
        <v>0.50700000000000001</v>
      </c>
      <c r="U78" s="21">
        <f>(RANK(F78,F$8:F$1007,1)+COUNTIF(F$8:F78,F78)-1)/1000</f>
        <v>0.55000000000000004</v>
      </c>
      <c r="V78" s="21">
        <f>(RANK(G78,G$8:G$1007,1)+COUNTIF(G$8:G78,G78)-1)/1000</f>
        <v>0.48</v>
      </c>
      <c r="W78" s="21">
        <f>(RANK(H78,H$8:H$1007,1)+COUNTIF(H$8:H78,H78)-1)/1000</f>
        <v>0.50600000000000001</v>
      </c>
      <c r="X78" s="21">
        <f>(RANK(I78,I$8:I$1007,1)+COUNTIF(I$8:I78,I78)-1)/1000</f>
        <v>0.53500000000000003</v>
      </c>
      <c r="Y78" s="21">
        <f>(RANK(J78,J$8:J$1007,1)+COUNTIF(J$8:J78,J78)-1)/1000</f>
        <v>0.47699999999999998</v>
      </c>
      <c r="Z78" s="21">
        <f>(RANK(K78,K$8:K$1007,1)+COUNTIF(K$8:K78,K78)-1)/1000</f>
        <v>5.8000000000000003E-2</v>
      </c>
      <c r="AA78" s="21">
        <f>(RANK(L78,L$8:L$1007,1)+COUNTIF(L$8:L78,L78)-1)/1000</f>
        <v>5.6000000000000001E-2</v>
      </c>
      <c r="AB78" s="21">
        <f>(RANK(M78,M$8:M$1007,1)+COUNTIF(M$8:M78,M78)-1)/1000</f>
        <v>6.9000000000000006E-2</v>
      </c>
      <c r="AC78" s="21">
        <f>(RANK(N78,N$8:N$1007,1)+COUNTIF(N$8:N78,N78)-1)/1000</f>
        <v>0.44800000000000001</v>
      </c>
      <c r="AD78" s="21">
        <f>(RANK(O78,O$8:O$1007,1)+COUNTIF(O$8:O78,O78)-1)/1000</f>
        <v>0.42599999999999999</v>
      </c>
      <c r="AE78" s="21">
        <f>(RANK(P78,P$8:P$1007,1)+COUNTIF(P$8:P78,P78)-1)/1000</f>
        <v>0.45400000000000001</v>
      </c>
      <c r="AF78" s="21">
        <f>(RANK(Q78,Q$8:Q$1007,1)+COUNTIF(Q$8:Q78,Q78)-1)/1000</f>
        <v>0.44800000000000001</v>
      </c>
      <c r="AG78" s="21">
        <f>(RANK(R78,R$8:R$1007,1)+COUNTIF(R$8:R78,R78)-1)/1000</f>
        <v>0.42599999999999999</v>
      </c>
      <c r="AH78" s="21">
        <f>(RANK(S78,S$8:S$1007,1)+COUNTIF(S$8:S78,S78)-1)/1000</f>
        <v>0.45400000000000001</v>
      </c>
      <c r="AI78" s="14">
        <f t="shared" si="23"/>
        <v>0</v>
      </c>
      <c r="AK78" s="14">
        <f t="shared" si="24"/>
        <v>0</v>
      </c>
    </row>
    <row r="79" spans="2:37" x14ac:dyDescent="0.25">
      <c r="B79">
        <f t="shared" si="18"/>
        <v>72</v>
      </c>
      <c r="C79">
        <f>MATCH(B79,'Stocastic Model Raw Data'!$B$2:$B$1001,0)</f>
        <v>853</v>
      </c>
      <c r="D79" s="14" cm="1">
        <f t="array" ref="D79">INDEX('Stocastic Model Raw Data'!$G$2:$G$1001,$C79,0)</f>
        <v>31610718</v>
      </c>
      <c r="E79" s="14" cm="1">
        <f t="array" ref="E79">INDEX('Stocastic Model Raw Data'!$C$2:$C$1001,$C79,0)</f>
        <v>6020224.0087055499</v>
      </c>
      <c r="F79" s="14" cm="1">
        <f t="array" ref="F79">INDEX('Stocastic Model Raw Data'!$H$2:$H$1001,$C79,0)</f>
        <v>2483675.7992301402</v>
      </c>
      <c r="G79" s="14">
        <f t="shared" si="13"/>
        <v>3536548.2094754097</v>
      </c>
      <c r="H79" s="14" cm="1">
        <f t="array" ref="H79">INDEX('Stocastic Model Raw Data'!$D$2:$D$1001,$C79,0)</f>
        <v>195188340.05888101</v>
      </c>
      <c r="I79" s="14" cm="1">
        <f t="array" ref="I79">INDEX('Stocastic Model Raw Data'!$I$2:$I$1001,$C79,0)</f>
        <v>76571353.201006502</v>
      </c>
      <c r="J79" s="14">
        <f t="shared" si="14"/>
        <v>118616986.85787451</v>
      </c>
      <c r="K79" s="14" cm="1">
        <f t="array" ref="K79">INDEX('Stocastic Model Raw Data'!$E$2:$E$1001,$C79,0)</f>
        <v>43530756.005554803</v>
      </c>
      <c r="L79" s="14" cm="1">
        <f t="array" ref="L79">INDEX('Stocastic Model Raw Data'!$J$2:$J$1001,$C79,0)</f>
        <v>31679610.985595901</v>
      </c>
      <c r="M79" s="14">
        <f t="shared" si="15"/>
        <v>11851145.019958902</v>
      </c>
      <c r="N79" s="14">
        <f t="shared" si="19"/>
        <v>238719096.06443581</v>
      </c>
      <c r="O79" s="14">
        <f t="shared" si="20"/>
        <v>108250964.1866024</v>
      </c>
      <c r="P79" s="14">
        <f t="shared" si="16"/>
        <v>130468131.87783341</v>
      </c>
      <c r="Q79" s="3">
        <f t="shared" si="21"/>
        <v>238719096.06443581</v>
      </c>
      <c r="R79" s="3">
        <f t="shared" si="22"/>
        <v>139861682.18660241</v>
      </c>
      <c r="S79" s="3">
        <f t="shared" si="17"/>
        <v>98857413.877833396</v>
      </c>
      <c r="T79" s="21">
        <f>(RANK(E79,E$8:E$1007,1)+COUNTIF(E$8:E79,E79)-1)/1000</f>
        <v>0.83599999999999997</v>
      </c>
      <c r="U79" s="21">
        <f>(RANK(F79,F$8:F$1007,1)+COUNTIF(F$8:F79,F79)-1)/1000</f>
        <v>0.83599999999999997</v>
      </c>
      <c r="V79" s="21">
        <f>(RANK(G79,G$8:G$1007,1)+COUNTIF(G$8:G79,G79)-1)/1000</f>
        <v>0.83699999999999997</v>
      </c>
      <c r="W79" s="21">
        <f>(RANK(H79,H$8:H$1007,1)+COUNTIF(H$8:H79,H79)-1)/1000</f>
        <v>0.83699999999999997</v>
      </c>
      <c r="X79" s="21">
        <f>(RANK(I79,I$8:I$1007,1)+COUNTIF(I$8:I79,I79)-1)/1000</f>
        <v>0.83599999999999997</v>
      </c>
      <c r="Y79" s="21">
        <f>(RANK(J79,J$8:J$1007,1)+COUNTIF(J$8:J79,J79)-1)/1000</f>
        <v>0.83699999999999997</v>
      </c>
      <c r="Z79" s="21">
        <f>(RANK(K79,K$8:K$1007,1)+COUNTIF(K$8:K79,K79)-1)/1000</f>
        <v>0.94199999999999995</v>
      </c>
      <c r="AA79" s="21">
        <f>(RANK(L79,L$8:L$1007,1)+COUNTIF(L$8:L79,L79)-1)/1000</f>
        <v>0.95799999999999996</v>
      </c>
      <c r="AB79" s="21">
        <f>(RANK(M79,M$8:M$1007,1)+COUNTIF(M$8:M79,M79)-1)/1000</f>
        <v>0.878</v>
      </c>
      <c r="AC79" s="21">
        <f>(RANK(N79,N$8:N$1007,1)+COUNTIF(N$8:N79,N79)-1)/1000</f>
        <v>0.85299999999999998</v>
      </c>
      <c r="AD79" s="21">
        <f>(RANK(O79,O$8:O$1007,1)+COUNTIF(O$8:O79,O79)-1)/1000</f>
        <v>0.872</v>
      </c>
      <c r="AE79" s="21">
        <f>(RANK(P79,P$8:P$1007,1)+COUNTIF(P$8:P79,P79)-1)/1000</f>
        <v>0.84099999999999997</v>
      </c>
      <c r="AF79" s="21">
        <f>(RANK(Q79,Q$8:Q$1007,1)+COUNTIF(Q$8:Q79,Q79)-1)/1000</f>
        <v>0.85299999999999998</v>
      </c>
      <c r="AG79" s="21">
        <f>(RANK(R79,R$8:R$1007,1)+COUNTIF(R$8:R79,R79)-1)/1000</f>
        <v>0.872</v>
      </c>
      <c r="AH79" s="21">
        <f>(RANK(S79,S$8:S$1007,1)+COUNTIF(S$8:S79,S79)-1)/1000</f>
        <v>0.84099999999999997</v>
      </c>
      <c r="AI79" s="14">
        <f t="shared" si="23"/>
        <v>0</v>
      </c>
      <c r="AK79" s="14">
        <f t="shared" si="24"/>
        <v>0</v>
      </c>
    </row>
    <row r="80" spans="2:37" x14ac:dyDescent="0.25">
      <c r="B80">
        <f t="shared" si="18"/>
        <v>73</v>
      </c>
      <c r="C80">
        <f>MATCH(B80,'Stocastic Model Raw Data'!$B$2:$B$1001,0)</f>
        <v>137</v>
      </c>
      <c r="D80" s="14" cm="1">
        <f t="array" ref="D80">INDEX('Stocastic Model Raw Data'!$G$2:$G$1001,$C80,0)</f>
        <v>31610718</v>
      </c>
      <c r="E80" s="14" cm="1">
        <f t="array" ref="E80">INDEX('Stocastic Model Raw Data'!$C$2:$C$1001,$C80,0)</f>
        <v>2451115.72178332</v>
      </c>
      <c r="F80" s="14" cm="1">
        <f t="array" ref="F80">INDEX('Stocastic Model Raw Data'!$H$2:$H$1001,$C80,0)</f>
        <v>999965.00713871897</v>
      </c>
      <c r="G80" s="14">
        <f t="shared" si="13"/>
        <v>1451150.7146446011</v>
      </c>
      <c r="H80" s="14" cm="1">
        <f t="array" ref="H80">INDEX('Stocastic Model Raw Data'!$D$2:$D$1001,$C80,0)</f>
        <v>79341265.538236901</v>
      </c>
      <c r="I80" s="14" cm="1">
        <f t="array" ref="I80">INDEX('Stocastic Model Raw Data'!$I$2:$I$1001,$C80,0)</f>
        <v>31123022.376335502</v>
      </c>
      <c r="J80" s="14">
        <f t="shared" si="14"/>
        <v>48218243.161901399</v>
      </c>
      <c r="K80" s="14" cm="1">
        <f t="array" ref="K80">INDEX('Stocastic Model Raw Data'!$E$2:$E$1001,$C80,0)</f>
        <v>21065221.895963099</v>
      </c>
      <c r="L80" s="14" cm="1">
        <f t="array" ref="L80">INDEX('Stocastic Model Raw Data'!$J$2:$J$1001,$C80,0)</f>
        <v>14553513.639508899</v>
      </c>
      <c r="M80" s="14">
        <f t="shared" si="15"/>
        <v>6511708.2564541996</v>
      </c>
      <c r="N80" s="14">
        <f t="shared" si="19"/>
        <v>100406487.4342</v>
      </c>
      <c r="O80" s="14">
        <f t="shared" si="20"/>
        <v>45676536.015844405</v>
      </c>
      <c r="P80" s="14">
        <f t="shared" si="16"/>
        <v>54729951.418355599</v>
      </c>
      <c r="Q80" s="3">
        <f t="shared" si="21"/>
        <v>100406487.4342</v>
      </c>
      <c r="R80" s="3">
        <f t="shared" si="22"/>
        <v>77287254.015844405</v>
      </c>
      <c r="S80" s="3">
        <f t="shared" si="17"/>
        <v>23119233.418355599</v>
      </c>
      <c r="T80" s="21">
        <f>(RANK(E80,E$8:E$1007,1)+COUNTIF(E$8:E80,E80)-1)/1000</f>
        <v>0.17499999999999999</v>
      </c>
      <c r="U80" s="21">
        <f>(RANK(F80,F$8:F$1007,1)+COUNTIF(F$8:F80,F80)-1)/1000</f>
        <v>0.19</v>
      </c>
      <c r="V80" s="21">
        <f>(RANK(G80,G$8:G$1007,1)+COUNTIF(G$8:G80,G80)-1)/1000</f>
        <v>0.16500000000000001</v>
      </c>
      <c r="W80" s="21">
        <f>(RANK(H80,H$8:H$1007,1)+COUNTIF(H$8:H80,H80)-1)/1000</f>
        <v>0.17399999999999999</v>
      </c>
      <c r="X80" s="21">
        <f>(RANK(I80,I$8:I$1007,1)+COUNTIF(I$8:I80,I80)-1)/1000</f>
        <v>0.185</v>
      </c>
      <c r="Y80" s="21">
        <f>(RANK(J80,J$8:J$1007,1)+COUNTIF(J$8:J80,J80)-1)/1000</f>
        <v>0.16800000000000001</v>
      </c>
      <c r="Z80" s="21">
        <f>(RANK(K80,K$8:K$1007,1)+COUNTIF(K$8:K80,K80)-1)/1000</f>
        <v>7.0000000000000001E-3</v>
      </c>
      <c r="AA80" s="21">
        <f>(RANK(L80,L$8:L$1007,1)+COUNTIF(L$8:L80,L80)-1)/1000</f>
        <v>8.9999999999999993E-3</v>
      </c>
      <c r="AB80" s="21">
        <f>(RANK(M80,M$8:M$1007,1)+COUNTIF(M$8:M80,M80)-1)/1000</f>
        <v>4.0000000000000001E-3</v>
      </c>
      <c r="AC80" s="21">
        <f>(RANK(N80,N$8:N$1007,1)+COUNTIF(N$8:N80,N80)-1)/1000</f>
        <v>0.13700000000000001</v>
      </c>
      <c r="AD80" s="21">
        <f>(RANK(O80,O$8:O$1007,1)+COUNTIF(O$8:O80,O80)-1)/1000</f>
        <v>0.10199999999999999</v>
      </c>
      <c r="AE80" s="21">
        <f>(RANK(P80,P$8:P$1007,1)+COUNTIF(P$8:P80,P80)-1)/1000</f>
        <v>0.15</v>
      </c>
      <c r="AF80" s="21">
        <f>(RANK(Q80,Q$8:Q$1007,1)+COUNTIF(Q$8:Q80,Q80)-1)/1000</f>
        <v>0.13700000000000001</v>
      </c>
      <c r="AG80" s="21">
        <f>(RANK(R80,R$8:R$1007,1)+COUNTIF(R$8:R80,R80)-1)/1000</f>
        <v>0.10199999999999999</v>
      </c>
      <c r="AH80" s="21">
        <f>(RANK(S80,S$8:S$1007,1)+COUNTIF(S$8:S80,S80)-1)/1000</f>
        <v>0.15</v>
      </c>
      <c r="AI80" s="14">
        <f t="shared" si="23"/>
        <v>0</v>
      </c>
      <c r="AK80" s="14">
        <f t="shared" si="24"/>
        <v>0</v>
      </c>
    </row>
    <row r="81" spans="2:37" x14ac:dyDescent="0.25">
      <c r="B81">
        <f t="shared" si="18"/>
        <v>74</v>
      </c>
      <c r="C81">
        <f>MATCH(B81,'Stocastic Model Raw Data'!$B$2:$B$1001,0)</f>
        <v>511</v>
      </c>
      <c r="D81" s="14" cm="1">
        <f t="array" ref="D81">INDEX('Stocastic Model Raw Data'!$G$2:$G$1001,$C81,0)</f>
        <v>31610718</v>
      </c>
      <c r="E81" s="14" cm="1">
        <f t="array" ref="E81">INDEX('Stocastic Model Raw Data'!$C$2:$C$1001,$C81,0)</f>
        <v>4478604.5099261599</v>
      </c>
      <c r="F81" s="14" cm="1">
        <f t="array" ref="F81">INDEX('Stocastic Model Raw Data'!$H$2:$H$1001,$C81,0)</f>
        <v>1872867.36926073</v>
      </c>
      <c r="G81" s="14">
        <f t="shared" si="13"/>
        <v>2605737.1406654296</v>
      </c>
      <c r="H81" s="14" cm="1">
        <f t="array" ref="H81">INDEX('Stocastic Model Raw Data'!$D$2:$D$1001,$C81,0)</f>
        <v>145005209.966703</v>
      </c>
      <c r="I81" s="14" cm="1">
        <f t="array" ref="I81">INDEX('Stocastic Model Raw Data'!$I$2:$I$1001,$C81,0)</f>
        <v>57747874.713843197</v>
      </c>
      <c r="J81" s="14">
        <f t="shared" si="14"/>
        <v>87257335.252859801</v>
      </c>
      <c r="K81" s="14" cm="1">
        <f t="array" ref="K81">INDEX('Stocastic Model Raw Data'!$E$2:$E$1001,$C81,0)</f>
        <v>28595254.6062361</v>
      </c>
      <c r="L81" s="14" cm="1">
        <f t="array" ref="L81">INDEX('Stocastic Model Raw Data'!$J$2:$J$1001,$C81,0)</f>
        <v>20017177.203857198</v>
      </c>
      <c r="M81" s="14">
        <f t="shared" si="15"/>
        <v>8578077.4023789018</v>
      </c>
      <c r="N81" s="14">
        <f t="shared" si="19"/>
        <v>173600464.5729391</v>
      </c>
      <c r="O81" s="14">
        <f t="shared" si="20"/>
        <v>77765051.917700395</v>
      </c>
      <c r="P81" s="14">
        <f t="shared" si="16"/>
        <v>95835412.655238703</v>
      </c>
      <c r="Q81" s="3">
        <f t="shared" si="21"/>
        <v>173600464.5729391</v>
      </c>
      <c r="R81" s="3">
        <f t="shared" si="22"/>
        <v>109375769.91770039</v>
      </c>
      <c r="S81" s="3">
        <f t="shared" si="17"/>
        <v>64224694.655238703</v>
      </c>
      <c r="T81" s="21">
        <f>(RANK(E81,E$8:E$1007,1)+COUNTIF(E$8:E81,E81)-1)/1000</f>
        <v>0.58199999999999996</v>
      </c>
      <c r="U81" s="21">
        <f>(RANK(F81,F$8:F$1007,1)+COUNTIF(F$8:F81,F81)-1)/1000</f>
        <v>0.59099999999999997</v>
      </c>
      <c r="V81" s="21">
        <f>(RANK(G81,G$8:G$1007,1)+COUNTIF(G$8:G81,G81)-1)/1000</f>
        <v>0.56699999999999995</v>
      </c>
      <c r="W81" s="21">
        <f>(RANK(H81,H$8:H$1007,1)+COUNTIF(H$8:H81,H81)-1)/1000</f>
        <v>0.57799999999999996</v>
      </c>
      <c r="X81" s="21">
        <f>(RANK(I81,I$8:I$1007,1)+COUNTIF(I$8:I81,I81)-1)/1000</f>
        <v>0.59099999999999997</v>
      </c>
      <c r="Y81" s="21">
        <f>(RANK(J81,J$8:J$1007,1)+COUNTIF(J$8:J81,J81)-1)/1000</f>
        <v>0.56999999999999995</v>
      </c>
      <c r="Z81" s="21">
        <f>(RANK(K81,K$8:K$1007,1)+COUNTIF(K$8:K81,K81)-1)/1000</f>
        <v>0.18099999999999999</v>
      </c>
      <c r="AA81" s="21">
        <f>(RANK(L81,L$8:L$1007,1)+COUNTIF(L$8:L81,L81)-1)/1000</f>
        <v>0.187</v>
      </c>
      <c r="AB81" s="21">
        <f>(RANK(M81,M$8:M$1007,1)+COUNTIF(M$8:M81,M81)-1)/1000</f>
        <v>0.158</v>
      </c>
      <c r="AC81" s="21">
        <f>(RANK(N81,N$8:N$1007,1)+COUNTIF(N$8:N81,N81)-1)/1000</f>
        <v>0.51100000000000001</v>
      </c>
      <c r="AD81" s="21">
        <f>(RANK(O81,O$8:O$1007,1)+COUNTIF(O$8:O81,O81)-1)/1000</f>
        <v>0.497</v>
      </c>
      <c r="AE81" s="21">
        <f>(RANK(P81,P$8:P$1007,1)+COUNTIF(P$8:P81,P81)-1)/1000</f>
        <v>0.53900000000000003</v>
      </c>
      <c r="AF81" s="21">
        <f>(RANK(Q81,Q$8:Q$1007,1)+COUNTIF(Q$8:Q81,Q81)-1)/1000</f>
        <v>0.51100000000000001</v>
      </c>
      <c r="AG81" s="21">
        <f>(RANK(R81,R$8:R$1007,1)+COUNTIF(R$8:R81,R81)-1)/1000</f>
        <v>0.497</v>
      </c>
      <c r="AH81" s="21">
        <f>(RANK(S81,S$8:S$1007,1)+COUNTIF(S$8:S81,S81)-1)/1000</f>
        <v>0.53900000000000003</v>
      </c>
      <c r="AI81" s="14">
        <f t="shared" si="23"/>
        <v>0</v>
      </c>
      <c r="AK81" s="14">
        <f t="shared" si="24"/>
        <v>0</v>
      </c>
    </row>
    <row r="82" spans="2:37" x14ac:dyDescent="0.25">
      <c r="B82">
        <f t="shared" si="18"/>
        <v>75</v>
      </c>
      <c r="C82">
        <f>MATCH(B82,'Stocastic Model Raw Data'!$B$2:$B$1001,0)</f>
        <v>912</v>
      </c>
      <c r="D82" s="14" cm="1">
        <f t="array" ref="D82">INDEX('Stocastic Model Raw Data'!$G$2:$G$1001,$C82,0)</f>
        <v>31610718</v>
      </c>
      <c r="E82" s="14" cm="1">
        <f t="array" ref="E82">INDEX('Stocastic Model Raw Data'!$C$2:$C$1001,$C82,0)</f>
        <v>6626799.5467686504</v>
      </c>
      <c r="F82" s="14" cm="1">
        <f t="array" ref="F82">INDEX('Stocastic Model Raw Data'!$H$2:$H$1001,$C82,0)</f>
        <v>2759271.4327981598</v>
      </c>
      <c r="G82" s="14">
        <f t="shared" si="13"/>
        <v>3867528.1139704906</v>
      </c>
      <c r="H82" s="14" cm="1">
        <f t="array" ref="H82">INDEX('Stocastic Model Raw Data'!$D$2:$D$1001,$C82,0)</f>
        <v>216031533.16280299</v>
      </c>
      <c r="I82" s="14" cm="1">
        <f t="array" ref="I82">INDEX('Stocastic Model Raw Data'!$I$2:$I$1001,$C82,0)</f>
        <v>85028063.370900497</v>
      </c>
      <c r="J82" s="14">
        <f t="shared" si="14"/>
        <v>131003469.7919025</v>
      </c>
      <c r="K82" s="14" cm="1">
        <f t="array" ref="K82">INDEX('Stocastic Model Raw Data'!$E$2:$E$1001,$C82,0)</f>
        <v>41296037.2179588</v>
      </c>
      <c r="L82" s="14" cm="1">
        <f t="array" ref="L82">INDEX('Stocastic Model Raw Data'!$J$2:$J$1001,$C82,0)</f>
        <v>29476933.863023002</v>
      </c>
      <c r="M82" s="14">
        <f t="shared" si="15"/>
        <v>11819103.354935799</v>
      </c>
      <c r="N82" s="14">
        <f t="shared" si="19"/>
        <v>257327570.3807618</v>
      </c>
      <c r="O82" s="14">
        <f t="shared" si="20"/>
        <v>114504997.23392349</v>
      </c>
      <c r="P82" s="14">
        <f t="shared" si="16"/>
        <v>142822573.14683831</v>
      </c>
      <c r="Q82" s="3">
        <f t="shared" si="21"/>
        <v>257327570.3807618</v>
      </c>
      <c r="R82" s="3">
        <f t="shared" si="22"/>
        <v>146115715.23392349</v>
      </c>
      <c r="S82" s="3">
        <f t="shared" si="17"/>
        <v>111211855.14683831</v>
      </c>
      <c r="T82" s="21">
        <f>(RANK(E82,E$8:E$1007,1)+COUNTIF(E$8:E82,E82)-1)/1000</f>
        <v>0.91100000000000003</v>
      </c>
      <c r="U82" s="21">
        <f>(RANK(F82,F$8:F$1007,1)+COUNTIF(F$8:F82,F82)-1)/1000</f>
        <v>0.91300000000000003</v>
      </c>
      <c r="V82" s="21">
        <f>(RANK(G82,G$8:G$1007,1)+COUNTIF(G$8:G82,G82)-1)/1000</f>
        <v>0.90900000000000003</v>
      </c>
      <c r="W82" s="21">
        <f>(RANK(H82,H$8:H$1007,1)+COUNTIF(H$8:H82,H82)-1)/1000</f>
        <v>0.91200000000000003</v>
      </c>
      <c r="X82" s="21">
        <f>(RANK(I82,I$8:I$1007,1)+COUNTIF(I$8:I82,I82)-1)/1000</f>
        <v>0.91300000000000003</v>
      </c>
      <c r="Y82" s="21">
        <f>(RANK(J82,J$8:J$1007,1)+COUNTIF(J$8:J82,J82)-1)/1000</f>
        <v>0.91200000000000003</v>
      </c>
      <c r="Z82" s="21">
        <f>(RANK(K82,K$8:K$1007,1)+COUNTIF(K$8:K82,K82)-1)/1000</f>
        <v>0.84399999999999997</v>
      </c>
      <c r="AA82" s="21">
        <f>(RANK(L82,L$8:L$1007,1)+COUNTIF(L$8:L82,L82)-1)/1000</f>
        <v>0.84099999999999997</v>
      </c>
      <c r="AB82" s="21">
        <f>(RANK(M82,M$8:M$1007,1)+COUNTIF(M$8:M82,M82)-1)/1000</f>
        <v>0.86799999999999999</v>
      </c>
      <c r="AC82" s="21">
        <f>(RANK(N82,N$8:N$1007,1)+COUNTIF(N$8:N82,N82)-1)/1000</f>
        <v>0.91200000000000003</v>
      </c>
      <c r="AD82" s="21">
        <f>(RANK(O82,O$8:O$1007,1)+COUNTIF(O$8:O82,O82)-1)/1000</f>
        <v>0.92</v>
      </c>
      <c r="AE82" s="21">
        <f>(RANK(P82,P$8:P$1007,1)+COUNTIF(P$8:P82,P82)-1)/1000</f>
        <v>0.91400000000000003</v>
      </c>
      <c r="AF82" s="21">
        <f>(RANK(Q82,Q$8:Q$1007,1)+COUNTIF(Q$8:Q82,Q82)-1)/1000</f>
        <v>0.91200000000000003</v>
      </c>
      <c r="AG82" s="21">
        <f>(RANK(R82,R$8:R$1007,1)+COUNTIF(R$8:R82,R82)-1)/1000</f>
        <v>0.92</v>
      </c>
      <c r="AH82" s="21">
        <f>(RANK(S82,S$8:S$1007,1)+COUNTIF(S$8:S82,S82)-1)/1000</f>
        <v>0.91400000000000003</v>
      </c>
      <c r="AI82" s="14">
        <f t="shared" si="23"/>
        <v>0</v>
      </c>
      <c r="AK82" s="14">
        <f t="shared" si="24"/>
        <v>0</v>
      </c>
    </row>
    <row r="83" spans="2:37" x14ac:dyDescent="0.25">
      <c r="B83">
        <f t="shared" si="18"/>
        <v>76</v>
      </c>
      <c r="C83">
        <f>MATCH(B83,'Stocastic Model Raw Data'!$B$2:$B$1001,0)</f>
        <v>68</v>
      </c>
      <c r="D83" s="14" cm="1">
        <f t="array" ref="D83">INDEX('Stocastic Model Raw Data'!$G$2:$G$1001,$C83,0)</f>
        <v>31610718</v>
      </c>
      <c r="E83" s="14" cm="1">
        <f t="array" ref="E83">INDEX('Stocastic Model Raw Data'!$C$2:$C$1001,$C83,0)</f>
        <v>1750625.87097274</v>
      </c>
      <c r="F83" s="14" cm="1">
        <f t="array" ref="F83">INDEX('Stocastic Model Raw Data'!$H$2:$H$1001,$C83,0)</f>
        <v>676140.97962794499</v>
      </c>
      <c r="G83" s="14">
        <f t="shared" si="13"/>
        <v>1074484.891344795</v>
      </c>
      <c r="H83" s="14" cm="1">
        <f t="array" ref="H83">INDEX('Stocastic Model Raw Data'!$D$2:$D$1001,$C83,0)</f>
        <v>56761316.287301801</v>
      </c>
      <c r="I83" s="14" cm="1">
        <f t="array" ref="I83">INDEX('Stocastic Model Raw Data'!$I$2:$I$1001,$C83,0)</f>
        <v>21413579.007470299</v>
      </c>
      <c r="J83" s="14">
        <f t="shared" si="14"/>
        <v>35347737.279831499</v>
      </c>
      <c r="K83" s="14" cm="1">
        <f t="array" ref="K83">INDEX('Stocastic Model Raw Data'!$E$2:$E$1001,$C83,0)</f>
        <v>25493561.602396701</v>
      </c>
      <c r="L83" s="14" cm="1">
        <f t="array" ref="L83">INDEX('Stocastic Model Raw Data'!$J$2:$J$1001,$C83,0)</f>
        <v>17621936.326093402</v>
      </c>
      <c r="M83" s="14">
        <f t="shared" si="15"/>
        <v>7871625.2763032988</v>
      </c>
      <c r="N83" s="14">
        <f t="shared" si="19"/>
        <v>82254877.889698505</v>
      </c>
      <c r="O83" s="14">
        <f t="shared" si="20"/>
        <v>39035515.3335637</v>
      </c>
      <c r="P83" s="14">
        <f t="shared" si="16"/>
        <v>43219362.556134805</v>
      </c>
      <c r="Q83" s="3">
        <f t="shared" si="21"/>
        <v>82254877.889698505</v>
      </c>
      <c r="R83" s="3">
        <f t="shared" si="22"/>
        <v>70646233.3335637</v>
      </c>
      <c r="S83" s="3">
        <f t="shared" si="17"/>
        <v>11608644.556134805</v>
      </c>
      <c r="T83" s="21">
        <f>(RANK(E83,E$8:E$1007,1)+COUNTIF(E$8:E83,E83)-1)/1000</f>
        <v>9.8000000000000004E-2</v>
      </c>
      <c r="U83" s="21">
        <f>(RANK(F83,F$8:F$1007,1)+COUNTIF(F$8:F83,F83)-1)/1000</f>
        <v>0.113</v>
      </c>
      <c r="V83" s="21">
        <f>(RANK(G83,G$8:G$1007,1)+COUNTIF(G$8:G83,G83)-1)/1000</f>
        <v>9.2999999999999999E-2</v>
      </c>
      <c r="W83" s="21">
        <f>(RANK(H83,H$8:H$1007,1)+COUNTIF(H$8:H83,H83)-1)/1000</f>
        <v>9.6000000000000002E-2</v>
      </c>
      <c r="X83" s="21">
        <f>(RANK(I83,I$8:I$1007,1)+COUNTIF(I$8:I83,I83)-1)/1000</f>
        <v>0.112</v>
      </c>
      <c r="Y83" s="21">
        <f>(RANK(J83,J$8:J$1007,1)+COUNTIF(J$8:J83,J83)-1)/1000</f>
        <v>9.2999999999999999E-2</v>
      </c>
      <c r="Z83" s="21">
        <f>(RANK(K83,K$8:K$1007,1)+COUNTIF(K$8:K83,K83)-1)/1000</f>
        <v>7.5999999999999998E-2</v>
      </c>
      <c r="AA83" s="21">
        <f>(RANK(L83,L$8:L$1007,1)+COUNTIF(L$8:L83,L83)-1)/1000</f>
        <v>7.3999999999999996E-2</v>
      </c>
      <c r="AB83" s="21">
        <f>(RANK(M83,M$8:M$1007,1)+COUNTIF(M$8:M83,M83)-1)/1000</f>
        <v>0.08</v>
      </c>
      <c r="AC83" s="21">
        <f>(RANK(N83,N$8:N$1007,1)+COUNTIF(N$8:N83,N83)-1)/1000</f>
        <v>6.8000000000000005E-2</v>
      </c>
      <c r="AD83" s="21">
        <f>(RANK(O83,O$8:O$1007,1)+COUNTIF(O$8:O83,O83)-1)/1000</f>
        <v>4.8000000000000001E-2</v>
      </c>
      <c r="AE83" s="21">
        <f>(RANK(P83,P$8:P$1007,1)+COUNTIF(P$8:P83,P83)-1)/1000</f>
        <v>7.8E-2</v>
      </c>
      <c r="AF83" s="21">
        <f>(RANK(Q83,Q$8:Q$1007,1)+COUNTIF(Q$8:Q83,Q83)-1)/1000</f>
        <v>6.8000000000000005E-2</v>
      </c>
      <c r="AG83" s="21">
        <f>(RANK(R83,R$8:R$1007,1)+COUNTIF(R$8:R83,R83)-1)/1000</f>
        <v>4.8000000000000001E-2</v>
      </c>
      <c r="AH83" s="21">
        <f>(RANK(S83,S$8:S$1007,1)+COUNTIF(S$8:S83,S83)-1)/1000</f>
        <v>7.8E-2</v>
      </c>
      <c r="AI83" s="14">
        <f t="shared" si="23"/>
        <v>0</v>
      </c>
      <c r="AK83" s="14">
        <f t="shared" si="24"/>
        <v>0</v>
      </c>
    </row>
    <row r="84" spans="2:37" x14ac:dyDescent="0.25">
      <c r="B84">
        <f t="shared" si="18"/>
        <v>77</v>
      </c>
      <c r="C84">
        <f>MATCH(B84,'Stocastic Model Raw Data'!$B$2:$B$1001,0)</f>
        <v>850</v>
      </c>
      <c r="D84" s="14" cm="1">
        <f t="array" ref="D84">INDEX('Stocastic Model Raw Data'!$G$2:$G$1001,$C84,0)</f>
        <v>31610718</v>
      </c>
      <c r="E84" s="14" cm="1">
        <f t="array" ref="E84">INDEX('Stocastic Model Raw Data'!$C$2:$C$1001,$C84,0)</f>
        <v>6039462.7366237501</v>
      </c>
      <c r="F84" s="14" cm="1">
        <f t="array" ref="F84">INDEX('Stocastic Model Raw Data'!$H$2:$H$1001,$C84,0)</f>
        <v>2488855.6112082698</v>
      </c>
      <c r="G84" s="14">
        <f t="shared" si="13"/>
        <v>3550607.1254154802</v>
      </c>
      <c r="H84" s="14" cm="1">
        <f t="array" ref="H84">INDEX('Stocastic Model Raw Data'!$D$2:$D$1001,$C84,0)</f>
        <v>195902901.26808199</v>
      </c>
      <c r="I84" s="14" cm="1">
        <f t="array" ref="I84">INDEX('Stocastic Model Raw Data'!$I$2:$I$1001,$C84,0)</f>
        <v>76817546.935138494</v>
      </c>
      <c r="J84" s="14">
        <f t="shared" si="14"/>
        <v>119085354.3329435</v>
      </c>
      <c r="K84" s="14" cm="1">
        <f t="array" ref="K84">INDEX('Stocastic Model Raw Data'!$E$2:$E$1001,$C84,0)</f>
        <v>42653327.118934803</v>
      </c>
      <c r="L84" s="14" cm="1">
        <f t="array" ref="L84">INDEX('Stocastic Model Raw Data'!$J$2:$J$1001,$C84,0)</f>
        <v>30530561.030265599</v>
      </c>
      <c r="M84" s="14">
        <f t="shared" si="15"/>
        <v>12122766.088669203</v>
      </c>
      <c r="N84" s="14">
        <f t="shared" si="19"/>
        <v>238556228.3870168</v>
      </c>
      <c r="O84" s="14">
        <f t="shared" si="20"/>
        <v>107348107.96540409</v>
      </c>
      <c r="P84" s="14">
        <f t="shared" si="16"/>
        <v>131208120.42161271</v>
      </c>
      <c r="Q84" s="3">
        <f t="shared" si="21"/>
        <v>238556228.3870168</v>
      </c>
      <c r="R84" s="3">
        <f t="shared" si="22"/>
        <v>138958825.96540409</v>
      </c>
      <c r="S84" s="3">
        <f t="shared" si="17"/>
        <v>99597402.42161271</v>
      </c>
      <c r="T84" s="21">
        <f>(RANK(E84,E$8:E$1007,1)+COUNTIF(E$8:E84,E84)-1)/1000</f>
        <v>0.83799999999999997</v>
      </c>
      <c r="U84" s="21">
        <f>(RANK(F84,F$8:F$1007,1)+COUNTIF(F$8:F84,F84)-1)/1000</f>
        <v>0.83699999999999997</v>
      </c>
      <c r="V84" s="21">
        <f>(RANK(G84,G$8:G$1007,1)+COUNTIF(G$8:G84,G84)-1)/1000</f>
        <v>0.83799999999999997</v>
      </c>
      <c r="W84" s="21">
        <f>(RANK(H84,H$8:H$1007,1)+COUNTIF(H$8:H84,H84)-1)/1000</f>
        <v>0.83799999999999997</v>
      </c>
      <c r="X84" s="21">
        <f>(RANK(I84,I$8:I$1007,1)+COUNTIF(I$8:I84,I84)-1)/1000</f>
        <v>0.83699999999999997</v>
      </c>
      <c r="Y84" s="21">
        <f>(RANK(J84,J$8:J$1007,1)+COUNTIF(J$8:J84,J84)-1)/1000</f>
        <v>0.83799999999999997</v>
      </c>
      <c r="Z84" s="21">
        <f>(RANK(K84,K$8:K$1007,1)+COUNTIF(K$8:K84,K84)-1)/1000</f>
        <v>0.91800000000000004</v>
      </c>
      <c r="AA84" s="21">
        <f>(RANK(L84,L$8:L$1007,1)+COUNTIF(L$8:L84,L84)-1)/1000</f>
        <v>0.91800000000000004</v>
      </c>
      <c r="AB84" s="21">
        <f>(RANK(M84,M$8:M$1007,1)+COUNTIF(M$8:M84,M84)-1)/1000</f>
        <v>0.91700000000000004</v>
      </c>
      <c r="AC84" s="21">
        <f>(RANK(N84,N$8:N$1007,1)+COUNTIF(N$8:N84,N84)-1)/1000</f>
        <v>0.85</v>
      </c>
      <c r="AD84" s="21">
        <f>(RANK(O84,O$8:O$1007,1)+COUNTIF(O$8:O84,O84)-1)/1000</f>
        <v>0.86799999999999999</v>
      </c>
      <c r="AE84" s="21">
        <f>(RANK(P84,P$8:P$1007,1)+COUNTIF(P$8:P84,P84)-1)/1000</f>
        <v>0.84399999999999997</v>
      </c>
      <c r="AF84" s="21">
        <f>(RANK(Q84,Q$8:Q$1007,1)+COUNTIF(Q$8:Q84,Q84)-1)/1000</f>
        <v>0.85</v>
      </c>
      <c r="AG84" s="21">
        <f>(RANK(R84,R$8:R$1007,1)+COUNTIF(R$8:R84,R84)-1)/1000</f>
        <v>0.86799999999999999</v>
      </c>
      <c r="AH84" s="21">
        <f>(RANK(S84,S$8:S$1007,1)+COUNTIF(S$8:S84,S84)-1)/1000</f>
        <v>0.84399999999999997</v>
      </c>
      <c r="AI84" s="14">
        <f t="shared" si="23"/>
        <v>0</v>
      </c>
      <c r="AK84" s="14">
        <f t="shared" si="24"/>
        <v>0</v>
      </c>
    </row>
    <row r="85" spans="2:37" x14ac:dyDescent="0.25">
      <c r="B85">
        <f t="shared" si="18"/>
        <v>78</v>
      </c>
      <c r="C85">
        <f>MATCH(B85,'Stocastic Model Raw Data'!$B$2:$B$1001,0)</f>
        <v>227</v>
      </c>
      <c r="D85" s="14" cm="1">
        <f t="array" ref="D85">INDEX('Stocastic Model Raw Data'!$G$2:$G$1001,$C85,0)</f>
        <v>31610718</v>
      </c>
      <c r="E85" s="14" cm="1">
        <f t="array" ref="E85">INDEX('Stocastic Model Raw Data'!$C$2:$C$1001,$C85,0)</f>
        <v>2755892.3225976401</v>
      </c>
      <c r="F85" s="14" cm="1">
        <f t="array" ref="F85">INDEX('Stocastic Model Raw Data'!$H$2:$H$1001,$C85,0)</f>
        <v>1077540.87825176</v>
      </c>
      <c r="G85" s="14">
        <f t="shared" si="13"/>
        <v>1678351.4443458801</v>
      </c>
      <c r="H85" s="14" cm="1">
        <f t="array" ref="H85">INDEX('Stocastic Model Raw Data'!$D$2:$D$1001,$C85,0)</f>
        <v>89708924.282770395</v>
      </c>
      <c r="I85" s="14" cm="1">
        <f t="array" ref="I85">INDEX('Stocastic Model Raw Data'!$I$2:$I$1001,$C85,0)</f>
        <v>33544110.886333499</v>
      </c>
      <c r="J85" s="14">
        <f t="shared" si="14"/>
        <v>56164813.3964369</v>
      </c>
      <c r="K85" s="14" cm="1">
        <f t="array" ref="K85">INDEX('Stocastic Model Raw Data'!$E$2:$E$1001,$C85,0)</f>
        <v>29396871.652424101</v>
      </c>
      <c r="L85" s="14" cm="1">
        <f t="array" ref="L85">INDEX('Stocastic Model Raw Data'!$J$2:$J$1001,$C85,0)</f>
        <v>20832738.2943694</v>
      </c>
      <c r="M85" s="14">
        <f t="shared" si="15"/>
        <v>8564133.3580547012</v>
      </c>
      <c r="N85" s="14">
        <f t="shared" si="19"/>
        <v>119105795.93519449</v>
      </c>
      <c r="O85" s="14">
        <f t="shared" si="20"/>
        <v>54376849.180702895</v>
      </c>
      <c r="P85" s="14">
        <f t="shared" si="16"/>
        <v>64728946.754491597</v>
      </c>
      <c r="Q85" s="3">
        <f t="shared" si="21"/>
        <v>119105795.93519449</v>
      </c>
      <c r="R85" s="3">
        <f t="shared" si="22"/>
        <v>85987567.180702895</v>
      </c>
      <c r="S85" s="3">
        <f t="shared" si="17"/>
        <v>33118228.754491597</v>
      </c>
      <c r="T85" s="21">
        <f>(RANK(E85,E$8:E$1007,1)+COUNTIF(E$8:E85,E85)-1)/1000</f>
        <v>0.25</v>
      </c>
      <c r="U85" s="21">
        <f>(RANK(F85,F$8:F$1007,1)+COUNTIF(F$8:F85,F85)-1)/1000</f>
        <v>0.23300000000000001</v>
      </c>
      <c r="V85" s="21">
        <f>(RANK(G85,G$8:G$1007,1)+COUNTIF(G$8:G85,G85)-1)/1000</f>
        <v>0.25800000000000001</v>
      </c>
      <c r="W85" s="21">
        <f>(RANK(H85,H$8:H$1007,1)+COUNTIF(H$8:H85,H85)-1)/1000</f>
        <v>0.25800000000000001</v>
      </c>
      <c r="X85" s="21">
        <f>(RANK(I85,I$8:I$1007,1)+COUNTIF(I$8:I85,I85)-1)/1000</f>
        <v>0.23400000000000001</v>
      </c>
      <c r="Y85" s="21">
        <f>(RANK(J85,J$8:J$1007,1)+COUNTIF(J$8:J85,J85)-1)/1000</f>
        <v>0.27700000000000002</v>
      </c>
      <c r="Z85" s="21">
        <f>(RANK(K85,K$8:K$1007,1)+COUNTIF(K$8:K85,K85)-1)/1000</f>
        <v>0.20499999999999999</v>
      </c>
      <c r="AA85" s="21">
        <f>(RANK(L85,L$8:L$1007,1)+COUNTIF(L$8:L85,L85)-1)/1000</f>
        <v>0.221</v>
      </c>
      <c r="AB85" s="21">
        <f>(RANK(M85,M$8:M$1007,1)+COUNTIF(M$8:M85,M85)-1)/1000</f>
        <v>0.155</v>
      </c>
      <c r="AC85" s="21">
        <f>(RANK(N85,N$8:N$1007,1)+COUNTIF(N$8:N85,N85)-1)/1000</f>
        <v>0.22700000000000001</v>
      </c>
      <c r="AD85" s="21">
        <f>(RANK(O85,O$8:O$1007,1)+COUNTIF(O$8:O85,O85)-1)/1000</f>
        <v>0.20399999999999999</v>
      </c>
      <c r="AE85" s="21">
        <f>(RANK(P85,P$8:P$1007,1)+COUNTIF(P$8:P85,P85)-1)/1000</f>
        <v>0.253</v>
      </c>
      <c r="AF85" s="21">
        <f>(RANK(Q85,Q$8:Q$1007,1)+COUNTIF(Q$8:Q85,Q85)-1)/1000</f>
        <v>0.22700000000000001</v>
      </c>
      <c r="AG85" s="21">
        <f>(RANK(R85,R$8:R$1007,1)+COUNTIF(R$8:R85,R85)-1)/1000</f>
        <v>0.20399999999999999</v>
      </c>
      <c r="AH85" s="21">
        <f>(RANK(S85,S$8:S$1007,1)+COUNTIF(S$8:S85,S85)-1)/1000</f>
        <v>0.253</v>
      </c>
      <c r="AI85" s="14">
        <f t="shared" si="23"/>
        <v>0</v>
      </c>
      <c r="AK85" s="14">
        <f t="shared" si="24"/>
        <v>0</v>
      </c>
    </row>
    <row r="86" spans="2:37" x14ac:dyDescent="0.25">
      <c r="B86">
        <f t="shared" si="18"/>
        <v>79</v>
      </c>
      <c r="C86">
        <f>MATCH(B86,'Stocastic Model Raw Data'!$B$2:$B$1001,0)</f>
        <v>174</v>
      </c>
      <c r="D86" s="14" cm="1">
        <f t="array" ref="D86">INDEX('Stocastic Model Raw Data'!$G$2:$G$1001,$C86,0)</f>
        <v>31610718</v>
      </c>
      <c r="E86" s="14" cm="1">
        <f t="array" ref="E86">INDEX('Stocastic Model Raw Data'!$C$2:$C$1001,$C86,0)</f>
        <v>2127947.03361953</v>
      </c>
      <c r="F86" s="14" cm="1">
        <f t="array" ref="F86">INDEX('Stocastic Model Raw Data'!$H$2:$H$1001,$C86,0)</f>
        <v>791524.05906126602</v>
      </c>
      <c r="G86" s="14">
        <f t="shared" si="13"/>
        <v>1336422.974558264</v>
      </c>
      <c r="H86" s="14" cm="1">
        <f t="array" ref="H86">INDEX('Stocastic Model Raw Data'!$D$2:$D$1001,$C86,0)</f>
        <v>68846361.258076996</v>
      </c>
      <c r="I86" s="14" cm="1">
        <f t="array" ref="I86">INDEX('Stocastic Model Raw Data'!$I$2:$I$1001,$C86,0)</f>
        <v>25356625.44796</v>
      </c>
      <c r="J86" s="14">
        <f t="shared" si="14"/>
        <v>43489735.810116991</v>
      </c>
      <c r="K86" s="14" cm="1">
        <f t="array" ref="K86">INDEX('Stocastic Model Raw Data'!$E$2:$E$1001,$C86,0)</f>
        <v>41693439.216751799</v>
      </c>
      <c r="L86" s="14" cm="1">
        <f t="array" ref="L86">INDEX('Stocastic Model Raw Data'!$J$2:$J$1001,$C86,0)</f>
        <v>29810172.055432901</v>
      </c>
      <c r="M86" s="14">
        <f t="shared" si="15"/>
        <v>11883267.161318898</v>
      </c>
      <c r="N86" s="14">
        <f t="shared" si="19"/>
        <v>110539800.47482879</v>
      </c>
      <c r="O86" s="14">
        <f t="shared" si="20"/>
        <v>55166797.503392905</v>
      </c>
      <c r="P86" s="14">
        <f t="shared" si="16"/>
        <v>55373002.97143589</v>
      </c>
      <c r="Q86" s="3">
        <f t="shared" si="21"/>
        <v>110539800.47482879</v>
      </c>
      <c r="R86" s="3">
        <f t="shared" si="22"/>
        <v>86777515.503392905</v>
      </c>
      <c r="S86" s="3">
        <f t="shared" si="17"/>
        <v>23762284.97143589</v>
      </c>
      <c r="T86" s="21">
        <f>(RANK(E86,E$8:E$1007,1)+COUNTIF(E$8:E86,E86)-1)/1000</f>
        <v>0.13800000000000001</v>
      </c>
      <c r="U86" s="21">
        <f>(RANK(F86,F$8:F$1007,1)+COUNTIF(F$8:F86,F86)-1)/1000</f>
        <v>0.13800000000000001</v>
      </c>
      <c r="V86" s="21">
        <f>(RANK(G86,G$8:G$1007,1)+COUNTIF(G$8:G86,G86)-1)/1000</f>
        <v>0.13900000000000001</v>
      </c>
      <c r="W86" s="21">
        <f>(RANK(H86,H$8:H$1007,1)+COUNTIF(H$8:H86,H86)-1)/1000</f>
        <v>0.13800000000000001</v>
      </c>
      <c r="X86" s="21">
        <f>(RANK(I86,I$8:I$1007,1)+COUNTIF(I$8:I86,I86)-1)/1000</f>
        <v>0.13800000000000001</v>
      </c>
      <c r="Y86" s="21">
        <f>(RANK(J86,J$8:J$1007,1)+COUNTIF(J$8:J86,J86)-1)/1000</f>
        <v>0.13800000000000001</v>
      </c>
      <c r="Z86" s="21">
        <f>(RANK(K86,K$8:K$1007,1)+COUNTIF(K$8:K86,K86)-1)/1000</f>
        <v>0.871</v>
      </c>
      <c r="AA86" s="21">
        <f>(RANK(L86,L$8:L$1007,1)+COUNTIF(L$8:L86,L86)-1)/1000</f>
        <v>0.86399999999999999</v>
      </c>
      <c r="AB86" s="21">
        <f>(RANK(M86,M$8:M$1007,1)+COUNTIF(M$8:M86,M86)-1)/1000</f>
        <v>0.88100000000000001</v>
      </c>
      <c r="AC86" s="21">
        <f>(RANK(N86,N$8:N$1007,1)+COUNTIF(N$8:N86,N86)-1)/1000</f>
        <v>0.17399999999999999</v>
      </c>
      <c r="AD86" s="21">
        <f>(RANK(O86,O$8:O$1007,1)+COUNTIF(O$8:O86,O86)-1)/1000</f>
        <v>0.217</v>
      </c>
      <c r="AE86" s="21">
        <f>(RANK(P86,P$8:P$1007,1)+COUNTIF(P$8:P86,P86)-1)/1000</f>
        <v>0.154</v>
      </c>
      <c r="AF86" s="21">
        <f>(RANK(Q86,Q$8:Q$1007,1)+COUNTIF(Q$8:Q86,Q86)-1)/1000</f>
        <v>0.17399999999999999</v>
      </c>
      <c r="AG86" s="21">
        <f>(RANK(R86,R$8:R$1007,1)+COUNTIF(R$8:R86,R86)-1)/1000</f>
        <v>0.217</v>
      </c>
      <c r="AH86" s="21">
        <f>(RANK(S86,S$8:S$1007,1)+COUNTIF(S$8:S86,S86)-1)/1000</f>
        <v>0.154</v>
      </c>
      <c r="AI86" s="14">
        <f t="shared" si="23"/>
        <v>0</v>
      </c>
      <c r="AK86" s="14">
        <f t="shared" si="24"/>
        <v>0</v>
      </c>
    </row>
    <row r="87" spans="2:37" x14ac:dyDescent="0.25">
      <c r="B87">
        <f t="shared" si="18"/>
        <v>80</v>
      </c>
      <c r="C87">
        <f>MATCH(B87,'Stocastic Model Raw Data'!$B$2:$B$1001,0)</f>
        <v>323</v>
      </c>
      <c r="D87" s="14" cm="1">
        <f t="array" ref="D87">INDEX('Stocastic Model Raw Data'!$G$2:$G$1001,$C87,0)</f>
        <v>31610718</v>
      </c>
      <c r="E87" s="14" cm="1">
        <f t="array" ref="E87">INDEX('Stocastic Model Raw Data'!$C$2:$C$1001,$C87,0)</f>
        <v>3117760.54458499</v>
      </c>
      <c r="F87" s="14" cm="1">
        <f t="array" ref="F87">INDEX('Stocastic Model Raw Data'!$H$2:$H$1001,$C87,0)</f>
        <v>1232769.2863090099</v>
      </c>
      <c r="G87" s="14">
        <f t="shared" si="13"/>
        <v>1884991.2582759801</v>
      </c>
      <c r="H87" s="14" cm="1">
        <f t="array" ref="H87">INDEX('Stocastic Model Raw Data'!$D$2:$D$1001,$C87,0)</f>
        <v>101406889.027284</v>
      </c>
      <c r="I87" s="14" cm="1">
        <f t="array" ref="I87">INDEX('Stocastic Model Raw Data'!$I$2:$I$1001,$C87,0)</f>
        <v>38356006.286292598</v>
      </c>
      <c r="J87" s="14">
        <f t="shared" si="14"/>
        <v>63050882.740991399</v>
      </c>
      <c r="K87" s="14" cm="1">
        <f t="array" ref="K87">INDEX('Stocastic Model Raw Data'!$E$2:$E$1001,$C87,0)</f>
        <v>32546413.3515701</v>
      </c>
      <c r="L87" s="14" cm="1">
        <f t="array" ref="L87">INDEX('Stocastic Model Raw Data'!$J$2:$J$1001,$C87,0)</f>
        <v>23140232.702978302</v>
      </c>
      <c r="M87" s="14">
        <f t="shared" si="15"/>
        <v>9406180.6485917978</v>
      </c>
      <c r="N87" s="14">
        <f t="shared" si="19"/>
        <v>133953302.3788541</v>
      </c>
      <c r="O87" s="14">
        <f t="shared" si="20"/>
        <v>61496238.989270896</v>
      </c>
      <c r="P87" s="14">
        <f t="shared" si="16"/>
        <v>72457063.3895832</v>
      </c>
      <c r="Q87" s="3">
        <f t="shared" si="21"/>
        <v>133953302.3788541</v>
      </c>
      <c r="R87" s="3">
        <f t="shared" si="22"/>
        <v>93106956.989270896</v>
      </c>
      <c r="S87" s="3">
        <f t="shared" si="17"/>
        <v>40846345.3895832</v>
      </c>
      <c r="T87" s="21">
        <f>(RANK(E87,E$8:E$1007,1)+COUNTIF(E$8:E87,E87)-1)/1000</f>
        <v>0.33500000000000002</v>
      </c>
      <c r="U87" s="21">
        <f>(RANK(F87,F$8:F$1007,1)+COUNTIF(F$8:F87,F87)-1)/1000</f>
        <v>0.33</v>
      </c>
      <c r="V87" s="21">
        <f>(RANK(G87,G$8:G$1007,1)+COUNTIF(G$8:G87,G87)-1)/1000</f>
        <v>0.33600000000000002</v>
      </c>
      <c r="W87" s="21">
        <f>(RANK(H87,H$8:H$1007,1)+COUNTIF(H$8:H87,H87)-1)/1000</f>
        <v>0.33600000000000002</v>
      </c>
      <c r="X87" s="21">
        <f>(RANK(I87,I$8:I$1007,1)+COUNTIF(I$8:I87,I87)-1)/1000</f>
        <v>0.32700000000000001</v>
      </c>
      <c r="Y87" s="21">
        <f>(RANK(J87,J$8:J$1007,1)+COUNTIF(J$8:J87,J87)-1)/1000</f>
        <v>0.34499999999999997</v>
      </c>
      <c r="Z87" s="21">
        <f>(RANK(K87,K$8:K$1007,1)+COUNTIF(K$8:K87,K87)-1)/1000</f>
        <v>0.32800000000000001</v>
      </c>
      <c r="AA87" s="21">
        <f>(RANK(L87,L$8:L$1007,1)+COUNTIF(L$8:L87,L87)-1)/1000</f>
        <v>0.33400000000000002</v>
      </c>
      <c r="AB87" s="21">
        <f>(RANK(M87,M$8:M$1007,1)+COUNTIF(M$8:M87,M87)-1)/1000</f>
        <v>0.29499999999999998</v>
      </c>
      <c r="AC87" s="21">
        <f>(RANK(N87,N$8:N$1007,1)+COUNTIF(N$8:N87,N87)-1)/1000</f>
        <v>0.32300000000000001</v>
      </c>
      <c r="AD87" s="21">
        <f>(RANK(O87,O$8:O$1007,1)+COUNTIF(O$8:O87,O87)-1)/1000</f>
        <v>0.309</v>
      </c>
      <c r="AE87" s="21">
        <f>(RANK(P87,P$8:P$1007,1)+COUNTIF(P$8:P87,P87)-1)/1000</f>
        <v>0.33700000000000002</v>
      </c>
      <c r="AF87" s="21">
        <f>(RANK(Q87,Q$8:Q$1007,1)+COUNTIF(Q$8:Q87,Q87)-1)/1000</f>
        <v>0.32300000000000001</v>
      </c>
      <c r="AG87" s="21">
        <f>(RANK(R87,R$8:R$1007,1)+COUNTIF(R$8:R87,R87)-1)/1000</f>
        <v>0.309</v>
      </c>
      <c r="AH87" s="21">
        <f>(RANK(S87,S$8:S$1007,1)+COUNTIF(S$8:S87,S87)-1)/1000</f>
        <v>0.33700000000000002</v>
      </c>
      <c r="AI87" s="14">
        <f t="shared" si="23"/>
        <v>0</v>
      </c>
      <c r="AK87" s="14">
        <f t="shared" si="24"/>
        <v>0</v>
      </c>
    </row>
    <row r="88" spans="2:37" x14ac:dyDescent="0.25">
      <c r="B88">
        <f t="shared" si="18"/>
        <v>81</v>
      </c>
      <c r="C88">
        <f>MATCH(B88,'Stocastic Model Raw Data'!$B$2:$B$1001,0)</f>
        <v>516</v>
      </c>
      <c r="D88" s="14" cm="1">
        <f t="array" ref="D88">INDEX('Stocastic Model Raw Data'!$G$2:$G$1001,$C88,0)</f>
        <v>31610718</v>
      </c>
      <c r="E88" s="14" cm="1">
        <f t="array" ref="E88">INDEX('Stocastic Model Raw Data'!$C$2:$C$1001,$C88,0)</f>
        <v>4244015.5873610303</v>
      </c>
      <c r="F88" s="14" cm="1">
        <f t="array" ref="F88">INDEX('Stocastic Model Raw Data'!$H$2:$H$1001,$C88,0)</f>
        <v>1719030.65948647</v>
      </c>
      <c r="G88" s="14">
        <f t="shared" si="13"/>
        <v>2524984.9278745605</v>
      </c>
      <c r="H88" s="14" cm="1">
        <f t="array" ref="H88">INDEX('Stocastic Model Raw Data'!$D$2:$D$1001,$C88,0)</f>
        <v>136966863.30453601</v>
      </c>
      <c r="I88" s="14" cm="1">
        <f t="array" ref="I88">INDEX('Stocastic Model Raw Data'!$I$2:$I$1001,$C88,0)</f>
        <v>53345955.737898499</v>
      </c>
      <c r="J88" s="14">
        <f t="shared" si="14"/>
        <v>83620907.566637516</v>
      </c>
      <c r="K88" s="14" cm="1">
        <f t="array" ref="K88">INDEX('Stocastic Model Raw Data'!$E$2:$E$1001,$C88,0)</f>
        <v>37348652.957588598</v>
      </c>
      <c r="L88" s="14" cm="1">
        <f t="array" ref="L88">INDEX('Stocastic Model Raw Data'!$J$2:$J$1001,$C88,0)</f>
        <v>26608904.457345501</v>
      </c>
      <c r="M88" s="14">
        <f t="shared" si="15"/>
        <v>10739748.500243098</v>
      </c>
      <c r="N88" s="14">
        <f t="shared" si="19"/>
        <v>174315516.2621246</v>
      </c>
      <c r="O88" s="14">
        <f t="shared" si="20"/>
        <v>79954860.195243999</v>
      </c>
      <c r="P88" s="14">
        <f t="shared" si="16"/>
        <v>94360656.066880599</v>
      </c>
      <c r="Q88" s="3">
        <f t="shared" si="21"/>
        <v>174315516.2621246</v>
      </c>
      <c r="R88" s="3">
        <f t="shared" si="22"/>
        <v>111565578.195244</v>
      </c>
      <c r="S88" s="3">
        <f t="shared" si="17"/>
        <v>62749938.066880599</v>
      </c>
      <c r="T88" s="21">
        <f>(RANK(E88,E$8:E$1007,1)+COUNTIF(E$8:E88,E88)-1)/1000</f>
        <v>0.51700000000000002</v>
      </c>
      <c r="U88" s="21">
        <f>(RANK(F88,F$8:F$1007,1)+COUNTIF(F$8:F88,F88)-1)/1000</f>
        <v>0.498</v>
      </c>
      <c r="V88" s="21">
        <f>(RANK(G88,G$8:G$1007,1)+COUNTIF(G$8:G88,G88)-1)/1000</f>
        <v>0.53200000000000003</v>
      </c>
      <c r="W88" s="21">
        <f>(RANK(H88,H$8:H$1007,1)+COUNTIF(H$8:H88,H88)-1)/1000</f>
        <v>0.51200000000000001</v>
      </c>
      <c r="X88" s="21">
        <f>(RANK(I88,I$8:I$1007,1)+COUNTIF(I$8:I88,I88)-1)/1000</f>
        <v>0.501</v>
      </c>
      <c r="Y88" s="21">
        <f>(RANK(J88,J$8:J$1007,1)+COUNTIF(J$8:J88,J88)-1)/1000</f>
        <v>0.51300000000000001</v>
      </c>
      <c r="Z88" s="21">
        <f>(RANK(K88,K$8:K$1007,1)+COUNTIF(K$8:K88,K88)-1)/1000</f>
        <v>0.59499999999999997</v>
      </c>
      <c r="AA88" s="21">
        <f>(RANK(L88,L$8:L$1007,1)+COUNTIF(L$8:L88,L88)-1)/1000</f>
        <v>0.59199999999999997</v>
      </c>
      <c r="AB88" s="21">
        <f>(RANK(M88,M$8:M$1007,1)+COUNTIF(M$8:M88,M88)-1)/1000</f>
        <v>0.60699999999999998</v>
      </c>
      <c r="AC88" s="21">
        <f>(RANK(N88,N$8:N$1007,1)+COUNTIF(N$8:N88,N88)-1)/1000</f>
        <v>0.51600000000000001</v>
      </c>
      <c r="AD88" s="21">
        <f>(RANK(O88,O$8:O$1007,1)+COUNTIF(O$8:O88,O88)-1)/1000</f>
        <v>0.53400000000000003</v>
      </c>
      <c r="AE88" s="21">
        <f>(RANK(P88,P$8:P$1007,1)+COUNTIF(P$8:P88,P88)-1)/1000</f>
        <v>0.51400000000000001</v>
      </c>
      <c r="AF88" s="21">
        <f>(RANK(Q88,Q$8:Q$1007,1)+COUNTIF(Q$8:Q88,Q88)-1)/1000</f>
        <v>0.51600000000000001</v>
      </c>
      <c r="AG88" s="21">
        <f>(RANK(R88,R$8:R$1007,1)+COUNTIF(R$8:R88,R88)-1)/1000</f>
        <v>0.53400000000000003</v>
      </c>
      <c r="AH88" s="21">
        <f>(RANK(S88,S$8:S$1007,1)+COUNTIF(S$8:S88,S88)-1)/1000</f>
        <v>0.51400000000000001</v>
      </c>
      <c r="AI88" s="14">
        <f t="shared" si="23"/>
        <v>0</v>
      </c>
      <c r="AK88" s="14">
        <f t="shared" si="24"/>
        <v>0</v>
      </c>
    </row>
    <row r="89" spans="2:37" x14ac:dyDescent="0.25">
      <c r="B89">
        <f t="shared" si="18"/>
        <v>82</v>
      </c>
      <c r="C89">
        <f>MATCH(B89,'Stocastic Model Raw Data'!$B$2:$B$1001,0)</f>
        <v>120</v>
      </c>
      <c r="D89" s="14" cm="1">
        <f t="array" ref="D89">INDEX('Stocastic Model Raw Data'!$G$2:$G$1001,$C89,0)</f>
        <v>31610718</v>
      </c>
      <c r="E89" s="14" cm="1">
        <f t="array" ref="E89">INDEX('Stocastic Model Raw Data'!$C$2:$C$1001,$C89,0)</f>
        <v>1781167.1959484301</v>
      </c>
      <c r="F89" s="14" cm="1">
        <f t="array" ref="F89">INDEX('Stocastic Model Raw Data'!$H$2:$H$1001,$C89,0)</f>
        <v>643770.38390712906</v>
      </c>
      <c r="G89" s="14">
        <f t="shared" si="13"/>
        <v>1137396.812041301</v>
      </c>
      <c r="H89" s="14" cm="1">
        <f t="array" ref="H89">INDEX('Stocastic Model Raw Data'!$D$2:$D$1001,$C89,0)</f>
        <v>57614876.376464799</v>
      </c>
      <c r="I89" s="14" cm="1">
        <f t="array" ref="I89">INDEX('Stocastic Model Raw Data'!$I$2:$I$1001,$C89,0)</f>
        <v>20613392.807388298</v>
      </c>
      <c r="J89" s="14">
        <f t="shared" si="14"/>
        <v>37001483.569076501</v>
      </c>
      <c r="K89" s="14" cm="1">
        <f t="array" ref="K89">INDEX('Stocastic Model Raw Data'!$E$2:$E$1001,$C89,0)</f>
        <v>39709206.157204203</v>
      </c>
      <c r="L89" s="14" cm="1">
        <f t="array" ref="L89">INDEX('Stocastic Model Raw Data'!$J$2:$J$1001,$C89,0)</f>
        <v>28795406.092902601</v>
      </c>
      <c r="M89" s="14">
        <f t="shared" si="15"/>
        <v>10913800.064301603</v>
      </c>
      <c r="N89" s="14">
        <f t="shared" si="19"/>
        <v>97324082.533668995</v>
      </c>
      <c r="O89" s="14">
        <f t="shared" si="20"/>
        <v>49408798.900290899</v>
      </c>
      <c r="P89" s="14">
        <f t="shared" si="16"/>
        <v>47915283.633378096</v>
      </c>
      <c r="Q89" s="3">
        <f t="shared" si="21"/>
        <v>97324082.533668995</v>
      </c>
      <c r="R89" s="3">
        <f t="shared" si="22"/>
        <v>81019516.900290906</v>
      </c>
      <c r="S89" s="3">
        <f t="shared" si="17"/>
        <v>16304565.633378088</v>
      </c>
      <c r="T89" s="21">
        <f>(RANK(E89,E$8:E$1007,1)+COUNTIF(E$8:E89,E89)-1)/1000</f>
        <v>0.109</v>
      </c>
      <c r="U89" s="21">
        <f>(RANK(F89,F$8:F$1007,1)+COUNTIF(F$8:F89,F89)-1)/1000</f>
        <v>9.4E-2</v>
      </c>
      <c r="V89" s="21">
        <f>(RANK(G89,G$8:G$1007,1)+COUNTIF(G$8:G89,G89)-1)/1000</f>
        <v>0.112</v>
      </c>
      <c r="W89" s="21">
        <f>(RANK(H89,H$8:H$1007,1)+COUNTIF(H$8:H89,H89)-1)/1000</f>
        <v>0.108</v>
      </c>
      <c r="X89" s="21">
        <f>(RANK(I89,I$8:I$1007,1)+COUNTIF(I$8:I89,I89)-1)/1000</f>
        <v>9.4E-2</v>
      </c>
      <c r="Y89" s="21">
        <f>(RANK(J89,J$8:J$1007,1)+COUNTIF(J$8:J89,J89)-1)/1000</f>
        <v>0.111</v>
      </c>
      <c r="Z89" s="21">
        <f>(RANK(K89,K$8:K$1007,1)+COUNTIF(K$8:K89,K89)-1)/1000</f>
        <v>0.75900000000000001</v>
      </c>
      <c r="AA89" s="21">
        <f>(RANK(L89,L$8:L$1007,1)+COUNTIF(L$8:L89,L89)-1)/1000</f>
        <v>0.79600000000000004</v>
      </c>
      <c r="AB89" s="21">
        <f>(RANK(M89,M$8:M$1007,1)+COUNTIF(M$8:M89,M89)-1)/1000</f>
        <v>0.65300000000000002</v>
      </c>
      <c r="AC89" s="21">
        <f>(RANK(N89,N$8:N$1007,1)+COUNTIF(N$8:N89,N89)-1)/1000</f>
        <v>0.12</v>
      </c>
      <c r="AD89" s="21">
        <f>(RANK(O89,O$8:O$1007,1)+COUNTIF(O$8:O89,O89)-1)/1000</f>
        <v>0.151</v>
      </c>
      <c r="AE89" s="21">
        <f>(RANK(P89,P$8:P$1007,1)+COUNTIF(P$8:P89,P89)-1)/1000</f>
        <v>0.11700000000000001</v>
      </c>
      <c r="AF89" s="21">
        <f>(RANK(Q89,Q$8:Q$1007,1)+COUNTIF(Q$8:Q89,Q89)-1)/1000</f>
        <v>0.12</v>
      </c>
      <c r="AG89" s="21">
        <f>(RANK(R89,R$8:R$1007,1)+COUNTIF(R$8:R89,R89)-1)/1000</f>
        <v>0.151</v>
      </c>
      <c r="AH89" s="21">
        <f>(RANK(S89,S$8:S$1007,1)+COUNTIF(S$8:S89,S89)-1)/1000</f>
        <v>0.11700000000000001</v>
      </c>
      <c r="AI89" s="14">
        <f t="shared" si="23"/>
        <v>0</v>
      </c>
      <c r="AK89" s="14">
        <f t="shared" si="24"/>
        <v>0</v>
      </c>
    </row>
    <row r="90" spans="2:37" x14ac:dyDescent="0.25">
      <c r="B90">
        <f t="shared" si="18"/>
        <v>83</v>
      </c>
      <c r="C90">
        <f>MATCH(B90,'Stocastic Model Raw Data'!$B$2:$B$1001,0)</f>
        <v>734</v>
      </c>
      <c r="D90" s="14" cm="1">
        <f t="array" ref="D90">INDEX('Stocastic Model Raw Data'!$G$2:$G$1001,$C90,0)</f>
        <v>31610718</v>
      </c>
      <c r="E90" s="14" cm="1">
        <f t="array" ref="E90">INDEX('Stocastic Model Raw Data'!$C$2:$C$1001,$C90,0)</f>
        <v>5221571.8228240404</v>
      </c>
      <c r="F90" s="14" cm="1">
        <f t="array" ref="F90">INDEX('Stocastic Model Raw Data'!$H$2:$H$1001,$C90,0)</f>
        <v>2191088.5681686699</v>
      </c>
      <c r="G90" s="14">
        <f t="shared" si="13"/>
        <v>3030483.2546553705</v>
      </c>
      <c r="H90" s="14" cm="1">
        <f t="array" ref="H90">INDEX('Stocastic Model Raw Data'!$D$2:$D$1001,$C90,0)</f>
        <v>167656752.07662001</v>
      </c>
      <c r="I90" s="14" cm="1">
        <f t="array" ref="I90">INDEX('Stocastic Model Raw Data'!$I$2:$I$1001,$C90,0)</f>
        <v>67430342.424909294</v>
      </c>
      <c r="J90" s="14">
        <f t="shared" si="14"/>
        <v>100226409.65171072</v>
      </c>
      <c r="K90" s="14" cm="1">
        <f t="array" ref="K90">INDEX('Stocastic Model Raw Data'!$E$2:$E$1001,$C90,0)</f>
        <v>37435131.4321905</v>
      </c>
      <c r="L90" s="14" cm="1">
        <f t="array" ref="L90">INDEX('Stocastic Model Raw Data'!$J$2:$J$1001,$C90,0)</f>
        <v>26966993.639442701</v>
      </c>
      <c r="M90" s="14">
        <f t="shared" si="15"/>
        <v>10468137.792747799</v>
      </c>
      <c r="N90" s="14">
        <f t="shared" si="19"/>
        <v>205091883.50881052</v>
      </c>
      <c r="O90" s="14">
        <f t="shared" si="20"/>
        <v>94397336.064351991</v>
      </c>
      <c r="P90" s="14">
        <f t="shared" si="16"/>
        <v>110694547.44445853</v>
      </c>
      <c r="Q90" s="3">
        <f t="shared" si="21"/>
        <v>205091883.50881052</v>
      </c>
      <c r="R90" s="3">
        <f t="shared" si="22"/>
        <v>126008054.06435199</v>
      </c>
      <c r="S90" s="3">
        <f t="shared" si="17"/>
        <v>79083829.444458529</v>
      </c>
      <c r="T90" s="21">
        <f>(RANK(E90,E$8:E$1007,1)+COUNTIF(E$8:E90,E90)-1)/1000</f>
        <v>0.753</v>
      </c>
      <c r="U90" s="21">
        <f>(RANK(F90,F$8:F$1007,1)+COUNTIF(F$8:F90,F90)-1)/1000</f>
        <v>0.75900000000000001</v>
      </c>
      <c r="V90" s="21">
        <f>(RANK(G90,G$8:G$1007,1)+COUNTIF(G$8:G90,G90)-1)/1000</f>
        <v>0.73599999999999999</v>
      </c>
      <c r="W90" s="21">
        <f>(RANK(H90,H$8:H$1007,1)+COUNTIF(H$8:H90,H90)-1)/1000</f>
        <v>0.73499999999999999</v>
      </c>
      <c r="X90" s="21">
        <f>(RANK(I90,I$8:I$1007,1)+COUNTIF(I$8:I90,I90)-1)/1000</f>
        <v>0.75600000000000001</v>
      </c>
      <c r="Y90" s="21">
        <f>(RANK(J90,J$8:J$1007,1)+COUNTIF(J$8:J90,J90)-1)/1000</f>
        <v>0.71899999999999997</v>
      </c>
      <c r="Z90" s="21">
        <f>(RANK(K90,K$8:K$1007,1)+COUNTIF(K$8:K90,K90)-1)/1000</f>
        <v>0.6</v>
      </c>
      <c r="AA90" s="21">
        <f>(RANK(L90,L$8:L$1007,1)+COUNTIF(L$8:L90,L90)-1)/1000</f>
        <v>0.63200000000000001</v>
      </c>
      <c r="AB90" s="21">
        <f>(RANK(M90,M$8:M$1007,1)+COUNTIF(M$8:M90,M90)-1)/1000</f>
        <v>0.54200000000000004</v>
      </c>
      <c r="AC90" s="21">
        <f>(RANK(N90,N$8:N$1007,1)+COUNTIF(N$8:N90,N90)-1)/1000</f>
        <v>0.73399999999999999</v>
      </c>
      <c r="AD90" s="21">
        <f>(RANK(O90,O$8:O$1007,1)+COUNTIF(O$8:O90,O90)-1)/1000</f>
        <v>0.76400000000000001</v>
      </c>
      <c r="AE90" s="21">
        <f>(RANK(P90,P$8:P$1007,1)+COUNTIF(P$8:P90,P90)-1)/1000</f>
        <v>0.72499999999999998</v>
      </c>
      <c r="AF90" s="21">
        <f>(RANK(Q90,Q$8:Q$1007,1)+COUNTIF(Q$8:Q90,Q90)-1)/1000</f>
        <v>0.73399999999999999</v>
      </c>
      <c r="AG90" s="21">
        <f>(RANK(R90,R$8:R$1007,1)+COUNTIF(R$8:R90,R90)-1)/1000</f>
        <v>0.76400000000000001</v>
      </c>
      <c r="AH90" s="21">
        <f>(RANK(S90,S$8:S$1007,1)+COUNTIF(S$8:S90,S90)-1)/1000</f>
        <v>0.72499999999999998</v>
      </c>
      <c r="AI90" s="14">
        <f t="shared" si="23"/>
        <v>0</v>
      </c>
      <c r="AK90" s="14">
        <f t="shared" si="24"/>
        <v>0</v>
      </c>
    </row>
    <row r="91" spans="2:37" x14ac:dyDescent="0.25">
      <c r="B91">
        <f t="shared" si="18"/>
        <v>84</v>
      </c>
      <c r="C91">
        <f>MATCH(B91,'Stocastic Model Raw Data'!$B$2:$B$1001,0)</f>
        <v>966</v>
      </c>
      <c r="D91" s="14" cm="1">
        <f t="array" ref="D91">INDEX('Stocastic Model Raw Data'!$G$2:$G$1001,$C91,0)</f>
        <v>31610718</v>
      </c>
      <c r="E91" s="14" cm="1">
        <f t="array" ref="E91">INDEX('Stocastic Model Raw Data'!$C$2:$C$1001,$C91,0)</f>
        <v>7714702.3551543802</v>
      </c>
      <c r="F91" s="14" cm="1">
        <f t="array" ref="F91">INDEX('Stocastic Model Raw Data'!$H$2:$H$1001,$C91,0)</f>
        <v>3207541.7777085798</v>
      </c>
      <c r="G91" s="14">
        <f t="shared" si="13"/>
        <v>4507160.5774458004</v>
      </c>
      <c r="H91" s="14" cm="1">
        <f t="array" ref="H91">INDEX('Stocastic Model Raw Data'!$D$2:$D$1001,$C91,0)</f>
        <v>251666092.46238801</v>
      </c>
      <c r="I91" s="14" cm="1">
        <f t="array" ref="I91">INDEX('Stocastic Model Raw Data'!$I$2:$I$1001,$C91,0)</f>
        <v>98642498.082823798</v>
      </c>
      <c r="J91" s="14">
        <f t="shared" si="14"/>
        <v>153023594.37956423</v>
      </c>
      <c r="K91" s="14" cm="1">
        <f t="array" ref="K91">INDEX('Stocastic Model Raw Data'!$E$2:$E$1001,$C91,0)</f>
        <v>44411329.526463598</v>
      </c>
      <c r="L91" s="14" cm="1">
        <f t="array" ref="L91">INDEX('Stocastic Model Raw Data'!$J$2:$J$1001,$C91,0)</f>
        <v>31655180.472096398</v>
      </c>
      <c r="M91" s="14">
        <f t="shared" si="15"/>
        <v>12756149.0543672</v>
      </c>
      <c r="N91" s="14">
        <f t="shared" si="19"/>
        <v>296077421.98885161</v>
      </c>
      <c r="O91" s="14">
        <f t="shared" si="20"/>
        <v>130297678.5549202</v>
      </c>
      <c r="P91" s="14">
        <f t="shared" si="16"/>
        <v>165779743.43393141</v>
      </c>
      <c r="Q91" s="3">
        <f t="shared" si="21"/>
        <v>296077421.98885161</v>
      </c>
      <c r="R91" s="3">
        <f t="shared" si="22"/>
        <v>161908396.5549202</v>
      </c>
      <c r="S91" s="3">
        <f t="shared" si="17"/>
        <v>134169025.43393141</v>
      </c>
      <c r="T91" s="21">
        <f>(RANK(E91,E$8:E$1007,1)+COUNTIF(E$8:E91,E91)-1)/1000</f>
        <v>0.96399999999999997</v>
      </c>
      <c r="U91" s="21">
        <f>(RANK(F91,F$8:F$1007,1)+COUNTIF(F$8:F91,F91)-1)/1000</f>
        <v>0.96199999999999997</v>
      </c>
      <c r="V91" s="21">
        <f>(RANK(G91,G$8:G$1007,1)+COUNTIF(G$8:G91,G91)-1)/1000</f>
        <v>0.96299999999999997</v>
      </c>
      <c r="W91" s="21">
        <f>(RANK(H91,H$8:H$1007,1)+COUNTIF(H$8:H91,H91)-1)/1000</f>
        <v>0.96399999999999997</v>
      </c>
      <c r="X91" s="21">
        <f>(RANK(I91,I$8:I$1007,1)+COUNTIF(I$8:I91,I91)-1)/1000</f>
        <v>0.96299999999999997</v>
      </c>
      <c r="Y91" s="21">
        <f>(RANK(J91,J$8:J$1007,1)+COUNTIF(J$8:J91,J91)-1)/1000</f>
        <v>0.96299999999999997</v>
      </c>
      <c r="Z91" s="21">
        <f>(RANK(K91,K$8:K$1007,1)+COUNTIF(K$8:K91,K91)-1)/1000</f>
        <v>0.96399999999999997</v>
      </c>
      <c r="AA91" s="21">
        <f>(RANK(L91,L$8:L$1007,1)+COUNTIF(L$8:L91,L91)-1)/1000</f>
        <v>0.95499999999999996</v>
      </c>
      <c r="AB91" s="21">
        <f>(RANK(M91,M$8:M$1007,1)+COUNTIF(M$8:M91,M91)-1)/1000</f>
        <v>0.97099999999999997</v>
      </c>
      <c r="AC91" s="21">
        <f>(RANK(N91,N$8:N$1007,1)+COUNTIF(N$8:N91,N91)-1)/1000</f>
        <v>0.96599999999999997</v>
      </c>
      <c r="AD91" s="21">
        <f>(RANK(O91,O$8:O$1007,1)+COUNTIF(O$8:O91,O91)-1)/1000</f>
        <v>0.96899999999999997</v>
      </c>
      <c r="AE91" s="21">
        <f>(RANK(P91,P$8:P$1007,1)+COUNTIF(P$8:P91,P91)-1)/1000</f>
        <v>0.96399999999999997</v>
      </c>
      <c r="AF91" s="21">
        <f>(RANK(Q91,Q$8:Q$1007,1)+COUNTIF(Q$8:Q91,Q91)-1)/1000</f>
        <v>0.96599999999999997</v>
      </c>
      <c r="AG91" s="21">
        <f>(RANK(R91,R$8:R$1007,1)+COUNTIF(R$8:R91,R91)-1)/1000</f>
        <v>0.96899999999999997</v>
      </c>
      <c r="AH91" s="21">
        <f>(RANK(S91,S$8:S$1007,1)+COUNTIF(S$8:S91,S91)-1)/1000</f>
        <v>0.96399999999999997</v>
      </c>
      <c r="AI91" s="14">
        <f t="shared" si="23"/>
        <v>0</v>
      </c>
      <c r="AK91" s="14">
        <f t="shared" si="24"/>
        <v>0</v>
      </c>
    </row>
    <row r="92" spans="2:37" x14ac:dyDescent="0.25">
      <c r="B92">
        <f t="shared" si="18"/>
        <v>85</v>
      </c>
      <c r="C92">
        <f>MATCH(B92,'Stocastic Model Raw Data'!$B$2:$B$1001,0)</f>
        <v>858</v>
      </c>
      <c r="D92" s="14" cm="1">
        <f t="array" ref="D92">INDEX('Stocastic Model Raw Data'!$G$2:$G$1001,$C92,0)</f>
        <v>31610718</v>
      </c>
      <c r="E92" s="14" cm="1">
        <f t="array" ref="E92">INDEX('Stocastic Model Raw Data'!$C$2:$C$1001,$C92,0)</f>
        <v>6145832.5427546902</v>
      </c>
      <c r="F92" s="14" cm="1">
        <f t="array" ref="F92">INDEX('Stocastic Model Raw Data'!$H$2:$H$1001,$C92,0)</f>
        <v>2518282.8768919199</v>
      </c>
      <c r="G92" s="14">
        <f t="shared" si="13"/>
        <v>3627549.6658627703</v>
      </c>
      <c r="H92" s="14" cm="1">
        <f t="array" ref="H92">INDEX('Stocastic Model Raw Data'!$D$2:$D$1001,$C92,0)</f>
        <v>200844335.59535101</v>
      </c>
      <c r="I92" s="14" cm="1">
        <f t="array" ref="I92">INDEX('Stocastic Model Raw Data'!$I$2:$I$1001,$C92,0)</f>
        <v>77666748.451958299</v>
      </c>
      <c r="J92" s="14">
        <f t="shared" si="14"/>
        <v>123177587.14339271</v>
      </c>
      <c r="K92" s="14" cm="1">
        <f t="array" ref="K92">INDEX('Stocastic Model Raw Data'!$E$2:$E$1001,$C92,0)</f>
        <v>38957660.607445501</v>
      </c>
      <c r="L92" s="14" cm="1">
        <f t="array" ref="L92">INDEX('Stocastic Model Raw Data'!$J$2:$J$1001,$C92,0)</f>
        <v>27789806.348815098</v>
      </c>
      <c r="M92" s="14">
        <f t="shared" si="15"/>
        <v>11167854.258630402</v>
      </c>
      <c r="N92" s="14">
        <f t="shared" si="19"/>
        <v>239801996.20279652</v>
      </c>
      <c r="O92" s="14">
        <f t="shared" si="20"/>
        <v>105456554.8007734</v>
      </c>
      <c r="P92" s="14">
        <f t="shared" si="16"/>
        <v>134345441.40202314</v>
      </c>
      <c r="Q92" s="3">
        <f t="shared" si="21"/>
        <v>239801996.20279652</v>
      </c>
      <c r="R92" s="3">
        <f t="shared" si="22"/>
        <v>137067272.80077338</v>
      </c>
      <c r="S92" s="3">
        <f t="shared" si="17"/>
        <v>102734723.40202314</v>
      </c>
      <c r="T92" s="21">
        <f>(RANK(E92,E$8:E$1007,1)+COUNTIF(E$8:E92,E92)-1)/1000</f>
        <v>0.85</v>
      </c>
      <c r="U92" s="21">
        <f>(RANK(F92,F$8:F$1007,1)+COUNTIF(F$8:F92,F92)-1)/1000</f>
        <v>0.84599999999999997</v>
      </c>
      <c r="V92" s="21">
        <f>(RANK(G92,G$8:G$1007,1)+COUNTIF(G$8:G92,G92)-1)/1000</f>
        <v>0.85099999999999998</v>
      </c>
      <c r="W92" s="21">
        <f>(RANK(H92,H$8:H$1007,1)+COUNTIF(H$8:H92,H92)-1)/1000</f>
        <v>0.85</v>
      </c>
      <c r="X92" s="21">
        <f>(RANK(I92,I$8:I$1007,1)+COUNTIF(I$8:I92,I92)-1)/1000</f>
        <v>0.84699999999999998</v>
      </c>
      <c r="Y92" s="21">
        <f>(RANK(J92,J$8:J$1007,1)+COUNTIF(J$8:J92,J92)-1)/1000</f>
        <v>0.86499999999999999</v>
      </c>
      <c r="Z92" s="21">
        <f>(RANK(K92,K$8:K$1007,1)+COUNTIF(K$8:K92,K92)-1)/1000</f>
        <v>0.72299999999999998</v>
      </c>
      <c r="AA92" s="21">
        <f>(RANK(L92,L$8:L$1007,1)+COUNTIF(L$8:L92,L92)-1)/1000</f>
        <v>0.71099999999999997</v>
      </c>
      <c r="AB92" s="21">
        <f>(RANK(M92,M$8:M$1007,1)+COUNTIF(M$8:M92,M92)-1)/1000</f>
        <v>0.73099999999999998</v>
      </c>
      <c r="AC92" s="21">
        <f>(RANK(N92,N$8:N$1007,1)+COUNTIF(N$8:N92,N92)-1)/1000</f>
        <v>0.85799999999999998</v>
      </c>
      <c r="AD92" s="21">
        <f>(RANK(O92,O$8:O$1007,1)+COUNTIF(O$8:O92,O92)-1)/1000</f>
        <v>0.85099999999999998</v>
      </c>
      <c r="AE92" s="21">
        <f>(RANK(P92,P$8:P$1007,1)+COUNTIF(P$8:P92,P92)-1)/1000</f>
        <v>0.86299999999999999</v>
      </c>
      <c r="AF92" s="21">
        <f>(RANK(Q92,Q$8:Q$1007,1)+COUNTIF(Q$8:Q92,Q92)-1)/1000</f>
        <v>0.85799999999999998</v>
      </c>
      <c r="AG92" s="21">
        <f>(RANK(R92,R$8:R$1007,1)+COUNTIF(R$8:R92,R92)-1)/1000</f>
        <v>0.85099999999999998</v>
      </c>
      <c r="AH92" s="21">
        <f>(RANK(S92,S$8:S$1007,1)+COUNTIF(S$8:S92,S92)-1)/1000</f>
        <v>0.86299999999999999</v>
      </c>
      <c r="AI92" s="14">
        <f t="shared" si="23"/>
        <v>0</v>
      </c>
      <c r="AK92" s="14">
        <f t="shared" si="24"/>
        <v>0</v>
      </c>
    </row>
    <row r="93" spans="2:37" x14ac:dyDescent="0.25">
      <c r="B93">
        <f t="shared" si="18"/>
        <v>86</v>
      </c>
      <c r="C93">
        <f>MATCH(B93,'Stocastic Model Raw Data'!$B$2:$B$1001,0)</f>
        <v>20</v>
      </c>
      <c r="D93" s="14" cm="1">
        <f t="array" ref="D93">INDEX('Stocastic Model Raw Data'!$G$2:$G$1001,$C93,0)</f>
        <v>31610718</v>
      </c>
      <c r="E93" s="14" cm="1">
        <f t="array" ref="E93">INDEX('Stocastic Model Raw Data'!$C$2:$C$1001,$C93,0)</f>
        <v>1250321.2388211801</v>
      </c>
      <c r="F93" s="14" cm="1">
        <f t="array" ref="F93">INDEX('Stocastic Model Raw Data'!$H$2:$H$1001,$C93,0)</f>
        <v>437039.35387212801</v>
      </c>
      <c r="G93" s="14">
        <f t="shared" si="13"/>
        <v>813281.88494905201</v>
      </c>
      <c r="H93" s="14" cm="1">
        <f t="array" ref="H93">INDEX('Stocastic Model Raw Data'!$D$2:$D$1001,$C93,0)</f>
        <v>40433979.592972003</v>
      </c>
      <c r="I93" s="14" cm="1">
        <f t="array" ref="I93">INDEX('Stocastic Model Raw Data'!$I$2:$I$1001,$C93,0)</f>
        <v>14427291.7927122</v>
      </c>
      <c r="J93" s="14">
        <f t="shared" si="14"/>
        <v>26006687.800259802</v>
      </c>
      <c r="K93" s="14" cm="1">
        <f t="array" ref="K93">INDEX('Stocastic Model Raw Data'!$E$2:$E$1001,$C93,0)</f>
        <v>31140359.064448301</v>
      </c>
      <c r="L93" s="14" cm="1">
        <f t="array" ref="L93">INDEX('Stocastic Model Raw Data'!$J$2:$J$1001,$C93,0)</f>
        <v>21886537.4624274</v>
      </c>
      <c r="M93" s="14">
        <f t="shared" si="15"/>
        <v>9253821.6020209007</v>
      </c>
      <c r="N93" s="14">
        <f t="shared" si="19"/>
        <v>71574338.657420307</v>
      </c>
      <c r="O93" s="14">
        <f t="shared" si="20"/>
        <v>36313829.255139604</v>
      </c>
      <c r="P93" s="14">
        <f t="shared" si="16"/>
        <v>35260509.402280703</v>
      </c>
      <c r="Q93" s="3">
        <f t="shared" si="21"/>
        <v>71574338.657420307</v>
      </c>
      <c r="R93" s="3">
        <f t="shared" si="22"/>
        <v>67924547.255139604</v>
      </c>
      <c r="S93" s="3">
        <f t="shared" si="17"/>
        <v>3649791.4022807032</v>
      </c>
      <c r="T93" s="21">
        <f>(RANK(E93,E$8:E$1007,1)+COUNTIF(E$8:E93,E93)-1)/1000</f>
        <v>2.1000000000000001E-2</v>
      </c>
      <c r="U93" s="21">
        <f>(RANK(F93,F$8:F$1007,1)+COUNTIF(F$8:F93,F93)-1)/1000</f>
        <v>0.02</v>
      </c>
      <c r="V93" s="21">
        <f>(RANK(G93,G$8:G$1007,1)+COUNTIF(G$8:G93,G93)-1)/1000</f>
        <v>2.3E-2</v>
      </c>
      <c r="W93" s="21">
        <f>(RANK(H93,H$8:H$1007,1)+COUNTIF(H$8:H93,H93)-1)/1000</f>
        <v>0.02</v>
      </c>
      <c r="X93" s="21">
        <f>(RANK(I93,I$8:I$1007,1)+COUNTIF(I$8:I93,I93)-1)/1000</f>
        <v>2.1000000000000001E-2</v>
      </c>
      <c r="Y93" s="21">
        <f>(RANK(J93,J$8:J$1007,1)+COUNTIF(J$8:J93,J93)-1)/1000</f>
        <v>2.1000000000000001E-2</v>
      </c>
      <c r="Z93" s="21">
        <f>(RANK(K93,K$8:K$1007,1)+COUNTIF(K$8:K93,K93)-1)/1000</f>
        <v>0.26200000000000001</v>
      </c>
      <c r="AA93" s="21">
        <f>(RANK(L93,L$8:L$1007,1)+COUNTIF(L$8:L93,L93)-1)/1000</f>
        <v>0.26400000000000001</v>
      </c>
      <c r="AB93" s="21">
        <f>(RANK(M93,M$8:M$1007,1)+COUNTIF(M$8:M93,M93)-1)/1000</f>
        <v>0.26700000000000002</v>
      </c>
      <c r="AC93" s="21">
        <f>(RANK(N93,N$8:N$1007,1)+COUNTIF(N$8:N93,N93)-1)/1000</f>
        <v>0.02</v>
      </c>
      <c r="AD93" s="21">
        <f>(RANK(O93,O$8:O$1007,1)+COUNTIF(O$8:O93,O93)-1)/1000</f>
        <v>2.8000000000000001E-2</v>
      </c>
      <c r="AE93" s="21">
        <f>(RANK(P93,P$8:P$1007,1)+COUNTIF(P$8:P93,P93)-1)/1000</f>
        <v>2.1999999999999999E-2</v>
      </c>
      <c r="AF93" s="21">
        <f>(RANK(Q93,Q$8:Q$1007,1)+COUNTIF(Q$8:Q93,Q93)-1)/1000</f>
        <v>0.02</v>
      </c>
      <c r="AG93" s="21">
        <f>(RANK(R93,R$8:R$1007,1)+COUNTIF(R$8:R93,R93)-1)/1000</f>
        <v>2.8000000000000001E-2</v>
      </c>
      <c r="AH93" s="21">
        <f>(RANK(S93,S$8:S$1007,1)+COUNTIF(S$8:S93,S93)-1)/1000</f>
        <v>2.1999999999999999E-2</v>
      </c>
      <c r="AI93" s="14">
        <f t="shared" si="23"/>
        <v>0</v>
      </c>
      <c r="AK93" s="14">
        <f t="shared" si="24"/>
        <v>0</v>
      </c>
    </row>
    <row r="94" spans="2:37" x14ac:dyDescent="0.25">
      <c r="B94">
        <f t="shared" si="18"/>
        <v>87</v>
      </c>
      <c r="C94">
        <f>MATCH(B94,'Stocastic Model Raw Data'!$B$2:$B$1001,0)</f>
        <v>628</v>
      </c>
      <c r="D94" s="14" cm="1">
        <f t="array" ref="D94">INDEX('Stocastic Model Raw Data'!$G$2:$G$1001,$C94,0)</f>
        <v>31610718</v>
      </c>
      <c r="E94" s="14" cm="1">
        <f t="array" ref="E94">INDEX('Stocastic Model Raw Data'!$C$2:$C$1001,$C94,0)</f>
        <v>4507639.1599165602</v>
      </c>
      <c r="F94" s="14" cm="1">
        <f t="array" ref="F94">INDEX('Stocastic Model Raw Data'!$H$2:$H$1001,$C94,0)</f>
        <v>1821239.5037845401</v>
      </c>
      <c r="G94" s="14">
        <f t="shared" si="13"/>
        <v>2686399.6561320201</v>
      </c>
      <c r="H94" s="14" cm="1">
        <f t="array" ref="H94">INDEX('Stocastic Model Raw Data'!$D$2:$D$1001,$C94,0)</f>
        <v>145653867.69925699</v>
      </c>
      <c r="I94" s="14" cm="1">
        <f t="array" ref="I94">INDEX('Stocastic Model Raw Data'!$I$2:$I$1001,$C94,0)</f>
        <v>56384410.803528696</v>
      </c>
      <c r="J94" s="14">
        <f t="shared" si="14"/>
        <v>89269456.89572829</v>
      </c>
      <c r="K94" s="14" cm="1">
        <f t="array" ref="K94">INDEX('Stocastic Model Raw Data'!$E$2:$E$1001,$C94,0)</f>
        <v>41496587.620987602</v>
      </c>
      <c r="L94" s="14" cm="1">
        <f t="array" ref="L94">INDEX('Stocastic Model Raw Data'!$J$2:$J$1001,$C94,0)</f>
        <v>29845483.947993401</v>
      </c>
      <c r="M94" s="14">
        <f t="shared" si="15"/>
        <v>11651103.6729942</v>
      </c>
      <c r="N94" s="14">
        <f t="shared" si="19"/>
        <v>187150455.32024458</v>
      </c>
      <c r="O94" s="14">
        <f t="shared" si="20"/>
        <v>86229894.751522094</v>
      </c>
      <c r="P94" s="14">
        <f t="shared" si="16"/>
        <v>100920560.56872249</v>
      </c>
      <c r="Q94" s="3">
        <f t="shared" si="21"/>
        <v>187150455.32024458</v>
      </c>
      <c r="R94" s="3">
        <f t="shared" si="22"/>
        <v>117840612.75152209</v>
      </c>
      <c r="S94" s="3">
        <f t="shared" si="17"/>
        <v>69309842.568722486</v>
      </c>
      <c r="T94" s="21">
        <f>(RANK(E94,E$8:E$1007,1)+COUNTIF(E$8:E94,E94)-1)/1000</f>
        <v>0.58699999999999997</v>
      </c>
      <c r="U94" s="21">
        <f>(RANK(F94,F$8:F$1007,1)+COUNTIF(F$8:F94,F94)-1)/1000</f>
        <v>0.57799999999999996</v>
      </c>
      <c r="V94" s="21">
        <f>(RANK(G94,G$8:G$1007,1)+COUNTIF(G$8:G94,G94)-1)/1000</f>
        <v>0.59499999999999997</v>
      </c>
      <c r="W94" s="21">
        <f>(RANK(H94,H$8:H$1007,1)+COUNTIF(H$8:H94,H94)-1)/1000</f>
        <v>0.58399999999999996</v>
      </c>
      <c r="X94" s="21">
        <f>(RANK(I94,I$8:I$1007,1)+COUNTIF(I$8:I94,I94)-1)/1000</f>
        <v>0.57699999999999996</v>
      </c>
      <c r="Y94" s="21">
        <f>(RANK(J94,J$8:J$1007,1)+COUNTIF(J$8:J94,J94)-1)/1000</f>
        <v>0.58899999999999997</v>
      </c>
      <c r="Z94" s="21">
        <f>(RANK(K94,K$8:K$1007,1)+COUNTIF(K$8:K94,K94)-1)/1000</f>
        <v>0.85399999999999998</v>
      </c>
      <c r="AA94" s="21">
        <f>(RANK(L94,L$8:L$1007,1)+COUNTIF(L$8:L94,L94)-1)/1000</f>
        <v>0.86799999999999999</v>
      </c>
      <c r="AB94" s="21">
        <f>(RANK(M94,M$8:M$1007,1)+COUNTIF(M$8:M94,M94)-1)/1000</f>
        <v>0.82899999999999996</v>
      </c>
      <c r="AC94" s="21">
        <f>(RANK(N94,N$8:N$1007,1)+COUNTIF(N$8:N94,N94)-1)/1000</f>
        <v>0.628</v>
      </c>
      <c r="AD94" s="21">
        <f>(RANK(O94,O$8:O$1007,1)+COUNTIF(O$8:O94,O94)-1)/1000</f>
        <v>0.65200000000000002</v>
      </c>
      <c r="AE94" s="21">
        <f>(RANK(P94,P$8:P$1007,1)+COUNTIF(P$8:P94,P94)-1)/1000</f>
        <v>0.61</v>
      </c>
      <c r="AF94" s="21">
        <f>(RANK(Q94,Q$8:Q$1007,1)+COUNTIF(Q$8:Q94,Q94)-1)/1000</f>
        <v>0.628</v>
      </c>
      <c r="AG94" s="21">
        <f>(RANK(R94,R$8:R$1007,1)+COUNTIF(R$8:R94,R94)-1)/1000</f>
        <v>0.65200000000000002</v>
      </c>
      <c r="AH94" s="21">
        <f>(RANK(S94,S$8:S$1007,1)+COUNTIF(S$8:S94,S94)-1)/1000</f>
        <v>0.61</v>
      </c>
      <c r="AI94" s="14">
        <f t="shared" si="23"/>
        <v>0</v>
      </c>
      <c r="AK94" s="14">
        <f t="shared" si="24"/>
        <v>0</v>
      </c>
    </row>
    <row r="95" spans="2:37" x14ac:dyDescent="0.25">
      <c r="B95">
        <f t="shared" si="18"/>
        <v>88</v>
      </c>
      <c r="C95">
        <f>MATCH(B95,'Stocastic Model Raw Data'!$B$2:$B$1001,0)</f>
        <v>932</v>
      </c>
      <c r="D95" s="14" cm="1">
        <f t="array" ref="D95">INDEX('Stocastic Model Raw Data'!$G$2:$G$1001,$C95,0)</f>
        <v>31610718</v>
      </c>
      <c r="E95" s="14" cm="1">
        <f t="array" ref="E95">INDEX('Stocastic Model Raw Data'!$C$2:$C$1001,$C95,0)</f>
        <v>7182412.2712785099</v>
      </c>
      <c r="F95" s="14" cm="1">
        <f t="array" ref="F95">INDEX('Stocastic Model Raw Data'!$H$2:$H$1001,$C95,0)</f>
        <v>3045028.0053219702</v>
      </c>
      <c r="G95" s="14">
        <f t="shared" si="13"/>
        <v>4137384.2659565397</v>
      </c>
      <c r="H95" s="14" cm="1">
        <f t="array" ref="H95">INDEX('Stocastic Model Raw Data'!$D$2:$D$1001,$C95,0)</f>
        <v>232905555.10865</v>
      </c>
      <c r="I95" s="14" cm="1">
        <f t="array" ref="I95">INDEX('Stocastic Model Raw Data'!$I$2:$I$1001,$C95,0)</f>
        <v>93167504.495198697</v>
      </c>
      <c r="J95" s="14">
        <f t="shared" si="14"/>
        <v>139738050.6134513</v>
      </c>
      <c r="K95" s="14" cm="1">
        <f t="array" ref="K95">INDEX('Stocastic Model Raw Data'!$E$2:$E$1001,$C95,0)</f>
        <v>31331556.934435301</v>
      </c>
      <c r="L95" s="14" cm="1">
        <f t="array" ref="L95">INDEX('Stocastic Model Raw Data'!$J$2:$J$1001,$C95,0)</f>
        <v>22024088.2674767</v>
      </c>
      <c r="M95" s="14">
        <f t="shared" si="15"/>
        <v>9307468.6669586003</v>
      </c>
      <c r="N95" s="14">
        <f t="shared" si="19"/>
        <v>264237112.04308531</v>
      </c>
      <c r="O95" s="14">
        <f t="shared" si="20"/>
        <v>115191592.7626754</v>
      </c>
      <c r="P95" s="14">
        <f t="shared" si="16"/>
        <v>149045519.2804099</v>
      </c>
      <c r="Q95" s="3">
        <f t="shared" si="21"/>
        <v>264237112.04308531</v>
      </c>
      <c r="R95" s="3">
        <f t="shared" si="22"/>
        <v>146802310.7626754</v>
      </c>
      <c r="S95" s="3">
        <f t="shared" si="17"/>
        <v>117434801.2804099</v>
      </c>
      <c r="T95" s="21">
        <f>(RANK(E95,E$8:E$1007,1)+COUNTIF(E$8:E95,E95)-1)/1000</f>
        <v>0.93500000000000005</v>
      </c>
      <c r="U95" s="21">
        <f>(RANK(F95,F$8:F$1007,1)+COUNTIF(F$8:F95,F95)-1)/1000</f>
        <v>0.93700000000000006</v>
      </c>
      <c r="V95" s="21">
        <f>(RANK(G95,G$8:G$1007,1)+COUNTIF(G$8:G95,G95)-1)/1000</f>
        <v>0.93300000000000005</v>
      </c>
      <c r="W95" s="21">
        <f>(RANK(H95,H$8:H$1007,1)+COUNTIF(H$8:H95,H95)-1)/1000</f>
        <v>0.93500000000000005</v>
      </c>
      <c r="X95" s="21">
        <f>(RANK(I95,I$8:I$1007,1)+COUNTIF(I$8:I95,I95)-1)/1000</f>
        <v>0.93700000000000006</v>
      </c>
      <c r="Y95" s="21">
        <f>(RANK(J95,J$8:J$1007,1)+COUNTIF(J$8:J95,J95)-1)/1000</f>
        <v>0.93200000000000005</v>
      </c>
      <c r="Z95" s="21">
        <f>(RANK(K95,K$8:K$1007,1)+COUNTIF(K$8:K95,K95)-1)/1000</f>
        <v>0.27100000000000002</v>
      </c>
      <c r="AA95" s="21">
        <f>(RANK(L95,L$8:L$1007,1)+COUNTIF(L$8:L95,L95)-1)/1000</f>
        <v>0.27</v>
      </c>
      <c r="AB95" s="21">
        <f>(RANK(M95,M$8:M$1007,1)+COUNTIF(M$8:M95,M95)-1)/1000</f>
        <v>0.27800000000000002</v>
      </c>
      <c r="AC95" s="21">
        <f>(RANK(N95,N$8:N$1007,1)+COUNTIF(N$8:N95,N95)-1)/1000</f>
        <v>0.93200000000000005</v>
      </c>
      <c r="AD95" s="21">
        <f>(RANK(O95,O$8:O$1007,1)+COUNTIF(O$8:O95,O95)-1)/1000</f>
        <v>0.92400000000000004</v>
      </c>
      <c r="AE95" s="21">
        <f>(RANK(P95,P$8:P$1007,1)+COUNTIF(P$8:P95,P95)-1)/1000</f>
        <v>0.93100000000000005</v>
      </c>
      <c r="AF95" s="21">
        <f>(RANK(Q95,Q$8:Q$1007,1)+COUNTIF(Q$8:Q95,Q95)-1)/1000</f>
        <v>0.93200000000000005</v>
      </c>
      <c r="AG95" s="21">
        <f>(RANK(R95,R$8:R$1007,1)+COUNTIF(R$8:R95,R95)-1)/1000</f>
        <v>0.92400000000000004</v>
      </c>
      <c r="AH95" s="21">
        <f>(RANK(S95,S$8:S$1007,1)+COUNTIF(S$8:S95,S95)-1)/1000</f>
        <v>0.93100000000000005</v>
      </c>
      <c r="AI95" s="14">
        <f t="shared" si="23"/>
        <v>0</v>
      </c>
      <c r="AK95" s="14">
        <f t="shared" si="24"/>
        <v>0</v>
      </c>
    </row>
    <row r="96" spans="2:37" x14ac:dyDescent="0.25">
      <c r="B96">
        <f t="shared" si="18"/>
        <v>89</v>
      </c>
      <c r="C96">
        <f>MATCH(B96,'Stocastic Model Raw Data'!$B$2:$B$1001,0)</f>
        <v>161</v>
      </c>
      <c r="D96" s="14" cm="1">
        <f t="array" ref="D96">INDEX('Stocastic Model Raw Data'!$G$2:$G$1001,$C96,0)</f>
        <v>31610718</v>
      </c>
      <c r="E96" s="14" cm="1">
        <f t="array" ref="E96">INDEX('Stocastic Model Raw Data'!$C$2:$C$1001,$C96,0)</f>
        <v>2348491.95856386</v>
      </c>
      <c r="F96" s="14" cm="1">
        <f t="array" ref="F96">INDEX('Stocastic Model Raw Data'!$H$2:$H$1001,$C96,0)</f>
        <v>934183.66780737601</v>
      </c>
      <c r="G96" s="14">
        <f t="shared" si="13"/>
        <v>1414308.290756484</v>
      </c>
      <c r="H96" s="14" cm="1">
        <f t="array" ref="H96">INDEX('Stocastic Model Raw Data'!$D$2:$D$1001,$C96,0)</f>
        <v>75838390.294317707</v>
      </c>
      <c r="I96" s="14" cm="1">
        <f t="array" ref="I96">INDEX('Stocastic Model Raw Data'!$I$2:$I$1001,$C96,0)</f>
        <v>29395580.235837199</v>
      </c>
      <c r="J96" s="14">
        <f t="shared" si="14"/>
        <v>46442810.058480509</v>
      </c>
      <c r="K96" s="14" cm="1">
        <f t="array" ref="K96">INDEX('Stocastic Model Raw Data'!$E$2:$E$1001,$C96,0)</f>
        <v>31088295.802776601</v>
      </c>
      <c r="L96" s="14" cm="1">
        <f t="array" ref="L96">INDEX('Stocastic Model Raw Data'!$J$2:$J$1001,$C96,0)</f>
        <v>22369683.749607101</v>
      </c>
      <c r="M96" s="14">
        <f t="shared" si="15"/>
        <v>8718612.0531695001</v>
      </c>
      <c r="N96" s="14">
        <f t="shared" si="19"/>
        <v>106926686.09709431</v>
      </c>
      <c r="O96" s="14">
        <f t="shared" si="20"/>
        <v>51765263.9854443</v>
      </c>
      <c r="P96" s="14">
        <f t="shared" si="16"/>
        <v>55161422.111650012</v>
      </c>
      <c r="Q96" s="3">
        <f t="shared" si="21"/>
        <v>106926686.09709431</v>
      </c>
      <c r="R96" s="3">
        <f t="shared" si="22"/>
        <v>83375981.985444307</v>
      </c>
      <c r="S96" s="3">
        <f t="shared" si="17"/>
        <v>23550704.111650005</v>
      </c>
      <c r="T96" s="21">
        <f>(RANK(E96,E$8:E$1007,1)+COUNTIF(E$8:E96,E96)-1)/1000</f>
        <v>0.156</v>
      </c>
      <c r="U96" s="21">
        <f>(RANK(F96,F$8:F$1007,1)+COUNTIF(F$8:F96,F96)-1)/1000</f>
        <v>0.16</v>
      </c>
      <c r="V96" s="21">
        <f>(RANK(G96,G$8:G$1007,1)+COUNTIF(G$8:G96,G96)-1)/1000</f>
        <v>0.152</v>
      </c>
      <c r="W96" s="21">
        <f>(RANK(H96,H$8:H$1007,1)+COUNTIF(H$8:H96,H96)-1)/1000</f>
        <v>0.154</v>
      </c>
      <c r="X96" s="21">
        <f>(RANK(I96,I$8:I$1007,1)+COUNTIF(I$8:I96,I96)-1)/1000</f>
        <v>0.159</v>
      </c>
      <c r="Y96" s="21">
        <f>(RANK(J96,J$8:J$1007,1)+COUNTIF(J$8:J96,J96)-1)/1000</f>
        <v>0.151</v>
      </c>
      <c r="Z96" s="21">
        <f>(RANK(K96,K$8:K$1007,1)+COUNTIF(K$8:K96,K96)-1)/1000</f>
        <v>0.25800000000000001</v>
      </c>
      <c r="AA96" s="21">
        <f>(RANK(L96,L$8:L$1007,1)+COUNTIF(L$8:L96,L96)-1)/1000</f>
        <v>0.28899999999999998</v>
      </c>
      <c r="AB96" s="21">
        <f>(RANK(M96,M$8:M$1007,1)+COUNTIF(M$8:M96,M96)-1)/1000</f>
        <v>0.18</v>
      </c>
      <c r="AC96" s="21">
        <f>(RANK(N96,N$8:N$1007,1)+COUNTIF(N$8:N96,N96)-1)/1000</f>
        <v>0.161</v>
      </c>
      <c r="AD96" s="21">
        <f>(RANK(O96,O$8:O$1007,1)+COUNTIF(O$8:O96,O96)-1)/1000</f>
        <v>0.17399999999999999</v>
      </c>
      <c r="AE96" s="21">
        <f>(RANK(P96,P$8:P$1007,1)+COUNTIF(P$8:P96,P96)-1)/1000</f>
        <v>0.152</v>
      </c>
      <c r="AF96" s="21">
        <f>(RANK(Q96,Q$8:Q$1007,1)+COUNTIF(Q$8:Q96,Q96)-1)/1000</f>
        <v>0.161</v>
      </c>
      <c r="AG96" s="21">
        <f>(RANK(R96,R$8:R$1007,1)+COUNTIF(R$8:R96,R96)-1)/1000</f>
        <v>0.17399999999999999</v>
      </c>
      <c r="AH96" s="21">
        <f>(RANK(S96,S$8:S$1007,1)+COUNTIF(S$8:S96,S96)-1)/1000</f>
        <v>0.152</v>
      </c>
      <c r="AI96" s="14">
        <f t="shared" si="23"/>
        <v>0</v>
      </c>
      <c r="AK96" s="14">
        <f t="shared" si="24"/>
        <v>0</v>
      </c>
    </row>
    <row r="97" spans="2:37" x14ac:dyDescent="0.25">
      <c r="B97">
        <f t="shared" si="18"/>
        <v>90</v>
      </c>
      <c r="C97">
        <f>MATCH(B97,'Stocastic Model Raw Data'!$B$2:$B$1001,0)</f>
        <v>251</v>
      </c>
      <c r="D97" s="14" cm="1">
        <f t="array" ref="D97">INDEX('Stocastic Model Raw Data'!$G$2:$G$1001,$C97,0)</f>
        <v>31610718</v>
      </c>
      <c r="E97" s="14" cm="1">
        <f t="array" ref="E97">INDEX('Stocastic Model Raw Data'!$C$2:$C$1001,$C97,0)</f>
        <v>2690143.8348520398</v>
      </c>
      <c r="F97" s="14" cm="1">
        <f t="array" ref="F97">INDEX('Stocastic Model Raw Data'!$H$2:$H$1001,$C97,0)</f>
        <v>1047108.48103754</v>
      </c>
      <c r="G97" s="14">
        <f t="shared" si="13"/>
        <v>1643035.3538144999</v>
      </c>
      <c r="H97" s="14" cm="1">
        <f t="array" ref="H97">INDEX('Stocastic Model Raw Data'!$D$2:$D$1001,$C97,0)</f>
        <v>88039659.881915703</v>
      </c>
      <c r="I97" s="14" cm="1">
        <f t="array" ref="I97">INDEX('Stocastic Model Raw Data'!$I$2:$I$1001,$C97,0)</f>
        <v>32965854.813820399</v>
      </c>
      <c r="J97" s="14">
        <f t="shared" si="14"/>
        <v>55073805.068095304</v>
      </c>
      <c r="K97" s="14" cm="1">
        <f t="array" ref="K97">INDEX('Stocastic Model Raw Data'!$E$2:$E$1001,$C97,0)</f>
        <v>34504855.361635797</v>
      </c>
      <c r="L97" s="14" cm="1">
        <f t="array" ref="L97">INDEX('Stocastic Model Raw Data'!$J$2:$J$1001,$C97,0)</f>
        <v>24580153.3915684</v>
      </c>
      <c r="M97" s="14">
        <f t="shared" si="15"/>
        <v>9924701.9700673968</v>
      </c>
      <c r="N97" s="14">
        <f t="shared" si="19"/>
        <v>122544515.24355149</v>
      </c>
      <c r="O97" s="14">
        <f t="shared" si="20"/>
        <v>57546008.205388799</v>
      </c>
      <c r="P97" s="14">
        <f t="shared" si="16"/>
        <v>64998507.038162693</v>
      </c>
      <c r="Q97" s="3">
        <f t="shared" si="21"/>
        <v>122544515.24355149</v>
      </c>
      <c r="R97" s="3">
        <f t="shared" si="22"/>
        <v>89156726.205388799</v>
      </c>
      <c r="S97" s="3">
        <f t="shared" si="17"/>
        <v>33387789.038162693</v>
      </c>
      <c r="T97" s="21">
        <f>(RANK(E97,E$8:E$1007,1)+COUNTIF(E$8:E97,E97)-1)/1000</f>
        <v>0.23</v>
      </c>
      <c r="U97" s="21">
        <f>(RANK(F97,F$8:F$1007,1)+COUNTIF(F$8:F97,F97)-1)/1000</f>
        <v>0.22600000000000001</v>
      </c>
      <c r="V97" s="21">
        <f>(RANK(G97,G$8:G$1007,1)+COUNTIF(G$8:G97,G97)-1)/1000</f>
        <v>0.24299999999999999</v>
      </c>
      <c r="W97" s="21">
        <f>(RANK(H97,H$8:H$1007,1)+COUNTIF(H$8:H97,H97)-1)/1000</f>
        <v>0.24299999999999999</v>
      </c>
      <c r="X97" s="21">
        <f>(RANK(I97,I$8:I$1007,1)+COUNTIF(I$8:I97,I97)-1)/1000</f>
        <v>0.22500000000000001</v>
      </c>
      <c r="Y97" s="21">
        <f>(RANK(J97,J$8:J$1007,1)+COUNTIF(J$8:J97,J97)-1)/1000</f>
        <v>0.255</v>
      </c>
      <c r="Z97" s="21">
        <f>(RANK(K97,K$8:K$1007,1)+COUNTIF(K$8:K97,K97)-1)/1000</f>
        <v>0.41299999999999998</v>
      </c>
      <c r="AA97" s="21">
        <f>(RANK(L97,L$8:L$1007,1)+COUNTIF(L$8:L97,L97)-1)/1000</f>
        <v>0.41599999999999998</v>
      </c>
      <c r="AB97" s="21">
        <f>(RANK(M97,M$8:M$1007,1)+COUNTIF(M$8:M97,M97)-1)/1000</f>
        <v>0.40699999999999997</v>
      </c>
      <c r="AC97" s="21">
        <f>(RANK(N97,N$8:N$1007,1)+COUNTIF(N$8:N97,N97)-1)/1000</f>
        <v>0.251</v>
      </c>
      <c r="AD97" s="21">
        <f>(RANK(O97,O$8:O$1007,1)+COUNTIF(O$8:O97,O97)-1)/1000</f>
        <v>0.24299999999999999</v>
      </c>
      <c r="AE97" s="21">
        <f>(RANK(P97,P$8:P$1007,1)+COUNTIF(P$8:P97,P97)-1)/1000</f>
        <v>0.25900000000000001</v>
      </c>
      <c r="AF97" s="21">
        <f>(RANK(Q97,Q$8:Q$1007,1)+COUNTIF(Q$8:Q97,Q97)-1)/1000</f>
        <v>0.251</v>
      </c>
      <c r="AG97" s="21">
        <f>(RANK(R97,R$8:R$1007,1)+COUNTIF(R$8:R97,R97)-1)/1000</f>
        <v>0.24299999999999999</v>
      </c>
      <c r="AH97" s="21">
        <f>(RANK(S97,S$8:S$1007,1)+COUNTIF(S$8:S97,S97)-1)/1000</f>
        <v>0.25900000000000001</v>
      </c>
      <c r="AI97" s="14">
        <f t="shared" si="23"/>
        <v>0</v>
      </c>
      <c r="AK97" s="14">
        <f t="shared" si="24"/>
        <v>0</v>
      </c>
    </row>
    <row r="98" spans="2:37" x14ac:dyDescent="0.25">
      <c r="B98">
        <f t="shared" si="18"/>
        <v>91</v>
      </c>
      <c r="C98">
        <f>MATCH(B98,'Stocastic Model Raw Data'!$B$2:$B$1001,0)</f>
        <v>989</v>
      </c>
      <c r="D98" s="14" cm="1">
        <f t="array" ref="D98">INDEX('Stocastic Model Raw Data'!$G$2:$G$1001,$C98,0)</f>
        <v>31610718</v>
      </c>
      <c r="E98" s="14" cm="1">
        <f t="array" ref="E98">INDEX('Stocastic Model Raw Data'!$C$2:$C$1001,$C98,0)</f>
        <v>8753032.3232121505</v>
      </c>
      <c r="F98" s="14" cm="1">
        <f t="array" ref="F98">INDEX('Stocastic Model Raw Data'!$H$2:$H$1001,$C98,0)</f>
        <v>3681994.0501677301</v>
      </c>
      <c r="G98" s="14">
        <f t="shared" si="13"/>
        <v>5071038.2730444204</v>
      </c>
      <c r="H98" s="14" cm="1">
        <f t="array" ref="H98">INDEX('Stocastic Model Raw Data'!$D$2:$D$1001,$C98,0)</f>
        <v>284210980.24856597</v>
      </c>
      <c r="I98" s="14" cm="1">
        <f t="array" ref="I98">INDEX('Stocastic Model Raw Data'!$I$2:$I$1001,$C98,0)</f>
        <v>112673898.96617299</v>
      </c>
      <c r="J98" s="14">
        <f t="shared" si="14"/>
        <v>171537081.28239298</v>
      </c>
      <c r="K98" s="14" cm="1">
        <f t="array" ref="K98">INDEX('Stocastic Model Raw Data'!$E$2:$E$1001,$C98,0)</f>
        <v>37980113.732891597</v>
      </c>
      <c r="L98" s="14" cm="1">
        <f t="array" ref="L98">INDEX('Stocastic Model Raw Data'!$J$2:$J$1001,$C98,0)</f>
        <v>26718372.692383301</v>
      </c>
      <c r="M98" s="14">
        <f t="shared" si="15"/>
        <v>11261741.040508296</v>
      </c>
      <c r="N98" s="14">
        <f t="shared" si="19"/>
        <v>322191093.98145759</v>
      </c>
      <c r="O98" s="14">
        <f t="shared" si="20"/>
        <v>139392271.65855628</v>
      </c>
      <c r="P98" s="14">
        <f t="shared" si="16"/>
        <v>182798822.32290131</v>
      </c>
      <c r="Q98" s="3">
        <f t="shared" si="21"/>
        <v>322191093.98145759</v>
      </c>
      <c r="R98" s="3">
        <f t="shared" si="22"/>
        <v>171002989.65855628</v>
      </c>
      <c r="S98" s="3">
        <f t="shared" si="17"/>
        <v>151188104.32290131</v>
      </c>
      <c r="T98" s="21">
        <f>(RANK(E98,E$8:E$1007,1)+COUNTIF(E$8:E98,E98)-1)/1000</f>
        <v>0.99</v>
      </c>
      <c r="U98" s="21">
        <f>(RANK(F98,F$8:F$1007,1)+COUNTIF(F$8:F98,F98)-1)/1000</f>
        <v>0.99099999999999999</v>
      </c>
      <c r="V98" s="21">
        <f>(RANK(G98,G$8:G$1007,1)+COUNTIF(G$8:G98,G98)-1)/1000</f>
        <v>0.99</v>
      </c>
      <c r="W98" s="21">
        <f>(RANK(H98,H$8:H$1007,1)+COUNTIF(H$8:H98,H98)-1)/1000</f>
        <v>0.99</v>
      </c>
      <c r="X98" s="21">
        <f>(RANK(I98,I$8:I$1007,1)+COUNTIF(I$8:I98,I98)-1)/1000</f>
        <v>0.99</v>
      </c>
      <c r="Y98" s="21">
        <f>(RANK(J98,J$8:J$1007,1)+COUNTIF(J$8:J98,J98)-1)/1000</f>
        <v>0.99</v>
      </c>
      <c r="Z98" s="21">
        <f>(RANK(K98,K$8:K$1007,1)+COUNTIF(K$8:K98,K98)-1)/1000</f>
        <v>0.64700000000000002</v>
      </c>
      <c r="AA98" s="21">
        <f>(RANK(L98,L$8:L$1007,1)+COUNTIF(L$8:L98,L98)-1)/1000</f>
        <v>0.60499999999999998</v>
      </c>
      <c r="AB98" s="21">
        <f>(RANK(M98,M$8:M$1007,1)+COUNTIF(M$8:M98,M98)-1)/1000</f>
        <v>0.747</v>
      </c>
      <c r="AC98" s="21">
        <f>(RANK(N98,N$8:N$1007,1)+COUNTIF(N$8:N98,N98)-1)/1000</f>
        <v>0.98899999999999999</v>
      </c>
      <c r="AD98" s="21">
        <f>(RANK(O98,O$8:O$1007,1)+COUNTIF(O$8:O98,O98)-1)/1000</f>
        <v>0.98699999999999999</v>
      </c>
      <c r="AE98" s="21">
        <f>(RANK(P98,P$8:P$1007,1)+COUNTIF(P$8:P98,P98)-1)/1000</f>
        <v>0.99</v>
      </c>
      <c r="AF98" s="21">
        <f>(RANK(Q98,Q$8:Q$1007,1)+COUNTIF(Q$8:Q98,Q98)-1)/1000</f>
        <v>0.98899999999999999</v>
      </c>
      <c r="AG98" s="21">
        <f>(RANK(R98,R$8:R$1007,1)+COUNTIF(R$8:R98,R98)-1)/1000</f>
        <v>0.98699999999999999</v>
      </c>
      <c r="AH98" s="21">
        <f>(RANK(S98,S$8:S$1007,1)+COUNTIF(S$8:S98,S98)-1)/1000</f>
        <v>0.99</v>
      </c>
      <c r="AI98" s="14">
        <f t="shared" si="23"/>
        <v>0</v>
      </c>
      <c r="AK98" s="14">
        <f t="shared" si="24"/>
        <v>0</v>
      </c>
    </row>
    <row r="99" spans="2:37" x14ac:dyDescent="0.25">
      <c r="B99">
        <f t="shared" si="18"/>
        <v>92</v>
      </c>
      <c r="C99">
        <f>MATCH(B99,'Stocastic Model Raw Data'!$B$2:$B$1001,0)</f>
        <v>245</v>
      </c>
      <c r="D99" s="14" cm="1">
        <f t="array" ref="D99">INDEX('Stocastic Model Raw Data'!$G$2:$G$1001,$C99,0)</f>
        <v>31610718</v>
      </c>
      <c r="E99" s="14" cm="1">
        <f t="array" ref="E99">INDEX('Stocastic Model Raw Data'!$C$2:$C$1001,$C99,0)</f>
        <v>2876475.1321995701</v>
      </c>
      <c r="F99" s="14" cm="1">
        <f t="array" ref="F99">INDEX('Stocastic Model Raw Data'!$H$2:$H$1001,$C99,0)</f>
        <v>1169837.3126344299</v>
      </c>
      <c r="G99" s="14">
        <f t="shared" si="13"/>
        <v>1706637.8195651402</v>
      </c>
      <c r="H99" s="14" cm="1">
        <f t="array" ref="H99">INDEX('Stocastic Model Raw Data'!$D$2:$D$1001,$C99,0)</f>
        <v>92374698.918244705</v>
      </c>
      <c r="I99" s="14" cm="1">
        <f t="array" ref="I99">INDEX('Stocastic Model Raw Data'!$I$2:$I$1001,$C99,0)</f>
        <v>36475754.449803002</v>
      </c>
      <c r="J99" s="14">
        <f t="shared" si="14"/>
        <v>55898944.468441702</v>
      </c>
      <c r="K99" s="14" cm="1">
        <f t="array" ref="K99">INDEX('Stocastic Model Raw Data'!$E$2:$E$1001,$C99,0)</f>
        <v>29374930.509092499</v>
      </c>
      <c r="L99" s="14" cm="1">
        <f t="array" ref="L99">INDEX('Stocastic Model Raw Data'!$J$2:$J$1001,$C99,0)</f>
        <v>20811132.434838898</v>
      </c>
      <c r="M99" s="14">
        <f t="shared" si="15"/>
        <v>8563798.0742536001</v>
      </c>
      <c r="N99" s="14">
        <f t="shared" si="19"/>
        <v>121749629.4273372</v>
      </c>
      <c r="O99" s="14">
        <f t="shared" si="20"/>
        <v>57286886.884641901</v>
      </c>
      <c r="P99" s="14">
        <f t="shared" si="16"/>
        <v>64462742.542695299</v>
      </c>
      <c r="Q99" s="3">
        <f t="shared" si="21"/>
        <v>121749629.4273372</v>
      </c>
      <c r="R99" s="3">
        <f t="shared" si="22"/>
        <v>88897604.884641901</v>
      </c>
      <c r="S99" s="3">
        <f t="shared" si="17"/>
        <v>32852024.542695299</v>
      </c>
      <c r="T99" s="21">
        <f>(RANK(E99,E$8:E$1007,1)+COUNTIF(E$8:E99,E99)-1)/1000</f>
        <v>0.29199999999999998</v>
      </c>
      <c r="U99" s="21">
        <f>(RANK(F99,F$8:F$1007,1)+COUNTIF(F$8:F99,F99)-1)/1000</f>
        <v>0.29799999999999999</v>
      </c>
      <c r="V99" s="21">
        <f>(RANK(G99,G$8:G$1007,1)+COUNTIF(G$8:G99,G99)-1)/1000</f>
        <v>0.27400000000000002</v>
      </c>
      <c r="W99" s="21">
        <f>(RANK(H99,H$8:H$1007,1)+COUNTIF(H$8:H99,H99)-1)/1000</f>
        <v>0.28699999999999998</v>
      </c>
      <c r="X99" s="21">
        <f>(RANK(I99,I$8:I$1007,1)+COUNTIF(I$8:I99,I99)-1)/1000</f>
        <v>0.29799999999999999</v>
      </c>
      <c r="Y99" s="21">
        <f>(RANK(J99,J$8:J$1007,1)+COUNTIF(J$8:J99,J99)-1)/1000</f>
        <v>0.27200000000000002</v>
      </c>
      <c r="Z99" s="21">
        <f>(RANK(K99,K$8:K$1007,1)+COUNTIF(K$8:K99,K99)-1)/1000</f>
        <v>0.20200000000000001</v>
      </c>
      <c r="AA99" s="21">
        <f>(RANK(L99,L$8:L$1007,1)+COUNTIF(L$8:L99,L99)-1)/1000</f>
        <v>0.22</v>
      </c>
      <c r="AB99" s="21">
        <f>(RANK(M99,M$8:M$1007,1)+COUNTIF(M$8:M99,M99)-1)/1000</f>
        <v>0.154</v>
      </c>
      <c r="AC99" s="21">
        <f>(RANK(N99,N$8:N$1007,1)+COUNTIF(N$8:N99,N99)-1)/1000</f>
        <v>0.245</v>
      </c>
      <c r="AD99" s="21">
        <f>(RANK(O99,O$8:O$1007,1)+COUNTIF(O$8:O99,O99)-1)/1000</f>
        <v>0.24099999999999999</v>
      </c>
      <c r="AE99" s="21">
        <f>(RANK(P99,P$8:P$1007,1)+COUNTIF(P$8:P99,P99)-1)/1000</f>
        <v>0.247</v>
      </c>
      <c r="AF99" s="21">
        <f>(RANK(Q99,Q$8:Q$1007,1)+COUNTIF(Q$8:Q99,Q99)-1)/1000</f>
        <v>0.245</v>
      </c>
      <c r="AG99" s="21">
        <f>(RANK(R99,R$8:R$1007,1)+COUNTIF(R$8:R99,R99)-1)/1000</f>
        <v>0.24099999999999999</v>
      </c>
      <c r="AH99" s="21">
        <f>(RANK(S99,S$8:S$1007,1)+COUNTIF(S$8:S99,S99)-1)/1000</f>
        <v>0.247</v>
      </c>
      <c r="AI99" s="14">
        <f t="shared" si="23"/>
        <v>0</v>
      </c>
      <c r="AK99" s="14">
        <f t="shared" si="24"/>
        <v>0</v>
      </c>
    </row>
    <row r="100" spans="2:37" x14ac:dyDescent="0.25">
      <c r="B100">
        <f t="shared" si="18"/>
        <v>93</v>
      </c>
      <c r="C100">
        <f>MATCH(B100,'Stocastic Model Raw Data'!$B$2:$B$1001,0)</f>
        <v>602</v>
      </c>
      <c r="D100" s="14" cm="1">
        <f t="array" ref="D100">INDEX('Stocastic Model Raw Data'!$G$2:$G$1001,$C100,0)</f>
        <v>31610718</v>
      </c>
      <c r="E100" s="14" cm="1">
        <f t="array" ref="E100">INDEX('Stocastic Model Raw Data'!$C$2:$C$1001,$C100,0)</f>
        <v>4852287.7217627103</v>
      </c>
      <c r="F100" s="14" cm="1">
        <f t="array" ref="F100">INDEX('Stocastic Model Raw Data'!$H$2:$H$1001,$C100,0)</f>
        <v>2057565.6123083599</v>
      </c>
      <c r="G100" s="14">
        <f t="shared" si="13"/>
        <v>2794722.1094543505</v>
      </c>
      <c r="H100" s="14" cm="1">
        <f t="array" ref="H100">INDEX('Stocastic Model Raw Data'!$D$2:$D$1001,$C100,0)</f>
        <v>155797517.45048299</v>
      </c>
      <c r="I100" s="14" cm="1">
        <f t="array" ref="I100">INDEX('Stocastic Model Raw Data'!$I$2:$I$1001,$C100,0)</f>
        <v>63182732.072346702</v>
      </c>
      <c r="J100" s="14">
        <f t="shared" si="14"/>
        <v>92614785.378136292</v>
      </c>
      <c r="K100" s="14" cm="1">
        <f t="array" ref="K100">INDEX('Stocastic Model Raw Data'!$E$2:$E$1001,$C100,0)</f>
        <v>27713324.426323399</v>
      </c>
      <c r="L100" s="14" cm="1">
        <f t="array" ref="L100">INDEX('Stocastic Model Raw Data'!$J$2:$J$1001,$C100,0)</f>
        <v>19430122.756619401</v>
      </c>
      <c r="M100" s="14">
        <f t="shared" si="15"/>
        <v>8283201.6697039977</v>
      </c>
      <c r="N100" s="14">
        <f t="shared" si="19"/>
        <v>183510841.87680638</v>
      </c>
      <c r="O100" s="14">
        <f t="shared" si="20"/>
        <v>82612854.828966111</v>
      </c>
      <c r="P100" s="14">
        <f t="shared" si="16"/>
        <v>100897987.04784027</v>
      </c>
      <c r="Q100" s="3">
        <f t="shared" si="21"/>
        <v>183510841.87680638</v>
      </c>
      <c r="R100" s="3">
        <f t="shared" si="22"/>
        <v>114223572.82896611</v>
      </c>
      <c r="S100" s="3">
        <f t="shared" si="17"/>
        <v>69287269.047840267</v>
      </c>
      <c r="T100" s="21">
        <f>(RANK(E100,E$8:E$1007,1)+COUNTIF(E$8:E100,E100)-1)/1000</f>
        <v>0.66300000000000003</v>
      </c>
      <c r="U100" s="21">
        <f>(RANK(F100,F$8:F$1007,1)+COUNTIF(F$8:F100,F100)-1)/1000</f>
        <v>0.67900000000000005</v>
      </c>
      <c r="V100" s="21">
        <f>(RANK(G100,G$8:G$1007,1)+COUNTIF(G$8:G100,G100)-1)/1000</f>
        <v>0.63600000000000001</v>
      </c>
      <c r="W100" s="21">
        <f>(RANK(H100,H$8:H$1007,1)+COUNTIF(H$8:H100,H100)-1)/1000</f>
        <v>0.64400000000000002</v>
      </c>
      <c r="X100" s="21">
        <f>(RANK(I100,I$8:I$1007,1)+COUNTIF(I$8:I100,I100)-1)/1000</f>
        <v>0.67800000000000005</v>
      </c>
      <c r="Y100" s="21">
        <f>(RANK(J100,J$8:J$1007,1)+COUNTIF(J$8:J100,J100)-1)/1000</f>
        <v>0.628</v>
      </c>
      <c r="Z100" s="21">
        <f>(RANK(K100,K$8:K$1007,1)+COUNTIF(K$8:K100,K100)-1)/1000</f>
        <v>0.14499999999999999</v>
      </c>
      <c r="AA100" s="21">
        <f>(RANK(L100,L$8:L$1007,1)+COUNTIF(L$8:L100,L100)-1)/1000</f>
        <v>0.158</v>
      </c>
      <c r="AB100" s="21">
        <f>(RANK(M100,M$8:M$1007,1)+COUNTIF(M$8:M100,M100)-1)/1000</f>
        <v>0.11899999999999999</v>
      </c>
      <c r="AC100" s="21">
        <f>(RANK(N100,N$8:N$1007,1)+COUNTIF(N$8:N100,N100)-1)/1000</f>
        <v>0.60199999999999998</v>
      </c>
      <c r="AD100" s="21">
        <f>(RANK(O100,O$8:O$1007,1)+COUNTIF(O$8:O100,O100)-1)/1000</f>
        <v>0.59</v>
      </c>
      <c r="AE100" s="21">
        <f>(RANK(P100,P$8:P$1007,1)+COUNTIF(P$8:P100,P100)-1)/1000</f>
        <v>0.60899999999999999</v>
      </c>
      <c r="AF100" s="21">
        <f>(RANK(Q100,Q$8:Q$1007,1)+COUNTIF(Q$8:Q100,Q100)-1)/1000</f>
        <v>0.60199999999999998</v>
      </c>
      <c r="AG100" s="21">
        <f>(RANK(R100,R$8:R$1007,1)+COUNTIF(R$8:R100,R100)-1)/1000</f>
        <v>0.59</v>
      </c>
      <c r="AH100" s="21">
        <f>(RANK(S100,S$8:S$1007,1)+COUNTIF(S$8:S100,S100)-1)/1000</f>
        <v>0.60899999999999999</v>
      </c>
      <c r="AI100" s="14">
        <f t="shared" si="23"/>
        <v>0</v>
      </c>
      <c r="AK100" s="14">
        <f t="shared" si="24"/>
        <v>0</v>
      </c>
    </row>
    <row r="101" spans="2:37" x14ac:dyDescent="0.25">
      <c r="B101">
        <f t="shared" si="18"/>
        <v>94</v>
      </c>
      <c r="C101">
        <f>MATCH(B101,'Stocastic Model Raw Data'!$B$2:$B$1001,0)</f>
        <v>252</v>
      </c>
      <c r="D101" s="14" cm="1">
        <f t="array" ref="D101">INDEX('Stocastic Model Raw Data'!$G$2:$G$1001,$C101,0)</f>
        <v>31610718</v>
      </c>
      <c r="E101" s="14" cm="1">
        <f t="array" ref="E101">INDEX('Stocastic Model Raw Data'!$C$2:$C$1001,$C101,0)</f>
        <v>2678553.0348644</v>
      </c>
      <c r="F101" s="14" cm="1">
        <f t="array" ref="F101">INDEX('Stocastic Model Raw Data'!$H$2:$H$1001,$C101,0)</f>
        <v>1043547.41968449</v>
      </c>
      <c r="G101" s="14">
        <f t="shared" si="13"/>
        <v>1635005.6151799101</v>
      </c>
      <c r="H101" s="14" cm="1">
        <f t="array" ref="H101">INDEX('Stocastic Model Raw Data'!$D$2:$D$1001,$C101,0)</f>
        <v>87601667.279910102</v>
      </c>
      <c r="I101" s="14" cm="1">
        <f t="array" ref="I101">INDEX('Stocastic Model Raw Data'!$I$2:$I$1001,$C101,0)</f>
        <v>32796599.443995599</v>
      </c>
      <c r="J101" s="14">
        <f t="shared" si="14"/>
        <v>54805067.835914508</v>
      </c>
      <c r="K101" s="14" cm="1">
        <f t="array" ref="K101">INDEX('Stocastic Model Raw Data'!$E$2:$E$1001,$C101,0)</f>
        <v>35137827.605963103</v>
      </c>
      <c r="L101" s="14" cm="1">
        <f t="array" ref="L101">INDEX('Stocastic Model Raw Data'!$J$2:$J$1001,$C101,0)</f>
        <v>25359846.194820698</v>
      </c>
      <c r="M101" s="14">
        <f t="shared" si="15"/>
        <v>9777981.4111424051</v>
      </c>
      <c r="N101" s="14">
        <f t="shared" si="19"/>
        <v>122739494.8858732</v>
      </c>
      <c r="O101" s="14">
        <f t="shared" si="20"/>
        <v>58156445.638816297</v>
      </c>
      <c r="P101" s="14">
        <f t="shared" si="16"/>
        <v>64583049.247056901</v>
      </c>
      <c r="Q101" s="3">
        <f t="shared" si="21"/>
        <v>122739494.8858732</v>
      </c>
      <c r="R101" s="3">
        <f t="shared" si="22"/>
        <v>89767163.638816297</v>
      </c>
      <c r="S101" s="3">
        <f t="shared" si="17"/>
        <v>32972331.247056901</v>
      </c>
      <c r="T101" s="21">
        <f>(RANK(E101,E$8:E$1007,1)+COUNTIF(E$8:E101,E101)-1)/1000</f>
        <v>0.22700000000000001</v>
      </c>
      <c r="U101" s="21">
        <f>(RANK(F101,F$8:F$1007,1)+COUNTIF(F$8:F101,F101)-1)/1000</f>
        <v>0.223</v>
      </c>
      <c r="V101" s="21">
        <f>(RANK(G101,G$8:G$1007,1)+COUNTIF(G$8:G101,G101)-1)/1000</f>
        <v>0.23599999999999999</v>
      </c>
      <c r="W101" s="21">
        <f>(RANK(H101,H$8:H$1007,1)+COUNTIF(H$8:H101,H101)-1)/1000</f>
        <v>0.23699999999999999</v>
      </c>
      <c r="X101" s="21">
        <f>(RANK(I101,I$8:I$1007,1)+COUNTIF(I$8:I101,I101)-1)/1000</f>
        <v>0.22</v>
      </c>
      <c r="Y101" s="21">
        <f>(RANK(J101,J$8:J$1007,1)+COUNTIF(J$8:J101,J101)-1)/1000</f>
        <v>0.252</v>
      </c>
      <c r="Z101" s="21">
        <f>(RANK(K101,K$8:K$1007,1)+COUNTIF(K$8:K101,K101)-1)/1000</f>
        <v>0.45100000000000001</v>
      </c>
      <c r="AA101" s="21">
        <f>(RANK(L101,L$8:L$1007,1)+COUNTIF(L$8:L101,L101)-1)/1000</f>
        <v>0.48299999999999998</v>
      </c>
      <c r="AB101" s="21">
        <f>(RANK(M101,M$8:M$1007,1)+COUNTIF(M$8:M101,M101)-1)/1000</f>
        <v>0.38100000000000001</v>
      </c>
      <c r="AC101" s="21">
        <f>(RANK(N101,N$8:N$1007,1)+COUNTIF(N$8:N101,N101)-1)/1000</f>
        <v>0.252</v>
      </c>
      <c r="AD101" s="21">
        <f>(RANK(O101,O$8:O$1007,1)+COUNTIF(O$8:O101,O101)-1)/1000</f>
        <v>0.253</v>
      </c>
      <c r="AE101" s="21">
        <f>(RANK(P101,P$8:P$1007,1)+COUNTIF(P$8:P101,P101)-1)/1000</f>
        <v>0.25</v>
      </c>
      <c r="AF101" s="21">
        <f>(RANK(Q101,Q$8:Q$1007,1)+COUNTIF(Q$8:Q101,Q101)-1)/1000</f>
        <v>0.252</v>
      </c>
      <c r="AG101" s="21">
        <f>(RANK(R101,R$8:R$1007,1)+COUNTIF(R$8:R101,R101)-1)/1000</f>
        <v>0.253</v>
      </c>
      <c r="AH101" s="21">
        <f>(RANK(S101,S$8:S$1007,1)+COUNTIF(S$8:S101,S101)-1)/1000</f>
        <v>0.25</v>
      </c>
      <c r="AI101" s="14">
        <f t="shared" si="23"/>
        <v>0</v>
      </c>
      <c r="AK101" s="14">
        <f t="shared" si="24"/>
        <v>0</v>
      </c>
    </row>
    <row r="102" spans="2:37" x14ac:dyDescent="0.25">
      <c r="B102">
        <f t="shared" si="18"/>
        <v>95</v>
      </c>
      <c r="C102">
        <f>MATCH(B102,'Stocastic Model Raw Data'!$B$2:$B$1001,0)</f>
        <v>969</v>
      </c>
      <c r="D102" s="14" cm="1">
        <f t="array" ref="D102">INDEX('Stocastic Model Raw Data'!$G$2:$G$1001,$C102,0)</f>
        <v>31610718</v>
      </c>
      <c r="E102" s="14" cm="1">
        <f t="array" ref="E102">INDEX('Stocastic Model Raw Data'!$C$2:$C$1001,$C102,0)</f>
        <v>8046627.6963396296</v>
      </c>
      <c r="F102" s="14" cm="1">
        <f t="array" ref="F102">INDEX('Stocastic Model Raw Data'!$H$2:$H$1001,$C102,0)</f>
        <v>3369385.6254488002</v>
      </c>
      <c r="G102" s="14">
        <f t="shared" si="13"/>
        <v>4677242.070890829</v>
      </c>
      <c r="H102" s="14" cm="1">
        <f t="array" ref="H102">INDEX('Stocastic Model Raw Data'!$D$2:$D$1001,$C102,0)</f>
        <v>262551670.084483</v>
      </c>
      <c r="I102" s="14" cm="1">
        <f t="array" ref="I102">INDEX('Stocastic Model Raw Data'!$I$2:$I$1001,$C102,0)</f>
        <v>103258203.454999</v>
      </c>
      <c r="J102" s="14">
        <f t="shared" si="14"/>
        <v>159293466.629484</v>
      </c>
      <c r="K102" s="14" cm="1">
        <f t="array" ref="K102">INDEX('Stocastic Model Raw Data'!$E$2:$E$1001,$C102,0)</f>
        <v>35095144.4839103</v>
      </c>
      <c r="L102" s="14" cm="1">
        <f t="array" ref="L102">INDEX('Stocastic Model Raw Data'!$J$2:$J$1001,$C102,0)</f>
        <v>24833807.759305801</v>
      </c>
      <c r="M102" s="14">
        <f t="shared" si="15"/>
        <v>10261336.724604499</v>
      </c>
      <c r="N102" s="14">
        <f t="shared" si="19"/>
        <v>297646814.56839329</v>
      </c>
      <c r="O102" s="14">
        <f t="shared" si="20"/>
        <v>128092011.2143048</v>
      </c>
      <c r="P102" s="14">
        <f t="shared" si="16"/>
        <v>169554803.35408849</v>
      </c>
      <c r="Q102" s="3">
        <f t="shared" si="21"/>
        <v>297646814.56839329</v>
      </c>
      <c r="R102" s="3">
        <f t="shared" si="22"/>
        <v>159702729.2143048</v>
      </c>
      <c r="S102" s="3">
        <f t="shared" si="17"/>
        <v>137944085.35408849</v>
      </c>
      <c r="T102" s="21">
        <f>(RANK(E102,E$8:E$1007,1)+COUNTIF(E$8:E102,E102)-1)/1000</f>
        <v>0.97399999999999998</v>
      </c>
      <c r="U102" s="21">
        <f>(RANK(F102,F$8:F$1007,1)+COUNTIF(F$8:F102,F102)-1)/1000</f>
        <v>0.97399999999999998</v>
      </c>
      <c r="V102" s="21">
        <f>(RANK(G102,G$8:G$1007,1)+COUNTIF(G$8:G102,G102)-1)/1000</f>
        <v>0.97399999999999998</v>
      </c>
      <c r="W102" s="21">
        <f>(RANK(H102,H$8:H$1007,1)+COUNTIF(H$8:H102,H102)-1)/1000</f>
        <v>0.97399999999999998</v>
      </c>
      <c r="X102" s="21">
        <f>(RANK(I102,I$8:I$1007,1)+COUNTIF(I$8:I102,I102)-1)/1000</f>
        <v>0.97399999999999998</v>
      </c>
      <c r="Y102" s="21">
        <f>(RANK(J102,J$8:J$1007,1)+COUNTIF(J$8:J102,J102)-1)/1000</f>
        <v>0.97399999999999998</v>
      </c>
      <c r="Z102" s="21">
        <f>(RANK(K102,K$8:K$1007,1)+COUNTIF(K$8:K102,K102)-1)/1000</f>
        <v>0.44800000000000001</v>
      </c>
      <c r="AA102" s="21">
        <f>(RANK(L102,L$8:L$1007,1)+COUNTIF(L$8:L102,L102)-1)/1000</f>
        <v>0.438</v>
      </c>
      <c r="AB102" s="21">
        <f>(RANK(M102,M$8:M$1007,1)+COUNTIF(M$8:M102,M102)-1)/1000</f>
        <v>0.48399999999999999</v>
      </c>
      <c r="AC102" s="21">
        <f>(RANK(N102,N$8:N$1007,1)+COUNTIF(N$8:N102,N102)-1)/1000</f>
        <v>0.96899999999999997</v>
      </c>
      <c r="AD102" s="21">
        <f>(RANK(O102,O$8:O$1007,1)+COUNTIF(O$8:O102,O102)-1)/1000</f>
        <v>0.96299999999999997</v>
      </c>
      <c r="AE102" s="21">
        <f>(RANK(P102,P$8:P$1007,1)+COUNTIF(P$8:P102,P102)-1)/1000</f>
        <v>0.97299999999999998</v>
      </c>
      <c r="AF102" s="21">
        <f>(RANK(Q102,Q$8:Q$1007,1)+COUNTIF(Q$8:Q102,Q102)-1)/1000</f>
        <v>0.96899999999999997</v>
      </c>
      <c r="AG102" s="21">
        <f>(RANK(R102,R$8:R$1007,1)+COUNTIF(R$8:R102,R102)-1)/1000</f>
        <v>0.96299999999999997</v>
      </c>
      <c r="AH102" s="21">
        <f>(RANK(S102,S$8:S$1007,1)+COUNTIF(S$8:S102,S102)-1)/1000</f>
        <v>0.97299999999999998</v>
      </c>
      <c r="AI102" s="14">
        <f t="shared" si="23"/>
        <v>0</v>
      </c>
      <c r="AK102" s="14">
        <f t="shared" si="24"/>
        <v>0</v>
      </c>
    </row>
    <row r="103" spans="2:37" x14ac:dyDescent="0.25">
      <c r="B103">
        <f t="shared" si="18"/>
        <v>96</v>
      </c>
      <c r="C103">
        <f>MATCH(B103,'Stocastic Model Raw Data'!$B$2:$B$1001,0)</f>
        <v>309</v>
      </c>
      <c r="D103" s="14" cm="1">
        <f t="array" ref="D103">INDEX('Stocastic Model Raw Data'!$G$2:$G$1001,$C103,0)</f>
        <v>31610718</v>
      </c>
      <c r="E103" s="14" cm="1">
        <f t="array" ref="E103">INDEX('Stocastic Model Raw Data'!$C$2:$C$1001,$C103,0)</f>
        <v>2851612.8406935302</v>
      </c>
      <c r="F103" s="14" cm="1">
        <f t="array" ref="F103">INDEX('Stocastic Model Raw Data'!$H$2:$H$1001,$C103,0)</f>
        <v>1118959.5629322</v>
      </c>
      <c r="G103" s="14">
        <f t="shared" si="13"/>
        <v>1732653.2777613301</v>
      </c>
      <c r="H103" s="14" cm="1">
        <f t="array" ref="H103">INDEX('Stocastic Model Raw Data'!$D$2:$D$1001,$C103,0)</f>
        <v>92282770.249100298</v>
      </c>
      <c r="I103" s="14" cm="1">
        <f t="array" ref="I103">INDEX('Stocastic Model Raw Data'!$I$2:$I$1001,$C103,0)</f>
        <v>35237720.385375001</v>
      </c>
      <c r="J103" s="14">
        <f t="shared" si="14"/>
        <v>57045049.863725297</v>
      </c>
      <c r="K103" s="14" cm="1">
        <f t="array" ref="K103">INDEX('Stocastic Model Raw Data'!$E$2:$E$1001,$C103,0)</f>
        <v>38760400.813463002</v>
      </c>
      <c r="L103" s="14" cm="1">
        <f t="array" ref="L103">INDEX('Stocastic Model Raw Data'!$J$2:$J$1001,$C103,0)</f>
        <v>27387404.873329598</v>
      </c>
      <c r="M103" s="14">
        <f t="shared" si="15"/>
        <v>11372995.940133404</v>
      </c>
      <c r="N103" s="14">
        <f t="shared" si="19"/>
        <v>131043171.0625633</v>
      </c>
      <c r="O103" s="14">
        <f t="shared" si="20"/>
        <v>62625125.258704603</v>
      </c>
      <c r="P103" s="14">
        <f t="shared" si="16"/>
        <v>68418045.803858697</v>
      </c>
      <c r="Q103" s="3">
        <f t="shared" si="21"/>
        <v>131043171.0625633</v>
      </c>
      <c r="R103" s="3">
        <f t="shared" si="22"/>
        <v>94235843.258704603</v>
      </c>
      <c r="S103" s="3">
        <f t="shared" si="17"/>
        <v>36807327.803858697</v>
      </c>
      <c r="T103" s="21">
        <f>(RANK(E103,E$8:E$1007,1)+COUNTIF(E$8:E103,E103)-1)/1000</f>
        <v>0.28199999999999997</v>
      </c>
      <c r="U103" s="21">
        <f>(RANK(F103,F$8:F$1007,1)+COUNTIF(F$8:F103,F103)-1)/1000</f>
        <v>0.26600000000000001</v>
      </c>
      <c r="V103" s="21">
        <f>(RANK(G103,G$8:G$1007,1)+COUNTIF(G$8:G103,G103)-1)/1000</f>
        <v>0.28699999999999998</v>
      </c>
      <c r="W103" s="21">
        <f>(RANK(H103,H$8:H$1007,1)+COUNTIF(H$8:H103,H103)-1)/1000</f>
        <v>0.28499999999999998</v>
      </c>
      <c r="X103" s="21">
        <f>(RANK(I103,I$8:I$1007,1)+COUNTIF(I$8:I103,I103)-1)/1000</f>
        <v>0.27400000000000002</v>
      </c>
      <c r="Y103" s="21">
        <f>(RANK(J103,J$8:J$1007,1)+COUNTIF(J$8:J103,J103)-1)/1000</f>
        <v>0.28699999999999998</v>
      </c>
      <c r="Z103" s="21">
        <f>(RANK(K103,K$8:K$1007,1)+COUNTIF(K$8:K103,K103)-1)/1000</f>
        <v>0.70799999999999996</v>
      </c>
      <c r="AA103" s="21">
        <f>(RANK(L103,L$8:L$1007,1)+COUNTIF(L$8:L103,L103)-1)/1000</f>
        <v>0.67600000000000005</v>
      </c>
      <c r="AB103" s="21">
        <f>(RANK(M103,M$8:M$1007,1)+COUNTIF(M$8:M103,M103)-1)/1000</f>
        <v>0.77300000000000002</v>
      </c>
      <c r="AC103" s="21">
        <f>(RANK(N103,N$8:N$1007,1)+COUNTIF(N$8:N103,N103)-1)/1000</f>
        <v>0.309</v>
      </c>
      <c r="AD103" s="21">
        <f>(RANK(O103,O$8:O$1007,1)+COUNTIF(O$8:O103,O103)-1)/1000</f>
        <v>0.32100000000000001</v>
      </c>
      <c r="AE103" s="21">
        <f>(RANK(P103,P$8:P$1007,1)+COUNTIF(P$8:P103,P103)-1)/1000</f>
        <v>0.29799999999999999</v>
      </c>
      <c r="AF103" s="21">
        <f>(RANK(Q103,Q$8:Q$1007,1)+COUNTIF(Q$8:Q103,Q103)-1)/1000</f>
        <v>0.309</v>
      </c>
      <c r="AG103" s="21">
        <f>(RANK(R103,R$8:R$1007,1)+COUNTIF(R$8:R103,R103)-1)/1000</f>
        <v>0.32100000000000001</v>
      </c>
      <c r="AH103" s="21">
        <f>(RANK(S103,S$8:S$1007,1)+COUNTIF(S$8:S103,S103)-1)/1000</f>
        <v>0.29799999999999999</v>
      </c>
      <c r="AI103" s="14">
        <f t="shared" si="23"/>
        <v>0</v>
      </c>
      <c r="AK103" s="14">
        <f t="shared" si="24"/>
        <v>0</v>
      </c>
    </row>
    <row r="104" spans="2:37" x14ac:dyDescent="0.25">
      <c r="B104">
        <f t="shared" si="18"/>
        <v>97</v>
      </c>
      <c r="C104">
        <f>MATCH(B104,'Stocastic Model Raw Data'!$B$2:$B$1001,0)</f>
        <v>614</v>
      </c>
      <c r="D104" s="14" cm="1">
        <f t="array" ref="D104">INDEX('Stocastic Model Raw Data'!$G$2:$G$1001,$C104,0)</f>
        <v>31610718</v>
      </c>
      <c r="E104" s="14" cm="1">
        <f t="array" ref="E104">INDEX('Stocastic Model Raw Data'!$C$2:$C$1001,$C104,0)</f>
        <v>4769924.7024349701</v>
      </c>
      <c r="F104" s="14" cm="1">
        <f t="array" ref="F104">INDEX('Stocastic Model Raw Data'!$H$2:$H$1001,$C104,0)</f>
        <v>1965668.8821910999</v>
      </c>
      <c r="G104" s="14">
        <f t="shared" si="13"/>
        <v>2804255.8202438699</v>
      </c>
      <c r="H104" s="14" cm="1">
        <f t="array" ref="H104">INDEX('Stocastic Model Raw Data'!$D$2:$D$1001,$C104,0)</f>
        <v>156146478.042326</v>
      </c>
      <c r="I104" s="14" cm="1">
        <f t="array" ref="I104">INDEX('Stocastic Model Raw Data'!$I$2:$I$1001,$C104,0)</f>
        <v>60631238.7616162</v>
      </c>
      <c r="J104" s="14">
        <f t="shared" si="14"/>
        <v>95515239.280709803</v>
      </c>
      <c r="K104" s="14" cm="1">
        <f t="array" ref="K104">INDEX('Stocastic Model Raw Data'!$E$2:$E$1001,$C104,0)</f>
        <v>29073019.091735899</v>
      </c>
      <c r="L104" s="14" cm="1">
        <f t="array" ref="L104">INDEX('Stocastic Model Raw Data'!$J$2:$J$1001,$C104,0)</f>
        <v>19940743.5985424</v>
      </c>
      <c r="M104" s="14">
        <f t="shared" si="15"/>
        <v>9132275.4931934997</v>
      </c>
      <c r="N104" s="14">
        <f t="shared" si="19"/>
        <v>185219497.1340619</v>
      </c>
      <c r="O104" s="14">
        <f t="shared" si="20"/>
        <v>80571982.360158592</v>
      </c>
      <c r="P104" s="14">
        <f t="shared" si="16"/>
        <v>104647514.77390331</v>
      </c>
      <c r="Q104" s="3">
        <f t="shared" si="21"/>
        <v>185219497.1340619</v>
      </c>
      <c r="R104" s="3">
        <f t="shared" si="22"/>
        <v>112182700.36015859</v>
      </c>
      <c r="S104" s="3">
        <f t="shared" si="17"/>
        <v>73036796.77390331</v>
      </c>
      <c r="T104" s="21">
        <f>(RANK(E104,E$8:E$1007,1)+COUNTIF(E$8:E104,E104)-1)/1000</f>
        <v>0.63700000000000001</v>
      </c>
      <c r="U104" s="21">
        <f>(RANK(F104,F$8:F$1007,1)+COUNTIF(F$8:F104,F104)-1)/1000</f>
        <v>0.63200000000000001</v>
      </c>
      <c r="V104" s="21">
        <f>(RANK(G104,G$8:G$1007,1)+COUNTIF(G$8:G104,G104)-1)/1000</f>
        <v>0.64</v>
      </c>
      <c r="W104" s="21">
        <f>(RANK(H104,H$8:H$1007,1)+COUNTIF(H$8:H104,H104)-1)/1000</f>
        <v>0.64900000000000002</v>
      </c>
      <c r="X104" s="21">
        <f>(RANK(I104,I$8:I$1007,1)+COUNTIF(I$8:I104,I104)-1)/1000</f>
        <v>0.63100000000000001</v>
      </c>
      <c r="Y104" s="21">
        <f>(RANK(J104,J$8:J$1007,1)+COUNTIF(J$8:J104,J104)-1)/1000</f>
        <v>0.66700000000000004</v>
      </c>
      <c r="Z104" s="21">
        <f>(RANK(K104,K$8:K$1007,1)+COUNTIF(K$8:K104,K104)-1)/1000</f>
        <v>0.192</v>
      </c>
      <c r="AA104" s="21">
        <f>(RANK(L104,L$8:L$1007,1)+COUNTIF(L$8:L104,L104)-1)/1000</f>
        <v>0.184</v>
      </c>
      <c r="AB104" s="21">
        <f>(RANK(M104,M$8:M$1007,1)+COUNTIF(M$8:M104,M104)-1)/1000</f>
        <v>0.247</v>
      </c>
      <c r="AC104" s="21">
        <f>(RANK(N104,N$8:N$1007,1)+COUNTIF(N$8:N104,N104)-1)/1000</f>
        <v>0.61399999999999999</v>
      </c>
      <c r="AD104" s="21">
        <f>(RANK(O104,O$8:O$1007,1)+COUNTIF(O$8:O104,O104)-1)/1000</f>
        <v>0.55000000000000004</v>
      </c>
      <c r="AE104" s="21">
        <f>(RANK(P104,P$8:P$1007,1)+COUNTIF(P$8:P104,P104)-1)/1000</f>
        <v>0.65200000000000002</v>
      </c>
      <c r="AF104" s="21">
        <f>(RANK(Q104,Q$8:Q$1007,1)+COUNTIF(Q$8:Q104,Q104)-1)/1000</f>
        <v>0.61399999999999999</v>
      </c>
      <c r="AG104" s="21">
        <f>(RANK(R104,R$8:R$1007,1)+COUNTIF(R$8:R104,R104)-1)/1000</f>
        <v>0.55000000000000004</v>
      </c>
      <c r="AH104" s="21">
        <f>(RANK(S104,S$8:S$1007,1)+COUNTIF(S$8:S104,S104)-1)/1000</f>
        <v>0.65200000000000002</v>
      </c>
      <c r="AI104" s="14">
        <f t="shared" si="23"/>
        <v>0</v>
      </c>
      <c r="AK104" s="14">
        <f t="shared" si="24"/>
        <v>0</v>
      </c>
    </row>
    <row r="105" spans="2:37" x14ac:dyDescent="0.25">
      <c r="B105">
        <f t="shared" si="18"/>
        <v>98</v>
      </c>
      <c r="C105">
        <f>MATCH(B105,'Stocastic Model Raw Data'!$B$2:$B$1001,0)</f>
        <v>304</v>
      </c>
      <c r="D105" s="14" cm="1">
        <f t="array" ref="D105">INDEX('Stocastic Model Raw Data'!$G$2:$G$1001,$C105,0)</f>
        <v>31610718</v>
      </c>
      <c r="E105" s="14" cm="1">
        <f t="array" ref="E105">INDEX('Stocastic Model Raw Data'!$C$2:$C$1001,$C105,0)</f>
        <v>2841905.22239911</v>
      </c>
      <c r="F105" s="14" cm="1">
        <f t="array" ref="F105">INDEX('Stocastic Model Raw Data'!$H$2:$H$1001,$C105,0)</f>
        <v>1116319.54892719</v>
      </c>
      <c r="G105" s="14">
        <f t="shared" si="13"/>
        <v>1725585.67347192</v>
      </c>
      <c r="H105" s="14" cm="1">
        <f t="array" ref="H105">INDEX('Stocastic Model Raw Data'!$D$2:$D$1001,$C105,0)</f>
        <v>91864579.305028394</v>
      </c>
      <c r="I105" s="14" cm="1">
        <f t="array" ref="I105">INDEX('Stocastic Model Raw Data'!$I$2:$I$1001,$C105,0)</f>
        <v>35112241.910712503</v>
      </c>
      <c r="J105" s="14">
        <f t="shared" si="14"/>
        <v>56752337.394315891</v>
      </c>
      <c r="K105" s="14" cm="1">
        <f t="array" ref="K105">INDEX('Stocastic Model Raw Data'!$E$2:$E$1001,$C105,0)</f>
        <v>38687419.358913898</v>
      </c>
      <c r="L105" s="14" cm="1">
        <f t="array" ref="L105">INDEX('Stocastic Model Raw Data'!$J$2:$J$1001,$C105,0)</f>
        <v>27723392.315010399</v>
      </c>
      <c r="M105" s="14">
        <f t="shared" si="15"/>
        <v>10964027.0439035</v>
      </c>
      <c r="N105" s="14">
        <f t="shared" si="19"/>
        <v>130551998.66394229</v>
      </c>
      <c r="O105" s="14">
        <f t="shared" si="20"/>
        <v>62835634.225722902</v>
      </c>
      <c r="P105" s="14">
        <f t="shared" si="16"/>
        <v>67716364.438219398</v>
      </c>
      <c r="Q105" s="3">
        <f t="shared" si="21"/>
        <v>130551998.66394229</v>
      </c>
      <c r="R105" s="3">
        <f t="shared" si="22"/>
        <v>94446352.225722909</v>
      </c>
      <c r="S105" s="3">
        <f t="shared" si="17"/>
        <v>36105646.438219383</v>
      </c>
      <c r="T105" s="21">
        <f>(RANK(E105,E$8:E$1007,1)+COUNTIF(E$8:E105,E105)-1)/1000</f>
        <v>0.27800000000000002</v>
      </c>
      <c r="U105" s="21">
        <f>(RANK(F105,F$8:F$1007,1)+COUNTIF(F$8:F105,F105)-1)/1000</f>
        <v>0.26400000000000001</v>
      </c>
      <c r="V105" s="21">
        <f>(RANK(G105,G$8:G$1007,1)+COUNTIF(G$8:G105,G105)-1)/1000</f>
        <v>0.28299999999999997</v>
      </c>
      <c r="W105" s="21">
        <f>(RANK(H105,H$8:H$1007,1)+COUNTIF(H$8:H105,H105)-1)/1000</f>
        <v>0.28000000000000003</v>
      </c>
      <c r="X105" s="21">
        <f>(RANK(I105,I$8:I$1007,1)+COUNTIF(I$8:I105,I105)-1)/1000</f>
        <v>0.26900000000000002</v>
      </c>
      <c r="Y105" s="21">
        <f>(RANK(J105,J$8:J$1007,1)+COUNTIF(J$8:J105,J105)-1)/1000</f>
        <v>0.28199999999999997</v>
      </c>
      <c r="Z105" s="21">
        <f>(RANK(K105,K$8:K$1007,1)+COUNTIF(K$8:K105,K105)-1)/1000</f>
        <v>0.70199999999999996</v>
      </c>
      <c r="AA105" s="21">
        <f>(RANK(L105,L$8:L$1007,1)+COUNTIF(L$8:L105,L105)-1)/1000</f>
        <v>0.70799999999999996</v>
      </c>
      <c r="AB105" s="21">
        <f>(RANK(M105,M$8:M$1007,1)+COUNTIF(M$8:M105,M105)-1)/1000</f>
        <v>0.67600000000000005</v>
      </c>
      <c r="AC105" s="21">
        <f>(RANK(N105,N$8:N$1007,1)+COUNTIF(N$8:N105,N105)-1)/1000</f>
        <v>0.30399999999999999</v>
      </c>
      <c r="AD105" s="21">
        <f>(RANK(O105,O$8:O$1007,1)+COUNTIF(O$8:O105,O105)-1)/1000</f>
        <v>0.32800000000000001</v>
      </c>
      <c r="AE105" s="21">
        <f>(RANK(P105,P$8:P$1007,1)+COUNTIF(P$8:P105,P105)-1)/1000</f>
        <v>0.28799999999999998</v>
      </c>
      <c r="AF105" s="21">
        <f>(RANK(Q105,Q$8:Q$1007,1)+COUNTIF(Q$8:Q105,Q105)-1)/1000</f>
        <v>0.30399999999999999</v>
      </c>
      <c r="AG105" s="21">
        <f>(RANK(R105,R$8:R$1007,1)+COUNTIF(R$8:R105,R105)-1)/1000</f>
        <v>0.32800000000000001</v>
      </c>
      <c r="AH105" s="21">
        <f>(RANK(S105,S$8:S$1007,1)+COUNTIF(S$8:S105,S105)-1)/1000</f>
        <v>0.28799999999999998</v>
      </c>
      <c r="AI105" s="14">
        <f t="shared" si="23"/>
        <v>0</v>
      </c>
      <c r="AK105" s="14">
        <f t="shared" si="24"/>
        <v>0</v>
      </c>
    </row>
    <row r="106" spans="2:37" x14ac:dyDescent="0.25">
      <c r="B106">
        <f t="shared" si="18"/>
        <v>99</v>
      </c>
      <c r="C106">
        <f>MATCH(B106,'Stocastic Model Raw Data'!$B$2:$B$1001,0)</f>
        <v>901</v>
      </c>
      <c r="D106" s="14" cm="1">
        <f t="array" ref="D106">INDEX('Stocastic Model Raw Data'!$G$2:$G$1001,$C106,0)</f>
        <v>31610718</v>
      </c>
      <c r="E106" s="14" cm="1">
        <f t="array" ref="E106">INDEX('Stocastic Model Raw Data'!$C$2:$C$1001,$C106,0)</f>
        <v>6478375.0189376501</v>
      </c>
      <c r="F106" s="14" cm="1">
        <f t="array" ref="F106">INDEX('Stocastic Model Raw Data'!$H$2:$H$1001,$C106,0)</f>
        <v>2667705.3621282298</v>
      </c>
      <c r="G106" s="14">
        <f t="shared" si="13"/>
        <v>3810669.6568094203</v>
      </c>
      <c r="H106" s="14" cm="1">
        <f t="array" ref="H106">INDEX('Stocastic Model Raw Data'!$D$2:$D$1001,$C106,0)</f>
        <v>211021640.584683</v>
      </c>
      <c r="I106" s="14" cm="1">
        <f t="array" ref="I106">INDEX('Stocastic Model Raw Data'!$I$2:$I$1001,$C106,0)</f>
        <v>82047511.343291104</v>
      </c>
      <c r="J106" s="14">
        <f t="shared" si="14"/>
        <v>128974129.2413919</v>
      </c>
      <c r="K106" s="14" cm="1">
        <f t="array" ref="K106">INDEX('Stocastic Model Raw Data'!$E$2:$E$1001,$C106,0)</f>
        <v>41486601.415725701</v>
      </c>
      <c r="L106" s="14" cm="1">
        <f t="array" ref="L106">INDEX('Stocastic Model Raw Data'!$J$2:$J$1001,$C106,0)</f>
        <v>29779644.7539436</v>
      </c>
      <c r="M106" s="14">
        <f t="shared" si="15"/>
        <v>11706956.661782101</v>
      </c>
      <c r="N106" s="14">
        <f t="shared" si="19"/>
        <v>252508242.00040871</v>
      </c>
      <c r="O106" s="14">
        <f t="shared" si="20"/>
        <v>111827156.0972347</v>
      </c>
      <c r="P106" s="14">
        <f t="shared" si="16"/>
        <v>140681085.90317401</v>
      </c>
      <c r="Q106" s="3">
        <f t="shared" si="21"/>
        <v>252508242.00040871</v>
      </c>
      <c r="R106" s="3">
        <f t="shared" si="22"/>
        <v>143437874.0972347</v>
      </c>
      <c r="S106" s="3">
        <f t="shared" si="17"/>
        <v>109070367.90317401</v>
      </c>
      <c r="T106" s="21">
        <f>(RANK(E106,E$8:E$1007,1)+COUNTIF(E$8:E106,E106)-1)/1000</f>
        <v>0.88400000000000001</v>
      </c>
      <c r="U106" s="21">
        <f>(RANK(F106,F$8:F$1007,1)+COUNTIF(F$8:F106,F106)-1)/1000</f>
        <v>0.872</v>
      </c>
      <c r="V106" s="21">
        <f>(RANK(G106,G$8:G$1007,1)+COUNTIF(G$8:G106,G106)-1)/1000</f>
        <v>0.89400000000000002</v>
      </c>
      <c r="W106" s="21">
        <f>(RANK(H106,H$8:H$1007,1)+COUNTIF(H$8:H106,H106)-1)/1000</f>
        <v>0.89</v>
      </c>
      <c r="X106" s="21">
        <f>(RANK(I106,I$8:I$1007,1)+COUNTIF(I$8:I106,I106)-1)/1000</f>
        <v>0.875</v>
      </c>
      <c r="Y106" s="21">
        <f>(RANK(J106,J$8:J$1007,1)+COUNTIF(J$8:J106,J106)-1)/1000</f>
        <v>0.89500000000000002</v>
      </c>
      <c r="Z106" s="21">
        <f>(RANK(K106,K$8:K$1007,1)+COUNTIF(K$8:K106,K106)-1)/1000</f>
        <v>0.85199999999999998</v>
      </c>
      <c r="AA106" s="21">
        <f>(RANK(L106,L$8:L$1007,1)+COUNTIF(L$8:L106,L106)-1)/1000</f>
        <v>0.86099999999999999</v>
      </c>
      <c r="AB106" s="21">
        <f>(RANK(M106,M$8:M$1007,1)+COUNTIF(M$8:M106,M106)-1)/1000</f>
        <v>0.84699999999999998</v>
      </c>
      <c r="AC106" s="21">
        <f>(RANK(N106,N$8:N$1007,1)+COUNTIF(N$8:N106,N106)-1)/1000</f>
        <v>0.90100000000000002</v>
      </c>
      <c r="AD106" s="21">
        <f>(RANK(O106,O$8:O$1007,1)+COUNTIF(O$8:O106,O106)-1)/1000</f>
        <v>0.89900000000000002</v>
      </c>
      <c r="AE106" s="21">
        <f>(RANK(P106,P$8:P$1007,1)+COUNTIF(P$8:P106,P106)-1)/1000</f>
        <v>0.9</v>
      </c>
      <c r="AF106" s="21">
        <f>(RANK(Q106,Q$8:Q$1007,1)+COUNTIF(Q$8:Q106,Q106)-1)/1000</f>
        <v>0.90100000000000002</v>
      </c>
      <c r="AG106" s="21">
        <f>(RANK(R106,R$8:R$1007,1)+COUNTIF(R$8:R106,R106)-1)/1000</f>
        <v>0.89900000000000002</v>
      </c>
      <c r="AH106" s="21">
        <f>(RANK(S106,S$8:S$1007,1)+COUNTIF(S$8:S106,S106)-1)/1000</f>
        <v>0.9</v>
      </c>
      <c r="AI106" s="14">
        <f t="shared" si="23"/>
        <v>0</v>
      </c>
      <c r="AK106" s="14">
        <f t="shared" si="24"/>
        <v>0</v>
      </c>
    </row>
    <row r="107" spans="2:37" x14ac:dyDescent="0.25">
      <c r="B107">
        <f t="shared" si="18"/>
        <v>100</v>
      </c>
      <c r="C107">
        <f>MATCH(B107,'Stocastic Model Raw Data'!$B$2:$B$1001,0)</f>
        <v>146</v>
      </c>
      <c r="D107" s="14" cm="1">
        <f t="array" ref="D107">INDEX('Stocastic Model Raw Data'!$G$2:$G$1001,$C107,0)</f>
        <v>31610718</v>
      </c>
      <c r="E107" s="14" cm="1">
        <f t="array" ref="E107">INDEX('Stocastic Model Raw Data'!$C$2:$C$1001,$C107,0)</f>
        <v>2328708.52157709</v>
      </c>
      <c r="F107" s="14" cm="1">
        <f t="array" ref="F107">INDEX('Stocastic Model Raw Data'!$H$2:$H$1001,$C107,0)</f>
        <v>904605.26008370996</v>
      </c>
      <c r="G107" s="14">
        <f t="shared" si="13"/>
        <v>1424103.2614933802</v>
      </c>
      <c r="H107" s="14" cm="1">
        <f t="array" ref="H107">INDEX('Stocastic Model Raw Data'!$D$2:$D$1001,$C107,0)</f>
        <v>75849765.990294605</v>
      </c>
      <c r="I107" s="14" cm="1">
        <f t="array" ref="I107">INDEX('Stocastic Model Raw Data'!$I$2:$I$1001,$C107,0)</f>
        <v>28262006.049736701</v>
      </c>
      <c r="J107" s="14">
        <f t="shared" si="14"/>
        <v>47587759.940557905</v>
      </c>
      <c r="K107" s="14" cm="1">
        <f t="array" ref="K107">INDEX('Stocastic Model Raw Data'!$E$2:$E$1001,$C107,0)</f>
        <v>27259459.707015201</v>
      </c>
      <c r="L107" s="14" cm="1">
        <f t="array" ref="L107">INDEX('Stocastic Model Raw Data'!$J$2:$J$1001,$C107,0)</f>
        <v>19190156.556917999</v>
      </c>
      <c r="M107" s="14">
        <f t="shared" si="15"/>
        <v>8069303.1500972025</v>
      </c>
      <c r="N107" s="14">
        <f t="shared" si="19"/>
        <v>103109225.69730981</v>
      </c>
      <c r="O107" s="14">
        <f t="shared" si="20"/>
        <v>47452162.606654704</v>
      </c>
      <c r="P107" s="14">
        <f t="shared" si="16"/>
        <v>55657063.090655103</v>
      </c>
      <c r="Q107" s="3">
        <f t="shared" si="21"/>
        <v>103109225.69730981</v>
      </c>
      <c r="R107" s="3">
        <f t="shared" si="22"/>
        <v>79062880.606654704</v>
      </c>
      <c r="S107" s="3">
        <f t="shared" si="17"/>
        <v>24046345.090655103</v>
      </c>
      <c r="T107" s="21">
        <f>(RANK(E107,E$8:E$1007,1)+COUNTIF(E$8:E107,E107)-1)/1000</f>
        <v>0.154</v>
      </c>
      <c r="U107" s="21">
        <f>(RANK(F107,F$8:F$1007,1)+COUNTIF(F$8:F107,F107)-1)/1000</f>
        <v>0.15</v>
      </c>
      <c r="V107" s="21">
        <f>(RANK(G107,G$8:G$1007,1)+COUNTIF(G$8:G107,G107)-1)/1000</f>
        <v>0.154</v>
      </c>
      <c r="W107" s="21">
        <f>(RANK(H107,H$8:H$1007,1)+COUNTIF(H$8:H107,H107)-1)/1000</f>
        <v>0.155</v>
      </c>
      <c r="X107" s="21">
        <f>(RANK(I107,I$8:I$1007,1)+COUNTIF(I$8:I107,I107)-1)/1000</f>
        <v>0.15</v>
      </c>
      <c r="Y107" s="21">
        <f>(RANK(J107,J$8:J$1007,1)+COUNTIF(J$8:J107,J107)-1)/1000</f>
        <v>0.16</v>
      </c>
      <c r="Z107" s="21">
        <f>(RANK(K107,K$8:K$1007,1)+COUNTIF(K$8:K107,K107)-1)/1000</f>
        <v>0.13200000000000001</v>
      </c>
      <c r="AA107" s="21">
        <f>(RANK(L107,L$8:L$1007,1)+COUNTIF(L$8:L107,L107)-1)/1000</f>
        <v>0.14399999999999999</v>
      </c>
      <c r="AB107" s="21">
        <f>(RANK(M107,M$8:M$1007,1)+COUNTIF(M$8:M107,M107)-1)/1000</f>
        <v>0.1</v>
      </c>
      <c r="AC107" s="21">
        <f>(RANK(N107,N$8:N$1007,1)+COUNTIF(N$8:N107,N107)-1)/1000</f>
        <v>0.14599999999999999</v>
      </c>
      <c r="AD107" s="21">
        <f>(RANK(O107,O$8:O$1007,1)+COUNTIF(O$8:O107,O107)-1)/1000</f>
        <v>0.127</v>
      </c>
      <c r="AE107" s="21">
        <f>(RANK(P107,P$8:P$1007,1)+COUNTIF(P$8:P107,P107)-1)/1000</f>
        <v>0.155</v>
      </c>
      <c r="AF107" s="21">
        <f>(RANK(Q107,Q$8:Q$1007,1)+COUNTIF(Q$8:Q107,Q107)-1)/1000</f>
        <v>0.14599999999999999</v>
      </c>
      <c r="AG107" s="21">
        <f>(RANK(R107,R$8:R$1007,1)+COUNTIF(R$8:R107,R107)-1)/1000</f>
        <v>0.127</v>
      </c>
      <c r="AH107" s="21">
        <f>(RANK(S107,S$8:S$1007,1)+COUNTIF(S$8:S107,S107)-1)/1000</f>
        <v>0.155</v>
      </c>
      <c r="AI107" s="14">
        <f t="shared" si="23"/>
        <v>0</v>
      </c>
      <c r="AK107" s="14">
        <f t="shared" si="24"/>
        <v>0</v>
      </c>
    </row>
    <row r="108" spans="2:37" x14ac:dyDescent="0.25">
      <c r="B108">
        <f t="shared" si="18"/>
        <v>101</v>
      </c>
      <c r="C108">
        <f>MATCH(B108,'Stocastic Model Raw Data'!$B$2:$B$1001,0)</f>
        <v>736</v>
      </c>
      <c r="D108" s="14" cm="1">
        <f t="array" ref="D108">INDEX('Stocastic Model Raw Data'!$G$2:$G$1001,$C108,0)</f>
        <v>31610718</v>
      </c>
      <c r="E108" s="14" cm="1">
        <f t="array" ref="E108">INDEX('Stocastic Model Raw Data'!$C$2:$C$1001,$C108,0)</f>
        <v>5022226.8560216101</v>
      </c>
      <c r="F108" s="14" cm="1">
        <f t="array" ref="F108">INDEX('Stocastic Model Raw Data'!$H$2:$H$1001,$C108,0)</f>
        <v>2084377.4021658101</v>
      </c>
      <c r="G108" s="14">
        <f t="shared" si="13"/>
        <v>2937849.4538558</v>
      </c>
      <c r="H108" s="14" cm="1">
        <f t="array" ref="H108">INDEX('Stocastic Model Raw Data'!$D$2:$D$1001,$C108,0)</f>
        <v>161289489.15780601</v>
      </c>
      <c r="I108" s="14" cm="1">
        <f t="array" ref="I108">INDEX('Stocastic Model Raw Data'!$I$2:$I$1001,$C108,0)</f>
        <v>64457082.317421697</v>
      </c>
      <c r="J108" s="14">
        <f t="shared" si="14"/>
        <v>96832406.840384305</v>
      </c>
      <c r="K108" s="14" cm="1">
        <f t="array" ref="K108">INDEX('Stocastic Model Raw Data'!$E$2:$E$1001,$C108,0)</f>
        <v>43916732.023312502</v>
      </c>
      <c r="L108" s="14" cm="1">
        <f t="array" ref="L108">INDEX('Stocastic Model Raw Data'!$J$2:$J$1001,$C108,0)</f>
        <v>31162629.9045435</v>
      </c>
      <c r="M108" s="14">
        <f t="shared" si="15"/>
        <v>12754102.118769001</v>
      </c>
      <c r="N108" s="14">
        <f t="shared" si="19"/>
        <v>205206221.18111852</v>
      </c>
      <c r="O108" s="14">
        <f t="shared" si="20"/>
        <v>95619712.221965194</v>
      </c>
      <c r="P108" s="14">
        <f t="shared" si="16"/>
        <v>109586508.95915332</v>
      </c>
      <c r="Q108" s="3">
        <f t="shared" si="21"/>
        <v>205206221.18111852</v>
      </c>
      <c r="R108" s="3">
        <f t="shared" si="22"/>
        <v>127230430.22196519</v>
      </c>
      <c r="S108" s="3">
        <f t="shared" si="17"/>
        <v>77975790.959153324</v>
      </c>
      <c r="T108" s="21">
        <f>(RANK(E108,E$8:E$1007,1)+COUNTIF(E$8:E108,E108)-1)/1000</f>
        <v>0.70399999999999996</v>
      </c>
      <c r="U108" s="21">
        <f>(RANK(F108,F$8:F$1007,1)+COUNTIF(F$8:F108,F108)-1)/1000</f>
        <v>0.69399999999999995</v>
      </c>
      <c r="V108" s="21">
        <f>(RANK(G108,G$8:G$1007,1)+COUNTIF(G$8:G108,G108)-1)/1000</f>
        <v>0.70399999999999996</v>
      </c>
      <c r="W108" s="21">
        <f>(RANK(H108,H$8:H$1007,1)+COUNTIF(H$8:H108,H108)-1)/1000</f>
        <v>0.69699999999999995</v>
      </c>
      <c r="X108" s="21">
        <f>(RANK(I108,I$8:I$1007,1)+COUNTIF(I$8:I108,I108)-1)/1000</f>
        <v>0.7</v>
      </c>
      <c r="Y108" s="21">
        <f>(RANK(J108,J$8:J$1007,1)+COUNTIF(J$8:J108,J108)-1)/1000</f>
        <v>0.68600000000000005</v>
      </c>
      <c r="Z108" s="21">
        <f>(RANK(K108,K$8:K$1007,1)+COUNTIF(K$8:K108,K108)-1)/1000</f>
        <v>0.95299999999999996</v>
      </c>
      <c r="AA108" s="21">
        <f>(RANK(L108,L$8:L$1007,1)+COUNTIF(L$8:L108,L108)-1)/1000</f>
        <v>0.94199999999999995</v>
      </c>
      <c r="AB108" s="21">
        <f>(RANK(M108,M$8:M$1007,1)+COUNTIF(M$8:M108,M108)-1)/1000</f>
        <v>0.96899999999999997</v>
      </c>
      <c r="AC108" s="21">
        <f>(RANK(N108,N$8:N$1007,1)+COUNTIF(N$8:N108,N108)-1)/1000</f>
        <v>0.73599999999999999</v>
      </c>
      <c r="AD108" s="21">
        <f>(RANK(O108,O$8:O$1007,1)+COUNTIF(O$8:O108,O108)-1)/1000</f>
        <v>0.77400000000000002</v>
      </c>
      <c r="AE108" s="21">
        <f>(RANK(P108,P$8:P$1007,1)+COUNTIF(P$8:P108,P108)-1)/1000</f>
        <v>0.71799999999999997</v>
      </c>
      <c r="AF108" s="21">
        <f>(RANK(Q108,Q$8:Q$1007,1)+COUNTIF(Q$8:Q108,Q108)-1)/1000</f>
        <v>0.73599999999999999</v>
      </c>
      <c r="AG108" s="21">
        <f>(RANK(R108,R$8:R$1007,1)+COUNTIF(R$8:R108,R108)-1)/1000</f>
        <v>0.77400000000000002</v>
      </c>
      <c r="AH108" s="21">
        <f>(RANK(S108,S$8:S$1007,1)+COUNTIF(S$8:S108,S108)-1)/1000</f>
        <v>0.71799999999999997</v>
      </c>
      <c r="AI108" s="14">
        <f t="shared" si="23"/>
        <v>0</v>
      </c>
      <c r="AK108" s="14">
        <f t="shared" si="24"/>
        <v>0</v>
      </c>
    </row>
    <row r="109" spans="2:37" x14ac:dyDescent="0.25">
      <c r="B109">
        <f t="shared" si="18"/>
        <v>102</v>
      </c>
      <c r="C109">
        <f>MATCH(B109,'Stocastic Model Raw Data'!$B$2:$B$1001,0)</f>
        <v>438</v>
      </c>
      <c r="D109" s="14" cm="1">
        <f t="array" ref="D109">INDEX('Stocastic Model Raw Data'!$G$2:$G$1001,$C109,0)</f>
        <v>31610718</v>
      </c>
      <c r="E109" s="14" cm="1">
        <f t="array" ref="E109">INDEX('Stocastic Model Raw Data'!$C$2:$C$1001,$C109,0)</f>
        <v>4078189.1723995199</v>
      </c>
      <c r="F109" s="14" cm="1">
        <f t="array" ref="F109">INDEX('Stocastic Model Raw Data'!$H$2:$H$1001,$C109,0)</f>
        <v>1651276.4079324901</v>
      </c>
      <c r="G109" s="14">
        <f t="shared" si="13"/>
        <v>2426912.7644670298</v>
      </c>
      <c r="H109" s="14" cm="1">
        <f t="array" ref="H109">INDEX('Stocastic Model Raw Data'!$D$2:$D$1001,$C109,0)</f>
        <v>133561359.130045</v>
      </c>
      <c r="I109" s="14" cm="1">
        <f t="array" ref="I109">INDEX('Stocastic Model Raw Data'!$I$2:$I$1001,$C109,0)</f>
        <v>50913372.019576401</v>
      </c>
      <c r="J109" s="14">
        <f t="shared" si="14"/>
        <v>82647987.110468596</v>
      </c>
      <c r="K109" s="14" cm="1">
        <f t="array" ref="K109">INDEX('Stocastic Model Raw Data'!$E$2:$E$1001,$C109,0)</f>
        <v>25952005.106949501</v>
      </c>
      <c r="L109" s="14" cm="1">
        <f t="array" ref="L109">INDEX('Stocastic Model Raw Data'!$J$2:$J$1001,$C109,0)</f>
        <v>18246874.911977101</v>
      </c>
      <c r="M109" s="14">
        <f t="shared" si="15"/>
        <v>7705130.1949723996</v>
      </c>
      <c r="N109" s="14">
        <f t="shared" si="19"/>
        <v>159513364.2369945</v>
      </c>
      <c r="O109" s="14">
        <f t="shared" si="20"/>
        <v>69160246.931553498</v>
      </c>
      <c r="P109" s="14">
        <f t="shared" si="16"/>
        <v>90353117.305441007</v>
      </c>
      <c r="Q109" s="3">
        <f t="shared" si="21"/>
        <v>159513364.2369945</v>
      </c>
      <c r="R109" s="3">
        <f t="shared" si="22"/>
        <v>100770964.9315535</v>
      </c>
      <c r="S109" s="3">
        <f t="shared" si="17"/>
        <v>58742399.305441007</v>
      </c>
      <c r="T109" s="21">
        <f>(RANK(E109,E$8:E$1007,1)+COUNTIF(E$8:E109,E109)-1)/1000</f>
        <v>0.45900000000000002</v>
      </c>
      <c r="U109" s="21">
        <f>(RANK(F109,F$8:F$1007,1)+COUNTIF(F$8:F109,F109)-1)/1000</f>
        <v>0.46700000000000003</v>
      </c>
      <c r="V109" s="21">
        <f>(RANK(G109,G$8:G$1007,1)+COUNTIF(G$8:G109,G109)-1)/1000</f>
        <v>0.46500000000000002</v>
      </c>
      <c r="W109" s="21">
        <f>(RANK(H109,H$8:H$1007,1)+COUNTIF(H$8:H109,H109)-1)/1000</f>
        <v>0.46200000000000002</v>
      </c>
      <c r="X109" s="21">
        <f>(RANK(I109,I$8:I$1007,1)+COUNTIF(I$8:I109,I109)-1)/1000</f>
        <v>0.45400000000000001</v>
      </c>
      <c r="Y109" s="21">
        <f>(RANK(J109,J$8:J$1007,1)+COUNTIF(J$8:J109,J109)-1)/1000</f>
        <v>0.49</v>
      </c>
      <c r="Z109" s="21">
        <f>(RANK(K109,K$8:K$1007,1)+COUNTIF(K$8:K109,K109)-1)/1000</f>
        <v>9.0999999999999998E-2</v>
      </c>
      <c r="AA109" s="21">
        <f>(RANK(L109,L$8:L$1007,1)+COUNTIF(L$8:L109,L109)-1)/1000</f>
        <v>0.111</v>
      </c>
      <c r="AB109" s="21">
        <f>(RANK(M109,M$8:M$1007,1)+COUNTIF(M$8:M109,M109)-1)/1000</f>
        <v>6.6000000000000003E-2</v>
      </c>
      <c r="AC109" s="21">
        <f>(RANK(N109,N$8:N$1007,1)+COUNTIF(N$8:N109,N109)-1)/1000</f>
        <v>0.438</v>
      </c>
      <c r="AD109" s="21">
        <f>(RANK(O109,O$8:O$1007,1)+COUNTIF(O$8:O109,O109)-1)/1000</f>
        <v>0.40899999999999997</v>
      </c>
      <c r="AE109" s="21">
        <f>(RANK(P109,P$8:P$1007,1)+COUNTIF(P$8:P109,P109)-1)/1000</f>
        <v>0.46200000000000002</v>
      </c>
      <c r="AF109" s="21">
        <f>(RANK(Q109,Q$8:Q$1007,1)+COUNTIF(Q$8:Q109,Q109)-1)/1000</f>
        <v>0.438</v>
      </c>
      <c r="AG109" s="21">
        <f>(RANK(R109,R$8:R$1007,1)+COUNTIF(R$8:R109,R109)-1)/1000</f>
        <v>0.40899999999999997</v>
      </c>
      <c r="AH109" s="21">
        <f>(RANK(S109,S$8:S$1007,1)+COUNTIF(S$8:S109,S109)-1)/1000</f>
        <v>0.46200000000000002</v>
      </c>
      <c r="AI109" s="14">
        <f t="shared" si="23"/>
        <v>0</v>
      </c>
      <c r="AK109" s="14">
        <f t="shared" si="24"/>
        <v>0</v>
      </c>
    </row>
    <row r="110" spans="2:37" x14ac:dyDescent="0.25">
      <c r="B110">
        <f t="shared" si="18"/>
        <v>103</v>
      </c>
      <c r="C110">
        <f>MATCH(B110,'Stocastic Model Raw Data'!$B$2:$B$1001,0)</f>
        <v>454</v>
      </c>
      <c r="D110" s="14" cm="1">
        <f t="array" ref="D110">INDEX('Stocastic Model Raw Data'!$G$2:$G$1001,$C110,0)</f>
        <v>31610718</v>
      </c>
      <c r="E110" s="14" cm="1">
        <f t="array" ref="E110">INDEX('Stocastic Model Raw Data'!$C$2:$C$1001,$C110,0)</f>
        <v>4179614.8495235601</v>
      </c>
      <c r="F110" s="14" cm="1">
        <f t="array" ref="F110">INDEX('Stocastic Model Raw Data'!$H$2:$H$1001,$C110,0)</f>
        <v>1713268.08325266</v>
      </c>
      <c r="G110" s="14">
        <f t="shared" si="13"/>
        <v>2466346.7662709001</v>
      </c>
      <c r="H110" s="14" cm="1">
        <f t="array" ref="H110">INDEX('Stocastic Model Raw Data'!$D$2:$D$1001,$C110,0)</f>
        <v>135132549.981812</v>
      </c>
      <c r="I110" s="14" cm="1">
        <f t="array" ref="I110">INDEX('Stocastic Model Raw Data'!$I$2:$I$1001,$C110,0)</f>
        <v>52935576.877920099</v>
      </c>
      <c r="J110" s="14">
        <f t="shared" si="14"/>
        <v>82196973.103891909</v>
      </c>
      <c r="K110" s="14" cm="1">
        <f t="array" ref="K110">INDEX('Stocastic Model Raw Data'!$E$2:$E$1001,$C110,0)</f>
        <v>27908533.279198699</v>
      </c>
      <c r="L110" s="14" cm="1">
        <f t="array" ref="L110">INDEX('Stocastic Model Raw Data'!$J$2:$J$1001,$C110,0)</f>
        <v>19212451.893242098</v>
      </c>
      <c r="M110" s="14">
        <f t="shared" si="15"/>
        <v>8696081.3859566003</v>
      </c>
      <c r="N110" s="14">
        <f t="shared" si="19"/>
        <v>163041083.26101071</v>
      </c>
      <c r="O110" s="14">
        <f t="shared" si="20"/>
        <v>72148028.771162197</v>
      </c>
      <c r="P110" s="14">
        <f t="shared" si="16"/>
        <v>90893054.489848509</v>
      </c>
      <c r="Q110" s="3">
        <f t="shared" si="21"/>
        <v>163041083.26101071</v>
      </c>
      <c r="R110" s="3">
        <f t="shared" si="22"/>
        <v>103758746.7711622</v>
      </c>
      <c r="S110" s="3">
        <f t="shared" si="17"/>
        <v>59282336.489848509</v>
      </c>
      <c r="T110" s="21">
        <f>(RANK(E110,E$8:E$1007,1)+COUNTIF(E$8:E110,E110)-1)/1000</f>
        <v>0.499</v>
      </c>
      <c r="U110" s="21">
        <f>(RANK(F110,F$8:F$1007,1)+COUNTIF(F$8:F110,F110)-1)/1000</f>
        <v>0.49199999999999999</v>
      </c>
      <c r="V110" s="21">
        <f>(RANK(G110,G$8:G$1007,1)+COUNTIF(G$8:G110,G110)-1)/1000</f>
        <v>0.49299999999999999</v>
      </c>
      <c r="W110" s="21">
        <f>(RANK(H110,H$8:H$1007,1)+COUNTIF(H$8:H110,H110)-1)/1000</f>
        <v>0.49099999999999999</v>
      </c>
      <c r="X110" s="21">
        <f>(RANK(I110,I$8:I$1007,1)+COUNTIF(I$8:I110,I110)-1)/1000</f>
        <v>0.48699999999999999</v>
      </c>
      <c r="Y110" s="21">
        <f>(RANK(J110,J$8:J$1007,1)+COUNTIF(J$8:J110,J110)-1)/1000</f>
        <v>0.48299999999999998</v>
      </c>
      <c r="Z110" s="21">
        <f>(RANK(K110,K$8:K$1007,1)+COUNTIF(K$8:K110,K110)-1)/1000</f>
        <v>0.151</v>
      </c>
      <c r="AA110" s="21">
        <f>(RANK(L110,L$8:L$1007,1)+COUNTIF(L$8:L110,L110)-1)/1000</f>
        <v>0.14499999999999999</v>
      </c>
      <c r="AB110" s="21">
        <f>(RANK(M110,M$8:M$1007,1)+COUNTIF(M$8:M110,M110)-1)/1000</f>
        <v>0.17599999999999999</v>
      </c>
      <c r="AC110" s="21">
        <f>(RANK(N110,N$8:N$1007,1)+COUNTIF(N$8:N110,N110)-1)/1000</f>
        <v>0.45400000000000001</v>
      </c>
      <c r="AD110" s="21">
        <f>(RANK(O110,O$8:O$1007,1)+COUNTIF(O$8:O110,O110)-1)/1000</f>
        <v>0.434</v>
      </c>
      <c r="AE110" s="21">
        <f>(RANK(P110,P$8:P$1007,1)+COUNTIF(P$8:P110,P110)-1)/1000</f>
        <v>0.46800000000000003</v>
      </c>
      <c r="AF110" s="21">
        <f>(RANK(Q110,Q$8:Q$1007,1)+COUNTIF(Q$8:Q110,Q110)-1)/1000</f>
        <v>0.45400000000000001</v>
      </c>
      <c r="AG110" s="21">
        <f>(RANK(R110,R$8:R$1007,1)+COUNTIF(R$8:R110,R110)-1)/1000</f>
        <v>0.434</v>
      </c>
      <c r="AH110" s="21">
        <f>(RANK(S110,S$8:S$1007,1)+COUNTIF(S$8:S110,S110)-1)/1000</f>
        <v>0.46800000000000003</v>
      </c>
      <c r="AI110" s="14">
        <f t="shared" si="23"/>
        <v>0</v>
      </c>
      <c r="AK110" s="14">
        <f t="shared" si="24"/>
        <v>0</v>
      </c>
    </row>
    <row r="111" spans="2:37" x14ac:dyDescent="0.25">
      <c r="B111">
        <f t="shared" si="18"/>
        <v>104</v>
      </c>
      <c r="C111">
        <f>MATCH(B111,'Stocastic Model Raw Data'!$B$2:$B$1001,0)</f>
        <v>25</v>
      </c>
      <c r="D111" s="14" cm="1">
        <f t="array" ref="D111">INDEX('Stocastic Model Raw Data'!$G$2:$G$1001,$C111,0)</f>
        <v>31610718</v>
      </c>
      <c r="E111" s="14" cm="1">
        <f t="array" ref="E111">INDEX('Stocastic Model Raw Data'!$C$2:$C$1001,$C111,0)</f>
        <v>1522663.6602408099</v>
      </c>
      <c r="F111" s="14" cm="1">
        <f t="array" ref="F111">INDEX('Stocastic Model Raw Data'!$H$2:$H$1001,$C111,0)</f>
        <v>589894.27829837101</v>
      </c>
      <c r="G111" s="14">
        <f t="shared" si="13"/>
        <v>932769.38194243889</v>
      </c>
      <c r="H111" s="14" cm="1">
        <f t="array" ref="H111">INDEX('Stocastic Model Raw Data'!$D$2:$D$1001,$C111,0)</f>
        <v>49373531.889401197</v>
      </c>
      <c r="I111" s="14" cm="1">
        <f t="array" ref="I111">INDEX('Stocastic Model Raw Data'!$I$2:$I$1001,$C111,0)</f>
        <v>18713428.994179901</v>
      </c>
      <c r="J111" s="14">
        <f t="shared" si="14"/>
        <v>30660102.895221297</v>
      </c>
      <c r="K111" s="14" cm="1">
        <f t="array" ref="K111">INDEX('Stocastic Model Raw Data'!$E$2:$E$1001,$C111,0)</f>
        <v>22971844.9908025</v>
      </c>
      <c r="L111" s="14" cm="1">
        <f t="array" ref="L111">INDEX('Stocastic Model Raw Data'!$J$2:$J$1001,$C111,0)</f>
        <v>15937096.4173088</v>
      </c>
      <c r="M111" s="14">
        <f t="shared" si="15"/>
        <v>7034748.5734937005</v>
      </c>
      <c r="N111" s="14">
        <f t="shared" si="19"/>
        <v>72345376.880203694</v>
      </c>
      <c r="O111" s="14">
        <f t="shared" si="20"/>
        <v>34650525.411488697</v>
      </c>
      <c r="P111" s="14">
        <f t="shared" si="16"/>
        <v>37694851.468714997</v>
      </c>
      <c r="Q111" s="3">
        <f t="shared" si="21"/>
        <v>72345376.880203694</v>
      </c>
      <c r="R111" s="3">
        <f t="shared" si="22"/>
        <v>66261243.411488697</v>
      </c>
      <c r="S111" s="3">
        <f t="shared" si="17"/>
        <v>6084133.4687149972</v>
      </c>
      <c r="T111" s="21">
        <f>(RANK(E111,E$8:E$1007,1)+COUNTIF(E$8:E111,E111)-1)/1000</f>
        <v>6.5000000000000002E-2</v>
      </c>
      <c r="U111" s="21">
        <f>(RANK(F111,F$8:F$1007,1)+COUNTIF(F$8:F111,F111)-1)/1000</f>
        <v>7.5999999999999998E-2</v>
      </c>
      <c r="V111" s="21">
        <f>(RANK(G111,G$8:G$1007,1)+COUNTIF(G$8:G111,G111)-1)/1000</f>
        <v>6.0999999999999999E-2</v>
      </c>
      <c r="W111" s="21">
        <f>(RANK(H111,H$8:H$1007,1)+COUNTIF(H$8:H111,H111)-1)/1000</f>
        <v>6.5000000000000002E-2</v>
      </c>
      <c r="X111" s="21">
        <f>(RANK(I111,I$8:I$1007,1)+COUNTIF(I$8:I111,I111)-1)/1000</f>
        <v>7.5999999999999998E-2</v>
      </c>
      <c r="Y111" s="21">
        <f>(RANK(J111,J$8:J$1007,1)+COUNTIF(J$8:J111,J111)-1)/1000</f>
        <v>6.2E-2</v>
      </c>
      <c r="Z111" s="21">
        <f>(RANK(K111,K$8:K$1007,1)+COUNTIF(K$8:K111,K111)-1)/1000</f>
        <v>2.1999999999999999E-2</v>
      </c>
      <c r="AA111" s="21">
        <f>(RANK(L111,L$8:L$1007,1)+COUNTIF(L$8:L111,L111)-1)/1000</f>
        <v>2.8000000000000001E-2</v>
      </c>
      <c r="AB111" s="21">
        <f>(RANK(M111,M$8:M$1007,1)+COUNTIF(M$8:M111,M111)-1)/1000</f>
        <v>1.7999999999999999E-2</v>
      </c>
      <c r="AC111" s="21">
        <f>(RANK(N111,N$8:N$1007,1)+COUNTIF(N$8:N111,N111)-1)/1000</f>
        <v>2.5000000000000001E-2</v>
      </c>
      <c r="AD111" s="21">
        <f>(RANK(O111,O$8:O$1007,1)+COUNTIF(O$8:O111,O111)-1)/1000</f>
        <v>2.1999999999999999E-2</v>
      </c>
      <c r="AE111" s="21">
        <f>(RANK(P111,P$8:P$1007,1)+COUNTIF(P$8:P111,P111)-1)/1000</f>
        <v>4.5999999999999999E-2</v>
      </c>
      <c r="AF111" s="21">
        <f>(RANK(Q111,Q$8:Q$1007,1)+COUNTIF(Q$8:Q111,Q111)-1)/1000</f>
        <v>2.5000000000000001E-2</v>
      </c>
      <c r="AG111" s="21">
        <f>(RANK(R111,R$8:R$1007,1)+COUNTIF(R$8:R111,R111)-1)/1000</f>
        <v>2.1999999999999999E-2</v>
      </c>
      <c r="AH111" s="21">
        <f>(RANK(S111,S$8:S$1007,1)+COUNTIF(S$8:S111,S111)-1)/1000</f>
        <v>4.5999999999999999E-2</v>
      </c>
      <c r="AI111" s="14">
        <f t="shared" si="23"/>
        <v>0</v>
      </c>
      <c r="AK111" s="14">
        <f t="shared" si="24"/>
        <v>0</v>
      </c>
    </row>
    <row r="112" spans="2:37" x14ac:dyDescent="0.25">
      <c r="B112">
        <f t="shared" si="18"/>
        <v>105</v>
      </c>
      <c r="C112">
        <f>MATCH(B112,'Stocastic Model Raw Data'!$B$2:$B$1001,0)</f>
        <v>268</v>
      </c>
      <c r="D112" s="14" cm="1">
        <f t="array" ref="D112">INDEX('Stocastic Model Raw Data'!$G$2:$G$1001,$C112,0)</f>
        <v>31610718</v>
      </c>
      <c r="E112" s="14" cm="1">
        <f t="array" ref="E112">INDEX('Stocastic Model Raw Data'!$C$2:$C$1001,$C112,0)</f>
        <v>2857143.60481558</v>
      </c>
      <c r="F112" s="14" cm="1">
        <f t="array" ref="F112">INDEX('Stocastic Model Raw Data'!$H$2:$H$1001,$C112,0)</f>
        <v>1147489.8574946499</v>
      </c>
      <c r="G112" s="14">
        <f t="shared" si="13"/>
        <v>1709653.74732093</v>
      </c>
      <c r="H112" s="14" cm="1">
        <f t="array" ref="H112">INDEX('Stocastic Model Raw Data'!$D$2:$D$1001,$C112,0)</f>
        <v>91795094.548112705</v>
      </c>
      <c r="I112" s="14" cm="1">
        <f t="array" ref="I112">INDEX('Stocastic Model Raw Data'!$I$2:$I$1001,$C112,0)</f>
        <v>35971206.538439803</v>
      </c>
      <c r="J112" s="14">
        <f t="shared" si="14"/>
        <v>55823888.009672903</v>
      </c>
      <c r="K112" s="14" cm="1">
        <f t="array" ref="K112">INDEX('Stocastic Model Raw Data'!$E$2:$E$1001,$C112,0)</f>
        <v>32895637.768643901</v>
      </c>
      <c r="L112" s="14" cm="1">
        <f t="array" ref="L112">INDEX('Stocastic Model Raw Data'!$J$2:$J$1001,$C112,0)</f>
        <v>23034079.462174699</v>
      </c>
      <c r="M112" s="14">
        <f t="shared" si="15"/>
        <v>9861558.306469202</v>
      </c>
      <c r="N112" s="14">
        <f t="shared" si="19"/>
        <v>124690732.31675661</v>
      </c>
      <c r="O112" s="14">
        <f t="shared" si="20"/>
        <v>59005286.000614502</v>
      </c>
      <c r="P112" s="14">
        <f t="shared" si="16"/>
        <v>65685446.316142105</v>
      </c>
      <c r="Q112" s="3">
        <f t="shared" si="21"/>
        <v>124690732.31675661</v>
      </c>
      <c r="R112" s="3">
        <f t="shared" si="22"/>
        <v>90616004.000614494</v>
      </c>
      <c r="S112" s="3">
        <f t="shared" si="17"/>
        <v>34074728.316142112</v>
      </c>
      <c r="T112" s="21">
        <f>(RANK(E112,E$8:E$1007,1)+COUNTIF(E$8:E112,E112)-1)/1000</f>
        <v>0.28499999999999998</v>
      </c>
      <c r="U112" s="21">
        <f>(RANK(F112,F$8:F$1007,1)+COUNTIF(F$8:F112,F112)-1)/1000</f>
        <v>0.29199999999999998</v>
      </c>
      <c r="V112" s="21">
        <f>(RANK(G112,G$8:G$1007,1)+COUNTIF(G$8:G112,G112)-1)/1000</f>
        <v>0.27900000000000003</v>
      </c>
      <c r="W112" s="21">
        <f>(RANK(H112,H$8:H$1007,1)+COUNTIF(H$8:H112,H112)-1)/1000</f>
        <v>0.27800000000000002</v>
      </c>
      <c r="X112" s="21">
        <f>(RANK(I112,I$8:I$1007,1)+COUNTIF(I$8:I112,I112)-1)/1000</f>
        <v>0.29199999999999998</v>
      </c>
      <c r="Y112" s="21">
        <f>(RANK(J112,J$8:J$1007,1)+COUNTIF(J$8:J112,J112)-1)/1000</f>
        <v>0.26900000000000002</v>
      </c>
      <c r="Z112" s="21">
        <f>(RANK(K112,K$8:K$1007,1)+COUNTIF(K$8:K112,K112)-1)/1000</f>
        <v>0.34599999999999997</v>
      </c>
      <c r="AA112" s="21">
        <f>(RANK(L112,L$8:L$1007,1)+COUNTIF(L$8:L112,L112)-1)/1000</f>
        <v>0.33200000000000002</v>
      </c>
      <c r="AB112" s="21">
        <f>(RANK(M112,M$8:M$1007,1)+COUNTIF(M$8:M112,M112)-1)/1000</f>
        <v>0.39100000000000001</v>
      </c>
      <c r="AC112" s="21">
        <f>(RANK(N112,N$8:N$1007,1)+COUNTIF(N$8:N112,N112)-1)/1000</f>
        <v>0.26800000000000002</v>
      </c>
      <c r="AD112" s="21">
        <f>(RANK(O112,O$8:O$1007,1)+COUNTIF(O$8:O112,O112)-1)/1000</f>
        <v>0.27</v>
      </c>
      <c r="AE112" s="21">
        <f>(RANK(P112,P$8:P$1007,1)+COUNTIF(P$8:P112,P112)-1)/1000</f>
        <v>0.26900000000000002</v>
      </c>
      <c r="AF112" s="21">
        <f>(RANK(Q112,Q$8:Q$1007,1)+COUNTIF(Q$8:Q112,Q112)-1)/1000</f>
        <v>0.26800000000000002</v>
      </c>
      <c r="AG112" s="21">
        <f>(RANK(R112,R$8:R$1007,1)+COUNTIF(R$8:R112,R112)-1)/1000</f>
        <v>0.27</v>
      </c>
      <c r="AH112" s="21">
        <f>(RANK(S112,S$8:S$1007,1)+COUNTIF(S$8:S112,S112)-1)/1000</f>
        <v>0.26900000000000002</v>
      </c>
      <c r="AI112" s="14">
        <f t="shared" si="23"/>
        <v>0</v>
      </c>
      <c r="AK112" s="14">
        <f t="shared" si="24"/>
        <v>0</v>
      </c>
    </row>
    <row r="113" spans="2:37" x14ac:dyDescent="0.25">
      <c r="B113">
        <f t="shared" si="18"/>
        <v>106</v>
      </c>
      <c r="C113">
        <f>MATCH(B113,'Stocastic Model Raw Data'!$B$2:$B$1001,0)</f>
        <v>124</v>
      </c>
      <c r="D113" s="14" cm="1">
        <f t="array" ref="D113">INDEX('Stocastic Model Raw Data'!$G$2:$G$1001,$C113,0)</f>
        <v>31610718</v>
      </c>
      <c r="E113" s="14" cm="1">
        <f t="array" ref="E113">INDEX('Stocastic Model Raw Data'!$C$2:$C$1001,$C113,0)</f>
        <v>1804543.6536069501</v>
      </c>
      <c r="F113" s="14" cm="1">
        <f t="array" ref="F113">INDEX('Stocastic Model Raw Data'!$H$2:$H$1001,$C113,0)</f>
        <v>664364.60703160195</v>
      </c>
      <c r="G113" s="14">
        <f t="shared" si="13"/>
        <v>1140179.0465753481</v>
      </c>
      <c r="H113" s="14" cm="1">
        <f t="array" ref="H113">INDEX('Stocastic Model Raw Data'!$D$2:$D$1001,$C113,0)</f>
        <v>58418895.141803898</v>
      </c>
      <c r="I113" s="14" cm="1">
        <f t="array" ref="I113">INDEX('Stocastic Model Raw Data'!$I$2:$I$1001,$C113,0)</f>
        <v>21411469.0796046</v>
      </c>
      <c r="J113" s="14">
        <f t="shared" si="14"/>
        <v>37007426.062199295</v>
      </c>
      <c r="K113" s="14" cm="1">
        <f t="array" ref="K113">INDEX('Stocastic Model Raw Data'!$E$2:$E$1001,$C113,0)</f>
        <v>39475466.872014001</v>
      </c>
      <c r="L113" s="14" cm="1">
        <f t="array" ref="L113">INDEX('Stocastic Model Raw Data'!$J$2:$J$1001,$C113,0)</f>
        <v>28138186.764859699</v>
      </c>
      <c r="M113" s="14">
        <f t="shared" si="15"/>
        <v>11337280.107154302</v>
      </c>
      <c r="N113" s="14">
        <f t="shared" si="19"/>
        <v>97894362.013817906</v>
      </c>
      <c r="O113" s="14">
        <f t="shared" si="20"/>
        <v>49549655.844464302</v>
      </c>
      <c r="P113" s="14">
        <f t="shared" si="16"/>
        <v>48344706.169353604</v>
      </c>
      <c r="Q113" s="3">
        <f t="shared" si="21"/>
        <v>97894362.013817906</v>
      </c>
      <c r="R113" s="3">
        <f t="shared" si="22"/>
        <v>81160373.844464302</v>
      </c>
      <c r="S113" s="3">
        <f t="shared" si="17"/>
        <v>16733988.169353604</v>
      </c>
      <c r="T113" s="21">
        <f>(RANK(E113,E$8:E$1007,1)+COUNTIF(E$8:E113,E113)-1)/1000</f>
        <v>0.113</v>
      </c>
      <c r="U113" s="21">
        <f>(RANK(F113,F$8:F$1007,1)+COUNTIF(F$8:F113,F113)-1)/1000</f>
        <v>0.109</v>
      </c>
      <c r="V113" s="21">
        <f>(RANK(G113,G$8:G$1007,1)+COUNTIF(G$8:G113,G113)-1)/1000</f>
        <v>0.113</v>
      </c>
      <c r="W113" s="21">
        <f>(RANK(H113,H$8:H$1007,1)+COUNTIF(H$8:H113,H113)-1)/1000</f>
        <v>0.113</v>
      </c>
      <c r="X113" s="21">
        <f>(RANK(I113,I$8:I$1007,1)+COUNTIF(I$8:I113,I113)-1)/1000</f>
        <v>0.111</v>
      </c>
      <c r="Y113" s="21">
        <f>(RANK(J113,J$8:J$1007,1)+COUNTIF(J$8:J113,J113)-1)/1000</f>
        <v>0.112</v>
      </c>
      <c r="Z113" s="21">
        <f>(RANK(K113,K$8:K$1007,1)+COUNTIF(K$8:K113,K113)-1)/1000</f>
        <v>0.748</v>
      </c>
      <c r="AA113" s="21">
        <f>(RANK(L113,L$8:L$1007,1)+COUNTIF(L$8:L113,L113)-1)/1000</f>
        <v>0.74299999999999999</v>
      </c>
      <c r="AB113" s="21">
        <f>(RANK(M113,M$8:M$1007,1)+COUNTIF(M$8:M113,M113)-1)/1000</f>
        <v>0.76700000000000002</v>
      </c>
      <c r="AC113" s="21">
        <f>(RANK(N113,N$8:N$1007,1)+COUNTIF(N$8:N113,N113)-1)/1000</f>
        <v>0.124</v>
      </c>
      <c r="AD113" s="21">
        <f>(RANK(O113,O$8:O$1007,1)+COUNTIF(O$8:O113,O113)-1)/1000</f>
        <v>0.153</v>
      </c>
      <c r="AE113" s="21">
        <f>(RANK(P113,P$8:P$1007,1)+COUNTIF(P$8:P113,P113)-1)/1000</f>
        <v>0.12</v>
      </c>
      <c r="AF113" s="21">
        <f>(RANK(Q113,Q$8:Q$1007,1)+COUNTIF(Q$8:Q113,Q113)-1)/1000</f>
        <v>0.124</v>
      </c>
      <c r="AG113" s="21">
        <f>(RANK(R113,R$8:R$1007,1)+COUNTIF(R$8:R113,R113)-1)/1000</f>
        <v>0.153</v>
      </c>
      <c r="AH113" s="21">
        <f>(RANK(S113,S$8:S$1007,1)+COUNTIF(S$8:S113,S113)-1)/1000</f>
        <v>0.12</v>
      </c>
      <c r="AI113" s="14">
        <f t="shared" si="23"/>
        <v>0</v>
      </c>
      <c r="AK113" s="14">
        <f t="shared" si="24"/>
        <v>0</v>
      </c>
    </row>
    <row r="114" spans="2:37" x14ac:dyDescent="0.25">
      <c r="B114">
        <f t="shared" si="18"/>
        <v>107</v>
      </c>
      <c r="C114">
        <f>MATCH(B114,'Stocastic Model Raw Data'!$B$2:$B$1001,0)</f>
        <v>263</v>
      </c>
      <c r="D114" s="14" cm="1">
        <f t="array" ref="D114">INDEX('Stocastic Model Raw Data'!$G$2:$G$1001,$C114,0)</f>
        <v>31610718</v>
      </c>
      <c r="E114" s="14" cm="1">
        <f t="array" ref="E114">INDEX('Stocastic Model Raw Data'!$C$2:$C$1001,$C114,0)</f>
        <v>2800138.3549834699</v>
      </c>
      <c r="F114" s="14" cm="1">
        <f t="array" ref="F114">INDEX('Stocastic Model Raw Data'!$H$2:$H$1001,$C114,0)</f>
        <v>1111584.65556069</v>
      </c>
      <c r="G114" s="14">
        <f t="shared" si="13"/>
        <v>1688553.69942278</v>
      </c>
      <c r="H114" s="14" cm="1">
        <f t="array" ref="H114">INDEX('Stocastic Model Raw Data'!$D$2:$D$1001,$C114,0)</f>
        <v>90612151.106462806</v>
      </c>
      <c r="I114" s="14" cm="1">
        <f t="array" ref="I114">INDEX('Stocastic Model Raw Data'!$I$2:$I$1001,$C114,0)</f>
        <v>34887194.923767902</v>
      </c>
      <c r="J114" s="14">
        <f t="shared" si="14"/>
        <v>55724956.182694905</v>
      </c>
      <c r="K114" s="14" cm="1">
        <f t="array" ref="K114">INDEX('Stocastic Model Raw Data'!$E$2:$E$1001,$C114,0)</f>
        <v>33244682.5976923</v>
      </c>
      <c r="L114" s="14" cm="1">
        <f t="array" ref="L114">INDEX('Stocastic Model Raw Data'!$J$2:$J$1001,$C114,0)</f>
        <v>23439673.631013799</v>
      </c>
      <c r="M114" s="14">
        <f t="shared" si="15"/>
        <v>9805008.9666785002</v>
      </c>
      <c r="N114" s="14">
        <f t="shared" si="19"/>
        <v>123856833.7041551</v>
      </c>
      <c r="O114" s="14">
        <f t="shared" si="20"/>
        <v>58326868.554781705</v>
      </c>
      <c r="P114" s="14">
        <f t="shared" si="16"/>
        <v>65529965.149373397</v>
      </c>
      <c r="Q114" s="3">
        <f t="shared" si="21"/>
        <v>123856833.7041551</v>
      </c>
      <c r="R114" s="3">
        <f t="shared" si="22"/>
        <v>89937586.554781705</v>
      </c>
      <c r="S114" s="3">
        <f t="shared" si="17"/>
        <v>33919247.149373397</v>
      </c>
      <c r="T114" s="21">
        <f>(RANK(E114,E$8:E$1007,1)+COUNTIF(E$8:E114,E114)-1)/1000</f>
        <v>0.26100000000000001</v>
      </c>
      <c r="U114" s="21">
        <f>(RANK(F114,F$8:F$1007,1)+COUNTIF(F$8:F114,F114)-1)/1000</f>
        <v>0.25900000000000001</v>
      </c>
      <c r="V114" s="21">
        <f>(RANK(G114,G$8:G$1007,1)+COUNTIF(G$8:G114,G114)-1)/1000</f>
        <v>0.26500000000000001</v>
      </c>
      <c r="W114" s="21">
        <f>(RANK(H114,H$8:H$1007,1)+COUNTIF(H$8:H114,H114)-1)/1000</f>
        <v>0.26300000000000001</v>
      </c>
      <c r="X114" s="21">
        <f>(RANK(I114,I$8:I$1007,1)+COUNTIF(I$8:I114,I114)-1)/1000</f>
        <v>0.26100000000000001</v>
      </c>
      <c r="Y114" s="21">
        <f>(RANK(J114,J$8:J$1007,1)+COUNTIF(J$8:J114,J114)-1)/1000</f>
        <v>0.26700000000000002</v>
      </c>
      <c r="Z114" s="21">
        <f>(RANK(K114,K$8:K$1007,1)+COUNTIF(K$8:K114,K114)-1)/1000</f>
        <v>0.35799999999999998</v>
      </c>
      <c r="AA114" s="21">
        <f>(RANK(L114,L$8:L$1007,1)+COUNTIF(L$8:L114,L114)-1)/1000</f>
        <v>0.35699999999999998</v>
      </c>
      <c r="AB114" s="21">
        <f>(RANK(M114,M$8:M$1007,1)+COUNTIF(M$8:M114,M114)-1)/1000</f>
        <v>0.38800000000000001</v>
      </c>
      <c r="AC114" s="21">
        <f>(RANK(N114,N$8:N$1007,1)+COUNTIF(N$8:N114,N114)-1)/1000</f>
        <v>0.26300000000000001</v>
      </c>
      <c r="AD114" s="21">
        <f>(RANK(O114,O$8:O$1007,1)+COUNTIF(O$8:O114,O114)-1)/1000</f>
        <v>0.25700000000000001</v>
      </c>
      <c r="AE114" s="21">
        <f>(RANK(P114,P$8:P$1007,1)+COUNTIF(P$8:P114,P114)-1)/1000</f>
        <v>0.26700000000000002</v>
      </c>
      <c r="AF114" s="21">
        <f>(RANK(Q114,Q$8:Q$1007,1)+COUNTIF(Q$8:Q114,Q114)-1)/1000</f>
        <v>0.26300000000000001</v>
      </c>
      <c r="AG114" s="21">
        <f>(RANK(R114,R$8:R$1007,1)+COUNTIF(R$8:R114,R114)-1)/1000</f>
        <v>0.25700000000000001</v>
      </c>
      <c r="AH114" s="21">
        <f>(RANK(S114,S$8:S$1007,1)+COUNTIF(S$8:S114,S114)-1)/1000</f>
        <v>0.26700000000000002</v>
      </c>
      <c r="AI114" s="14">
        <f t="shared" si="23"/>
        <v>0</v>
      </c>
      <c r="AK114" s="14">
        <f t="shared" si="24"/>
        <v>0</v>
      </c>
    </row>
    <row r="115" spans="2:37" x14ac:dyDescent="0.25">
      <c r="B115">
        <f t="shared" si="18"/>
        <v>108</v>
      </c>
      <c r="C115">
        <f>MATCH(B115,'Stocastic Model Raw Data'!$B$2:$B$1001,0)</f>
        <v>840</v>
      </c>
      <c r="D115" s="14" cm="1">
        <f t="array" ref="D115">INDEX('Stocastic Model Raw Data'!$G$2:$G$1001,$C115,0)</f>
        <v>31610718</v>
      </c>
      <c r="E115" s="14" cm="1">
        <f t="array" ref="E115">INDEX('Stocastic Model Raw Data'!$C$2:$C$1001,$C115,0)</f>
        <v>5857435.074364</v>
      </c>
      <c r="F115" s="14" cm="1">
        <f t="array" ref="F115">INDEX('Stocastic Model Raw Data'!$H$2:$H$1001,$C115,0)</f>
        <v>2406250.4422584199</v>
      </c>
      <c r="G115" s="14">
        <f t="shared" si="13"/>
        <v>3451184.6321055801</v>
      </c>
      <c r="H115" s="14" cm="1">
        <f t="array" ref="H115">INDEX('Stocastic Model Raw Data'!$D$2:$D$1001,$C115,0)</f>
        <v>189980556.1374</v>
      </c>
      <c r="I115" s="14" cm="1">
        <f t="array" ref="I115">INDEX('Stocastic Model Raw Data'!$I$2:$I$1001,$C115,0)</f>
        <v>74429690.497294694</v>
      </c>
      <c r="J115" s="14">
        <f t="shared" si="14"/>
        <v>115550865.64010531</v>
      </c>
      <c r="K115" s="14" cm="1">
        <f t="array" ref="K115">INDEX('Stocastic Model Raw Data'!$E$2:$E$1001,$C115,0)</f>
        <v>44509729.803638801</v>
      </c>
      <c r="L115" s="14" cm="1">
        <f t="array" ref="L115">INDEX('Stocastic Model Raw Data'!$J$2:$J$1001,$C115,0)</f>
        <v>31684697.152144</v>
      </c>
      <c r="M115" s="14">
        <f t="shared" si="15"/>
        <v>12825032.651494801</v>
      </c>
      <c r="N115" s="14">
        <f t="shared" si="19"/>
        <v>234490285.94103879</v>
      </c>
      <c r="O115" s="14">
        <f t="shared" si="20"/>
        <v>106114387.64943869</v>
      </c>
      <c r="P115" s="14">
        <f t="shared" si="16"/>
        <v>128375898.29160009</v>
      </c>
      <c r="Q115" s="3">
        <f t="shared" si="21"/>
        <v>234490285.94103879</v>
      </c>
      <c r="R115" s="3">
        <f t="shared" si="22"/>
        <v>137725105.64943868</v>
      </c>
      <c r="S115" s="3">
        <f t="shared" si="17"/>
        <v>96765180.291600108</v>
      </c>
      <c r="T115" s="21">
        <f>(RANK(E115,E$8:E$1007,1)+COUNTIF(E$8:E115,E115)-1)/1000</f>
        <v>0.82799999999999996</v>
      </c>
      <c r="U115" s="21">
        <f>(RANK(F115,F$8:F$1007,1)+COUNTIF(F$8:F115,F115)-1)/1000</f>
        <v>0.82599999999999996</v>
      </c>
      <c r="V115" s="21">
        <f>(RANK(G115,G$8:G$1007,1)+COUNTIF(G$8:G115,G115)-1)/1000</f>
        <v>0.83</v>
      </c>
      <c r="W115" s="21">
        <f>(RANK(H115,H$8:H$1007,1)+COUNTIF(H$8:H115,H115)-1)/1000</f>
        <v>0.82699999999999996</v>
      </c>
      <c r="X115" s="21">
        <f>(RANK(I115,I$8:I$1007,1)+COUNTIF(I$8:I115,I115)-1)/1000</f>
        <v>0.82699999999999996</v>
      </c>
      <c r="Y115" s="21">
        <f>(RANK(J115,J$8:J$1007,1)+COUNTIF(J$8:J115,J115)-1)/1000</f>
        <v>0.82699999999999996</v>
      </c>
      <c r="Z115" s="21">
        <f>(RANK(K115,K$8:K$1007,1)+COUNTIF(K$8:K115,K115)-1)/1000</f>
        <v>0.96599999999999997</v>
      </c>
      <c r="AA115" s="21">
        <f>(RANK(L115,L$8:L$1007,1)+COUNTIF(L$8:L115,L115)-1)/1000</f>
        <v>0.95899999999999996</v>
      </c>
      <c r="AB115" s="21">
        <f>(RANK(M115,M$8:M$1007,1)+COUNTIF(M$8:M115,M115)-1)/1000</f>
        <v>0.97499999999999998</v>
      </c>
      <c r="AC115" s="21">
        <f>(RANK(N115,N$8:N$1007,1)+COUNTIF(N$8:N115,N115)-1)/1000</f>
        <v>0.84</v>
      </c>
      <c r="AD115" s="21">
        <f>(RANK(O115,O$8:O$1007,1)+COUNTIF(O$8:O115,O115)-1)/1000</f>
        <v>0.85699999999999998</v>
      </c>
      <c r="AE115" s="21">
        <f>(RANK(P115,P$8:P$1007,1)+COUNTIF(P$8:P115,P115)-1)/1000</f>
        <v>0.83199999999999996</v>
      </c>
      <c r="AF115" s="21">
        <f>(RANK(Q115,Q$8:Q$1007,1)+COUNTIF(Q$8:Q115,Q115)-1)/1000</f>
        <v>0.84</v>
      </c>
      <c r="AG115" s="21">
        <f>(RANK(R115,R$8:R$1007,1)+COUNTIF(R$8:R115,R115)-1)/1000</f>
        <v>0.85699999999999998</v>
      </c>
      <c r="AH115" s="21">
        <f>(RANK(S115,S$8:S$1007,1)+COUNTIF(S$8:S115,S115)-1)/1000</f>
        <v>0.83199999999999996</v>
      </c>
      <c r="AI115" s="14">
        <f t="shared" si="23"/>
        <v>0</v>
      </c>
      <c r="AK115" s="14">
        <f t="shared" si="24"/>
        <v>0</v>
      </c>
    </row>
    <row r="116" spans="2:37" x14ac:dyDescent="0.25">
      <c r="B116">
        <f t="shared" si="18"/>
        <v>109</v>
      </c>
      <c r="C116">
        <f>MATCH(B116,'Stocastic Model Raw Data'!$B$2:$B$1001,0)</f>
        <v>799</v>
      </c>
      <c r="D116" s="14" cm="1">
        <f t="array" ref="D116">INDEX('Stocastic Model Raw Data'!$G$2:$G$1001,$C116,0)</f>
        <v>31610718</v>
      </c>
      <c r="E116" s="14" cm="1">
        <f t="array" ref="E116">INDEX('Stocastic Model Raw Data'!$C$2:$C$1001,$C116,0)</f>
        <v>5399973.1143316999</v>
      </c>
      <c r="F116" s="14" cm="1">
        <f t="array" ref="F116">INDEX('Stocastic Model Raw Data'!$H$2:$H$1001,$C116,0)</f>
        <v>2185830.1147598098</v>
      </c>
      <c r="G116" s="14">
        <f t="shared" si="13"/>
        <v>3214142.9995718901</v>
      </c>
      <c r="H116" s="14" cm="1">
        <f t="array" ref="H116">INDEX('Stocastic Model Raw Data'!$D$2:$D$1001,$C116,0)</f>
        <v>176703368.65321901</v>
      </c>
      <c r="I116" s="14" cm="1">
        <f t="array" ref="I116">INDEX('Stocastic Model Raw Data'!$I$2:$I$1001,$C116,0)</f>
        <v>67547185.872930095</v>
      </c>
      <c r="J116" s="14">
        <f t="shared" si="14"/>
        <v>109156182.78028892</v>
      </c>
      <c r="K116" s="14" cm="1">
        <f t="array" ref="K116">INDEX('Stocastic Model Raw Data'!$E$2:$E$1001,$C116,0)</f>
        <v>41995886.380669199</v>
      </c>
      <c r="L116" s="14" cm="1">
        <f t="array" ref="L116">INDEX('Stocastic Model Raw Data'!$J$2:$J$1001,$C116,0)</f>
        <v>30448953.471666101</v>
      </c>
      <c r="M116" s="14">
        <f t="shared" si="15"/>
        <v>11546932.909003098</v>
      </c>
      <c r="N116" s="14">
        <f t="shared" si="19"/>
        <v>218699255.03388822</v>
      </c>
      <c r="O116" s="14">
        <f t="shared" si="20"/>
        <v>97996139.344596192</v>
      </c>
      <c r="P116" s="14">
        <f t="shared" si="16"/>
        <v>120703115.68929203</v>
      </c>
      <c r="Q116" s="3">
        <f t="shared" si="21"/>
        <v>218699255.03388822</v>
      </c>
      <c r="R116" s="3">
        <f t="shared" si="22"/>
        <v>129606857.34459619</v>
      </c>
      <c r="S116" s="3">
        <f t="shared" si="17"/>
        <v>89092397.689292029</v>
      </c>
      <c r="T116" s="21">
        <f>(RANK(E116,E$8:E$1007,1)+COUNTIF(E$8:E116,E116)-1)/1000</f>
        <v>0.77500000000000002</v>
      </c>
      <c r="U116" s="21">
        <f>(RANK(F116,F$8:F$1007,1)+COUNTIF(F$8:F116,F116)-1)/1000</f>
        <v>0.755</v>
      </c>
      <c r="V116" s="21">
        <f>(RANK(G116,G$8:G$1007,1)+COUNTIF(G$8:G116,G116)-1)/1000</f>
        <v>0.78100000000000003</v>
      </c>
      <c r="W116" s="21">
        <f>(RANK(H116,H$8:H$1007,1)+COUNTIF(H$8:H116,H116)-1)/1000</f>
        <v>0.78</v>
      </c>
      <c r="X116" s="21">
        <f>(RANK(I116,I$8:I$1007,1)+COUNTIF(I$8:I116,I116)-1)/1000</f>
        <v>0.76100000000000001</v>
      </c>
      <c r="Y116" s="21">
        <f>(RANK(J116,J$8:J$1007,1)+COUNTIF(J$8:J116,J116)-1)/1000</f>
        <v>0.78400000000000003</v>
      </c>
      <c r="Z116" s="21">
        <f>(RANK(K116,K$8:K$1007,1)+COUNTIF(K$8:K116,K116)-1)/1000</f>
        <v>0.88700000000000001</v>
      </c>
      <c r="AA116" s="21">
        <f>(RANK(L116,L$8:L$1007,1)+COUNTIF(L$8:L116,L116)-1)/1000</f>
        <v>0.91200000000000003</v>
      </c>
      <c r="AB116" s="21">
        <f>(RANK(M116,M$8:M$1007,1)+COUNTIF(M$8:M116,M116)-1)/1000</f>
        <v>0.80600000000000005</v>
      </c>
      <c r="AC116" s="21">
        <f>(RANK(N116,N$8:N$1007,1)+COUNTIF(N$8:N116,N116)-1)/1000</f>
        <v>0.79900000000000004</v>
      </c>
      <c r="AD116" s="21">
        <f>(RANK(O116,O$8:O$1007,1)+COUNTIF(O$8:O116,O116)-1)/1000</f>
        <v>0.80300000000000005</v>
      </c>
      <c r="AE116" s="21">
        <f>(RANK(P116,P$8:P$1007,1)+COUNTIF(P$8:P116,P116)-1)/1000</f>
        <v>0.78900000000000003</v>
      </c>
      <c r="AF116" s="21">
        <f>(RANK(Q116,Q$8:Q$1007,1)+COUNTIF(Q$8:Q116,Q116)-1)/1000</f>
        <v>0.79900000000000004</v>
      </c>
      <c r="AG116" s="21">
        <f>(RANK(R116,R$8:R$1007,1)+COUNTIF(R$8:R116,R116)-1)/1000</f>
        <v>0.80300000000000005</v>
      </c>
      <c r="AH116" s="21">
        <f>(RANK(S116,S$8:S$1007,1)+COUNTIF(S$8:S116,S116)-1)/1000</f>
        <v>0.78900000000000003</v>
      </c>
      <c r="AI116" s="14">
        <f t="shared" si="23"/>
        <v>0</v>
      </c>
      <c r="AK116" s="14">
        <f t="shared" si="24"/>
        <v>0</v>
      </c>
    </row>
    <row r="117" spans="2:37" x14ac:dyDescent="0.25">
      <c r="B117">
        <f t="shared" si="18"/>
        <v>110</v>
      </c>
      <c r="C117">
        <f>MATCH(B117,'Stocastic Model Raw Data'!$B$2:$B$1001,0)</f>
        <v>870</v>
      </c>
      <c r="D117" s="14" cm="1">
        <f t="array" ref="D117">INDEX('Stocastic Model Raw Data'!$G$2:$G$1001,$C117,0)</f>
        <v>31610718</v>
      </c>
      <c r="E117" s="14" cm="1">
        <f t="array" ref="E117">INDEX('Stocastic Model Raw Data'!$C$2:$C$1001,$C117,0)</f>
        <v>6649442.8964263396</v>
      </c>
      <c r="F117" s="14" cm="1">
        <f t="array" ref="F117">INDEX('Stocastic Model Raw Data'!$H$2:$H$1001,$C117,0)</f>
        <v>2802260.4609453799</v>
      </c>
      <c r="G117" s="14">
        <f t="shared" si="13"/>
        <v>3847182.4354809597</v>
      </c>
      <c r="H117" s="14" cm="1">
        <f t="array" ref="H117">INDEX('Stocastic Model Raw Data'!$D$2:$D$1001,$C117,0)</f>
        <v>216760398.16811499</v>
      </c>
      <c r="I117" s="14" cm="1">
        <f t="array" ref="I117">INDEX('Stocastic Model Raw Data'!$I$2:$I$1001,$C117,0)</f>
        <v>85870784.315010294</v>
      </c>
      <c r="J117" s="14">
        <f t="shared" si="14"/>
        <v>130889613.8531047</v>
      </c>
      <c r="K117" s="14" cm="1">
        <f t="array" ref="K117">INDEX('Stocastic Model Raw Data'!$E$2:$E$1001,$C117,0)</f>
        <v>25691936.7301892</v>
      </c>
      <c r="L117" s="14" cm="1">
        <f t="array" ref="L117">INDEX('Stocastic Model Raw Data'!$J$2:$J$1001,$C117,0)</f>
        <v>17651199.761752799</v>
      </c>
      <c r="M117" s="14">
        <f t="shared" si="15"/>
        <v>8040736.9684364013</v>
      </c>
      <c r="N117" s="14">
        <f t="shared" si="19"/>
        <v>242452334.89830419</v>
      </c>
      <c r="O117" s="14">
        <f t="shared" si="20"/>
        <v>103521984.07676309</v>
      </c>
      <c r="P117" s="14">
        <f t="shared" si="16"/>
        <v>138930350.8215411</v>
      </c>
      <c r="Q117" s="3">
        <f t="shared" si="21"/>
        <v>242452334.89830419</v>
      </c>
      <c r="R117" s="3">
        <f t="shared" si="22"/>
        <v>135132702.07676309</v>
      </c>
      <c r="S117" s="3">
        <f t="shared" si="17"/>
        <v>107319632.8215411</v>
      </c>
      <c r="T117" s="21">
        <f>(RANK(E117,E$8:E$1007,1)+COUNTIF(E$8:E117,E117)-1)/1000</f>
        <v>0.91400000000000003</v>
      </c>
      <c r="U117" s="21">
        <f>(RANK(F117,F$8:F$1007,1)+COUNTIF(F$8:F117,F117)-1)/1000</f>
        <v>0.91600000000000004</v>
      </c>
      <c r="V117" s="21">
        <f>(RANK(G117,G$8:G$1007,1)+COUNTIF(G$8:G117,G117)-1)/1000</f>
        <v>0.90500000000000003</v>
      </c>
      <c r="W117" s="21">
        <f>(RANK(H117,H$8:H$1007,1)+COUNTIF(H$8:H117,H117)-1)/1000</f>
        <v>0.91600000000000004</v>
      </c>
      <c r="X117" s="21">
        <f>(RANK(I117,I$8:I$1007,1)+COUNTIF(I$8:I117,I117)-1)/1000</f>
        <v>0.91600000000000004</v>
      </c>
      <c r="Y117" s="21">
        <f>(RANK(J117,J$8:J$1007,1)+COUNTIF(J$8:J117,J117)-1)/1000</f>
        <v>0.91</v>
      </c>
      <c r="Z117" s="21">
        <f>(RANK(K117,K$8:K$1007,1)+COUNTIF(K$8:K117,K117)-1)/1000</f>
        <v>7.9000000000000001E-2</v>
      </c>
      <c r="AA117" s="21">
        <f>(RANK(L117,L$8:L$1007,1)+COUNTIF(L$8:L117,L117)-1)/1000</f>
        <v>7.9000000000000001E-2</v>
      </c>
      <c r="AB117" s="21">
        <f>(RANK(M117,M$8:M$1007,1)+COUNTIF(M$8:M117,M117)-1)/1000</f>
        <v>9.8000000000000004E-2</v>
      </c>
      <c r="AC117" s="21">
        <f>(RANK(N117,N$8:N$1007,1)+COUNTIF(N$8:N117,N117)-1)/1000</f>
        <v>0.87</v>
      </c>
      <c r="AD117" s="21">
        <f>(RANK(O117,O$8:O$1007,1)+COUNTIF(O$8:O117,O117)-1)/1000</f>
        <v>0.83699999999999997</v>
      </c>
      <c r="AE117" s="21">
        <f>(RANK(P117,P$8:P$1007,1)+COUNTIF(P$8:P117,P117)-1)/1000</f>
        <v>0.89100000000000001</v>
      </c>
      <c r="AF117" s="21">
        <f>(RANK(Q117,Q$8:Q$1007,1)+COUNTIF(Q$8:Q117,Q117)-1)/1000</f>
        <v>0.87</v>
      </c>
      <c r="AG117" s="21">
        <f>(RANK(R117,R$8:R$1007,1)+COUNTIF(R$8:R117,R117)-1)/1000</f>
        <v>0.83699999999999997</v>
      </c>
      <c r="AH117" s="21">
        <f>(RANK(S117,S$8:S$1007,1)+COUNTIF(S$8:S117,S117)-1)/1000</f>
        <v>0.89100000000000001</v>
      </c>
      <c r="AI117" s="14">
        <f t="shared" si="23"/>
        <v>0</v>
      </c>
      <c r="AK117" s="14">
        <f t="shared" si="24"/>
        <v>0</v>
      </c>
    </row>
    <row r="118" spans="2:37" x14ac:dyDescent="0.25">
      <c r="B118">
        <f t="shared" si="18"/>
        <v>111</v>
      </c>
      <c r="C118">
        <f>MATCH(B118,'Stocastic Model Raw Data'!$B$2:$B$1001,0)</f>
        <v>540</v>
      </c>
      <c r="D118" s="14" cm="1">
        <f t="array" ref="D118">INDEX('Stocastic Model Raw Data'!$G$2:$G$1001,$C118,0)</f>
        <v>31610718</v>
      </c>
      <c r="E118" s="14" cm="1">
        <f t="array" ref="E118">INDEX('Stocastic Model Raw Data'!$C$2:$C$1001,$C118,0)</f>
        <v>4505500.9726186302</v>
      </c>
      <c r="F118" s="14" cm="1">
        <f t="array" ref="F118">INDEX('Stocastic Model Raw Data'!$H$2:$H$1001,$C118,0)</f>
        <v>1877062.0224567901</v>
      </c>
      <c r="G118" s="14">
        <f t="shared" si="13"/>
        <v>2628438.9501618398</v>
      </c>
      <c r="H118" s="14" cm="1">
        <f t="array" ref="H118">INDEX('Stocastic Model Raw Data'!$D$2:$D$1001,$C118,0)</f>
        <v>145980898.631513</v>
      </c>
      <c r="I118" s="14" cm="1">
        <f t="array" ref="I118">INDEX('Stocastic Model Raw Data'!$I$2:$I$1001,$C118,0)</f>
        <v>57947244.370133497</v>
      </c>
      <c r="J118" s="14">
        <f t="shared" si="14"/>
        <v>88033654.26137951</v>
      </c>
      <c r="K118" s="14" cm="1">
        <f t="array" ref="K118">INDEX('Stocastic Model Raw Data'!$E$2:$E$1001,$C118,0)</f>
        <v>30427696.416977599</v>
      </c>
      <c r="L118" s="14" cm="1">
        <f t="array" ref="L118">INDEX('Stocastic Model Raw Data'!$J$2:$J$1001,$C118,0)</f>
        <v>20989070.423441201</v>
      </c>
      <c r="M118" s="14">
        <f t="shared" si="15"/>
        <v>9438625.9935363978</v>
      </c>
      <c r="N118" s="14">
        <f t="shared" si="19"/>
        <v>176408595.04849058</v>
      </c>
      <c r="O118" s="14">
        <f t="shared" si="20"/>
        <v>78936314.793574691</v>
      </c>
      <c r="P118" s="14">
        <f t="shared" si="16"/>
        <v>97472280.254915893</v>
      </c>
      <c r="Q118" s="3">
        <f t="shared" si="21"/>
        <v>176408595.04849058</v>
      </c>
      <c r="R118" s="3">
        <f t="shared" si="22"/>
        <v>110547032.79357469</v>
      </c>
      <c r="S118" s="3">
        <f t="shared" si="17"/>
        <v>65861562.254915893</v>
      </c>
      <c r="T118" s="21">
        <f>(RANK(E118,E$8:E$1007,1)+COUNTIF(E$8:E118,E118)-1)/1000</f>
        <v>0.58599999999999997</v>
      </c>
      <c r="U118" s="21">
        <f>(RANK(F118,F$8:F$1007,1)+COUNTIF(F$8:F118,F118)-1)/1000</f>
        <v>0.59399999999999997</v>
      </c>
      <c r="V118" s="21">
        <f>(RANK(G118,G$8:G$1007,1)+COUNTIF(G$8:G118,G118)-1)/1000</f>
        <v>0.57599999999999996</v>
      </c>
      <c r="W118" s="21">
        <f>(RANK(H118,H$8:H$1007,1)+COUNTIF(H$8:H118,H118)-1)/1000</f>
        <v>0.58499999999999996</v>
      </c>
      <c r="X118" s="21">
        <f>(RANK(I118,I$8:I$1007,1)+COUNTIF(I$8:I118,I118)-1)/1000</f>
        <v>0.59499999999999997</v>
      </c>
      <c r="Y118" s="21">
        <f>(RANK(J118,J$8:J$1007,1)+COUNTIF(J$8:J118,J118)-1)/1000</f>
        <v>0.57999999999999996</v>
      </c>
      <c r="Z118" s="21">
        <f>(RANK(K118,K$8:K$1007,1)+COUNTIF(K$8:K118,K118)-1)/1000</f>
        <v>0.23799999999999999</v>
      </c>
      <c r="AA118" s="21">
        <f>(RANK(L118,L$8:L$1007,1)+COUNTIF(L$8:L118,L118)-1)/1000</f>
        <v>0.22600000000000001</v>
      </c>
      <c r="AB118" s="21">
        <f>(RANK(M118,M$8:M$1007,1)+COUNTIF(M$8:M118,M118)-1)/1000</f>
        <v>0.30099999999999999</v>
      </c>
      <c r="AC118" s="21">
        <f>(RANK(N118,N$8:N$1007,1)+COUNTIF(N$8:N118,N118)-1)/1000</f>
        <v>0.54</v>
      </c>
      <c r="AD118" s="21">
        <f>(RANK(O118,O$8:O$1007,1)+COUNTIF(O$8:O118,O118)-1)/1000</f>
        <v>0.51800000000000002</v>
      </c>
      <c r="AE118" s="21">
        <f>(RANK(P118,P$8:P$1007,1)+COUNTIF(P$8:P118,P118)-1)/1000</f>
        <v>0.56899999999999995</v>
      </c>
      <c r="AF118" s="21">
        <f>(RANK(Q118,Q$8:Q$1007,1)+COUNTIF(Q$8:Q118,Q118)-1)/1000</f>
        <v>0.54</v>
      </c>
      <c r="AG118" s="21">
        <f>(RANK(R118,R$8:R$1007,1)+COUNTIF(R$8:R118,R118)-1)/1000</f>
        <v>0.51800000000000002</v>
      </c>
      <c r="AH118" s="21">
        <f>(RANK(S118,S$8:S$1007,1)+COUNTIF(S$8:S118,S118)-1)/1000</f>
        <v>0.56899999999999995</v>
      </c>
      <c r="AI118" s="14">
        <f t="shared" si="23"/>
        <v>0</v>
      </c>
      <c r="AK118" s="14">
        <f t="shared" si="24"/>
        <v>0</v>
      </c>
    </row>
    <row r="119" spans="2:37" x14ac:dyDescent="0.25">
      <c r="B119">
        <f t="shared" si="18"/>
        <v>112</v>
      </c>
      <c r="C119">
        <f>MATCH(B119,'Stocastic Model Raw Data'!$B$2:$B$1001,0)</f>
        <v>7</v>
      </c>
      <c r="D119" s="14" cm="1">
        <f t="array" ref="D119">INDEX('Stocastic Model Raw Data'!$G$2:$G$1001,$C119,0)</f>
        <v>31610718</v>
      </c>
      <c r="E119" s="14" cm="1">
        <f t="array" ref="E119">INDEX('Stocastic Model Raw Data'!$C$2:$C$1001,$C119,0)</f>
        <v>1161218.4011647899</v>
      </c>
      <c r="F119" s="14" cm="1">
        <f t="array" ref="F119">INDEX('Stocastic Model Raw Data'!$H$2:$H$1001,$C119,0)</f>
        <v>415846.43924058898</v>
      </c>
      <c r="G119" s="14">
        <f t="shared" si="13"/>
        <v>745371.96192420088</v>
      </c>
      <c r="H119" s="14" cm="1">
        <f t="array" ref="H119">INDEX('Stocastic Model Raw Data'!$D$2:$D$1001,$C119,0)</f>
        <v>37648371.130854398</v>
      </c>
      <c r="I119" s="14" cm="1">
        <f t="array" ref="I119">INDEX('Stocastic Model Raw Data'!$I$2:$I$1001,$C119,0)</f>
        <v>13420003.726598701</v>
      </c>
      <c r="J119" s="14">
        <f t="shared" si="14"/>
        <v>24228367.404255696</v>
      </c>
      <c r="K119" s="14" cm="1">
        <f t="array" ref="K119">INDEX('Stocastic Model Raw Data'!$E$2:$E$1001,$C119,0)</f>
        <v>26682934.2150249</v>
      </c>
      <c r="L119" s="14" cm="1">
        <f t="array" ref="L119">INDEX('Stocastic Model Raw Data'!$J$2:$J$1001,$C119,0)</f>
        <v>18848987.920684502</v>
      </c>
      <c r="M119" s="14">
        <f t="shared" si="15"/>
        <v>7833946.2943403982</v>
      </c>
      <c r="N119" s="14">
        <f t="shared" si="19"/>
        <v>64331305.345879301</v>
      </c>
      <c r="O119" s="14">
        <f t="shared" si="20"/>
        <v>32268991.647283204</v>
      </c>
      <c r="P119" s="14">
        <f t="shared" si="16"/>
        <v>32062313.698596098</v>
      </c>
      <c r="Q119" s="3">
        <f t="shared" si="21"/>
        <v>64331305.345879301</v>
      </c>
      <c r="R119" s="3">
        <f t="shared" si="22"/>
        <v>63879709.647283204</v>
      </c>
      <c r="S119" s="3">
        <f t="shared" si="17"/>
        <v>451595.69859609753</v>
      </c>
      <c r="T119" s="21">
        <f>(RANK(E119,E$8:E$1007,1)+COUNTIF(E$8:E119,E119)-1)/1000</f>
        <v>0.01</v>
      </c>
      <c r="U119" s="21">
        <f>(RANK(F119,F$8:F$1007,1)+COUNTIF(F$8:F119,F119)-1)/1000</f>
        <v>1.0999999999999999E-2</v>
      </c>
      <c r="V119" s="21">
        <f>(RANK(G119,G$8:G$1007,1)+COUNTIF(G$8:G119,G119)-1)/1000</f>
        <v>8.0000000000000002E-3</v>
      </c>
      <c r="W119" s="21">
        <f>(RANK(H119,H$8:H$1007,1)+COUNTIF(H$8:H119,H119)-1)/1000</f>
        <v>0.01</v>
      </c>
      <c r="X119" s="21">
        <f>(RANK(I119,I$8:I$1007,1)+COUNTIF(I$8:I119,I119)-1)/1000</f>
        <v>1.0999999999999999E-2</v>
      </c>
      <c r="Y119" s="21">
        <f>(RANK(J119,J$8:J$1007,1)+COUNTIF(J$8:J119,J119)-1)/1000</f>
        <v>8.9999999999999993E-3</v>
      </c>
      <c r="Z119" s="21">
        <f>(RANK(K119,K$8:K$1007,1)+COUNTIF(K$8:K119,K119)-1)/1000</f>
        <v>0.115</v>
      </c>
      <c r="AA119" s="21">
        <f>(RANK(L119,L$8:L$1007,1)+COUNTIF(L$8:L119,L119)-1)/1000</f>
        <v>0.13100000000000001</v>
      </c>
      <c r="AB119" s="21">
        <f>(RANK(M119,M$8:M$1007,1)+COUNTIF(M$8:M119,M119)-1)/1000</f>
        <v>7.3999999999999996E-2</v>
      </c>
      <c r="AC119" s="21">
        <f>(RANK(N119,N$8:N$1007,1)+COUNTIF(N$8:N119,N119)-1)/1000</f>
        <v>7.0000000000000001E-3</v>
      </c>
      <c r="AD119" s="21">
        <f>(RANK(O119,O$8:O$1007,1)+COUNTIF(O$8:O119,O119)-1)/1000</f>
        <v>8.9999999999999993E-3</v>
      </c>
      <c r="AE119" s="21">
        <f>(RANK(P119,P$8:P$1007,1)+COUNTIF(P$8:P119,P119)-1)/1000</f>
        <v>8.0000000000000002E-3</v>
      </c>
      <c r="AF119" s="21">
        <f>(RANK(Q119,Q$8:Q$1007,1)+COUNTIF(Q$8:Q119,Q119)-1)/1000</f>
        <v>7.0000000000000001E-3</v>
      </c>
      <c r="AG119" s="21">
        <f>(RANK(R119,R$8:R$1007,1)+COUNTIF(R$8:R119,R119)-1)/1000</f>
        <v>8.9999999999999993E-3</v>
      </c>
      <c r="AH119" s="21">
        <f>(RANK(S119,S$8:S$1007,1)+COUNTIF(S$8:S119,S119)-1)/1000</f>
        <v>8.0000000000000002E-3</v>
      </c>
      <c r="AI119" s="14">
        <f t="shared" si="23"/>
        <v>0</v>
      </c>
      <c r="AK119" s="14">
        <f t="shared" si="24"/>
        <v>0</v>
      </c>
    </row>
    <row r="120" spans="2:37" x14ac:dyDescent="0.25">
      <c r="B120">
        <f t="shared" si="18"/>
        <v>113</v>
      </c>
      <c r="C120">
        <f>MATCH(B120,'Stocastic Model Raw Data'!$B$2:$B$1001,0)</f>
        <v>879</v>
      </c>
      <c r="D120" s="14" cm="1">
        <f t="array" ref="D120">INDEX('Stocastic Model Raw Data'!$G$2:$G$1001,$C120,0)</f>
        <v>31610718</v>
      </c>
      <c r="E120" s="14" cm="1">
        <f t="array" ref="E120">INDEX('Stocastic Model Raw Data'!$C$2:$C$1001,$C120,0)</f>
        <v>6363328.3249442596</v>
      </c>
      <c r="F120" s="14" cm="1">
        <f t="array" ref="F120">INDEX('Stocastic Model Raw Data'!$H$2:$H$1001,$C120,0)</f>
        <v>2657295.0799153699</v>
      </c>
      <c r="G120" s="14">
        <f t="shared" si="13"/>
        <v>3706033.2450288897</v>
      </c>
      <c r="H120" s="14" cm="1">
        <f t="array" ref="H120">INDEX('Stocastic Model Raw Data'!$D$2:$D$1001,$C120,0)</f>
        <v>205047934.09844401</v>
      </c>
      <c r="I120" s="14" cm="1">
        <f t="array" ref="I120">INDEX('Stocastic Model Raw Data'!$I$2:$I$1001,$C120,0)</f>
        <v>81760787.048358098</v>
      </c>
      <c r="J120" s="14">
        <f t="shared" si="14"/>
        <v>123287147.05008592</v>
      </c>
      <c r="K120" s="14" cm="1">
        <f t="array" ref="K120">INDEX('Stocastic Model Raw Data'!$E$2:$E$1001,$C120,0)</f>
        <v>40068443.316822298</v>
      </c>
      <c r="L120" s="14" cm="1">
        <f t="array" ref="L120">INDEX('Stocastic Model Raw Data'!$J$2:$J$1001,$C120,0)</f>
        <v>28569013.540382501</v>
      </c>
      <c r="M120" s="14">
        <f t="shared" si="15"/>
        <v>11499429.776439797</v>
      </c>
      <c r="N120" s="14">
        <f t="shared" si="19"/>
        <v>245116377.41526631</v>
      </c>
      <c r="O120" s="14">
        <f t="shared" si="20"/>
        <v>110329800.5887406</v>
      </c>
      <c r="P120" s="14">
        <f t="shared" si="16"/>
        <v>134786576.82652569</v>
      </c>
      <c r="Q120" s="3">
        <f t="shared" si="21"/>
        <v>245116377.41526631</v>
      </c>
      <c r="R120" s="3">
        <f t="shared" si="22"/>
        <v>141940518.58874059</v>
      </c>
      <c r="S120" s="3">
        <f t="shared" si="17"/>
        <v>103175858.82652572</v>
      </c>
      <c r="T120" s="21">
        <f>(RANK(E120,E$8:E$1007,1)+COUNTIF(E$8:E120,E120)-1)/1000</f>
        <v>0.873</v>
      </c>
      <c r="U120" s="21">
        <f>(RANK(F120,F$8:F$1007,1)+COUNTIF(F$8:F120,F120)-1)/1000</f>
        <v>0.86899999999999999</v>
      </c>
      <c r="V120" s="21">
        <f>(RANK(G120,G$8:G$1007,1)+COUNTIF(G$8:G120,G120)-1)/1000</f>
        <v>0.872</v>
      </c>
      <c r="W120" s="21">
        <f>(RANK(H120,H$8:H$1007,1)+COUNTIF(H$8:H120,H120)-1)/1000</f>
        <v>0.871</v>
      </c>
      <c r="X120" s="21">
        <f>(RANK(I120,I$8:I$1007,1)+COUNTIF(I$8:I120,I120)-1)/1000</f>
        <v>0.86799999999999999</v>
      </c>
      <c r="Y120" s="21">
        <f>(RANK(J120,J$8:J$1007,1)+COUNTIF(J$8:J120,J120)-1)/1000</f>
        <v>0.86699999999999999</v>
      </c>
      <c r="Z120" s="21">
        <f>(RANK(K120,K$8:K$1007,1)+COUNTIF(K$8:K120,K120)-1)/1000</f>
        <v>0.78500000000000003</v>
      </c>
      <c r="AA120" s="21">
        <f>(RANK(L120,L$8:L$1007,1)+COUNTIF(L$8:L120,L120)-1)/1000</f>
        <v>0.77300000000000002</v>
      </c>
      <c r="AB120" s="21">
        <f>(RANK(M120,M$8:M$1007,1)+COUNTIF(M$8:M120,M120)-1)/1000</f>
        <v>0.8</v>
      </c>
      <c r="AC120" s="21">
        <f>(RANK(N120,N$8:N$1007,1)+COUNTIF(N$8:N120,N120)-1)/1000</f>
        <v>0.879</v>
      </c>
      <c r="AD120" s="21">
        <f>(RANK(O120,O$8:O$1007,1)+COUNTIF(O$8:O120,O120)-1)/1000</f>
        <v>0.88600000000000001</v>
      </c>
      <c r="AE120" s="21">
        <f>(RANK(P120,P$8:P$1007,1)+COUNTIF(P$8:P120,P120)-1)/1000</f>
        <v>0.871</v>
      </c>
      <c r="AF120" s="21">
        <f>(RANK(Q120,Q$8:Q$1007,1)+COUNTIF(Q$8:Q120,Q120)-1)/1000</f>
        <v>0.879</v>
      </c>
      <c r="AG120" s="21">
        <f>(RANK(R120,R$8:R$1007,1)+COUNTIF(R$8:R120,R120)-1)/1000</f>
        <v>0.88600000000000001</v>
      </c>
      <c r="AH120" s="21">
        <f>(RANK(S120,S$8:S$1007,1)+COUNTIF(S$8:S120,S120)-1)/1000</f>
        <v>0.871</v>
      </c>
      <c r="AI120" s="14">
        <f t="shared" si="23"/>
        <v>0</v>
      </c>
      <c r="AK120" s="14">
        <f t="shared" si="24"/>
        <v>0</v>
      </c>
    </row>
    <row r="121" spans="2:37" x14ac:dyDescent="0.25">
      <c r="B121">
        <f t="shared" si="18"/>
        <v>114</v>
      </c>
      <c r="C121">
        <f>MATCH(B121,'Stocastic Model Raw Data'!$B$2:$B$1001,0)</f>
        <v>22</v>
      </c>
      <c r="D121" s="14" cm="1">
        <f t="array" ref="D121">INDEX('Stocastic Model Raw Data'!$G$2:$G$1001,$C121,0)</f>
        <v>31610718</v>
      </c>
      <c r="E121" s="14" cm="1">
        <f t="array" ref="E121">INDEX('Stocastic Model Raw Data'!$C$2:$C$1001,$C121,0)</f>
        <v>1467019.9843842399</v>
      </c>
      <c r="F121" s="14" cm="1">
        <f t="array" ref="F121">INDEX('Stocastic Model Raw Data'!$H$2:$H$1001,$C121,0)</f>
        <v>545226.641559824</v>
      </c>
      <c r="G121" s="14">
        <f t="shared" si="13"/>
        <v>921793.34282441589</v>
      </c>
      <c r="H121" s="14" cm="1">
        <f t="array" ref="H121">INDEX('Stocastic Model Raw Data'!$D$2:$D$1001,$C121,0)</f>
        <v>47579538.795360602</v>
      </c>
      <c r="I121" s="14" cm="1">
        <f t="array" ref="I121">INDEX('Stocastic Model Raw Data'!$I$2:$I$1001,$C121,0)</f>
        <v>17470711.186127499</v>
      </c>
      <c r="J121" s="14">
        <f t="shared" si="14"/>
        <v>30108827.609233104</v>
      </c>
      <c r="K121" s="14" cm="1">
        <f t="array" ref="K121">INDEX('Stocastic Model Raw Data'!$E$2:$E$1001,$C121,0)</f>
        <v>24209911.4732612</v>
      </c>
      <c r="L121" s="14" cm="1">
        <f t="array" ref="L121">INDEX('Stocastic Model Raw Data'!$J$2:$J$1001,$C121,0)</f>
        <v>16595468.200020799</v>
      </c>
      <c r="M121" s="14">
        <f t="shared" si="15"/>
        <v>7614443.2732404005</v>
      </c>
      <c r="N121" s="14">
        <f t="shared" si="19"/>
        <v>71789450.268621802</v>
      </c>
      <c r="O121" s="14">
        <f t="shared" si="20"/>
        <v>34066179.386148296</v>
      </c>
      <c r="P121" s="14">
        <f t="shared" si="16"/>
        <v>37723270.882473506</v>
      </c>
      <c r="Q121" s="3">
        <f t="shared" si="21"/>
        <v>71789450.268621802</v>
      </c>
      <c r="R121" s="3">
        <f t="shared" si="22"/>
        <v>65676897.386148296</v>
      </c>
      <c r="S121" s="3">
        <f t="shared" si="17"/>
        <v>6112552.882473506</v>
      </c>
      <c r="T121" s="21">
        <f>(RANK(E121,E$8:E$1007,1)+COUNTIF(E$8:E121,E121)-1)/1000</f>
        <v>5.8999999999999997E-2</v>
      </c>
      <c r="U121" s="21">
        <f>(RANK(F121,F$8:F$1007,1)+COUNTIF(F$8:F121,F121)-1)/1000</f>
        <v>5.8999999999999997E-2</v>
      </c>
      <c r="V121" s="21">
        <f>(RANK(G121,G$8:G$1007,1)+COUNTIF(G$8:G121,G121)-1)/1000</f>
        <v>5.7000000000000002E-2</v>
      </c>
      <c r="W121" s="21">
        <f>(RANK(H121,H$8:H$1007,1)+COUNTIF(H$8:H121,H121)-1)/1000</f>
        <v>5.8999999999999997E-2</v>
      </c>
      <c r="X121" s="21">
        <f>(RANK(I121,I$8:I$1007,1)+COUNTIF(I$8:I121,I121)-1)/1000</f>
        <v>5.8999999999999997E-2</v>
      </c>
      <c r="Y121" s="21">
        <f>(RANK(J121,J$8:J$1007,1)+COUNTIF(J$8:J121,J121)-1)/1000</f>
        <v>5.8000000000000003E-2</v>
      </c>
      <c r="Z121" s="21">
        <f>(RANK(K121,K$8:K$1007,1)+COUNTIF(K$8:K121,K121)-1)/1000</f>
        <v>4.8000000000000001E-2</v>
      </c>
      <c r="AA121" s="21">
        <f>(RANK(L121,L$8:L$1007,1)+COUNTIF(L$8:L121,L121)-1)/1000</f>
        <v>4.2999999999999997E-2</v>
      </c>
      <c r="AB121" s="21">
        <f>(RANK(M121,M$8:M$1007,1)+COUNTIF(M$8:M121,M121)-1)/1000</f>
        <v>5.3999999999999999E-2</v>
      </c>
      <c r="AC121" s="21">
        <f>(RANK(N121,N$8:N$1007,1)+COUNTIF(N$8:N121,N121)-1)/1000</f>
        <v>2.1999999999999999E-2</v>
      </c>
      <c r="AD121" s="21">
        <f>(RANK(O121,O$8:O$1007,1)+COUNTIF(O$8:O121,O121)-1)/1000</f>
        <v>1.7999999999999999E-2</v>
      </c>
      <c r="AE121" s="21">
        <f>(RANK(P121,P$8:P$1007,1)+COUNTIF(P$8:P121,P121)-1)/1000</f>
        <v>4.9000000000000002E-2</v>
      </c>
      <c r="AF121" s="21">
        <f>(RANK(Q121,Q$8:Q$1007,1)+COUNTIF(Q$8:Q121,Q121)-1)/1000</f>
        <v>2.1999999999999999E-2</v>
      </c>
      <c r="AG121" s="21">
        <f>(RANK(R121,R$8:R$1007,1)+COUNTIF(R$8:R121,R121)-1)/1000</f>
        <v>1.7999999999999999E-2</v>
      </c>
      <c r="AH121" s="21">
        <f>(RANK(S121,S$8:S$1007,1)+COUNTIF(S$8:S121,S121)-1)/1000</f>
        <v>4.9000000000000002E-2</v>
      </c>
      <c r="AI121" s="14">
        <f t="shared" si="23"/>
        <v>0</v>
      </c>
      <c r="AK121" s="14">
        <f t="shared" si="24"/>
        <v>0</v>
      </c>
    </row>
    <row r="122" spans="2:37" x14ac:dyDescent="0.25">
      <c r="B122">
        <f t="shared" si="18"/>
        <v>115</v>
      </c>
      <c r="C122">
        <f>MATCH(B122,'Stocastic Model Raw Data'!$B$2:$B$1001,0)</f>
        <v>127</v>
      </c>
      <c r="D122" s="14" cm="1">
        <f t="array" ref="D122">INDEX('Stocastic Model Raw Data'!$G$2:$G$1001,$C122,0)</f>
        <v>31610718</v>
      </c>
      <c r="E122" s="14" cm="1">
        <f t="array" ref="E122">INDEX('Stocastic Model Raw Data'!$C$2:$C$1001,$C122,0)</f>
        <v>2423837.7586582098</v>
      </c>
      <c r="F122" s="14" cm="1">
        <f t="array" ref="F122">INDEX('Stocastic Model Raw Data'!$H$2:$H$1001,$C122,0)</f>
        <v>992855.20628906495</v>
      </c>
      <c r="G122" s="14">
        <f t="shared" si="13"/>
        <v>1430982.5523691447</v>
      </c>
      <c r="H122" s="14" cm="1">
        <f t="array" ref="H122">INDEX('Stocastic Model Raw Data'!$D$2:$D$1001,$C122,0)</f>
        <v>78545930.565018699</v>
      </c>
      <c r="I122" s="14" cm="1">
        <f t="array" ref="I122">INDEX('Stocastic Model Raw Data'!$I$2:$I$1001,$C122,0)</f>
        <v>30785097.288030699</v>
      </c>
      <c r="J122" s="14">
        <f t="shared" si="14"/>
        <v>47760833.276988</v>
      </c>
      <c r="K122" s="14" cm="1">
        <f t="array" ref="K122">INDEX('Stocastic Model Raw Data'!$E$2:$E$1001,$C122,0)</f>
        <v>20293873.411993001</v>
      </c>
      <c r="L122" s="14" cm="1">
        <f t="array" ref="L122">INDEX('Stocastic Model Raw Data'!$J$2:$J$1001,$C122,0)</f>
        <v>14024441.5614338</v>
      </c>
      <c r="M122" s="14">
        <f t="shared" si="15"/>
        <v>6269431.8505592011</v>
      </c>
      <c r="N122" s="14">
        <f t="shared" si="19"/>
        <v>98839803.977011696</v>
      </c>
      <c r="O122" s="14">
        <f t="shared" si="20"/>
        <v>44809538.849464498</v>
      </c>
      <c r="P122" s="14">
        <f t="shared" si="16"/>
        <v>54030265.127547197</v>
      </c>
      <c r="Q122" s="3">
        <f t="shared" si="21"/>
        <v>98839803.977011696</v>
      </c>
      <c r="R122" s="3">
        <f t="shared" si="22"/>
        <v>76420256.849464506</v>
      </c>
      <c r="S122" s="3">
        <f t="shared" si="17"/>
        <v>22419547.12754719</v>
      </c>
      <c r="T122" s="21">
        <f>(RANK(E122,E$8:E$1007,1)+COUNTIF(E$8:E122,E122)-1)/1000</f>
        <v>0.17100000000000001</v>
      </c>
      <c r="U122" s="21">
        <f>(RANK(F122,F$8:F$1007,1)+COUNTIF(F$8:F122,F122)-1)/1000</f>
        <v>0.186</v>
      </c>
      <c r="V122" s="21">
        <f>(RANK(G122,G$8:G$1007,1)+COUNTIF(G$8:G122,G122)-1)/1000</f>
        <v>0.156</v>
      </c>
      <c r="W122" s="21">
        <f>(RANK(H122,H$8:H$1007,1)+COUNTIF(H$8:H122,H122)-1)/1000</f>
        <v>0.17100000000000001</v>
      </c>
      <c r="X122" s="21">
        <f>(RANK(I122,I$8:I$1007,1)+COUNTIF(I$8:I122,I122)-1)/1000</f>
        <v>0.17699999999999999</v>
      </c>
      <c r="Y122" s="21">
        <f>(RANK(J122,J$8:J$1007,1)+COUNTIF(J$8:J122,J122)-1)/1000</f>
        <v>0.16400000000000001</v>
      </c>
      <c r="Z122" s="21">
        <f>(RANK(K122,K$8:K$1007,1)+COUNTIF(K$8:K122,K122)-1)/1000</f>
        <v>3.0000000000000001E-3</v>
      </c>
      <c r="AA122" s="21">
        <f>(RANK(L122,L$8:L$1007,1)+COUNTIF(L$8:L122,L122)-1)/1000</f>
        <v>5.0000000000000001E-3</v>
      </c>
      <c r="AB122" s="21">
        <f>(RANK(M122,M$8:M$1007,1)+COUNTIF(M$8:M122,M122)-1)/1000</f>
        <v>2E-3</v>
      </c>
      <c r="AC122" s="21">
        <f>(RANK(N122,N$8:N$1007,1)+COUNTIF(N$8:N122,N122)-1)/1000</f>
        <v>0.127</v>
      </c>
      <c r="AD122" s="21">
        <f>(RANK(O122,O$8:O$1007,1)+COUNTIF(O$8:O122,O122)-1)/1000</f>
        <v>9.6000000000000002E-2</v>
      </c>
      <c r="AE122" s="21">
        <f>(RANK(P122,P$8:P$1007,1)+COUNTIF(P$8:P122,P122)-1)/1000</f>
        <v>0.14499999999999999</v>
      </c>
      <c r="AF122" s="21">
        <f>(RANK(Q122,Q$8:Q$1007,1)+COUNTIF(Q$8:Q122,Q122)-1)/1000</f>
        <v>0.127</v>
      </c>
      <c r="AG122" s="21">
        <f>(RANK(R122,R$8:R$1007,1)+COUNTIF(R$8:R122,R122)-1)/1000</f>
        <v>9.6000000000000002E-2</v>
      </c>
      <c r="AH122" s="21">
        <f>(RANK(S122,S$8:S$1007,1)+COUNTIF(S$8:S122,S122)-1)/1000</f>
        <v>0.14499999999999999</v>
      </c>
      <c r="AI122" s="14">
        <f t="shared" si="23"/>
        <v>0</v>
      </c>
      <c r="AK122" s="14">
        <f t="shared" si="24"/>
        <v>0</v>
      </c>
    </row>
    <row r="123" spans="2:37" x14ac:dyDescent="0.25">
      <c r="B123">
        <f t="shared" si="18"/>
        <v>116</v>
      </c>
      <c r="C123">
        <f>MATCH(B123,'Stocastic Model Raw Data'!$B$2:$B$1001,0)</f>
        <v>561</v>
      </c>
      <c r="D123" s="14" cm="1">
        <f t="array" ref="D123">INDEX('Stocastic Model Raw Data'!$G$2:$G$1001,$C123,0)</f>
        <v>31610718</v>
      </c>
      <c r="E123" s="14" cm="1">
        <f t="array" ref="E123">INDEX('Stocastic Model Raw Data'!$C$2:$C$1001,$C123,0)</f>
        <v>4297980.6955104703</v>
      </c>
      <c r="F123" s="14" cm="1">
        <f t="array" ref="F123">INDEX('Stocastic Model Raw Data'!$H$2:$H$1001,$C123,0)</f>
        <v>1770940.5844970201</v>
      </c>
      <c r="G123" s="14">
        <f t="shared" si="13"/>
        <v>2527040.1110134502</v>
      </c>
      <c r="H123" s="14" cm="1">
        <f t="array" ref="H123">INDEX('Stocastic Model Raw Data'!$D$2:$D$1001,$C123,0)</f>
        <v>138978855.027284</v>
      </c>
      <c r="I123" s="14" cm="1">
        <f t="array" ref="I123">INDEX('Stocastic Model Raw Data'!$I$2:$I$1001,$C123,0)</f>
        <v>55002013.725811899</v>
      </c>
      <c r="J123" s="14">
        <f t="shared" si="14"/>
        <v>83976841.301472098</v>
      </c>
      <c r="K123" s="14" cm="1">
        <f t="array" ref="K123">INDEX('Stocastic Model Raw Data'!$E$2:$E$1001,$C123,0)</f>
        <v>38864452.186958201</v>
      </c>
      <c r="L123" s="14" cm="1">
        <f t="array" ref="L123">INDEX('Stocastic Model Raw Data'!$J$2:$J$1001,$C123,0)</f>
        <v>27819004.260403398</v>
      </c>
      <c r="M123" s="14">
        <f t="shared" si="15"/>
        <v>11045447.926554803</v>
      </c>
      <c r="N123" s="14">
        <f t="shared" si="19"/>
        <v>177843307.21424219</v>
      </c>
      <c r="O123" s="14">
        <f t="shared" si="20"/>
        <v>82821017.986215293</v>
      </c>
      <c r="P123" s="14">
        <f t="shared" si="16"/>
        <v>95022289.228026897</v>
      </c>
      <c r="Q123" s="3">
        <f t="shared" si="21"/>
        <v>177843307.21424219</v>
      </c>
      <c r="R123" s="3">
        <f t="shared" si="22"/>
        <v>114431735.98621529</v>
      </c>
      <c r="S123" s="3">
        <f t="shared" si="17"/>
        <v>63411571.228026897</v>
      </c>
      <c r="T123" s="21">
        <f>(RANK(E123,E$8:E$1007,1)+COUNTIF(E$8:E123,E123)-1)/1000</f>
        <v>0.54100000000000004</v>
      </c>
      <c r="U123" s="21">
        <f>(RANK(F123,F$8:F$1007,1)+COUNTIF(F$8:F123,F123)-1)/1000</f>
        <v>0.54800000000000004</v>
      </c>
      <c r="V123" s="21">
        <f>(RANK(G123,G$8:G$1007,1)+COUNTIF(G$8:G123,G123)-1)/1000</f>
        <v>0.53400000000000003</v>
      </c>
      <c r="W123" s="21">
        <f>(RANK(H123,H$8:H$1007,1)+COUNTIF(H$8:H123,H123)-1)/1000</f>
        <v>0.53900000000000003</v>
      </c>
      <c r="X123" s="21">
        <f>(RANK(I123,I$8:I$1007,1)+COUNTIF(I$8:I123,I123)-1)/1000</f>
        <v>0.55100000000000005</v>
      </c>
      <c r="Y123" s="21">
        <f>(RANK(J123,J$8:J$1007,1)+COUNTIF(J$8:J123,J123)-1)/1000</f>
        <v>0.52500000000000002</v>
      </c>
      <c r="Z123" s="21">
        <f>(RANK(K123,K$8:K$1007,1)+COUNTIF(K$8:K123,K123)-1)/1000</f>
        <v>0.71599999999999997</v>
      </c>
      <c r="AA123" s="21">
        <f>(RANK(L123,L$8:L$1007,1)+COUNTIF(L$8:L123,L123)-1)/1000</f>
        <v>0.71599999999999997</v>
      </c>
      <c r="AB123" s="21">
        <f>(RANK(M123,M$8:M$1007,1)+COUNTIF(M$8:M123,M123)-1)/1000</f>
        <v>0.70299999999999996</v>
      </c>
      <c r="AC123" s="21">
        <f>(RANK(N123,N$8:N$1007,1)+COUNTIF(N$8:N123,N123)-1)/1000</f>
        <v>0.56100000000000005</v>
      </c>
      <c r="AD123" s="21">
        <f>(RANK(O123,O$8:O$1007,1)+COUNTIF(O$8:O123,O123)-1)/1000</f>
        <v>0.59499999999999997</v>
      </c>
      <c r="AE123" s="21">
        <f>(RANK(P123,P$8:P$1007,1)+COUNTIF(P$8:P123,P123)-1)/1000</f>
        <v>0.53300000000000003</v>
      </c>
      <c r="AF123" s="21">
        <f>(RANK(Q123,Q$8:Q$1007,1)+COUNTIF(Q$8:Q123,Q123)-1)/1000</f>
        <v>0.56100000000000005</v>
      </c>
      <c r="AG123" s="21">
        <f>(RANK(R123,R$8:R$1007,1)+COUNTIF(R$8:R123,R123)-1)/1000</f>
        <v>0.59499999999999997</v>
      </c>
      <c r="AH123" s="21">
        <f>(RANK(S123,S$8:S$1007,1)+COUNTIF(S$8:S123,S123)-1)/1000</f>
        <v>0.53300000000000003</v>
      </c>
      <c r="AI123" s="14">
        <f t="shared" si="23"/>
        <v>0</v>
      </c>
      <c r="AK123" s="14">
        <f t="shared" si="24"/>
        <v>0</v>
      </c>
    </row>
    <row r="124" spans="2:37" x14ac:dyDescent="0.25">
      <c r="B124">
        <f t="shared" si="18"/>
        <v>117</v>
      </c>
      <c r="C124">
        <f>MATCH(B124,'Stocastic Model Raw Data'!$B$2:$B$1001,0)</f>
        <v>669</v>
      </c>
      <c r="D124" s="14" cm="1">
        <f t="array" ref="D124">INDEX('Stocastic Model Raw Data'!$G$2:$G$1001,$C124,0)</f>
        <v>31610718</v>
      </c>
      <c r="E124" s="14" cm="1">
        <f t="array" ref="E124">INDEX('Stocastic Model Raw Data'!$C$2:$C$1001,$C124,0)</f>
        <v>5131944.7645242997</v>
      </c>
      <c r="F124" s="14" cm="1">
        <f t="array" ref="F124">INDEX('Stocastic Model Raw Data'!$H$2:$H$1001,$C124,0)</f>
        <v>2176303.8835994499</v>
      </c>
      <c r="G124" s="14">
        <f t="shared" si="13"/>
        <v>2955640.8809248498</v>
      </c>
      <c r="H124" s="14" cm="1">
        <f t="array" ref="H124">INDEX('Stocastic Model Raw Data'!$D$2:$D$1001,$C124,0)</f>
        <v>164919611.74812701</v>
      </c>
      <c r="I124" s="14" cm="1">
        <f t="array" ref="I124">INDEX('Stocastic Model Raw Data'!$I$2:$I$1001,$C124,0)</f>
        <v>66727634.1572292</v>
      </c>
      <c r="J124" s="14">
        <f t="shared" si="14"/>
        <v>98191977.590897813</v>
      </c>
      <c r="K124" s="14" cm="1">
        <f t="array" ref="K124">INDEX('Stocastic Model Raw Data'!$E$2:$E$1001,$C124,0)</f>
        <v>28107099.030792199</v>
      </c>
      <c r="L124" s="14" cm="1">
        <f t="array" ref="L124">INDEX('Stocastic Model Raw Data'!$J$2:$J$1001,$C124,0)</f>
        <v>19765352.156591401</v>
      </c>
      <c r="M124" s="14">
        <f t="shared" si="15"/>
        <v>8341746.8742007986</v>
      </c>
      <c r="N124" s="14">
        <f t="shared" si="19"/>
        <v>193026710.77891922</v>
      </c>
      <c r="O124" s="14">
        <f t="shared" si="20"/>
        <v>86492986.313820601</v>
      </c>
      <c r="P124" s="14">
        <f t="shared" si="16"/>
        <v>106533724.46509862</v>
      </c>
      <c r="Q124" s="3">
        <f t="shared" si="21"/>
        <v>193026710.77891922</v>
      </c>
      <c r="R124" s="3">
        <f t="shared" si="22"/>
        <v>118103704.3138206</v>
      </c>
      <c r="S124" s="3">
        <f t="shared" si="17"/>
        <v>74923006.465098619</v>
      </c>
      <c r="T124" s="21">
        <f>(RANK(E124,E$8:E$1007,1)+COUNTIF(E$8:E124,E124)-1)/1000</f>
        <v>0.72799999999999998</v>
      </c>
      <c r="U124" s="21">
        <f>(RANK(F124,F$8:F$1007,1)+COUNTIF(F$8:F124,F124)-1)/1000</f>
        <v>0.749</v>
      </c>
      <c r="V124" s="21">
        <f>(RANK(G124,G$8:G$1007,1)+COUNTIF(G$8:G124,G124)-1)/1000</f>
        <v>0.71</v>
      </c>
      <c r="W124" s="21">
        <f>(RANK(H124,H$8:H$1007,1)+COUNTIF(H$8:H124,H124)-1)/1000</f>
        <v>0.71599999999999997</v>
      </c>
      <c r="X124" s="21">
        <f>(RANK(I124,I$8:I$1007,1)+COUNTIF(I$8:I124,I124)-1)/1000</f>
        <v>0.747</v>
      </c>
      <c r="Y124" s="21">
        <f>(RANK(J124,J$8:J$1007,1)+COUNTIF(J$8:J124,J124)-1)/1000</f>
        <v>0.70599999999999996</v>
      </c>
      <c r="Z124" s="21">
        <f>(RANK(K124,K$8:K$1007,1)+COUNTIF(K$8:K124,K124)-1)/1000</f>
        <v>0.16</v>
      </c>
      <c r="AA124" s="21">
        <f>(RANK(L124,L$8:L$1007,1)+COUNTIF(L$8:L124,L124)-1)/1000</f>
        <v>0.17399999999999999</v>
      </c>
      <c r="AB124" s="21">
        <f>(RANK(M124,M$8:M$1007,1)+COUNTIF(M$8:M124,M124)-1)/1000</f>
        <v>0.125</v>
      </c>
      <c r="AC124" s="21">
        <f>(RANK(N124,N$8:N$1007,1)+COUNTIF(N$8:N124,N124)-1)/1000</f>
        <v>0.66900000000000004</v>
      </c>
      <c r="AD124" s="21">
        <f>(RANK(O124,O$8:O$1007,1)+COUNTIF(O$8:O124,O124)-1)/1000</f>
        <v>0.65600000000000003</v>
      </c>
      <c r="AE124" s="21">
        <f>(RANK(P124,P$8:P$1007,1)+COUNTIF(P$8:P124,P124)-1)/1000</f>
        <v>0.67900000000000005</v>
      </c>
      <c r="AF124" s="21">
        <f>(RANK(Q124,Q$8:Q$1007,1)+COUNTIF(Q$8:Q124,Q124)-1)/1000</f>
        <v>0.66900000000000004</v>
      </c>
      <c r="AG124" s="21">
        <f>(RANK(R124,R$8:R$1007,1)+COUNTIF(R$8:R124,R124)-1)/1000</f>
        <v>0.65600000000000003</v>
      </c>
      <c r="AH124" s="21">
        <f>(RANK(S124,S$8:S$1007,1)+COUNTIF(S$8:S124,S124)-1)/1000</f>
        <v>0.67900000000000005</v>
      </c>
      <c r="AI124" s="14">
        <f t="shared" si="23"/>
        <v>0</v>
      </c>
      <c r="AK124" s="14">
        <f t="shared" si="24"/>
        <v>0</v>
      </c>
    </row>
    <row r="125" spans="2:37" x14ac:dyDescent="0.25">
      <c r="B125">
        <f t="shared" si="18"/>
        <v>118</v>
      </c>
      <c r="C125">
        <f>MATCH(B125,'Stocastic Model Raw Data'!$B$2:$B$1001,0)</f>
        <v>265</v>
      </c>
      <c r="D125" s="14" cm="1">
        <f t="array" ref="D125">INDEX('Stocastic Model Raw Data'!$G$2:$G$1001,$C125,0)</f>
        <v>31610718</v>
      </c>
      <c r="E125" s="14" cm="1">
        <f t="array" ref="E125">INDEX('Stocastic Model Raw Data'!$C$2:$C$1001,$C125,0)</f>
        <v>2663817.7311619101</v>
      </c>
      <c r="F125" s="14" cm="1">
        <f t="array" ref="F125">INDEX('Stocastic Model Raw Data'!$H$2:$H$1001,$C125,0)</f>
        <v>1042859.58506298</v>
      </c>
      <c r="G125" s="14">
        <f t="shared" si="13"/>
        <v>1620958.1460989302</v>
      </c>
      <c r="H125" s="14" cm="1">
        <f t="array" ref="H125">INDEX('Stocastic Model Raw Data'!$D$2:$D$1001,$C125,0)</f>
        <v>86157716.540708303</v>
      </c>
      <c r="I125" s="14" cm="1">
        <f t="array" ref="I125">INDEX('Stocastic Model Raw Data'!$I$2:$I$1001,$C125,0)</f>
        <v>32877898.519532401</v>
      </c>
      <c r="J125" s="14">
        <f t="shared" si="14"/>
        <v>53279818.021175906</v>
      </c>
      <c r="K125" s="14" cm="1">
        <f t="array" ref="K125">INDEX('Stocastic Model Raw Data'!$E$2:$E$1001,$C125,0)</f>
        <v>37924339.5870592</v>
      </c>
      <c r="L125" s="14" cm="1">
        <f t="array" ref="L125">INDEX('Stocastic Model Raw Data'!$J$2:$J$1001,$C125,0)</f>
        <v>27039118.424810901</v>
      </c>
      <c r="M125" s="14">
        <f t="shared" si="15"/>
        <v>10885221.162248299</v>
      </c>
      <c r="N125" s="14">
        <f t="shared" si="19"/>
        <v>124082056.1277675</v>
      </c>
      <c r="O125" s="14">
        <f t="shared" si="20"/>
        <v>59917016.944343299</v>
      </c>
      <c r="P125" s="14">
        <f t="shared" si="16"/>
        <v>64165039.183424205</v>
      </c>
      <c r="Q125" s="3">
        <f t="shared" si="21"/>
        <v>124082056.1277675</v>
      </c>
      <c r="R125" s="3">
        <f t="shared" si="22"/>
        <v>91527734.944343299</v>
      </c>
      <c r="S125" s="3">
        <f t="shared" si="17"/>
        <v>32554321.183424205</v>
      </c>
      <c r="T125" s="21">
        <f>(RANK(E125,E$8:E$1007,1)+COUNTIF(E$8:E125,E125)-1)/1000</f>
        <v>0.222</v>
      </c>
      <c r="U125" s="21">
        <f>(RANK(F125,F$8:F$1007,1)+COUNTIF(F$8:F125,F125)-1)/1000</f>
        <v>0.22</v>
      </c>
      <c r="V125" s="21">
        <f>(RANK(G125,G$8:G$1007,1)+COUNTIF(G$8:G125,G125)-1)/1000</f>
        <v>0.22900000000000001</v>
      </c>
      <c r="W125" s="21">
        <f>(RANK(H125,H$8:H$1007,1)+COUNTIF(H$8:H125,H125)-1)/1000</f>
        <v>0.218</v>
      </c>
      <c r="X125" s="21">
        <f>(RANK(I125,I$8:I$1007,1)+COUNTIF(I$8:I125,I125)-1)/1000</f>
        <v>0.222</v>
      </c>
      <c r="Y125" s="21">
        <f>(RANK(J125,J$8:J$1007,1)+COUNTIF(J$8:J125,J125)-1)/1000</f>
        <v>0.224</v>
      </c>
      <c r="Z125" s="21">
        <f>(RANK(K125,K$8:K$1007,1)+COUNTIF(K$8:K125,K125)-1)/1000</f>
        <v>0.64100000000000001</v>
      </c>
      <c r="AA125" s="21">
        <f>(RANK(L125,L$8:L$1007,1)+COUNTIF(L$8:L125,L125)-1)/1000</f>
        <v>0.64100000000000001</v>
      </c>
      <c r="AB125" s="21">
        <f>(RANK(M125,M$8:M$1007,1)+COUNTIF(M$8:M125,M125)-1)/1000</f>
        <v>0.64400000000000002</v>
      </c>
      <c r="AC125" s="21">
        <f>(RANK(N125,N$8:N$1007,1)+COUNTIF(N$8:N125,N125)-1)/1000</f>
        <v>0.26500000000000001</v>
      </c>
      <c r="AD125" s="21">
        <f>(RANK(O125,O$8:O$1007,1)+COUNTIF(O$8:O125,O125)-1)/1000</f>
        <v>0.28299999999999997</v>
      </c>
      <c r="AE125" s="21">
        <f>(RANK(P125,P$8:P$1007,1)+COUNTIF(P$8:P125,P125)-1)/1000</f>
        <v>0.24299999999999999</v>
      </c>
      <c r="AF125" s="21">
        <f>(RANK(Q125,Q$8:Q$1007,1)+COUNTIF(Q$8:Q125,Q125)-1)/1000</f>
        <v>0.26500000000000001</v>
      </c>
      <c r="AG125" s="21">
        <f>(RANK(R125,R$8:R$1007,1)+COUNTIF(R$8:R125,R125)-1)/1000</f>
        <v>0.28299999999999997</v>
      </c>
      <c r="AH125" s="21">
        <f>(RANK(S125,S$8:S$1007,1)+COUNTIF(S$8:S125,S125)-1)/1000</f>
        <v>0.24299999999999999</v>
      </c>
      <c r="AI125" s="14">
        <f t="shared" si="23"/>
        <v>0</v>
      </c>
      <c r="AK125" s="14">
        <f t="shared" si="24"/>
        <v>0</v>
      </c>
    </row>
    <row r="126" spans="2:37" x14ac:dyDescent="0.25">
      <c r="B126">
        <f t="shared" si="18"/>
        <v>119</v>
      </c>
      <c r="C126">
        <f>MATCH(B126,'Stocastic Model Raw Data'!$B$2:$B$1001,0)</f>
        <v>99</v>
      </c>
      <c r="D126" s="14" cm="1">
        <f t="array" ref="D126">INDEX('Stocastic Model Raw Data'!$G$2:$G$1001,$C126,0)</f>
        <v>31610718</v>
      </c>
      <c r="E126" s="14" cm="1">
        <f t="array" ref="E126">INDEX('Stocastic Model Raw Data'!$C$2:$C$1001,$C126,0)</f>
        <v>1675299.91971554</v>
      </c>
      <c r="F126" s="14" cm="1">
        <f t="array" ref="F126">INDEX('Stocastic Model Raw Data'!$H$2:$H$1001,$C126,0)</f>
        <v>616260.36282104102</v>
      </c>
      <c r="G126" s="14">
        <f t="shared" si="13"/>
        <v>1059039.5568944989</v>
      </c>
      <c r="H126" s="14" cm="1">
        <f t="array" ref="H126">INDEX('Stocastic Model Raw Data'!$D$2:$D$1001,$C126,0)</f>
        <v>54101535.673809797</v>
      </c>
      <c r="I126" s="14" cm="1">
        <f t="array" ref="I126">INDEX('Stocastic Model Raw Data'!$I$2:$I$1001,$C126,0)</f>
        <v>19966595.099530101</v>
      </c>
      <c r="J126" s="14">
        <f t="shared" si="14"/>
        <v>34134940.574279696</v>
      </c>
      <c r="K126" s="14" cm="1">
        <f t="array" ref="K126">INDEX('Stocastic Model Raw Data'!$E$2:$E$1001,$C126,0)</f>
        <v>37358432.273443401</v>
      </c>
      <c r="L126" s="14" cm="1">
        <f t="array" ref="L126">INDEX('Stocastic Model Raw Data'!$J$2:$J$1001,$C126,0)</f>
        <v>26803016.666425899</v>
      </c>
      <c r="M126" s="14">
        <f t="shared" si="15"/>
        <v>10555415.607017502</v>
      </c>
      <c r="N126" s="14">
        <f t="shared" si="19"/>
        <v>91459967.947253197</v>
      </c>
      <c r="O126" s="14">
        <f t="shared" si="20"/>
        <v>46769611.765955999</v>
      </c>
      <c r="P126" s="14">
        <f t="shared" si="16"/>
        <v>44690356.181297198</v>
      </c>
      <c r="Q126" s="3">
        <f t="shared" si="21"/>
        <v>91459967.947253197</v>
      </c>
      <c r="R126" s="3">
        <f t="shared" si="22"/>
        <v>78380329.765955999</v>
      </c>
      <c r="S126" s="3">
        <f t="shared" si="17"/>
        <v>13079638.181297198</v>
      </c>
      <c r="T126" s="21">
        <f>(RANK(E126,E$8:E$1007,1)+COUNTIF(E$8:E126,E126)-1)/1000</f>
        <v>8.6999999999999994E-2</v>
      </c>
      <c r="U126" s="21">
        <f>(RANK(F126,F$8:F$1007,1)+COUNTIF(F$8:F126,F126)-1)/1000</f>
        <v>8.6999999999999994E-2</v>
      </c>
      <c r="V126" s="21">
        <f>(RANK(G126,G$8:G$1007,1)+COUNTIF(G$8:G126,G126)-1)/1000</f>
        <v>8.7999999999999995E-2</v>
      </c>
      <c r="W126" s="21">
        <f>(RANK(H126,H$8:H$1007,1)+COUNTIF(H$8:H126,H126)-1)/1000</f>
        <v>8.5999999999999993E-2</v>
      </c>
      <c r="X126" s="21">
        <f>(RANK(I126,I$8:I$1007,1)+COUNTIF(I$8:I126,I126)-1)/1000</f>
        <v>8.7999999999999995E-2</v>
      </c>
      <c r="Y126" s="21">
        <f>(RANK(J126,J$8:J$1007,1)+COUNTIF(J$8:J126,J126)-1)/1000</f>
        <v>8.5000000000000006E-2</v>
      </c>
      <c r="Z126" s="21">
        <f>(RANK(K126,K$8:K$1007,1)+COUNTIF(K$8:K126,K126)-1)/1000</f>
        <v>0.59599999999999997</v>
      </c>
      <c r="AA126" s="21">
        <f>(RANK(L126,L$8:L$1007,1)+COUNTIF(L$8:L126,L126)-1)/1000</f>
        <v>0.61099999999999999</v>
      </c>
      <c r="AB126" s="21">
        <f>(RANK(M126,M$8:M$1007,1)+COUNTIF(M$8:M126,M126)-1)/1000</f>
        <v>0.56100000000000005</v>
      </c>
      <c r="AC126" s="21">
        <f>(RANK(N126,N$8:N$1007,1)+COUNTIF(N$8:N126,N126)-1)/1000</f>
        <v>9.9000000000000005E-2</v>
      </c>
      <c r="AD126" s="21">
        <f>(RANK(O126,O$8:O$1007,1)+COUNTIF(O$8:O126,O126)-1)/1000</f>
        <v>0.112</v>
      </c>
      <c r="AE126" s="21">
        <f>(RANK(P126,P$8:P$1007,1)+COUNTIF(P$8:P126,P126)-1)/1000</f>
        <v>9.4E-2</v>
      </c>
      <c r="AF126" s="21">
        <f>(RANK(Q126,Q$8:Q$1007,1)+COUNTIF(Q$8:Q126,Q126)-1)/1000</f>
        <v>9.9000000000000005E-2</v>
      </c>
      <c r="AG126" s="21">
        <f>(RANK(R126,R$8:R$1007,1)+COUNTIF(R$8:R126,R126)-1)/1000</f>
        <v>0.112</v>
      </c>
      <c r="AH126" s="21">
        <f>(RANK(S126,S$8:S$1007,1)+COUNTIF(S$8:S126,S126)-1)/1000</f>
        <v>9.4E-2</v>
      </c>
      <c r="AI126" s="14">
        <f t="shared" si="23"/>
        <v>0</v>
      </c>
      <c r="AK126" s="14">
        <f t="shared" si="24"/>
        <v>0</v>
      </c>
    </row>
    <row r="127" spans="2:37" x14ac:dyDescent="0.25">
      <c r="B127">
        <f t="shared" si="18"/>
        <v>120</v>
      </c>
      <c r="C127">
        <f>MATCH(B127,'Stocastic Model Raw Data'!$B$2:$B$1001,0)</f>
        <v>188</v>
      </c>
      <c r="D127" s="14" cm="1">
        <f t="array" ref="D127">INDEX('Stocastic Model Raw Data'!$G$2:$G$1001,$C127,0)</f>
        <v>31610718</v>
      </c>
      <c r="E127" s="14" cm="1">
        <f t="array" ref="E127">INDEX('Stocastic Model Raw Data'!$C$2:$C$1001,$C127,0)</f>
        <v>2385562.3113547899</v>
      </c>
      <c r="F127" s="14" cm="1">
        <f t="array" ref="F127">INDEX('Stocastic Model Raw Data'!$H$2:$H$1001,$C127,0)</f>
        <v>938155.41395537497</v>
      </c>
      <c r="G127" s="14">
        <f t="shared" si="13"/>
        <v>1447406.8973994148</v>
      </c>
      <c r="H127" s="14" cm="1">
        <f t="array" ref="H127">INDEX('Stocastic Model Raw Data'!$D$2:$D$1001,$C127,0)</f>
        <v>77155537.708118901</v>
      </c>
      <c r="I127" s="14" cm="1">
        <f t="array" ref="I127">INDEX('Stocastic Model Raw Data'!$I$2:$I$1001,$C127,0)</f>
        <v>29584355.2375804</v>
      </c>
      <c r="J127" s="14">
        <f t="shared" si="14"/>
        <v>47571182.470538497</v>
      </c>
      <c r="K127" s="14" cm="1">
        <f t="array" ref="K127">INDEX('Stocastic Model Raw Data'!$E$2:$E$1001,$C127,0)</f>
        <v>35184699.9770464</v>
      </c>
      <c r="L127" s="14" cm="1">
        <f t="array" ref="L127">INDEX('Stocastic Model Raw Data'!$J$2:$J$1001,$C127,0)</f>
        <v>25055389.4127535</v>
      </c>
      <c r="M127" s="14">
        <f t="shared" si="15"/>
        <v>10129310.5642929</v>
      </c>
      <c r="N127" s="14">
        <f t="shared" si="19"/>
        <v>112340237.6851653</v>
      </c>
      <c r="O127" s="14">
        <f t="shared" si="20"/>
        <v>54639744.650333896</v>
      </c>
      <c r="P127" s="14">
        <f t="shared" si="16"/>
        <v>57700493.034831405</v>
      </c>
      <c r="Q127" s="3">
        <f t="shared" si="21"/>
        <v>112340237.6851653</v>
      </c>
      <c r="R127" s="3">
        <f t="shared" si="22"/>
        <v>86250462.650333896</v>
      </c>
      <c r="S127" s="3">
        <f t="shared" si="17"/>
        <v>26089775.034831405</v>
      </c>
      <c r="T127" s="21">
        <f>(RANK(E127,E$8:E$1007,1)+COUNTIF(E$8:E127,E127)-1)/1000</f>
        <v>0.16200000000000001</v>
      </c>
      <c r="U127" s="21">
        <f>(RANK(F127,F$8:F$1007,1)+COUNTIF(F$8:F127,F127)-1)/1000</f>
        <v>0.16300000000000001</v>
      </c>
      <c r="V127" s="21">
        <f>(RANK(G127,G$8:G$1007,1)+COUNTIF(G$8:G127,G127)-1)/1000</f>
        <v>0.16300000000000001</v>
      </c>
      <c r="W127" s="21">
        <f>(RANK(H127,H$8:H$1007,1)+COUNTIF(H$8:H127,H127)-1)/1000</f>
        <v>0.16</v>
      </c>
      <c r="X127" s="21">
        <f>(RANK(I127,I$8:I$1007,1)+COUNTIF(I$8:I127,I127)-1)/1000</f>
        <v>0.16300000000000001</v>
      </c>
      <c r="Y127" s="21">
        <f>(RANK(J127,J$8:J$1007,1)+COUNTIF(J$8:J127,J127)-1)/1000</f>
        <v>0.159</v>
      </c>
      <c r="Z127" s="21">
        <f>(RANK(K127,K$8:K$1007,1)+COUNTIF(K$8:K127,K127)-1)/1000</f>
        <v>0.45400000000000001</v>
      </c>
      <c r="AA127" s="21">
        <f>(RANK(L127,L$8:L$1007,1)+COUNTIF(L$8:L127,L127)-1)/1000</f>
        <v>0.45600000000000002</v>
      </c>
      <c r="AB127" s="21">
        <f>(RANK(M127,M$8:M$1007,1)+COUNTIF(M$8:M127,M127)-1)/1000</f>
        <v>0.45200000000000001</v>
      </c>
      <c r="AC127" s="21">
        <f>(RANK(N127,N$8:N$1007,1)+COUNTIF(N$8:N127,N127)-1)/1000</f>
        <v>0.188</v>
      </c>
      <c r="AD127" s="21">
        <f>(RANK(O127,O$8:O$1007,1)+COUNTIF(O$8:O127,O127)-1)/1000</f>
        <v>0.21099999999999999</v>
      </c>
      <c r="AE127" s="21">
        <f>(RANK(P127,P$8:P$1007,1)+COUNTIF(P$8:P127,P127)-1)/1000</f>
        <v>0.17100000000000001</v>
      </c>
      <c r="AF127" s="21">
        <f>(RANK(Q127,Q$8:Q$1007,1)+COUNTIF(Q$8:Q127,Q127)-1)/1000</f>
        <v>0.188</v>
      </c>
      <c r="AG127" s="21">
        <f>(RANK(R127,R$8:R$1007,1)+COUNTIF(R$8:R127,R127)-1)/1000</f>
        <v>0.21099999999999999</v>
      </c>
      <c r="AH127" s="21">
        <f>(RANK(S127,S$8:S$1007,1)+COUNTIF(S$8:S127,S127)-1)/1000</f>
        <v>0.17100000000000001</v>
      </c>
      <c r="AI127" s="14">
        <f t="shared" si="23"/>
        <v>0</v>
      </c>
      <c r="AK127" s="14">
        <f t="shared" si="24"/>
        <v>0</v>
      </c>
    </row>
    <row r="128" spans="2:37" x14ac:dyDescent="0.25">
      <c r="B128">
        <f t="shared" si="18"/>
        <v>121</v>
      </c>
      <c r="C128">
        <f>MATCH(B128,'Stocastic Model Raw Data'!$B$2:$B$1001,0)</f>
        <v>335</v>
      </c>
      <c r="D128" s="14" cm="1">
        <f t="array" ref="D128">INDEX('Stocastic Model Raw Data'!$G$2:$G$1001,$C128,0)</f>
        <v>31610718</v>
      </c>
      <c r="E128" s="14" cm="1">
        <f t="array" ref="E128">INDEX('Stocastic Model Raw Data'!$C$2:$C$1001,$C128,0)</f>
        <v>3271543.1163580199</v>
      </c>
      <c r="F128" s="14" cm="1">
        <f t="array" ref="F128">INDEX('Stocastic Model Raw Data'!$H$2:$H$1001,$C128,0)</f>
        <v>1302882.5554579401</v>
      </c>
      <c r="G128" s="14">
        <f t="shared" si="13"/>
        <v>1968660.5609000798</v>
      </c>
      <c r="H128" s="14" cm="1">
        <f t="array" ref="H128">INDEX('Stocastic Model Raw Data'!$D$2:$D$1001,$C128,0)</f>
        <v>106356587.279553</v>
      </c>
      <c r="I128" s="14" cm="1">
        <f t="array" ref="I128">INDEX('Stocastic Model Raw Data'!$I$2:$I$1001,$C128,0)</f>
        <v>40431283.040993601</v>
      </c>
      <c r="J128" s="14">
        <f t="shared" si="14"/>
        <v>65925304.238559395</v>
      </c>
      <c r="K128" s="14" cm="1">
        <f t="array" ref="K128">INDEX('Stocastic Model Raw Data'!$E$2:$E$1001,$C128,0)</f>
        <v>30832808.091010299</v>
      </c>
      <c r="L128" s="14" cm="1">
        <f t="array" ref="L128">INDEX('Stocastic Model Raw Data'!$J$2:$J$1001,$C128,0)</f>
        <v>21970044.161620099</v>
      </c>
      <c r="M128" s="14">
        <f t="shared" si="15"/>
        <v>8862763.9293901995</v>
      </c>
      <c r="N128" s="14">
        <f t="shared" si="19"/>
        <v>137189395.3705633</v>
      </c>
      <c r="O128" s="14">
        <f t="shared" si="20"/>
        <v>62401327.202613696</v>
      </c>
      <c r="P128" s="14">
        <f t="shared" si="16"/>
        <v>74788068.167949602</v>
      </c>
      <c r="Q128" s="3">
        <f t="shared" si="21"/>
        <v>137189395.3705633</v>
      </c>
      <c r="R128" s="3">
        <f t="shared" si="22"/>
        <v>94012045.202613696</v>
      </c>
      <c r="S128" s="3">
        <f t="shared" si="17"/>
        <v>43177350.167949602</v>
      </c>
      <c r="T128" s="21">
        <f>(RANK(E128,E$8:E$1007,1)+COUNTIF(E$8:E128,E128)-1)/1000</f>
        <v>0.371</v>
      </c>
      <c r="U128" s="21">
        <f>(RANK(F128,F$8:F$1007,1)+COUNTIF(F$8:F128,F128)-1)/1000</f>
        <v>0.373</v>
      </c>
      <c r="V128" s="21">
        <f>(RANK(G128,G$8:G$1007,1)+COUNTIF(G$8:G128,G128)-1)/1000</f>
        <v>0.36799999999999999</v>
      </c>
      <c r="W128" s="21">
        <f>(RANK(H128,H$8:H$1007,1)+COUNTIF(H$8:H128,H128)-1)/1000</f>
        <v>0.37</v>
      </c>
      <c r="X128" s="21">
        <f>(RANK(I128,I$8:I$1007,1)+COUNTIF(I$8:I128,I128)-1)/1000</f>
        <v>0.373</v>
      </c>
      <c r="Y128" s="21">
        <f>(RANK(J128,J$8:J$1007,1)+COUNTIF(J$8:J128,J128)-1)/1000</f>
        <v>0.37</v>
      </c>
      <c r="Z128" s="21">
        <f>(RANK(K128,K$8:K$1007,1)+COUNTIF(K$8:K128,K128)-1)/1000</f>
        <v>0.251</v>
      </c>
      <c r="AA128" s="21">
        <f>(RANK(L128,L$8:L$1007,1)+COUNTIF(L$8:L128,L128)-1)/1000</f>
        <v>0.26700000000000002</v>
      </c>
      <c r="AB128" s="21">
        <f>(RANK(M128,M$8:M$1007,1)+COUNTIF(M$8:M128,M128)-1)/1000</f>
        <v>0.20100000000000001</v>
      </c>
      <c r="AC128" s="21">
        <f>(RANK(N128,N$8:N$1007,1)+COUNTIF(N$8:N128,N128)-1)/1000</f>
        <v>0.33500000000000002</v>
      </c>
      <c r="AD128" s="21">
        <f>(RANK(O128,O$8:O$1007,1)+COUNTIF(O$8:O128,O128)-1)/1000</f>
        <v>0.317</v>
      </c>
      <c r="AE128" s="21">
        <f>(RANK(P128,P$8:P$1007,1)+COUNTIF(P$8:P128,P128)-1)/1000</f>
        <v>0.35599999999999998</v>
      </c>
      <c r="AF128" s="21">
        <f>(RANK(Q128,Q$8:Q$1007,1)+COUNTIF(Q$8:Q128,Q128)-1)/1000</f>
        <v>0.33500000000000002</v>
      </c>
      <c r="AG128" s="21">
        <f>(RANK(R128,R$8:R$1007,1)+COUNTIF(R$8:R128,R128)-1)/1000</f>
        <v>0.317</v>
      </c>
      <c r="AH128" s="21">
        <f>(RANK(S128,S$8:S$1007,1)+COUNTIF(S$8:S128,S128)-1)/1000</f>
        <v>0.35599999999999998</v>
      </c>
      <c r="AI128" s="14">
        <f t="shared" si="23"/>
        <v>0</v>
      </c>
      <c r="AK128" s="14">
        <f t="shared" si="24"/>
        <v>0</v>
      </c>
    </row>
    <row r="129" spans="2:37" x14ac:dyDescent="0.25">
      <c r="B129">
        <f t="shared" si="18"/>
        <v>122</v>
      </c>
      <c r="C129">
        <f>MATCH(B129,'Stocastic Model Raw Data'!$B$2:$B$1001,0)</f>
        <v>524</v>
      </c>
      <c r="D129" s="14" cm="1">
        <f t="array" ref="D129">INDEX('Stocastic Model Raw Data'!$G$2:$G$1001,$C129,0)</f>
        <v>31610718</v>
      </c>
      <c r="E129" s="14" cm="1">
        <f t="array" ref="E129">INDEX('Stocastic Model Raw Data'!$C$2:$C$1001,$C129,0)</f>
        <v>4113979.77875451</v>
      </c>
      <c r="F129" s="14" cm="1">
        <f t="array" ref="F129">INDEX('Stocastic Model Raw Data'!$H$2:$H$1001,$C129,0)</f>
        <v>1650966.3521219499</v>
      </c>
      <c r="G129" s="14">
        <f t="shared" si="13"/>
        <v>2463013.4266325599</v>
      </c>
      <c r="H129" s="14" cm="1">
        <f t="array" ref="H129">INDEX('Stocastic Model Raw Data'!$D$2:$D$1001,$C129,0)</f>
        <v>134712822.64492801</v>
      </c>
      <c r="I129" s="14" cm="1">
        <f t="array" ref="I129">INDEX('Stocastic Model Raw Data'!$I$2:$I$1001,$C129,0)</f>
        <v>51355335.360130496</v>
      </c>
      <c r="J129" s="14">
        <f t="shared" si="14"/>
        <v>83357487.284797519</v>
      </c>
      <c r="K129" s="14" cm="1">
        <f t="array" ref="K129">INDEX('Stocastic Model Raw Data'!$E$2:$E$1001,$C129,0)</f>
        <v>40032771.285844997</v>
      </c>
      <c r="L129" s="14" cm="1">
        <f t="array" ref="L129">INDEX('Stocastic Model Raw Data'!$J$2:$J$1001,$C129,0)</f>
        <v>28791571.406614799</v>
      </c>
      <c r="M129" s="14">
        <f t="shared" si="15"/>
        <v>11241199.879230198</v>
      </c>
      <c r="N129" s="14">
        <f t="shared" si="19"/>
        <v>174745593.93077302</v>
      </c>
      <c r="O129" s="14">
        <f t="shared" si="20"/>
        <v>80146906.766745299</v>
      </c>
      <c r="P129" s="14">
        <f t="shared" si="16"/>
        <v>94598687.164027721</v>
      </c>
      <c r="Q129" s="3">
        <f t="shared" si="21"/>
        <v>174745593.93077302</v>
      </c>
      <c r="R129" s="3">
        <f t="shared" si="22"/>
        <v>111757624.7667453</v>
      </c>
      <c r="S129" s="3">
        <f t="shared" si="17"/>
        <v>62987969.164027721</v>
      </c>
      <c r="T129" s="21">
        <f>(RANK(E129,E$8:E$1007,1)+COUNTIF(E$8:E129,E129)-1)/1000</f>
        <v>0.46899999999999997</v>
      </c>
      <c r="U129" s="21">
        <f>(RANK(F129,F$8:F$1007,1)+COUNTIF(F$8:F129,F129)-1)/1000</f>
        <v>0.46500000000000002</v>
      </c>
      <c r="V129" s="21">
        <f>(RANK(G129,G$8:G$1007,1)+COUNTIF(G$8:G129,G129)-1)/1000</f>
        <v>0.49</v>
      </c>
      <c r="W129" s="21">
        <f>(RANK(H129,H$8:H$1007,1)+COUNTIF(H$8:H129,H129)-1)/1000</f>
        <v>0.48499999999999999</v>
      </c>
      <c r="X129" s="21">
        <f>(RANK(I129,I$8:I$1007,1)+COUNTIF(I$8:I129,I129)-1)/1000</f>
        <v>0.46600000000000003</v>
      </c>
      <c r="Y129" s="21">
        <f>(RANK(J129,J$8:J$1007,1)+COUNTIF(J$8:J129,J129)-1)/1000</f>
        <v>0.503</v>
      </c>
      <c r="Z129" s="21">
        <f>(RANK(K129,K$8:K$1007,1)+COUNTIF(K$8:K129,K129)-1)/1000</f>
        <v>0.78300000000000003</v>
      </c>
      <c r="AA129" s="21">
        <f>(RANK(L129,L$8:L$1007,1)+COUNTIF(L$8:L129,L129)-1)/1000</f>
        <v>0.79500000000000004</v>
      </c>
      <c r="AB129" s="21">
        <f>(RANK(M129,M$8:M$1007,1)+COUNTIF(M$8:M129,M129)-1)/1000</f>
        <v>0.745</v>
      </c>
      <c r="AC129" s="21">
        <f>(RANK(N129,N$8:N$1007,1)+COUNTIF(N$8:N129,N129)-1)/1000</f>
        <v>0.52400000000000002</v>
      </c>
      <c r="AD129" s="21">
        <f>(RANK(O129,O$8:O$1007,1)+COUNTIF(O$8:O129,O129)-1)/1000</f>
        <v>0.53700000000000003</v>
      </c>
      <c r="AE129" s="21">
        <f>(RANK(P129,P$8:P$1007,1)+COUNTIF(P$8:P129,P129)-1)/1000</f>
        <v>0.52500000000000002</v>
      </c>
      <c r="AF129" s="21">
        <f>(RANK(Q129,Q$8:Q$1007,1)+COUNTIF(Q$8:Q129,Q129)-1)/1000</f>
        <v>0.52400000000000002</v>
      </c>
      <c r="AG129" s="21">
        <f>(RANK(R129,R$8:R$1007,1)+COUNTIF(R$8:R129,R129)-1)/1000</f>
        <v>0.53700000000000003</v>
      </c>
      <c r="AH129" s="21">
        <f>(RANK(S129,S$8:S$1007,1)+COUNTIF(S$8:S129,S129)-1)/1000</f>
        <v>0.52500000000000002</v>
      </c>
      <c r="AI129" s="14">
        <f t="shared" si="23"/>
        <v>0</v>
      </c>
      <c r="AK129" s="14">
        <f t="shared" si="24"/>
        <v>0</v>
      </c>
    </row>
    <row r="130" spans="2:37" x14ac:dyDescent="0.25">
      <c r="B130">
        <f t="shared" si="18"/>
        <v>123</v>
      </c>
      <c r="C130">
        <f>MATCH(B130,'Stocastic Model Raw Data'!$B$2:$B$1001,0)</f>
        <v>34</v>
      </c>
      <c r="D130" s="14" cm="1">
        <f t="array" ref="D130">INDEX('Stocastic Model Raw Data'!$G$2:$G$1001,$C130,0)</f>
        <v>31610718</v>
      </c>
      <c r="E130" s="14" cm="1">
        <f t="array" ref="E130">INDEX('Stocastic Model Raw Data'!$C$2:$C$1001,$C130,0)</f>
        <v>1265545.2056833</v>
      </c>
      <c r="F130" s="14" cm="1">
        <f t="array" ref="F130">INDEX('Stocastic Model Raw Data'!$H$2:$H$1001,$C130,0)</f>
        <v>439362.43119468697</v>
      </c>
      <c r="G130" s="14">
        <f t="shared" si="13"/>
        <v>826182.77448861301</v>
      </c>
      <c r="H130" s="14" cm="1">
        <f t="array" ref="H130">INDEX('Stocastic Model Raw Data'!$D$2:$D$1001,$C130,0)</f>
        <v>40890509.656613097</v>
      </c>
      <c r="I130" s="14" cm="1">
        <f t="array" ref="I130">INDEX('Stocastic Model Raw Data'!$I$2:$I$1001,$C130,0)</f>
        <v>14537706.4338484</v>
      </c>
      <c r="J130" s="14">
        <f t="shared" si="14"/>
        <v>26352803.222764697</v>
      </c>
      <c r="K130" s="14" cm="1">
        <f t="array" ref="K130">INDEX('Stocastic Model Raw Data'!$E$2:$E$1001,$C130,0)</f>
        <v>32870287.442915201</v>
      </c>
      <c r="L130" s="14" cm="1">
        <f t="array" ref="L130">INDEX('Stocastic Model Raw Data'!$J$2:$J$1001,$C130,0)</f>
        <v>23244363.342188101</v>
      </c>
      <c r="M130" s="14">
        <f t="shared" si="15"/>
        <v>9625924.1007270999</v>
      </c>
      <c r="N130" s="14">
        <f t="shared" si="19"/>
        <v>73760797.099528298</v>
      </c>
      <c r="O130" s="14">
        <f t="shared" si="20"/>
        <v>37782069.776036501</v>
      </c>
      <c r="P130" s="14">
        <f t="shared" si="16"/>
        <v>35978727.323491797</v>
      </c>
      <c r="Q130" s="3">
        <f t="shared" si="21"/>
        <v>73760797.099528298</v>
      </c>
      <c r="R130" s="3">
        <f t="shared" si="22"/>
        <v>69392787.776036501</v>
      </c>
      <c r="S130" s="3">
        <f t="shared" si="17"/>
        <v>4368009.3234917969</v>
      </c>
      <c r="T130" s="21">
        <f>(RANK(E130,E$8:E$1007,1)+COUNTIF(E$8:E130,E130)-1)/1000</f>
        <v>2.5999999999999999E-2</v>
      </c>
      <c r="U130" s="21">
        <f>(RANK(F130,F$8:F$1007,1)+COUNTIF(F$8:F130,F130)-1)/1000</f>
        <v>2.8000000000000001E-2</v>
      </c>
      <c r="V130" s="21">
        <f>(RANK(G130,G$8:G$1007,1)+COUNTIF(G$8:G130,G130)-1)/1000</f>
        <v>2.8000000000000001E-2</v>
      </c>
      <c r="W130" s="21">
        <f>(RANK(H130,H$8:H$1007,1)+COUNTIF(H$8:H130,H130)-1)/1000</f>
        <v>2.4E-2</v>
      </c>
      <c r="X130" s="21">
        <f>(RANK(I130,I$8:I$1007,1)+COUNTIF(I$8:I130,I130)-1)/1000</f>
        <v>0.03</v>
      </c>
      <c r="Y130" s="21">
        <f>(RANK(J130,J$8:J$1007,1)+COUNTIF(J$8:J130,J130)-1)/1000</f>
        <v>2.4E-2</v>
      </c>
      <c r="Z130" s="21">
        <f>(RANK(K130,K$8:K$1007,1)+COUNTIF(K$8:K130,K130)-1)/1000</f>
        <v>0.34200000000000003</v>
      </c>
      <c r="AA130" s="21">
        <f>(RANK(L130,L$8:L$1007,1)+COUNTIF(L$8:L130,L130)-1)/1000</f>
        <v>0.34399999999999997</v>
      </c>
      <c r="AB130" s="21">
        <f>(RANK(M130,M$8:M$1007,1)+COUNTIF(M$8:M130,M130)-1)/1000</f>
        <v>0.34599999999999997</v>
      </c>
      <c r="AC130" s="21">
        <f>(RANK(N130,N$8:N$1007,1)+COUNTIF(N$8:N130,N130)-1)/1000</f>
        <v>3.4000000000000002E-2</v>
      </c>
      <c r="AD130" s="21">
        <f>(RANK(O130,O$8:O$1007,1)+COUNTIF(O$8:O130,O130)-1)/1000</f>
        <v>3.7999999999999999E-2</v>
      </c>
      <c r="AE130" s="21">
        <f>(RANK(P130,P$8:P$1007,1)+COUNTIF(P$8:P130,P130)-1)/1000</f>
        <v>2.7E-2</v>
      </c>
      <c r="AF130" s="21">
        <f>(RANK(Q130,Q$8:Q$1007,1)+COUNTIF(Q$8:Q130,Q130)-1)/1000</f>
        <v>3.4000000000000002E-2</v>
      </c>
      <c r="AG130" s="21">
        <f>(RANK(R130,R$8:R$1007,1)+COUNTIF(R$8:R130,R130)-1)/1000</f>
        <v>3.7999999999999999E-2</v>
      </c>
      <c r="AH130" s="21">
        <f>(RANK(S130,S$8:S$1007,1)+COUNTIF(S$8:S130,S130)-1)/1000</f>
        <v>2.7E-2</v>
      </c>
      <c r="AI130" s="14">
        <f t="shared" si="23"/>
        <v>0</v>
      </c>
      <c r="AK130" s="14">
        <f t="shared" si="24"/>
        <v>0</v>
      </c>
    </row>
    <row r="131" spans="2:37" x14ac:dyDescent="0.25">
      <c r="B131">
        <f t="shared" si="18"/>
        <v>124</v>
      </c>
      <c r="C131">
        <f>MATCH(B131,'Stocastic Model Raw Data'!$B$2:$B$1001,0)</f>
        <v>560</v>
      </c>
      <c r="D131" s="14" cm="1">
        <f t="array" ref="D131">INDEX('Stocastic Model Raw Data'!$G$2:$G$1001,$C131,0)</f>
        <v>31610718</v>
      </c>
      <c r="E131" s="14" cm="1">
        <f t="array" ref="E131">INDEX('Stocastic Model Raw Data'!$C$2:$C$1001,$C131,0)</f>
        <v>4128555.4658800899</v>
      </c>
      <c r="F131" s="14" cm="1">
        <f t="array" ref="F131">INDEX('Stocastic Model Raw Data'!$H$2:$H$1001,$C131,0)</f>
        <v>1650194.5626495201</v>
      </c>
      <c r="G131" s="14">
        <f t="shared" si="13"/>
        <v>2478360.9032305698</v>
      </c>
      <c r="H131" s="14" cm="1">
        <f t="array" ref="H131">INDEX('Stocastic Model Raw Data'!$D$2:$D$1001,$C131,0)</f>
        <v>135226131.53477699</v>
      </c>
      <c r="I131" s="14" cm="1">
        <f t="array" ref="I131">INDEX('Stocastic Model Raw Data'!$I$2:$I$1001,$C131,0)</f>
        <v>51318652.613153599</v>
      </c>
      <c r="J131" s="14">
        <f t="shared" si="14"/>
        <v>83907478.921623379</v>
      </c>
      <c r="K131" s="14" cm="1">
        <f t="array" ref="K131">INDEX('Stocastic Model Raw Data'!$E$2:$E$1001,$C131,0)</f>
        <v>42594489.766508304</v>
      </c>
      <c r="L131" s="14" cm="1">
        <f t="array" ref="L131">INDEX('Stocastic Model Raw Data'!$J$2:$J$1001,$C131,0)</f>
        <v>30661113.441053402</v>
      </c>
      <c r="M131" s="14">
        <f t="shared" si="15"/>
        <v>11933376.325454902</v>
      </c>
      <c r="N131" s="14">
        <f t="shared" si="19"/>
        <v>177820621.3012853</v>
      </c>
      <c r="O131" s="14">
        <f t="shared" si="20"/>
        <v>81979766.054206997</v>
      </c>
      <c r="P131" s="14">
        <f t="shared" si="16"/>
        <v>95840855.2470783</v>
      </c>
      <c r="Q131" s="3">
        <f t="shared" si="21"/>
        <v>177820621.3012853</v>
      </c>
      <c r="R131" s="3">
        <f t="shared" si="22"/>
        <v>113590484.054207</v>
      </c>
      <c r="S131" s="3">
        <f t="shared" si="17"/>
        <v>64230137.2470783</v>
      </c>
      <c r="T131" s="21">
        <f>(RANK(E131,E$8:E$1007,1)+COUNTIF(E$8:E131,E131)-1)/1000</f>
        <v>0.47499999999999998</v>
      </c>
      <c r="U131" s="21">
        <f>(RANK(F131,F$8:F$1007,1)+COUNTIF(F$8:F131,F131)-1)/1000</f>
        <v>0.46300000000000002</v>
      </c>
      <c r="V131" s="21">
        <f>(RANK(G131,G$8:G$1007,1)+COUNTIF(G$8:G131,G131)-1)/1000</f>
        <v>0.501</v>
      </c>
      <c r="W131" s="21">
        <f>(RANK(H131,H$8:H$1007,1)+COUNTIF(H$8:H131,H131)-1)/1000</f>
        <v>0.49299999999999999</v>
      </c>
      <c r="X131" s="21">
        <f>(RANK(I131,I$8:I$1007,1)+COUNTIF(I$8:I131,I131)-1)/1000</f>
        <v>0.46500000000000002</v>
      </c>
      <c r="Y131" s="21">
        <f>(RANK(J131,J$8:J$1007,1)+COUNTIF(J$8:J131,J131)-1)/1000</f>
        <v>0.52400000000000002</v>
      </c>
      <c r="Z131" s="21">
        <f>(RANK(K131,K$8:K$1007,1)+COUNTIF(K$8:K131,K131)-1)/1000</f>
        <v>0.91600000000000004</v>
      </c>
      <c r="AA131" s="21">
        <f>(RANK(L131,L$8:L$1007,1)+COUNTIF(L$8:L131,L131)-1)/1000</f>
        <v>0.92100000000000004</v>
      </c>
      <c r="AB131" s="21">
        <f>(RANK(M131,M$8:M$1007,1)+COUNTIF(M$8:M131,M131)-1)/1000</f>
        <v>0.88800000000000001</v>
      </c>
      <c r="AC131" s="21">
        <f>(RANK(N131,N$8:N$1007,1)+COUNTIF(N$8:N131,N131)-1)/1000</f>
        <v>0.56000000000000005</v>
      </c>
      <c r="AD131" s="21">
        <f>(RANK(O131,O$8:O$1007,1)+COUNTIF(O$8:O131,O131)-1)/1000</f>
        <v>0.57899999999999996</v>
      </c>
      <c r="AE131" s="21">
        <f>(RANK(P131,P$8:P$1007,1)+COUNTIF(P$8:P131,P131)-1)/1000</f>
        <v>0.54100000000000004</v>
      </c>
      <c r="AF131" s="21">
        <f>(RANK(Q131,Q$8:Q$1007,1)+COUNTIF(Q$8:Q131,Q131)-1)/1000</f>
        <v>0.56000000000000005</v>
      </c>
      <c r="AG131" s="21">
        <f>(RANK(R131,R$8:R$1007,1)+COUNTIF(R$8:R131,R131)-1)/1000</f>
        <v>0.57899999999999996</v>
      </c>
      <c r="AH131" s="21">
        <f>(RANK(S131,S$8:S$1007,1)+COUNTIF(S$8:S131,S131)-1)/1000</f>
        <v>0.54100000000000004</v>
      </c>
      <c r="AI131" s="14">
        <f t="shared" si="23"/>
        <v>0</v>
      </c>
      <c r="AK131" s="14">
        <f t="shared" si="24"/>
        <v>0</v>
      </c>
    </row>
    <row r="132" spans="2:37" x14ac:dyDescent="0.25">
      <c r="B132">
        <f t="shared" si="18"/>
        <v>125</v>
      </c>
      <c r="C132">
        <f>MATCH(B132,'Stocastic Model Raw Data'!$B$2:$B$1001,0)</f>
        <v>451</v>
      </c>
      <c r="D132" s="14" cm="1">
        <f t="array" ref="D132">INDEX('Stocastic Model Raw Data'!$G$2:$G$1001,$C132,0)</f>
        <v>31610718</v>
      </c>
      <c r="E132" s="14" cm="1">
        <f t="array" ref="E132">INDEX('Stocastic Model Raw Data'!$C$2:$C$1001,$C132,0)</f>
        <v>4242381.2211682303</v>
      </c>
      <c r="F132" s="14" cm="1">
        <f t="array" ref="F132">INDEX('Stocastic Model Raw Data'!$H$2:$H$1001,$C132,0)</f>
        <v>1783010.3801614</v>
      </c>
      <c r="G132" s="14">
        <f t="shared" si="13"/>
        <v>2459370.8410068303</v>
      </c>
      <c r="H132" s="14" cm="1">
        <f t="array" ref="H132">INDEX('Stocastic Model Raw Data'!$D$2:$D$1001,$C132,0)</f>
        <v>137446696.30585799</v>
      </c>
      <c r="I132" s="14" cm="1">
        <f t="array" ref="I132">INDEX('Stocastic Model Raw Data'!$I$2:$I$1001,$C132,0)</f>
        <v>55018069.897500202</v>
      </c>
      <c r="J132" s="14">
        <f t="shared" si="14"/>
        <v>82428626.408357784</v>
      </c>
      <c r="K132" s="14" cm="1">
        <f t="array" ref="K132">INDEX('Stocastic Model Raw Data'!$E$2:$E$1001,$C132,0)</f>
        <v>24486058.405115101</v>
      </c>
      <c r="L132" s="14" cm="1">
        <f t="array" ref="L132">INDEX('Stocastic Model Raw Data'!$J$2:$J$1001,$C132,0)</f>
        <v>16622774.3026125</v>
      </c>
      <c r="M132" s="14">
        <f t="shared" si="15"/>
        <v>7863284.1025026012</v>
      </c>
      <c r="N132" s="14">
        <f t="shared" si="19"/>
        <v>161932754.71097308</v>
      </c>
      <c r="O132" s="14">
        <f t="shared" si="20"/>
        <v>71640844.2001127</v>
      </c>
      <c r="P132" s="14">
        <f t="shared" si="16"/>
        <v>90291910.510860384</v>
      </c>
      <c r="Q132" s="3">
        <f t="shared" si="21"/>
        <v>161932754.71097308</v>
      </c>
      <c r="R132" s="3">
        <f t="shared" si="22"/>
        <v>103251562.2001127</v>
      </c>
      <c r="S132" s="3">
        <f t="shared" si="17"/>
        <v>58681192.510860384</v>
      </c>
      <c r="T132" s="21">
        <f>(RANK(E132,E$8:E$1007,1)+COUNTIF(E$8:E132,E132)-1)/1000</f>
        <v>0.51600000000000001</v>
      </c>
      <c r="U132" s="21">
        <f>(RANK(F132,F$8:F$1007,1)+COUNTIF(F$8:F132,F132)-1)/1000</f>
        <v>0.55300000000000005</v>
      </c>
      <c r="V132" s="21">
        <f>(RANK(G132,G$8:G$1007,1)+COUNTIF(G$8:G132,G132)-1)/1000</f>
        <v>0.48899999999999999</v>
      </c>
      <c r="W132" s="21">
        <f>(RANK(H132,H$8:H$1007,1)+COUNTIF(H$8:H132,H132)-1)/1000</f>
        <v>0.51500000000000001</v>
      </c>
      <c r="X132" s="21">
        <f>(RANK(I132,I$8:I$1007,1)+COUNTIF(I$8:I132,I132)-1)/1000</f>
        <v>0.55300000000000005</v>
      </c>
      <c r="Y132" s="21">
        <f>(RANK(J132,J$8:J$1007,1)+COUNTIF(J$8:J132,J132)-1)/1000</f>
        <v>0.48699999999999999</v>
      </c>
      <c r="Z132" s="21">
        <f>(RANK(K132,K$8:K$1007,1)+COUNTIF(K$8:K132,K132)-1)/1000</f>
        <v>5.2999999999999999E-2</v>
      </c>
      <c r="AA132" s="21">
        <f>(RANK(L132,L$8:L$1007,1)+COUNTIF(L$8:L132,L132)-1)/1000</f>
        <v>4.4999999999999998E-2</v>
      </c>
      <c r="AB132" s="21">
        <f>(RANK(M132,M$8:M$1007,1)+COUNTIF(M$8:M132,M132)-1)/1000</f>
        <v>7.9000000000000001E-2</v>
      </c>
      <c r="AC132" s="21">
        <f>(RANK(N132,N$8:N$1007,1)+COUNTIF(N$8:N132,N132)-1)/1000</f>
        <v>0.45100000000000001</v>
      </c>
      <c r="AD132" s="21">
        <f>(RANK(O132,O$8:O$1007,1)+COUNTIF(O$8:O132,O132)-1)/1000</f>
        <v>0.42699999999999999</v>
      </c>
      <c r="AE132" s="21">
        <f>(RANK(P132,P$8:P$1007,1)+COUNTIF(P$8:P132,P132)-1)/1000</f>
        <v>0.46</v>
      </c>
      <c r="AF132" s="21">
        <f>(RANK(Q132,Q$8:Q$1007,1)+COUNTIF(Q$8:Q132,Q132)-1)/1000</f>
        <v>0.45100000000000001</v>
      </c>
      <c r="AG132" s="21">
        <f>(RANK(R132,R$8:R$1007,1)+COUNTIF(R$8:R132,R132)-1)/1000</f>
        <v>0.42699999999999999</v>
      </c>
      <c r="AH132" s="21">
        <f>(RANK(S132,S$8:S$1007,1)+COUNTIF(S$8:S132,S132)-1)/1000</f>
        <v>0.46</v>
      </c>
      <c r="AI132" s="14">
        <f t="shared" si="23"/>
        <v>0</v>
      </c>
      <c r="AK132" s="14">
        <f t="shared" si="24"/>
        <v>0</v>
      </c>
    </row>
    <row r="133" spans="2:37" x14ac:dyDescent="0.25">
      <c r="B133">
        <f t="shared" si="18"/>
        <v>126</v>
      </c>
      <c r="C133">
        <f>MATCH(B133,'Stocastic Model Raw Data'!$B$2:$B$1001,0)</f>
        <v>507</v>
      </c>
      <c r="D133" s="14" cm="1">
        <f t="array" ref="D133">INDEX('Stocastic Model Raw Data'!$G$2:$G$1001,$C133,0)</f>
        <v>31610718</v>
      </c>
      <c r="E133" s="14" cm="1">
        <f t="array" ref="E133">INDEX('Stocastic Model Raw Data'!$C$2:$C$1001,$C133,0)</f>
        <v>4327212.2889643097</v>
      </c>
      <c r="F133" s="14" cm="1">
        <f t="array" ref="F133">INDEX('Stocastic Model Raw Data'!$H$2:$H$1001,$C133,0)</f>
        <v>1797148.5652566799</v>
      </c>
      <c r="G133" s="14">
        <f t="shared" si="13"/>
        <v>2530063.7237076298</v>
      </c>
      <c r="H133" s="14" cm="1">
        <f t="array" ref="H133">INDEX('Stocastic Model Raw Data'!$D$2:$D$1001,$C133,0)</f>
        <v>140005838.35742101</v>
      </c>
      <c r="I133" s="14" cm="1">
        <f t="array" ref="I133">INDEX('Stocastic Model Raw Data'!$I$2:$I$1001,$C133,0)</f>
        <v>55690050.385817699</v>
      </c>
      <c r="J133" s="14">
        <f t="shared" si="14"/>
        <v>84315787.971603304</v>
      </c>
      <c r="K133" s="14" cm="1">
        <f t="array" ref="K133">INDEX('Stocastic Model Raw Data'!$E$2:$E$1001,$C133,0)</f>
        <v>33067523.835813101</v>
      </c>
      <c r="L133" s="14" cm="1">
        <f t="array" ref="L133">INDEX('Stocastic Model Raw Data'!$J$2:$J$1001,$C133,0)</f>
        <v>23295190.120897099</v>
      </c>
      <c r="M133" s="14">
        <f t="shared" si="15"/>
        <v>9772333.714916002</v>
      </c>
      <c r="N133" s="14">
        <f t="shared" si="19"/>
        <v>173073362.19323412</v>
      </c>
      <c r="O133" s="14">
        <f t="shared" si="20"/>
        <v>78985240.506714791</v>
      </c>
      <c r="P133" s="14">
        <f t="shared" si="16"/>
        <v>94088121.686519325</v>
      </c>
      <c r="Q133" s="3">
        <f t="shared" si="21"/>
        <v>173073362.19323412</v>
      </c>
      <c r="R133" s="3">
        <f t="shared" si="22"/>
        <v>110595958.50671479</v>
      </c>
      <c r="S133" s="3">
        <f t="shared" si="17"/>
        <v>62477403.686519325</v>
      </c>
      <c r="T133" s="21">
        <f>(RANK(E133,E$8:E$1007,1)+COUNTIF(E$8:E133,E133)-1)/1000</f>
        <v>0.55200000000000005</v>
      </c>
      <c r="U133" s="21">
        <f>(RANK(F133,F$8:F$1007,1)+COUNTIF(F$8:F133,F133)-1)/1000</f>
        <v>0.56399999999999995</v>
      </c>
      <c r="V133" s="21">
        <f>(RANK(G133,G$8:G$1007,1)+COUNTIF(G$8:G133,G133)-1)/1000</f>
        <v>0.53900000000000003</v>
      </c>
      <c r="W133" s="21">
        <f>(RANK(H133,H$8:H$1007,1)+COUNTIF(H$8:H133,H133)-1)/1000</f>
        <v>0.55300000000000005</v>
      </c>
      <c r="X133" s="21">
        <f>(RANK(I133,I$8:I$1007,1)+COUNTIF(I$8:I133,I133)-1)/1000</f>
        <v>0.56399999999999995</v>
      </c>
      <c r="Y133" s="21">
        <f>(RANK(J133,J$8:J$1007,1)+COUNTIF(J$8:J133,J133)-1)/1000</f>
        <v>0.53400000000000003</v>
      </c>
      <c r="Z133" s="21">
        <f>(RANK(K133,K$8:K$1007,1)+COUNTIF(K$8:K133,K133)-1)/1000</f>
        <v>0.35199999999999998</v>
      </c>
      <c r="AA133" s="21">
        <f>(RANK(L133,L$8:L$1007,1)+COUNTIF(L$8:L133,L133)-1)/1000</f>
        <v>0.34899999999999998</v>
      </c>
      <c r="AB133" s="21">
        <f>(RANK(M133,M$8:M$1007,1)+COUNTIF(M$8:M133,M133)-1)/1000</f>
        <v>0.378</v>
      </c>
      <c r="AC133" s="21">
        <f>(RANK(N133,N$8:N$1007,1)+COUNTIF(N$8:N133,N133)-1)/1000</f>
        <v>0.50700000000000001</v>
      </c>
      <c r="AD133" s="21">
        <f>(RANK(O133,O$8:O$1007,1)+COUNTIF(O$8:O133,O133)-1)/1000</f>
        <v>0.51900000000000002</v>
      </c>
      <c r="AE133" s="21">
        <f>(RANK(P133,P$8:P$1007,1)+COUNTIF(P$8:P133,P133)-1)/1000</f>
        <v>0.50600000000000001</v>
      </c>
      <c r="AF133" s="21">
        <f>(RANK(Q133,Q$8:Q$1007,1)+COUNTIF(Q$8:Q133,Q133)-1)/1000</f>
        <v>0.50700000000000001</v>
      </c>
      <c r="AG133" s="21">
        <f>(RANK(R133,R$8:R$1007,1)+COUNTIF(R$8:R133,R133)-1)/1000</f>
        <v>0.51900000000000002</v>
      </c>
      <c r="AH133" s="21">
        <f>(RANK(S133,S$8:S$1007,1)+COUNTIF(S$8:S133,S133)-1)/1000</f>
        <v>0.50600000000000001</v>
      </c>
      <c r="AI133" s="14">
        <f t="shared" si="23"/>
        <v>0</v>
      </c>
      <c r="AK133" s="14">
        <f t="shared" si="24"/>
        <v>0</v>
      </c>
    </row>
    <row r="134" spans="2:37" x14ac:dyDescent="0.25">
      <c r="B134">
        <f t="shared" si="18"/>
        <v>127</v>
      </c>
      <c r="C134">
        <f>MATCH(B134,'Stocastic Model Raw Data'!$B$2:$B$1001,0)</f>
        <v>40</v>
      </c>
      <c r="D134" s="14" cm="1">
        <f t="array" ref="D134">INDEX('Stocastic Model Raw Data'!$G$2:$G$1001,$C134,0)</f>
        <v>31610718</v>
      </c>
      <c r="E134" s="14" cm="1">
        <f t="array" ref="E134">INDEX('Stocastic Model Raw Data'!$C$2:$C$1001,$C134,0)</f>
        <v>1259107.12961004</v>
      </c>
      <c r="F134" s="14" cm="1">
        <f t="array" ref="F134">INDEX('Stocastic Model Raw Data'!$H$2:$H$1001,$C134,0)</f>
        <v>434028.30924078898</v>
      </c>
      <c r="G134" s="14">
        <f t="shared" si="13"/>
        <v>825078.82036925107</v>
      </c>
      <c r="H134" s="14" cm="1">
        <f t="array" ref="H134">INDEX('Stocastic Model Raw Data'!$D$2:$D$1001,$C134,0)</f>
        <v>40851465.370632999</v>
      </c>
      <c r="I134" s="14" cm="1">
        <f t="array" ref="I134">INDEX('Stocastic Model Raw Data'!$I$2:$I$1001,$C134,0)</f>
        <v>14284178.427872401</v>
      </c>
      <c r="J134" s="14">
        <f t="shared" si="14"/>
        <v>26567286.942760598</v>
      </c>
      <c r="K134" s="14" cm="1">
        <f t="array" ref="K134">INDEX('Stocastic Model Raw Data'!$E$2:$E$1001,$C134,0)</f>
        <v>34401969.725298099</v>
      </c>
      <c r="L134" s="14" cm="1">
        <f t="array" ref="L134">INDEX('Stocastic Model Raw Data'!$J$2:$J$1001,$C134,0)</f>
        <v>24182355.240634799</v>
      </c>
      <c r="M134" s="14">
        <f t="shared" si="15"/>
        <v>10219614.4846633</v>
      </c>
      <c r="N134" s="14">
        <f t="shared" si="19"/>
        <v>75253435.095931098</v>
      </c>
      <c r="O134" s="14">
        <f t="shared" si="20"/>
        <v>38466533.668507203</v>
      </c>
      <c r="P134" s="14">
        <f t="shared" si="16"/>
        <v>36786901.427423894</v>
      </c>
      <c r="Q134" s="3">
        <f t="shared" si="21"/>
        <v>75253435.095931098</v>
      </c>
      <c r="R134" s="3">
        <f t="shared" si="22"/>
        <v>70077251.668507203</v>
      </c>
      <c r="S134" s="3">
        <f t="shared" si="17"/>
        <v>5176183.4274238944</v>
      </c>
      <c r="T134" s="21">
        <f>(RANK(E134,E$8:E$1007,1)+COUNTIF(E$8:E134,E134)-1)/1000</f>
        <v>2.3E-2</v>
      </c>
      <c r="U134" s="21">
        <f>(RANK(F134,F$8:F$1007,1)+COUNTIF(F$8:F134,F134)-1)/1000</f>
        <v>1.9E-2</v>
      </c>
      <c r="V134" s="21">
        <f>(RANK(G134,G$8:G$1007,1)+COUNTIF(G$8:G134,G134)-1)/1000</f>
        <v>2.5000000000000001E-2</v>
      </c>
      <c r="W134" s="21">
        <f>(RANK(H134,H$8:H$1007,1)+COUNTIF(H$8:H134,H134)-1)/1000</f>
        <v>2.3E-2</v>
      </c>
      <c r="X134" s="21">
        <f>(RANK(I134,I$8:I$1007,1)+COUNTIF(I$8:I134,I134)-1)/1000</f>
        <v>0.02</v>
      </c>
      <c r="Y134" s="21">
        <f>(RANK(J134,J$8:J$1007,1)+COUNTIF(J$8:J134,J134)-1)/1000</f>
        <v>2.8000000000000001E-2</v>
      </c>
      <c r="Z134" s="21">
        <f>(RANK(K134,K$8:K$1007,1)+COUNTIF(K$8:K134,K134)-1)/1000</f>
        <v>0.40899999999999997</v>
      </c>
      <c r="AA134" s="21">
        <f>(RANK(L134,L$8:L$1007,1)+COUNTIF(L$8:L134,L134)-1)/1000</f>
        <v>0.39600000000000002</v>
      </c>
      <c r="AB134" s="21">
        <f>(RANK(M134,M$8:M$1007,1)+COUNTIF(M$8:M134,M134)-1)/1000</f>
        <v>0.47399999999999998</v>
      </c>
      <c r="AC134" s="21">
        <f>(RANK(N134,N$8:N$1007,1)+COUNTIF(N$8:N134,N134)-1)/1000</f>
        <v>0.04</v>
      </c>
      <c r="AD134" s="21">
        <f>(RANK(O134,O$8:O$1007,1)+COUNTIF(O$8:O134,O134)-1)/1000</f>
        <v>4.4999999999999998E-2</v>
      </c>
      <c r="AE134" s="21">
        <f>(RANK(P134,P$8:P$1007,1)+COUNTIF(P$8:P134,P134)-1)/1000</f>
        <v>3.2000000000000001E-2</v>
      </c>
      <c r="AF134" s="21">
        <f>(RANK(Q134,Q$8:Q$1007,1)+COUNTIF(Q$8:Q134,Q134)-1)/1000</f>
        <v>0.04</v>
      </c>
      <c r="AG134" s="21">
        <f>(RANK(R134,R$8:R$1007,1)+COUNTIF(R$8:R134,R134)-1)/1000</f>
        <v>4.4999999999999998E-2</v>
      </c>
      <c r="AH134" s="21">
        <f>(RANK(S134,S$8:S$1007,1)+COUNTIF(S$8:S134,S134)-1)/1000</f>
        <v>3.2000000000000001E-2</v>
      </c>
      <c r="AI134" s="14">
        <f t="shared" si="23"/>
        <v>0</v>
      </c>
      <c r="AK134" s="14">
        <f t="shared" si="24"/>
        <v>0</v>
      </c>
    </row>
    <row r="135" spans="2:37" x14ac:dyDescent="0.25">
      <c r="B135">
        <f t="shared" si="18"/>
        <v>128</v>
      </c>
      <c r="C135">
        <f>MATCH(B135,'Stocastic Model Raw Data'!$B$2:$B$1001,0)</f>
        <v>50</v>
      </c>
      <c r="D135" s="14" cm="1">
        <f t="array" ref="D135">INDEX('Stocastic Model Raw Data'!$G$2:$G$1001,$C135,0)</f>
        <v>31610718</v>
      </c>
      <c r="E135" s="14" cm="1">
        <f t="array" ref="E135">INDEX('Stocastic Model Raw Data'!$C$2:$C$1001,$C135,0)</f>
        <v>1321745.8148806901</v>
      </c>
      <c r="F135" s="14" cm="1">
        <f t="array" ref="F135">INDEX('Stocastic Model Raw Data'!$H$2:$H$1001,$C135,0)</f>
        <v>465208.87089996098</v>
      </c>
      <c r="G135" s="14">
        <f t="shared" si="13"/>
        <v>856536.94398072909</v>
      </c>
      <c r="H135" s="14" cm="1">
        <f t="array" ref="H135">INDEX('Stocastic Model Raw Data'!$D$2:$D$1001,$C135,0)</f>
        <v>42696360.009686299</v>
      </c>
      <c r="I135" s="14" cm="1">
        <f t="array" ref="I135">INDEX('Stocastic Model Raw Data'!$I$2:$I$1001,$C135,0)</f>
        <v>15208559.238031499</v>
      </c>
      <c r="J135" s="14">
        <f t="shared" si="14"/>
        <v>27487800.7716548</v>
      </c>
      <c r="K135" s="14" cm="1">
        <f t="array" ref="K135">INDEX('Stocastic Model Raw Data'!$E$2:$E$1001,$C135,0)</f>
        <v>34159428.8156792</v>
      </c>
      <c r="L135" s="14" cm="1">
        <f t="array" ref="L135">INDEX('Stocastic Model Raw Data'!$J$2:$J$1001,$C135,0)</f>
        <v>24495544.461135801</v>
      </c>
      <c r="M135" s="14">
        <f t="shared" si="15"/>
        <v>9663884.3545433991</v>
      </c>
      <c r="N135" s="14">
        <f t="shared" si="19"/>
        <v>76855788.825365499</v>
      </c>
      <c r="O135" s="14">
        <f t="shared" si="20"/>
        <v>39704103.699167296</v>
      </c>
      <c r="P135" s="14">
        <f t="shared" si="16"/>
        <v>37151685.126198202</v>
      </c>
      <c r="Q135" s="3">
        <f t="shared" si="21"/>
        <v>76855788.825365499</v>
      </c>
      <c r="R135" s="3">
        <f t="shared" si="22"/>
        <v>71314821.699167296</v>
      </c>
      <c r="S135" s="3">
        <f t="shared" si="17"/>
        <v>5540967.1261982024</v>
      </c>
      <c r="T135" s="21">
        <f>(RANK(E135,E$8:E$1007,1)+COUNTIF(E$8:E135,E135)-1)/1000</f>
        <v>4.2999999999999997E-2</v>
      </c>
      <c r="U135" s="21">
        <f>(RANK(F135,F$8:F$1007,1)+COUNTIF(F$8:F135,F135)-1)/1000</f>
        <v>4.2000000000000003E-2</v>
      </c>
      <c r="V135" s="21">
        <f>(RANK(G135,G$8:G$1007,1)+COUNTIF(G$8:G135,G135)-1)/1000</f>
        <v>0.04</v>
      </c>
      <c r="W135" s="21">
        <f>(RANK(H135,H$8:H$1007,1)+COUNTIF(H$8:H135,H135)-1)/1000</f>
        <v>4.2999999999999997E-2</v>
      </c>
      <c r="X135" s="21">
        <f>(RANK(I135,I$8:I$1007,1)+COUNTIF(I$8:I135,I135)-1)/1000</f>
        <v>4.2000000000000003E-2</v>
      </c>
      <c r="Y135" s="21">
        <f>(RANK(J135,J$8:J$1007,1)+COUNTIF(J$8:J135,J135)-1)/1000</f>
        <v>4.2000000000000003E-2</v>
      </c>
      <c r="Z135" s="21">
        <f>(RANK(K135,K$8:K$1007,1)+COUNTIF(K$8:K135,K135)-1)/1000</f>
        <v>0.39900000000000002</v>
      </c>
      <c r="AA135" s="21">
        <f>(RANK(L135,L$8:L$1007,1)+COUNTIF(L$8:L135,L135)-1)/1000</f>
        <v>0.41499999999999998</v>
      </c>
      <c r="AB135" s="21">
        <f>(RANK(M135,M$8:M$1007,1)+COUNTIF(M$8:M135,M135)-1)/1000</f>
        <v>0.35099999999999998</v>
      </c>
      <c r="AC135" s="21">
        <f>(RANK(N135,N$8:N$1007,1)+COUNTIF(N$8:N135,N135)-1)/1000</f>
        <v>0.05</v>
      </c>
      <c r="AD135" s="21">
        <f>(RANK(O135,O$8:O$1007,1)+COUNTIF(O$8:O135,O135)-1)/1000</f>
        <v>5.1999999999999998E-2</v>
      </c>
      <c r="AE135" s="21">
        <f>(RANK(P135,P$8:P$1007,1)+COUNTIF(P$8:P135,P135)-1)/1000</f>
        <v>3.6999999999999998E-2</v>
      </c>
      <c r="AF135" s="21">
        <f>(RANK(Q135,Q$8:Q$1007,1)+COUNTIF(Q$8:Q135,Q135)-1)/1000</f>
        <v>0.05</v>
      </c>
      <c r="AG135" s="21">
        <f>(RANK(R135,R$8:R$1007,1)+COUNTIF(R$8:R135,R135)-1)/1000</f>
        <v>5.1999999999999998E-2</v>
      </c>
      <c r="AH135" s="21">
        <f>(RANK(S135,S$8:S$1007,1)+COUNTIF(S$8:S135,S135)-1)/1000</f>
        <v>3.6999999999999998E-2</v>
      </c>
      <c r="AI135" s="14">
        <f t="shared" si="23"/>
        <v>0</v>
      </c>
      <c r="AK135" s="14">
        <f t="shared" si="24"/>
        <v>0</v>
      </c>
    </row>
    <row r="136" spans="2:37" x14ac:dyDescent="0.25">
      <c r="B136">
        <f t="shared" si="18"/>
        <v>129</v>
      </c>
      <c r="C136">
        <f>MATCH(B136,'Stocastic Model Raw Data'!$B$2:$B$1001,0)</f>
        <v>138</v>
      </c>
      <c r="D136" s="14" cm="1">
        <f t="array" ref="D136">INDEX('Stocastic Model Raw Data'!$G$2:$G$1001,$C136,0)</f>
        <v>31610718</v>
      </c>
      <c r="E136" s="14" cm="1">
        <f t="array" ref="E136">INDEX('Stocastic Model Raw Data'!$C$2:$C$1001,$C136,0)</f>
        <v>2040063.5885948001</v>
      </c>
      <c r="F136" s="14" cm="1">
        <f t="array" ref="F136">INDEX('Stocastic Model Raw Data'!$H$2:$H$1001,$C136,0)</f>
        <v>777736.12076847104</v>
      </c>
      <c r="G136" s="14">
        <f t="shared" ref="G136:G199" si="25">E136-F136</f>
        <v>1262327.4678263292</v>
      </c>
      <c r="H136" s="14" cm="1">
        <f t="array" ref="H136">INDEX('Stocastic Model Raw Data'!$D$2:$D$1001,$C136,0)</f>
        <v>66015748.764693499</v>
      </c>
      <c r="I136" s="14" cm="1">
        <f t="array" ref="I136">INDEX('Stocastic Model Raw Data'!$I$2:$I$1001,$C136,0)</f>
        <v>24701292.005623002</v>
      </c>
      <c r="J136" s="14">
        <f t="shared" ref="J136:J199" si="26">H136-I136</f>
        <v>41314456.759070501</v>
      </c>
      <c r="K136" s="14" cm="1">
        <f t="array" ref="K136">INDEX('Stocastic Model Raw Data'!$E$2:$E$1001,$C136,0)</f>
        <v>34448183.402915299</v>
      </c>
      <c r="L136" s="14" cm="1">
        <f t="array" ref="L136">INDEX('Stocastic Model Raw Data'!$J$2:$J$1001,$C136,0)</f>
        <v>24678831.0518094</v>
      </c>
      <c r="M136" s="14">
        <f t="shared" ref="M136:M199" si="27">K136-L136</f>
        <v>9769352.3511058986</v>
      </c>
      <c r="N136" s="14">
        <f t="shared" si="19"/>
        <v>100463932.1676088</v>
      </c>
      <c r="O136" s="14">
        <f t="shared" si="20"/>
        <v>49380123.057432398</v>
      </c>
      <c r="P136" s="14">
        <f t="shared" ref="P136:P199" si="28">N136-O136</f>
        <v>51083809.110176399</v>
      </c>
      <c r="Q136" s="3">
        <f t="shared" si="21"/>
        <v>100463932.1676088</v>
      </c>
      <c r="R136" s="3">
        <f t="shared" si="22"/>
        <v>80990841.057432398</v>
      </c>
      <c r="S136" s="3">
        <f t="shared" ref="S136:S199" si="29">Q136-R136</f>
        <v>19473091.110176399</v>
      </c>
      <c r="T136" s="21">
        <f>(RANK(E136,E$8:E$1007,1)+COUNTIF(E$8:E136,E136)-1)/1000</f>
        <v>0.129</v>
      </c>
      <c r="U136" s="21">
        <f>(RANK(F136,F$8:F$1007,1)+COUNTIF(F$8:F136,F136)-1)/1000</f>
        <v>0.128</v>
      </c>
      <c r="V136" s="21">
        <f>(RANK(G136,G$8:G$1007,1)+COUNTIF(G$8:G136,G136)-1)/1000</f>
        <v>0.129</v>
      </c>
      <c r="W136" s="21">
        <f>(RANK(H136,H$8:H$1007,1)+COUNTIF(H$8:H136,H136)-1)/1000</f>
        <v>0.129</v>
      </c>
      <c r="X136" s="21">
        <f>(RANK(I136,I$8:I$1007,1)+COUNTIF(I$8:I136,I136)-1)/1000</f>
        <v>0.128</v>
      </c>
      <c r="Y136" s="21">
        <f>(RANK(J136,J$8:J$1007,1)+COUNTIF(J$8:J136,J136)-1)/1000</f>
        <v>0.129</v>
      </c>
      <c r="Z136" s="21">
        <f>(RANK(K136,K$8:K$1007,1)+COUNTIF(K$8:K136,K136)-1)/1000</f>
        <v>0.41</v>
      </c>
      <c r="AA136" s="21">
        <f>(RANK(L136,L$8:L$1007,1)+COUNTIF(L$8:L136,L136)-1)/1000</f>
        <v>0.42299999999999999</v>
      </c>
      <c r="AB136" s="21">
        <f>(RANK(M136,M$8:M$1007,1)+COUNTIF(M$8:M136,M136)-1)/1000</f>
        <v>0.376</v>
      </c>
      <c r="AC136" s="21">
        <f>(RANK(N136,N$8:N$1007,1)+COUNTIF(N$8:N136,N136)-1)/1000</f>
        <v>0.13800000000000001</v>
      </c>
      <c r="AD136" s="21">
        <f>(RANK(O136,O$8:O$1007,1)+COUNTIF(O$8:O136,O136)-1)/1000</f>
        <v>0.14899999999999999</v>
      </c>
      <c r="AE136" s="21">
        <f>(RANK(P136,P$8:P$1007,1)+COUNTIF(P$8:P136,P136)-1)/1000</f>
        <v>0.128</v>
      </c>
      <c r="AF136" s="21">
        <f>(RANK(Q136,Q$8:Q$1007,1)+COUNTIF(Q$8:Q136,Q136)-1)/1000</f>
        <v>0.13800000000000001</v>
      </c>
      <c r="AG136" s="21">
        <f>(RANK(R136,R$8:R$1007,1)+COUNTIF(R$8:R136,R136)-1)/1000</f>
        <v>0.14899999999999999</v>
      </c>
      <c r="AH136" s="21">
        <f>(RANK(S136,S$8:S$1007,1)+COUNTIF(S$8:S136,S136)-1)/1000</f>
        <v>0.128</v>
      </c>
      <c r="AI136" s="14">
        <f t="shared" si="23"/>
        <v>0</v>
      </c>
      <c r="AK136" s="14">
        <f t="shared" si="24"/>
        <v>0</v>
      </c>
    </row>
    <row r="137" spans="2:37" x14ac:dyDescent="0.25">
      <c r="B137">
        <f t="shared" ref="B137:B200" si="30">B136+1</f>
        <v>130</v>
      </c>
      <c r="C137">
        <f>MATCH(B137,'Stocastic Model Raw Data'!$B$2:$B$1001,0)</f>
        <v>682</v>
      </c>
      <c r="D137" s="14" cm="1">
        <f t="array" ref="D137">INDEX('Stocastic Model Raw Data'!$G$2:$G$1001,$C137,0)</f>
        <v>31610718</v>
      </c>
      <c r="E137" s="14" cm="1">
        <f t="array" ref="E137">INDEX('Stocastic Model Raw Data'!$C$2:$C$1001,$C137,0)</f>
        <v>4816859.5677119596</v>
      </c>
      <c r="F137" s="14" cm="1">
        <f t="array" ref="F137">INDEX('Stocastic Model Raw Data'!$H$2:$H$1001,$C137,0)</f>
        <v>1984606.4461606599</v>
      </c>
      <c r="G137" s="14">
        <f t="shared" si="25"/>
        <v>2832253.1215512995</v>
      </c>
      <c r="H137" s="14" cm="1">
        <f t="array" ref="H137">INDEX('Stocastic Model Raw Data'!$D$2:$D$1001,$C137,0)</f>
        <v>155843877.090011</v>
      </c>
      <c r="I137" s="14" cm="1">
        <f t="array" ref="I137">INDEX('Stocastic Model Raw Data'!$I$2:$I$1001,$C137,0)</f>
        <v>61517723.633907601</v>
      </c>
      <c r="J137" s="14">
        <f t="shared" si="26"/>
        <v>94326153.456103399</v>
      </c>
      <c r="K137" s="14" cm="1">
        <f t="array" ref="K137">INDEX('Stocastic Model Raw Data'!$E$2:$E$1001,$C137,0)</f>
        <v>39169556.218681499</v>
      </c>
      <c r="L137" s="14" cm="1">
        <f t="array" ref="L137">INDEX('Stocastic Model Raw Data'!$J$2:$J$1001,$C137,0)</f>
        <v>27867014.8152944</v>
      </c>
      <c r="M137" s="14">
        <f t="shared" si="27"/>
        <v>11302541.4033871</v>
      </c>
      <c r="N137" s="14">
        <f t="shared" ref="N137:N200" si="31">H137+K137</f>
        <v>195013433.30869251</v>
      </c>
      <c r="O137" s="14">
        <f t="shared" ref="O137:O200" si="32">I137+L137</f>
        <v>89384738.449202001</v>
      </c>
      <c r="P137" s="14">
        <f t="shared" si="28"/>
        <v>105628694.85949051</v>
      </c>
      <c r="Q137" s="3">
        <f t="shared" ref="Q137:Q200" si="33">N137</f>
        <v>195013433.30869251</v>
      </c>
      <c r="R137" s="3">
        <f t="shared" ref="R137:R200" si="34">O137+D137</f>
        <v>120995456.449202</v>
      </c>
      <c r="S137" s="3">
        <f t="shared" si="29"/>
        <v>74017976.859490514</v>
      </c>
      <c r="T137" s="21">
        <f>(RANK(E137,E$8:E$1007,1)+COUNTIF(E$8:E137,E137)-1)/1000</f>
        <v>0.64800000000000002</v>
      </c>
      <c r="U137" s="21">
        <f>(RANK(F137,F$8:F$1007,1)+COUNTIF(F$8:F137,F137)-1)/1000</f>
        <v>0.65200000000000002</v>
      </c>
      <c r="V137" s="21">
        <f>(RANK(G137,G$8:G$1007,1)+COUNTIF(G$8:G137,G137)-1)/1000</f>
        <v>0.65400000000000003</v>
      </c>
      <c r="W137" s="21">
        <f>(RANK(H137,H$8:H$1007,1)+COUNTIF(H$8:H137,H137)-1)/1000</f>
        <v>0.64600000000000002</v>
      </c>
      <c r="X137" s="21">
        <f>(RANK(I137,I$8:I$1007,1)+COUNTIF(I$8:I137,I137)-1)/1000</f>
        <v>0.65200000000000002</v>
      </c>
      <c r="Y137" s="21">
        <f>(RANK(J137,J$8:J$1007,1)+COUNTIF(J$8:J137,J137)-1)/1000</f>
        <v>0.65</v>
      </c>
      <c r="Z137" s="21">
        <f>(RANK(K137,K$8:K$1007,1)+COUNTIF(K$8:K137,K137)-1)/1000</f>
        <v>0.73199999999999998</v>
      </c>
      <c r="AA137" s="21">
        <f>(RANK(L137,L$8:L$1007,1)+COUNTIF(L$8:L137,L137)-1)/1000</f>
        <v>0.72099999999999997</v>
      </c>
      <c r="AB137" s="21">
        <f>(RANK(M137,M$8:M$1007,1)+COUNTIF(M$8:M137,M137)-1)/1000</f>
        <v>0.75700000000000001</v>
      </c>
      <c r="AC137" s="21">
        <f>(RANK(N137,N$8:N$1007,1)+COUNTIF(N$8:N137,N137)-1)/1000</f>
        <v>0.68200000000000005</v>
      </c>
      <c r="AD137" s="21">
        <f>(RANK(O137,O$8:O$1007,1)+COUNTIF(O$8:O137,O137)-1)/1000</f>
        <v>0.69499999999999995</v>
      </c>
      <c r="AE137" s="21">
        <f>(RANK(P137,P$8:P$1007,1)+COUNTIF(P$8:P137,P137)-1)/1000</f>
        <v>0.66700000000000004</v>
      </c>
      <c r="AF137" s="21">
        <f>(RANK(Q137,Q$8:Q$1007,1)+COUNTIF(Q$8:Q137,Q137)-1)/1000</f>
        <v>0.68200000000000005</v>
      </c>
      <c r="AG137" s="21">
        <f>(RANK(R137,R$8:R$1007,1)+COUNTIF(R$8:R137,R137)-1)/1000</f>
        <v>0.69499999999999995</v>
      </c>
      <c r="AH137" s="21">
        <f>(RANK(S137,S$8:S$1007,1)+COUNTIF(S$8:S137,S137)-1)/1000</f>
        <v>0.66700000000000004</v>
      </c>
      <c r="AI137" s="14">
        <f t="shared" ref="AI137:AI200" si="35">J137+M137-P137</f>
        <v>0</v>
      </c>
      <c r="AK137" s="14">
        <f t="shared" ref="AK137:AK200" si="36">H137+K137-N137</f>
        <v>0</v>
      </c>
    </row>
    <row r="138" spans="2:37" x14ac:dyDescent="0.25">
      <c r="B138">
        <f t="shared" si="30"/>
        <v>131</v>
      </c>
      <c r="C138">
        <f>MATCH(B138,'Stocastic Model Raw Data'!$B$2:$B$1001,0)</f>
        <v>237</v>
      </c>
      <c r="D138" s="14" cm="1">
        <f t="array" ref="D138">INDEX('Stocastic Model Raw Data'!$G$2:$G$1001,$C138,0)</f>
        <v>31610718</v>
      </c>
      <c r="E138" s="14" cm="1">
        <f t="array" ref="E138">INDEX('Stocastic Model Raw Data'!$C$2:$C$1001,$C138,0)</f>
        <v>2756827.3997809598</v>
      </c>
      <c r="F138" s="14" cm="1">
        <f t="array" ref="F138">INDEX('Stocastic Model Raw Data'!$H$2:$H$1001,$C138,0)</f>
        <v>1102571.8278270699</v>
      </c>
      <c r="G138" s="14">
        <f t="shared" si="25"/>
        <v>1654255.5719538899</v>
      </c>
      <c r="H138" s="14" cm="1">
        <f t="array" ref="H138">INDEX('Stocastic Model Raw Data'!$D$2:$D$1001,$C138,0)</f>
        <v>89104395.944492698</v>
      </c>
      <c r="I138" s="14" cm="1">
        <f t="array" ref="I138">INDEX('Stocastic Model Raw Data'!$I$2:$I$1001,$C138,0)</f>
        <v>34458819.970353298</v>
      </c>
      <c r="J138" s="14">
        <f t="shared" si="26"/>
        <v>54645575.9741394</v>
      </c>
      <c r="K138" s="14" cm="1">
        <f t="array" ref="K138">INDEX('Stocastic Model Raw Data'!$E$2:$E$1001,$C138,0)</f>
        <v>31653060.584649399</v>
      </c>
      <c r="L138" s="14" cm="1">
        <f t="array" ref="L138">INDEX('Stocastic Model Raw Data'!$J$2:$J$1001,$C138,0)</f>
        <v>22758387.180366799</v>
      </c>
      <c r="M138" s="14">
        <f t="shared" si="27"/>
        <v>8894673.4042825997</v>
      </c>
      <c r="N138" s="14">
        <f t="shared" si="31"/>
        <v>120757456.5291421</v>
      </c>
      <c r="O138" s="14">
        <f t="shared" si="32"/>
        <v>57217207.150720097</v>
      </c>
      <c r="P138" s="14">
        <f t="shared" si="28"/>
        <v>63540249.378422</v>
      </c>
      <c r="Q138" s="3">
        <f t="shared" si="33"/>
        <v>120757456.5291421</v>
      </c>
      <c r="R138" s="3">
        <f t="shared" si="34"/>
        <v>88827925.15072009</v>
      </c>
      <c r="S138" s="3">
        <f t="shared" si="29"/>
        <v>31929531.378422007</v>
      </c>
      <c r="T138" s="21">
        <f>(RANK(E138,E$8:E$1007,1)+COUNTIF(E$8:E138,E138)-1)/1000</f>
        <v>0.251</v>
      </c>
      <c r="U138" s="21">
        <f>(RANK(F138,F$8:F$1007,1)+COUNTIF(F$8:F138,F138)-1)/1000</f>
        <v>0.254</v>
      </c>
      <c r="V138" s="21">
        <f>(RANK(G138,G$8:G$1007,1)+COUNTIF(G$8:G138,G138)-1)/1000</f>
        <v>0.251</v>
      </c>
      <c r="W138" s="21">
        <f>(RANK(H138,H$8:H$1007,1)+COUNTIF(H$8:H138,H138)-1)/1000</f>
        <v>0.251</v>
      </c>
      <c r="X138" s="21">
        <f>(RANK(I138,I$8:I$1007,1)+COUNTIF(I$8:I138,I138)-1)/1000</f>
        <v>0.25</v>
      </c>
      <c r="Y138" s="21">
        <f>(RANK(J138,J$8:J$1007,1)+COUNTIF(J$8:J138,J138)-1)/1000</f>
        <v>0.248</v>
      </c>
      <c r="Z138" s="21">
        <f>(RANK(K138,K$8:K$1007,1)+COUNTIF(K$8:K138,K138)-1)/1000</f>
        <v>0.28399999999999997</v>
      </c>
      <c r="AA138" s="21">
        <f>(RANK(L138,L$8:L$1007,1)+COUNTIF(L$8:L138,L138)-1)/1000</f>
        <v>0.313</v>
      </c>
      <c r="AB138" s="21">
        <f>(RANK(M138,M$8:M$1007,1)+COUNTIF(M$8:M138,M138)-1)/1000</f>
        <v>0.20899999999999999</v>
      </c>
      <c r="AC138" s="21">
        <f>(RANK(N138,N$8:N$1007,1)+COUNTIF(N$8:N138,N138)-1)/1000</f>
        <v>0.23699999999999999</v>
      </c>
      <c r="AD138" s="21">
        <f>(RANK(O138,O$8:O$1007,1)+COUNTIF(O$8:O138,O138)-1)/1000</f>
        <v>0.24</v>
      </c>
      <c r="AE138" s="21">
        <f>(RANK(P138,P$8:P$1007,1)+COUNTIF(P$8:P138,P138)-1)/1000</f>
        <v>0.23799999999999999</v>
      </c>
      <c r="AF138" s="21">
        <f>(RANK(Q138,Q$8:Q$1007,1)+COUNTIF(Q$8:Q138,Q138)-1)/1000</f>
        <v>0.23699999999999999</v>
      </c>
      <c r="AG138" s="21">
        <f>(RANK(R138,R$8:R$1007,1)+COUNTIF(R$8:R138,R138)-1)/1000</f>
        <v>0.24</v>
      </c>
      <c r="AH138" s="21">
        <f>(RANK(S138,S$8:S$1007,1)+COUNTIF(S$8:S138,S138)-1)/1000</f>
        <v>0.23799999999999999</v>
      </c>
      <c r="AI138" s="14">
        <f t="shared" si="35"/>
        <v>0</v>
      </c>
      <c r="AK138" s="14">
        <f t="shared" si="36"/>
        <v>0</v>
      </c>
    </row>
    <row r="139" spans="2:37" x14ac:dyDescent="0.25">
      <c r="B139">
        <f t="shared" si="30"/>
        <v>132</v>
      </c>
      <c r="C139">
        <f>MATCH(B139,'Stocastic Model Raw Data'!$B$2:$B$1001,0)</f>
        <v>702</v>
      </c>
      <c r="D139" s="14" cm="1">
        <f t="array" ref="D139">INDEX('Stocastic Model Raw Data'!$G$2:$G$1001,$C139,0)</f>
        <v>31610718</v>
      </c>
      <c r="E139" s="14" cm="1">
        <f t="array" ref="E139">INDEX('Stocastic Model Raw Data'!$C$2:$C$1001,$C139,0)</f>
        <v>4843883.6234663697</v>
      </c>
      <c r="F139" s="14" cm="1">
        <f t="array" ref="F139">INDEX('Stocastic Model Raw Data'!$H$2:$H$1001,$C139,0)</f>
        <v>1974662.2910150299</v>
      </c>
      <c r="G139" s="14">
        <f t="shared" si="25"/>
        <v>2869221.3324513398</v>
      </c>
      <c r="H139" s="14" cm="1">
        <f t="array" ref="H139">INDEX('Stocastic Model Raw Data'!$D$2:$D$1001,$C139,0)</f>
        <v>158306900.40873101</v>
      </c>
      <c r="I139" s="14" cm="1">
        <f t="array" ref="I139">INDEX('Stocastic Model Raw Data'!$I$2:$I$1001,$C139,0)</f>
        <v>61058690.744485103</v>
      </c>
      <c r="J139" s="14">
        <f t="shared" si="26"/>
        <v>97248209.664245903</v>
      </c>
      <c r="K139" s="14" cm="1">
        <f t="array" ref="K139">INDEX('Stocastic Model Raw Data'!$E$2:$E$1001,$C139,0)</f>
        <v>39580338.819811203</v>
      </c>
      <c r="L139" s="14" cm="1">
        <f t="array" ref="L139">INDEX('Stocastic Model Raw Data'!$J$2:$J$1001,$C139,0)</f>
        <v>28494767.145134401</v>
      </c>
      <c r="M139" s="14">
        <f t="shared" si="27"/>
        <v>11085571.674676802</v>
      </c>
      <c r="N139" s="14">
        <f t="shared" si="31"/>
        <v>197887239.22854221</v>
      </c>
      <c r="O139" s="14">
        <f t="shared" si="32"/>
        <v>89553457.889619499</v>
      </c>
      <c r="P139" s="14">
        <f t="shared" si="28"/>
        <v>108333781.33892271</v>
      </c>
      <c r="Q139" s="3">
        <f t="shared" si="33"/>
        <v>197887239.22854221</v>
      </c>
      <c r="R139" s="3">
        <f t="shared" si="34"/>
        <v>121164175.8896195</v>
      </c>
      <c r="S139" s="3">
        <f t="shared" si="29"/>
        <v>76723063.338922709</v>
      </c>
      <c r="T139" s="21">
        <f>(RANK(E139,E$8:E$1007,1)+COUNTIF(E$8:E139,E139)-1)/1000</f>
        <v>0.65700000000000003</v>
      </c>
      <c r="U139" s="21">
        <f>(RANK(F139,F$8:F$1007,1)+COUNTIF(F$8:F139,F139)-1)/1000</f>
        <v>0.63800000000000001</v>
      </c>
      <c r="V139" s="21">
        <f>(RANK(G139,G$8:G$1007,1)+COUNTIF(G$8:G139,G139)-1)/1000</f>
        <v>0.67600000000000005</v>
      </c>
      <c r="W139" s="21">
        <f>(RANK(H139,H$8:H$1007,1)+COUNTIF(H$8:H139,H139)-1)/1000</f>
        <v>0.66900000000000004</v>
      </c>
      <c r="X139" s="21">
        <f>(RANK(I139,I$8:I$1007,1)+COUNTIF(I$8:I139,I139)-1)/1000</f>
        <v>0.63800000000000001</v>
      </c>
      <c r="Y139" s="21">
        <f>(RANK(J139,J$8:J$1007,1)+COUNTIF(J$8:J139,J139)-1)/1000</f>
        <v>0.69399999999999995</v>
      </c>
      <c r="Z139" s="21">
        <f>(RANK(K139,K$8:K$1007,1)+COUNTIF(K$8:K139,K139)-1)/1000</f>
        <v>0.753</v>
      </c>
      <c r="AA139" s="21">
        <f>(RANK(L139,L$8:L$1007,1)+COUNTIF(L$8:L139,L139)-1)/1000</f>
        <v>0.76500000000000001</v>
      </c>
      <c r="AB139" s="21">
        <f>(RANK(M139,M$8:M$1007,1)+COUNTIF(M$8:M139,M139)-1)/1000</f>
        <v>0.71299999999999997</v>
      </c>
      <c r="AC139" s="21">
        <f>(RANK(N139,N$8:N$1007,1)+COUNTIF(N$8:N139,N139)-1)/1000</f>
        <v>0.70199999999999996</v>
      </c>
      <c r="AD139" s="21">
        <f>(RANK(O139,O$8:O$1007,1)+COUNTIF(O$8:O139,O139)-1)/1000</f>
        <v>0.69599999999999995</v>
      </c>
      <c r="AE139" s="21">
        <f>(RANK(P139,P$8:P$1007,1)+COUNTIF(P$8:P139,P139)-1)/1000</f>
        <v>0.69899999999999995</v>
      </c>
      <c r="AF139" s="21">
        <f>(RANK(Q139,Q$8:Q$1007,1)+COUNTIF(Q$8:Q139,Q139)-1)/1000</f>
        <v>0.70199999999999996</v>
      </c>
      <c r="AG139" s="21">
        <f>(RANK(R139,R$8:R$1007,1)+COUNTIF(R$8:R139,R139)-1)/1000</f>
        <v>0.69599999999999995</v>
      </c>
      <c r="AH139" s="21">
        <f>(RANK(S139,S$8:S$1007,1)+COUNTIF(S$8:S139,S139)-1)/1000</f>
        <v>0.69899999999999995</v>
      </c>
      <c r="AI139" s="14">
        <f t="shared" si="35"/>
        <v>0</v>
      </c>
      <c r="AK139" s="14">
        <f t="shared" si="36"/>
        <v>0</v>
      </c>
    </row>
    <row r="140" spans="2:37" x14ac:dyDescent="0.25">
      <c r="B140">
        <f t="shared" si="30"/>
        <v>133</v>
      </c>
      <c r="C140">
        <f>MATCH(B140,'Stocastic Model Raw Data'!$B$2:$B$1001,0)</f>
        <v>461</v>
      </c>
      <c r="D140" s="14" cm="1">
        <f t="array" ref="D140">INDEX('Stocastic Model Raw Data'!$G$2:$G$1001,$C140,0)</f>
        <v>31610718</v>
      </c>
      <c r="E140" s="14" cm="1">
        <f t="array" ref="E140">INDEX('Stocastic Model Raw Data'!$C$2:$C$1001,$C140,0)</f>
        <v>4007858.2430356299</v>
      </c>
      <c r="F140" s="14" cm="1">
        <f t="array" ref="F140">INDEX('Stocastic Model Raw Data'!$H$2:$H$1001,$C140,0)</f>
        <v>1626669.2254143199</v>
      </c>
      <c r="G140" s="14">
        <f t="shared" si="25"/>
        <v>2381189.01762131</v>
      </c>
      <c r="H140" s="14" cm="1">
        <f t="array" ref="H140">INDEX('Stocastic Model Raw Data'!$D$2:$D$1001,$C140,0)</f>
        <v>129305336.989673</v>
      </c>
      <c r="I140" s="14" cm="1">
        <f t="array" ref="I140">INDEX('Stocastic Model Raw Data'!$I$2:$I$1001,$C140,0)</f>
        <v>50497115.9715624</v>
      </c>
      <c r="J140" s="14">
        <f t="shared" si="26"/>
        <v>78808221.018110603</v>
      </c>
      <c r="K140" s="14" cm="1">
        <f t="array" ref="K140">INDEX('Stocastic Model Raw Data'!$E$2:$E$1001,$C140,0)</f>
        <v>35377057.746571101</v>
      </c>
      <c r="L140" s="14" cm="1">
        <f t="array" ref="L140">INDEX('Stocastic Model Raw Data'!$J$2:$J$1001,$C140,0)</f>
        <v>25187015.941231001</v>
      </c>
      <c r="M140" s="14">
        <f t="shared" si="27"/>
        <v>10190041.8053401</v>
      </c>
      <c r="N140" s="14">
        <f t="shared" si="31"/>
        <v>164682394.73624411</v>
      </c>
      <c r="O140" s="14">
        <f t="shared" si="32"/>
        <v>75684131.912793398</v>
      </c>
      <c r="P140" s="14">
        <f t="shared" si="28"/>
        <v>88998262.823450714</v>
      </c>
      <c r="Q140" s="3">
        <f t="shared" si="33"/>
        <v>164682394.73624411</v>
      </c>
      <c r="R140" s="3">
        <f t="shared" si="34"/>
        <v>107294849.9127934</v>
      </c>
      <c r="S140" s="3">
        <f t="shared" si="29"/>
        <v>57387544.823450714</v>
      </c>
      <c r="T140" s="21">
        <f>(RANK(E140,E$8:E$1007,1)+COUNTIF(E$8:E140,E140)-1)/1000</f>
        <v>0.44400000000000001</v>
      </c>
      <c r="U140" s="21">
        <f>(RANK(F140,F$8:F$1007,1)+COUNTIF(F$8:F140,F140)-1)/1000</f>
        <v>0.44500000000000001</v>
      </c>
      <c r="V140" s="21">
        <f>(RANK(G140,G$8:G$1007,1)+COUNTIF(G$8:G140,G140)-1)/1000</f>
        <v>0.44700000000000001</v>
      </c>
      <c r="W140" s="21">
        <f>(RANK(H140,H$8:H$1007,1)+COUNTIF(H$8:H140,H140)-1)/1000</f>
        <v>0.443</v>
      </c>
      <c r="X140" s="21">
        <f>(RANK(I140,I$8:I$1007,1)+COUNTIF(I$8:I140,I140)-1)/1000</f>
        <v>0.44700000000000001</v>
      </c>
      <c r="Y140" s="21">
        <f>(RANK(J140,J$8:J$1007,1)+COUNTIF(J$8:J140,J140)-1)/1000</f>
        <v>0.442</v>
      </c>
      <c r="Z140" s="21">
        <f>(RANK(K140,K$8:K$1007,1)+COUNTIF(K$8:K140,K140)-1)/1000</f>
        <v>0.46800000000000003</v>
      </c>
      <c r="AA140" s="21">
        <f>(RANK(L140,L$8:L$1007,1)+COUNTIF(L$8:L140,L140)-1)/1000</f>
        <v>0.46800000000000003</v>
      </c>
      <c r="AB140" s="21">
        <f>(RANK(M140,M$8:M$1007,1)+COUNTIF(M$8:M140,M140)-1)/1000</f>
        <v>0.46400000000000002</v>
      </c>
      <c r="AC140" s="21">
        <f>(RANK(N140,N$8:N$1007,1)+COUNTIF(N$8:N140,N140)-1)/1000</f>
        <v>0.46100000000000002</v>
      </c>
      <c r="AD140" s="21">
        <f>(RANK(O140,O$8:O$1007,1)+COUNTIF(O$8:O140,O140)-1)/1000</f>
        <v>0.46899999999999997</v>
      </c>
      <c r="AE140" s="21">
        <f>(RANK(P140,P$8:P$1007,1)+COUNTIF(P$8:P140,P140)-1)/1000</f>
        <v>0.44800000000000001</v>
      </c>
      <c r="AF140" s="21">
        <f>(RANK(Q140,Q$8:Q$1007,1)+COUNTIF(Q$8:Q140,Q140)-1)/1000</f>
        <v>0.46100000000000002</v>
      </c>
      <c r="AG140" s="21">
        <f>(RANK(R140,R$8:R$1007,1)+COUNTIF(R$8:R140,R140)-1)/1000</f>
        <v>0.46899999999999997</v>
      </c>
      <c r="AH140" s="21">
        <f>(RANK(S140,S$8:S$1007,1)+COUNTIF(S$8:S140,S140)-1)/1000</f>
        <v>0.44800000000000001</v>
      </c>
      <c r="AI140" s="14">
        <f t="shared" si="35"/>
        <v>0</v>
      </c>
      <c r="AK140" s="14">
        <f t="shared" si="36"/>
        <v>0</v>
      </c>
    </row>
    <row r="141" spans="2:37" x14ac:dyDescent="0.25">
      <c r="B141">
        <f t="shared" si="30"/>
        <v>134</v>
      </c>
      <c r="C141">
        <f>MATCH(B141,'Stocastic Model Raw Data'!$B$2:$B$1001,0)</f>
        <v>165</v>
      </c>
      <c r="D141" s="14" cm="1">
        <f t="array" ref="D141">INDEX('Stocastic Model Raw Data'!$G$2:$G$1001,$C141,0)</f>
        <v>31610718</v>
      </c>
      <c r="E141" s="14" cm="1">
        <f t="array" ref="E141">INDEX('Stocastic Model Raw Data'!$C$2:$C$1001,$C141,0)</f>
        <v>2675733.7457775702</v>
      </c>
      <c r="F141" s="14" cm="1">
        <f t="array" ref="F141">INDEX('Stocastic Model Raw Data'!$H$2:$H$1001,$C141,0)</f>
        <v>1089574.7985087</v>
      </c>
      <c r="G141" s="14">
        <f t="shared" si="25"/>
        <v>1586158.9472688702</v>
      </c>
      <c r="H141" s="14" cm="1">
        <f t="array" ref="H141">INDEX('Stocastic Model Raw Data'!$D$2:$D$1001,$C141,0)</f>
        <v>86747737.475909993</v>
      </c>
      <c r="I141" s="14" cm="1">
        <f t="array" ref="I141">INDEX('Stocastic Model Raw Data'!$I$2:$I$1001,$C141,0)</f>
        <v>33841078.014848903</v>
      </c>
      <c r="J141" s="14">
        <f t="shared" si="26"/>
        <v>52906659.46106109</v>
      </c>
      <c r="K141" s="14" cm="1">
        <f t="array" ref="K141">INDEX('Stocastic Model Raw Data'!$E$2:$E$1001,$C141,0)</f>
        <v>21669768.447641399</v>
      </c>
      <c r="L141" s="14" cm="1">
        <f t="array" ref="L141">INDEX('Stocastic Model Raw Data'!$J$2:$J$1001,$C141,0)</f>
        <v>14713653.9815557</v>
      </c>
      <c r="M141" s="14">
        <f t="shared" si="27"/>
        <v>6956114.4660856985</v>
      </c>
      <c r="N141" s="14">
        <f t="shared" si="31"/>
        <v>108417505.9235514</v>
      </c>
      <c r="O141" s="14">
        <f t="shared" si="32"/>
        <v>48554731.996404603</v>
      </c>
      <c r="P141" s="14">
        <f t="shared" si="28"/>
        <v>59862773.927146792</v>
      </c>
      <c r="Q141" s="3">
        <f t="shared" si="33"/>
        <v>108417505.9235514</v>
      </c>
      <c r="R141" s="3">
        <f t="shared" si="34"/>
        <v>80165449.996404603</v>
      </c>
      <c r="S141" s="3">
        <f t="shared" si="29"/>
        <v>28252055.927146792</v>
      </c>
      <c r="T141" s="21">
        <f>(RANK(E141,E$8:E$1007,1)+COUNTIF(E$8:E141,E141)-1)/1000</f>
        <v>0.22600000000000001</v>
      </c>
      <c r="U141" s="21">
        <f>(RANK(F141,F$8:F$1007,1)+COUNTIF(F$8:F141,F141)-1)/1000</f>
        <v>0.24</v>
      </c>
      <c r="V141" s="21">
        <f>(RANK(G141,G$8:G$1007,1)+COUNTIF(G$8:G141,G141)-1)/1000</f>
        <v>0.20799999999999999</v>
      </c>
      <c r="W141" s="21">
        <f>(RANK(H141,H$8:H$1007,1)+COUNTIF(H$8:H141,H141)-1)/1000</f>
        <v>0.224</v>
      </c>
      <c r="X141" s="21">
        <f>(RANK(I141,I$8:I$1007,1)+COUNTIF(I$8:I141,I141)-1)/1000</f>
        <v>0.23799999999999999</v>
      </c>
      <c r="Y141" s="21">
        <f>(RANK(J141,J$8:J$1007,1)+COUNTIF(J$8:J141,J141)-1)/1000</f>
        <v>0.214</v>
      </c>
      <c r="Z141" s="21">
        <f>(RANK(K141,K$8:K$1007,1)+COUNTIF(K$8:K141,K141)-1)/1000</f>
        <v>0.01</v>
      </c>
      <c r="AA141" s="21">
        <f>(RANK(L141,L$8:L$1007,1)+COUNTIF(L$8:L141,L141)-1)/1000</f>
        <v>0.01</v>
      </c>
      <c r="AB141" s="21">
        <f>(RANK(M141,M$8:M$1007,1)+COUNTIF(M$8:M141,M141)-1)/1000</f>
        <v>1.4E-2</v>
      </c>
      <c r="AC141" s="21">
        <f>(RANK(N141,N$8:N$1007,1)+COUNTIF(N$8:N141,N141)-1)/1000</f>
        <v>0.16500000000000001</v>
      </c>
      <c r="AD141" s="21">
        <f>(RANK(O141,O$8:O$1007,1)+COUNTIF(O$8:O141,O141)-1)/1000</f>
        <v>0.14000000000000001</v>
      </c>
      <c r="AE141" s="21">
        <f>(RANK(P141,P$8:P$1007,1)+COUNTIF(P$8:P141,P141)-1)/1000</f>
        <v>0.192</v>
      </c>
      <c r="AF141" s="21">
        <f>(RANK(Q141,Q$8:Q$1007,1)+COUNTIF(Q$8:Q141,Q141)-1)/1000</f>
        <v>0.16500000000000001</v>
      </c>
      <c r="AG141" s="21">
        <f>(RANK(R141,R$8:R$1007,1)+COUNTIF(R$8:R141,R141)-1)/1000</f>
        <v>0.14000000000000001</v>
      </c>
      <c r="AH141" s="21">
        <f>(RANK(S141,S$8:S$1007,1)+COUNTIF(S$8:S141,S141)-1)/1000</f>
        <v>0.192</v>
      </c>
      <c r="AI141" s="14">
        <f t="shared" si="35"/>
        <v>0</v>
      </c>
      <c r="AK141" s="14">
        <f t="shared" si="36"/>
        <v>0</v>
      </c>
    </row>
    <row r="142" spans="2:37" x14ac:dyDescent="0.25">
      <c r="B142">
        <f t="shared" si="30"/>
        <v>135</v>
      </c>
      <c r="C142">
        <f>MATCH(B142,'Stocastic Model Raw Data'!$B$2:$B$1001,0)</f>
        <v>894</v>
      </c>
      <c r="D142" s="14" cm="1">
        <f t="array" ref="D142">INDEX('Stocastic Model Raw Data'!$G$2:$G$1001,$C142,0)</f>
        <v>31610718</v>
      </c>
      <c r="E142" s="14" cm="1">
        <f t="array" ref="E142">INDEX('Stocastic Model Raw Data'!$C$2:$C$1001,$C142,0)</f>
        <v>6627319.0647963705</v>
      </c>
      <c r="F142" s="14" cm="1">
        <f t="array" ref="F142">INDEX('Stocastic Model Raw Data'!$H$2:$H$1001,$C142,0)</f>
        <v>2746844.5125048198</v>
      </c>
      <c r="G142" s="14">
        <f t="shared" si="25"/>
        <v>3880474.5522915507</v>
      </c>
      <c r="H142" s="14" cm="1">
        <f t="array" ref="H142">INDEX('Stocastic Model Raw Data'!$D$2:$D$1001,$C142,0)</f>
        <v>216052910.842944</v>
      </c>
      <c r="I142" s="14" cm="1">
        <f t="array" ref="I142">INDEX('Stocastic Model Raw Data'!$I$2:$I$1001,$C142,0)</f>
        <v>84270629.744556502</v>
      </c>
      <c r="J142" s="14">
        <f t="shared" si="26"/>
        <v>131782281.09838749</v>
      </c>
      <c r="K142" s="14" cm="1">
        <f t="array" ref="K142">INDEX('Stocastic Model Raw Data'!$E$2:$E$1001,$C142,0)</f>
        <v>33157455.958882801</v>
      </c>
      <c r="L142" s="14" cm="1">
        <f t="array" ref="L142">INDEX('Stocastic Model Raw Data'!$J$2:$J$1001,$C142,0)</f>
        <v>23157423.263693601</v>
      </c>
      <c r="M142" s="14">
        <f t="shared" si="27"/>
        <v>10000032.6951892</v>
      </c>
      <c r="N142" s="14">
        <f t="shared" si="31"/>
        <v>249210366.8018268</v>
      </c>
      <c r="O142" s="14">
        <f t="shared" si="32"/>
        <v>107428053.0082501</v>
      </c>
      <c r="P142" s="14">
        <f t="shared" si="28"/>
        <v>141782313.79357672</v>
      </c>
      <c r="Q142" s="3">
        <f t="shared" si="33"/>
        <v>249210366.8018268</v>
      </c>
      <c r="R142" s="3">
        <f t="shared" si="34"/>
        <v>139038771.00825012</v>
      </c>
      <c r="S142" s="3">
        <f t="shared" si="29"/>
        <v>110171595.79357669</v>
      </c>
      <c r="T142" s="21">
        <f>(RANK(E142,E$8:E$1007,1)+COUNTIF(E$8:E142,E142)-1)/1000</f>
        <v>0.91200000000000003</v>
      </c>
      <c r="U142" s="21">
        <f>(RANK(F142,F$8:F$1007,1)+COUNTIF(F$8:F142,F142)-1)/1000</f>
        <v>0.90500000000000003</v>
      </c>
      <c r="V142" s="21">
        <f>(RANK(G142,G$8:G$1007,1)+COUNTIF(G$8:G142,G142)-1)/1000</f>
        <v>0.91200000000000003</v>
      </c>
      <c r="W142" s="21">
        <f>(RANK(H142,H$8:H$1007,1)+COUNTIF(H$8:H142,H142)-1)/1000</f>
        <v>0.91300000000000003</v>
      </c>
      <c r="X142" s="21">
        <f>(RANK(I142,I$8:I$1007,1)+COUNTIF(I$8:I142,I142)-1)/1000</f>
        <v>0.90400000000000003</v>
      </c>
      <c r="Y142" s="21">
        <f>(RANK(J142,J$8:J$1007,1)+COUNTIF(J$8:J142,J142)-1)/1000</f>
        <v>0.91600000000000004</v>
      </c>
      <c r="Z142" s="21">
        <f>(RANK(K142,K$8:K$1007,1)+COUNTIF(K$8:K142,K142)-1)/1000</f>
        <v>0.35499999999999998</v>
      </c>
      <c r="AA142" s="21">
        <f>(RANK(L142,L$8:L$1007,1)+COUNTIF(L$8:L142,L142)-1)/1000</f>
        <v>0.33700000000000002</v>
      </c>
      <c r="AB142" s="21">
        <f>(RANK(M142,M$8:M$1007,1)+COUNTIF(M$8:M142,M142)-1)/1000</f>
        <v>0.41599999999999998</v>
      </c>
      <c r="AC142" s="21">
        <f>(RANK(N142,N$8:N$1007,1)+COUNTIF(N$8:N142,N142)-1)/1000</f>
        <v>0.89400000000000002</v>
      </c>
      <c r="AD142" s="21">
        <f>(RANK(O142,O$8:O$1007,1)+COUNTIF(O$8:O142,O142)-1)/1000</f>
        <v>0.86899999999999999</v>
      </c>
      <c r="AE142" s="21">
        <f>(RANK(P142,P$8:P$1007,1)+COUNTIF(P$8:P142,P142)-1)/1000</f>
        <v>0.90700000000000003</v>
      </c>
      <c r="AF142" s="21">
        <f>(RANK(Q142,Q$8:Q$1007,1)+COUNTIF(Q$8:Q142,Q142)-1)/1000</f>
        <v>0.89400000000000002</v>
      </c>
      <c r="AG142" s="21">
        <f>(RANK(R142,R$8:R$1007,1)+COUNTIF(R$8:R142,R142)-1)/1000</f>
        <v>0.86899999999999999</v>
      </c>
      <c r="AH142" s="21">
        <f>(RANK(S142,S$8:S$1007,1)+COUNTIF(S$8:S142,S142)-1)/1000</f>
        <v>0.90700000000000003</v>
      </c>
      <c r="AI142" s="14">
        <f t="shared" si="35"/>
        <v>0</v>
      </c>
      <c r="AK142" s="14">
        <f t="shared" si="36"/>
        <v>0</v>
      </c>
    </row>
    <row r="143" spans="2:37" x14ac:dyDescent="0.25">
      <c r="B143">
        <f t="shared" si="30"/>
        <v>136</v>
      </c>
      <c r="C143">
        <f>MATCH(B143,'Stocastic Model Raw Data'!$B$2:$B$1001,0)</f>
        <v>179</v>
      </c>
      <c r="D143" s="14" cm="1">
        <f t="array" ref="D143">INDEX('Stocastic Model Raw Data'!$G$2:$G$1001,$C143,0)</f>
        <v>31610718</v>
      </c>
      <c r="E143" s="14" cm="1">
        <f t="array" ref="E143">INDEX('Stocastic Model Raw Data'!$C$2:$C$1001,$C143,0)</f>
        <v>2392896.47911995</v>
      </c>
      <c r="F143" s="14" cm="1">
        <f t="array" ref="F143">INDEX('Stocastic Model Raw Data'!$H$2:$H$1001,$C143,0)</f>
        <v>941193.570584398</v>
      </c>
      <c r="G143" s="14">
        <f t="shared" si="25"/>
        <v>1451702.908535552</v>
      </c>
      <c r="H143" s="14" cm="1">
        <f t="array" ref="H143">INDEX('Stocastic Model Raw Data'!$D$2:$D$1001,$C143,0)</f>
        <v>77430931.658675298</v>
      </c>
      <c r="I143" s="14" cm="1">
        <f t="array" ref="I143">INDEX('Stocastic Model Raw Data'!$I$2:$I$1001,$C143,0)</f>
        <v>29728757.2213852</v>
      </c>
      <c r="J143" s="14">
        <f t="shared" si="26"/>
        <v>47702174.437290102</v>
      </c>
      <c r="K143" s="14" cm="1">
        <f t="array" ref="K143">INDEX('Stocastic Model Raw Data'!$E$2:$E$1001,$C143,0)</f>
        <v>33572323.9944342</v>
      </c>
      <c r="L143" s="14" cm="1">
        <f t="array" ref="L143">INDEX('Stocastic Model Raw Data'!$J$2:$J$1001,$C143,0)</f>
        <v>23542795.927048501</v>
      </c>
      <c r="M143" s="14">
        <f t="shared" si="27"/>
        <v>10029528.0673857</v>
      </c>
      <c r="N143" s="14">
        <f t="shared" si="31"/>
        <v>111003255.65310949</v>
      </c>
      <c r="O143" s="14">
        <f t="shared" si="32"/>
        <v>53271553.1484337</v>
      </c>
      <c r="P143" s="14">
        <f t="shared" si="28"/>
        <v>57731702.504675791</v>
      </c>
      <c r="Q143" s="3">
        <f t="shared" si="33"/>
        <v>111003255.65310949</v>
      </c>
      <c r="R143" s="3">
        <f t="shared" si="34"/>
        <v>84882271.1484337</v>
      </c>
      <c r="S143" s="3">
        <f t="shared" si="29"/>
        <v>26120984.504675791</v>
      </c>
      <c r="T143" s="21">
        <f>(RANK(E143,E$8:E$1007,1)+COUNTIF(E$8:E143,E143)-1)/1000</f>
        <v>0.16500000000000001</v>
      </c>
      <c r="U143" s="21">
        <f>(RANK(F143,F$8:F$1007,1)+COUNTIF(F$8:F143,F143)-1)/1000</f>
        <v>0.16700000000000001</v>
      </c>
      <c r="V143" s="21">
        <f>(RANK(G143,G$8:G$1007,1)+COUNTIF(G$8:G143,G143)-1)/1000</f>
        <v>0.16600000000000001</v>
      </c>
      <c r="W143" s="21">
        <f>(RANK(H143,H$8:H$1007,1)+COUNTIF(H$8:H143,H143)-1)/1000</f>
        <v>0.16500000000000001</v>
      </c>
      <c r="X143" s="21">
        <f>(RANK(I143,I$8:I$1007,1)+COUNTIF(I$8:I143,I143)-1)/1000</f>
        <v>0.16700000000000001</v>
      </c>
      <c r="Y143" s="21">
        <f>(RANK(J143,J$8:J$1007,1)+COUNTIF(J$8:J143,J143)-1)/1000</f>
        <v>0.16300000000000001</v>
      </c>
      <c r="Z143" s="21">
        <f>(RANK(K143,K$8:K$1007,1)+COUNTIF(K$8:K143,K143)-1)/1000</f>
        <v>0.372</v>
      </c>
      <c r="AA143" s="21">
        <f>(RANK(L143,L$8:L$1007,1)+COUNTIF(L$8:L143,L143)-1)/1000</f>
        <v>0.36</v>
      </c>
      <c r="AB143" s="21">
        <f>(RANK(M143,M$8:M$1007,1)+COUNTIF(M$8:M143,M143)-1)/1000</f>
        <v>0.42499999999999999</v>
      </c>
      <c r="AC143" s="21">
        <f>(RANK(N143,N$8:N$1007,1)+COUNTIF(N$8:N143,N143)-1)/1000</f>
        <v>0.17899999999999999</v>
      </c>
      <c r="AD143" s="21">
        <f>(RANK(O143,O$8:O$1007,1)+COUNTIF(O$8:O143,O143)-1)/1000</f>
        <v>0.189</v>
      </c>
      <c r="AE143" s="21">
        <f>(RANK(P143,P$8:P$1007,1)+COUNTIF(P$8:P143,P143)-1)/1000</f>
        <v>0.17199999999999999</v>
      </c>
      <c r="AF143" s="21">
        <f>(RANK(Q143,Q$8:Q$1007,1)+COUNTIF(Q$8:Q143,Q143)-1)/1000</f>
        <v>0.17899999999999999</v>
      </c>
      <c r="AG143" s="21">
        <f>(RANK(R143,R$8:R$1007,1)+COUNTIF(R$8:R143,R143)-1)/1000</f>
        <v>0.189</v>
      </c>
      <c r="AH143" s="21">
        <f>(RANK(S143,S$8:S$1007,1)+COUNTIF(S$8:S143,S143)-1)/1000</f>
        <v>0.17199999999999999</v>
      </c>
      <c r="AI143" s="14">
        <f t="shared" si="35"/>
        <v>0</v>
      </c>
      <c r="AK143" s="14">
        <f t="shared" si="36"/>
        <v>0</v>
      </c>
    </row>
    <row r="144" spans="2:37" x14ac:dyDescent="0.25">
      <c r="B144">
        <f t="shared" si="30"/>
        <v>137</v>
      </c>
      <c r="C144">
        <f>MATCH(B144,'Stocastic Model Raw Data'!$B$2:$B$1001,0)</f>
        <v>210</v>
      </c>
      <c r="D144" s="14" cm="1">
        <f t="array" ref="D144">INDEX('Stocastic Model Raw Data'!$G$2:$G$1001,$C144,0)</f>
        <v>31610718</v>
      </c>
      <c r="E144" s="14" cm="1">
        <f t="array" ref="E144">INDEX('Stocastic Model Raw Data'!$C$2:$C$1001,$C144,0)</f>
        <v>2779905.0919951899</v>
      </c>
      <c r="F144" s="14" cm="1">
        <f t="array" ref="F144">INDEX('Stocastic Model Raw Data'!$H$2:$H$1001,$C144,0)</f>
        <v>1132273.09038179</v>
      </c>
      <c r="G144" s="14">
        <f t="shared" si="25"/>
        <v>1647632.0016133999</v>
      </c>
      <c r="H144" s="14" cm="1">
        <f t="array" ref="H144">INDEX('Stocastic Model Raw Data'!$D$2:$D$1001,$C144,0)</f>
        <v>89468617.679515004</v>
      </c>
      <c r="I144" s="14" cm="1">
        <f t="array" ref="I144">INDEX('Stocastic Model Raw Data'!$I$2:$I$1001,$C144,0)</f>
        <v>35247961.615120001</v>
      </c>
      <c r="J144" s="14">
        <f t="shared" si="26"/>
        <v>54220656.064395003</v>
      </c>
      <c r="K144" s="14" cm="1">
        <f t="array" ref="K144">INDEX('Stocastic Model Raw Data'!$E$2:$E$1001,$C144,0)</f>
        <v>26594009.049817301</v>
      </c>
      <c r="L144" s="14" cm="1">
        <f t="array" ref="L144">INDEX('Stocastic Model Raw Data'!$J$2:$J$1001,$C144,0)</f>
        <v>18159197.9707729</v>
      </c>
      <c r="M144" s="14">
        <f t="shared" si="27"/>
        <v>8434811.0790444016</v>
      </c>
      <c r="N144" s="14">
        <f t="shared" si="31"/>
        <v>116062626.7293323</v>
      </c>
      <c r="O144" s="14">
        <f t="shared" si="32"/>
        <v>53407159.585892901</v>
      </c>
      <c r="P144" s="14">
        <f t="shared" si="28"/>
        <v>62655467.143439397</v>
      </c>
      <c r="Q144" s="3">
        <f t="shared" si="33"/>
        <v>116062626.7293323</v>
      </c>
      <c r="R144" s="3">
        <f t="shared" si="34"/>
        <v>85017877.585892901</v>
      </c>
      <c r="S144" s="3">
        <f t="shared" si="29"/>
        <v>31044749.143439397</v>
      </c>
      <c r="T144" s="21">
        <f>(RANK(E144,E$8:E$1007,1)+COUNTIF(E$8:E144,E144)-1)/1000</f>
        <v>0.25700000000000001</v>
      </c>
      <c r="U144" s="21">
        <f>(RANK(F144,F$8:F$1007,1)+COUNTIF(F$8:F144,F144)-1)/1000</f>
        <v>0.27700000000000002</v>
      </c>
      <c r="V144" s="21">
        <f>(RANK(G144,G$8:G$1007,1)+COUNTIF(G$8:G144,G144)-1)/1000</f>
        <v>0.246</v>
      </c>
      <c r="W144" s="21">
        <f>(RANK(H144,H$8:H$1007,1)+COUNTIF(H$8:H144,H144)-1)/1000</f>
        <v>0.25600000000000001</v>
      </c>
      <c r="X144" s="21">
        <f>(RANK(I144,I$8:I$1007,1)+COUNTIF(I$8:I144,I144)-1)/1000</f>
        <v>0.27500000000000002</v>
      </c>
      <c r="Y144" s="21">
        <f>(RANK(J144,J$8:J$1007,1)+COUNTIF(J$8:J144,J144)-1)/1000</f>
        <v>0.23799999999999999</v>
      </c>
      <c r="Z144" s="21">
        <f>(RANK(K144,K$8:K$1007,1)+COUNTIF(K$8:K144,K144)-1)/1000</f>
        <v>0.112</v>
      </c>
      <c r="AA144" s="21">
        <f>(RANK(L144,L$8:L$1007,1)+COUNTIF(L$8:L144,L144)-1)/1000</f>
        <v>0.1</v>
      </c>
      <c r="AB144" s="21">
        <f>(RANK(M144,M$8:M$1007,1)+COUNTIF(M$8:M144,M144)-1)/1000</f>
        <v>0.13900000000000001</v>
      </c>
      <c r="AC144" s="21">
        <f>(RANK(N144,N$8:N$1007,1)+COUNTIF(N$8:N144,N144)-1)/1000</f>
        <v>0.21</v>
      </c>
      <c r="AD144" s="21">
        <f>(RANK(O144,O$8:O$1007,1)+COUNTIF(O$8:O144,O144)-1)/1000</f>
        <v>0.191</v>
      </c>
      <c r="AE144" s="21">
        <f>(RANK(P144,P$8:P$1007,1)+COUNTIF(P$8:P144,P144)-1)/1000</f>
        <v>0.22500000000000001</v>
      </c>
      <c r="AF144" s="21">
        <f>(RANK(Q144,Q$8:Q$1007,1)+COUNTIF(Q$8:Q144,Q144)-1)/1000</f>
        <v>0.21</v>
      </c>
      <c r="AG144" s="21">
        <f>(RANK(R144,R$8:R$1007,1)+COUNTIF(R$8:R144,R144)-1)/1000</f>
        <v>0.191</v>
      </c>
      <c r="AH144" s="21">
        <f>(RANK(S144,S$8:S$1007,1)+COUNTIF(S$8:S144,S144)-1)/1000</f>
        <v>0.22500000000000001</v>
      </c>
      <c r="AI144" s="14">
        <f t="shared" si="35"/>
        <v>0</v>
      </c>
      <c r="AK144" s="14">
        <f t="shared" si="36"/>
        <v>0</v>
      </c>
    </row>
    <row r="145" spans="2:37" x14ac:dyDescent="0.25">
      <c r="B145">
        <f t="shared" si="30"/>
        <v>138</v>
      </c>
      <c r="C145">
        <f>MATCH(B145,'Stocastic Model Raw Data'!$B$2:$B$1001,0)</f>
        <v>91</v>
      </c>
      <c r="D145" s="14" cm="1">
        <f t="array" ref="D145">INDEX('Stocastic Model Raw Data'!$G$2:$G$1001,$C145,0)</f>
        <v>31610718</v>
      </c>
      <c r="E145" s="14" cm="1">
        <f t="array" ref="E145">INDEX('Stocastic Model Raw Data'!$C$2:$C$1001,$C145,0)</f>
        <v>1582455.03668926</v>
      </c>
      <c r="F145" s="14" cm="1">
        <f t="array" ref="F145">INDEX('Stocastic Model Raw Data'!$H$2:$H$1001,$C145,0)</f>
        <v>561894.19625017105</v>
      </c>
      <c r="G145" s="14">
        <f t="shared" si="25"/>
        <v>1020560.840439089</v>
      </c>
      <c r="H145" s="14" cm="1">
        <f t="array" ref="H145">INDEX('Stocastic Model Raw Data'!$D$2:$D$1001,$C145,0)</f>
        <v>51148698.8744376</v>
      </c>
      <c r="I145" s="14" cm="1">
        <f t="array" ref="I145">INDEX('Stocastic Model Raw Data'!$I$2:$I$1001,$C145,0)</f>
        <v>18262911.2786006</v>
      </c>
      <c r="J145" s="14">
        <f t="shared" si="26"/>
        <v>32885787.595837001</v>
      </c>
      <c r="K145" s="14" cm="1">
        <f t="array" ref="K145">INDEX('Stocastic Model Raw Data'!$E$2:$E$1001,$C145,0)</f>
        <v>37647145.215373099</v>
      </c>
      <c r="L145" s="14" cm="1">
        <f t="array" ref="L145">INDEX('Stocastic Model Raw Data'!$J$2:$J$1001,$C145,0)</f>
        <v>26906064.380764201</v>
      </c>
      <c r="M145" s="14">
        <f t="shared" si="27"/>
        <v>10741080.834608898</v>
      </c>
      <c r="N145" s="14">
        <f t="shared" si="31"/>
        <v>88795844.089810699</v>
      </c>
      <c r="O145" s="14">
        <f t="shared" si="32"/>
        <v>45168975.659364805</v>
      </c>
      <c r="P145" s="14">
        <f t="shared" si="28"/>
        <v>43626868.430445895</v>
      </c>
      <c r="Q145" s="3">
        <f t="shared" si="33"/>
        <v>88795844.089810699</v>
      </c>
      <c r="R145" s="3">
        <f t="shared" si="34"/>
        <v>76779693.659364805</v>
      </c>
      <c r="S145" s="3">
        <f t="shared" si="29"/>
        <v>12016150.430445895</v>
      </c>
      <c r="T145" s="21">
        <f>(RANK(E145,E$8:E$1007,1)+COUNTIF(E$8:E145,E145)-1)/1000</f>
        <v>7.1999999999999995E-2</v>
      </c>
      <c r="U145" s="21">
        <f>(RANK(F145,F$8:F$1007,1)+COUNTIF(F$8:F145,F145)-1)/1000</f>
        <v>6.8000000000000005E-2</v>
      </c>
      <c r="V145" s="21">
        <f>(RANK(G145,G$8:G$1007,1)+COUNTIF(G$8:G145,G145)-1)/1000</f>
        <v>7.6999999999999999E-2</v>
      </c>
      <c r="W145" s="21">
        <f>(RANK(H145,H$8:H$1007,1)+COUNTIF(H$8:H145,H145)-1)/1000</f>
        <v>7.1999999999999995E-2</v>
      </c>
      <c r="X145" s="21">
        <f>(RANK(I145,I$8:I$1007,1)+COUNTIF(I$8:I145,I145)-1)/1000</f>
        <v>6.8000000000000005E-2</v>
      </c>
      <c r="Y145" s="21">
        <f>(RANK(J145,J$8:J$1007,1)+COUNTIF(J$8:J145,J145)-1)/1000</f>
        <v>7.4999999999999997E-2</v>
      </c>
      <c r="Z145" s="21">
        <f>(RANK(K145,K$8:K$1007,1)+COUNTIF(K$8:K145,K145)-1)/1000</f>
        <v>0.621</v>
      </c>
      <c r="AA145" s="21">
        <f>(RANK(L145,L$8:L$1007,1)+COUNTIF(L$8:L145,L145)-1)/1000</f>
        <v>0.626</v>
      </c>
      <c r="AB145" s="21">
        <f>(RANK(M145,M$8:M$1007,1)+COUNTIF(M$8:M145,M145)-1)/1000</f>
        <v>0.60899999999999999</v>
      </c>
      <c r="AC145" s="21">
        <f>(RANK(N145,N$8:N$1007,1)+COUNTIF(N$8:N145,N145)-1)/1000</f>
        <v>9.0999999999999998E-2</v>
      </c>
      <c r="AD145" s="21">
        <f>(RANK(O145,O$8:O$1007,1)+COUNTIF(O$8:O145,O145)-1)/1000</f>
        <v>0.10100000000000001</v>
      </c>
      <c r="AE145" s="21">
        <f>(RANK(P145,P$8:P$1007,1)+COUNTIF(P$8:P145,P145)-1)/1000</f>
        <v>8.1000000000000003E-2</v>
      </c>
      <c r="AF145" s="21">
        <f>(RANK(Q145,Q$8:Q$1007,1)+COUNTIF(Q$8:Q145,Q145)-1)/1000</f>
        <v>9.0999999999999998E-2</v>
      </c>
      <c r="AG145" s="21">
        <f>(RANK(R145,R$8:R$1007,1)+COUNTIF(R$8:R145,R145)-1)/1000</f>
        <v>0.10100000000000001</v>
      </c>
      <c r="AH145" s="21">
        <f>(RANK(S145,S$8:S$1007,1)+COUNTIF(S$8:S145,S145)-1)/1000</f>
        <v>8.1000000000000003E-2</v>
      </c>
      <c r="AI145" s="14">
        <f t="shared" si="35"/>
        <v>0</v>
      </c>
      <c r="AK145" s="14">
        <f t="shared" si="36"/>
        <v>0</v>
      </c>
    </row>
    <row r="146" spans="2:37" x14ac:dyDescent="0.25">
      <c r="B146">
        <f t="shared" si="30"/>
        <v>139</v>
      </c>
      <c r="C146">
        <f>MATCH(B146,'Stocastic Model Raw Data'!$B$2:$B$1001,0)</f>
        <v>960</v>
      </c>
      <c r="D146" s="14" cm="1">
        <f t="array" ref="D146">INDEX('Stocastic Model Raw Data'!$G$2:$G$1001,$C146,0)</f>
        <v>31610718</v>
      </c>
      <c r="E146" s="14" cm="1">
        <f t="array" ref="E146">INDEX('Stocastic Model Raw Data'!$C$2:$C$1001,$C146,0)</f>
        <v>7495713.5536674503</v>
      </c>
      <c r="F146" s="14" cm="1">
        <f t="array" ref="F146">INDEX('Stocastic Model Raw Data'!$H$2:$H$1001,$C146,0)</f>
        <v>3127590.18843908</v>
      </c>
      <c r="G146" s="14">
        <f t="shared" si="25"/>
        <v>4368123.3652283698</v>
      </c>
      <c r="H146" s="14" cm="1">
        <f t="array" ref="H146">INDEX('Stocastic Model Raw Data'!$D$2:$D$1001,$C146,0)</f>
        <v>244708795.93397701</v>
      </c>
      <c r="I146" s="14" cm="1">
        <f t="array" ref="I146">INDEX('Stocastic Model Raw Data'!$I$2:$I$1001,$C146,0)</f>
        <v>96042966.083756194</v>
      </c>
      <c r="J146" s="14">
        <f t="shared" si="26"/>
        <v>148665829.8502208</v>
      </c>
      <c r="K146" s="14" cm="1">
        <f t="array" ref="K146">INDEX('Stocastic Model Raw Data'!$E$2:$E$1001,$C146,0)</f>
        <v>43603705.921064302</v>
      </c>
      <c r="L146" s="14" cm="1">
        <f t="array" ref="L146">INDEX('Stocastic Model Raw Data'!$J$2:$J$1001,$C146,0)</f>
        <v>31585196.237811599</v>
      </c>
      <c r="M146" s="14">
        <f t="shared" si="27"/>
        <v>12018509.683252703</v>
      </c>
      <c r="N146" s="14">
        <f t="shared" si="31"/>
        <v>288312501.85504133</v>
      </c>
      <c r="O146" s="14">
        <f t="shared" si="32"/>
        <v>127628162.32156779</v>
      </c>
      <c r="P146" s="14">
        <f t="shared" si="28"/>
        <v>160684339.53347355</v>
      </c>
      <c r="Q146" s="3">
        <f t="shared" si="33"/>
        <v>288312501.85504133</v>
      </c>
      <c r="R146" s="3">
        <f t="shared" si="34"/>
        <v>159238880.32156777</v>
      </c>
      <c r="S146" s="3">
        <f t="shared" si="29"/>
        <v>129073621.53347355</v>
      </c>
      <c r="T146" s="21">
        <f>(RANK(E146,E$8:E$1007,1)+COUNTIF(E$8:E146,E146)-1)/1000</f>
        <v>0.95599999999999996</v>
      </c>
      <c r="U146" s="21">
        <f>(RANK(F146,F$8:F$1007,1)+COUNTIF(F$8:F146,F146)-1)/1000</f>
        <v>0.95599999999999996</v>
      </c>
      <c r="V146" s="21">
        <f>(RANK(G146,G$8:G$1007,1)+COUNTIF(G$8:G146,G146)-1)/1000</f>
        <v>0.95499999999999996</v>
      </c>
      <c r="W146" s="21">
        <f>(RANK(H146,H$8:H$1007,1)+COUNTIF(H$8:H146,H146)-1)/1000</f>
        <v>0.95599999999999996</v>
      </c>
      <c r="X146" s="21">
        <f>(RANK(I146,I$8:I$1007,1)+COUNTIF(I$8:I146,I146)-1)/1000</f>
        <v>0.95599999999999996</v>
      </c>
      <c r="Y146" s="21">
        <f>(RANK(J146,J$8:J$1007,1)+COUNTIF(J$8:J146,J146)-1)/1000</f>
        <v>0.95699999999999996</v>
      </c>
      <c r="Z146" s="21">
        <f>(RANK(K146,K$8:K$1007,1)+COUNTIF(K$8:K146,K146)-1)/1000</f>
        <v>0.94399999999999995</v>
      </c>
      <c r="AA146" s="21">
        <f>(RANK(L146,L$8:L$1007,1)+COUNTIF(L$8:L146,L146)-1)/1000</f>
        <v>0.95199999999999996</v>
      </c>
      <c r="AB146" s="21">
        <f>(RANK(M146,M$8:M$1007,1)+COUNTIF(M$8:M146,M146)-1)/1000</f>
        <v>0.90300000000000002</v>
      </c>
      <c r="AC146" s="21">
        <f>(RANK(N146,N$8:N$1007,1)+COUNTIF(N$8:N146,N146)-1)/1000</f>
        <v>0.96</v>
      </c>
      <c r="AD146" s="21">
        <f>(RANK(O146,O$8:O$1007,1)+COUNTIF(O$8:O146,O146)-1)/1000</f>
        <v>0.96</v>
      </c>
      <c r="AE146" s="21">
        <f>(RANK(P146,P$8:P$1007,1)+COUNTIF(P$8:P146,P146)-1)/1000</f>
        <v>0.95799999999999996</v>
      </c>
      <c r="AF146" s="21">
        <f>(RANK(Q146,Q$8:Q$1007,1)+COUNTIF(Q$8:Q146,Q146)-1)/1000</f>
        <v>0.96</v>
      </c>
      <c r="AG146" s="21">
        <f>(RANK(R146,R$8:R$1007,1)+COUNTIF(R$8:R146,R146)-1)/1000</f>
        <v>0.96</v>
      </c>
      <c r="AH146" s="21">
        <f>(RANK(S146,S$8:S$1007,1)+COUNTIF(S$8:S146,S146)-1)/1000</f>
        <v>0.95799999999999996</v>
      </c>
      <c r="AI146" s="14">
        <f t="shared" si="35"/>
        <v>0</v>
      </c>
      <c r="AK146" s="14">
        <f t="shared" si="36"/>
        <v>0</v>
      </c>
    </row>
    <row r="147" spans="2:37" x14ac:dyDescent="0.25">
      <c r="B147">
        <f t="shared" si="30"/>
        <v>140</v>
      </c>
      <c r="C147">
        <f>MATCH(B147,'Stocastic Model Raw Data'!$B$2:$B$1001,0)</f>
        <v>596</v>
      </c>
      <c r="D147" s="14" cm="1">
        <f t="array" ref="D147">INDEX('Stocastic Model Raw Data'!$G$2:$G$1001,$C147,0)</f>
        <v>31610718</v>
      </c>
      <c r="E147" s="14" cm="1">
        <f t="array" ref="E147">INDEX('Stocastic Model Raw Data'!$C$2:$C$1001,$C147,0)</f>
        <v>4907553.7997305701</v>
      </c>
      <c r="F147" s="14" cm="1">
        <f t="array" ref="F147">INDEX('Stocastic Model Raw Data'!$H$2:$H$1001,$C147,0)</f>
        <v>2088461.9382916701</v>
      </c>
      <c r="G147" s="14">
        <f t="shared" si="25"/>
        <v>2819091.8614389002</v>
      </c>
      <c r="H147" s="14" cm="1">
        <f t="array" ref="H147">INDEX('Stocastic Model Raw Data'!$D$2:$D$1001,$C147,0)</f>
        <v>157584391.28658101</v>
      </c>
      <c r="I147" s="14" cm="1">
        <f t="array" ref="I147">INDEX('Stocastic Model Raw Data'!$I$2:$I$1001,$C147,0)</f>
        <v>64093603.310592599</v>
      </c>
      <c r="J147" s="14">
        <f t="shared" si="26"/>
        <v>93490787.975988418</v>
      </c>
      <c r="K147" s="14" cm="1">
        <f t="array" ref="K147">INDEX('Stocastic Model Raw Data'!$E$2:$E$1001,$C147,0)</f>
        <v>24579578.560173601</v>
      </c>
      <c r="L147" s="14" cm="1">
        <f t="array" ref="L147">INDEX('Stocastic Model Raw Data'!$J$2:$J$1001,$C147,0)</f>
        <v>17051911.678867999</v>
      </c>
      <c r="M147" s="14">
        <f t="shared" si="27"/>
        <v>7527666.8813056014</v>
      </c>
      <c r="N147" s="14">
        <f t="shared" si="31"/>
        <v>182163969.84675461</v>
      </c>
      <c r="O147" s="14">
        <f t="shared" si="32"/>
        <v>81145514.989460602</v>
      </c>
      <c r="P147" s="14">
        <f t="shared" si="28"/>
        <v>101018454.85729401</v>
      </c>
      <c r="Q147" s="3">
        <f t="shared" si="33"/>
        <v>182163969.84675461</v>
      </c>
      <c r="R147" s="3">
        <f t="shared" si="34"/>
        <v>112756232.9894606</v>
      </c>
      <c r="S147" s="3">
        <f t="shared" si="29"/>
        <v>69407736.857294008</v>
      </c>
      <c r="T147" s="21">
        <f>(RANK(E147,E$8:E$1007,1)+COUNTIF(E$8:E147,E147)-1)/1000</f>
        <v>0.67500000000000004</v>
      </c>
      <c r="U147" s="21">
        <f>(RANK(F147,F$8:F$1007,1)+COUNTIF(F$8:F147,F147)-1)/1000</f>
        <v>0.69599999999999995</v>
      </c>
      <c r="V147" s="21">
        <f>(RANK(G147,G$8:G$1007,1)+COUNTIF(G$8:G147,G147)-1)/1000</f>
        <v>0.64800000000000002</v>
      </c>
      <c r="W147" s="21">
        <f>(RANK(H147,H$8:H$1007,1)+COUNTIF(H$8:H147,H147)-1)/1000</f>
        <v>0.66</v>
      </c>
      <c r="X147" s="21">
        <f>(RANK(I147,I$8:I$1007,1)+COUNTIF(I$8:I147,I147)-1)/1000</f>
        <v>0.69099999999999995</v>
      </c>
      <c r="Y147" s="21">
        <f>(RANK(J147,J$8:J$1007,1)+COUNTIF(J$8:J147,J147)-1)/1000</f>
        <v>0.63900000000000001</v>
      </c>
      <c r="Z147" s="21">
        <f>(RANK(K147,K$8:K$1007,1)+COUNTIF(K$8:K147,K147)-1)/1000</f>
        <v>5.8999999999999997E-2</v>
      </c>
      <c r="AA147" s="21">
        <f>(RANK(L147,L$8:L$1007,1)+COUNTIF(L$8:L147,L147)-1)/1000</f>
        <v>5.8000000000000003E-2</v>
      </c>
      <c r="AB147" s="21">
        <f>(RANK(M147,M$8:M$1007,1)+COUNTIF(M$8:M147,M147)-1)/1000</f>
        <v>4.5999999999999999E-2</v>
      </c>
      <c r="AC147" s="21">
        <f>(RANK(N147,N$8:N$1007,1)+COUNTIF(N$8:N147,N147)-1)/1000</f>
        <v>0.59599999999999997</v>
      </c>
      <c r="AD147" s="21">
        <f>(RANK(O147,O$8:O$1007,1)+COUNTIF(O$8:O147,O147)-1)/1000</f>
        <v>0.56000000000000005</v>
      </c>
      <c r="AE147" s="21">
        <f>(RANK(P147,P$8:P$1007,1)+COUNTIF(P$8:P147,P147)-1)/1000</f>
        <v>0.61099999999999999</v>
      </c>
      <c r="AF147" s="21">
        <f>(RANK(Q147,Q$8:Q$1007,1)+COUNTIF(Q$8:Q147,Q147)-1)/1000</f>
        <v>0.59599999999999997</v>
      </c>
      <c r="AG147" s="21">
        <f>(RANK(R147,R$8:R$1007,1)+COUNTIF(R$8:R147,R147)-1)/1000</f>
        <v>0.56000000000000005</v>
      </c>
      <c r="AH147" s="21">
        <f>(RANK(S147,S$8:S$1007,1)+COUNTIF(S$8:S147,S147)-1)/1000</f>
        <v>0.61099999999999999</v>
      </c>
      <c r="AI147" s="14">
        <f t="shared" si="35"/>
        <v>0</v>
      </c>
      <c r="AK147" s="14">
        <f t="shared" si="36"/>
        <v>0</v>
      </c>
    </row>
    <row r="148" spans="2:37" x14ac:dyDescent="0.25">
      <c r="B148">
        <f t="shared" si="30"/>
        <v>141</v>
      </c>
      <c r="C148">
        <f>MATCH(B148,'Stocastic Model Raw Data'!$B$2:$B$1001,0)</f>
        <v>839</v>
      </c>
      <c r="D148" s="14" cm="1">
        <f t="array" ref="D148">INDEX('Stocastic Model Raw Data'!$G$2:$G$1001,$C148,0)</f>
        <v>31610718</v>
      </c>
      <c r="E148" s="14" cm="1">
        <f t="array" ref="E148">INDEX('Stocastic Model Raw Data'!$C$2:$C$1001,$C148,0)</f>
        <v>6045334.9162489297</v>
      </c>
      <c r="F148" s="14" cm="1">
        <f t="array" ref="F148">INDEX('Stocastic Model Raw Data'!$H$2:$H$1001,$C148,0)</f>
        <v>2526643.9541507401</v>
      </c>
      <c r="G148" s="14">
        <f t="shared" si="25"/>
        <v>3518690.9620981896</v>
      </c>
      <c r="H148" s="14" cm="1">
        <f t="array" ref="H148">INDEX('Stocastic Model Raw Data'!$D$2:$D$1001,$C148,0)</f>
        <v>194622521.16023001</v>
      </c>
      <c r="I148" s="14" cm="1">
        <f t="array" ref="I148">INDEX('Stocastic Model Raw Data'!$I$2:$I$1001,$C148,0)</f>
        <v>77786159.914931402</v>
      </c>
      <c r="J148" s="14">
        <f t="shared" si="26"/>
        <v>116836361.24529861</v>
      </c>
      <c r="K148" s="14" cm="1">
        <f t="array" ref="K148">INDEX('Stocastic Model Raw Data'!$E$2:$E$1001,$C148,0)</f>
        <v>39283873.119728804</v>
      </c>
      <c r="L148" s="14" cm="1">
        <f t="array" ref="L148">INDEX('Stocastic Model Raw Data'!$J$2:$J$1001,$C148,0)</f>
        <v>28092873.218426701</v>
      </c>
      <c r="M148" s="14">
        <f t="shared" si="27"/>
        <v>11190999.901302103</v>
      </c>
      <c r="N148" s="14">
        <f t="shared" si="31"/>
        <v>233906394.27995881</v>
      </c>
      <c r="O148" s="14">
        <f t="shared" si="32"/>
        <v>105879033.13335811</v>
      </c>
      <c r="P148" s="14">
        <f t="shared" si="28"/>
        <v>128027361.14660071</v>
      </c>
      <c r="Q148" s="3">
        <f t="shared" si="33"/>
        <v>233906394.27995881</v>
      </c>
      <c r="R148" s="3">
        <f t="shared" si="34"/>
        <v>137489751.13335812</v>
      </c>
      <c r="S148" s="3">
        <f t="shared" si="29"/>
        <v>96416643.146600693</v>
      </c>
      <c r="T148" s="21">
        <f>(RANK(E148,E$8:E$1007,1)+COUNTIF(E$8:E148,E148)-1)/1000</f>
        <v>0.83899999999999997</v>
      </c>
      <c r="U148" s="21">
        <f>(RANK(F148,F$8:F$1007,1)+COUNTIF(F$8:F148,F148)-1)/1000</f>
        <v>0.85099999999999998</v>
      </c>
      <c r="V148" s="21">
        <f>(RANK(G148,G$8:G$1007,1)+COUNTIF(G$8:G148,G148)-1)/1000</f>
        <v>0.83599999999999997</v>
      </c>
      <c r="W148" s="21">
        <f>(RANK(H148,H$8:H$1007,1)+COUNTIF(H$8:H148,H148)-1)/1000</f>
        <v>0.83499999999999996</v>
      </c>
      <c r="X148" s="21">
        <f>(RANK(I148,I$8:I$1007,1)+COUNTIF(I$8:I148,I148)-1)/1000</f>
        <v>0.84899999999999998</v>
      </c>
      <c r="Y148" s="21">
        <f>(RANK(J148,J$8:J$1007,1)+COUNTIF(J$8:J148,J148)-1)/1000</f>
        <v>0.83299999999999996</v>
      </c>
      <c r="Z148" s="21">
        <f>(RANK(K148,K$8:K$1007,1)+COUNTIF(K$8:K148,K148)-1)/1000</f>
        <v>0.73699999999999999</v>
      </c>
      <c r="AA148" s="21">
        <f>(RANK(L148,L$8:L$1007,1)+COUNTIF(L$8:L148,L148)-1)/1000</f>
        <v>0.73699999999999999</v>
      </c>
      <c r="AB148" s="21">
        <f>(RANK(M148,M$8:M$1007,1)+COUNTIF(M$8:M148,M148)-1)/1000</f>
        <v>0.73599999999999999</v>
      </c>
      <c r="AC148" s="21">
        <f>(RANK(N148,N$8:N$1007,1)+COUNTIF(N$8:N148,N148)-1)/1000</f>
        <v>0.83899999999999997</v>
      </c>
      <c r="AD148" s="21">
        <f>(RANK(O148,O$8:O$1007,1)+COUNTIF(O$8:O148,O148)-1)/1000</f>
        <v>0.85499999999999998</v>
      </c>
      <c r="AE148" s="21">
        <f>(RANK(P148,P$8:P$1007,1)+COUNTIF(P$8:P148,P148)-1)/1000</f>
        <v>0.83099999999999996</v>
      </c>
      <c r="AF148" s="21">
        <f>(RANK(Q148,Q$8:Q$1007,1)+COUNTIF(Q$8:Q148,Q148)-1)/1000</f>
        <v>0.83899999999999997</v>
      </c>
      <c r="AG148" s="21">
        <f>(RANK(R148,R$8:R$1007,1)+COUNTIF(R$8:R148,R148)-1)/1000</f>
        <v>0.85499999999999998</v>
      </c>
      <c r="AH148" s="21">
        <f>(RANK(S148,S$8:S$1007,1)+COUNTIF(S$8:S148,S148)-1)/1000</f>
        <v>0.83099999999999996</v>
      </c>
      <c r="AI148" s="14">
        <f t="shared" si="35"/>
        <v>0</v>
      </c>
      <c r="AK148" s="14">
        <f t="shared" si="36"/>
        <v>0</v>
      </c>
    </row>
    <row r="149" spans="2:37" x14ac:dyDescent="0.25">
      <c r="B149">
        <f t="shared" si="30"/>
        <v>142</v>
      </c>
      <c r="C149">
        <f>MATCH(B149,'Stocastic Model Raw Data'!$B$2:$B$1001,0)</f>
        <v>566</v>
      </c>
      <c r="D149" s="14" cm="1">
        <f t="array" ref="D149">INDEX('Stocastic Model Raw Data'!$G$2:$G$1001,$C149,0)</f>
        <v>31610718</v>
      </c>
      <c r="E149" s="14" cm="1">
        <f t="array" ref="E149">INDEX('Stocastic Model Raw Data'!$C$2:$C$1001,$C149,0)</f>
        <v>4274817.0422344096</v>
      </c>
      <c r="F149" s="14" cm="1">
        <f t="array" ref="F149">INDEX('Stocastic Model Raw Data'!$H$2:$H$1001,$C149,0)</f>
        <v>1761871.8257371299</v>
      </c>
      <c r="G149" s="14">
        <f t="shared" si="25"/>
        <v>2512945.2164972797</v>
      </c>
      <c r="H149" s="14" cm="1">
        <f t="array" ref="H149">INDEX('Stocastic Model Raw Data'!$D$2:$D$1001,$C149,0)</f>
        <v>138250963.22781199</v>
      </c>
      <c r="I149" s="14" cm="1">
        <f t="array" ref="I149">INDEX('Stocastic Model Raw Data'!$I$2:$I$1001,$C149,0)</f>
        <v>54570980.400187701</v>
      </c>
      <c r="J149" s="14">
        <f t="shared" si="26"/>
        <v>83679982.827624291</v>
      </c>
      <c r="K149" s="14" cm="1">
        <f t="array" ref="K149">INDEX('Stocastic Model Raw Data'!$E$2:$E$1001,$C149,0)</f>
        <v>39860099.120499298</v>
      </c>
      <c r="L149" s="14" cm="1">
        <f t="array" ref="L149">INDEX('Stocastic Model Raw Data'!$J$2:$J$1001,$C149,0)</f>
        <v>28824377.550741501</v>
      </c>
      <c r="M149" s="14">
        <f t="shared" si="27"/>
        <v>11035721.569757797</v>
      </c>
      <c r="N149" s="14">
        <f t="shared" si="31"/>
        <v>178111062.34831131</v>
      </c>
      <c r="O149" s="14">
        <f t="shared" si="32"/>
        <v>83395357.950929195</v>
      </c>
      <c r="P149" s="14">
        <f t="shared" si="28"/>
        <v>94715704.39738211</v>
      </c>
      <c r="Q149" s="3">
        <f t="shared" si="33"/>
        <v>178111062.34831131</v>
      </c>
      <c r="R149" s="3">
        <f t="shared" si="34"/>
        <v>115006075.95092919</v>
      </c>
      <c r="S149" s="3">
        <f t="shared" si="29"/>
        <v>63104986.39738211</v>
      </c>
      <c r="T149" s="21">
        <f>(RANK(E149,E$8:E$1007,1)+COUNTIF(E$8:E149,E149)-1)/1000</f>
        <v>0.52900000000000003</v>
      </c>
      <c r="U149" s="21">
        <f>(RANK(F149,F$8:F$1007,1)+COUNTIF(F$8:F149,F149)-1)/1000</f>
        <v>0.53300000000000003</v>
      </c>
      <c r="V149" s="21">
        <f>(RANK(G149,G$8:G$1007,1)+COUNTIF(G$8:G149,G149)-1)/1000</f>
        <v>0.52400000000000002</v>
      </c>
      <c r="W149" s="21">
        <f>(RANK(H149,H$8:H$1007,1)+COUNTIF(H$8:H149,H149)-1)/1000</f>
        <v>0.52600000000000002</v>
      </c>
      <c r="X149" s="21">
        <f>(RANK(I149,I$8:I$1007,1)+COUNTIF(I$8:I149,I149)-1)/1000</f>
        <v>0.53300000000000003</v>
      </c>
      <c r="Y149" s="21">
        <f>(RANK(J149,J$8:J$1007,1)+COUNTIF(J$8:J149,J149)-1)/1000</f>
        <v>0.51600000000000001</v>
      </c>
      <c r="Z149" s="21">
        <f>(RANK(K149,K$8:K$1007,1)+COUNTIF(K$8:K149,K149)-1)/1000</f>
        <v>0.77200000000000002</v>
      </c>
      <c r="AA149" s="21">
        <f>(RANK(L149,L$8:L$1007,1)+COUNTIF(L$8:L149,L149)-1)/1000</f>
        <v>0.79800000000000004</v>
      </c>
      <c r="AB149" s="21">
        <f>(RANK(M149,M$8:M$1007,1)+COUNTIF(M$8:M149,M149)-1)/1000</f>
        <v>0.69899999999999995</v>
      </c>
      <c r="AC149" s="21">
        <f>(RANK(N149,N$8:N$1007,1)+COUNTIF(N$8:N149,N149)-1)/1000</f>
        <v>0.56599999999999995</v>
      </c>
      <c r="AD149" s="21">
        <f>(RANK(O149,O$8:O$1007,1)+COUNTIF(O$8:O149,O149)-1)/1000</f>
        <v>0.60699999999999998</v>
      </c>
      <c r="AE149" s="21">
        <f>(RANK(P149,P$8:P$1007,1)+COUNTIF(P$8:P149,P149)-1)/1000</f>
        <v>0.52600000000000002</v>
      </c>
      <c r="AF149" s="21">
        <f>(RANK(Q149,Q$8:Q$1007,1)+COUNTIF(Q$8:Q149,Q149)-1)/1000</f>
        <v>0.56599999999999995</v>
      </c>
      <c r="AG149" s="21">
        <f>(RANK(R149,R$8:R$1007,1)+COUNTIF(R$8:R149,R149)-1)/1000</f>
        <v>0.60699999999999998</v>
      </c>
      <c r="AH149" s="21">
        <f>(RANK(S149,S$8:S$1007,1)+COUNTIF(S$8:S149,S149)-1)/1000</f>
        <v>0.52600000000000002</v>
      </c>
      <c r="AI149" s="14">
        <f t="shared" si="35"/>
        <v>0</v>
      </c>
      <c r="AK149" s="14">
        <f t="shared" si="36"/>
        <v>0</v>
      </c>
    </row>
    <row r="150" spans="2:37" x14ac:dyDescent="0.25">
      <c r="B150">
        <f t="shared" si="30"/>
        <v>143</v>
      </c>
      <c r="C150">
        <f>MATCH(B150,'Stocastic Model Raw Data'!$B$2:$B$1001,0)</f>
        <v>833</v>
      </c>
      <c r="D150" s="14" cm="1">
        <f t="array" ref="D150">INDEX('Stocastic Model Raw Data'!$G$2:$G$1001,$C150,0)</f>
        <v>31610718</v>
      </c>
      <c r="E150" s="14" cm="1">
        <f t="array" ref="E150">INDEX('Stocastic Model Raw Data'!$C$2:$C$1001,$C150,0)</f>
        <v>5839256.4982859697</v>
      </c>
      <c r="F150" s="14" cm="1">
        <f t="array" ref="F150">INDEX('Stocastic Model Raw Data'!$H$2:$H$1001,$C150,0)</f>
        <v>2402492.8521432099</v>
      </c>
      <c r="G150" s="14">
        <f t="shared" si="25"/>
        <v>3436763.6461427598</v>
      </c>
      <c r="H150" s="14" cm="1">
        <f t="array" ref="H150">INDEX('Stocastic Model Raw Data'!$D$2:$D$1001,$C150,0)</f>
        <v>189328831.18338501</v>
      </c>
      <c r="I150" s="14" cm="1">
        <f t="array" ref="I150">INDEX('Stocastic Model Raw Data'!$I$2:$I$1001,$C150,0)</f>
        <v>74251094.218953595</v>
      </c>
      <c r="J150" s="14">
        <f t="shared" si="26"/>
        <v>115077736.96443142</v>
      </c>
      <c r="K150" s="14" cm="1">
        <f t="array" ref="K150">INDEX('Stocastic Model Raw Data'!$E$2:$E$1001,$C150,0)</f>
        <v>43909456.200652704</v>
      </c>
      <c r="L150" s="14" cm="1">
        <f t="array" ref="L150">INDEX('Stocastic Model Raw Data'!$J$2:$J$1001,$C150,0)</f>
        <v>31524193.227582399</v>
      </c>
      <c r="M150" s="14">
        <f t="shared" si="27"/>
        <v>12385262.973070305</v>
      </c>
      <c r="N150" s="14">
        <f t="shared" si="31"/>
        <v>233238287.38403773</v>
      </c>
      <c r="O150" s="14">
        <f t="shared" si="32"/>
        <v>105775287.44653599</v>
      </c>
      <c r="P150" s="14">
        <f t="shared" si="28"/>
        <v>127462999.93750174</v>
      </c>
      <c r="Q150" s="3">
        <f t="shared" si="33"/>
        <v>233238287.38403773</v>
      </c>
      <c r="R150" s="3">
        <f t="shared" si="34"/>
        <v>137386005.446536</v>
      </c>
      <c r="S150" s="3">
        <f t="shared" si="29"/>
        <v>95852281.937501729</v>
      </c>
      <c r="T150" s="21">
        <f>(RANK(E150,E$8:E$1007,1)+COUNTIF(E$8:E150,E150)-1)/1000</f>
        <v>0.82599999999999996</v>
      </c>
      <c r="U150" s="21">
        <f>(RANK(F150,F$8:F$1007,1)+COUNTIF(F$8:F150,F150)-1)/1000</f>
        <v>0.82399999999999995</v>
      </c>
      <c r="V150" s="21">
        <f>(RANK(G150,G$8:G$1007,1)+COUNTIF(G$8:G150,G150)-1)/1000</f>
        <v>0.82899999999999996</v>
      </c>
      <c r="W150" s="21">
        <f>(RANK(H150,H$8:H$1007,1)+COUNTIF(H$8:H150,H150)-1)/1000</f>
        <v>0.82499999999999996</v>
      </c>
      <c r="X150" s="21">
        <f>(RANK(I150,I$8:I$1007,1)+COUNTIF(I$8:I150,I150)-1)/1000</f>
        <v>0.82599999999999996</v>
      </c>
      <c r="Y150" s="21">
        <f>(RANK(J150,J$8:J$1007,1)+COUNTIF(J$8:J150,J150)-1)/1000</f>
        <v>0.82399999999999995</v>
      </c>
      <c r="Z150" s="21">
        <f>(RANK(K150,K$8:K$1007,1)+COUNTIF(K$8:K150,K150)-1)/1000</f>
        <v>0.95199999999999996</v>
      </c>
      <c r="AA150" s="21">
        <f>(RANK(L150,L$8:L$1007,1)+COUNTIF(L$8:L150,L150)-1)/1000</f>
        <v>0.95</v>
      </c>
      <c r="AB150" s="21">
        <f>(RANK(M150,M$8:M$1007,1)+COUNTIF(M$8:M150,M150)-1)/1000</f>
        <v>0.95</v>
      </c>
      <c r="AC150" s="21">
        <f>(RANK(N150,N$8:N$1007,1)+COUNTIF(N$8:N150,N150)-1)/1000</f>
        <v>0.83299999999999996</v>
      </c>
      <c r="AD150" s="21">
        <f>(RANK(O150,O$8:O$1007,1)+COUNTIF(O$8:O150,O150)-1)/1000</f>
        <v>0.85399999999999998</v>
      </c>
      <c r="AE150" s="21">
        <f>(RANK(P150,P$8:P$1007,1)+COUNTIF(P$8:P150,P150)-1)/1000</f>
        <v>0.82899999999999996</v>
      </c>
      <c r="AF150" s="21">
        <f>(RANK(Q150,Q$8:Q$1007,1)+COUNTIF(Q$8:Q150,Q150)-1)/1000</f>
        <v>0.83299999999999996</v>
      </c>
      <c r="AG150" s="21">
        <f>(RANK(R150,R$8:R$1007,1)+COUNTIF(R$8:R150,R150)-1)/1000</f>
        <v>0.85399999999999998</v>
      </c>
      <c r="AH150" s="21">
        <f>(RANK(S150,S$8:S$1007,1)+COUNTIF(S$8:S150,S150)-1)/1000</f>
        <v>0.82899999999999996</v>
      </c>
      <c r="AI150" s="14">
        <f t="shared" si="35"/>
        <v>0</v>
      </c>
      <c r="AK150" s="14">
        <f t="shared" si="36"/>
        <v>0</v>
      </c>
    </row>
    <row r="151" spans="2:37" x14ac:dyDescent="0.25">
      <c r="B151">
        <f t="shared" si="30"/>
        <v>144</v>
      </c>
      <c r="C151">
        <f>MATCH(B151,'Stocastic Model Raw Data'!$B$2:$B$1001,0)</f>
        <v>751</v>
      </c>
      <c r="D151" s="14" cm="1">
        <f t="array" ref="D151">INDEX('Stocastic Model Raw Data'!$G$2:$G$1001,$C151,0)</f>
        <v>31610718</v>
      </c>
      <c r="E151" s="14" cm="1">
        <f t="array" ref="E151">INDEX('Stocastic Model Raw Data'!$C$2:$C$1001,$C151,0)</f>
        <v>5259332.4899127204</v>
      </c>
      <c r="F151" s="14" cm="1">
        <f t="array" ref="F151">INDEX('Stocastic Model Raw Data'!$H$2:$H$1001,$C151,0)</f>
        <v>2199978.2705820301</v>
      </c>
      <c r="G151" s="14">
        <f t="shared" si="25"/>
        <v>3059354.2193306903</v>
      </c>
      <c r="H151" s="14" cm="1">
        <f t="array" ref="H151">INDEX('Stocastic Model Raw Data'!$D$2:$D$1001,$C151,0)</f>
        <v>168782771.626311</v>
      </c>
      <c r="I151" s="14" cm="1">
        <f t="array" ref="I151">INDEX('Stocastic Model Raw Data'!$I$2:$I$1001,$C151,0)</f>
        <v>67852865.296725601</v>
      </c>
      <c r="J151" s="14">
        <f t="shared" si="26"/>
        <v>100929906.3295854</v>
      </c>
      <c r="K151" s="14" cm="1">
        <f t="array" ref="K151">INDEX('Stocastic Model Raw Data'!$E$2:$E$1001,$C151,0)</f>
        <v>38419836.559998699</v>
      </c>
      <c r="L151" s="14" cm="1">
        <f t="array" ref="L151">INDEX('Stocastic Model Raw Data'!$J$2:$J$1001,$C151,0)</f>
        <v>27609766.9061388</v>
      </c>
      <c r="M151" s="14">
        <f t="shared" si="27"/>
        <v>10810069.653859898</v>
      </c>
      <c r="N151" s="14">
        <f t="shared" si="31"/>
        <v>207202608.1863097</v>
      </c>
      <c r="O151" s="14">
        <f t="shared" si="32"/>
        <v>95462632.202864408</v>
      </c>
      <c r="P151" s="14">
        <f t="shared" si="28"/>
        <v>111739975.98344529</v>
      </c>
      <c r="Q151" s="3">
        <f t="shared" si="33"/>
        <v>207202608.1863097</v>
      </c>
      <c r="R151" s="3">
        <f t="shared" si="34"/>
        <v>127073350.20286441</v>
      </c>
      <c r="S151" s="3">
        <f t="shared" si="29"/>
        <v>80129257.983445287</v>
      </c>
      <c r="T151" s="21">
        <f>(RANK(E151,E$8:E$1007,1)+COUNTIF(E$8:E151,E151)-1)/1000</f>
        <v>0.76100000000000001</v>
      </c>
      <c r="U151" s="21">
        <f>(RANK(F151,F$8:F$1007,1)+COUNTIF(F$8:F151,F151)-1)/1000</f>
        <v>0.76700000000000002</v>
      </c>
      <c r="V151" s="21">
        <f>(RANK(G151,G$8:G$1007,1)+COUNTIF(G$8:G151,G151)-1)/1000</f>
        <v>0.751</v>
      </c>
      <c r="W151" s="21">
        <f>(RANK(H151,H$8:H$1007,1)+COUNTIF(H$8:H151,H151)-1)/1000</f>
        <v>0.749</v>
      </c>
      <c r="X151" s="21">
        <f>(RANK(I151,I$8:I$1007,1)+COUNTIF(I$8:I151,I151)-1)/1000</f>
        <v>0.76700000000000002</v>
      </c>
      <c r="Y151" s="21">
        <f>(RANK(J151,J$8:J$1007,1)+COUNTIF(J$8:J151,J151)-1)/1000</f>
        <v>0.72799999999999998</v>
      </c>
      <c r="Z151" s="21">
        <f>(RANK(K151,K$8:K$1007,1)+COUNTIF(K$8:K151,K151)-1)/1000</f>
        <v>0.68500000000000005</v>
      </c>
      <c r="AA151" s="21">
        <f>(RANK(L151,L$8:L$1007,1)+COUNTIF(L$8:L151,L151)-1)/1000</f>
        <v>0.69799999999999995</v>
      </c>
      <c r="AB151" s="21">
        <f>(RANK(M151,M$8:M$1007,1)+COUNTIF(M$8:M151,M151)-1)/1000</f>
        <v>0.629</v>
      </c>
      <c r="AC151" s="21">
        <f>(RANK(N151,N$8:N$1007,1)+COUNTIF(N$8:N151,N151)-1)/1000</f>
        <v>0.751</v>
      </c>
      <c r="AD151" s="21">
        <f>(RANK(O151,O$8:O$1007,1)+COUNTIF(O$8:O151,O151)-1)/1000</f>
        <v>0.77100000000000002</v>
      </c>
      <c r="AE151" s="21">
        <f>(RANK(P151,P$8:P$1007,1)+COUNTIF(P$8:P151,P151)-1)/1000</f>
        <v>0.73399999999999999</v>
      </c>
      <c r="AF151" s="21">
        <f>(RANK(Q151,Q$8:Q$1007,1)+COUNTIF(Q$8:Q151,Q151)-1)/1000</f>
        <v>0.751</v>
      </c>
      <c r="AG151" s="21">
        <f>(RANK(R151,R$8:R$1007,1)+COUNTIF(R$8:R151,R151)-1)/1000</f>
        <v>0.77100000000000002</v>
      </c>
      <c r="AH151" s="21">
        <f>(RANK(S151,S$8:S$1007,1)+COUNTIF(S$8:S151,S151)-1)/1000</f>
        <v>0.73399999999999999</v>
      </c>
      <c r="AI151" s="14">
        <f t="shared" si="35"/>
        <v>0</v>
      </c>
      <c r="AK151" s="14">
        <f t="shared" si="36"/>
        <v>0</v>
      </c>
    </row>
    <row r="152" spans="2:37" x14ac:dyDescent="0.25">
      <c r="B152">
        <f t="shared" si="30"/>
        <v>145</v>
      </c>
      <c r="C152">
        <f>MATCH(B152,'Stocastic Model Raw Data'!$B$2:$B$1001,0)</f>
        <v>918</v>
      </c>
      <c r="D152" s="14" cm="1">
        <f t="array" ref="D152">INDEX('Stocastic Model Raw Data'!$G$2:$G$1001,$C152,0)</f>
        <v>31610718</v>
      </c>
      <c r="E152" s="14" cm="1">
        <f t="array" ref="E152">INDEX('Stocastic Model Raw Data'!$C$2:$C$1001,$C152,0)</f>
        <v>6776435.4600482797</v>
      </c>
      <c r="F152" s="14" cm="1">
        <f t="array" ref="F152">INDEX('Stocastic Model Raw Data'!$H$2:$H$1001,$C152,0)</f>
        <v>2827574.5616637799</v>
      </c>
      <c r="G152" s="14">
        <f t="shared" si="25"/>
        <v>3948860.8983844998</v>
      </c>
      <c r="H152" s="14" cm="1">
        <f t="array" ref="H152">INDEX('Stocastic Model Raw Data'!$D$2:$D$1001,$C152,0)</f>
        <v>218395608.08122101</v>
      </c>
      <c r="I152" s="14" cm="1">
        <f t="array" ref="I152">INDEX('Stocastic Model Raw Data'!$I$2:$I$1001,$C152,0)</f>
        <v>86913920.308122307</v>
      </c>
      <c r="J152" s="14">
        <f t="shared" si="26"/>
        <v>131481687.77309871</v>
      </c>
      <c r="K152" s="14" cm="1">
        <f t="array" ref="K152">INDEX('Stocastic Model Raw Data'!$E$2:$E$1001,$C152,0)</f>
        <v>40957440.645312697</v>
      </c>
      <c r="L152" s="14" cm="1">
        <f t="array" ref="L152">INDEX('Stocastic Model Raw Data'!$J$2:$J$1001,$C152,0)</f>
        <v>29380807.019861501</v>
      </c>
      <c r="M152" s="14">
        <f t="shared" si="27"/>
        <v>11576633.625451196</v>
      </c>
      <c r="N152" s="14">
        <f t="shared" si="31"/>
        <v>259353048.72653371</v>
      </c>
      <c r="O152" s="14">
        <f t="shared" si="32"/>
        <v>116294727.32798381</v>
      </c>
      <c r="P152" s="14">
        <f t="shared" si="28"/>
        <v>143058321.39854991</v>
      </c>
      <c r="Q152" s="3">
        <f t="shared" si="33"/>
        <v>259353048.72653371</v>
      </c>
      <c r="R152" s="3">
        <f t="shared" si="34"/>
        <v>147905445.3279838</v>
      </c>
      <c r="S152" s="3">
        <f t="shared" si="29"/>
        <v>111447603.39854991</v>
      </c>
      <c r="T152" s="21">
        <f>(RANK(E152,E$8:E$1007,1)+COUNTIF(E$8:E152,E152)-1)/1000</f>
        <v>0.92</v>
      </c>
      <c r="U152" s="21">
        <f>(RANK(F152,F$8:F$1007,1)+COUNTIF(F$8:F152,F152)-1)/1000</f>
        <v>0.92100000000000004</v>
      </c>
      <c r="V152" s="21">
        <f>(RANK(G152,G$8:G$1007,1)+COUNTIF(G$8:G152,G152)-1)/1000</f>
        <v>0.91900000000000004</v>
      </c>
      <c r="W152" s="21">
        <f>(RANK(H152,H$8:H$1007,1)+COUNTIF(H$8:H152,H152)-1)/1000</f>
        <v>0.91900000000000004</v>
      </c>
      <c r="X152" s="21">
        <f>(RANK(I152,I$8:I$1007,1)+COUNTIF(I$8:I152,I152)-1)/1000</f>
        <v>0.92100000000000004</v>
      </c>
      <c r="Y152" s="21">
        <f>(RANK(J152,J$8:J$1007,1)+COUNTIF(J$8:J152,J152)-1)/1000</f>
        <v>0.91500000000000004</v>
      </c>
      <c r="Z152" s="21">
        <f>(RANK(K152,K$8:K$1007,1)+COUNTIF(K$8:K152,K152)-1)/1000</f>
        <v>0.82599999999999996</v>
      </c>
      <c r="AA152" s="21">
        <f>(RANK(L152,L$8:L$1007,1)+COUNTIF(L$8:L152,L152)-1)/1000</f>
        <v>0.83399999999999996</v>
      </c>
      <c r="AB152" s="21">
        <f>(RANK(M152,M$8:M$1007,1)+COUNTIF(M$8:M152,M152)-1)/1000</f>
        <v>0.81399999999999995</v>
      </c>
      <c r="AC152" s="21">
        <f>(RANK(N152,N$8:N$1007,1)+COUNTIF(N$8:N152,N152)-1)/1000</f>
        <v>0.91800000000000004</v>
      </c>
      <c r="AD152" s="21">
        <f>(RANK(O152,O$8:O$1007,1)+COUNTIF(O$8:O152,O152)-1)/1000</f>
        <v>0.92800000000000005</v>
      </c>
      <c r="AE152" s="21">
        <f>(RANK(P152,P$8:P$1007,1)+COUNTIF(P$8:P152,P152)-1)/1000</f>
        <v>0.91500000000000004</v>
      </c>
      <c r="AF152" s="21">
        <f>(RANK(Q152,Q$8:Q$1007,1)+COUNTIF(Q$8:Q152,Q152)-1)/1000</f>
        <v>0.91800000000000004</v>
      </c>
      <c r="AG152" s="21">
        <f>(RANK(R152,R$8:R$1007,1)+COUNTIF(R$8:R152,R152)-1)/1000</f>
        <v>0.92800000000000005</v>
      </c>
      <c r="AH152" s="21">
        <f>(RANK(S152,S$8:S$1007,1)+COUNTIF(S$8:S152,S152)-1)/1000</f>
        <v>0.91500000000000004</v>
      </c>
      <c r="AI152" s="14">
        <f t="shared" si="35"/>
        <v>0</v>
      </c>
      <c r="AK152" s="14">
        <f t="shared" si="36"/>
        <v>0</v>
      </c>
    </row>
    <row r="153" spans="2:37" x14ac:dyDescent="0.25">
      <c r="B153">
        <f t="shared" si="30"/>
        <v>146</v>
      </c>
      <c r="C153">
        <f>MATCH(B153,'Stocastic Model Raw Data'!$B$2:$B$1001,0)</f>
        <v>307</v>
      </c>
      <c r="D153" s="14" cm="1">
        <f t="array" ref="D153">INDEX('Stocastic Model Raw Data'!$G$2:$G$1001,$C153,0)</f>
        <v>31610718</v>
      </c>
      <c r="E153" s="14" cm="1">
        <f t="array" ref="E153">INDEX('Stocastic Model Raw Data'!$C$2:$C$1001,$C153,0)</f>
        <v>2881696.0960710999</v>
      </c>
      <c r="F153" s="14" cm="1">
        <f t="array" ref="F153">INDEX('Stocastic Model Raw Data'!$H$2:$H$1001,$C153,0)</f>
        <v>1146096.8834537501</v>
      </c>
      <c r="G153" s="14">
        <f t="shared" si="25"/>
        <v>1735599.2126173498</v>
      </c>
      <c r="H153" s="14" cm="1">
        <f t="array" ref="H153">INDEX('Stocastic Model Raw Data'!$D$2:$D$1001,$C153,0)</f>
        <v>92706217.992077395</v>
      </c>
      <c r="I153" s="14" cm="1">
        <f t="array" ref="I153">INDEX('Stocastic Model Raw Data'!$I$2:$I$1001,$C153,0)</f>
        <v>35904999.216219299</v>
      </c>
      <c r="J153" s="14">
        <f t="shared" si="26"/>
        <v>56801218.775858097</v>
      </c>
      <c r="K153" s="14" cm="1">
        <f t="array" ref="K153">INDEX('Stocastic Model Raw Data'!$E$2:$E$1001,$C153,0)</f>
        <v>38113087.9633779</v>
      </c>
      <c r="L153" s="14" cm="1">
        <f t="array" ref="L153">INDEX('Stocastic Model Raw Data'!$J$2:$J$1001,$C153,0)</f>
        <v>26811723.582628399</v>
      </c>
      <c r="M153" s="14">
        <f t="shared" si="27"/>
        <v>11301364.380749501</v>
      </c>
      <c r="N153" s="14">
        <f t="shared" si="31"/>
        <v>130819305.9554553</v>
      </c>
      <c r="O153" s="14">
        <f t="shared" si="32"/>
        <v>62716722.798847698</v>
      </c>
      <c r="P153" s="14">
        <f t="shared" si="28"/>
        <v>68102583.156607598</v>
      </c>
      <c r="Q153" s="3">
        <f t="shared" si="33"/>
        <v>130819305.9554553</v>
      </c>
      <c r="R153" s="3">
        <f t="shared" si="34"/>
        <v>94327440.798847705</v>
      </c>
      <c r="S153" s="3">
        <f t="shared" si="29"/>
        <v>36491865.156607598</v>
      </c>
      <c r="T153" s="21">
        <f>(RANK(E153,E$8:E$1007,1)+COUNTIF(E$8:E153,E153)-1)/1000</f>
        <v>0.29299999999999998</v>
      </c>
      <c r="U153" s="21">
        <f>(RANK(F153,F$8:F$1007,1)+COUNTIF(F$8:F153,F153)-1)/1000</f>
        <v>0.28999999999999998</v>
      </c>
      <c r="V153" s="21">
        <f>(RANK(G153,G$8:G$1007,1)+COUNTIF(G$8:G153,G153)-1)/1000</f>
        <v>0.28899999999999998</v>
      </c>
      <c r="W153" s="21">
        <f>(RANK(H153,H$8:H$1007,1)+COUNTIF(H$8:H153,H153)-1)/1000</f>
        <v>0.28899999999999998</v>
      </c>
      <c r="X153" s="21">
        <f>(RANK(I153,I$8:I$1007,1)+COUNTIF(I$8:I153,I153)-1)/1000</f>
        <v>0.28999999999999998</v>
      </c>
      <c r="Y153" s="21">
        <f>(RANK(J153,J$8:J$1007,1)+COUNTIF(J$8:J153,J153)-1)/1000</f>
        <v>0.28299999999999997</v>
      </c>
      <c r="Z153" s="21">
        <f>(RANK(K153,K$8:K$1007,1)+COUNTIF(K$8:K153,K153)-1)/1000</f>
        <v>0.66</v>
      </c>
      <c r="AA153" s="21">
        <f>(RANK(L153,L$8:L$1007,1)+COUNTIF(L$8:L153,L153)-1)/1000</f>
        <v>0.61199999999999999</v>
      </c>
      <c r="AB153" s="21">
        <f>(RANK(M153,M$8:M$1007,1)+COUNTIF(M$8:M153,M153)-1)/1000</f>
        <v>0.75600000000000001</v>
      </c>
      <c r="AC153" s="21">
        <f>(RANK(N153,N$8:N$1007,1)+COUNTIF(N$8:N153,N153)-1)/1000</f>
        <v>0.307</v>
      </c>
      <c r="AD153" s="21">
        <f>(RANK(O153,O$8:O$1007,1)+COUNTIF(O$8:O153,O153)-1)/1000</f>
        <v>0.32400000000000001</v>
      </c>
      <c r="AE153" s="21">
        <f>(RANK(P153,P$8:P$1007,1)+COUNTIF(P$8:P153,P153)-1)/1000</f>
        <v>0.29399999999999998</v>
      </c>
      <c r="AF153" s="21">
        <f>(RANK(Q153,Q$8:Q$1007,1)+COUNTIF(Q$8:Q153,Q153)-1)/1000</f>
        <v>0.307</v>
      </c>
      <c r="AG153" s="21">
        <f>(RANK(R153,R$8:R$1007,1)+COUNTIF(R$8:R153,R153)-1)/1000</f>
        <v>0.32400000000000001</v>
      </c>
      <c r="AH153" s="21">
        <f>(RANK(S153,S$8:S$1007,1)+COUNTIF(S$8:S153,S153)-1)/1000</f>
        <v>0.29399999999999998</v>
      </c>
      <c r="AI153" s="14">
        <f t="shared" si="35"/>
        <v>0</v>
      </c>
      <c r="AK153" s="14">
        <f t="shared" si="36"/>
        <v>0</v>
      </c>
    </row>
    <row r="154" spans="2:37" x14ac:dyDescent="0.25">
      <c r="B154">
        <f t="shared" si="30"/>
        <v>147</v>
      </c>
      <c r="C154">
        <f>MATCH(B154,'Stocastic Model Raw Data'!$B$2:$B$1001,0)</f>
        <v>584</v>
      </c>
      <c r="D154" s="14" cm="1">
        <f t="array" ref="D154">INDEX('Stocastic Model Raw Data'!$G$2:$G$1001,$C154,0)</f>
        <v>31610718</v>
      </c>
      <c r="E154" s="14" cm="1">
        <f t="array" ref="E154">INDEX('Stocastic Model Raw Data'!$C$2:$C$1001,$C154,0)</f>
        <v>4386086.1504142098</v>
      </c>
      <c r="F154" s="14" cm="1">
        <f t="array" ref="F154">INDEX('Stocastic Model Raw Data'!$H$2:$H$1001,$C154,0)</f>
        <v>1806630.47289745</v>
      </c>
      <c r="G154" s="14">
        <f t="shared" si="25"/>
        <v>2579455.6775167598</v>
      </c>
      <c r="H154" s="14" cm="1">
        <f t="array" ref="H154">INDEX('Stocastic Model Raw Data'!$D$2:$D$1001,$C154,0)</f>
        <v>141869006.345828</v>
      </c>
      <c r="I154" s="14" cm="1">
        <f t="array" ref="I154">INDEX('Stocastic Model Raw Data'!$I$2:$I$1001,$C154,0)</f>
        <v>56140720.460066497</v>
      </c>
      <c r="J154" s="14">
        <f t="shared" si="26"/>
        <v>85728285.885761499</v>
      </c>
      <c r="K154" s="14" cm="1">
        <f t="array" ref="K154">INDEX('Stocastic Model Raw Data'!$E$2:$E$1001,$C154,0)</f>
        <v>38843761.941416301</v>
      </c>
      <c r="L154" s="14" cm="1">
        <f t="array" ref="L154">INDEX('Stocastic Model Raw Data'!$J$2:$J$1001,$C154,0)</f>
        <v>27567904.203329898</v>
      </c>
      <c r="M154" s="14">
        <f t="shared" si="27"/>
        <v>11275857.738086402</v>
      </c>
      <c r="N154" s="14">
        <f t="shared" si="31"/>
        <v>180712768.28724429</v>
      </c>
      <c r="O154" s="14">
        <f t="shared" si="32"/>
        <v>83708624.663396388</v>
      </c>
      <c r="P154" s="14">
        <f t="shared" si="28"/>
        <v>97004143.623847902</v>
      </c>
      <c r="Q154" s="3">
        <f t="shared" si="33"/>
        <v>180712768.28724429</v>
      </c>
      <c r="R154" s="3">
        <f t="shared" si="34"/>
        <v>115319342.66339639</v>
      </c>
      <c r="S154" s="3">
        <f t="shared" si="29"/>
        <v>65393425.623847902</v>
      </c>
      <c r="T154" s="21">
        <f>(RANK(E154,E$8:E$1007,1)+COUNTIF(E$8:E154,E154)-1)/1000</f>
        <v>0.56399999999999995</v>
      </c>
      <c r="U154" s="21">
        <f>(RANK(F154,F$8:F$1007,1)+COUNTIF(F$8:F154,F154)-1)/1000</f>
        <v>0.56899999999999995</v>
      </c>
      <c r="V154" s="21">
        <f>(RANK(G154,G$8:G$1007,1)+COUNTIF(G$8:G154,G154)-1)/1000</f>
        <v>0.56200000000000006</v>
      </c>
      <c r="W154" s="21">
        <f>(RANK(H154,H$8:H$1007,1)+COUNTIF(H$8:H154,H154)-1)/1000</f>
        <v>0.56399999999999995</v>
      </c>
      <c r="X154" s="21">
        <f>(RANK(I154,I$8:I$1007,1)+COUNTIF(I$8:I154,I154)-1)/1000</f>
        <v>0.57399999999999995</v>
      </c>
      <c r="Y154" s="21">
        <f>(RANK(J154,J$8:J$1007,1)+COUNTIF(J$8:J154,J154)-1)/1000</f>
        <v>0.55800000000000005</v>
      </c>
      <c r="Z154" s="21">
        <f>(RANK(K154,K$8:K$1007,1)+COUNTIF(K$8:K154,K154)-1)/1000</f>
        <v>0.71299999999999997</v>
      </c>
      <c r="AA154" s="21">
        <f>(RANK(L154,L$8:L$1007,1)+COUNTIF(L$8:L154,L154)-1)/1000</f>
        <v>0.69399999999999995</v>
      </c>
      <c r="AB154" s="21">
        <f>(RANK(M154,M$8:M$1007,1)+COUNTIF(M$8:M154,M154)-1)/1000</f>
        <v>0.752</v>
      </c>
      <c r="AC154" s="21">
        <f>(RANK(N154,N$8:N$1007,1)+COUNTIF(N$8:N154,N154)-1)/1000</f>
        <v>0.58399999999999996</v>
      </c>
      <c r="AD154" s="21">
        <f>(RANK(O154,O$8:O$1007,1)+COUNTIF(O$8:O154,O154)-1)/1000</f>
        <v>0.60899999999999999</v>
      </c>
      <c r="AE154" s="21">
        <f>(RANK(P154,P$8:P$1007,1)+COUNTIF(P$8:P154,P154)-1)/1000</f>
        <v>0.56499999999999995</v>
      </c>
      <c r="AF154" s="21">
        <f>(RANK(Q154,Q$8:Q$1007,1)+COUNTIF(Q$8:Q154,Q154)-1)/1000</f>
        <v>0.58399999999999996</v>
      </c>
      <c r="AG154" s="21">
        <f>(RANK(R154,R$8:R$1007,1)+COUNTIF(R$8:R154,R154)-1)/1000</f>
        <v>0.60899999999999999</v>
      </c>
      <c r="AH154" s="21">
        <f>(RANK(S154,S$8:S$1007,1)+COUNTIF(S$8:S154,S154)-1)/1000</f>
        <v>0.56499999999999995</v>
      </c>
      <c r="AI154" s="14">
        <f t="shared" si="35"/>
        <v>0</v>
      </c>
      <c r="AK154" s="14">
        <f t="shared" si="36"/>
        <v>0</v>
      </c>
    </row>
    <row r="155" spans="2:37" x14ac:dyDescent="0.25">
      <c r="B155">
        <f t="shared" si="30"/>
        <v>148</v>
      </c>
      <c r="C155">
        <f>MATCH(B155,'Stocastic Model Raw Data'!$B$2:$B$1001,0)</f>
        <v>993</v>
      </c>
      <c r="D155" s="14" cm="1">
        <f t="array" ref="D155">INDEX('Stocastic Model Raw Data'!$G$2:$G$1001,$C155,0)</f>
        <v>31610718</v>
      </c>
      <c r="E155" s="14" cm="1">
        <f t="array" ref="E155">INDEX('Stocastic Model Raw Data'!$C$2:$C$1001,$C155,0)</f>
        <v>8802851.3899077997</v>
      </c>
      <c r="F155" s="14" cm="1">
        <f t="array" ref="F155">INDEX('Stocastic Model Raw Data'!$H$2:$H$1001,$C155,0)</f>
        <v>3669050.4943681001</v>
      </c>
      <c r="G155" s="14">
        <f t="shared" si="25"/>
        <v>5133800.8955396991</v>
      </c>
      <c r="H155" s="14" cm="1">
        <f t="array" ref="H155">INDEX('Stocastic Model Raw Data'!$D$2:$D$1001,$C155,0)</f>
        <v>287492071.49210298</v>
      </c>
      <c r="I155" s="14" cm="1">
        <f t="array" ref="I155">INDEX('Stocastic Model Raw Data'!$I$2:$I$1001,$C155,0)</f>
        <v>112548346.823535</v>
      </c>
      <c r="J155" s="14">
        <f t="shared" si="26"/>
        <v>174943724.66856799</v>
      </c>
      <c r="K155" s="14" cm="1">
        <f t="array" ref="K155">INDEX('Stocastic Model Raw Data'!$E$2:$E$1001,$C155,0)</f>
        <v>45267148.892387599</v>
      </c>
      <c r="L155" s="14" cm="1">
        <f t="array" ref="L155">INDEX('Stocastic Model Raw Data'!$J$2:$J$1001,$C155,0)</f>
        <v>32504527.5650458</v>
      </c>
      <c r="M155" s="14">
        <f t="shared" si="27"/>
        <v>12762621.327341799</v>
      </c>
      <c r="N155" s="14">
        <f t="shared" si="31"/>
        <v>332759220.38449061</v>
      </c>
      <c r="O155" s="14">
        <f t="shared" si="32"/>
        <v>145052874.3885808</v>
      </c>
      <c r="P155" s="14">
        <f t="shared" si="28"/>
        <v>187706345.99590981</v>
      </c>
      <c r="Q155" s="3">
        <f t="shared" si="33"/>
        <v>332759220.38449061</v>
      </c>
      <c r="R155" s="3">
        <f t="shared" si="34"/>
        <v>176663592.3885808</v>
      </c>
      <c r="S155" s="3">
        <f t="shared" si="29"/>
        <v>156095627.99590981</v>
      </c>
      <c r="T155" s="21">
        <f>(RANK(E155,E$8:E$1007,1)+COUNTIF(E$8:E155,E155)-1)/1000</f>
        <v>0.99099999999999999</v>
      </c>
      <c r="U155" s="21">
        <f>(RANK(F155,F$8:F$1007,1)+COUNTIF(F$8:F155,F155)-1)/1000</f>
        <v>0.98899999999999999</v>
      </c>
      <c r="V155" s="21">
        <f>(RANK(G155,G$8:G$1007,1)+COUNTIF(G$8:G155,G155)-1)/1000</f>
        <v>0.99099999999999999</v>
      </c>
      <c r="W155" s="21">
        <f>(RANK(H155,H$8:H$1007,1)+COUNTIF(H$8:H155,H155)-1)/1000</f>
        <v>0.99299999999999999</v>
      </c>
      <c r="X155" s="21">
        <f>(RANK(I155,I$8:I$1007,1)+COUNTIF(I$8:I155,I155)-1)/1000</f>
        <v>0.98899999999999999</v>
      </c>
      <c r="Y155" s="21">
        <f>(RANK(J155,J$8:J$1007,1)+COUNTIF(J$8:J155,J155)-1)/1000</f>
        <v>0.99299999999999999</v>
      </c>
      <c r="Z155" s="21">
        <f>(RANK(K155,K$8:K$1007,1)+COUNTIF(K$8:K155,K155)-1)/1000</f>
        <v>0.97799999999999998</v>
      </c>
      <c r="AA155" s="21">
        <f>(RANK(L155,L$8:L$1007,1)+COUNTIF(L$8:L155,L155)-1)/1000</f>
        <v>0.97599999999999998</v>
      </c>
      <c r="AB155" s="21">
        <f>(RANK(M155,M$8:M$1007,1)+COUNTIF(M$8:M155,M155)-1)/1000</f>
        <v>0.97199999999999998</v>
      </c>
      <c r="AC155" s="21">
        <f>(RANK(N155,N$8:N$1007,1)+COUNTIF(N$8:N155,N155)-1)/1000</f>
        <v>0.99299999999999999</v>
      </c>
      <c r="AD155" s="21">
        <f>(RANK(O155,O$8:O$1007,1)+COUNTIF(O$8:O155,O155)-1)/1000</f>
        <v>0.99299999999999999</v>
      </c>
      <c r="AE155" s="21">
        <f>(RANK(P155,P$8:P$1007,1)+COUNTIF(P$8:P155,P155)-1)/1000</f>
        <v>0.99399999999999999</v>
      </c>
      <c r="AF155" s="21">
        <f>(RANK(Q155,Q$8:Q$1007,1)+COUNTIF(Q$8:Q155,Q155)-1)/1000</f>
        <v>0.99299999999999999</v>
      </c>
      <c r="AG155" s="21">
        <f>(RANK(R155,R$8:R$1007,1)+COUNTIF(R$8:R155,R155)-1)/1000</f>
        <v>0.99299999999999999</v>
      </c>
      <c r="AH155" s="21">
        <f>(RANK(S155,S$8:S$1007,1)+COUNTIF(S$8:S155,S155)-1)/1000</f>
        <v>0.99399999999999999</v>
      </c>
      <c r="AI155" s="14">
        <f t="shared" si="35"/>
        <v>0</v>
      </c>
      <c r="AK155" s="14">
        <f t="shared" si="36"/>
        <v>0</v>
      </c>
    </row>
    <row r="156" spans="2:37" x14ac:dyDescent="0.25">
      <c r="B156">
        <f t="shared" si="30"/>
        <v>149</v>
      </c>
      <c r="C156">
        <f>MATCH(B156,'Stocastic Model Raw Data'!$B$2:$B$1001,0)</f>
        <v>900</v>
      </c>
      <c r="D156" s="14" cm="1">
        <f t="array" ref="D156">INDEX('Stocastic Model Raw Data'!$G$2:$G$1001,$C156,0)</f>
        <v>31610718</v>
      </c>
      <c r="E156" s="14" cm="1">
        <f t="array" ref="E156">INDEX('Stocastic Model Raw Data'!$C$2:$C$1001,$C156,0)</f>
        <v>6500692.8195967805</v>
      </c>
      <c r="F156" s="14" cm="1">
        <f t="array" ref="F156">INDEX('Stocastic Model Raw Data'!$H$2:$H$1001,$C156,0)</f>
        <v>2708338.1402489399</v>
      </c>
      <c r="G156" s="14">
        <f t="shared" si="25"/>
        <v>3792354.6793478406</v>
      </c>
      <c r="H156" s="14" cm="1">
        <f t="array" ref="H156">INDEX('Stocastic Model Raw Data'!$D$2:$D$1001,$C156,0)</f>
        <v>209484905.48960099</v>
      </c>
      <c r="I156" s="14" cm="1">
        <f t="array" ref="I156">INDEX('Stocastic Model Raw Data'!$I$2:$I$1001,$C156,0)</f>
        <v>83345341.410328001</v>
      </c>
      <c r="J156" s="14">
        <f t="shared" si="26"/>
        <v>126139564.07927299</v>
      </c>
      <c r="K156" s="14" cm="1">
        <f t="array" ref="K156">INDEX('Stocastic Model Raw Data'!$E$2:$E$1001,$C156,0)</f>
        <v>42565889.616967499</v>
      </c>
      <c r="L156" s="14" cm="1">
        <f t="array" ref="L156">INDEX('Stocastic Model Raw Data'!$J$2:$J$1001,$C156,0)</f>
        <v>30503306.8577439</v>
      </c>
      <c r="M156" s="14">
        <f t="shared" si="27"/>
        <v>12062582.759223599</v>
      </c>
      <c r="N156" s="14">
        <f t="shared" si="31"/>
        <v>252050795.10656849</v>
      </c>
      <c r="O156" s="14">
        <f t="shared" si="32"/>
        <v>113848648.2680719</v>
      </c>
      <c r="P156" s="14">
        <f t="shared" si="28"/>
        <v>138202146.83849657</v>
      </c>
      <c r="Q156" s="3">
        <f t="shared" si="33"/>
        <v>252050795.10656849</v>
      </c>
      <c r="R156" s="3">
        <f t="shared" si="34"/>
        <v>145459366.26807189</v>
      </c>
      <c r="S156" s="3">
        <f t="shared" si="29"/>
        <v>106591428.8384966</v>
      </c>
      <c r="T156" s="21">
        <f>(RANK(E156,E$8:E$1007,1)+COUNTIF(E$8:E156,E156)-1)/1000</f>
        <v>0.89100000000000001</v>
      </c>
      <c r="U156" s="21">
        <f>(RANK(F156,F$8:F$1007,1)+COUNTIF(F$8:F156,F156)-1)/1000</f>
        <v>0.89200000000000002</v>
      </c>
      <c r="V156" s="21">
        <f>(RANK(G156,G$8:G$1007,1)+COUNTIF(G$8:G156,G156)-1)/1000</f>
        <v>0.89100000000000001</v>
      </c>
      <c r="W156" s="21">
        <f>(RANK(H156,H$8:H$1007,1)+COUNTIF(H$8:H156,H156)-1)/1000</f>
        <v>0.88800000000000001</v>
      </c>
      <c r="X156" s="21">
        <f>(RANK(I156,I$8:I$1007,1)+COUNTIF(I$8:I156,I156)-1)/1000</f>
        <v>0.89200000000000002</v>
      </c>
      <c r="Y156" s="21">
        <f>(RANK(J156,J$8:J$1007,1)+COUNTIF(J$8:J156,J156)-1)/1000</f>
        <v>0.88500000000000001</v>
      </c>
      <c r="Z156" s="21">
        <f>(RANK(K156,K$8:K$1007,1)+COUNTIF(K$8:K156,K156)-1)/1000</f>
        <v>0.91400000000000003</v>
      </c>
      <c r="AA156" s="21">
        <f>(RANK(L156,L$8:L$1007,1)+COUNTIF(L$8:L156,L156)-1)/1000</f>
        <v>0.91600000000000004</v>
      </c>
      <c r="AB156" s="21">
        <f>(RANK(M156,M$8:M$1007,1)+COUNTIF(M$8:M156,M156)-1)/1000</f>
        <v>0.90800000000000003</v>
      </c>
      <c r="AC156" s="21">
        <f>(RANK(N156,N$8:N$1007,1)+COUNTIF(N$8:N156,N156)-1)/1000</f>
        <v>0.9</v>
      </c>
      <c r="AD156" s="21">
        <f>(RANK(O156,O$8:O$1007,1)+COUNTIF(O$8:O156,O156)-1)/1000</f>
        <v>0.91500000000000004</v>
      </c>
      <c r="AE156" s="21">
        <f>(RANK(P156,P$8:P$1007,1)+COUNTIF(P$8:P156,P156)-1)/1000</f>
        <v>0.88900000000000001</v>
      </c>
      <c r="AF156" s="21">
        <f>(RANK(Q156,Q$8:Q$1007,1)+COUNTIF(Q$8:Q156,Q156)-1)/1000</f>
        <v>0.9</v>
      </c>
      <c r="AG156" s="21">
        <f>(RANK(R156,R$8:R$1007,1)+COUNTIF(R$8:R156,R156)-1)/1000</f>
        <v>0.91500000000000004</v>
      </c>
      <c r="AH156" s="21">
        <f>(RANK(S156,S$8:S$1007,1)+COUNTIF(S$8:S156,S156)-1)/1000</f>
        <v>0.88900000000000001</v>
      </c>
      <c r="AI156" s="14">
        <f t="shared" si="35"/>
        <v>0</v>
      </c>
      <c r="AK156" s="14">
        <f t="shared" si="36"/>
        <v>0</v>
      </c>
    </row>
    <row r="157" spans="2:37" x14ac:dyDescent="0.25">
      <c r="B157">
        <f t="shared" si="30"/>
        <v>150</v>
      </c>
      <c r="C157">
        <f>MATCH(B157,'Stocastic Model Raw Data'!$B$2:$B$1001,0)</f>
        <v>613</v>
      </c>
      <c r="D157" s="14" cm="1">
        <f t="array" ref="D157">INDEX('Stocastic Model Raw Data'!$G$2:$G$1001,$C157,0)</f>
        <v>31610718</v>
      </c>
      <c r="E157" s="14" cm="1">
        <f t="array" ref="E157">INDEX('Stocastic Model Raw Data'!$C$2:$C$1001,$C157,0)</f>
        <v>4332382.4564349297</v>
      </c>
      <c r="F157" s="14" cm="1">
        <f t="array" ref="F157">INDEX('Stocastic Model Raw Data'!$H$2:$H$1001,$C157,0)</f>
        <v>1770892.1690107901</v>
      </c>
      <c r="G157" s="14">
        <f t="shared" si="25"/>
        <v>2561490.2874241397</v>
      </c>
      <c r="H157" s="14" cm="1">
        <f t="array" ref="H157">INDEX('Stocastic Model Raw Data'!$D$2:$D$1001,$C157,0)</f>
        <v>140257213.96117699</v>
      </c>
      <c r="I157" s="14" cm="1">
        <f t="array" ref="I157">INDEX('Stocastic Model Raw Data'!$I$2:$I$1001,$C157,0)</f>
        <v>54999712.5632613</v>
      </c>
      <c r="J157" s="14">
        <f t="shared" si="26"/>
        <v>85257501.397915691</v>
      </c>
      <c r="K157" s="14" cm="1">
        <f t="array" ref="K157">INDEX('Stocastic Model Raw Data'!$E$2:$E$1001,$C157,0)</f>
        <v>44881076.943477497</v>
      </c>
      <c r="L157" s="14" cm="1">
        <f t="array" ref="L157">INDEX('Stocastic Model Raw Data'!$J$2:$J$1001,$C157,0)</f>
        <v>32046744.2662482</v>
      </c>
      <c r="M157" s="14">
        <f t="shared" si="27"/>
        <v>12834332.677229296</v>
      </c>
      <c r="N157" s="14">
        <f t="shared" si="31"/>
        <v>185138290.9046545</v>
      </c>
      <c r="O157" s="14">
        <f t="shared" si="32"/>
        <v>87046456.829509497</v>
      </c>
      <c r="P157" s="14">
        <f t="shared" si="28"/>
        <v>98091834.075145006</v>
      </c>
      <c r="Q157" s="3">
        <f t="shared" si="33"/>
        <v>185138290.9046545</v>
      </c>
      <c r="R157" s="3">
        <f t="shared" si="34"/>
        <v>118657174.8295095</v>
      </c>
      <c r="S157" s="3">
        <f t="shared" si="29"/>
        <v>66481116.075145006</v>
      </c>
      <c r="T157" s="21">
        <f>(RANK(E157,E$8:E$1007,1)+COUNTIF(E$8:E157,E157)-1)/1000</f>
        <v>0.55400000000000005</v>
      </c>
      <c r="U157" s="21">
        <f>(RANK(F157,F$8:F$1007,1)+COUNTIF(F$8:F157,F157)-1)/1000</f>
        <v>0.54700000000000004</v>
      </c>
      <c r="V157" s="21">
        <f>(RANK(G157,G$8:G$1007,1)+COUNTIF(G$8:G157,G157)-1)/1000</f>
        <v>0.55300000000000005</v>
      </c>
      <c r="W157" s="21">
        <f>(RANK(H157,H$8:H$1007,1)+COUNTIF(H$8:H157,H157)-1)/1000</f>
        <v>0.55500000000000005</v>
      </c>
      <c r="X157" s="21">
        <f>(RANK(I157,I$8:I$1007,1)+COUNTIF(I$8:I157,I157)-1)/1000</f>
        <v>0.55000000000000004</v>
      </c>
      <c r="Y157" s="21">
        <f>(RANK(J157,J$8:J$1007,1)+COUNTIF(J$8:J157,J157)-1)/1000</f>
        <v>0.55000000000000004</v>
      </c>
      <c r="Z157" s="21">
        <f>(RANK(K157,K$8:K$1007,1)+COUNTIF(K$8:K157,K157)-1)/1000</f>
        <v>0.97199999999999998</v>
      </c>
      <c r="AA157" s="21">
        <f>(RANK(L157,L$8:L$1007,1)+COUNTIF(L$8:L157,L157)-1)/1000</f>
        <v>0.96899999999999997</v>
      </c>
      <c r="AB157" s="21">
        <f>(RANK(M157,M$8:M$1007,1)+COUNTIF(M$8:M157,M157)-1)/1000</f>
        <v>0.97599999999999998</v>
      </c>
      <c r="AC157" s="21">
        <f>(RANK(N157,N$8:N$1007,1)+COUNTIF(N$8:N157,N157)-1)/1000</f>
        <v>0.61299999999999999</v>
      </c>
      <c r="AD157" s="21">
        <f>(RANK(O157,O$8:O$1007,1)+COUNTIF(O$8:O157,O157)-1)/1000</f>
        <v>0.66200000000000003</v>
      </c>
      <c r="AE157" s="21">
        <f>(RANK(P157,P$8:P$1007,1)+COUNTIF(P$8:P157,P157)-1)/1000</f>
        <v>0.57799999999999996</v>
      </c>
      <c r="AF157" s="21">
        <f>(RANK(Q157,Q$8:Q$1007,1)+COUNTIF(Q$8:Q157,Q157)-1)/1000</f>
        <v>0.61299999999999999</v>
      </c>
      <c r="AG157" s="21">
        <f>(RANK(R157,R$8:R$1007,1)+COUNTIF(R$8:R157,R157)-1)/1000</f>
        <v>0.66200000000000003</v>
      </c>
      <c r="AH157" s="21">
        <f>(RANK(S157,S$8:S$1007,1)+COUNTIF(S$8:S157,S157)-1)/1000</f>
        <v>0.57799999999999996</v>
      </c>
      <c r="AI157" s="14">
        <f t="shared" si="35"/>
        <v>0</v>
      </c>
      <c r="AK157" s="14">
        <f t="shared" si="36"/>
        <v>0</v>
      </c>
    </row>
    <row r="158" spans="2:37" x14ac:dyDescent="0.25">
      <c r="B158">
        <f t="shared" si="30"/>
        <v>151</v>
      </c>
      <c r="C158">
        <f>MATCH(B158,'Stocastic Model Raw Data'!$B$2:$B$1001,0)</f>
        <v>465</v>
      </c>
      <c r="D158" s="14" cm="1">
        <f t="array" ref="D158">INDEX('Stocastic Model Raw Data'!$G$2:$G$1001,$C158,0)</f>
        <v>31610718</v>
      </c>
      <c r="E158" s="14" cm="1">
        <f t="array" ref="E158">INDEX('Stocastic Model Raw Data'!$C$2:$C$1001,$C158,0)</f>
        <v>3919798.2111849301</v>
      </c>
      <c r="F158" s="14" cm="1">
        <f t="array" ref="F158">INDEX('Stocastic Model Raw Data'!$H$2:$H$1001,$C158,0)</f>
        <v>1570971.11815277</v>
      </c>
      <c r="G158" s="14">
        <f t="shared" si="25"/>
        <v>2348827.0930321598</v>
      </c>
      <c r="H158" s="14" cm="1">
        <f t="array" ref="H158">INDEX('Stocastic Model Raw Data'!$D$2:$D$1001,$C158,0)</f>
        <v>127154553.980877</v>
      </c>
      <c r="I158" s="14" cm="1">
        <f t="array" ref="I158">INDEX('Stocastic Model Raw Data'!$I$2:$I$1001,$C158,0)</f>
        <v>48893486.204309799</v>
      </c>
      <c r="J158" s="14">
        <f t="shared" si="26"/>
        <v>78261067.776567191</v>
      </c>
      <c r="K158" s="14" cm="1">
        <f t="array" ref="K158">INDEX('Stocastic Model Raw Data'!$E$2:$E$1001,$C158,0)</f>
        <v>37973136.784877099</v>
      </c>
      <c r="L158" s="14" cm="1">
        <f t="array" ref="L158">INDEX('Stocastic Model Raw Data'!$J$2:$J$1001,$C158,0)</f>
        <v>27269473.4585458</v>
      </c>
      <c r="M158" s="14">
        <f t="shared" si="27"/>
        <v>10703663.326331299</v>
      </c>
      <c r="N158" s="14">
        <f t="shared" si="31"/>
        <v>165127690.7657541</v>
      </c>
      <c r="O158" s="14">
        <f t="shared" si="32"/>
        <v>76162959.662855595</v>
      </c>
      <c r="P158" s="14">
        <f t="shared" si="28"/>
        <v>88964731.102898508</v>
      </c>
      <c r="Q158" s="3">
        <f t="shared" si="33"/>
        <v>165127690.7657541</v>
      </c>
      <c r="R158" s="3">
        <f t="shared" si="34"/>
        <v>107773677.6628556</v>
      </c>
      <c r="S158" s="3">
        <f t="shared" si="29"/>
        <v>57354013.102898508</v>
      </c>
      <c r="T158" s="21">
        <f>(RANK(E158,E$8:E$1007,1)+COUNTIF(E$8:E158,E158)-1)/1000</f>
        <v>0.439</v>
      </c>
      <c r="U158" s="21">
        <f>(RANK(F158,F$8:F$1007,1)+COUNTIF(F$8:F158,F158)-1)/1000</f>
        <v>0.432</v>
      </c>
      <c r="V158" s="21">
        <f>(RANK(G158,G$8:G$1007,1)+COUNTIF(G$8:G158,G158)-1)/1000</f>
        <v>0.439</v>
      </c>
      <c r="W158" s="21">
        <f>(RANK(H158,H$8:H$1007,1)+COUNTIF(H$8:H158,H158)-1)/1000</f>
        <v>0.438</v>
      </c>
      <c r="X158" s="21">
        <f>(RANK(I158,I$8:I$1007,1)+COUNTIF(I$8:I158,I158)-1)/1000</f>
        <v>0.435</v>
      </c>
      <c r="Y158" s="21">
        <f>(RANK(J158,J$8:J$1007,1)+COUNTIF(J$8:J158,J158)-1)/1000</f>
        <v>0.439</v>
      </c>
      <c r="Z158" s="21">
        <f>(RANK(K158,K$8:K$1007,1)+COUNTIF(K$8:K158,K158)-1)/1000</f>
        <v>0.64500000000000002</v>
      </c>
      <c r="AA158" s="21">
        <f>(RANK(L158,L$8:L$1007,1)+COUNTIF(L$8:L158,L158)-1)/1000</f>
        <v>0.66400000000000003</v>
      </c>
      <c r="AB158" s="21">
        <f>(RANK(M158,M$8:M$1007,1)+COUNTIF(M$8:M158,M158)-1)/1000</f>
        <v>0.59799999999999998</v>
      </c>
      <c r="AC158" s="21">
        <f>(RANK(N158,N$8:N$1007,1)+COUNTIF(N$8:N158,N158)-1)/1000</f>
        <v>0.46500000000000002</v>
      </c>
      <c r="AD158" s="21">
        <f>(RANK(O158,O$8:O$1007,1)+COUNTIF(O$8:O158,O158)-1)/1000</f>
        <v>0.47099999999999997</v>
      </c>
      <c r="AE158" s="21">
        <f>(RANK(P158,P$8:P$1007,1)+COUNTIF(P$8:P158,P158)-1)/1000</f>
        <v>0.44700000000000001</v>
      </c>
      <c r="AF158" s="21">
        <f>(RANK(Q158,Q$8:Q$1007,1)+COUNTIF(Q$8:Q158,Q158)-1)/1000</f>
        <v>0.46500000000000002</v>
      </c>
      <c r="AG158" s="21">
        <f>(RANK(R158,R$8:R$1007,1)+COUNTIF(R$8:R158,R158)-1)/1000</f>
        <v>0.47099999999999997</v>
      </c>
      <c r="AH158" s="21">
        <f>(RANK(S158,S$8:S$1007,1)+COUNTIF(S$8:S158,S158)-1)/1000</f>
        <v>0.44700000000000001</v>
      </c>
      <c r="AI158" s="14">
        <f t="shared" si="35"/>
        <v>0</v>
      </c>
      <c r="AK158" s="14">
        <f t="shared" si="36"/>
        <v>0</v>
      </c>
    </row>
    <row r="159" spans="2:37" x14ac:dyDescent="0.25">
      <c r="B159">
        <f t="shared" si="30"/>
        <v>152</v>
      </c>
      <c r="C159">
        <f>MATCH(B159,'Stocastic Model Raw Data'!$B$2:$B$1001,0)</f>
        <v>272</v>
      </c>
      <c r="D159" s="14" cm="1">
        <f t="array" ref="D159">INDEX('Stocastic Model Raw Data'!$G$2:$G$1001,$C159,0)</f>
        <v>31610718</v>
      </c>
      <c r="E159" s="14" cm="1">
        <f t="array" ref="E159">INDEX('Stocastic Model Raw Data'!$C$2:$C$1001,$C159,0)</f>
        <v>2838080.4850045</v>
      </c>
      <c r="F159" s="14" cm="1">
        <f t="array" ref="F159">INDEX('Stocastic Model Raw Data'!$H$2:$H$1001,$C159,0)</f>
        <v>1139258.87456804</v>
      </c>
      <c r="G159" s="14">
        <f t="shared" si="25"/>
        <v>1698821.61043646</v>
      </c>
      <c r="H159" s="14" cm="1">
        <f t="array" ref="H159">INDEX('Stocastic Model Raw Data'!$D$2:$D$1001,$C159,0)</f>
        <v>91268292.158531606</v>
      </c>
      <c r="I159" s="14" cm="1">
        <f t="array" ref="I159">INDEX('Stocastic Model Raw Data'!$I$2:$I$1001,$C159,0)</f>
        <v>35579992.256756604</v>
      </c>
      <c r="J159" s="14">
        <f t="shared" si="26"/>
        <v>55688299.901775002</v>
      </c>
      <c r="K159" s="14" cm="1">
        <f t="array" ref="K159">INDEX('Stocastic Model Raw Data'!$E$2:$E$1001,$C159,0)</f>
        <v>34542573.841318198</v>
      </c>
      <c r="L159" s="14" cm="1">
        <f t="array" ref="L159">INDEX('Stocastic Model Raw Data'!$J$2:$J$1001,$C159,0)</f>
        <v>24387561.6333386</v>
      </c>
      <c r="M159" s="14">
        <f t="shared" si="27"/>
        <v>10155012.207979597</v>
      </c>
      <c r="N159" s="14">
        <f t="shared" si="31"/>
        <v>125810865.9998498</v>
      </c>
      <c r="O159" s="14">
        <f t="shared" si="32"/>
        <v>59967553.890095204</v>
      </c>
      <c r="P159" s="14">
        <f t="shared" si="28"/>
        <v>65843312.109754592</v>
      </c>
      <c r="Q159" s="3">
        <f t="shared" si="33"/>
        <v>125810865.9998498</v>
      </c>
      <c r="R159" s="3">
        <f t="shared" si="34"/>
        <v>91578271.890095204</v>
      </c>
      <c r="S159" s="3">
        <f t="shared" si="29"/>
        <v>34232594.109754592</v>
      </c>
      <c r="T159" s="21">
        <f>(RANK(E159,E$8:E$1007,1)+COUNTIF(E$8:E159,E159)-1)/1000</f>
        <v>0.27600000000000002</v>
      </c>
      <c r="U159" s="21">
        <f>(RANK(F159,F$8:F$1007,1)+COUNTIF(F$8:F159,F159)-1)/1000</f>
        <v>0.28599999999999998</v>
      </c>
      <c r="V159" s="21">
        <f>(RANK(G159,G$8:G$1007,1)+COUNTIF(G$8:G159,G159)-1)/1000</f>
        <v>0.27300000000000002</v>
      </c>
      <c r="W159" s="21">
        <f>(RANK(H159,H$8:H$1007,1)+COUNTIF(H$8:H159,H159)-1)/1000</f>
        <v>0.27300000000000002</v>
      </c>
      <c r="X159" s="21">
        <f>(RANK(I159,I$8:I$1007,1)+COUNTIF(I$8:I159,I159)-1)/1000</f>
        <v>0.28599999999999998</v>
      </c>
      <c r="Y159" s="21">
        <f>(RANK(J159,J$8:J$1007,1)+COUNTIF(J$8:J159,J159)-1)/1000</f>
        <v>0.26500000000000001</v>
      </c>
      <c r="Z159" s="21">
        <f>(RANK(K159,K$8:K$1007,1)+COUNTIF(K$8:K159,K159)-1)/1000</f>
        <v>0.41399999999999998</v>
      </c>
      <c r="AA159" s="21">
        <f>(RANK(L159,L$8:L$1007,1)+COUNTIF(L$8:L159,L159)-1)/1000</f>
        <v>0.40699999999999997</v>
      </c>
      <c r="AB159" s="21">
        <f>(RANK(M159,M$8:M$1007,1)+COUNTIF(M$8:M159,M159)-1)/1000</f>
        <v>0.45600000000000002</v>
      </c>
      <c r="AC159" s="21">
        <f>(RANK(N159,N$8:N$1007,1)+COUNTIF(N$8:N159,N159)-1)/1000</f>
        <v>0.27200000000000002</v>
      </c>
      <c r="AD159" s="21">
        <f>(RANK(O159,O$8:O$1007,1)+COUNTIF(O$8:O159,O159)-1)/1000</f>
        <v>0.28399999999999997</v>
      </c>
      <c r="AE159" s="21">
        <f>(RANK(P159,P$8:P$1007,1)+COUNTIF(P$8:P159,P159)-1)/1000</f>
        <v>0.27300000000000002</v>
      </c>
      <c r="AF159" s="21">
        <f>(RANK(Q159,Q$8:Q$1007,1)+COUNTIF(Q$8:Q159,Q159)-1)/1000</f>
        <v>0.27200000000000002</v>
      </c>
      <c r="AG159" s="21">
        <f>(RANK(R159,R$8:R$1007,1)+COUNTIF(R$8:R159,R159)-1)/1000</f>
        <v>0.28399999999999997</v>
      </c>
      <c r="AH159" s="21">
        <f>(RANK(S159,S$8:S$1007,1)+COUNTIF(S$8:S159,S159)-1)/1000</f>
        <v>0.27300000000000002</v>
      </c>
      <c r="AI159" s="14">
        <f t="shared" si="35"/>
        <v>0</v>
      </c>
      <c r="AK159" s="14">
        <f t="shared" si="36"/>
        <v>0</v>
      </c>
    </row>
    <row r="160" spans="2:37" x14ac:dyDescent="0.25">
      <c r="B160">
        <f t="shared" si="30"/>
        <v>153</v>
      </c>
      <c r="C160">
        <f>MATCH(B160,'Stocastic Model Raw Data'!$B$2:$B$1001,0)</f>
        <v>599</v>
      </c>
      <c r="D160" s="14" cm="1">
        <f t="array" ref="D160">INDEX('Stocastic Model Raw Data'!$G$2:$G$1001,$C160,0)</f>
        <v>31610718</v>
      </c>
      <c r="E160" s="14" cm="1">
        <f t="array" ref="E160">INDEX('Stocastic Model Raw Data'!$C$2:$C$1001,$C160,0)</f>
        <v>4522977.0357710598</v>
      </c>
      <c r="F160" s="14" cm="1">
        <f t="array" ref="F160">INDEX('Stocastic Model Raw Data'!$H$2:$H$1001,$C160,0)</f>
        <v>1878412.6979145601</v>
      </c>
      <c r="G160" s="14">
        <f t="shared" si="25"/>
        <v>2644564.3378564995</v>
      </c>
      <c r="H160" s="14" cm="1">
        <f t="array" ref="H160">INDEX('Stocastic Model Raw Data'!$D$2:$D$1001,$C160,0)</f>
        <v>146343654.62880099</v>
      </c>
      <c r="I160" s="14" cm="1">
        <f t="array" ref="I160">INDEX('Stocastic Model Raw Data'!$I$2:$I$1001,$C160,0)</f>
        <v>58011441.262984701</v>
      </c>
      <c r="J160" s="14">
        <f t="shared" si="26"/>
        <v>88332213.365816295</v>
      </c>
      <c r="K160" s="14" cm="1">
        <f t="array" ref="K160">INDEX('Stocastic Model Raw Data'!$E$2:$E$1001,$C160,0)</f>
        <v>36463234.220915198</v>
      </c>
      <c r="L160" s="14" cm="1">
        <f t="array" ref="L160">INDEX('Stocastic Model Raw Data'!$J$2:$J$1001,$C160,0)</f>
        <v>26375876.269503601</v>
      </c>
      <c r="M160" s="14">
        <f t="shared" si="27"/>
        <v>10087357.951411597</v>
      </c>
      <c r="N160" s="14">
        <f t="shared" si="31"/>
        <v>182806888.84971619</v>
      </c>
      <c r="O160" s="14">
        <f t="shared" si="32"/>
        <v>84387317.532488301</v>
      </c>
      <c r="P160" s="14">
        <f t="shared" si="28"/>
        <v>98419571.317227885</v>
      </c>
      <c r="Q160" s="3">
        <f t="shared" si="33"/>
        <v>182806888.84971619</v>
      </c>
      <c r="R160" s="3">
        <f t="shared" si="34"/>
        <v>115998035.5324883</v>
      </c>
      <c r="S160" s="3">
        <f t="shared" si="29"/>
        <v>66808853.317227885</v>
      </c>
      <c r="T160" s="21">
        <f>(RANK(E160,E$8:E$1007,1)+COUNTIF(E$8:E160,E160)-1)/1000</f>
        <v>0.59099999999999997</v>
      </c>
      <c r="U160" s="21">
        <f>(RANK(F160,F$8:F$1007,1)+COUNTIF(F$8:F160,F160)-1)/1000</f>
        <v>0.59499999999999997</v>
      </c>
      <c r="V160" s="21">
        <f>(RANK(G160,G$8:G$1007,1)+COUNTIF(G$8:G160,G160)-1)/1000</f>
        <v>0.58099999999999996</v>
      </c>
      <c r="W160" s="21">
        <f>(RANK(H160,H$8:H$1007,1)+COUNTIF(H$8:H160,H160)-1)/1000</f>
        <v>0.58799999999999997</v>
      </c>
      <c r="X160" s="21">
        <f>(RANK(I160,I$8:I$1007,1)+COUNTIF(I$8:I160,I160)-1)/1000</f>
        <v>0.59699999999999998</v>
      </c>
      <c r="Y160" s="21">
        <f>(RANK(J160,J$8:J$1007,1)+COUNTIF(J$8:J160,J160)-1)/1000</f>
        <v>0.58299999999999996</v>
      </c>
      <c r="Z160" s="21">
        <f>(RANK(K160,K$8:K$1007,1)+COUNTIF(K$8:K160,K160)-1)/1000</f>
        <v>0.54400000000000004</v>
      </c>
      <c r="AA160" s="21">
        <f>(RANK(L160,L$8:L$1007,1)+COUNTIF(L$8:L160,L160)-1)/1000</f>
        <v>0.57599999999999996</v>
      </c>
      <c r="AB160" s="21">
        <f>(RANK(M160,M$8:M$1007,1)+COUNTIF(M$8:M160,M160)-1)/1000</f>
        <v>0.442</v>
      </c>
      <c r="AC160" s="21">
        <f>(RANK(N160,N$8:N$1007,1)+COUNTIF(N$8:N160,N160)-1)/1000</f>
        <v>0.59899999999999998</v>
      </c>
      <c r="AD160" s="21">
        <f>(RANK(O160,O$8:O$1007,1)+COUNTIF(O$8:O160,O160)-1)/1000</f>
        <v>0.61699999999999999</v>
      </c>
      <c r="AE160" s="21">
        <f>(RANK(P160,P$8:P$1007,1)+COUNTIF(P$8:P160,P160)-1)/1000</f>
        <v>0.57899999999999996</v>
      </c>
      <c r="AF160" s="21">
        <f>(RANK(Q160,Q$8:Q$1007,1)+COUNTIF(Q$8:Q160,Q160)-1)/1000</f>
        <v>0.59899999999999998</v>
      </c>
      <c r="AG160" s="21">
        <f>(RANK(R160,R$8:R$1007,1)+COUNTIF(R$8:R160,R160)-1)/1000</f>
        <v>0.61699999999999999</v>
      </c>
      <c r="AH160" s="21">
        <f>(RANK(S160,S$8:S$1007,1)+COUNTIF(S$8:S160,S160)-1)/1000</f>
        <v>0.57899999999999996</v>
      </c>
      <c r="AI160" s="14">
        <f t="shared" si="35"/>
        <v>0</v>
      </c>
      <c r="AK160" s="14">
        <f t="shared" si="36"/>
        <v>0</v>
      </c>
    </row>
    <row r="161" spans="2:37" x14ac:dyDescent="0.25">
      <c r="B161">
        <f t="shared" si="30"/>
        <v>154</v>
      </c>
      <c r="C161">
        <f>MATCH(B161,'Stocastic Model Raw Data'!$B$2:$B$1001,0)</f>
        <v>902</v>
      </c>
      <c r="D161" s="14" cm="1">
        <f t="array" ref="D161">INDEX('Stocastic Model Raw Data'!$G$2:$G$1001,$C161,0)</f>
        <v>31610718</v>
      </c>
      <c r="E161" s="14" cm="1">
        <f t="array" ref="E161">INDEX('Stocastic Model Raw Data'!$C$2:$C$1001,$C161,0)</f>
        <v>6584520.6399165997</v>
      </c>
      <c r="F161" s="14" cm="1">
        <f t="array" ref="F161">INDEX('Stocastic Model Raw Data'!$H$2:$H$1001,$C161,0)</f>
        <v>2751122.7240581699</v>
      </c>
      <c r="G161" s="14">
        <f t="shared" si="25"/>
        <v>3833397.9158584299</v>
      </c>
      <c r="H161" s="14" cm="1">
        <f t="array" ref="H161">INDEX('Stocastic Model Raw Data'!$D$2:$D$1001,$C161,0)</f>
        <v>214659410.80772901</v>
      </c>
      <c r="I161" s="14" cm="1">
        <f t="array" ref="I161">INDEX('Stocastic Model Raw Data'!$I$2:$I$1001,$C161,0)</f>
        <v>84640759.537957594</v>
      </c>
      <c r="J161" s="14">
        <f t="shared" si="26"/>
        <v>130018651.26977141</v>
      </c>
      <c r="K161" s="14" cm="1">
        <f t="array" ref="K161">INDEX('Stocastic Model Raw Data'!$E$2:$E$1001,$C161,0)</f>
        <v>38387798.722470902</v>
      </c>
      <c r="L161" s="14" cm="1">
        <f t="array" ref="L161">INDEX('Stocastic Model Raw Data'!$J$2:$J$1001,$C161,0)</f>
        <v>27501737.236899</v>
      </c>
      <c r="M161" s="14">
        <f t="shared" si="27"/>
        <v>10886061.485571902</v>
      </c>
      <c r="N161" s="14">
        <f t="shared" si="31"/>
        <v>253047209.53019992</v>
      </c>
      <c r="O161" s="14">
        <f t="shared" si="32"/>
        <v>112142496.7748566</v>
      </c>
      <c r="P161" s="14">
        <f t="shared" si="28"/>
        <v>140904712.75534332</v>
      </c>
      <c r="Q161" s="3">
        <f t="shared" si="33"/>
        <v>253047209.53019992</v>
      </c>
      <c r="R161" s="3">
        <f t="shared" si="34"/>
        <v>143753214.7748566</v>
      </c>
      <c r="S161" s="3">
        <f t="shared" si="29"/>
        <v>109293994.75534332</v>
      </c>
      <c r="T161" s="21">
        <f>(RANK(E161,E$8:E$1007,1)+COUNTIF(E$8:E161,E161)-1)/1000</f>
        <v>0.90300000000000002</v>
      </c>
      <c r="U161" s="21">
        <f>(RANK(F161,F$8:F$1007,1)+COUNTIF(F$8:F161,F161)-1)/1000</f>
        <v>0.90800000000000003</v>
      </c>
      <c r="V161" s="21">
        <f>(RANK(G161,G$8:G$1007,1)+COUNTIF(G$8:G161,G161)-1)/1000</f>
        <v>0.9</v>
      </c>
      <c r="W161" s="21">
        <f>(RANK(H161,H$8:H$1007,1)+COUNTIF(H$8:H161,H161)-1)/1000</f>
        <v>0.90300000000000002</v>
      </c>
      <c r="X161" s="21">
        <f>(RANK(I161,I$8:I$1007,1)+COUNTIF(I$8:I161,I161)-1)/1000</f>
        <v>0.90800000000000003</v>
      </c>
      <c r="Y161" s="21">
        <f>(RANK(J161,J$8:J$1007,1)+COUNTIF(J$8:J161,J161)-1)/1000</f>
        <v>0.90300000000000002</v>
      </c>
      <c r="Z161" s="21">
        <f>(RANK(K161,K$8:K$1007,1)+COUNTIF(K$8:K161,K161)-1)/1000</f>
        <v>0.68</v>
      </c>
      <c r="AA161" s="21">
        <f>(RANK(L161,L$8:L$1007,1)+COUNTIF(L$8:L161,L161)-1)/1000</f>
        <v>0.69099999999999995</v>
      </c>
      <c r="AB161" s="21">
        <f>(RANK(M161,M$8:M$1007,1)+COUNTIF(M$8:M161,M161)-1)/1000</f>
        <v>0.64500000000000002</v>
      </c>
      <c r="AC161" s="21">
        <f>(RANK(N161,N$8:N$1007,1)+COUNTIF(N$8:N161,N161)-1)/1000</f>
        <v>0.90200000000000002</v>
      </c>
      <c r="AD161" s="21">
        <f>(RANK(O161,O$8:O$1007,1)+COUNTIF(O$8:O161,O161)-1)/1000</f>
        <v>0.90300000000000002</v>
      </c>
      <c r="AE161" s="21">
        <f>(RANK(P161,P$8:P$1007,1)+COUNTIF(P$8:P161,P161)-1)/1000</f>
        <v>0.90200000000000002</v>
      </c>
      <c r="AF161" s="21">
        <f>(RANK(Q161,Q$8:Q$1007,1)+COUNTIF(Q$8:Q161,Q161)-1)/1000</f>
        <v>0.90200000000000002</v>
      </c>
      <c r="AG161" s="21">
        <f>(RANK(R161,R$8:R$1007,1)+COUNTIF(R$8:R161,R161)-1)/1000</f>
        <v>0.90300000000000002</v>
      </c>
      <c r="AH161" s="21">
        <f>(RANK(S161,S$8:S$1007,1)+COUNTIF(S$8:S161,S161)-1)/1000</f>
        <v>0.90200000000000002</v>
      </c>
      <c r="AI161" s="14">
        <f t="shared" si="35"/>
        <v>0</v>
      </c>
      <c r="AK161" s="14">
        <f t="shared" si="36"/>
        <v>0</v>
      </c>
    </row>
    <row r="162" spans="2:37" x14ac:dyDescent="0.25">
      <c r="B162">
        <f t="shared" si="30"/>
        <v>155</v>
      </c>
      <c r="C162">
        <f>MATCH(B162,'Stocastic Model Raw Data'!$B$2:$B$1001,0)</f>
        <v>632</v>
      </c>
      <c r="D162" s="14" cm="1">
        <f t="array" ref="D162">INDEX('Stocastic Model Raw Data'!$G$2:$G$1001,$C162,0)</f>
        <v>31610718</v>
      </c>
      <c r="E162" s="14" cm="1">
        <f t="array" ref="E162">INDEX('Stocastic Model Raw Data'!$C$2:$C$1001,$C162,0)</f>
        <v>4959905.8595932499</v>
      </c>
      <c r="F162" s="14" cm="1">
        <f t="array" ref="F162">INDEX('Stocastic Model Raw Data'!$H$2:$H$1001,$C162,0)</f>
        <v>2097927.0535514602</v>
      </c>
      <c r="G162" s="14">
        <f t="shared" si="25"/>
        <v>2861978.8060417897</v>
      </c>
      <c r="H162" s="14" cm="1">
        <f t="array" ref="H162">INDEX('Stocastic Model Raw Data'!$D$2:$D$1001,$C162,0)</f>
        <v>159303831.27193999</v>
      </c>
      <c r="I162" s="14" cm="1">
        <f t="array" ref="I162">INDEX('Stocastic Model Raw Data'!$I$2:$I$1001,$C162,0)</f>
        <v>64543475.251820698</v>
      </c>
      <c r="J162" s="14">
        <f t="shared" si="26"/>
        <v>94760356.020119295</v>
      </c>
      <c r="K162" s="14" cm="1">
        <f t="array" ref="K162">INDEX('Stocastic Model Raw Data'!$E$2:$E$1001,$C162,0)</f>
        <v>28099927.569862802</v>
      </c>
      <c r="L162" s="14" cm="1">
        <f t="array" ref="L162">INDEX('Stocastic Model Raw Data'!$J$2:$J$1001,$C162,0)</f>
        <v>19352891.561818302</v>
      </c>
      <c r="M162" s="14">
        <f t="shared" si="27"/>
        <v>8747036.0080444999</v>
      </c>
      <c r="N162" s="14">
        <f t="shared" si="31"/>
        <v>187403758.84180281</v>
      </c>
      <c r="O162" s="14">
        <f t="shared" si="32"/>
        <v>83896366.813639</v>
      </c>
      <c r="P162" s="14">
        <f t="shared" si="28"/>
        <v>103507392.02816381</v>
      </c>
      <c r="Q162" s="3">
        <f t="shared" si="33"/>
        <v>187403758.84180281</v>
      </c>
      <c r="R162" s="3">
        <f t="shared" si="34"/>
        <v>115507084.813639</v>
      </c>
      <c r="S162" s="3">
        <f t="shared" si="29"/>
        <v>71896674.028163806</v>
      </c>
      <c r="T162" s="21">
        <f>(RANK(E162,E$8:E$1007,1)+COUNTIF(E$8:E162,E162)-1)/1000</f>
        <v>0.68700000000000006</v>
      </c>
      <c r="U162" s="21">
        <f>(RANK(F162,F$8:F$1007,1)+COUNTIF(F$8:F162,F162)-1)/1000</f>
        <v>0.70199999999999996</v>
      </c>
      <c r="V162" s="21">
        <f>(RANK(G162,G$8:G$1007,1)+COUNTIF(G$8:G162,G162)-1)/1000</f>
        <v>0.66900000000000004</v>
      </c>
      <c r="W162" s="21">
        <f>(RANK(H162,H$8:H$1007,1)+COUNTIF(H$8:H162,H162)-1)/1000</f>
        <v>0.68100000000000005</v>
      </c>
      <c r="X162" s="21">
        <f>(RANK(I162,I$8:I$1007,1)+COUNTIF(I$8:I162,I162)-1)/1000</f>
        <v>0.70199999999999996</v>
      </c>
      <c r="Y162" s="21">
        <f>(RANK(J162,J$8:J$1007,1)+COUNTIF(J$8:J162,J162)-1)/1000</f>
        <v>0.65500000000000003</v>
      </c>
      <c r="Z162" s="21">
        <f>(RANK(K162,K$8:K$1007,1)+COUNTIF(K$8:K162,K162)-1)/1000</f>
        <v>0.157</v>
      </c>
      <c r="AA162" s="21">
        <f>(RANK(L162,L$8:L$1007,1)+COUNTIF(L$8:L162,L162)-1)/1000</f>
        <v>0.155</v>
      </c>
      <c r="AB162" s="21">
        <f>(RANK(M162,M$8:M$1007,1)+COUNTIF(M$8:M162,M162)-1)/1000</f>
        <v>0.183</v>
      </c>
      <c r="AC162" s="21">
        <f>(RANK(N162,N$8:N$1007,1)+COUNTIF(N$8:N162,N162)-1)/1000</f>
        <v>0.63200000000000001</v>
      </c>
      <c r="AD162" s="21">
        <f>(RANK(O162,O$8:O$1007,1)+COUNTIF(O$8:O162,O162)-1)/1000</f>
        <v>0.61099999999999999</v>
      </c>
      <c r="AE162" s="21">
        <f>(RANK(P162,P$8:P$1007,1)+COUNTIF(P$8:P162,P162)-1)/1000</f>
        <v>0.63800000000000001</v>
      </c>
      <c r="AF162" s="21">
        <f>(RANK(Q162,Q$8:Q$1007,1)+COUNTIF(Q$8:Q162,Q162)-1)/1000</f>
        <v>0.63200000000000001</v>
      </c>
      <c r="AG162" s="21">
        <f>(RANK(R162,R$8:R$1007,1)+COUNTIF(R$8:R162,R162)-1)/1000</f>
        <v>0.61099999999999999</v>
      </c>
      <c r="AH162" s="21">
        <f>(RANK(S162,S$8:S$1007,1)+COUNTIF(S$8:S162,S162)-1)/1000</f>
        <v>0.63800000000000001</v>
      </c>
      <c r="AI162" s="14">
        <f t="shared" si="35"/>
        <v>0</v>
      </c>
      <c r="AK162" s="14">
        <f t="shared" si="36"/>
        <v>0</v>
      </c>
    </row>
    <row r="163" spans="2:37" x14ac:dyDescent="0.25">
      <c r="B163">
        <f t="shared" si="30"/>
        <v>156</v>
      </c>
      <c r="C163">
        <f>MATCH(B163,'Stocastic Model Raw Data'!$B$2:$B$1001,0)</f>
        <v>310</v>
      </c>
      <c r="D163" s="14" cm="1">
        <f t="array" ref="D163">INDEX('Stocastic Model Raw Data'!$G$2:$G$1001,$C163,0)</f>
        <v>31610718</v>
      </c>
      <c r="E163" s="14" cm="1">
        <f t="array" ref="E163">INDEX('Stocastic Model Raw Data'!$C$2:$C$1001,$C163,0)</f>
        <v>2693409.8532455298</v>
      </c>
      <c r="F163" s="14" cm="1">
        <f t="array" ref="F163">INDEX('Stocastic Model Raw Data'!$H$2:$H$1001,$C163,0)</f>
        <v>1043405.0700527499</v>
      </c>
      <c r="G163" s="14">
        <f t="shared" si="25"/>
        <v>1650004.7831927799</v>
      </c>
      <c r="H163" s="14" cm="1">
        <f t="array" ref="H163">INDEX('Stocastic Model Raw Data'!$D$2:$D$1001,$C163,0)</f>
        <v>87139157.064062297</v>
      </c>
      <c r="I163" s="14" cm="1">
        <f t="array" ref="I163">INDEX('Stocastic Model Raw Data'!$I$2:$I$1001,$C163,0)</f>
        <v>32903825.133685902</v>
      </c>
      <c r="J163" s="14">
        <f t="shared" si="26"/>
        <v>54235331.930376396</v>
      </c>
      <c r="K163" s="14" cm="1">
        <f t="array" ref="K163">INDEX('Stocastic Model Raw Data'!$E$2:$E$1001,$C163,0)</f>
        <v>44077799.420624003</v>
      </c>
      <c r="L163" s="14" cm="1">
        <f t="array" ref="L163">INDEX('Stocastic Model Raw Data'!$J$2:$J$1001,$C163,0)</f>
        <v>31740867.775431</v>
      </c>
      <c r="M163" s="14">
        <f t="shared" si="27"/>
        <v>12336931.645193003</v>
      </c>
      <c r="N163" s="14">
        <f t="shared" si="31"/>
        <v>131216956.4846863</v>
      </c>
      <c r="O163" s="14">
        <f t="shared" si="32"/>
        <v>64644692.909116901</v>
      </c>
      <c r="P163" s="14">
        <f t="shared" si="28"/>
        <v>66572263.575569399</v>
      </c>
      <c r="Q163" s="3">
        <f t="shared" si="33"/>
        <v>131216956.4846863</v>
      </c>
      <c r="R163" s="3">
        <f t="shared" si="34"/>
        <v>96255410.909116894</v>
      </c>
      <c r="S163" s="3">
        <f t="shared" si="29"/>
        <v>34961545.575569406</v>
      </c>
      <c r="T163" s="21">
        <f>(RANK(E163,E$8:E$1007,1)+COUNTIF(E$8:E163,E163)-1)/1000</f>
        <v>0.23100000000000001</v>
      </c>
      <c r="U163" s="21">
        <f>(RANK(F163,F$8:F$1007,1)+COUNTIF(F$8:F163,F163)-1)/1000</f>
        <v>0.222</v>
      </c>
      <c r="V163" s="21">
        <f>(RANK(G163,G$8:G$1007,1)+COUNTIF(G$8:G163,G163)-1)/1000</f>
        <v>0.247</v>
      </c>
      <c r="W163" s="21">
        <f>(RANK(H163,H$8:H$1007,1)+COUNTIF(H$8:H163,H163)-1)/1000</f>
        <v>0.23</v>
      </c>
      <c r="X163" s="21">
        <f>(RANK(I163,I$8:I$1007,1)+COUNTIF(I$8:I163,I163)-1)/1000</f>
        <v>0.224</v>
      </c>
      <c r="Y163" s="21">
        <f>(RANK(J163,J$8:J$1007,1)+COUNTIF(J$8:J163,J163)-1)/1000</f>
        <v>0.24</v>
      </c>
      <c r="Z163" s="21">
        <f>(RANK(K163,K$8:K$1007,1)+COUNTIF(K$8:K163,K163)-1)/1000</f>
        <v>0.95599999999999996</v>
      </c>
      <c r="AA163" s="21">
        <f>(RANK(L163,L$8:L$1007,1)+COUNTIF(L$8:L163,L163)-1)/1000</f>
        <v>0.96299999999999997</v>
      </c>
      <c r="AB163" s="21">
        <f>(RANK(M163,M$8:M$1007,1)+COUNTIF(M$8:M163,M163)-1)/1000</f>
        <v>0.94499999999999995</v>
      </c>
      <c r="AC163" s="21">
        <f>(RANK(N163,N$8:N$1007,1)+COUNTIF(N$8:N163,N163)-1)/1000</f>
        <v>0.31</v>
      </c>
      <c r="AD163" s="21">
        <f>(RANK(O163,O$8:O$1007,1)+COUNTIF(O$8:O163,O163)-1)/1000</f>
        <v>0.35199999999999998</v>
      </c>
      <c r="AE163" s="21">
        <f>(RANK(P163,P$8:P$1007,1)+COUNTIF(P$8:P163,P163)-1)/1000</f>
        <v>0.28199999999999997</v>
      </c>
      <c r="AF163" s="21">
        <f>(RANK(Q163,Q$8:Q$1007,1)+COUNTIF(Q$8:Q163,Q163)-1)/1000</f>
        <v>0.31</v>
      </c>
      <c r="AG163" s="21">
        <f>(RANK(R163,R$8:R$1007,1)+COUNTIF(R$8:R163,R163)-1)/1000</f>
        <v>0.35199999999999998</v>
      </c>
      <c r="AH163" s="21">
        <f>(RANK(S163,S$8:S$1007,1)+COUNTIF(S$8:S163,S163)-1)/1000</f>
        <v>0.28199999999999997</v>
      </c>
      <c r="AI163" s="14">
        <f t="shared" si="35"/>
        <v>0</v>
      </c>
      <c r="AK163" s="14">
        <f t="shared" si="36"/>
        <v>0</v>
      </c>
    </row>
    <row r="164" spans="2:37" x14ac:dyDescent="0.25">
      <c r="B164">
        <f t="shared" si="30"/>
        <v>157</v>
      </c>
      <c r="C164">
        <f>MATCH(B164,'Stocastic Model Raw Data'!$B$2:$B$1001,0)</f>
        <v>489</v>
      </c>
      <c r="D164" s="14" cm="1">
        <f t="array" ref="D164">INDEX('Stocastic Model Raw Data'!$G$2:$G$1001,$C164,0)</f>
        <v>31610718</v>
      </c>
      <c r="E164" s="14" cm="1">
        <f t="array" ref="E164">INDEX('Stocastic Model Raw Data'!$C$2:$C$1001,$C164,0)</f>
        <v>4354530.9910094002</v>
      </c>
      <c r="F164" s="14" cm="1">
        <f t="array" ref="F164">INDEX('Stocastic Model Raw Data'!$H$2:$H$1001,$C164,0)</f>
        <v>1786374.1529329999</v>
      </c>
      <c r="G164" s="14">
        <f t="shared" si="25"/>
        <v>2568156.8380764006</v>
      </c>
      <c r="H164" s="14" cm="1">
        <f t="array" ref="H164">INDEX('Stocastic Model Raw Data'!$D$2:$D$1001,$C164,0)</f>
        <v>140719523.64274001</v>
      </c>
      <c r="I164" s="14" cm="1">
        <f t="array" ref="I164">INDEX('Stocastic Model Raw Data'!$I$2:$I$1001,$C164,0)</f>
        <v>55005705.967987701</v>
      </c>
      <c r="J164" s="14">
        <f t="shared" si="26"/>
        <v>85713817.67475231</v>
      </c>
      <c r="K164" s="14" cm="1">
        <f t="array" ref="K164">INDEX('Stocastic Model Raw Data'!$E$2:$E$1001,$C164,0)</f>
        <v>30292923.930562701</v>
      </c>
      <c r="L164" s="14" cm="1">
        <f t="array" ref="L164">INDEX('Stocastic Model Raw Data'!$J$2:$J$1001,$C164,0)</f>
        <v>21424855.1731987</v>
      </c>
      <c r="M164" s="14">
        <f t="shared" si="27"/>
        <v>8868068.7573640011</v>
      </c>
      <c r="N164" s="14">
        <f t="shared" si="31"/>
        <v>171012447.57330272</v>
      </c>
      <c r="O164" s="14">
        <f t="shared" si="32"/>
        <v>76430561.141186401</v>
      </c>
      <c r="P164" s="14">
        <f t="shared" si="28"/>
        <v>94581886.432116315</v>
      </c>
      <c r="Q164" s="3">
        <f t="shared" si="33"/>
        <v>171012447.57330272</v>
      </c>
      <c r="R164" s="3">
        <f t="shared" si="34"/>
        <v>108041279.1411864</v>
      </c>
      <c r="S164" s="3">
        <f t="shared" si="29"/>
        <v>62971168.432116315</v>
      </c>
      <c r="T164" s="21">
        <f>(RANK(E164,E$8:E$1007,1)+COUNTIF(E$8:E164,E164)-1)/1000</f>
        <v>0.55900000000000005</v>
      </c>
      <c r="U164" s="21">
        <f>(RANK(F164,F$8:F$1007,1)+COUNTIF(F$8:F164,F164)-1)/1000</f>
        <v>0.55500000000000005</v>
      </c>
      <c r="V164" s="21">
        <f>(RANK(G164,G$8:G$1007,1)+COUNTIF(G$8:G164,G164)-1)/1000</f>
        <v>0.55700000000000005</v>
      </c>
      <c r="W164" s="21">
        <f>(RANK(H164,H$8:H$1007,1)+COUNTIF(H$8:H164,H164)-1)/1000</f>
        <v>0.55800000000000005</v>
      </c>
      <c r="X164" s="21">
        <f>(RANK(I164,I$8:I$1007,1)+COUNTIF(I$8:I164,I164)-1)/1000</f>
        <v>0.55200000000000005</v>
      </c>
      <c r="Y164" s="21">
        <f>(RANK(J164,J$8:J$1007,1)+COUNTIF(J$8:J164,J164)-1)/1000</f>
        <v>0.55700000000000005</v>
      </c>
      <c r="Z164" s="21">
        <f>(RANK(K164,K$8:K$1007,1)+COUNTIF(K$8:K164,K164)-1)/1000</f>
        <v>0.23300000000000001</v>
      </c>
      <c r="AA164" s="21">
        <f>(RANK(L164,L$8:L$1007,1)+COUNTIF(L$8:L164,L164)-1)/1000</f>
        <v>0.247</v>
      </c>
      <c r="AB164" s="21">
        <f>(RANK(M164,M$8:M$1007,1)+COUNTIF(M$8:M164,M164)-1)/1000</f>
        <v>0.20399999999999999</v>
      </c>
      <c r="AC164" s="21">
        <f>(RANK(N164,N$8:N$1007,1)+COUNTIF(N$8:N164,N164)-1)/1000</f>
        <v>0.48899999999999999</v>
      </c>
      <c r="AD164" s="21">
        <f>(RANK(O164,O$8:O$1007,1)+COUNTIF(O$8:O164,O164)-1)/1000</f>
        <v>0.47599999999999998</v>
      </c>
      <c r="AE164" s="21">
        <f>(RANK(P164,P$8:P$1007,1)+COUNTIF(P$8:P164,P164)-1)/1000</f>
        <v>0.52200000000000002</v>
      </c>
      <c r="AF164" s="21">
        <f>(RANK(Q164,Q$8:Q$1007,1)+COUNTIF(Q$8:Q164,Q164)-1)/1000</f>
        <v>0.48899999999999999</v>
      </c>
      <c r="AG164" s="21">
        <f>(RANK(R164,R$8:R$1007,1)+COUNTIF(R$8:R164,R164)-1)/1000</f>
        <v>0.47599999999999998</v>
      </c>
      <c r="AH164" s="21">
        <f>(RANK(S164,S$8:S$1007,1)+COUNTIF(S$8:S164,S164)-1)/1000</f>
        <v>0.52200000000000002</v>
      </c>
      <c r="AI164" s="14">
        <f t="shared" si="35"/>
        <v>0</v>
      </c>
      <c r="AK164" s="14">
        <f t="shared" si="36"/>
        <v>0</v>
      </c>
    </row>
    <row r="165" spans="2:37" x14ac:dyDescent="0.25">
      <c r="B165">
        <f t="shared" si="30"/>
        <v>158</v>
      </c>
      <c r="C165">
        <f>MATCH(B165,'Stocastic Model Raw Data'!$B$2:$B$1001,0)</f>
        <v>320</v>
      </c>
      <c r="D165" s="14" cm="1">
        <f t="array" ref="D165">INDEX('Stocastic Model Raw Data'!$G$2:$G$1001,$C165,0)</f>
        <v>31610718</v>
      </c>
      <c r="E165" s="14" cm="1">
        <f t="array" ref="E165">INDEX('Stocastic Model Raw Data'!$C$2:$C$1001,$C165,0)</f>
        <v>3112171.6441881298</v>
      </c>
      <c r="F165" s="14" cm="1">
        <f t="array" ref="F165">INDEX('Stocastic Model Raw Data'!$H$2:$H$1001,$C165,0)</f>
        <v>1231900.51372797</v>
      </c>
      <c r="G165" s="14">
        <f t="shared" si="25"/>
        <v>1880271.1304601599</v>
      </c>
      <c r="H165" s="14" cm="1">
        <f t="array" ref="H165">INDEX('Stocastic Model Raw Data'!$D$2:$D$1001,$C165,0)</f>
        <v>101241707.147837</v>
      </c>
      <c r="I165" s="14" cm="1">
        <f t="array" ref="I165">INDEX('Stocastic Model Raw Data'!$I$2:$I$1001,$C165,0)</f>
        <v>38314713.983263001</v>
      </c>
      <c r="J165" s="14">
        <f t="shared" si="26"/>
        <v>62926993.164573997</v>
      </c>
      <c r="K165" s="14" cm="1">
        <f t="array" ref="K165">INDEX('Stocastic Model Raw Data'!$E$2:$E$1001,$C165,0)</f>
        <v>31830240.706661001</v>
      </c>
      <c r="L165" s="14" cm="1">
        <f t="array" ref="L165">INDEX('Stocastic Model Raw Data'!$J$2:$J$1001,$C165,0)</f>
        <v>22564235.080945302</v>
      </c>
      <c r="M165" s="14">
        <f t="shared" si="27"/>
        <v>9266005.625715699</v>
      </c>
      <c r="N165" s="14">
        <f t="shared" si="31"/>
        <v>133071947.854498</v>
      </c>
      <c r="O165" s="14">
        <f t="shared" si="32"/>
        <v>60878949.064208299</v>
      </c>
      <c r="P165" s="14">
        <f t="shared" si="28"/>
        <v>72192998.7902897</v>
      </c>
      <c r="Q165" s="3">
        <f t="shared" si="33"/>
        <v>133071947.854498</v>
      </c>
      <c r="R165" s="3">
        <f t="shared" si="34"/>
        <v>92489667.064208299</v>
      </c>
      <c r="S165" s="3">
        <f t="shared" si="29"/>
        <v>40582280.7902897</v>
      </c>
      <c r="T165" s="21">
        <f>(RANK(E165,E$8:E$1007,1)+COUNTIF(E$8:E165,E165)-1)/1000</f>
        <v>0.33200000000000002</v>
      </c>
      <c r="U165" s="21">
        <f>(RANK(F165,F$8:F$1007,1)+COUNTIF(F$8:F165,F165)-1)/1000</f>
        <v>0.32900000000000001</v>
      </c>
      <c r="V165" s="21">
        <f>(RANK(G165,G$8:G$1007,1)+COUNTIF(G$8:G165,G165)-1)/1000</f>
        <v>0.33200000000000002</v>
      </c>
      <c r="W165" s="21">
        <f>(RANK(H165,H$8:H$1007,1)+COUNTIF(H$8:H165,H165)-1)/1000</f>
        <v>0.33200000000000002</v>
      </c>
      <c r="X165" s="21">
        <f>(RANK(I165,I$8:I$1007,1)+COUNTIF(I$8:I165,I165)-1)/1000</f>
        <v>0.32600000000000001</v>
      </c>
      <c r="Y165" s="21">
        <f>(RANK(J165,J$8:J$1007,1)+COUNTIF(J$8:J165,J165)-1)/1000</f>
        <v>0.34300000000000003</v>
      </c>
      <c r="Z165" s="21">
        <f>(RANK(K165,K$8:K$1007,1)+COUNTIF(K$8:K165,K165)-1)/1000</f>
        <v>0.29299999999999998</v>
      </c>
      <c r="AA165" s="21">
        <f>(RANK(L165,L$8:L$1007,1)+COUNTIF(L$8:L165,L165)-1)/1000</f>
        <v>0.3</v>
      </c>
      <c r="AB165" s="21">
        <f>(RANK(M165,M$8:M$1007,1)+COUNTIF(M$8:M165,M165)-1)/1000</f>
        <v>0.27</v>
      </c>
      <c r="AC165" s="21">
        <f>(RANK(N165,N$8:N$1007,1)+COUNTIF(N$8:N165,N165)-1)/1000</f>
        <v>0.32</v>
      </c>
      <c r="AD165" s="21">
        <f>(RANK(O165,O$8:O$1007,1)+COUNTIF(O$8:O165,O165)-1)/1000</f>
        <v>0.29899999999999999</v>
      </c>
      <c r="AE165" s="21">
        <f>(RANK(P165,P$8:P$1007,1)+COUNTIF(P$8:P165,P165)-1)/1000</f>
        <v>0.33</v>
      </c>
      <c r="AF165" s="21">
        <f>(RANK(Q165,Q$8:Q$1007,1)+COUNTIF(Q$8:Q165,Q165)-1)/1000</f>
        <v>0.32</v>
      </c>
      <c r="AG165" s="21">
        <f>(RANK(R165,R$8:R$1007,1)+COUNTIF(R$8:R165,R165)-1)/1000</f>
        <v>0.29899999999999999</v>
      </c>
      <c r="AH165" s="21">
        <f>(RANK(S165,S$8:S$1007,1)+COUNTIF(S$8:S165,S165)-1)/1000</f>
        <v>0.33</v>
      </c>
      <c r="AI165" s="14">
        <f t="shared" si="35"/>
        <v>0</v>
      </c>
      <c r="AK165" s="14">
        <f t="shared" si="36"/>
        <v>0</v>
      </c>
    </row>
    <row r="166" spans="2:37" x14ac:dyDescent="0.25">
      <c r="B166">
        <f t="shared" si="30"/>
        <v>159</v>
      </c>
      <c r="C166">
        <f>MATCH(B166,'Stocastic Model Raw Data'!$B$2:$B$1001,0)</f>
        <v>435</v>
      </c>
      <c r="D166" s="14" cm="1">
        <f t="array" ref="D166">INDEX('Stocastic Model Raw Data'!$G$2:$G$1001,$C166,0)</f>
        <v>31610718</v>
      </c>
      <c r="E166" s="14" cm="1">
        <f t="array" ref="E166">INDEX('Stocastic Model Raw Data'!$C$2:$C$1001,$C166,0)</f>
        <v>3773974.4896482402</v>
      </c>
      <c r="F166" s="14" cm="1">
        <f t="array" ref="F166">INDEX('Stocastic Model Raw Data'!$H$2:$H$1001,$C166,0)</f>
        <v>1494285.9966894099</v>
      </c>
      <c r="G166" s="14">
        <f t="shared" si="25"/>
        <v>2279688.4929588302</v>
      </c>
      <c r="H166" s="14" cm="1">
        <f t="array" ref="H166">INDEX('Stocastic Model Raw Data'!$D$2:$D$1001,$C166,0)</f>
        <v>122714939.85406999</v>
      </c>
      <c r="I166" s="14" cm="1">
        <f t="array" ref="I166">INDEX('Stocastic Model Raw Data'!$I$2:$I$1001,$C166,0)</f>
        <v>46449213.5048723</v>
      </c>
      <c r="J166" s="14">
        <f t="shared" si="26"/>
        <v>76265726.349197686</v>
      </c>
      <c r="K166" s="14" cm="1">
        <f t="array" ref="K166">INDEX('Stocastic Model Raw Data'!$E$2:$E$1001,$C166,0)</f>
        <v>36048420.480575897</v>
      </c>
      <c r="L166" s="14" cm="1">
        <f t="array" ref="L166">INDEX('Stocastic Model Raw Data'!$J$2:$J$1001,$C166,0)</f>
        <v>25487418.977087501</v>
      </c>
      <c r="M166" s="14">
        <f t="shared" si="27"/>
        <v>10561001.503488395</v>
      </c>
      <c r="N166" s="14">
        <f t="shared" si="31"/>
        <v>158763360.3346459</v>
      </c>
      <c r="O166" s="14">
        <f t="shared" si="32"/>
        <v>71936632.481959805</v>
      </c>
      <c r="P166" s="14">
        <f t="shared" si="28"/>
        <v>86826727.852686092</v>
      </c>
      <c r="Q166" s="3">
        <f t="shared" si="33"/>
        <v>158763360.3346459</v>
      </c>
      <c r="R166" s="3">
        <f t="shared" si="34"/>
        <v>103547350.4819598</v>
      </c>
      <c r="S166" s="3">
        <f t="shared" si="29"/>
        <v>55216009.852686092</v>
      </c>
      <c r="T166" s="21">
        <f>(RANK(E166,E$8:E$1007,1)+COUNTIF(E$8:E166,E166)-1)/1000</f>
        <v>0.41899999999999998</v>
      </c>
      <c r="U166" s="21">
        <f>(RANK(F166,F$8:F$1007,1)+COUNTIF(F$8:F166,F166)-1)/1000</f>
        <v>0.41799999999999998</v>
      </c>
      <c r="V166" s="21">
        <f>(RANK(G166,G$8:G$1007,1)+COUNTIF(G$8:G166,G166)-1)/1000</f>
        <v>0.42599999999999999</v>
      </c>
      <c r="W166" s="21">
        <f>(RANK(H166,H$8:H$1007,1)+COUNTIF(H$8:H166,H166)-1)/1000</f>
        <v>0.41899999999999998</v>
      </c>
      <c r="X166" s="21">
        <f>(RANK(I166,I$8:I$1007,1)+COUNTIF(I$8:I166,I166)-1)/1000</f>
        <v>0.41799999999999998</v>
      </c>
      <c r="Y166" s="21">
        <f>(RANK(J166,J$8:J$1007,1)+COUNTIF(J$8:J166,J166)-1)/1000</f>
        <v>0.42699999999999999</v>
      </c>
      <c r="Z166" s="21">
        <f>(RANK(K166,K$8:K$1007,1)+COUNTIF(K$8:K166,K166)-1)/1000</f>
        <v>0.51300000000000001</v>
      </c>
      <c r="AA166" s="21">
        <f>(RANK(L166,L$8:L$1007,1)+COUNTIF(L$8:L166,L166)-1)/1000</f>
        <v>0.495</v>
      </c>
      <c r="AB166" s="21">
        <f>(RANK(M166,M$8:M$1007,1)+COUNTIF(M$8:M166,M166)-1)/1000</f>
        <v>0.56399999999999995</v>
      </c>
      <c r="AC166" s="21">
        <f>(RANK(N166,N$8:N$1007,1)+COUNTIF(N$8:N166,N166)-1)/1000</f>
        <v>0.435</v>
      </c>
      <c r="AD166" s="21">
        <f>(RANK(O166,O$8:O$1007,1)+COUNTIF(O$8:O166,O166)-1)/1000</f>
        <v>0.42899999999999999</v>
      </c>
      <c r="AE166" s="21">
        <f>(RANK(P166,P$8:P$1007,1)+COUNTIF(P$8:P166,P166)-1)/1000</f>
        <v>0.432</v>
      </c>
      <c r="AF166" s="21">
        <f>(RANK(Q166,Q$8:Q$1007,1)+COUNTIF(Q$8:Q166,Q166)-1)/1000</f>
        <v>0.435</v>
      </c>
      <c r="AG166" s="21">
        <f>(RANK(R166,R$8:R$1007,1)+COUNTIF(R$8:R166,R166)-1)/1000</f>
        <v>0.42899999999999999</v>
      </c>
      <c r="AH166" s="21">
        <f>(RANK(S166,S$8:S$1007,1)+COUNTIF(S$8:S166,S166)-1)/1000</f>
        <v>0.432</v>
      </c>
      <c r="AI166" s="14">
        <f t="shared" si="35"/>
        <v>0</v>
      </c>
      <c r="AK166" s="14">
        <f t="shared" si="36"/>
        <v>0</v>
      </c>
    </row>
    <row r="167" spans="2:37" x14ac:dyDescent="0.25">
      <c r="B167">
        <f t="shared" si="30"/>
        <v>160</v>
      </c>
      <c r="C167">
        <f>MATCH(B167,'Stocastic Model Raw Data'!$B$2:$B$1001,0)</f>
        <v>883</v>
      </c>
      <c r="D167" s="14" cm="1">
        <f t="array" ref="D167">INDEX('Stocastic Model Raw Data'!$G$2:$G$1001,$C167,0)</f>
        <v>31610718</v>
      </c>
      <c r="E167" s="14" cm="1">
        <f t="array" ref="E167">INDEX('Stocastic Model Raw Data'!$C$2:$C$1001,$C167,0)</f>
        <v>6143629.7054375904</v>
      </c>
      <c r="F167" s="14" cm="1">
        <f t="array" ref="F167">INDEX('Stocastic Model Raw Data'!$H$2:$H$1001,$C167,0)</f>
        <v>2524591.98441813</v>
      </c>
      <c r="G167" s="14">
        <f t="shared" si="25"/>
        <v>3619037.7210194604</v>
      </c>
      <c r="H167" s="14" cm="1">
        <f t="array" ref="H167">INDEX('Stocastic Model Raw Data'!$D$2:$D$1001,$C167,0)</f>
        <v>199276276.232907</v>
      </c>
      <c r="I167" s="14" cm="1">
        <f t="array" ref="I167">INDEX('Stocastic Model Raw Data'!$I$2:$I$1001,$C167,0)</f>
        <v>77958463.0678927</v>
      </c>
      <c r="J167" s="14">
        <f t="shared" si="26"/>
        <v>121317813.1650143</v>
      </c>
      <c r="K167" s="14" cm="1">
        <f t="array" ref="K167">INDEX('Stocastic Model Raw Data'!$E$2:$E$1001,$C167,0)</f>
        <v>46653730.8757753</v>
      </c>
      <c r="L167" s="14" cm="1">
        <f t="array" ref="L167">INDEX('Stocastic Model Raw Data'!$J$2:$J$1001,$C167,0)</f>
        <v>33512836.2505126</v>
      </c>
      <c r="M167" s="14">
        <f t="shared" si="27"/>
        <v>13140894.6252627</v>
      </c>
      <c r="N167" s="14">
        <f t="shared" si="31"/>
        <v>245930007.1086823</v>
      </c>
      <c r="O167" s="14">
        <f t="shared" si="32"/>
        <v>111471299.3184053</v>
      </c>
      <c r="P167" s="14">
        <f t="shared" si="28"/>
        <v>134458707.790277</v>
      </c>
      <c r="Q167" s="3">
        <f t="shared" si="33"/>
        <v>245930007.1086823</v>
      </c>
      <c r="R167" s="3">
        <f t="shared" si="34"/>
        <v>143082017.3184053</v>
      </c>
      <c r="S167" s="3">
        <f t="shared" si="29"/>
        <v>102847989.790277</v>
      </c>
      <c r="T167" s="21">
        <f>(RANK(E167,E$8:E$1007,1)+COUNTIF(E$8:E167,E167)-1)/1000</f>
        <v>0.84899999999999998</v>
      </c>
      <c r="U167" s="21">
        <f>(RANK(F167,F$8:F$1007,1)+COUNTIF(F$8:F167,F167)-1)/1000</f>
        <v>0.85</v>
      </c>
      <c r="V167" s="21">
        <f>(RANK(G167,G$8:G$1007,1)+COUNTIF(G$8:G167,G167)-1)/1000</f>
        <v>0.85</v>
      </c>
      <c r="W167" s="21">
        <f>(RANK(H167,H$8:H$1007,1)+COUNTIF(H$8:H167,H167)-1)/1000</f>
        <v>0.84899999999999998</v>
      </c>
      <c r="X167" s="21">
        <f>(RANK(I167,I$8:I$1007,1)+COUNTIF(I$8:I167,I167)-1)/1000</f>
        <v>0.85099999999999998</v>
      </c>
      <c r="Y167" s="21">
        <f>(RANK(J167,J$8:J$1007,1)+COUNTIF(J$8:J167,J167)-1)/1000</f>
        <v>0.85199999999999998</v>
      </c>
      <c r="Z167" s="21">
        <f>(RANK(K167,K$8:K$1007,1)+COUNTIF(K$8:K167,K167)-1)/1000</f>
        <v>0.99299999999999999</v>
      </c>
      <c r="AA167" s="21">
        <f>(RANK(L167,L$8:L$1007,1)+COUNTIF(L$8:L167,L167)-1)/1000</f>
        <v>0.99399999999999999</v>
      </c>
      <c r="AB167" s="21">
        <f>(RANK(M167,M$8:M$1007,1)+COUNTIF(M$8:M167,M167)-1)/1000</f>
        <v>0.98899999999999999</v>
      </c>
      <c r="AC167" s="21">
        <f>(RANK(N167,N$8:N$1007,1)+COUNTIF(N$8:N167,N167)-1)/1000</f>
        <v>0.88300000000000001</v>
      </c>
      <c r="AD167" s="21">
        <f>(RANK(O167,O$8:O$1007,1)+COUNTIF(O$8:O167,O167)-1)/1000</f>
        <v>0.89500000000000002</v>
      </c>
      <c r="AE167" s="21">
        <f>(RANK(P167,P$8:P$1007,1)+COUNTIF(P$8:P167,P167)-1)/1000</f>
        <v>0.86499999999999999</v>
      </c>
      <c r="AF167" s="21">
        <f>(RANK(Q167,Q$8:Q$1007,1)+COUNTIF(Q$8:Q167,Q167)-1)/1000</f>
        <v>0.88300000000000001</v>
      </c>
      <c r="AG167" s="21">
        <f>(RANK(R167,R$8:R$1007,1)+COUNTIF(R$8:R167,R167)-1)/1000</f>
        <v>0.89500000000000002</v>
      </c>
      <c r="AH167" s="21">
        <f>(RANK(S167,S$8:S$1007,1)+COUNTIF(S$8:S167,S167)-1)/1000</f>
        <v>0.86499999999999999</v>
      </c>
      <c r="AI167" s="14">
        <f t="shared" si="35"/>
        <v>0</v>
      </c>
      <c r="AK167" s="14">
        <f t="shared" si="36"/>
        <v>0</v>
      </c>
    </row>
    <row r="168" spans="2:37" x14ac:dyDescent="0.25">
      <c r="B168">
        <f t="shared" si="30"/>
        <v>161</v>
      </c>
      <c r="C168">
        <f>MATCH(B168,'Stocastic Model Raw Data'!$B$2:$B$1001,0)</f>
        <v>604</v>
      </c>
      <c r="D168" s="14" cm="1">
        <f t="array" ref="D168">INDEX('Stocastic Model Raw Data'!$G$2:$G$1001,$C168,0)</f>
        <v>31610718</v>
      </c>
      <c r="E168" s="14" cm="1">
        <f t="array" ref="E168">INDEX('Stocastic Model Raw Data'!$C$2:$C$1001,$C168,0)</f>
        <v>4417703.6869770205</v>
      </c>
      <c r="F168" s="14" cm="1">
        <f t="array" ref="F168">INDEX('Stocastic Model Raw Data'!$H$2:$H$1001,$C168,0)</f>
        <v>1780961.27195462</v>
      </c>
      <c r="G168" s="14">
        <f t="shared" si="25"/>
        <v>2636742.4150224002</v>
      </c>
      <c r="H168" s="14" cm="1">
        <f t="array" ref="H168">INDEX('Stocastic Model Raw Data'!$D$2:$D$1001,$C168,0)</f>
        <v>142674465.80509001</v>
      </c>
      <c r="I168" s="14" cm="1">
        <f t="array" ref="I168">INDEX('Stocastic Model Raw Data'!$I$2:$I$1001,$C168,0)</f>
        <v>55311503.068462498</v>
      </c>
      <c r="J168" s="14">
        <f t="shared" si="26"/>
        <v>87362962.736627519</v>
      </c>
      <c r="K168" s="14" cm="1">
        <f t="array" ref="K168">INDEX('Stocastic Model Raw Data'!$E$2:$E$1001,$C168,0)</f>
        <v>41203289.139239401</v>
      </c>
      <c r="L168" s="14" cm="1">
        <f t="array" ref="L168">INDEX('Stocastic Model Raw Data'!$J$2:$J$1001,$C168,0)</f>
        <v>29453759.077010501</v>
      </c>
      <c r="M168" s="14">
        <f t="shared" si="27"/>
        <v>11749530.062228899</v>
      </c>
      <c r="N168" s="14">
        <f t="shared" si="31"/>
        <v>183877754.94432941</v>
      </c>
      <c r="O168" s="14">
        <f t="shared" si="32"/>
        <v>84765262.145473003</v>
      </c>
      <c r="P168" s="14">
        <f t="shared" si="28"/>
        <v>99112492.798856407</v>
      </c>
      <c r="Q168" s="3">
        <f t="shared" si="33"/>
        <v>183877754.94432941</v>
      </c>
      <c r="R168" s="3">
        <f t="shared" si="34"/>
        <v>116375980.145473</v>
      </c>
      <c r="S168" s="3">
        <f t="shared" si="29"/>
        <v>67501774.798856407</v>
      </c>
      <c r="T168" s="21">
        <f>(RANK(E168,E$8:E$1007,1)+COUNTIF(E$8:E168,E168)-1)/1000</f>
        <v>0.56599999999999995</v>
      </c>
      <c r="U168" s="21">
        <f>(RANK(F168,F$8:F$1007,1)+COUNTIF(F$8:F168,F168)-1)/1000</f>
        <v>0.55200000000000005</v>
      </c>
      <c r="V168" s="21">
        <f>(RANK(G168,G$8:G$1007,1)+COUNTIF(G$8:G168,G168)-1)/1000</f>
        <v>0.57899999999999996</v>
      </c>
      <c r="W168" s="21">
        <f>(RANK(H168,H$8:H$1007,1)+COUNTIF(H$8:H168,H168)-1)/1000</f>
        <v>0.56599999999999995</v>
      </c>
      <c r="X168" s="21">
        <f>(RANK(I168,I$8:I$1007,1)+COUNTIF(I$8:I168,I168)-1)/1000</f>
        <v>0.55600000000000005</v>
      </c>
      <c r="Y168" s="21">
        <f>(RANK(J168,J$8:J$1007,1)+COUNTIF(J$8:J168,J168)-1)/1000</f>
        <v>0.57199999999999995</v>
      </c>
      <c r="Z168" s="21">
        <f>(RANK(K168,K$8:K$1007,1)+COUNTIF(K$8:K168,K168)-1)/1000</f>
        <v>0.83899999999999997</v>
      </c>
      <c r="AA168" s="21">
        <f>(RANK(L168,L$8:L$1007,1)+COUNTIF(L$8:L168,L168)-1)/1000</f>
        <v>0.83899999999999997</v>
      </c>
      <c r="AB168" s="21">
        <f>(RANK(M168,M$8:M$1007,1)+COUNTIF(M$8:M168,M168)-1)/1000</f>
        <v>0.85599999999999998</v>
      </c>
      <c r="AC168" s="21">
        <f>(RANK(N168,N$8:N$1007,1)+COUNTIF(N$8:N168,N168)-1)/1000</f>
        <v>0.60399999999999998</v>
      </c>
      <c r="AD168" s="21">
        <f>(RANK(O168,O$8:O$1007,1)+COUNTIF(O$8:O168,O168)-1)/1000</f>
        <v>0.628</v>
      </c>
      <c r="AE168" s="21">
        <f>(RANK(P168,P$8:P$1007,1)+COUNTIF(P$8:P168,P168)-1)/1000</f>
        <v>0.59099999999999997</v>
      </c>
      <c r="AF168" s="21">
        <f>(RANK(Q168,Q$8:Q$1007,1)+COUNTIF(Q$8:Q168,Q168)-1)/1000</f>
        <v>0.60399999999999998</v>
      </c>
      <c r="AG168" s="21">
        <f>(RANK(R168,R$8:R$1007,1)+COUNTIF(R$8:R168,R168)-1)/1000</f>
        <v>0.628</v>
      </c>
      <c r="AH168" s="21">
        <f>(RANK(S168,S$8:S$1007,1)+COUNTIF(S$8:S168,S168)-1)/1000</f>
        <v>0.59099999999999997</v>
      </c>
      <c r="AI168" s="14">
        <f t="shared" si="35"/>
        <v>0</v>
      </c>
      <c r="AK168" s="14">
        <f t="shared" si="36"/>
        <v>0</v>
      </c>
    </row>
    <row r="169" spans="2:37" x14ac:dyDescent="0.25">
      <c r="B169">
        <f t="shared" si="30"/>
        <v>162</v>
      </c>
      <c r="C169">
        <f>MATCH(B169,'Stocastic Model Raw Data'!$B$2:$B$1001,0)</f>
        <v>944</v>
      </c>
      <c r="D169" s="14" cm="1">
        <f t="array" ref="D169">INDEX('Stocastic Model Raw Data'!$G$2:$G$1001,$C169,0)</f>
        <v>31610718</v>
      </c>
      <c r="E169" s="14" cm="1">
        <f t="array" ref="E169">INDEX('Stocastic Model Raw Data'!$C$2:$C$1001,$C169,0)</f>
        <v>7050555.64293632</v>
      </c>
      <c r="F169" s="14" cm="1">
        <f t="array" ref="F169">INDEX('Stocastic Model Raw Data'!$H$2:$H$1001,$C169,0)</f>
        <v>2895326.9951051301</v>
      </c>
      <c r="G169" s="14">
        <f t="shared" si="25"/>
        <v>4155228.6478311899</v>
      </c>
      <c r="H169" s="14" cm="1">
        <f t="array" ref="H169">INDEX('Stocastic Model Raw Data'!$D$2:$D$1001,$C169,0)</f>
        <v>230606643.20495701</v>
      </c>
      <c r="I169" s="14" cm="1">
        <f t="array" ref="I169">INDEX('Stocastic Model Raw Data'!$I$2:$I$1001,$C169,0)</f>
        <v>89096363.050573394</v>
      </c>
      <c r="J169" s="14">
        <f t="shared" si="26"/>
        <v>141510280.1543836</v>
      </c>
      <c r="K169" s="14" cm="1">
        <f t="array" ref="K169">INDEX('Stocastic Model Raw Data'!$E$2:$E$1001,$C169,0)</f>
        <v>43710765.656788498</v>
      </c>
      <c r="L169" s="14" cm="1">
        <f t="array" ref="L169">INDEX('Stocastic Model Raw Data'!$J$2:$J$1001,$C169,0)</f>
        <v>31724962.319708701</v>
      </c>
      <c r="M169" s="14">
        <f t="shared" si="27"/>
        <v>11985803.337079797</v>
      </c>
      <c r="N169" s="14">
        <f t="shared" si="31"/>
        <v>274317408.86174548</v>
      </c>
      <c r="O169" s="14">
        <f t="shared" si="32"/>
        <v>120821325.3702821</v>
      </c>
      <c r="P169" s="14">
        <f t="shared" si="28"/>
        <v>153496083.49146336</v>
      </c>
      <c r="Q169" s="3">
        <f t="shared" si="33"/>
        <v>274317408.86174548</v>
      </c>
      <c r="R169" s="3">
        <f t="shared" si="34"/>
        <v>152432043.37028211</v>
      </c>
      <c r="S169" s="3">
        <f t="shared" si="29"/>
        <v>121885365.49146336</v>
      </c>
      <c r="T169" s="21">
        <f>(RANK(E169,E$8:E$1007,1)+COUNTIF(E$8:E169,E169)-1)/1000</f>
        <v>0.92900000000000005</v>
      </c>
      <c r="U169" s="21">
        <f>(RANK(F169,F$8:F$1007,1)+COUNTIF(F$8:F169,F169)-1)/1000</f>
        <v>0.92500000000000004</v>
      </c>
      <c r="V169" s="21">
        <f>(RANK(G169,G$8:G$1007,1)+COUNTIF(G$8:G169,G169)-1)/1000</f>
        <v>0.93799999999999994</v>
      </c>
      <c r="W169" s="21">
        <f>(RANK(H169,H$8:H$1007,1)+COUNTIF(H$8:H169,H169)-1)/1000</f>
        <v>0.92900000000000005</v>
      </c>
      <c r="X169" s="21">
        <f>(RANK(I169,I$8:I$1007,1)+COUNTIF(I$8:I169,I169)-1)/1000</f>
        <v>0.92500000000000004</v>
      </c>
      <c r="Y169" s="21">
        <f>(RANK(J169,J$8:J$1007,1)+COUNTIF(J$8:J169,J169)-1)/1000</f>
        <v>0.94199999999999995</v>
      </c>
      <c r="Z169" s="21">
        <f>(RANK(K169,K$8:K$1007,1)+COUNTIF(K$8:K169,K169)-1)/1000</f>
        <v>0.94499999999999995</v>
      </c>
      <c r="AA169" s="21">
        <f>(RANK(L169,L$8:L$1007,1)+COUNTIF(L$8:L169,L169)-1)/1000</f>
        <v>0.96199999999999997</v>
      </c>
      <c r="AB169" s="21">
        <f>(RANK(M169,M$8:M$1007,1)+COUNTIF(M$8:M169,M169)-1)/1000</f>
        <v>0.89600000000000002</v>
      </c>
      <c r="AC169" s="21">
        <f>(RANK(N169,N$8:N$1007,1)+COUNTIF(N$8:N169,N169)-1)/1000</f>
        <v>0.94399999999999995</v>
      </c>
      <c r="AD169" s="21">
        <f>(RANK(O169,O$8:O$1007,1)+COUNTIF(O$8:O169,O169)-1)/1000</f>
        <v>0.94599999999999995</v>
      </c>
      <c r="AE169" s="21">
        <f>(RANK(P169,P$8:P$1007,1)+COUNTIF(P$8:P169,P169)-1)/1000</f>
        <v>0.94399999999999995</v>
      </c>
      <c r="AF169" s="21">
        <f>(RANK(Q169,Q$8:Q$1007,1)+COUNTIF(Q$8:Q169,Q169)-1)/1000</f>
        <v>0.94399999999999995</v>
      </c>
      <c r="AG169" s="21">
        <f>(RANK(R169,R$8:R$1007,1)+COUNTIF(R$8:R169,R169)-1)/1000</f>
        <v>0.94599999999999995</v>
      </c>
      <c r="AH169" s="21">
        <f>(RANK(S169,S$8:S$1007,1)+COUNTIF(S$8:S169,S169)-1)/1000</f>
        <v>0.94399999999999995</v>
      </c>
      <c r="AI169" s="14">
        <f t="shared" si="35"/>
        <v>0</v>
      </c>
      <c r="AK169" s="14">
        <f t="shared" si="36"/>
        <v>0</v>
      </c>
    </row>
    <row r="170" spans="2:37" x14ac:dyDescent="0.25">
      <c r="B170">
        <f t="shared" si="30"/>
        <v>163</v>
      </c>
      <c r="C170">
        <f>MATCH(B170,'Stocastic Model Raw Data'!$B$2:$B$1001,0)</f>
        <v>295</v>
      </c>
      <c r="D170" s="14" cm="1">
        <f t="array" ref="D170">INDEX('Stocastic Model Raw Data'!$G$2:$G$1001,$C170,0)</f>
        <v>31610718</v>
      </c>
      <c r="E170" s="14" cm="1">
        <f t="array" ref="E170">INDEX('Stocastic Model Raw Data'!$C$2:$C$1001,$C170,0)</f>
        <v>3002075.7242702902</v>
      </c>
      <c r="F170" s="14" cm="1">
        <f t="array" ref="F170">INDEX('Stocastic Model Raw Data'!$H$2:$H$1001,$C170,0)</f>
        <v>1184734.4719875699</v>
      </c>
      <c r="G170" s="14">
        <f t="shared" si="25"/>
        <v>1817341.2522827203</v>
      </c>
      <c r="H170" s="14" cm="1">
        <f t="array" ref="H170">INDEX('Stocastic Model Raw Data'!$D$2:$D$1001,$C170,0)</f>
        <v>97766389.518619195</v>
      </c>
      <c r="I170" s="14" cm="1">
        <f t="array" ref="I170">INDEX('Stocastic Model Raw Data'!$I$2:$I$1001,$C170,0)</f>
        <v>36914432.272266202</v>
      </c>
      <c r="J170" s="14">
        <f t="shared" si="26"/>
        <v>60851957.246352993</v>
      </c>
      <c r="K170" s="14" cm="1">
        <f t="array" ref="K170">INDEX('Stocastic Model Raw Data'!$E$2:$E$1001,$C170,0)</f>
        <v>31786234.246501599</v>
      </c>
      <c r="L170" s="14" cm="1">
        <f t="array" ref="L170">INDEX('Stocastic Model Raw Data'!$J$2:$J$1001,$C170,0)</f>
        <v>22177327.453935198</v>
      </c>
      <c r="M170" s="14">
        <f t="shared" si="27"/>
        <v>9608906.7925664</v>
      </c>
      <c r="N170" s="14">
        <f t="shared" si="31"/>
        <v>129552623.76512079</v>
      </c>
      <c r="O170" s="14">
        <f t="shared" si="32"/>
        <v>59091759.7262014</v>
      </c>
      <c r="P170" s="14">
        <f t="shared" si="28"/>
        <v>70460864.038919389</v>
      </c>
      <c r="Q170" s="3">
        <f t="shared" si="33"/>
        <v>129552623.76512079</v>
      </c>
      <c r="R170" s="3">
        <f t="shared" si="34"/>
        <v>90702477.7262014</v>
      </c>
      <c r="S170" s="3">
        <f t="shared" si="29"/>
        <v>38850146.038919389</v>
      </c>
      <c r="T170" s="21">
        <f>(RANK(E170,E$8:E$1007,1)+COUNTIF(E$8:E170,E170)-1)/1000</f>
        <v>0.309</v>
      </c>
      <c r="U170" s="21">
        <f>(RANK(F170,F$8:F$1007,1)+COUNTIF(F$8:F170,F170)-1)/1000</f>
        <v>0.312</v>
      </c>
      <c r="V170" s="21">
        <f>(RANK(G170,G$8:G$1007,1)+COUNTIF(G$8:G170,G170)-1)/1000</f>
        <v>0.308</v>
      </c>
      <c r="W170" s="21">
        <f>(RANK(H170,H$8:H$1007,1)+COUNTIF(H$8:H170,H170)-1)/1000</f>
        <v>0.31</v>
      </c>
      <c r="X170" s="21">
        <f>(RANK(I170,I$8:I$1007,1)+COUNTIF(I$8:I170,I170)-1)/1000</f>
        <v>0.312</v>
      </c>
      <c r="Y170" s="21">
        <f>(RANK(J170,J$8:J$1007,1)+COUNTIF(J$8:J170,J170)-1)/1000</f>
        <v>0.316</v>
      </c>
      <c r="Z170" s="21">
        <f>(RANK(K170,K$8:K$1007,1)+COUNTIF(K$8:K170,K170)-1)/1000</f>
        <v>0.28999999999999998</v>
      </c>
      <c r="AA170" s="21">
        <f>(RANK(L170,L$8:L$1007,1)+COUNTIF(L$8:L170,L170)-1)/1000</f>
        <v>0.27700000000000002</v>
      </c>
      <c r="AB170" s="21">
        <f>(RANK(M170,M$8:M$1007,1)+COUNTIF(M$8:M170,M170)-1)/1000</f>
        <v>0.34</v>
      </c>
      <c r="AC170" s="21">
        <f>(RANK(N170,N$8:N$1007,1)+COUNTIF(N$8:N170,N170)-1)/1000</f>
        <v>0.29499999999999998</v>
      </c>
      <c r="AD170" s="21">
        <f>(RANK(O170,O$8:O$1007,1)+COUNTIF(O$8:O170,O170)-1)/1000</f>
        <v>0.27400000000000002</v>
      </c>
      <c r="AE170" s="21">
        <f>(RANK(P170,P$8:P$1007,1)+COUNTIF(P$8:P170,P170)-1)/1000</f>
        <v>0.313</v>
      </c>
      <c r="AF170" s="21">
        <f>(RANK(Q170,Q$8:Q$1007,1)+COUNTIF(Q$8:Q170,Q170)-1)/1000</f>
        <v>0.29499999999999998</v>
      </c>
      <c r="AG170" s="21">
        <f>(RANK(R170,R$8:R$1007,1)+COUNTIF(R$8:R170,R170)-1)/1000</f>
        <v>0.27400000000000002</v>
      </c>
      <c r="AH170" s="21">
        <f>(RANK(S170,S$8:S$1007,1)+COUNTIF(S$8:S170,S170)-1)/1000</f>
        <v>0.313</v>
      </c>
      <c r="AI170" s="14">
        <f t="shared" si="35"/>
        <v>0</v>
      </c>
      <c r="AK170" s="14">
        <f t="shared" si="36"/>
        <v>0</v>
      </c>
    </row>
    <row r="171" spans="2:37" x14ac:dyDescent="0.25">
      <c r="B171">
        <f t="shared" si="30"/>
        <v>164</v>
      </c>
      <c r="C171">
        <f>MATCH(B171,'Stocastic Model Raw Data'!$B$2:$B$1001,0)</f>
        <v>711</v>
      </c>
      <c r="D171" s="14" cm="1">
        <f t="array" ref="D171">INDEX('Stocastic Model Raw Data'!$G$2:$G$1001,$C171,0)</f>
        <v>31610718</v>
      </c>
      <c r="E171" s="14" cm="1">
        <f t="array" ref="E171">INDEX('Stocastic Model Raw Data'!$C$2:$C$1001,$C171,0)</f>
        <v>4965968.1519247899</v>
      </c>
      <c r="F171" s="14" cm="1">
        <f t="array" ref="F171">INDEX('Stocastic Model Raw Data'!$H$2:$H$1001,$C171,0)</f>
        <v>2075573.7774698799</v>
      </c>
      <c r="G171" s="14">
        <f t="shared" si="25"/>
        <v>2890394.3744549099</v>
      </c>
      <c r="H171" s="14" cm="1">
        <f t="array" ref="H171">INDEX('Stocastic Model Raw Data'!$D$2:$D$1001,$C171,0)</f>
        <v>159415209.43804601</v>
      </c>
      <c r="I171" s="14" cm="1">
        <f t="array" ref="I171">INDEX('Stocastic Model Raw Data'!$I$2:$I$1001,$C171,0)</f>
        <v>64038650.674161203</v>
      </c>
      <c r="J171" s="14">
        <f t="shared" si="26"/>
        <v>95376558.763884813</v>
      </c>
      <c r="K171" s="14" cm="1">
        <f t="array" ref="K171">INDEX('Stocastic Model Raw Data'!$E$2:$E$1001,$C171,0)</f>
        <v>40107660.419330999</v>
      </c>
      <c r="L171" s="14" cm="1">
        <f t="array" ref="L171">INDEX('Stocastic Model Raw Data'!$J$2:$J$1001,$C171,0)</f>
        <v>28705968.377277799</v>
      </c>
      <c r="M171" s="14">
        <f t="shared" si="27"/>
        <v>11401692.0420532</v>
      </c>
      <c r="N171" s="14">
        <f t="shared" si="31"/>
        <v>199522869.85737699</v>
      </c>
      <c r="O171" s="14">
        <f t="shared" si="32"/>
        <v>92744619.051439002</v>
      </c>
      <c r="P171" s="14">
        <f t="shared" si="28"/>
        <v>106778250.80593799</v>
      </c>
      <c r="Q171" s="3">
        <f t="shared" si="33"/>
        <v>199522869.85737699</v>
      </c>
      <c r="R171" s="3">
        <f t="shared" si="34"/>
        <v>124355337.051439</v>
      </c>
      <c r="S171" s="3">
        <f t="shared" si="29"/>
        <v>75167532.805937991</v>
      </c>
      <c r="T171" s="21">
        <f>(RANK(E171,E$8:E$1007,1)+COUNTIF(E$8:E171,E171)-1)/1000</f>
        <v>0.68799999999999994</v>
      </c>
      <c r="U171" s="21">
        <f>(RANK(F171,F$8:F$1007,1)+COUNTIF(F$8:F171,F171)-1)/1000</f>
        <v>0.68899999999999995</v>
      </c>
      <c r="V171" s="21">
        <f>(RANK(G171,G$8:G$1007,1)+COUNTIF(G$8:G171,G171)-1)/1000</f>
        <v>0.68600000000000005</v>
      </c>
      <c r="W171" s="21">
        <f>(RANK(H171,H$8:H$1007,1)+COUNTIF(H$8:H171,H171)-1)/1000</f>
        <v>0.68300000000000005</v>
      </c>
      <c r="X171" s="21">
        <f>(RANK(I171,I$8:I$1007,1)+COUNTIF(I$8:I171,I171)-1)/1000</f>
        <v>0.68899999999999995</v>
      </c>
      <c r="Y171" s="21">
        <f>(RANK(J171,J$8:J$1007,1)+COUNTIF(J$8:J171,J171)-1)/1000</f>
        <v>0.66500000000000004</v>
      </c>
      <c r="Z171" s="21">
        <f>(RANK(K171,K$8:K$1007,1)+COUNTIF(K$8:K171,K171)-1)/1000</f>
        <v>0.78800000000000003</v>
      </c>
      <c r="AA171" s="21">
        <f>(RANK(L171,L$8:L$1007,1)+COUNTIF(L$8:L171,L171)-1)/1000</f>
        <v>0.78600000000000003</v>
      </c>
      <c r="AB171" s="21">
        <f>(RANK(M171,M$8:M$1007,1)+COUNTIF(M$8:M171,M171)-1)/1000</f>
        <v>0.78500000000000003</v>
      </c>
      <c r="AC171" s="21">
        <f>(RANK(N171,N$8:N$1007,1)+COUNTIF(N$8:N171,N171)-1)/1000</f>
        <v>0.71099999999999997</v>
      </c>
      <c r="AD171" s="21">
        <f>(RANK(O171,O$8:O$1007,1)+COUNTIF(O$8:O171,O171)-1)/1000</f>
        <v>0.74299999999999999</v>
      </c>
      <c r="AE171" s="21">
        <f>(RANK(P171,P$8:P$1007,1)+COUNTIF(P$8:P171,P171)-1)/1000</f>
        <v>0.68</v>
      </c>
      <c r="AF171" s="21">
        <f>(RANK(Q171,Q$8:Q$1007,1)+COUNTIF(Q$8:Q171,Q171)-1)/1000</f>
        <v>0.71099999999999997</v>
      </c>
      <c r="AG171" s="21">
        <f>(RANK(R171,R$8:R$1007,1)+COUNTIF(R$8:R171,R171)-1)/1000</f>
        <v>0.74299999999999999</v>
      </c>
      <c r="AH171" s="21">
        <f>(RANK(S171,S$8:S$1007,1)+COUNTIF(S$8:S171,S171)-1)/1000</f>
        <v>0.68</v>
      </c>
      <c r="AI171" s="14">
        <f t="shared" si="35"/>
        <v>0</v>
      </c>
      <c r="AK171" s="14">
        <f t="shared" si="36"/>
        <v>0</v>
      </c>
    </row>
    <row r="172" spans="2:37" x14ac:dyDescent="0.25">
      <c r="B172">
        <f t="shared" si="30"/>
        <v>165</v>
      </c>
      <c r="C172">
        <f>MATCH(B172,'Stocastic Model Raw Data'!$B$2:$B$1001,0)</f>
        <v>199</v>
      </c>
      <c r="D172" s="14" cm="1">
        <f t="array" ref="D172">INDEX('Stocastic Model Raw Data'!$G$2:$G$1001,$C172,0)</f>
        <v>31610718</v>
      </c>
      <c r="E172" s="14" cm="1">
        <f t="array" ref="E172">INDEX('Stocastic Model Raw Data'!$C$2:$C$1001,$C172,0)</f>
        <v>2739129.6591946399</v>
      </c>
      <c r="F172" s="14" cm="1">
        <f t="array" ref="F172">INDEX('Stocastic Model Raw Data'!$H$2:$H$1001,$C172,0)</f>
        <v>1122046.6195382699</v>
      </c>
      <c r="G172" s="14">
        <f t="shared" si="25"/>
        <v>1617083.0396563699</v>
      </c>
      <c r="H172" s="14" cm="1">
        <f t="array" ref="H172">INDEX('Stocastic Model Raw Data'!$D$2:$D$1001,$C172,0)</f>
        <v>88113005.198868394</v>
      </c>
      <c r="I172" s="14" cm="1">
        <f t="array" ref="I172">INDEX('Stocastic Model Raw Data'!$I$2:$I$1001,$C172,0)</f>
        <v>34761902.844147198</v>
      </c>
      <c r="J172" s="14">
        <f t="shared" si="26"/>
        <v>53351102.354721196</v>
      </c>
      <c r="K172" s="14" cm="1">
        <f t="array" ref="K172">INDEX('Stocastic Model Raw Data'!$E$2:$E$1001,$C172,0)</f>
        <v>25817203.512321498</v>
      </c>
      <c r="L172" s="14" cm="1">
        <f t="array" ref="L172">INDEX('Stocastic Model Raw Data'!$J$2:$J$1001,$C172,0)</f>
        <v>17982963.922334298</v>
      </c>
      <c r="M172" s="14">
        <f t="shared" si="27"/>
        <v>7834239.5899871998</v>
      </c>
      <c r="N172" s="14">
        <f t="shared" si="31"/>
        <v>113930208.7111899</v>
      </c>
      <c r="O172" s="14">
        <f t="shared" si="32"/>
        <v>52744866.766481496</v>
      </c>
      <c r="P172" s="14">
        <f t="shared" si="28"/>
        <v>61185341.944708399</v>
      </c>
      <c r="Q172" s="3">
        <f t="shared" si="33"/>
        <v>113930208.7111899</v>
      </c>
      <c r="R172" s="3">
        <f t="shared" si="34"/>
        <v>84355584.766481489</v>
      </c>
      <c r="S172" s="3">
        <f t="shared" si="29"/>
        <v>29574623.944708407</v>
      </c>
      <c r="T172" s="21">
        <f>(RANK(E172,E$8:E$1007,1)+COUNTIF(E$8:E172,E172)-1)/1000</f>
        <v>0.248</v>
      </c>
      <c r="U172" s="21">
        <f>(RANK(F172,F$8:F$1007,1)+COUNTIF(F$8:F172,F172)-1)/1000</f>
        <v>0.27</v>
      </c>
      <c r="V172" s="21">
        <f>(RANK(G172,G$8:G$1007,1)+COUNTIF(G$8:G172,G172)-1)/1000</f>
        <v>0.22700000000000001</v>
      </c>
      <c r="W172" s="21">
        <f>(RANK(H172,H$8:H$1007,1)+COUNTIF(H$8:H172,H172)-1)/1000</f>
        <v>0.24399999999999999</v>
      </c>
      <c r="X172" s="21">
        <f>(RANK(I172,I$8:I$1007,1)+COUNTIF(I$8:I172,I172)-1)/1000</f>
        <v>0.25800000000000001</v>
      </c>
      <c r="Y172" s="21">
        <f>(RANK(J172,J$8:J$1007,1)+COUNTIF(J$8:J172,J172)-1)/1000</f>
        <v>0.22800000000000001</v>
      </c>
      <c r="Z172" s="21">
        <f>(RANK(K172,K$8:K$1007,1)+COUNTIF(K$8:K172,K172)-1)/1000</f>
        <v>8.3000000000000004E-2</v>
      </c>
      <c r="AA172" s="21">
        <f>(RANK(L172,L$8:L$1007,1)+COUNTIF(L$8:L172,L172)-1)/1000</f>
        <v>8.8999999999999996E-2</v>
      </c>
      <c r="AB172" s="21">
        <f>(RANK(M172,M$8:M$1007,1)+COUNTIF(M$8:M172,M172)-1)/1000</f>
        <v>7.4999999999999997E-2</v>
      </c>
      <c r="AC172" s="21">
        <f>(RANK(N172,N$8:N$1007,1)+COUNTIF(N$8:N172,N172)-1)/1000</f>
        <v>0.19900000000000001</v>
      </c>
      <c r="AD172" s="21">
        <f>(RANK(O172,O$8:O$1007,1)+COUNTIF(O$8:O172,O172)-1)/1000</f>
        <v>0.183</v>
      </c>
      <c r="AE172" s="21">
        <f>(RANK(P172,P$8:P$1007,1)+COUNTIF(P$8:P172,P172)-1)/1000</f>
        <v>0.20799999999999999</v>
      </c>
      <c r="AF172" s="21">
        <f>(RANK(Q172,Q$8:Q$1007,1)+COUNTIF(Q$8:Q172,Q172)-1)/1000</f>
        <v>0.19900000000000001</v>
      </c>
      <c r="AG172" s="21">
        <f>(RANK(R172,R$8:R$1007,1)+COUNTIF(R$8:R172,R172)-1)/1000</f>
        <v>0.183</v>
      </c>
      <c r="AH172" s="21">
        <f>(RANK(S172,S$8:S$1007,1)+COUNTIF(S$8:S172,S172)-1)/1000</f>
        <v>0.20799999999999999</v>
      </c>
      <c r="AI172" s="14">
        <f t="shared" si="35"/>
        <v>0</v>
      </c>
      <c r="AK172" s="14">
        <f t="shared" si="36"/>
        <v>0</v>
      </c>
    </row>
    <row r="173" spans="2:37" x14ac:dyDescent="0.25">
      <c r="B173">
        <f t="shared" si="30"/>
        <v>166</v>
      </c>
      <c r="C173">
        <f>MATCH(B173,'Stocastic Model Raw Data'!$B$2:$B$1001,0)</f>
        <v>432</v>
      </c>
      <c r="D173" s="14" cm="1">
        <f t="array" ref="D173">INDEX('Stocastic Model Raw Data'!$G$2:$G$1001,$C173,0)</f>
        <v>31610718</v>
      </c>
      <c r="E173" s="14" cm="1">
        <f t="array" ref="E173">INDEX('Stocastic Model Raw Data'!$C$2:$C$1001,$C173,0)</f>
        <v>3888039.3597383699</v>
      </c>
      <c r="F173" s="14" cm="1">
        <f t="array" ref="F173">INDEX('Stocastic Model Raw Data'!$H$2:$H$1001,$C173,0)</f>
        <v>1585074.5115509301</v>
      </c>
      <c r="G173" s="14">
        <f t="shared" si="25"/>
        <v>2302964.8481874401</v>
      </c>
      <c r="H173" s="14" cm="1">
        <f t="array" ref="H173">INDEX('Stocastic Model Raw Data'!$D$2:$D$1001,$C173,0)</f>
        <v>125473170.79458199</v>
      </c>
      <c r="I173" s="14" cm="1">
        <f t="array" ref="I173">INDEX('Stocastic Model Raw Data'!$I$2:$I$1001,$C173,0)</f>
        <v>49077755.994244099</v>
      </c>
      <c r="J173" s="14">
        <f t="shared" si="26"/>
        <v>76395414.800337896</v>
      </c>
      <c r="K173" s="14" cm="1">
        <f t="array" ref="K173">INDEX('Stocastic Model Raw Data'!$E$2:$E$1001,$C173,0)</f>
        <v>32701472.351956401</v>
      </c>
      <c r="L173" s="14" cm="1">
        <f t="array" ref="L173">INDEX('Stocastic Model Raw Data'!$J$2:$J$1001,$C173,0)</f>
        <v>23331257.561921202</v>
      </c>
      <c r="M173" s="14">
        <f t="shared" si="27"/>
        <v>9370214.7900351994</v>
      </c>
      <c r="N173" s="14">
        <f t="shared" si="31"/>
        <v>158174643.14653841</v>
      </c>
      <c r="O173" s="14">
        <f t="shared" si="32"/>
        <v>72409013.556165308</v>
      </c>
      <c r="P173" s="14">
        <f t="shared" si="28"/>
        <v>85765629.590373099</v>
      </c>
      <c r="Q173" s="3">
        <f t="shared" si="33"/>
        <v>158174643.14653841</v>
      </c>
      <c r="R173" s="3">
        <f t="shared" si="34"/>
        <v>104019731.55616531</v>
      </c>
      <c r="S173" s="3">
        <f t="shared" si="29"/>
        <v>54154911.590373099</v>
      </c>
      <c r="T173" s="21">
        <f>(RANK(E173,E$8:E$1007,1)+COUNTIF(E$8:E173,E173)-1)/1000</f>
        <v>0.433</v>
      </c>
      <c r="U173" s="21">
        <f>(RANK(F173,F$8:F$1007,1)+COUNTIF(F$8:F173,F173)-1)/1000</f>
        <v>0.437</v>
      </c>
      <c r="V173" s="21">
        <f>(RANK(G173,G$8:G$1007,1)+COUNTIF(G$8:G173,G173)-1)/1000</f>
        <v>0.43</v>
      </c>
      <c r="W173" s="21">
        <f>(RANK(H173,H$8:H$1007,1)+COUNTIF(H$8:H173,H173)-1)/1000</f>
        <v>0.43099999999999999</v>
      </c>
      <c r="X173" s="21">
        <f>(RANK(I173,I$8:I$1007,1)+COUNTIF(I$8:I173,I173)-1)/1000</f>
        <v>0.437</v>
      </c>
      <c r="Y173" s="21">
        <f>(RANK(J173,J$8:J$1007,1)+COUNTIF(J$8:J173,J173)-1)/1000</f>
        <v>0.42799999999999999</v>
      </c>
      <c r="Z173" s="21">
        <f>(RANK(K173,K$8:K$1007,1)+COUNTIF(K$8:K173,K173)-1)/1000</f>
        <v>0.33100000000000002</v>
      </c>
      <c r="AA173" s="21">
        <f>(RANK(L173,L$8:L$1007,1)+COUNTIF(L$8:L173,L173)-1)/1000</f>
        <v>0.35299999999999998</v>
      </c>
      <c r="AB173" s="21">
        <f>(RANK(M173,M$8:M$1007,1)+COUNTIF(M$8:M173,M173)-1)/1000</f>
        <v>0.28599999999999998</v>
      </c>
      <c r="AC173" s="21">
        <f>(RANK(N173,N$8:N$1007,1)+COUNTIF(N$8:N173,N173)-1)/1000</f>
        <v>0.432</v>
      </c>
      <c r="AD173" s="21">
        <f>(RANK(O173,O$8:O$1007,1)+COUNTIF(O$8:O173,O173)-1)/1000</f>
        <v>0.44</v>
      </c>
      <c r="AE173" s="21">
        <f>(RANK(P173,P$8:P$1007,1)+COUNTIF(P$8:P173,P173)-1)/1000</f>
        <v>0.42499999999999999</v>
      </c>
      <c r="AF173" s="21">
        <f>(RANK(Q173,Q$8:Q$1007,1)+COUNTIF(Q$8:Q173,Q173)-1)/1000</f>
        <v>0.432</v>
      </c>
      <c r="AG173" s="21">
        <f>(RANK(R173,R$8:R$1007,1)+COUNTIF(R$8:R173,R173)-1)/1000</f>
        <v>0.44</v>
      </c>
      <c r="AH173" s="21">
        <f>(RANK(S173,S$8:S$1007,1)+COUNTIF(S$8:S173,S173)-1)/1000</f>
        <v>0.42499999999999999</v>
      </c>
      <c r="AI173" s="14">
        <f t="shared" si="35"/>
        <v>0</v>
      </c>
      <c r="AK173" s="14">
        <f t="shared" si="36"/>
        <v>0</v>
      </c>
    </row>
    <row r="174" spans="2:37" x14ac:dyDescent="0.25">
      <c r="B174">
        <f t="shared" si="30"/>
        <v>167</v>
      </c>
      <c r="C174">
        <f>MATCH(B174,'Stocastic Model Raw Data'!$B$2:$B$1001,0)</f>
        <v>831</v>
      </c>
      <c r="D174" s="14" cm="1">
        <f t="array" ref="D174">INDEX('Stocastic Model Raw Data'!$G$2:$G$1001,$C174,0)</f>
        <v>31610718</v>
      </c>
      <c r="E174" s="14" cm="1">
        <f t="array" ref="E174">INDEX('Stocastic Model Raw Data'!$C$2:$C$1001,$C174,0)</f>
        <v>5909407.9195208196</v>
      </c>
      <c r="F174" s="14" cm="1">
        <f t="array" ref="F174">INDEX('Stocastic Model Raw Data'!$H$2:$H$1001,$C174,0)</f>
        <v>2424487.8181819301</v>
      </c>
      <c r="G174" s="14">
        <f t="shared" si="25"/>
        <v>3484920.1013388894</v>
      </c>
      <c r="H174" s="14" cm="1">
        <f t="array" ref="H174">INDEX('Stocastic Model Raw Data'!$D$2:$D$1001,$C174,0)</f>
        <v>193079661.196632</v>
      </c>
      <c r="I174" s="14" cm="1">
        <f t="array" ref="I174">INDEX('Stocastic Model Raw Data'!$I$2:$I$1001,$C174,0)</f>
        <v>74747042.4496499</v>
      </c>
      <c r="J174" s="14">
        <f t="shared" si="26"/>
        <v>118332618.7469821</v>
      </c>
      <c r="K174" s="14" cm="1">
        <f t="array" ref="K174">INDEX('Stocastic Model Raw Data'!$E$2:$E$1001,$C174,0)</f>
        <v>38324606.244153999</v>
      </c>
      <c r="L174" s="14" cm="1">
        <f t="array" ref="L174">INDEX('Stocastic Model Raw Data'!$J$2:$J$1001,$C174,0)</f>
        <v>27629018.575990599</v>
      </c>
      <c r="M174" s="14">
        <f t="shared" si="27"/>
        <v>10695587.6681634</v>
      </c>
      <c r="N174" s="14">
        <f t="shared" si="31"/>
        <v>231404267.440786</v>
      </c>
      <c r="O174" s="14">
        <f t="shared" si="32"/>
        <v>102376061.0256405</v>
      </c>
      <c r="P174" s="14">
        <f t="shared" si="28"/>
        <v>129028206.4151455</v>
      </c>
      <c r="Q174" s="3">
        <f t="shared" si="33"/>
        <v>231404267.440786</v>
      </c>
      <c r="R174" s="3">
        <f t="shared" si="34"/>
        <v>133986779.0256405</v>
      </c>
      <c r="S174" s="3">
        <f t="shared" si="29"/>
        <v>97417488.415145501</v>
      </c>
      <c r="T174" s="21">
        <f>(RANK(E174,E$8:E$1007,1)+COUNTIF(E$8:E174,E174)-1)/1000</f>
        <v>0.83299999999999996</v>
      </c>
      <c r="U174" s="21">
        <f>(RANK(F174,F$8:F$1007,1)+COUNTIF(F$8:F174,F174)-1)/1000</f>
        <v>0.82799999999999996</v>
      </c>
      <c r="V174" s="21">
        <f>(RANK(G174,G$8:G$1007,1)+COUNTIF(G$8:G174,G174)-1)/1000</f>
        <v>0.83299999999999996</v>
      </c>
      <c r="W174" s="21">
        <f>(RANK(H174,H$8:H$1007,1)+COUNTIF(H$8:H174,H174)-1)/1000</f>
        <v>0.83399999999999996</v>
      </c>
      <c r="X174" s="21">
        <f>(RANK(I174,I$8:I$1007,1)+COUNTIF(I$8:I174,I174)-1)/1000</f>
        <v>0.82799999999999996</v>
      </c>
      <c r="Y174" s="21">
        <f>(RANK(J174,J$8:J$1007,1)+COUNTIF(J$8:J174,J174)-1)/1000</f>
        <v>0.83599999999999997</v>
      </c>
      <c r="Z174" s="21">
        <f>(RANK(K174,K$8:K$1007,1)+COUNTIF(K$8:K174,K174)-1)/1000</f>
        <v>0.67700000000000005</v>
      </c>
      <c r="AA174" s="21">
        <f>(RANK(L174,L$8:L$1007,1)+COUNTIF(L$8:L174,L174)-1)/1000</f>
        <v>0.70299999999999996</v>
      </c>
      <c r="AB174" s="21">
        <f>(RANK(M174,M$8:M$1007,1)+COUNTIF(M$8:M174,M174)-1)/1000</f>
        <v>0.59499999999999997</v>
      </c>
      <c r="AC174" s="21">
        <f>(RANK(N174,N$8:N$1007,1)+COUNTIF(N$8:N174,N174)-1)/1000</f>
        <v>0.83099999999999996</v>
      </c>
      <c r="AD174" s="21">
        <f>(RANK(O174,O$8:O$1007,1)+COUNTIF(O$8:O174,O174)-1)/1000</f>
        <v>0.82699999999999996</v>
      </c>
      <c r="AE174" s="21">
        <f>(RANK(P174,P$8:P$1007,1)+COUNTIF(P$8:P174,P174)-1)/1000</f>
        <v>0.83499999999999996</v>
      </c>
      <c r="AF174" s="21">
        <f>(RANK(Q174,Q$8:Q$1007,1)+COUNTIF(Q$8:Q174,Q174)-1)/1000</f>
        <v>0.83099999999999996</v>
      </c>
      <c r="AG174" s="21">
        <f>(RANK(R174,R$8:R$1007,1)+COUNTIF(R$8:R174,R174)-1)/1000</f>
        <v>0.82699999999999996</v>
      </c>
      <c r="AH174" s="21">
        <f>(RANK(S174,S$8:S$1007,1)+COUNTIF(S$8:S174,S174)-1)/1000</f>
        <v>0.83499999999999996</v>
      </c>
      <c r="AI174" s="14">
        <f t="shared" si="35"/>
        <v>0</v>
      </c>
      <c r="AK174" s="14">
        <f t="shared" si="36"/>
        <v>0</v>
      </c>
    </row>
    <row r="175" spans="2:37" x14ac:dyDescent="0.25">
      <c r="B175">
        <f t="shared" si="30"/>
        <v>168</v>
      </c>
      <c r="C175">
        <f>MATCH(B175,'Stocastic Model Raw Data'!$B$2:$B$1001,0)</f>
        <v>230</v>
      </c>
      <c r="D175" s="14" cm="1">
        <f t="array" ref="D175">INDEX('Stocastic Model Raw Data'!$G$2:$G$1001,$C175,0)</f>
        <v>31610718</v>
      </c>
      <c r="E175" s="14" cm="1">
        <f t="array" ref="E175">INDEX('Stocastic Model Raw Data'!$C$2:$C$1001,$C175,0)</f>
        <v>2802491.6439501299</v>
      </c>
      <c r="F175" s="14" cm="1">
        <f t="array" ref="F175">INDEX('Stocastic Model Raw Data'!$H$2:$H$1001,$C175,0)</f>
        <v>1133323.1397375599</v>
      </c>
      <c r="G175" s="14">
        <f t="shared" si="25"/>
        <v>1669168.5042125699</v>
      </c>
      <c r="H175" s="14" cm="1">
        <f t="array" ref="H175">INDEX('Stocastic Model Raw Data'!$D$2:$D$1001,$C175,0)</f>
        <v>90257130.645263493</v>
      </c>
      <c r="I175" s="14" cm="1">
        <f t="array" ref="I175">INDEX('Stocastic Model Raw Data'!$I$2:$I$1001,$C175,0)</f>
        <v>35297869.9077399</v>
      </c>
      <c r="J175" s="14">
        <f t="shared" si="26"/>
        <v>54959260.737523593</v>
      </c>
      <c r="K175" s="14" cm="1">
        <f t="array" ref="K175">INDEX('Stocastic Model Raw Data'!$E$2:$E$1001,$C175,0)</f>
        <v>29301877.025043901</v>
      </c>
      <c r="L175" s="14" cm="1">
        <f t="array" ref="L175">INDEX('Stocastic Model Raw Data'!$J$2:$J$1001,$C175,0)</f>
        <v>20029515.712070402</v>
      </c>
      <c r="M175" s="14">
        <f t="shared" si="27"/>
        <v>9272361.3129734993</v>
      </c>
      <c r="N175" s="14">
        <f t="shared" si="31"/>
        <v>119559007.6703074</v>
      </c>
      <c r="O175" s="14">
        <f t="shared" si="32"/>
        <v>55327385.619810298</v>
      </c>
      <c r="P175" s="14">
        <f t="shared" si="28"/>
        <v>64231622.0504971</v>
      </c>
      <c r="Q175" s="3">
        <f t="shared" si="33"/>
        <v>119559007.6703074</v>
      </c>
      <c r="R175" s="3">
        <f t="shared" si="34"/>
        <v>86938103.619810298</v>
      </c>
      <c r="S175" s="3">
        <f t="shared" si="29"/>
        <v>32620904.0504971</v>
      </c>
      <c r="T175" s="21">
        <f>(RANK(E175,E$8:E$1007,1)+COUNTIF(E$8:E175,E175)-1)/1000</f>
        <v>0.26200000000000001</v>
      </c>
      <c r="U175" s="21">
        <f>(RANK(F175,F$8:F$1007,1)+COUNTIF(F$8:F175,F175)-1)/1000</f>
        <v>0.27900000000000003</v>
      </c>
      <c r="V175" s="21">
        <f>(RANK(G175,G$8:G$1007,1)+COUNTIF(G$8:G175,G175)-1)/1000</f>
        <v>0.254</v>
      </c>
      <c r="W175" s="21">
        <f>(RANK(H175,H$8:H$1007,1)+COUNTIF(H$8:H175,H175)-1)/1000</f>
        <v>0.26</v>
      </c>
      <c r="X175" s="21">
        <f>(RANK(I175,I$8:I$1007,1)+COUNTIF(I$8:I175,I175)-1)/1000</f>
        <v>0.27800000000000002</v>
      </c>
      <c r="Y175" s="21">
        <f>(RANK(J175,J$8:J$1007,1)+COUNTIF(J$8:J175,J175)-1)/1000</f>
        <v>0.254</v>
      </c>
      <c r="Z175" s="21">
        <f>(RANK(K175,K$8:K$1007,1)+COUNTIF(K$8:K175,K175)-1)/1000</f>
        <v>0.19900000000000001</v>
      </c>
      <c r="AA175" s="21">
        <f>(RANK(L175,L$8:L$1007,1)+COUNTIF(L$8:L175,L175)-1)/1000</f>
        <v>0.188</v>
      </c>
      <c r="AB175" s="21">
        <f>(RANK(M175,M$8:M$1007,1)+COUNTIF(M$8:M175,M175)-1)/1000</f>
        <v>0.27300000000000002</v>
      </c>
      <c r="AC175" s="21">
        <f>(RANK(N175,N$8:N$1007,1)+COUNTIF(N$8:N175,N175)-1)/1000</f>
        <v>0.23</v>
      </c>
      <c r="AD175" s="21">
        <f>(RANK(O175,O$8:O$1007,1)+COUNTIF(O$8:O175,O175)-1)/1000</f>
        <v>0.222</v>
      </c>
      <c r="AE175" s="21">
        <f>(RANK(P175,P$8:P$1007,1)+COUNTIF(P$8:P175,P175)-1)/1000</f>
        <v>0.24399999999999999</v>
      </c>
      <c r="AF175" s="21">
        <f>(RANK(Q175,Q$8:Q$1007,1)+COUNTIF(Q$8:Q175,Q175)-1)/1000</f>
        <v>0.23</v>
      </c>
      <c r="AG175" s="21">
        <f>(RANK(R175,R$8:R$1007,1)+COUNTIF(R$8:R175,R175)-1)/1000</f>
        <v>0.222</v>
      </c>
      <c r="AH175" s="21">
        <f>(RANK(S175,S$8:S$1007,1)+COUNTIF(S$8:S175,S175)-1)/1000</f>
        <v>0.24399999999999999</v>
      </c>
      <c r="AI175" s="14">
        <f t="shared" si="35"/>
        <v>0</v>
      </c>
      <c r="AK175" s="14">
        <f t="shared" si="36"/>
        <v>0</v>
      </c>
    </row>
    <row r="176" spans="2:37" x14ac:dyDescent="0.25">
      <c r="B176">
        <f t="shared" si="30"/>
        <v>169</v>
      </c>
      <c r="C176">
        <f>MATCH(B176,'Stocastic Model Raw Data'!$B$2:$B$1001,0)</f>
        <v>885</v>
      </c>
      <c r="D176" s="14" cm="1">
        <f t="array" ref="D176">INDEX('Stocastic Model Raw Data'!$G$2:$G$1001,$C176,0)</f>
        <v>31610718</v>
      </c>
      <c r="E176" s="14" cm="1">
        <f t="array" ref="E176">INDEX('Stocastic Model Raw Data'!$C$2:$C$1001,$C176,0)</f>
        <v>6394416.3254535198</v>
      </c>
      <c r="F176" s="14" cm="1">
        <f t="array" ref="F176">INDEX('Stocastic Model Raw Data'!$H$2:$H$1001,$C176,0)</f>
        <v>2686731.95773998</v>
      </c>
      <c r="G176" s="14">
        <f t="shared" si="25"/>
        <v>3707684.3677135399</v>
      </c>
      <c r="H176" s="14" cm="1">
        <f t="array" ref="H176">INDEX('Stocastic Model Raw Data'!$D$2:$D$1001,$C176,0)</f>
        <v>206704659.92581001</v>
      </c>
      <c r="I176" s="14" cm="1">
        <f t="array" ref="I176">INDEX('Stocastic Model Raw Data'!$I$2:$I$1001,$C176,0)</f>
        <v>82628975.815524206</v>
      </c>
      <c r="J176" s="14">
        <f t="shared" si="26"/>
        <v>124075684.1102858</v>
      </c>
      <c r="K176" s="14" cm="1">
        <f t="array" ref="K176">INDEX('Stocastic Model Raw Data'!$E$2:$E$1001,$C176,0)</f>
        <v>39734108.2464628</v>
      </c>
      <c r="L176" s="14" cm="1">
        <f t="array" ref="L176">INDEX('Stocastic Model Raw Data'!$J$2:$J$1001,$C176,0)</f>
        <v>28329303.898193099</v>
      </c>
      <c r="M176" s="14">
        <f t="shared" si="27"/>
        <v>11404804.348269701</v>
      </c>
      <c r="N176" s="14">
        <f t="shared" si="31"/>
        <v>246438768.1722728</v>
      </c>
      <c r="O176" s="14">
        <f t="shared" si="32"/>
        <v>110958279.71371731</v>
      </c>
      <c r="P176" s="14">
        <f t="shared" si="28"/>
        <v>135480488.45855549</v>
      </c>
      <c r="Q176" s="3">
        <f t="shared" si="33"/>
        <v>246438768.1722728</v>
      </c>
      <c r="R176" s="3">
        <f t="shared" si="34"/>
        <v>142568997.71371731</v>
      </c>
      <c r="S176" s="3">
        <f t="shared" si="29"/>
        <v>103869770.45855549</v>
      </c>
      <c r="T176" s="21">
        <f>(RANK(E176,E$8:E$1007,1)+COUNTIF(E$8:E176,E176)-1)/1000</f>
        <v>0.877</v>
      </c>
      <c r="U176" s="21">
        <f>(RANK(F176,F$8:F$1007,1)+COUNTIF(F$8:F176,F176)-1)/1000</f>
        <v>0.88500000000000001</v>
      </c>
      <c r="V176" s="21">
        <f>(RANK(G176,G$8:G$1007,1)+COUNTIF(G$8:G176,G176)-1)/1000</f>
        <v>0.873</v>
      </c>
      <c r="W176" s="21">
        <f>(RANK(H176,H$8:H$1007,1)+COUNTIF(H$8:H176,H176)-1)/1000</f>
        <v>0.877</v>
      </c>
      <c r="X176" s="21">
        <f>(RANK(I176,I$8:I$1007,1)+COUNTIF(I$8:I176,I176)-1)/1000</f>
        <v>0.88500000000000001</v>
      </c>
      <c r="Y176" s="21">
        <f>(RANK(J176,J$8:J$1007,1)+COUNTIF(J$8:J176,J176)-1)/1000</f>
        <v>0.872</v>
      </c>
      <c r="Z176" s="21">
        <f>(RANK(K176,K$8:K$1007,1)+COUNTIF(K$8:K176,K176)-1)/1000</f>
        <v>0.76400000000000001</v>
      </c>
      <c r="AA176" s="21">
        <f>(RANK(L176,L$8:L$1007,1)+COUNTIF(L$8:L176,L176)-1)/1000</f>
        <v>0.755</v>
      </c>
      <c r="AB176" s="21">
        <f>(RANK(M176,M$8:M$1007,1)+COUNTIF(M$8:M176,M176)-1)/1000</f>
        <v>0.78700000000000003</v>
      </c>
      <c r="AC176" s="21">
        <f>(RANK(N176,N$8:N$1007,1)+COUNTIF(N$8:N176,N176)-1)/1000</f>
        <v>0.88500000000000001</v>
      </c>
      <c r="AD176" s="21">
        <f>(RANK(O176,O$8:O$1007,1)+COUNTIF(O$8:O176,O176)-1)/1000</f>
        <v>0.88900000000000001</v>
      </c>
      <c r="AE176" s="21">
        <f>(RANK(P176,P$8:P$1007,1)+COUNTIF(P$8:P176,P176)-1)/1000</f>
        <v>0.878</v>
      </c>
      <c r="AF176" s="21">
        <f>(RANK(Q176,Q$8:Q$1007,1)+COUNTIF(Q$8:Q176,Q176)-1)/1000</f>
        <v>0.88500000000000001</v>
      </c>
      <c r="AG176" s="21">
        <f>(RANK(R176,R$8:R$1007,1)+COUNTIF(R$8:R176,R176)-1)/1000</f>
        <v>0.88900000000000001</v>
      </c>
      <c r="AH176" s="21">
        <f>(RANK(S176,S$8:S$1007,1)+COUNTIF(S$8:S176,S176)-1)/1000</f>
        <v>0.878</v>
      </c>
      <c r="AI176" s="14">
        <f t="shared" si="35"/>
        <v>0</v>
      </c>
      <c r="AK176" s="14">
        <f t="shared" si="36"/>
        <v>0</v>
      </c>
    </row>
    <row r="177" spans="2:37" x14ac:dyDescent="0.25">
      <c r="B177">
        <f t="shared" si="30"/>
        <v>170</v>
      </c>
      <c r="C177">
        <f>MATCH(B177,'Stocastic Model Raw Data'!$B$2:$B$1001,0)</f>
        <v>401</v>
      </c>
      <c r="D177" s="14" cm="1">
        <f t="array" ref="D177">INDEX('Stocastic Model Raw Data'!$G$2:$G$1001,$C177,0)</f>
        <v>31610718</v>
      </c>
      <c r="E177" s="14" cm="1">
        <f t="array" ref="E177">INDEX('Stocastic Model Raw Data'!$C$2:$C$1001,$C177,0)</f>
        <v>3569777.3593724398</v>
      </c>
      <c r="F177" s="14" cm="1">
        <f t="array" ref="F177">INDEX('Stocastic Model Raw Data'!$H$2:$H$1001,$C177,0)</f>
        <v>1432304.6067828401</v>
      </c>
      <c r="G177" s="14">
        <f t="shared" si="25"/>
        <v>2137472.7525895997</v>
      </c>
      <c r="H177" s="14" cm="1">
        <f t="array" ref="H177">INDEX('Stocastic Model Raw Data'!$D$2:$D$1001,$C177,0)</f>
        <v>115855116.751848</v>
      </c>
      <c r="I177" s="14" cm="1">
        <f t="array" ref="I177">INDEX('Stocastic Model Raw Data'!$I$2:$I$1001,$C177,0)</f>
        <v>44537892.016285598</v>
      </c>
      <c r="J177" s="14">
        <f t="shared" si="26"/>
        <v>71317224.735562399</v>
      </c>
      <c r="K177" s="14" cm="1">
        <f t="array" ref="K177">INDEX('Stocastic Model Raw Data'!$E$2:$E$1001,$C177,0)</f>
        <v>35802654.383620299</v>
      </c>
      <c r="L177" s="14" cm="1">
        <f t="array" ref="L177">INDEX('Stocastic Model Raw Data'!$J$2:$J$1001,$C177,0)</f>
        <v>25569743.3723859</v>
      </c>
      <c r="M177" s="14">
        <f t="shared" si="27"/>
        <v>10232911.011234399</v>
      </c>
      <c r="N177" s="14">
        <f t="shared" si="31"/>
        <v>151657771.1354683</v>
      </c>
      <c r="O177" s="14">
        <f t="shared" si="32"/>
        <v>70107635.388671502</v>
      </c>
      <c r="P177" s="14">
        <f t="shared" si="28"/>
        <v>81550135.746796802</v>
      </c>
      <c r="Q177" s="3">
        <f t="shared" si="33"/>
        <v>151657771.1354683</v>
      </c>
      <c r="R177" s="3">
        <f t="shared" si="34"/>
        <v>101718353.3886715</v>
      </c>
      <c r="S177" s="3">
        <f t="shared" si="29"/>
        <v>49939417.746796802</v>
      </c>
      <c r="T177" s="21">
        <f>(RANK(E177,E$8:E$1007,1)+COUNTIF(E$8:E177,E177)-1)/1000</f>
        <v>0.40100000000000002</v>
      </c>
      <c r="U177" s="21">
        <f>(RANK(F177,F$8:F$1007,1)+COUNTIF(F$8:F177,F177)-1)/1000</f>
        <v>0.41</v>
      </c>
      <c r="V177" s="21">
        <f>(RANK(G177,G$8:G$1007,1)+COUNTIF(G$8:G177,G177)-1)/1000</f>
        <v>0.39900000000000002</v>
      </c>
      <c r="W177" s="21">
        <f>(RANK(H177,H$8:H$1007,1)+COUNTIF(H$8:H177,H177)-1)/1000</f>
        <v>0.39500000000000002</v>
      </c>
      <c r="X177" s="21">
        <f>(RANK(I177,I$8:I$1007,1)+COUNTIF(I$8:I177,I177)-1)/1000</f>
        <v>0.40899999999999997</v>
      </c>
      <c r="Y177" s="21">
        <f>(RANK(J177,J$8:J$1007,1)+COUNTIF(J$8:J177,J177)-1)/1000</f>
        <v>0.39</v>
      </c>
      <c r="Z177" s="21">
        <f>(RANK(K177,K$8:K$1007,1)+COUNTIF(K$8:K177,K177)-1)/1000</f>
        <v>0.495</v>
      </c>
      <c r="AA177" s="21">
        <f>(RANK(L177,L$8:L$1007,1)+COUNTIF(L$8:L177,L177)-1)/1000</f>
        <v>0.502</v>
      </c>
      <c r="AB177" s="21">
        <f>(RANK(M177,M$8:M$1007,1)+COUNTIF(M$8:M177,M177)-1)/1000</f>
        <v>0.47899999999999998</v>
      </c>
      <c r="AC177" s="21">
        <f>(RANK(N177,N$8:N$1007,1)+COUNTIF(N$8:N177,N177)-1)/1000</f>
        <v>0.40100000000000002</v>
      </c>
      <c r="AD177" s="21">
        <f>(RANK(O177,O$8:O$1007,1)+COUNTIF(O$8:O177,O177)-1)/1000</f>
        <v>0.41399999999999998</v>
      </c>
      <c r="AE177" s="21">
        <f>(RANK(P177,P$8:P$1007,1)+COUNTIF(P$8:P177,P177)-1)/1000</f>
        <v>0.39600000000000002</v>
      </c>
      <c r="AF177" s="21">
        <f>(RANK(Q177,Q$8:Q$1007,1)+COUNTIF(Q$8:Q177,Q177)-1)/1000</f>
        <v>0.40100000000000002</v>
      </c>
      <c r="AG177" s="21">
        <f>(RANK(R177,R$8:R$1007,1)+COUNTIF(R$8:R177,R177)-1)/1000</f>
        <v>0.41399999999999998</v>
      </c>
      <c r="AH177" s="21">
        <f>(RANK(S177,S$8:S$1007,1)+COUNTIF(S$8:S177,S177)-1)/1000</f>
        <v>0.39600000000000002</v>
      </c>
      <c r="AI177" s="14">
        <f t="shared" si="35"/>
        <v>0</v>
      </c>
      <c r="AK177" s="14">
        <f t="shared" si="36"/>
        <v>0</v>
      </c>
    </row>
    <row r="178" spans="2:37" x14ac:dyDescent="0.25">
      <c r="B178">
        <f t="shared" si="30"/>
        <v>171</v>
      </c>
      <c r="C178">
        <f>MATCH(B178,'Stocastic Model Raw Data'!$B$2:$B$1001,0)</f>
        <v>873</v>
      </c>
      <c r="D178" s="14" cm="1">
        <f t="array" ref="D178">INDEX('Stocastic Model Raw Data'!$G$2:$G$1001,$C178,0)</f>
        <v>31610718</v>
      </c>
      <c r="E178" s="14" cm="1">
        <f t="array" ref="E178">INDEX('Stocastic Model Raw Data'!$C$2:$C$1001,$C178,0)</f>
        <v>6120111.4232672602</v>
      </c>
      <c r="F178" s="14" cm="1">
        <f t="array" ref="F178">INDEX('Stocastic Model Raw Data'!$H$2:$H$1001,$C178,0)</f>
        <v>2521074.8651299798</v>
      </c>
      <c r="G178" s="14">
        <f t="shared" si="25"/>
        <v>3599036.5581372804</v>
      </c>
      <c r="H178" s="14" cm="1">
        <f t="array" ref="H178">INDEX('Stocastic Model Raw Data'!$D$2:$D$1001,$C178,0)</f>
        <v>198334431.94711599</v>
      </c>
      <c r="I178" s="14" cm="1">
        <f t="array" ref="I178">INDEX('Stocastic Model Raw Data'!$I$2:$I$1001,$C178,0)</f>
        <v>77785842.616665006</v>
      </c>
      <c r="J178" s="14">
        <f t="shared" si="26"/>
        <v>120548589.33045098</v>
      </c>
      <c r="K178" s="14" cm="1">
        <f t="array" ref="K178">INDEX('Stocastic Model Raw Data'!$E$2:$E$1001,$C178,0)</f>
        <v>44396761.699345998</v>
      </c>
      <c r="L178" s="14" cm="1">
        <f t="array" ref="L178">INDEX('Stocastic Model Raw Data'!$J$2:$J$1001,$C178,0)</f>
        <v>32192076.306003399</v>
      </c>
      <c r="M178" s="14">
        <f t="shared" si="27"/>
        <v>12204685.393342599</v>
      </c>
      <c r="N178" s="14">
        <f t="shared" si="31"/>
        <v>242731193.64646199</v>
      </c>
      <c r="O178" s="14">
        <f t="shared" si="32"/>
        <v>109977918.9226684</v>
      </c>
      <c r="P178" s="14">
        <f t="shared" si="28"/>
        <v>132753274.7237936</v>
      </c>
      <c r="Q178" s="3">
        <f t="shared" si="33"/>
        <v>242731193.64646199</v>
      </c>
      <c r="R178" s="3">
        <f t="shared" si="34"/>
        <v>141588636.9226684</v>
      </c>
      <c r="S178" s="3">
        <f t="shared" si="29"/>
        <v>101142556.7237936</v>
      </c>
      <c r="T178" s="21">
        <f>(RANK(E178,E$8:E$1007,1)+COUNTIF(E$8:E178,E178)-1)/1000</f>
        <v>0.84799999999999998</v>
      </c>
      <c r="U178" s="21">
        <f>(RANK(F178,F$8:F$1007,1)+COUNTIF(F$8:F178,F178)-1)/1000</f>
        <v>0.84799999999999998</v>
      </c>
      <c r="V178" s="21">
        <f>(RANK(G178,G$8:G$1007,1)+COUNTIF(G$8:G178,G178)-1)/1000</f>
        <v>0.84799999999999998</v>
      </c>
      <c r="W178" s="21">
        <f>(RANK(H178,H$8:H$1007,1)+COUNTIF(H$8:H178,H178)-1)/1000</f>
        <v>0.84599999999999997</v>
      </c>
      <c r="X178" s="21">
        <f>(RANK(I178,I$8:I$1007,1)+COUNTIF(I$8:I178,I178)-1)/1000</f>
        <v>0.84799999999999998</v>
      </c>
      <c r="Y178" s="21">
        <f>(RANK(J178,J$8:J$1007,1)+COUNTIF(J$8:J178,J178)-1)/1000</f>
        <v>0.84199999999999997</v>
      </c>
      <c r="Z178" s="21">
        <f>(RANK(K178,K$8:K$1007,1)+COUNTIF(K$8:K178,K178)-1)/1000</f>
        <v>0.96299999999999997</v>
      </c>
      <c r="AA178" s="21">
        <f>(RANK(L178,L$8:L$1007,1)+COUNTIF(L$8:L178,L178)-1)/1000</f>
        <v>0.97</v>
      </c>
      <c r="AB178" s="21">
        <f>(RANK(M178,M$8:M$1007,1)+COUNTIF(M$8:M178,M178)-1)/1000</f>
        <v>0.92900000000000005</v>
      </c>
      <c r="AC178" s="21">
        <f>(RANK(N178,N$8:N$1007,1)+COUNTIF(N$8:N178,N178)-1)/1000</f>
        <v>0.873</v>
      </c>
      <c r="AD178" s="21">
        <f>(RANK(O178,O$8:O$1007,1)+COUNTIF(O$8:O178,O178)-1)/1000</f>
        <v>0.88400000000000001</v>
      </c>
      <c r="AE178" s="21">
        <f>(RANK(P178,P$8:P$1007,1)+COUNTIF(P$8:P178,P178)-1)/1000</f>
        <v>0.85399999999999998</v>
      </c>
      <c r="AF178" s="21">
        <f>(RANK(Q178,Q$8:Q$1007,1)+COUNTIF(Q$8:Q178,Q178)-1)/1000</f>
        <v>0.873</v>
      </c>
      <c r="AG178" s="21">
        <f>(RANK(R178,R$8:R$1007,1)+COUNTIF(R$8:R178,R178)-1)/1000</f>
        <v>0.88400000000000001</v>
      </c>
      <c r="AH178" s="21">
        <f>(RANK(S178,S$8:S$1007,1)+COUNTIF(S$8:S178,S178)-1)/1000</f>
        <v>0.85399999999999998</v>
      </c>
      <c r="AI178" s="14">
        <f t="shared" si="35"/>
        <v>0</v>
      </c>
      <c r="AK178" s="14">
        <f t="shared" si="36"/>
        <v>0</v>
      </c>
    </row>
    <row r="179" spans="2:37" x14ac:dyDescent="0.25">
      <c r="B179">
        <f t="shared" si="30"/>
        <v>172</v>
      </c>
      <c r="C179">
        <f>MATCH(B179,'Stocastic Model Raw Data'!$B$2:$B$1001,0)</f>
        <v>576</v>
      </c>
      <c r="D179" s="14" cm="1">
        <f t="array" ref="D179">INDEX('Stocastic Model Raw Data'!$G$2:$G$1001,$C179,0)</f>
        <v>31610718</v>
      </c>
      <c r="E179" s="14" cm="1">
        <f t="array" ref="E179">INDEX('Stocastic Model Raw Data'!$C$2:$C$1001,$C179,0)</f>
        <v>4752933.3975930205</v>
      </c>
      <c r="F179" s="14" cm="1">
        <f t="array" ref="F179">INDEX('Stocastic Model Raw Data'!$H$2:$H$1001,$C179,0)</f>
        <v>2013504.88090794</v>
      </c>
      <c r="G179" s="14">
        <f t="shared" si="25"/>
        <v>2739428.5166850807</v>
      </c>
      <c r="H179" s="14" cm="1">
        <f t="array" ref="H179">INDEX('Stocastic Model Raw Data'!$D$2:$D$1001,$C179,0)</f>
        <v>152586884.44842899</v>
      </c>
      <c r="I179" s="14" cm="1">
        <f t="array" ref="I179">INDEX('Stocastic Model Raw Data'!$I$2:$I$1001,$C179,0)</f>
        <v>61930044.125653997</v>
      </c>
      <c r="J179" s="14">
        <f t="shared" si="26"/>
        <v>90656840.322774991</v>
      </c>
      <c r="K179" s="14" cm="1">
        <f t="array" ref="K179">INDEX('Stocastic Model Raw Data'!$E$2:$E$1001,$C179,0)</f>
        <v>27591740.447800599</v>
      </c>
      <c r="L179" s="14" cm="1">
        <f t="array" ref="L179">INDEX('Stocastic Model Raw Data'!$J$2:$J$1001,$C179,0)</f>
        <v>19061220.472646501</v>
      </c>
      <c r="M179" s="14">
        <f t="shared" si="27"/>
        <v>8530519.9751540981</v>
      </c>
      <c r="N179" s="14">
        <f t="shared" si="31"/>
        <v>180178624.89622959</v>
      </c>
      <c r="O179" s="14">
        <f t="shared" si="32"/>
        <v>80991264.598300502</v>
      </c>
      <c r="P179" s="14">
        <f t="shared" si="28"/>
        <v>99187360.297929093</v>
      </c>
      <c r="Q179" s="3">
        <f t="shared" si="33"/>
        <v>180178624.89622959</v>
      </c>
      <c r="R179" s="3">
        <f t="shared" si="34"/>
        <v>112601982.5983005</v>
      </c>
      <c r="S179" s="3">
        <f t="shared" si="29"/>
        <v>67576642.297929093</v>
      </c>
      <c r="T179" s="21">
        <f>(RANK(E179,E$8:E$1007,1)+COUNTIF(E$8:E179,E179)-1)/1000</f>
        <v>0.63100000000000001</v>
      </c>
      <c r="U179" s="21">
        <f>(RANK(F179,F$8:F$1007,1)+COUNTIF(F$8:F179,F179)-1)/1000</f>
        <v>0.66100000000000003</v>
      </c>
      <c r="V179" s="21">
        <f>(RANK(G179,G$8:G$1007,1)+COUNTIF(G$8:G179,G179)-1)/1000</f>
        <v>0.61699999999999999</v>
      </c>
      <c r="W179" s="21">
        <f>(RANK(H179,H$8:H$1007,1)+COUNTIF(H$8:H179,H179)-1)/1000</f>
        <v>0.623</v>
      </c>
      <c r="X179" s="21">
        <f>(RANK(I179,I$8:I$1007,1)+COUNTIF(I$8:I179,I179)-1)/1000</f>
        <v>0.65900000000000003</v>
      </c>
      <c r="Y179" s="21">
        <f>(RANK(J179,J$8:J$1007,1)+COUNTIF(J$8:J179,J179)-1)/1000</f>
        <v>0.60899999999999999</v>
      </c>
      <c r="Z179" s="21">
        <f>(RANK(K179,K$8:K$1007,1)+COUNTIF(K$8:K179,K179)-1)/1000</f>
        <v>0.14099999999999999</v>
      </c>
      <c r="AA179" s="21">
        <f>(RANK(L179,L$8:L$1007,1)+COUNTIF(L$8:L179,L179)-1)/1000</f>
        <v>0.14000000000000001</v>
      </c>
      <c r="AB179" s="21">
        <f>(RANK(M179,M$8:M$1007,1)+COUNTIF(M$8:M179,M179)-1)/1000</f>
        <v>0.14799999999999999</v>
      </c>
      <c r="AC179" s="21">
        <f>(RANK(N179,N$8:N$1007,1)+COUNTIF(N$8:N179,N179)-1)/1000</f>
        <v>0.57599999999999996</v>
      </c>
      <c r="AD179" s="21">
        <f>(RANK(O179,O$8:O$1007,1)+COUNTIF(O$8:O179,O179)-1)/1000</f>
        <v>0.55800000000000005</v>
      </c>
      <c r="AE179" s="21">
        <f>(RANK(P179,P$8:P$1007,1)+COUNTIF(P$8:P179,P179)-1)/1000</f>
        <v>0.59199999999999997</v>
      </c>
      <c r="AF179" s="21">
        <f>(RANK(Q179,Q$8:Q$1007,1)+COUNTIF(Q$8:Q179,Q179)-1)/1000</f>
        <v>0.57599999999999996</v>
      </c>
      <c r="AG179" s="21">
        <f>(RANK(R179,R$8:R$1007,1)+COUNTIF(R$8:R179,R179)-1)/1000</f>
        <v>0.55800000000000005</v>
      </c>
      <c r="AH179" s="21">
        <f>(RANK(S179,S$8:S$1007,1)+COUNTIF(S$8:S179,S179)-1)/1000</f>
        <v>0.59199999999999997</v>
      </c>
      <c r="AI179" s="14">
        <f t="shared" si="35"/>
        <v>0</v>
      </c>
      <c r="AK179" s="14">
        <f t="shared" si="36"/>
        <v>0</v>
      </c>
    </row>
    <row r="180" spans="2:37" x14ac:dyDescent="0.25">
      <c r="B180">
        <f t="shared" si="30"/>
        <v>173</v>
      </c>
      <c r="C180">
        <f>MATCH(B180,'Stocastic Model Raw Data'!$B$2:$B$1001,0)</f>
        <v>929</v>
      </c>
      <c r="D180" s="14" cm="1">
        <f t="array" ref="D180">INDEX('Stocastic Model Raw Data'!$G$2:$G$1001,$C180,0)</f>
        <v>31610718</v>
      </c>
      <c r="E180" s="14" cm="1">
        <f t="array" ref="E180">INDEX('Stocastic Model Raw Data'!$C$2:$C$1001,$C180,0)</f>
        <v>6805630.55673136</v>
      </c>
      <c r="F180" s="14" cm="1">
        <f t="array" ref="F180">INDEX('Stocastic Model Raw Data'!$H$2:$H$1001,$C180,0)</f>
        <v>2832672.7065002001</v>
      </c>
      <c r="G180" s="14">
        <f t="shared" si="25"/>
        <v>3972957.8502311599</v>
      </c>
      <c r="H180" s="14" cm="1">
        <f t="array" ref="H180">INDEX('Stocastic Model Raw Data'!$D$2:$D$1001,$C180,0)</f>
        <v>219305281.90505099</v>
      </c>
      <c r="I180" s="14" cm="1">
        <f t="array" ref="I180">INDEX('Stocastic Model Raw Data'!$I$2:$I$1001,$C180,0)</f>
        <v>87156232.446038395</v>
      </c>
      <c r="J180" s="14">
        <f t="shared" si="26"/>
        <v>132149049.4590126</v>
      </c>
      <c r="K180" s="14" cm="1">
        <f t="array" ref="K180">INDEX('Stocastic Model Raw Data'!$E$2:$E$1001,$C180,0)</f>
        <v>43556466.305384099</v>
      </c>
      <c r="L180" s="14" cm="1">
        <f t="array" ref="L180">INDEX('Stocastic Model Raw Data'!$J$2:$J$1001,$C180,0)</f>
        <v>31315442.188434601</v>
      </c>
      <c r="M180" s="14">
        <f t="shared" si="27"/>
        <v>12241024.116949499</v>
      </c>
      <c r="N180" s="14">
        <f t="shared" si="31"/>
        <v>262861748.21043509</v>
      </c>
      <c r="O180" s="14">
        <f t="shared" si="32"/>
        <v>118471674.634473</v>
      </c>
      <c r="P180" s="14">
        <f t="shared" si="28"/>
        <v>144390073.5759621</v>
      </c>
      <c r="Q180" s="3">
        <f t="shared" si="33"/>
        <v>262861748.21043509</v>
      </c>
      <c r="R180" s="3">
        <f t="shared" si="34"/>
        <v>150082392.634473</v>
      </c>
      <c r="S180" s="3">
        <f t="shared" si="29"/>
        <v>112779355.5759621</v>
      </c>
      <c r="T180" s="21">
        <f>(RANK(E180,E$8:E$1007,1)+COUNTIF(E$8:E180,E180)-1)/1000</f>
        <v>0.92200000000000004</v>
      </c>
      <c r="U180" s="21">
        <f>(RANK(F180,F$8:F$1007,1)+COUNTIF(F$8:F180,F180)-1)/1000</f>
        <v>0.92300000000000004</v>
      </c>
      <c r="V180" s="21">
        <f>(RANK(G180,G$8:G$1007,1)+COUNTIF(G$8:G180,G180)-1)/1000</f>
        <v>0.92200000000000004</v>
      </c>
      <c r="W180" s="21">
        <f>(RANK(H180,H$8:H$1007,1)+COUNTIF(H$8:H180,H180)-1)/1000</f>
        <v>0.92100000000000004</v>
      </c>
      <c r="X180" s="21">
        <f>(RANK(I180,I$8:I$1007,1)+COUNTIF(I$8:I180,I180)-1)/1000</f>
        <v>0.92300000000000004</v>
      </c>
      <c r="Y180" s="21">
        <f>(RANK(J180,J$8:J$1007,1)+COUNTIF(J$8:J180,J180)-1)/1000</f>
        <v>0.91900000000000004</v>
      </c>
      <c r="Z180" s="21">
        <f>(RANK(K180,K$8:K$1007,1)+COUNTIF(K$8:K180,K180)-1)/1000</f>
        <v>0.94299999999999995</v>
      </c>
      <c r="AA180" s="21">
        <f>(RANK(L180,L$8:L$1007,1)+COUNTIF(L$8:L180,L180)-1)/1000</f>
        <v>0.94399999999999995</v>
      </c>
      <c r="AB180" s="21">
        <f>(RANK(M180,M$8:M$1007,1)+COUNTIF(M$8:M180,M180)-1)/1000</f>
        <v>0.93200000000000005</v>
      </c>
      <c r="AC180" s="21">
        <f>(RANK(N180,N$8:N$1007,1)+COUNTIF(N$8:N180,N180)-1)/1000</f>
        <v>0.92900000000000005</v>
      </c>
      <c r="AD180" s="21">
        <f>(RANK(O180,O$8:O$1007,1)+COUNTIF(O$8:O180,O180)-1)/1000</f>
        <v>0.93700000000000006</v>
      </c>
      <c r="AE180" s="21">
        <f>(RANK(P180,P$8:P$1007,1)+COUNTIF(P$8:P180,P180)-1)/1000</f>
        <v>0.91800000000000004</v>
      </c>
      <c r="AF180" s="21">
        <f>(RANK(Q180,Q$8:Q$1007,1)+COUNTIF(Q$8:Q180,Q180)-1)/1000</f>
        <v>0.92900000000000005</v>
      </c>
      <c r="AG180" s="21">
        <f>(RANK(R180,R$8:R$1007,1)+COUNTIF(R$8:R180,R180)-1)/1000</f>
        <v>0.93700000000000006</v>
      </c>
      <c r="AH180" s="21">
        <f>(RANK(S180,S$8:S$1007,1)+COUNTIF(S$8:S180,S180)-1)/1000</f>
        <v>0.91800000000000004</v>
      </c>
      <c r="AI180" s="14">
        <f t="shared" si="35"/>
        <v>0</v>
      </c>
      <c r="AK180" s="14">
        <f t="shared" si="36"/>
        <v>0</v>
      </c>
    </row>
    <row r="181" spans="2:37" x14ac:dyDescent="0.25">
      <c r="B181">
        <f t="shared" si="30"/>
        <v>174</v>
      </c>
      <c r="C181">
        <f>MATCH(B181,'Stocastic Model Raw Data'!$B$2:$B$1001,0)</f>
        <v>925</v>
      </c>
      <c r="D181" s="14" cm="1">
        <f t="array" ref="D181">INDEX('Stocastic Model Raw Data'!$G$2:$G$1001,$C181,0)</f>
        <v>31610718</v>
      </c>
      <c r="E181" s="14" cm="1">
        <f t="array" ref="E181">INDEX('Stocastic Model Raw Data'!$C$2:$C$1001,$C181,0)</f>
        <v>7126673.8188733403</v>
      </c>
      <c r="F181" s="14" cm="1">
        <f t="array" ref="F181">INDEX('Stocastic Model Raw Data'!$H$2:$H$1001,$C181,0)</f>
        <v>2988568.7188101099</v>
      </c>
      <c r="G181" s="14">
        <f t="shared" si="25"/>
        <v>4138105.1000632304</v>
      </c>
      <c r="H181" s="14" cm="1">
        <f t="array" ref="H181">INDEX('Stocastic Model Raw Data'!$D$2:$D$1001,$C181,0)</f>
        <v>232307330.69576001</v>
      </c>
      <c r="I181" s="14" cm="1">
        <f t="array" ref="I181">INDEX('Stocastic Model Raw Data'!$I$2:$I$1001,$C181,0)</f>
        <v>91649270.210363701</v>
      </c>
      <c r="J181" s="14">
        <f t="shared" si="26"/>
        <v>140658060.48539633</v>
      </c>
      <c r="K181" s="14" cm="1">
        <f t="array" ref="K181">INDEX('Stocastic Model Raw Data'!$E$2:$E$1001,$C181,0)</f>
        <v>29942351.761197999</v>
      </c>
      <c r="L181" s="14" cm="1">
        <f t="array" ref="L181">INDEX('Stocastic Model Raw Data'!$J$2:$J$1001,$C181,0)</f>
        <v>20685903.022971801</v>
      </c>
      <c r="M181" s="14">
        <f t="shared" si="27"/>
        <v>9256448.7382261977</v>
      </c>
      <c r="N181" s="14">
        <f t="shared" si="31"/>
        <v>262249682.456958</v>
      </c>
      <c r="O181" s="14">
        <f t="shared" si="32"/>
        <v>112335173.23333549</v>
      </c>
      <c r="P181" s="14">
        <f t="shared" si="28"/>
        <v>149914509.2236225</v>
      </c>
      <c r="Q181" s="3">
        <f t="shared" si="33"/>
        <v>262249682.456958</v>
      </c>
      <c r="R181" s="3">
        <f t="shared" si="34"/>
        <v>143945891.23333549</v>
      </c>
      <c r="S181" s="3">
        <f t="shared" si="29"/>
        <v>118303791.2236225</v>
      </c>
      <c r="T181" s="21">
        <f>(RANK(E181,E$8:E$1007,1)+COUNTIF(E$8:E181,E181)-1)/1000</f>
        <v>0.93100000000000005</v>
      </c>
      <c r="U181" s="21">
        <f>(RANK(F181,F$8:F$1007,1)+COUNTIF(F$8:F181,F181)-1)/1000</f>
        <v>0.93100000000000005</v>
      </c>
      <c r="V181" s="21">
        <f>(RANK(G181,G$8:G$1007,1)+COUNTIF(G$8:G181,G181)-1)/1000</f>
        <v>0.93400000000000005</v>
      </c>
      <c r="W181" s="21">
        <f>(RANK(H181,H$8:H$1007,1)+COUNTIF(H$8:H181,H181)-1)/1000</f>
        <v>0.93200000000000005</v>
      </c>
      <c r="X181" s="21">
        <f>(RANK(I181,I$8:I$1007,1)+COUNTIF(I$8:I181,I181)-1)/1000</f>
        <v>0.93100000000000005</v>
      </c>
      <c r="Y181" s="21">
        <f>(RANK(J181,J$8:J$1007,1)+COUNTIF(J$8:J181,J181)-1)/1000</f>
        <v>0.93799999999999994</v>
      </c>
      <c r="Z181" s="21">
        <f>(RANK(K181,K$8:K$1007,1)+COUNTIF(K$8:K181,K181)-1)/1000</f>
        <v>0.224</v>
      </c>
      <c r="AA181" s="21">
        <f>(RANK(L181,L$8:L$1007,1)+COUNTIF(L$8:L181,L181)-1)/1000</f>
        <v>0.21099999999999999</v>
      </c>
      <c r="AB181" s="21">
        <f>(RANK(M181,M$8:M$1007,1)+COUNTIF(M$8:M181,M181)-1)/1000</f>
        <v>0.26900000000000002</v>
      </c>
      <c r="AC181" s="21">
        <f>(RANK(N181,N$8:N$1007,1)+COUNTIF(N$8:N181,N181)-1)/1000</f>
        <v>0.92500000000000004</v>
      </c>
      <c r="AD181" s="21">
        <f>(RANK(O181,O$8:O$1007,1)+COUNTIF(O$8:O181,O181)-1)/1000</f>
        <v>0.90500000000000003</v>
      </c>
      <c r="AE181" s="21">
        <f>(RANK(P181,P$8:P$1007,1)+COUNTIF(P$8:P181,P181)-1)/1000</f>
        <v>0.93500000000000005</v>
      </c>
      <c r="AF181" s="21">
        <f>(RANK(Q181,Q$8:Q$1007,1)+COUNTIF(Q$8:Q181,Q181)-1)/1000</f>
        <v>0.92500000000000004</v>
      </c>
      <c r="AG181" s="21">
        <f>(RANK(R181,R$8:R$1007,1)+COUNTIF(R$8:R181,R181)-1)/1000</f>
        <v>0.90500000000000003</v>
      </c>
      <c r="AH181" s="21">
        <f>(RANK(S181,S$8:S$1007,1)+COUNTIF(S$8:S181,S181)-1)/1000</f>
        <v>0.93500000000000005</v>
      </c>
      <c r="AI181" s="14">
        <f t="shared" si="35"/>
        <v>0</v>
      </c>
      <c r="AK181" s="14">
        <f t="shared" si="36"/>
        <v>0</v>
      </c>
    </row>
    <row r="182" spans="2:37" x14ac:dyDescent="0.25">
      <c r="B182">
        <f t="shared" si="30"/>
        <v>175</v>
      </c>
      <c r="C182">
        <f>MATCH(B182,'Stocastic Model Raw Data'!$B$2:$B$1001,0)</f>
        <v>828</v>
      </c>
      <c r="D182" s="14" cm="1">
        <f t="array" ref="D182">INDEX('Stocastic Model Raw Data'!$G$2:$G$1001,$C182,0)</f>
        <v>31610718</v>
      </c>
      <c r="E182" s="14" cm="1">
        <f t="array" ref="E182">INDEX('Stocastic Model Raw Data'!$C$2:$C$1001,$C182,0)</f>
        <v>5861615.4508967698</v>
      </c>
      <c r="F182" s="14" cm="1">
        <f t="array" ref="F182">INDEX('Stocastic Model Raw Data'!$H$2:$H$1001,$C182,0)</f>
        <v>2425878.1290424699</v>
      </c>
      <c r="G182" s="14">
        <f t="shared" si="25"/>
        <v>3435737.3218542999</v>
      </c>
      <c r="H182" s="14" cm="1">
        <f t="array" ref="H182">INDEX('Stocastic Model Raw Data'!$D$2:$D$1001,$C182,0)</f>
        <v>190067073.767885</v>
      </c>
      <c r="I182" s="14" cm="1">
        <f t="array" ref="I182">INDEX('Stocastic Model Raw Data'!$I$2:$I$1001,$C182,0)</f>
        <v>74804969.251727596</v>
      </c>
      <c r="J182" s="14">
        <f t="shared" si="26"/>
        <v>115262104.5161574</v>
      </c>
      <c r="K182" s="14" cm="1">
        <f t="array" ref="K182">INDEX('Stocastic Model Raw Data'!$E$2:$E$1001,$C182,0)</f>
        <v>39055342.963484399</v>
      </c>
      <c r="L182" s="14" cm="1">
        <f t="array" ref="L182">INDEX('Stocastic Model Raw Data'!$J$2:$J$1001,$C182,0)</f>
        <v>27985967.597355701</v>
      </c>
      <c r="M182" s="14">
        <f t="shared" si="27"/>
        <v>11069375.366128698</v>
      </c>
      <c r="N182" s="14">
        <f t="shared" si="31"/>
        <v>229122416.73136941</v>
      </c>
      <c r="O182" s="14">
        <f t="shared" si="32"/>
        <v>102790936.8490833</v>
      </c>
      <c r="P182" s="14">
        <f t="shared" si="28"/>
        <v>126331479.8822861</v>
      </c>
      <c r="Q182" s="3">
        <f t="shared" si="33"/>
        <v>229122416.73136941</v>
      </c>
      <c r="R182" s="3">
        <f t="shared" si="34"/>
        <v>134401654.8490833</v>
      </c>
      <c r="S182" s="3">
        <f t="shared" si="29"/>
        <v>94720761.882286102</v>
      </c>
      <c r="T182" s="21">
        <f>(RANK(E182,E$8:E$1007,1)+COUNTIF(E$8:E182,E182)-1)/1000</f>
        <v>0.82899999999999996</v>
      </c>
      <c r="U182" s="21">
        <f>(RANK(F182,F$8:F$1007,1)+COUNTIF(F$8:F182,F182)-1)/1000</f>
        <v>0.82899999999999996</v>
      </c>
      <c r="V182" s="21">
        <f>(RANK(G182,G$8:G$1007,1)+COUNTIF(G$8:G182,G182)-1)/1000</f>
        <v>0.82799999999999996</v>
      </c>
      <c r="W182" s="21">
        <f>(RANK(H182,H$8:H$1007,1)+COUNTIF(H$8:H182,H182)-1)/1000</f>
        <v>0.82899999999999996</v>
      </c>
      <c r="X182" s="21">
        <f>(RANK(I182,I$8:I$1007,1)+COUNTIF(I$8:I182,I182)-1)/1000</f>
        <v>0.83</v>
      </c>
      <c r="Y182" s="21">
        <f>(RANK(J182,J$8:J$1007,1)+COUNTIF(J$8:J182,J182)-1)/1000</f>
        <v>0.82599999999999996</v>
      </c>
      <c r="Z182" s="21">
        <f>(RANK(K182,K$8:K$1007,1)+COUNTIF(K$8:K182,K182)-1)/1000</f>
        <v>0.72899999999999998</v>
      </c>
      <c r="AA182" s="21">
        <f>(RANK(L182,L$8:L$1007,1)+COUNTIF(L$8:L182,L182)-1)/1000</f>
        <v>0.72799999999999998</v>
      </c>
      <c r="AB182" s="21">
        <f>(RANK(M182,M$8:M$1007,1)+COUNTIF(M$8:M182,M182)-1)/1000</f>
        <v>0.71</v>
      </c>
      <c r="AC182" s="21">
        <f>(RANK(N182,N$8:N$1007,1)+COUNTIF(N$8:N182,N182)-1)/1000</f>
        <v>0.82799999999999996</v>
      </c>
      <c r="AD182" s="21">
        <f>(RANK(O182,O$8:O$1007,1)+COUNTIF(O$8:O182,O182)-1)/1000</f>
        <v>0.83</v>
      </c>
      <c r="AE182" s="21">
        <f>(RANK(P182,P$8:P$1007,1)+COUNTIF(P$8:P182,P182)-1)/1000</f>
        <v>0.82399999999999995</v>
      </c>
      <c r="AF182" s="21">
        <f>(RANK(Q182,Q$8:Q$1007,1)+COUNTIF(Q$8:Q182,Q182)-1)/1000</f>
        <v>0.82799999999999996</v>
      </c>
      <c r="AG182" s="21">
        <f>(RANK(R182,R$8:R$1007,1)+COUNTIF(R$8:R182,R182)-1)/1000</f>
        <v>0.83</v>
      </c>
      <c r="AH182" s="21">
        <f>(RANK(S182,S$8:S$1007,1)+COUNTIF(S$8:S182,S182)-1)/1000</f>
        <v>0.82399999999999995</v>
      </c>
      <c r="AI182" s="14">
        <f t="shared" si="35"/>
        <v>0</v>
      </c>
      <c r="AK182" s="14">
        <f t="shared" si="36"/>
        <v>0</v>
      </c>
    </row>
    <row r="183" spans="2:37" x14ac:dyDescent="0.25">
      <c r="B183">
        <f t="shared" si="30"/>
        <v>176</v>
      </c>
      <c r="C183">
        <f>MATCH(B183,'Stocastic Model Raw Data'!$B$2:$B$1001,0)</f>
        <v>441</v>
      </c>
      <c r="D183" s="14" cm="1">
        <f t="array" ref="D183">INDEX('Stocastic Model Raw Data'!$G$2:$G$1001,$C183,0)</f>
        <v>31610718</v>
      </c>
      <c r="E183" s="14" cm="1">
        <f t="array" ref="E183">INDEX('Stocastic Model Raw Data'!$C$2:$C$1001,$C183,0)</f>
        <v>4076417.2873539799</v>
      </c>
      <c r="F183" s="14" cm="1">
        <f t="array" ref="F183">INDEX('Stocastic Model Raw Data'!$H$2:$H$1001,$C183,0)</f>
        <v>1670739.9789501</v>
      </c>
      <c r="G183" s="14">
        <f t="shared" si="25"/>
        <v>2405677.3084038799</v>
      </c>
      <c r="H183" s="14" cm="1">
        <f t="array" ref="H183">INDEX('Stocastic Model Raw Data'!$D$2:$D$1001,$C183,0)</f>
        <v>131783221.251289</v>
      </c>
      <c r="I183" s="14" cm="1">
        <f t="array" ref="I183">INDEX('Stocastic Model Raw Data'!$I$2:$I$1001,$C183,0)</f>
        <v>51611066.804945201</v>
      </c>
      <c r="J183" s="14">
        <f t="shared" si="26"/>
        <v>80172154.446343794</v>
      </c>
      <c r="K183" s="14" cm="1">
        <f t="array" ref="K183">INDEX('Stocastic Model Raw Data'!$E$2:$E$1001,$C183,0)</f>
        <v>27899674.601318199</v>
      </c>
      <c r="L183" s="14" cm="1">
        <f t="array" ref="L183">INDEX('Stocastic Model Raw Data'!$J$2:$J$1001,$C183,0)</f>
        <v>19212492.308487199</v>
      </c>
      <c r="M183" s="14">
        <f t="shared" si="27"/>
        <v>8687182.2928309999</v>
      </c>
      <c r="N183" s="14">
        <f t="shared" si="31"/>
        <v>159682895.85260719</v>
      </c>
      <c r="O183" s="14">
        <f t="shared" si="32"/>
        <v>70823559.113432407</v>
      </c>
      <c r="P183" s="14">
        <f t="shared" si="28"/>
        <v>88859336.739174783</v>
      </c>
      <c r="Q183" s="3">
        <f t="shared" si="33"/>
        <v>159682895.85260719</v>
      </c>
      <c r="R183" s="3">
        <f t="shared" si="34"/>
        <v>102434277.11343241</v>
      </c>
      <c r="S183" s="3">
        <f t="shared" si="29"/>
        <v>57248618.739174783</v>
      </c>
      <c r="T183" s="21">
        <f>(RANK(E183,E$8:E$1007,1)+COUNTIF(E$8:E183,E183)-1)/1000</f>
        <v>0.45600000000000002</v>
      </c>
      <c r="U183" s="21">
        <f>(RANK(F183,F$8:F$1007,1)+COUNTIF(F$8:F183,F183)-1)/1000</f>
        <v>0.47899999999999998</v>
      </c>
      <c r="V183" s="21">
        <f>(RANK(G183,G$8:G$1007,1)+COUNTIF(G$8:G183,G183)-1)/1000</f>
        <v>0.45400000000000001</v>
      </c>
      <c r="W183" s="21">
        <f>(RANK(H183,H$8:H$1007,1)+COUNTIF(H$8:H183,H183)-1)/1000</f>
        <v>0.45200000000000001</v>
      </c>
      <c r="X183" s="21">
        <f>(RANK(I183,I$8:I$1007,1)+COUNTIF(I$8:I183,I183)-1)/1000</f>
        <v>0.47799999999999998</v>
      </c>
      <c r="Y183" s="21">
        <f>(RANK(J183,J$8:J$1007,1)+COUNTIF(J$8:J183,J183)-1)/1000</f>
        <v>0.44800000000000001</v>
      </c>
      <c r="Z183" s="21">
        <f>(RANK(K183,K$8:K$1007,1)+COUNTIF(K$8:K183,K183)-1)/1000</f>
        <v>0.15</v>
      </c>
      <c r="AA183" s="21">
        <f>(RANK(L183,L$8:L$1007,1)+COUNTIF(L$8:L183,L183)-1)/1000</f>
        <v>0.14599999999999999</v>
      </c>
      <c r="AB183" s="21">
        <f>(RANK(M183,M$8:M$1007,1)+COUNTIF(M$8:M183,M183)-1)/1000</f>
        <v>0.17499999999999999</v>
      </c>
      <c r="AC183" s="21">
        <f>(RANK(N183,N$8:N$1007,1)+COUNTIF(N$8:N183,N183)-1)/1000</f>
        <v>0.441</v>
      </c>
      <c r="AD183" s="21">
        <f>(RANK(O183,O$8:O$1007,1)+COUNTIF(O$8:O183,O183)-1)/1000</f>
        <v>0.41699999999999998</v>
      </c>
      <c r="AE183" s="21">
        <f>(RANK(P183,P$8:P$1007,1)+COUNTIF(P$8:P183,P183)-1)/1000</f>
        <v>0.44400000000000001</v>
      </c>
      <c r="AF183" s="21">
        <f>(RANK(Q183,Q$8:Q$1007,1)+COUNTIF(Q$8:Q183,Q183)-1)/1000</f>
        <v>0.441</v>
      </c>
      <c r="AG183" s="21">
        <f>(RANK(R183,R$8:R$1007,1)+COUNTIF(R$8:R183,R183)-1)/1000</f>
        <v>0.41699999999999998</v>
      </c>
      <c r="AH183" s="21">
        <f>(RANK(S183,S$8:S$1007,1)+COUNTIF(S$8:S183,S183)-1)/1000</f>
        <v>0.44400000000000001</v>
      </c>
      <c r="AI183" s="14">
        <f t="shared" si="35"/>
        <v>0</v>
      </c>
      <c r="AK183" s="14">
        <f t="shared" si="36"/>
        <v>0</v>
      </c>
    </row>
    <row r="184" spans="2:37" x14ac:dyDescent="0.25">
      <c r="B184">
        <f t="shared" si="30"/>
        <v>177</v>
      </c>
      <c r="C184">
        <f>MATCH(B184,'Stocastic Model Raw Data'!$B$2:$B$1001,0)</f>
        <v>991</v>
      </c>
      <c r="D184" s="14" cm="1">
        <f t="array" ref="D184">INDEX('Stocastic Model Raw Data'!$G$2:$G$1001,$C184,0)</f>
        <v>31610718</v>
      </c>
      <c r="E184" s="14" cm="1">
        <f t="array" ref="E184">INDEX('Stocastic Model Raw Data'!$C$2:$C$1001,$C184,0)</f>
        <v>8986979.3978950605</v>
      </c>
      <c r="F184" s="14" cm="1">
        <f t="array" ref="F184">INDEX('Stocastic Model Raw Data'!$H$2:$H$1001,$C184,0)</f>
        <v>3776410.9177308599</v>
      </c>
      <c r="G184" s="14">
        <f t="shared" si="25"/>
        <v>5210568.4801642001</v>
      </c>
      <c r="H184" s="14" cm="1">
        <f t="array" ref="H184">INDEX('Stocastic Model Raw Data'!$D$2:$D$1001,$C184,0)</f>
        <v>291799196.302324</v>
      </c>
      <c r="I184" s="14" cm="1">
        <f t="array" ref="I184">INDEX('Stocastic Model Raw Data'!$I$2:$I$1001,$C184,0)</f>
        <v>115623159.215646</v>
      </c>
      <c r="J184" s="14">
        <f t="shared" si="26"/>
        <v>176176037.086678</v>
      </c>
      <c r="K184" s="14" cm="1">
        <f t="array" ref="K184">INDEX('Stocastic Model Raw Data'!$E$2:$E$1001,$C184,0)</f>
        <v>38064197.201019198</v>
      </c>
      <c r="L184" s="14" cm="1">
        <f t="array" ref="L184">INDEX('Stocastic Model Raw Data'!$J$2:$J$1001,$C184,0)</f>
        <v>26690527.0506672</v>
      </c>
      <c r="M184" s="14">
        <f t="shared" si="27"/>
        <v>11373670.150351997</v>
      </c>
      <c r="N184" s="14">
        <f t="shared" si="31"/>
        <v>329863393.50334322</v>
      </c>
      <c r="O184" s="14">
        <f t="shared" si="32"/>
        <v>142313686.2663132</v>
      </c>
      <c r="P184" s="14">
        <f t="shared" si="28"/>
        <v>187549707.23703003</v>
      </c>
      <c r="Q184" s="3">
        <f t="shared" si="33"/>
        <v>329863393.50334322</v>
      </c>
      <c r="R184" s="3">
        <f t="shared" si="34"/>
        <v>173924404.2663132</v>
      </c>
      <c r="S184" s="3">
        <f t="shared" si="29"/>
        <v>155938989.23703003</v>
      </c>
      <c r="T184" s="21">
        <f>(RANK(E184,E$8:E$1007,1)+COUNTIF(E$8:E184,E184)-1)/1000</f>
        <v>0.995</v>
      </c>
      <c r="U184" s="21">
        <f>(RANK(F184,F$8:F$1007,1)+COUNTIF(F$8:F184,F184)-1)/1000</f>
        <v>0.995</v>
      </c>
      <c r="V184" s="21">
        <f>(RANK(G184,G$8:G$1007,1)+COUNTIF(G$8:G184,G184)-1)/1000</f>
        <v>0.995</v>
      </c>
      <c r="W184" s="21">
        <f>(RANK(H184,H$8:H$1007,1)+COUNTIF(H$8:H184,H184)-1)/1000</f>
        <v>0.995</v>
      </c>
      <c r="X184" s="21">
        <f>(RANK(I184,I$8:I$1007,1)+COUNTIF(I$8:I184,I184)-1)/1000</f>
        <v>0.995</v>
      </c>
      <c r="Y184" s="21">
        <f>(RANK(J184,J$8:J$1007,1)+COUNTIF(J$8:J184,J184)-1)/1000</f>
        <v>0.995</v>
      </c>
      <c r="Z184" s="21">
        <f>(RANK(K184,K$8:K$1007,1)+COUNTIF(K$8:K184,K184)-1)/1000</f>
        <v>0.65500000000000003</v>
      </c>
      <c r="AA184" s="21">
        <f>(RANK(L184,L$8:L$1007,1)+COUNTIF(L$8:L184,L184)-1)/1000</f>
        <v>0.60099999999999998</v>
      </c>
      <c r="AB184" s="21">
        <f>(RANK(M184,M$8:M$1007,1)+COUNTIF(M$8:M184,M184)-1)/1000</f>
        <v>0.77400000000000002</v>
      </c>
      <c r="AC184" s="21">
        <f>(RANK(N184,N$8:N$1007,1)+COUNTIF(N$8:N184,N184)-1)/1000</f>
        <v>0.99099999999999999</v>
      </c>
      <c r="AD184" s="21">
        <f>(RANK(O184,O$8:O$1007,1)+COUNTIF(O$8:O184,O184)-1)/1000</f>
        <v>0.99099999999999999</v>
      </c>
      <c r="AE184" s="21">
        <f>(RANK(P184,P$8:P$1007,1)+COUNTIF(P$8:P184,P184)-1)/1000</f>
        <v>0.99299999999999999</v>
      </c>
      <c r="AF184" s="21">
        <f>(RANK(Q184,Q$8:Q$1007,1)+COUNTIF(Q$8:Q184,Q184)-1)/1000</f>
        <v>0.99099999999999999</v>
      </c>
      <c r="AG184" s="21">
        <f>(RANK(R184,R$8:R$1007,1)+COUNTIF(R$8:R184,R184)-1)/1000</f>
        <v>0.99099999999999999</v>
      </c>
      <c r="AH184" s="21">
        <f>(RANK(S184,S$8:S$1007,1)+COUNTIF(S$8:S184,S184)-1)/1000</f>
        <v>0.99299999999999999</v>
      </c>
      <c r="AI184" s="14">
        <f t="shared" si="35"/>
        <v>0</v>
      </c>
      <c r="AK184" s="14">
        <f t="shared" si="36"/>
        <v>0</v>
      </c>
    </row>
    <row r="185" spans="2:37" x14ac:dyDescent="0.25">
      <c r="B185">
        <f t="shared" si="30"/>
        <v>178</v>
      </c>
      <c r="C185">
        <f>MATCH(B185,'Stocastic Model Raw Data'!$B$2:$B$1001,0)</f>
        <v>559</v>
      </c>
      <c r="D185" s="14" cm="1">
        <f t="array" ref="D185">INDEX('Stocastic Model Raw Data'!$G$2:$G$1001,$C185,0)</f>
        <v>31610718</v>
      </c>
      <c r="E185" s="14" cm="1">
        <f t="array" ref="E185">INDEX('Stocastic Model Raw Data'!$C$2:$C$1001,$C185,0)</f>
        <v>4127946.9474297599</v>
      </c>
      <c r="F185" s="14" cm="1">
        <f t="array" ref="F185">INDEX('Stocastic Model Raw Data'!$H$2:$H$1001,$C185,0)</f>
        <v>1649912.49923536</v>
      </c>
      <c r="G185" s="14">
        <f t="shared" si="25"/>
        <v>2478034.4481943999</v>
      </c>
      <c r="H185" s="14" cm="1">
        <f t="array" ref="H185">INDEX('Stocastic Model Raw Data'!$D$2:$D$1001,$C185,0)</f>
        <v>135307902.85236499</v>
      </c>
      <c r="I185" s="14" cm="1">
        <f t="array" ref="I185">INDEX('Stocastic Model Raw Data'!$I$2:$I$1001,$C185,0)</f>
        <v>51305246.287694901</v>
      </c>
      <c r="J185" s="14">
        <f t="shared" si="26"/>
        <v>84002656.564670086</v>
      </c>
      <c r="K185" s="14" cm="1">
        <f t="array" ref="K185">INDEX('Stocastic Model Raw Data'!$E$2:$E$1001,$C185,0)</f>
        <v>42506074.159285396</v>
      </c>
      <c r="L185" s="14" cm="1">
        <f t="array" ref="L185">INDEX('Stocastic Model Raw Data'!$J$2:$J$1001,$C185,0)</f>
        <v>30353690.799658202</v>
      </c>
      <c r="M185" s="14">
        <f t="shared" si="27"/>
        <v>12152383.359627195</v>
      </c>
      <c r="N185" s="14">
        <f t="shared" si="31"/>
        <v>177813977.01165038</v>
      </c>
      <c r="O185" s="14">
        <f t="shared" si="32"/>
        <v>81658937.08735311</v>
      </c>
      <c r="P185" s="14">
        <f t="shared" si="28"/>
        <v>96155039.924297273</v>
      </c>
      <c r="Q185" s="3">
        <f t="shared" si="33"/>
        <v>177813977.01165038</v>
      </c>
      <c r="R185" s="3">
        <f t="shared" si="34"/>
        <v>113269655.08735311</v>
      </c>
      <c r="S185" s="3">
        <f t="shared" si="29"/>
        <v>64544321.924297273</v>
      </c>
      <c r="T185" s="21">
        <f>(RANK(E185,E$8:E$1007,1)+COUNTIF(E$8:E185,E185)-1)/1000</f>
        <v>0.47299999999999998</v>
      </c>
      <c r="U185" s="21">
        <f>(RANK(F185,F$8:F$1007,1)+COUNTIF(F$8:F185,F185)-1)/1000</f>
        <v>0.46200000000000002</v>
      </c>
      <c r="V185" s="21">
        <f>(RANK(G185,G$8:G$1007,1)+COUNTIF(G$8:G185,G185)-1)/1000</f>
        <v>0.499</v>
      </c>
      <c r="W185" s="21">
        <f>(RANK(H185,H$8:H$1007,1)+COUNTIF(H$8:H185,H185)-1)/1000</f>
        <v>0.495</v>
      </c>
      <c r="X185" s="21">
        <f>(RANK(I185,I$8:I$1007,1)+COUNTIF(I$8:I185,I185)-1)/1000</f>
        <v>0.46400000000000002</v>
      </c>
      <c r="Y185" s="21">
        <f>(RANK(J185,J$8:J$1007,1)+COUNTIF(J$8:J185,J185)-1)/1000</f>
        <v>0.52700000000000002</v>
      </c>
      <c r="Z185" s="21">
        <f>(RANK(K185,K$8:K$1007,1)+COUNTIF(K$8:K185,K185)-1)/1000</f>
        <v>0.91100000000000003</v>
      </c>
      <c r="AA185" s="21">
        <f>(RANK(L185,L$8:L$1007,1)+COUNTIF(L$8:L185,L185)-1)/1000</f>
        <v>0.90400000000000003</v>
      </c>
      <c r="AB185" s="21">
        <f>(RANK(M185,M$8:M$1007,1)+COUNTIF(M$8:M185,M185)-1)/1000</f>
        <v>0.92200000000000004</v>
      </c>
      <c r="AC185" s="21">
        <f>(RANK(N185,N$8:N$1007,1)+COUNTIF(N$8:N185,N185)-1)/1000</f>
        <v>0.55900000000000005</v>
      </c>
      <c r="AD185" s="21">
        <f>(RANK(O185,O$8:O$1007,1)+COUNTIF(O$8:O185,O185)-1)/1000</f>
        <v>0.57199999999999995</v>
      </c>
      <c r="AE185" s="21">
        <f>(RANK(P185,P$8:P$1007,1)+COUNTIF(P$8:P185,P185)-1)/1000</f>
        <v>0.55000000000000004</v>
      </c>
      <c r="AF185" s="21">
        <f>(RANK(Q185,Q$8:Q$1007,1)+COUNTIF(Q$8:Q185,Q185)-1)/1000</f>
        <v>0.55900000000000005</v>
      </c>
      <c r="AG185" s="21">
        <f>(RANK(R185,R$8:R$1007,1)+COUNTIF(R$8:R185,R185)-1)/1000</f>
        <v>0.57199999999999995</v>
      </c>
      <c r="AH185" s="21">
        <f>(RANK(S185,S$8:S$1007,1)+COUNTIF(S$8:S185,S185)-1)/1000</f>
        <v>0.55000000000000004</v>
      </c>
      <c r="AI185" s="14">
        <f t="shared" si="35"/>
        <v>0</v>
      </c>
      <c r="AK185" s="14">
        <f t="shared" si="36"/>
        <v>0</v>
      </c>
    </row>
    <row r="186" spans="2:37" x14ac:dyDescent="0.25">
      <c r="B186">
        <f t="shared" si="30"/>
        <v>179</v>
      </c>
      <c r="C186">
        <f>MATCH(B186,'Stocastic Model Raw Data'!$B$2:$B$1001,0)</f>
        <v>770</v>
      </c>
      <c r="D186" s="14" cm="1">
        <f t="array" ref="D186">INDEX('Stocastic Model Raw Data'!$G$2:$G$1001,$C186,0)</f>
        <v>31610718</v>
      </c>
      <c r="E186" s="14" cm="1">
        <f t="array" ref="E186">INDEX('Stocastic Model Raw Data'!$C$2:$C$1001,$C186,0)</f>
        <v>5301232.3991786698</v>
      </c>
      <c r="F186" s="14" cm="1">
        <f t="array" ref="F186">INDEX('Stocastic Model Raw Data'!$H$2:$H$1001,$C186,0)</f>
        <v>2208247.4684615498</v>
      </c>
      <c r="G186" s="14">
        <f t="shared" si="25"/>
        <v>3092984.9307171199</v>
      </c>
      <c r="H186" s="14" cm="1">
        <f t="array" ref="H186">INDEX('Stocastic Model Raw Data'!$D$2:$D$1001,$C186,0)</f>
        <v>170169555.916722</v>
      </c>
      <c r="I186" s="14" cm="1">
        <f t="array" ref="I186">INDEX('Stocastic Model Raw Data'!$I$2:$I$1001,$C186,0)</f>
        <v>68245895.914986297</v>
      </c>
      <c r="J186" s="14">
        <f t="shared" si="26"/>
        <v>101923660.0017357</v>
      </c>
      <c r="K186" s="14" cm="1">
        <f t="array" ref="K186">INDEX('Stocastic Model Raw Data'!$E$2:$E$1001,$C186,0)</f>
        <v>40252453.673987702</v>
      </c>
      <c r="L186" s="14" cm="1">
        <f t="array" ref="L186">INDEX('Stocastic Model Raw Data'!$J$2:$J$1001,$C186,0)</f>
        <v>28600078.1516583</v>
      </c>
      <c r="M186" s="14">
        <f t="shared" si="27"/>
        <v>11652375.522329401</v>
      </c>
      <c r="N186" s="14">
        <f t="shared" si="31"/>
        <v>210422009.59070969</v>
      </c>
      <c r="O186" s="14">
        <f t="shared" si="32"/>
        <v>96845974.066644594</v>
      </c>
      <c r="P186" s="14">
        <f t="shared" si="28"/>
        <v>113576035.52406509</v>
      </c>
      <c r="Q186" s="3">
        <f t="shared" si="33"/>
        <v>210422009.59070969</v>
      </c>
      <c r="R186" s="3">
        <f t="shared" si="34"/>
        <v>128456692.06664459</v>
      </c>
      <c r="S186" s="3">
        <f t="shared" si="29"/>
        <v>81965317.524065092</v>
      </c>
      <c r="T186" s="21">
        <f>(RANK(E186,E$8:E$1007,1)+COUNTIF(E$8:E186,E186)-1)/1000</f>
        <v>0.76700000000000002</v>
      </c>
      <c r="U186" s="21">
        <f>(RANK(F186,F$8:F$1007,1)+COUNTIF(F$8:F186,F186)-1)/1000</f>
        <v>0.77200000000000002</v>
      </c>
      <c r="V186" s="21">
        <f>(RANK(G186,G$8:G$1007,1)+COUNTIF(G$8:G186,G186)-1)/1000</f>
        <v>0.76700000000000002</v>
      </c>
      <c r="W186" s="21">
        <f>(RANK(H186,H$8:H$1007,1)+COUNTIF(H$8:H186,H186)-1)/1000</f>
        <v>0.76600000000000001</v>
      </c>
      <c r="X186" s="21">
        <f>(RANK(I186,I$8:I$1007,1)+COUNTIF(I$8:I186,I186)-1)/1000</f>
        <v>0.77300000000000002</v>
      </c>
      <c r="Y186" s="21">
        <f>(RANK(J186,J$8:J$1007,1)+COUNTIF(J$8:J186,J186)-1)/1000</f>
        <v>0.74399999999999999</v>
      </c>
      <c r="Z186" s="21">
        <f>(RANK(K186,K$8:K$1007,1)+COUNTIF(K$8:K186,K186)-1)/1000</f>
        <v>0.79700000000000004</v>
      </c>
      <c r="AA186" s="21">
        <f>(RANK(L186,L$8:L$1007,1)+COUNTIF(L$8:L186,L186)-1)/1000</f>
        <v>0.77800000000000002</v>
      </c>
      <c r="AB186" s="21">
        <f>(RANK(M186,M$8:M$1007,1)+COUNTIF(M$8:M186,M186)-1)/1000</f>
        <v>0.83</v>
      </c>
      <c r="AC186" s="21">
        <f>(RANK(N186,N$8:N$1007,1)+COUNTIF(N$8:N186,N186)-1)/1000</f>
        <v>0.77</v>
      </c>
      <c r="AD186" s="21">
        <f>(RANK(O186,O$8:O$1007,1)+COUNTIF(O$8:O186,O186)-1)/1000</f>
        <v>0.78800000000000003</v>
      </c>
      <c r="AE186" s="21">
        <f>(RANK(P186,P$8:P$1007,1)+COUNTIF(P$8:P186,P186)-1)/1000</f>
        <v>0.751</v>
      </c>
      <c r="AF186" s="21">
        <f>(RANK(Q186,Q$8:Q$1007,1)+COUNTIF(Q$8:Q186,Q186)-1)/1000</f>
        <v>0.77</v>
      </c>
      <c r="AG186" s="21">
        <f>(RANK(R186,R$8:R$1007,1)+COUNTIF(R$8:R186,R186)-1)/1000</f>
        <v>0.78800000000000003</v>
      </c>
      <c r="AH186" s="21">
        <f>(RANK(S186,S$8:S$1007,1)+COUNTIF(S$8:S186,S186)-1)/1000</f>
        <v>0.751</v>
      </c>
      <c r="AI186" s="14">
        <f t="shared" si="35"/>
        <v>0</v>
      </c>
      <c r="AK186" s="14">
        <f t="shared" si="36"/>
        <v>0</v>
      </c>
    </row>
    <row r="187" spans="2:37" x14ac:dyDescent="0.25">
      <c r="B187">
        <f t="shared" si="30"/>
        <v>180</v>
      </c>
      <c r="C187">
        <f>MATCH(B187,'Stocastic Model Raw Data'!$B$2:$B$1001,0)</f>
        <v>191</v>
      </c>
      <c r="D187" s="14" cm="1">
        <f t="array" ref="D187">INDEX('Stocastic Model Raw Data'!$G$2:$G$1001,$C187,0)</f>
        <v>31610718</v>
      </c>
      <c r="E187" s="14" cm="1">
        <f t="array" ref="E187">INDEX('Stocastic Model Raw Data'!$C$2:$C$1001,$C187,0)</f>
        <v>2474739.4598774598</v>
      </c>
      <c r="F187" s="14" cm="1">
        <f t="array" ref="F187">INDEX('Stocastic Model Raw Data'!$H$2:$H$1001,$C187,0)</f>
        <v>982532.14110610797</v>
      </c>
      <c r="G187" s="14">
        <f t="shared" si="25"/>
        <v>1492207.3187713518</v>
      </c>
      <c r="H187" s="14" cm="1">
        <f t="array" ref="H187">INDEX('Stocastic Model Raw Data'!$D$2:$D$1001,$C187,0)</f>
        <v>79961606.7660418</v>
      </c>
      <c r="I187" s="14" cm="1">
        <f t="array" ref="I187">INDEX('Stocastic Model Raw Data'!$I$2:$I$1001,$C187,0)</f>
        <v>30852062.295790799</v>
      </c>
      <c r="J187" s="14">
        <f t="shared" si="26"/>
        <v>49109544.470251001</v>
      </c>
      <c r="K187" s="14" cm="1">
        <f t="array" ref="K187">INDEX('Stocastic Model Raw Data'!$E$2:$E$1001,$C187,0)</f>
        <v>32941174.866066799</v>
      </c>
      <c r="L187" s="14" cm="1">
        <f t="array" ref="L187">INDEX('Stocastic Model Raw Data'!$J$2:$J$1001,$C187,0)</f>
        <v>23760903.574328501</v>
      </c>
      <c r="M187" s="14">
        <f t="shared" si="27"/>
        <v>9180271.2917382978</v>
      </c>
      <c r="N187" s="14">
        <f t="shared" si="31"/>
        <v>112902781.6321086</v>
      </c>
      <c r="O187" s="14">
        <f t="shared" si="32"/>
        <v>54612965.870119303</v>
      </c>
      <c r="P187" s="14">
        <f t="shared" si="28"/>
        <v>58289815.761989295</v>
      </c>
      <c r="Q187" s="3">
        <f t="shared" si="33"/>
        <v>112902781.6321086</v>
      </c>
      <c r="R187" s="3">
        <f t="shared" si="34"/>
        <v>86223683.870119303</v>
      </c>
      <c r="S187" s="3">
        <f t="shared" si="29"/>
        <v>26679097.761989295</v>
      </c>
      <c r="T187" s="21">
        <f>(RANK(E187,E$8:E$1007,1)+COUNTIF(E$8:E187,E187)-1)/1000</f>
        <v>0.17799999999999999</v>
      </c>
      <c r="U187" s="21">
        <f>(RANK(F187,F$8:F$1007,1)+COUNTIF(F$8:F187,F187)-1)/1000</f>
        <v>0.17799999999999999</v>
      </c>
      <c r="V187" s="21">
        <f>(RANK(G187,G$8:G$1007,1)+COUNTIF(G$8:G187,G187)-1)/1000</f>
        <v>0.18</v>
      </c>
      <c r="W187" s="21">
        <f>(RANK(H187,H$8:H$1007,1)+COUNTIF(H$8:H187,H187)-1)/1000</f>
        <v>0.17799999999999999</v>
      </c>
      <c r="X187" s="21">
        <f>(RANK(I187,I$8:I$1007,1)+COUNTIF(I$8:I187,I187)-1)/1000</f>
        <v>0.17799999999999999</v>
      </c>
      <c r="Y187" s="21">
        <f>(RANK(J187,J$8:J$1007,1)+COUNTIF(J$8:J187,J187)-1)/1000</f>
        <v>0.17799999999999999</v>
      </c>
      <c r="Z187" s="21">
        <f>(RANK(K187,K$8:K$1007,1)+COUNTIF(K$8:K187,K187)-1)/1000</f>
        <v>0.34699999999999998</v>
      </c>
      <c r="AA187" s="21">
        <f>(RANK(L187,L$8:L$1007,1)+COUNTIF(L$8:L187,L187)-1)/1000</f>
        <v>0.36799999999999999</v>
      </c>
      <c r="AB187" s="21">
        <f>(RANK(M187,M$8:M$1007,1)+COUNTIF(M$8:M187,M187)-1)/1000</f>
        <v>0.254</v>
      </c>
      <c r="AC187" s="21">
        <f>(RANK(N187,N$8:N$1007,1)+COUNTIF(N$8:N187,N187)-1)/1000</f>
        <v>0.191</v>
      </c>
      <c r="AD187" s="21">
        <f>(RANK(O187,O$8:O$1007,1)+COUNTIF(O$8:O187,O187)-1)/1000</f>
        <v>0.20799999999999999</v>
      </c>
      <c r="AE187" s="21">
        <f>(RANK(P187,P$8:P$1007,1)+COUNTIF(P$8:P187,P187)-1)/1000</f>
        <v>0.17599999999999999</v>
      </c>
      <c r="AF187" s="21">
        <f>(RANK(Q187,Q$8:Q$1007,1)+COUNTIF(Q$8:Q187,Q187)-1)/1000</f>
        <v>0.191</v>
      </c>
      <c r="AG187" s="21">
        <f>(RANK(R187,R$8:R$1007,1)+COUNTIF(R$8:R187,R187)-1)/1000</f>
        <v>0.20799999999999999</v>
      </c>
      <c r="AH187" s="21">
        <f>(RANK(S187,S$8:S$1007,1)+COUNTIF(S$8:S187,S187)-1)/1000</f>
        <v>0.17599999999999999</v>
      </c>
      <c r="AI187" s="14">
        <f t="shared" si="35"/>
        <v>0</v>
      </c>
      <c r="AK187" s="14">
        <f t="shared" si="36"/>
        <v>0</v>
      </c>
    </row>
    <row r="188" spans="2:37" x14ac:dyDescent="0.25">
      <c r="B188">
        <f t="shared" si="30"/>
        <v>181</v>
      </c>
      <c r="C188">
        <f>MATCH(B188,'Stocastic Model Raw Data'!$B$2:$B$1001,0)</f>
        <v>254</v>
      </c>
      <c r="D188" s="14" cm="1">
        <f t="array" ref="D188">INDEX('Stocastic Model Raw Data'!$G$2:$G$1001,$C188,0)</f>
        <v>31610718</v>
      </c>
      <c r="E188" s="14" cm="1">
        <f t="array" ref="E188">INDEX('Stocastic Model Raw Data'!$C$2:$C$1001,$C188,0)</f>
        <v>2715738.2898426298</v>
      </c>
      <c r="F188" s="14" cm="1">
        <f t="array" ref="F188">INDEX('Stocastic Model Raw Data'!$H$2:$H$1001,$C188,0)</f>
        <v>1088646.92491926</v>
      </c>
      <c r="G188" s="14">
        <f t="shared" si="25"/>
        <v>1627091.3649233698</v>
      </c>
      <c r="H188" s="14" cm="1">
        <f t="array" ref="H188">INDEX('Stocastic Model Raw Data'!$D$2:$D$1001,$C188,0)</f>
        <v>87215954.742920905</v>
      </c>
      <c r="I188" s="14" cm="1">
        <f t="array" ref="I188">INDEX('Stocastic Model Raw Data'!$I$2:$I$1001,$C188,0)</f>
        <v>34015928.358487003</v>
      </c>
      <c r="J188" s="14">
        <f t="shared" si="26"/>
        <v>53200026.384433903</v>
      </c>
      <c r="K188" s="14" cm="1">
        <f t="array" ref="K188">INDEX('Stocastic Model Raw Data'!$E$2:$E$1001,$C188,0)</f>
        <v>35580879.794510201</v>
      </c>
      <c r="L188" s="14" cm="1">
        <f t="array" ref="L188">INDEX('Stocastic Model Raw Data'!$J$2:$J$1001,$C188,0)</f>
        <v>25457744.7712132</v>
      </c>
      <c r="M188" s="14">
        <f t="shared" si="27"/>
        <v>10123135.023297001</v>
      </c>
      <c r="N188" s="14">
        <f t="shared" si="31"/>
        <v>122796834.53743111</v>
      </c>
      <c r="O188" s="14">
        <f t="shared" si="32"/>
        <v>59473673.129700199</v>
      </c>
      <c r="P188" s="14">
        <f t="shared" si="28"/>
        <v>63323161.407730907</v>
      </c>
      <c r="Q188" s="3">
        <f t="shared" si="33"/>
        <v>122796834.53743111</v>
      </c>
      <c r="R188" s="3">
        <f t="shared" si="34"/>
        <v>91084391.129700199</v>
      </c>
      <c r="S188" s="3">
        <f t="shared" si="29"/>
        <v>31712443.407730907</v>
      </c>
      <c r="T188" s="21">
        <f>(RANK(E188,E$8:E$1007,1)+COUNTIF(E$8:E188,E188)-1)/1000</f>
        <v>0.23899999999999999</v>
      </c>
      <c r="U188" s="21">
        <f>(RANK(F188,F$8:F$1007,1)+COUNTIF(F$8:F188,F188)-1)/1000</f>
        <v>0.23899999999999999</v>
      </c>
      <c r="V188" s="21">
        <f>(RANK(G188,G$8:G$1007,1)+COUNTIF(G$8:G188,G188)-1)/1000</f>
        <v>0.23300000000000001</v>
      </c>
      <c r="W188" s="21">
        <f>(RANK(H188,H$8:H$1007,1)+COUNTIF(H$8:H188,H188)-1)/1000</f>
        <v>0.23100000000000001</v>
      </c>
      <c r="X188" s="21">
        <f>(RANK(I188,I$8:I$1007,1)+COUNTIF(I$8:I188,I188)-1)/1000</f>
        <v>0.24199999999999999</v>
      </c>
      <c r="Y188" s="21">
        <f>(RANK(J188,J$8:J$1007,1)+COUNTIF(J$8:J188,J188)-1)/1000</f>
        <v>0.223</v>
      </c>
      <c r="Z188" s="21">
        <f>(RANK(K188,K$8:K$1007,1)+COUNTIF(K$8:K188,K188)-1)/1000</f>
        <v>0.48199999999999998</v>
      </c>
      <c r="AA188" s="21">
        <f>(RANK(L188,L$8:L$1007,1)+COUNTIF(L$8:L188,L188)-1)/1000</f>
        <v>0.49299999999999999</v>
      </c>
      <c r="AB188" s="21">
        <f>(RANK(M188,M$8:M$1007,1)+COUNTIF(M$8:M188,M188)-1)/1000</f>
        <v>0.45</v>
      </c>
      <c r="AC188" s="21">
        <f>(RANK(N188,N$8:N$1007,1)+COUNTIF(N$8:N188,N188)-1)/1000</f>
        <v>0.254</v>
      </c>
      <c r="AD188" s="21">
        <f>(RANK(O188,O$8:O$1007,1)+COUNTIF(O$8:O188,O188)-1)/1000</f>
        <v>0.27800000000000002</v>
      </c>
      <c r="AE188" s="21">
        <f>(RANK(P188,P$8:P$1007,1)+COUNTIF(P$8:P188,P188)-1)/1000</f>
        <v>0.23100000000000001</v>
      </c>
      <c r="AF188" s="21">
        <f>(RANK(Q188,Q$8:Q$1007,1)+COUNTIF(Q$8:Q188,Q188)-1)/1000</f>
        <v>0.254</v>
      </c>
      <c r="AG188" s="21">
        <f>(RANK(R188,R$8:R$1007,1)+COUNTIF(R$8:R188,R188)-1)/1000</f>
        <v>0.27800000000000002</v>
      </c>
      <c r="AH188" s="21">
        <f>(RANK(S188,S$8:S$1007,1)+COUNTIF(S$8:S188,S188)-1)/1000</f>
        <v>0.23100000000000001</v>
      </c>
      <c r="AI188" s="14">
        <f t="shared" si="35"/>
        <v>0</v>
      </c>
      <c r="AK188" s="14">
        <f t="shared" si="36"/>
        <v>0</v>
      </c>
    </row>
    <row r="189" spans="2:37" x14ac:dyDescent="0.25">
      <c r="B189">
        <f t="shared" si="30"/>
        <v>182</v>
      </c>
      <c r="C189">
        <f>MATCH(B189,'Stocastic Model Raw Data'!$B$2:$B$1001,0)</f>
        <v>403</v>
      </c>
      <c r="D189" s="14" cm="1">
        <f t="array" ref="D189">INDEX('Stocastic Model Raw Data'!$G$2:$G$1001,$C189,0)</f>
        <v>31610718</v>
      </c>
      <c r="E189" s="14" cm="1">
        <f t="array" ref="E189">INDEX('Stocastic Model Raw Data'!$C$2:$C$1001,$C189,0)</f>
        <v>3320711.6125838901</v>
      </c>
      <c r="F189" s="14" cm="1">
        <f t="array" ref="F189">INDEX('Stocastic Model Raw Data'!$H$2:$H$1001,$C189,0)</f>
        <v>1290541.4748696401</v>
      </c>
      <c r="G189" s="14">
        <f t="shared" si="25"/>
        <v>2030170.13771425</v>
      </c>
      <c r="H189" s="14" cm="1">
        <f t="array" ref="H189">INDEX('Stocastic Model Raw Data'!$D$2:$D$1001,$C189,0)</f>
        <v>107919155.20420399</v>
      </c>
      <c r="I189" s="14" cm="1">
        <f t="array" ref="I189">INDEX('Stocastic Model Raw Data'!$I$2:$I$1001,$C189,0)</f>
        <v>40405059.652106598</v>
      </c>
      <c r="J189" s="14">
        <f t="shared" si="26"/>
        <v>67514095.552097395</v>
      </c>
      <c r="K189" s="14" cm="1">
        <f t="array" ref="K189">INDEX('Stocastic Model Raw Data'!$E$2:$E$1001,$C189,0)</f>
        <v>43838640.450426601</v>
      </c>
      <c r="L189" s="14" cm="1">
        <f t="array" ref="L189">INDEX('Stocastic Model Raw Data'!$J$2:$J$1001,$C189,0)</f>
        <v>31635505.655132301</v>
      </c>
      <c r="M189" s="14">
        <f t="shared" si="27"/>
        <v>12203134.7952943</v>
      </c>
      <c r="N189" s="14">
        <f t="shared" si="31"/>
        <v>151757795.6546306</v>
      </c>
      <c r="O189" s="14">
        <f t="shared" si="32"/>
        <v>72040565.307238907</v>
      </c>
      <c r="P189" s="14">
        <f t="shared" si="28"/>
        <v>79717230.347391695</v>
      </c>
      <c r="Q189" s="3">
        <f t="shared" si="33"/>
        <v>151757795.6546306</v>
      </c>
      <c r="R189" s="3">
        <f t="shared" si="34"/>
        <v>103651283.30723891</v>
      </c>
      <c r="S189" s="3">
        <f t="shared" si="29"/>
        <v>48106512.347391695</v>
      </c>
      <c r="T189" s="21">
        <f>(RANK(E189,E$8:E$1007,1)+COUNTIF(E$8:E189,E189)-1)/1000</f>
        <v>0.376</v>
      </c>
      <c r="U189" s="21">
        <f>(RANK(F189,F$8:F$1007,1)+COUNTIF(F$8:F189,F189)-1)/1000</f>
        <v>0.372</v>
      </c>
      <c r="V189" s="21">
        <f>(RANK(G189,G$8:G$1007,1)+COUNTIF(G$8:G189,G189)-1)/1000</f>
        <v>0.376</v>
      </c>
      <c r="W189" s="21">
        <f>(RANK(H189,H$8:H$1007,1)+COUNTIF(H$8:H189,H189)-1)/1000</f>
        <v>0.376</v>
      </c>
      <c r="X189" s="21">
        <f>(RANK(I189,I$8:I$1007,1)+COUNTIF(I$8:I189,I189)-1)/1000</f>
        <v>0.372</v>
      </c>
      <c r="Y189" s="21">
        <f>(RANK(J189,J$8:J$1007,1)+COUNTIF(J$8:J189,J189)-1)/1000</f>
        <v>0.376</v>
      </c>
      <c r="Z189" s="21">
        <f>(RANK(K189,K$8:K$1007,1)+COUNTIF(K$8:K189,K189)-1)/1000</f>
        <v>0.95</v>
      </c>
      <c r="AA189" s="21">
        <f>(RANK(L189,L$8:L$1007,1)+COUNTIF(L$8:L189,L189)-1)/1000</f>
        <v>0.95399999999999996</v>
      </c>
      <c r="AB189" s="21">
        <f>(RANK(M189,M$8:M$1007,1)+COUNTIF(M$8:M189,M189)-1)/1000</f>
        <v>0.92800000000000005</v>
      </c>
      <c r="AC189" s="21">
        <f>(RANK(N189,N$8:N$1007,1)+COUNTIF(N$8:N189,N189)-1)/1000</f>
        <v>0.40300000000000002</v>
      </c>
      <c r="AD189" s="21">
        <f>(RANK(O189,O$8:O$1007,1)+COUNTIF(O$8:O189,O189)-1)/1000</f>
        <v>0.432</v>
      </c>
      <c r="AE189" s="21">
        <f>(RANK(P189,P$8:P$1007,1)+COUNTIF(P$8:P189,P189)-1)/1000</f>
        <v>0.38100000000000001</v>
      </c>
      <c r="AF189" s="21">
        <f>(RANK(Q189,Q$8:Q$1007,1)+COUNTIF(Q$8:Q189,Q189)-1)/1000</f>
        <v>0.40300000000000002</v>
      </c>
      <c r="AG189" s="21">
        <f>(RANK(R189,R$8:R$1007,1)+COUNTIF(R$8:R189,R189)-1)/1000</f>
        <v>0.432</v>
      </c>
      <c r="AH189" s="21">
        <f>(RANK(S189,S$8:S$1007,1)+COUNTIF(S$8:S189,S189)-1)/1000</f>
        <v>0.38100000000000001</v>
      </c>
      <c r="AI189" s="14">
        <f t="shared" si="35"/>
        <v>0</v>
      </c>
      <c r="AK189" s="14">
        <f t="shared" si="36"/>
        <v>0</v>
      </c>
    </row>
    <row r="190" spans="2:37" x14ac:dyDescent="0.25">
      <c r="B190">
        <f t="shared" si="30"/>
        <v>183</v>
      </c>
      <c r="C190">
        <f>MATCH(B190,'Stocastic Model Raw Data'!$B$2:$B$1001,0)</f>
        <v>324</v>
      </c>
      <c r="D190" s="14" cm="1">
        <f t="array" ref="D190">INDEX('Stocastic Model Raw Data'!$G$2:$G$1001,$C190,0)</f>
        <v>31610718</v>
      </c>
      <c r="E190" s="14" cm="1">
        <f t="array" ref="E190">INDEX('Stocastic Model Raw Data'!$C$2:$C$1001,$C190,0)</f>
        <v>3111487.3406463498</v>
      </c>
      <c r="F190" s="14" cm="1">
        <f t="array" ref="F190">INDEX('Stocastic Model Raw Data'!$H$2:$H$1001,$C190,0)</f>
        <v>1258874.58616338</v>
      </c>
      <c r="G190" s="14">
        <f t="shared" si="25"/>
        <v>1852612.7544829699</v>
      </c>
      <c r="H190" s="14" cm="1">
        <f t="array" ref="H190">INDEX('Stocastic Model Raw Data'!$D$2:$D$1001,$C190,0)</f>
        <v>99964355.259141594</v>
      </c>
      <c r="I190" s="14" cm="1">
        <f t="array" ref="I190">INDEX('Stocastic Model Raw Data'!$I$2:$I$1001,$C190,0)</f>
        <v>39166598.616985798</v>
      </c>
      <c r="J190" s="14">
        <f t="shared" si="26"/>
        <v>60797756.642155796</v>
      </c>
      <c r="K190" s="14" cm="1">
        <f t="array" ref="K190">INDEX('Stocastic Model Raw Data'!$E$2:$E$1001,$C190,0)</f>
        <v>34084587.629714802</v>
      </c>
      <c r="L190" s="14" cm="1">
        <f t="array" ref="L190">INDEX('Stocastic Model Raw Data'!$J$2:$J$1001,$C190,0)</f>
        <v>24630376.619195901</v>
      </c>
      <c r="M190" s="14">
        <f t="shared" si="27"/>
        <v>9454211.0105189011</v>
      </c>
      <c r="N190" s="14">
        <f t="shared" si="31"/>
        <v>134048942.8888564</v>
      </c>
      <c r="O190" s="14">
        <f t="shared" si="32"/>
        <v>63796975.236181699</v>
      </c>
      <c r="P190" s="14">
        <f t="shared" si="28"/>
        <v>70251967.652674705</v>
      </c>
      <c r="Q190" s="3">
        <f t="shared" si="33"/>
        <v>134048942.8888564</v>
      </c>
      <c r="R190" s="3">
        <f t="shared" si="34"/>
        <v>95407693.236181706</v>
      </c>
      <c r="S190" s="3">
        <f t="shared" si="29"/>
        <v>38641249.65267469</v>
      </c>
      <c r="T190" s="21">
        <f>(RANK(E190,E$8:E$1007,1)+COUNTIF(E$8:E190,E190)-1)/1000</f>
        <v>0.33100000000000002</v>
      </c>
      <c r="U190" s="21">
        <f>(RANK(F190,F$8:F$1007,1)+COUNTIF(F$8:F190,F190)-1)/1000</f>
        <v>0.34200000000000003</v>
      </c>
      <c r="V190" s="21">
        <f>(RANK(G190,G$8:G$1007,1)+COUNTIF(G$8:G190,G190)-1)/1000</f>
        <v>0.32400000000000001</v>
      </c>
      <c r="W190" s="21">
        <f>(RANK(H190,H$8:H$1007,1)+COUNTIF(H$8:H190,H190)-1)/1000</f>
        <v>0.32100000000000001</v>
      </c>
      <c r="X190" s="21">
        <f>(RANK(I190,I$8:I$1007,1)+COUNTIF(I$8:I190,I190)-1)/1000</f>
        <v>0.34100000000000003</v>
      </c>
      <c r="Y190" s="21">
        <f>(RANK(J190,J$8:J$1007,1)+COUNTIF(J$8:J190,J190)-1)/1000</f>
        <v>0.315</v>
      </c>
      <c r="Z190" s="21">
        <f>(RANK(K190,K$8:K$1007,1)+COUNTIF(K$8:K190,K190)-1)/1000</f>
        <v>0.39700000000000002</v>
      </c>
      <c r="AA190" s="21">
        <f>(RANK(L190,L$8:L$1007,1)+COUNTIF(L$8:L190,L190)-1)/1000</f>
        <v>0.41799999999999998</v>
      </c>
      <c r="AB190" s="21">
        <f>(RANK(M190,M$8:M$1007,1)+COUNTIF(M$8:M190,M190)-1)/1000</f>
        <v>0.307</v>
      </c>
      <c r="AC190" s="21">
        <f>(RANK(N190,N$8:N$1007,1)+COUNTIF(N$8:N190,N190)-1)/1000</f>
        <v>0.32400000000000001</v>
      </c>
      <c r="AD190" s="21">
        <f>(RANK(O190,O$8:O$1007,1)+COUNTIF(O$8:O190,O190)-1)/1000</f>
        <v>0.33600000000000002</v>
      </c>
      <c r="AE190" s="21">
        <f>(RANK(P190,P$8:P$1007,1)+COUNTIF(P$8:P190,P190)-1)/1000</f>
        <v>0.309</v>
      </c>
      <c r="AF190" s="21">
        <f>(RANK(Q190,Q$8:Q$1007,1)+COUNTIF(Q$8:Q190,Q190)-1)/1000</f>
        <v>0.32400000000000001</v>
      </c>
      <c r="AG190" s="21">
        <f>(RANK(R190,R$8:R$1007,1)+COUNTIF(R$8:R190,R190)-1)/1000</f>
        <v>0.33600000000000002</v>
      </c>
      <c r="AH190" s="21">
        <f>(RANK(S190,S$8:S$1007,1)+COUNTIF(S$8:S190,S190)-1)/1000</f>
        <v>0.309</v>
      </c>
      <c r="AI190" s="14">
        <f t="shared" si="35"/>
        <v>0</v>
      </c>
      <c r="AK190" s="14">
        <f t="shared" si="36"/>
        <v>0</v>
      </c>
    </row>
    <row r="191" spans="2:37" x14ac:dyDescent="0.25">
      <c r="B191">
        <f t="shared" si="30"/>
        <v>184</v>
      </c>
      <c r="C191">
        <f>MATCH(B191,'Stocastic Model Raw Data'!$B$2:$B$1001,0)</f>
        <v>108</v>
      </c>
      <c r="D191" s="14" cm="1">
        <f t="array" ref="D191">INDEX('Stocastic Model Raw Data'!$G$2:$G$1001,$C191,0)</f>
        <v>31610718</v>
      </c>
      <c r="E191" s="14" cm="1">
        <f t="array" ref="E191">INDEX('Stocastic Model Raw Data'!$C$2:$C$1001,$C191,0)</f>
        <v>1762948.6451438901</v>
      </c>
      <c r="F191" s="14" cm="1">
        <f t="array" ref="F191">INDEX('Stocastic Model Raw Data'!$H$2:$H$1001,$C191,0)</f>
        <v>657304.48747728695</v>
      </c>
      <c r="G191" s="14">
        <f t="shared" si="25"/>
        <v>1105644.1576666031</v>
      </c>
      <c r="H191" s="14" cm="1">
        <f t="array" ref="H191">INDEX('Stocastic Model Raw Data'!$D$2:$D$1001,$C191,0)</f>
        <v>56978042.410792403</v>
      </c>
      <c r="I191" s="14" cm="1">
        <f t="array" ref="I191">INDEX('Stocastic Model Raw Data'!$I$2:$I$1001,$C191,0)</f>
        <v>21075905.317090701</v>
      </c>
      <c r="J191" s="14">
        <f t="shared" si="26"/>
        <v>35902137.093701705</v>
      </c>
      <c r="K191" s="14" cm="1">
        <f t="array" ref="K191">INDEX('Stocastic Model Raw Data'!$E$2:$E$1001,$C191,0)</f>
        <v>36831169.852934502</v>
      </c>
      <c r="L191" s="14" cm="1">
        <f t="array" ref="L191">INDEX('Stocastic Model Raw Data'!$J$2:$J$1001,$C191,0)</f>
        <v>26628708.347442999</v>
      </c>
      <c r="M191" s="14">
        <f t="shared" si="27"/>
        <v>10202461.505491503</v>
      </c>
      <c r="N191" s="14">
        <f t="shared" si="31"/>
        <v>93809212.263726905</v>
      </c>
      <c r="O191" s="14">
        <f t="shared" si="32"/>
        <v>47704613.664533705</v>
      </c>
      <c r="P191" s="14">
        <f t="shared" si="28"/>
        <v>46104598.5991932</v>
      </c>
      <c r="Q191" s="3">
        <f t="shared" si="33"/>
        <v>93809212.263726905</v>
      </c>
      <c r="R191" s="3">
        <f t="shared" si="34"/>
        <v>79315331.664533705</v>
      </c>
      <c r="S191" s="3">
        <f t="shared" si="29"/>
        <v>14493880.5991932</v>
      </c>
      <c r="T191" s="21">
        <f>(RANK(E191,E$8:E$1007,1)+COUNTIF(E$8:E191,E191)-1)/1000</f>
        <v>0.1</v>
      </c>
      <c r="U191" s="21">
        <f>(RANK(F191,F$8:F$1007,1)+COUNTIF(F$8:F191,F191)-1)/1000</f>
        <v>0.10100000000000001</v>
      </c>
      <c r="V191" s="21">
        <f>(RANK(G191,G$8:G$1007,1)+COUNTIF(G$8:G191,G191)-1)/1000</f>
        <v>0.10199999999999999</v>
      </c>
      <c r="W191" s="21">
        <f>(RANK(H191,H$8:H$1007,1)+COUNTIF(H$8:H191,H191)-1)/1000</f>
        <v>9.9000000000000005E-2</v>
      </c>
      <c r="X191" s="21">
        <f>(RANK(I191,I$8:I$1007,1)+COUNTIF(I$8:I191,I191)-1)/1000</f>
        <v>0.10100000000000001</v>
      </c>
      <c r="Y191" s="21">
        <f>(RANK(J191,J$8:J$1007,1)+COUNTIF(J$8:J191,J191)-1)/1000</f>
        <v>9.9000000000000005E-2</v>
      </c>
      <c r="Z191" s="21">
        <f>(RANK(K191,K$8:K$1007,1)+COUNTIF(K$8:K191,K191)-1)/1000</f>
        <v>0.56399999999999995</v>
      </c>
      <c r="AA191" s="21">
        <f>(RANK(L191,L$8:L$1007,1)+COUNTIF(L$8:L191,L191)-1)/1000</f>
        <v>0.59499999999999997</v>
      </c>
      <c r="AB191" s="21">
        <f>(RANK(M191,M$8:M$1007,1)+COUNTIF(M$8:M191,M191)-1)/1000</f>
        <v>0.46800000000000003</v>
      </c>
      <c r="AC191" s="21">
        <f>(RANK(N191,N$8:N$1007,1)+COUNTIF(N$8:N191,N191)-1)/1000</f>
        <v>0.108</v>
      </c>
      <c r="AD191" s="21">
        <f>(RANK(O191,O$8:O$1007,1)+COUNTIF(O$8:O191,O191)-1)/1000</f>
        <v>0.13300000000000001</v>
      </c>
      <c r="AE191" s="21">
        <f>(RANK(P191,P$8:P$1007,1)+COUNTIF(P$8:P191,P191)-1)/1000</f>
        <v>0.1</v>
      </c>
      <c r="AF191" s="21">
        <f>(RANK(Q191,Q$8:Q$1007,1)+COUNTIF(Q$8:Q191,Q191)-1)/1000</f>
        <v>0.108</v>
      </c>
      <c r="AG191" s="21">
        <f>(RANK(R191,R$8:R$1007,1)+COUNTIF(R$8:R191,R191)-1)/1000</f>
        <v>0.13300000000000001</v>
      </c>
      <c r="AH191" s="21">
        <f>(RANK(S191,S$8:S$1007,1)+COUNTIF(S$8:S191,S191)-1)/1000</f>
        <v>0.1</v>
      </c>
      <c r="AI191" s="14">
        <f t="shared" si="35"/>
        <v>0</v>
      </c>
      <c r="AK191" s="14">
        <f t="shared" si="36"/>
        <v>0</v>
      </c>
    </row>
    <row r="192" spans="2:37" x14ac:dyDescent="0.25">
      <c r="B192">
        <f t="shared" si="30"/>
        <v>185</v>
      </c>
      <c r="C192">
        <f>MATCH(B192,'Stocastic Model Raw Data'!$B$2:$B$1001,0)</f>
        <v>357</v>
      </c>
      <c r="D192" s="14" cm="1">
        <f t="array" ref="D192">INDEX('Stocastic Model Raw Data'!$G$2:$G$1001,$C192,0)</f>
        <v>31610718</v>
      </c>
      <c r="E192" s="14" cm="1">
        <f t="array" ref="E192">INDEX('Stocastic Model Raw Data'!$C$2:$C$1001,$C192,0)</f>
        <v>3165734.7354557598</v>
      </c>
      <c r="F192" s="14" cm="1">
        <f t="array" ref="F192">INDEX('Stocastic Model Raw Data'!$H$2:$H$1001,$C192,0)</f>
        <v>1261725.66368955</v>
      </c>
      <c r="G192" s="14">
        <f t="shared" si="25"/>
        <v>1904009.0717662098</v>
      </c>
      <c r="H192" s="14" cm="1">
        <f t="array" ref="H192">INDEX('Stocastic Model Raw Data'!$D$2:$D$1001,$C192,0)</f>
        <v>103534280.927315</v>
      </c>
      <c r="I192" s="14" cm="1">
        <f t="array" ref="I192">INDEX('Stocastic Model Raw Data'!$I$2:$I$1001,$C192,0)</f>
        <v>39346024.205241397</v>
      </c>
      <c r="J192" s="14">
        <f t="shared" si="26"/>
        <v>64188256.7220736</v>
      </c>
      <c r="K192" s="14" cm="1">
        <f t="array" ref="K192">INDEX('Stocastic Model Raw Data'!$E$2:$E$1001,$C192,0)</f>
        <v>36096026.313006602</v>
      </c>
      <c r="L192" s="14" cm="1">
        <f t="array" ref="L192">INDEX('Stocastic Model Raw Data'!$J$2:$J$1001,$C192,0)</f>
        <v>25980233.570235599</v>
      </c>
      <c r="M192" s="14">
        <f t="shared" si="27"/>
        <v>10115792.742771003</v>
      </c>
      <c r="N192" s="14">
        <f t="shared" si="31"/>
        <v>139630307.24032161</v>
      </c>
      <c r="O192" s="14">
        <f t="shared" si="32"/>
        <v>65326257.775476992</v>
      </c>
      <c r="P192" s="14">
        <f t="shared" si="28"/>
        <v>74304049.464844614</v>
      </c>
      <c r="Q192" s="3">
        <f t="shared" si="33"/>
        <v>139630307.24032161</v>
      </c>
      <c r="R192" s="3">
        <f t="shared" si="34"/>
        <v>96936975.775476992</v>
      </c>
      <c r="S192" s="3">
        <f t="shared" si="29"/>
        <v>42693331.464844614</v>
      </c>
      <c r="T192" s="21">
        <f>(RANK(E192,E$8:E$1007,1)+COUNTIF(E$8:E192,E192)-1)/1000</f>
        <v>0.35199999999999998</v>
      </c>
      <c r="U192" s="21">
        <f>(RANK(F192,F$8:F$1007,1)+COUNTIF(F$8:F192,F192)-1)/1000</f>
        <v>0.34599999999999997</v>
      </c>
      <c r="V192" s="21">
        <f>(RANK(G192,G$8:G$1007,1)+COUNTIF(G$8:G192,G192)-1)/1000</f>
        <v>0.34799999999999998</v>
      </c>
      <c r="W192" s="21">
        <f>(RANK(H192,H$8:H$1007,1)+COUNTIF(H$8:H192,H192)-1)/1000</f>
        <v>0.35599999999999998</v>
      </c>
      <c r="X192" s="21">
        <f>(RANK(I192,I$8:I$1007,1)+COUNTIF(I$8:I192,I192)-1)/1000</f>
        <v>0.34799999999999998</v>
      </c>
      <c r="Y192" s="21">
        <f>(RANK(J192,J$8:J$1007,1)+COUNTIF(J$8:J192,J192)-1)/1000</f>
        <v>0.35499999999999998</v>
      </c>
      <c r="Z192" s="21">
        <f>(RANK(K192,K$8:K$1007,1)+COUNTIF(K$8:K192,K192)-1)/1000</f>
        <v>0.51400000000000001</v>
      </c>
      <c r="AA192" s="21">
        <f>(RANK(L192,L$8:L$1007,1)+COUNTIF(L$8:L192,L192)-1)/1000</f>
        <v>0.54100000000000004</v>
      </c>
      <c r="AB192" s="21">
        <f>(RANK(M192,M$8:M$1007,1)+COUNTIF(M$8:M192,M192)-1)/1000</f>
        <v>0.44700000000000001</v>
      </c>
      <c r="AC192" s="21">
        <f>(RANK(N192,N$8:N$1007,1)+COUNTIF(N$8:N192,N192)-1)/1000</f>
        <v>0.35699999999999998</v>
      </c>
      <c r="AD192" s="21">
        <f>(RANK(O192,O$8:O$1007,1)+COUNTIF(O$8:O192,O192)-1)/1000</f>
        <v>0.36799999999999999</v>
      </c>
      <c r="AE192" s="21">
        <f>(RANK(P192,P$8:P$1007,1)+COUNTIF(P$8:P192,P192)-1)/1000</f>
        <v>0.35299999999999998</v>
      </c>
      <c r="AF192" s="21">
        <f>(RANK(Q192,Q$8:Q$1007,1)+COUNTIF(Q$8:Q192,Q192)-1)/1000</f>
        <v>0.35699999999999998</v>
      </c>
      <c r="AG192" s="21">
        <f>(RANK(R192,R$8:R$1007,1)+COUNTIF(R$8:R192,R192)-1)/1000</f>
        <v>0.36799999999999999</v>
      </c>
      <c r="AH192" s="21">
        <f>(RANK(S192,S$8:S$1007,1)+COUNTIF(S$8:S192,S192)-1)/1000</f>
        <v>0.35299999999999998</v>
      </c>
      <c r="AI192" s="14">
        <f t="shared" si="35"/>
        <v>0</v>
      </c>
      <c r="AK192" s="14">
        <f t="shared" si="36"/>
        <v>0</v>
      </c>
    </row>
    <row r="193" spans="2:37" x14ac:dyDescent="0.25">
      <c r="B193">
        <f t="shared" si="30"/>
        <v>186</v>
      </c>
      <c r="C193">
        <f>MATCH(B193,'Stocastic Model Raw Data'!$B$2:$B$1001,0)</f>
        <v>738</v>
      </c>
      <c r="D193" s="14" cm="1">
        <f t="array" ref="D193">INDEX('Stocastic Model Raw Data'!$G$2:$G$1001,$C193,0)</f>
        <v>31610718</v>
      </c>
      <c r="E193" s="14" cm="1">
        <f t="array" ref="E193">INDEX('Stocastic Model Raw Data'!$C$2:$C$1001,$C193,0)</f>
        <v>4997523.7865346698</v>
      </c>
      <c r="F193" s="14" cm="1">
        <f t="array" ref="F193">INDEX('Stocastic Model Raw Data'!$H$2:$H$1001,$C193,0)</f>
        <v>2022969.01985172</v>
      </c>
      <c r="G193" s="14">
        <f t="shared" si="25"/>
        <v>2974554.7666829498</v>
      </c>
      <c r="H193" s="14" cm="1">
        <f t="array" ref="H193">INDEX('Stocastic Model Raw Data'!$D$2:$D$1001,$C193,0)</f>
        <v>163946302.75411999</v>
      </c>
      <c r="I193" s="14" cm="1">
        <f t="array" ref="I193">INDEX('Stocastic Model Raw Data'!$I$2:$I$1001,$C193,0)</f>
        <v>62545332.473554902</v>
      </c>
      <c r="J193" s="14">
        <f t="shared" si="26"/>
        <v>101400970.28056508</v>
      </c>
      <c r="K193" s="14" cm="1">
        <f t="array" ref="K193">INDEX('Stocastic Model Raw Data'!$E$2:$E$1001,$C193,0)</f>
        <v>41679667.388506398</v>
      </c>
      <c r="L193" s="14" cm="1">
        <f t="array" ref="L193">INDEX('Stocastic Model Raw Data'!$J$2:$J$1001,$C193,0)</f>
        <v>29994990.805905301</v>
      </c>
      <c r="M193" s="14">
        <f t="shared" si="27"/>
        <v>11684676.582601096</v>
      </c>
      <c r="N193" s="14">
        <f t="shared" si="31"/>
        <v>205625970.1426264</v>
      </c>
      <c r="O193" s="14">
        <f t="shared" si="32"/>
        <v>92540323.279460207</v>
      </c>
      <c r="P193" s="14">
        <f t="shared" si="28"/>
        <v>113085646.8631662</v>
      </c>
      <c r="Q193" s="3">
        <f t="shared" si="33"/>
        <v>205625970.1426264</v>
      </c>
      <c r="R193" s="3">
        <f t="shared" si="34"/>
        <v>124151041.27946021</v>
      </c>
      <c r="S193" s="3">
        <f t="shared" si="29"/>
        <v>81474928.863166198</v>
      </c>
      <c r="T193" s="21">
        <f>(RANK(E193,E$8:E$1007,1)+COUNTIF(E$8:E193,E193)-1)/1000</f>
        <v>0.69699999999999995</v>
      </c>
      <c r="U193" s="21">
        <f>(RANK(F193,F$8:F$1007,1)+COUNTIF(F$8:F193,F193)-1)/1000</f>
        <v>0.66700000000000004</v>
      </c>
      <c r="V193" s="21">
        <f>(RANK(G193,G$8:G$1007,1)+COUNTIF(G$8:G193,G193)-1)/1000</f>
        <v>0.71899999999999997</v>
      </c>
      <c r="W193" s="21">
        <f>(RANK(H193,H$8:H$1007,1)+COUNTIF(H$8:H193,H193)-1)/1000</f>
        <v>0.71099999999999997</v>
      </c>
      <c r="X193" s="21">
        <f>(RANK(I193,I$8:I$1007,1)+COUNTIF(I$8:I193,I193)-1)/1000</f>
        <v>0.67100000000000004</v>
      </c>
      <c r="Y193" s="21">
        <f>(RANK(J193,J$8:J$1007,1)+COUNTIF(J$8:J193,J193)-1)/1000</f>
        <v>0.73499999999999999</v>
      </c>
      <c r="Z193" s="21">
        <f>(RANK(K193,K$8:K$1007,1)+COUNTIF(K$8:K193,K193)-1)/1000</f>
        <v>0.86899999999999999</v>
      </c>
      <c r="AA193" s="21">
        <f>(RANK(L193,L$8:L$1007,1)+COUNTIF(L$8:L193,L193)-1)/1000</f>
        <v>0.879</v>
      </c>
      <c r="AB193" s="21">
        <f>(RANK(M193,M$8:M$1007,1)+COUNTIF(M$8:M193,M193)-1)/1000</f>
        <v>0.84</v>
      </c>
      <c r="AC193" s="21">
        <f>(RANK(N193,N$8:N$1007,1)+COUNTIF(N$8:N193,N193)-1)/1000</f>
        <v>0.73799999999999999</v>
      </c>
      <c r="AD193" s="21">
        <f>(RANK(O193,O$8:O$1007,1)+COUNTIF(O$8:O193,O193)-1)/1000</f>
        <v>0.73699999999999999</v>
      </c>
      <c r="AE193" s="21">
        <f>(RANK(P193,P$8:P$1007,1)+COUNTIF(P$8:P193,P193)-1)/1000</f>
        <v>0.74299999999999999</v>
      </c>
      <c r="AF193" s="21">
        <f>(RANK(Q193,Q$8:Q$1007,1)+COUNTIF(Q$8:Q193,Q193)-1)/1000</f>
        <v>0.73799999999999999</v>
      </c>
      <c r="AG193" s="21">
        <f>(RANK(R193,R$8:R$1007,1)+COUNTIF(R$8:R193,R193)-1)/1000</f>
        <v>0.73699999999999999</v>
      </c>
      <c r="AH193" s="21">
        <f>(RANK(S193,S$8:S$1007,1)+COUNTIF(S$8:S193,S193)-1)/1000</f>
        <v>0.74299999999999999</v>
      </c>
      <c r="AI193" s="14">
        <f t="shared" si="35"/>
        <v>0</v>
      </c>
      <c r="AK193" s="14">
        <f t="shared" si="36"/>
        <v>0</v>
      </c>
    </row>
    <row r="194" spans="2:37" x14ac:dyDescent="0.25">
      <c r="B194">
        <f t="shared" si="30"/>
        <v>187</v>
      </c>
      <c r="C194">
        <f>MATCH(B194,'Stocastic Model Raw Data'!$B$2:$B$1001,0)</f>
        <v>220</v>
      </c>
      <c r="D194" s="14" cm="1">
        <f t="array" ref="D194">INDEX('Stocastic Model Raw Data'!$G$2:$G$1001,$C194,0)</f>
        <v>31610718</v>
      </c>
      <c r="E194" s="14" cm="1">
        <f t="array" ref="E194">INDEX('Stocastic Model Raw Data'!$C$2:$C$1001,$C194,0)</f>
        <v>2776087.5374645898</v>
      </c>
      <c r="F194" s="14" cm="1">
        <f t="array" ref="F194">INDEX('Stocastic Model Raw Data'!$H$2:$H$1001,$C194,0)</f>
        <v>1085236.9821720701</v>
      </c>
      <c r="G194" s="14">
        <f t="shared" si="25"/>
        <v>1690850.5552925197</v>
      </c>
      <c r="H194" s="14" cm="1">
        <f t="array" ref="H194">INDEX('Stocastic Model Raw Data'!$D$2:$D$1001,$C194,0)</f>
        <v>90377432.1591627</v>
      </c>
      <c r="I194" s="14" cm="1">
        <f t="array" ref="I194">INDEX('Stocastic Model Raw Data'!$I$2:$I$1001,$C194,0)</f>
        <v>33909902.650669798</v>
      </c>
      <c r="J194" s="14">
        <f t="shared" si="26"/>
        <v>56467529.508492902</v>
      </c>
      <c r="K194" s="14" cm="1">
        <f t="array" ref="K194">INDEX('Stocastic Model Raw Data'!$E$2:$E$1001,$C194,0)</f>
        <v>26926522.3506377</v>
      </c>
      <c r="L194" s="14" cm="1">
        <f t="array" ref="L194">INDEX('Stocastic Model Raw Data'!$J$2:$J$1001,$C194,0)</f>
        <v>18555748.512672</v>
      </c>
      <c r="M194" s="14">
        <f t="shared" si="27"/>
        <v>8370773.8379657008</v>
      </c>
      <c r="N194" s="14">
        <f t="shared" si="31"/>
        <v>117303954.5098004</v>
      </c>
      <c r="O194" s="14">
        <f t="shared" si="32"/>
        <v>52465651.163341798</v>
      </c>
      <c r="P194" s="14">
        <f t="shared" si="28"/>
        <v>64838303.346458606</v>
      </c>
      <c r="Q194" s="3">
        <f t="shared" si="33"/>
        <v>117303954.5098004</v>
      </c>
      <c r="R194" s="3">
        <f t="shared" si="34"/>
        <v>84076369.16334179</v>
      </c>
      <c r="S194" s="3">
        <f t="shared" si="29"/>
        <v>33227585.346458614</v>
      </c>
      <c r="T194" s="21">
        <f>(RANK(E194,E$8:E$1007,1)+COUNTIF(E$8:E194,E194)-1)/1000</f>
        <v>0.254</v>
      </c>
      <c r="U194" s="21">
        <f>(RANK(F194,F$8:F$1007,1)+COUNTIF(F$8:F194,F194)-1)/1000</f>
        <v>0.23699999999999999</v>
      </c>
      <c r="V194" s="21">
        <f>(RANK(G194,G$8:G$1007,1)+COUNTIF(G$8:G194,G194)-1)/1000</f>
        <v>0.26800000000000002</v>
      </c>
      <c r="W194" s="21">
        <f>(RANK(H194,H$8:H$1007,1)+COUNTIF(H$8:H194,H194)-1)/1000</f>
        <v>0.26100000000000001</v>
      </c>
      <c r="X194" s="21">
        <f>(RANK(I194,I$8:I$1007,1)+COUNTIF(I$8:I194,I194)-1)/1000</f>
        <v>0.23899999999999999</v>
      </c>
      <c r="Y194" s="21">
        <f>(RANK(J194,J$8:J$1007,1)+COUNTIF(J$8:J194,J194)-1)/1000</f>
        <v>0.27900000000000003</v>
      </c>
      <c r="Z194" s="21">
        <f>(RANK(K194,K$8:K$1007,1)+COUNTIF(K$8:K194,K194)-1)/1000</f>
        <v>0.124</v>
      </c>
      <c r="AA194" s="21">
        <f>(RANK(L194,L$8:L$1007,1)+COUNTIF(L$8:L194,L194)-1)/1000</f>
        <v>0.11899999999999999</v>
      </c>
      <c r="AB194" s="21">
        <f>(RANK(M194,M$8:M$1007,1)+COUNTIF(M$8:M194,M194)-1)/1000</f>
        <v>0.13100000000000001</v>
      </c>
      <c r="AC194" s="21">
        <f>(RANK(N194,N$8:N$1007,1)+COUNTIF(N$8:N194,N194)-1)/1000</f>
        <v>0.22</v>
      </c>
      <c r="AD194" s="21">
        <f>(RANK(O194,O$8:O$1007,1)+COUNTIF(O$8:O194,O194)-1)/1000</f>
        <v>0.17799999999999999</v>
      </c>
      <c r="AE194" s="21">
        <f>(RANK(P194,P$8:P$1007,1)+COUNTIF(P$8:P194,P194)-1)/1000</f>
        <v>0.25600000000000001</v>
      </c>
      <c r="AF194" s="21">
        <f>(RANK(Q194,Q$8:Q$1007,1)+COUNTIF(Q$8:Q194,Q194)-1)/1000</f>
        <v>0.22</v>
      </c>
      <c r="AG194" s="21">
        <f>(RANK(R194,R$8:R$1007,1)+COUNTIF(R$8:R194,R194)-1)/1000</f>
        <v>0.17799999999999999</v>
      </c>
      <c r="AH194" s="21">
        <f>(RANK(S194,S$8:S$1007,1)+COUNTIF(S$8:S194,S194)-1)/1000</f>
        <v>0.25600000000000001</v>
      </c>
      <c r="AI194" s="14">
        <f t="shared" si="35"/>
        <v>0</v>
      </c>
      <c r="AK194" s="14">
        <f t="shared" si="36"/>
        <v>0</v>
      </c>
    </row>
    <row r="195" spans="2:37" x14ac:dyDescent="0.25">
      <c r="B195">
        <f t="shared" si="30"/>
        <v>188</v>
      </c>
      <c r="C195">
        <f>MATCH(B195,'Stocastic Model Raw Data'!$B$2:$B$1001,0)</f>
        <v>300</v>
      </c>
      <c r="D195" s="14" cm="1">
        <f t="array" ref="D195">INDEX('Stocastic Model Raw Data'!$G$2:$G$1001,$C195,0)</f>
        <v>31610718</v>
      </c>
      <c r="E195" s="14" cm="1">
        <f t="array" ref="E195">INDEX('Stocastic Model Raw Data'!$C$2:$C$1001,$C195,0)</f>
        <v>2727002.5665507698</v>
      </c>
      <c r="F195" s="14" cm="1">
        <f t="array" ref="F195">INDEX('Stocastic Model Raw Data'!$H$2:$H$1001,$C195,0)</f>
        <v>1047756.60212429</v>
      </c>
      <c r="G195" s="14">
        <f t="shared" si="25"/>
        <v>1679245.9644264798</v>
      </c>
      <c r="H195" s="14" cm="1">
        <f t="array" ref="H195">INDEX('Stocastic Model Raw Data'!$D$2:$D$1001,$C195,0)</f>
        <v>89291367.897774205</v>
      </c>
      <c r="I195" s="14" cm="1">
        <f t="array" ref="I195">INDEX('Stocastic Model Raw Data'!$I$2:$I$1001,$C195,0)</f>
        <v>32996659.667585399</v>
      </c>
      <c r="J195" s="14">
        <f t="shared" si="26"/>
        <v>56294708.230188802</v>
      </c>
      <c r="K195" s="14" cm="1">
        <f t="array" ref="K195">INDEX('Stocastic Model Raw Data'!$E$2:$E$1001,$C195,0)</f>
        <v>41008336.694497302</v>
      </c>
      <c r="L195" s="14" cm="1">
        <f t="array" ref="L195">INDEX('Stocastic Model Raw Data'!$J$2:$J$1001,$C195,0)</f>
        <v>29437909.738166701</v>
      </c>
      <c r="M195" s="14">
        <f t="shared" si="27"/>
        <v>11570426.956330601</v>
      </c>
      <c r="N195" s="14">
        <f t="shared" si="31"/>
        <v>130299704.59227151</v>
      </c>
      <c r="O195" s="14">
        <f t="shared" si="32"/>
        <v>62434569.4057521</v>
      </c>
      <c r="P195" s="14">
        <f t="shared" si="28"/>
        <v>67865135.186519414</v>
      </c>
      <c r="Q195" s="3">
        <f t="shared" si="33"/>
        <v>130299704.59227151</v>
      </c>
      <c r="R195" s="3">
        <f t="shared" si="34"/>
        <v>94045287.405752093</v>
      </c>
      <c r="S195" s="3">
        <f t="shared" si="29"/>
        <v>36254417.186519414</v>
      </c>
      <c r="T195" s="21">
        <f>(RANK(E195,E$8:E$1007,1)+COUNTIF(E$8:E195,E195)-1)/1000</f>
        <v>0.24299999999999999</v>
      </c>
      <c r="U195" s="21">
        <f>(RANK(F195,F$8:F$1007,1)+COUNTIF(F$8:F195,F195)-1)/1000</f>
        <v>0.22800000000000001</v>
      </c>
      <c r="V195" s="21">
        <f>(RANK(G195,G$8:G$1007,1)+COUNTIF(G$8:G195,G195)-1)/1000</f>
        <v>0.25900000000000001</v>
      </c>
      <c r="W195" s="21">
        <f>(RANK(H195,H$8:H$1007,1)+COUNTIF(H$8:H195,H195)-1)/1000</f>
        <v>0.253</v>
      </c>
      <c r="X195" s="21">
        <f>(RANK(I195,I$8:I$1007,1)+COUNTIF(I$8:I195,I195)-1)/1000</f>
        <v>0.22600000000000001</v>
      </c>
      <c r="Y195" s="21">
        <f>(RANK(J195,J$8:J$1007,1)+COUNTIF(J$8:J195,J195)-1)/1000</f>
        <v>0.27800000000000002</v>
      </c>
      <c r="Z195" s="21">
        <f>(RANK(K195,K$8:K$1007,1)+COUNTIF(K$8:K195,K195)-1)/1000</f>
        <v>0.82799999999999996</v>
      </c>
      <c r="AA195" s="21">
        <f>(RANK(L195,L$8:L$1007,1)+COUNTIF(L$8:L195,L195)-1)/1000</f>
        <v>0.83699999999999997</v>
      </c>
      <c r="AB195" s="21">
        <f>(RANK(M195,M$8:M$1007,1)+COUNTIF(M$8:M195,M195)-1)/1000</f>
        <v>0.81100000000000005</v>
      </c>
      <c r="AC195" s="21">
        <f>(RANK(N195,N$8:N$1007,1)+COUNTIF(N$8:N195,N195)-1)/1000</f>
        <v>0.3</v>
      </c>
      <c r="AD195" s="21">
        <f>(RANK(O195,O$8:O$1007,1)+COUNTIF(O$8:O195,O195)-1)/1000</f>
        <v>0.318</v>
      </c>
      <c r="AE195" s="21">
        <f>(RANK(P195,P$8:P$1007,1)+COUNTIF(P$8:P195,P195)-1)/1000</f>
        <v>0.29099999999999998</v>
      </c>
      <c r="AF195" s="21">
        <f>(RANK(Q195,Q$8:Q$1007,1)+COUNTIF(Q$8:Q195,Q195)-1)/1000</f>
        <v>0.3</v>
      </c>
      <c r="AG195" s="21">
        <f>(RANK(R195,R$8:R$1007,1)+COUNTIF(R$8:R195,R195)-1)/1000</f>
        <v>0.318</v>
      </c>
      <c r="AH195" s="21">
        <f>(RANK(S195,S$8:S$1007,1)+COUNTIF(S$8:S195,S195)-1)/1000</f>
        <v>0.29099999999999998</v>
      </c>
      <c r="AI195" s="14">
        <f t="shared" si="35"/>
        <v>0</v>
      </c>
      <c r="AK195" s="14">
        <f t="shared" si="36"/>
        <v>0</v>
      </c>
    </row>
    <row r="196" spans="2:37" x14ac:dyDescent="0.25">
      <c r="B196">
        <f t="shared" si="30"/>
        <v>189</v>
      </c>
      <c r="C196">
        <f>MATCH(B196,'Stocastic Model Raw Data'!$B$2:$B$1001,0)</f>
        <v>306</v>
      </c>
      <c r="D196" s="14" cm="1">
        <f t="array" ref="D196">INDEX('Stocastic Model Raw Data'!$G$2:$G$1001,$C196,0)</f>
        <v>31610718</v>
      </c>
      <c r="E196" s="14" cm="1">
        <f t="array" ref="E196">INDEX('Stocastic Model Raw Data'!$C$2:$C$1001,$C196,0)</f>
        <v>2862186.3651719699</v>
      </c>
      <c r="F196" s="14" cm="1">
        <f t="array" ref="F196">INDEX('Stocastic Model Raw Data'!$H$2:$H$1001,$C196,0)</f>
        <v>1110879.3176631201</v>
      </c>
      <c r="G196" s="14">
        <f t="shared" si="25"/>
        <v>1751307.0475088498</v>
      </c>
      <c r="H196" s="14" cm="1">
        <f t="array" ref="H196">INDEX('Stocastic Model Raw Data'!$D$2:$D$1001,$C196,0)</f>
        <v>93003944.845310897</v>
      </c>
      <c r="I196" s="14" cm="1">
        <f t="array" ref="I196">INDEX('Stocastic Model Raw Data'!$I$2:$I$1001,$C196,0)</f>
        <v>34942459.4192774</v>
      </c>
      <c r="J196" s="14">
        <f t="shared" si="26"/>
        <v>58061485.426033497</v>
      </c>
      <c r="K196" s="14" cm="1">
        <f t="array" ref="K196">INDEX('Stocastic Model Raw Data'!$E$2:$E$1001,$C196,0)</f>
        <v>37583091.590260997</v>
      </c>
      <c r="L196" s="14" cm="1">
        <f t="array" ref="L196">INDEX('Stocastic Model Raw Data'!$J$2:$J$1001,$C196,0)</f>
        <v>26687850.874684699</v>
      </c>
      <c r="M196" s="14">
        <f t="shared" si="27"/>
        <v>10895240.715576299</v>
      </c>
      <c r="N196" s="14">
        <f t="shared" si="31"/>
        <v>130587036.43557189</v>
      </c>
      <c r="O196" s="14">
        <f t="shared" si="32"/>
        <v>61630310.293962099</v>
      </c>
      <c r="P196" s="14">
        <f t="shared" si="28"/>
        <v>68956726.141609788</v>
      </c>
      <c r="Q196" s="3">
        <f t="shared" si="33"/>
        <v>130587036.43557189</v>
      </c>
      <c r="R196" s="3">
        <f t="shared" si="34"/>
        <v>93241028.293962091</v>
      </c>
      <c r="S196" s="3">
        <f t="shared" si="29"/>
        <v>37346008.141609803</v>
      </c>
      <c r="T196" s="21">
        <f>(RANK(E196,E$8:E$1007,1)+COUNTIF(E$8:E196,E196)-1)/1000</f>
        <v>0.28599999999999998</v>
      </c>
      <c r="U196" s="21">
        <f>(RANK(F196,F$8:F$1007,1)+COUNTIF(F$8:F196,F196)-1)/1000</f>
        <v>0.25800000000000001</v>
      </c>
      <c r="V196" s="21">
        <f>(RANK(G196,G$8:G$1007,1)+COUNTIF(G$8:G196,G196)-1)/1000</f>
        <v>0.29599999999999999</v>
      </c>
      <c r="W196" s="21">
        <f>(RANK(H196,H$8:H$1007,1)+COUNTIF(H$8:H196,H196)-1)/1000</f>
        <v>0.29099999999999998</v>
      </c>
      <c r="X196" s="21">
        <f>(RANK(I196,I$8:I$1007,1)+COUNTIF(I$8:I196,I196)-1)/1000</f>
        <v>0.26300000000000001</v>
      </c>
      <c r="Y196" s="21">
        <f>(RANK(J196,J$8:J$1007,1)+COUNTIF(J$8:J196,J196)-1)/1000</f>
        <v>0.29899999999999999</v>
      </c>
      <c r="Z196" s="21">
        <f>(RANK(K196,K$8:K$1007,1)+COUNTIF(K$8:K196,K196)-1)/1000</f>
        <v>0.61299999999999999</v>
      </c>
      <c r="AA196" s="21">
        <f>(RANK(L196,L$8:L$1007,1)+COUNTIF(L$8:L196,L196)-1)/1000</f>
        <v>0.6</v>
      </c>
      <c r="AB196" s="21">
        <f>(RANK(M196,M$8:M$1007,1)+COUNTIF(M$8:M196,M196)-1)/1000</f>
        <v>0.64700000000000002</v>
      </c>
      <c r="AC196" s="21">
        <f>(RANK(N196,N$8:N$1007,1)+COUNTIF(N$8:N196,N196)-1)/1000</f>
        <v>0.30599999999999999</v>
      </c>
      <c r="AD196" s="21">
        <f>(RANK(O196,O$8:O$1007,1)+COUNTIF(O$8:O196,O196)-1)/1000</f>
        <v>0.31</v>
      </c>
      <c r="AE196" s="21">
        <f>(RANK(P196,P$8:P$1007,1)+COUNTIF(P$8:P196,P196)-1)/1000</f>
        <v>0.30099999999999999</v>
      </c>
      <c r="AF196" s="21">
        <f>(RANK(Q196,Q$8:Q$1007,1)+COUNTIF(Q$8:Q196,Q196)-1)/1000</f>
        <v>0.30599999999999999</v>
      </c>
      <c r="AG196" s="21">
        <f>(RANK(R196,R$8:R$1007,1)+COUNTIF(R$8:R196,R196)-1)/1000</f>
        <v>0.31</v>
      </c>
      <c r="AH196" s="21">
        <f>(RANK(S196,S$8:S$1007,1)+COUNTIF(S$8:S196,S196)-1)/1000</f>
        <v>0.30099999999999999</v>
      </c>
      <c r="AI196" s="14">
        <f t="shared" si="35"/>
        <v>0</v>
      </c>
      <c r="AK196" s="14">
        <f t="shared" si="36"/>
        <v>0</v>
      </c>
    </row>
    <row r="197" spans="2:37" x14ac:dyDescent="0.25">
      <c r="B197">
        <f t="shared" si="30"/>
        <v>190</v>
      </c>
      <c r="C197">
        <f>MATCH(B197,'Stocastic Model Raw Data'!$B$2:$B$1001,0)</f>
        <v>482</v>
      </c>
      <c r="D197" s="14" cm="1">
        <f t="array" ref="D197">INDEX('Stocastic Model Raw Data'!$G$2:$G$1001,$C197,0)</f>
        <v>31610718</v>
      </c>
      <c r="E197" s="14" cm="1">
        <f t="array" ref="E197">INDEX('Stocastic Model Raw Data'!$C$2:$C$1001,$C197,0)</f>
        <v>4226176.8335336698</v>
      </c>
      <c r="F197" s="14" cm="1">
        <f t="array" ref="F197">INDEX('Stocastic Model Raw Data'!$H$2:$H$1001,$C197,0)</f>
        <v>1758216.55442539</v>
      </c>
      <c r="G197" s="14">
        <f t="shared" si="25"/>
        <v>2467960.2791082799</v>
      </c>
      <c r="H197" s="14" cm="1">
        <f t="array" ref="H197">INDEX('Stocastic Model Raw Data'!$D$2:$D$1001,$C197,0)</f>
        <v>136711681.74781799</v>
      </c>
      <c r="I197" s="14" cm="1">
        <f t="array" ref="I197">INDEX('Stocastic Model Raw Data'!$I$2:$I$1001,$C197,0)</f>
        <v>54397247.280665003</v>
      </c>
      <c r="J197" s="14">
        <f t="shared" si="26"/>
        <v>82314434.467152983</v>
      </c>
      <c r="K197" s="14" cm="1">
        <f t="array" ref="K197">INDEX('Stocastic Model Raw Data'!$E$2:$E$1001,$C197,0)</f>
        <v>33191458.606040802</v>
      </c>
      <c r="L197" s="14" cm="1">
        <f t="array" ref="L197">INDEX('Stocastic Model Raw Data'!$J$2:$J$1001,$C197,0)</f>
        <v>23743076.3295305</v>
      </c>
      <c r="M197" s="14">
        <f t="shared" si="27"/>
        <v>9448382.276510302</v>
      </c>
      <c r="N197" s="14">
        <f t="shared" si="31"/>
        <v>169903140.3538588</v>
      </c>
      <c r="O197" s="14">
        <f t="shared" si="32"/>
        <v>78140323.610195503</v>
      </c>
      <c r="P197" s="14">
        <f t="shared" si="28"/>
        <v>91762816.743663296</v>
      </c>
      <c r="Q197" s="3">
        <f t="shared" si="33"/>
        <v>169903140.3538588</v>
      </c>
      <c r="R197" s="3">
        <f t="shared" si="34"/>
        <v>109751041.6101955</v>
      </c>
      <c r="S197" s="3">
        <f t="shared" si="29"/>
        <v>60152098.743663296</v>
      </c>
      <c r="T197" s="21">
        <f>(RANK(E197,E$8:E$1007,1)+COUNTIF(E$8:E197,E197)-1)/1000</f>
        <v>0.50900000000000001</v>
      </c>
      <c r="U197" s="21">
        <f>(RANK(F197,F$8:F$1007,1)+COUNTIF(F$8:F197,F197)-1)/1000</f>
        <v>0.53100000000000003</v>
      </c>
      <c r="V197" s="21">
        <f>(RANK(G197,G$8:G$1007,1)+COUNTIF(G$8:G197,G197)-1)/1000</f>
        <v>0.49399999999999999</v>
      </c>
      <c r="W197" s="21">
        <f>(RANK(H197,H$8:H$1007,1)+COUNTIF(H$8:H197,H197)-1)/1000</f>
        <v>0.50800000000000001</v>
      </c>
      <c r="X197" s="21">
        <f>(RANK(I197,I$8:I$1007,1)+COUNTIF(I$8:I197,I197)-1)/1000</f>
        <v>0.52700000000000002</v>
      </c>
      <c r="Y197" s="21">
        <f>(RANK(J197,J$8:J$1007,1)+COUNTIF(J$8:J197,J197)-1)/1000</f>
        <v>0.48499999999999999</v>
      </c>
      <c r="Z197" s="21">
        <f>(RANK(K197,K$8:K$1007,1)+COUNTIF(K$8:K197,K197)-1)/1000</f>
        <v>0.35599999999999998</v>
      </c>
      <c r="AA197" s="21">
        <f>(RANK(L197,L$8:L$1007,1)+COUNTIF(L$8:L197,L197)-1)/1000</f>
        <v>0.36699999999999999</v>
      </c>
      <c r="AB197" s="21">
        <f>(RANK(M197,M$8:M$1007,1)+COUNTIF(M$8:M197,M197)-1)/1000</f>
        <v>0.30399999999999999</v>
      </c>
      <c r="AC197" s="21">
        <f>(RANK(N197,N$8:N$1007,1)+COUNTIF(N$8:N197,N197)-1)/1000</f>
        <v>0.48199999999999998</v>
      </c>
      <c r="AD197" s="21">
        <f>(RANK(O197,O$8:O$1007,1)+COUNTIF(O$8:O197,O197)-1)/1000</f>
        <v>0.501</v>
      </c>
      <c r="AE197" s="21">
        <f>(RANK(P197,P$8:P$1007,1)+COUNTIF(P$8:P197,P197)-1)/1000</f>
        <v>0.47899999999999998</v>
      </c>
      <c r="AF197" s="21">
        <f>(RANK(Q197,Q$8:Q$1007,1)+COUNTIF(Q$8:Q197,Q197)-1)/1000</f>
        <v>0.48199999999999998</v>
      </c>
      <c r="AG197" s="21">
        <f>(RANK(R197,R$8:R$1007,1)+COUNTIF(R$8:R197,R197)-1)/1000</f>
        <v>0.501</v>
      </c>
      <c r="AH197" s="21">
        <f>(RANK(S197,S$8:S$1007,1)+COUNTIF(S$8:S197,S197)-1)/1000</f>
        <v>0.47899999999999998</v>
      </c>
      <c r="AI197" s="14">
        <f t="shared" si="35"/>
        <v>0</v>
      </c>
      <c r="AK197" s="14">
        <f t="shared" si="36"/>
        <v>0</v>
      </c>
    </row>
    <row r="198" spans="2:37" x14ac:dyDescent="0.25">
      <c r="B198">
        <f t="shared" si="30"/>
        <v>191</v>
      </c>
      <c r="C198">
        <f>MATCH(B198,'Stocastic Model Raw Data'!$B$2:$B$1001,0)</f>
        <v>226</v>
      </c>
      <c r="D198" s="14" cm="1">
        <f t="array" ref="D198">INDEX('Stocastic Model Raw Data'!$G$2:$G$1001,$C198,0)</f>
        <v>31610718</v>
      </c>
      <c r="E198" s="14" cm="1">
        <f t="array" ref="E198">INDEX('Stocastic Model Raw Data'!$C$2:$C$1001,$C198,0)</f>
        <v>2578469.95158824</v>
      </c>
      <c r="F198" s="14" cm="1">
        <f t="array" ref="F198">INDEX('Stocastic Model Raw Data'!$H$2:$H$1001,$C198,0)</f>
        <v>1018564.3726160401</v>
      </c>
      <c r="G198" s="14">
        <f t="shared" si="25"/>
        <v>1559905.5789721999</v>
      </c>
      <c r="H198" s="14" cm="1">
        <f t="array" ref="H198">INDEX('Stocastic Model Raw Data'!$D$2:$D$1001,$C198,0)</f>
        <v>83320297.724832103</v>
      </c>
      <c r="I198" s="14" cm="1">
        <f t="array" ref="I198">INDEX('Stocastic Model Raw Data'!$I$2:$I$1001,$C198,0)</f>
        <v>32007040.417663001</v>
      </c>
      <c r="J198" s="14">
        <f t="shared" si="26"/>
        <v>51313257.307169102</v>
      </c>
      <c r="K198" s="14" cm="1">
        <f t="array" ref="K198">INDEX('Stocastic Model Raw Data'!$E$2:$E$1001,$C198,0)</f>
        <v>35602742.589375697</v>
      </c>
      <c r="L198" s="14" cm="1">
        <f t="array" ref="L198">INDEX('Stocastic Model Raw Data'!$J$2:$J$1001,$C198,0)</f>
        <v>25599464.074141599</v>
      </c>
      <c r="M198" s="14">
        <f t="shared" si="27"/>
        <v>10003278.515234098</v>
      </c>
      <c r="N198" s="14">
        <f t="shared" si="31"/>
        <v>118923040.31420779</v>
      </c>
      <c r="O198" s="14">
        <f t="shared" si="32"/>
        <v>57606504.4918046</v>
      </c>
      <c r="P198" s="14">
        <f t="shared" si="28"/>
        <v>61316535.822403193</v>
      </c>
      <c r="Q198" s="3">
        <f t="shared" si="33"/>
        <v>118923040.31420779</v>
      </c>
      <c r="R198" s="3">
        <f t="shared" si="34"/>
        <v>89217222.4918046</v>
      </c>
      <c r="S198" s="3">
        <f t="shared" si="29"/>
        <v>29705817.822403193</v>
      </c>
      <c r="T198" s="21">
        <f>(RANK(E198,E$8:E$1007,1)+COUNTIF(E$8:E198,E198)-1)/1000</f>
        <v>0.19900000000000001</v>
      </c>
      <c r="U198" s="21">
        <f>(RANK(F198,F$8:F$1007,1)+COUNTIF(F$8:F198,F198)-1)/1000</f>
        <v>0.2</v>
      </c>
      <c r="V198" s="21">
        <f>(RANK(G198,G$8:G$1007,1)+COUNTIF(G$8:G198,G198)-1)/1000</f>
        <v>0.2</v>
      </c>
      <c r="W198" s="21">
        <f>(RANK(H198,H$8:H$1007,1)+COUNTIF(H$8:H198,H198)-1)/1000</f>
        <v>0.19600000000000001</v>
      </c>
      <c r="X198" s="21">
        <f>(RANK(I198,I$8:I$1007,1)+COUNTIF(I$8:I198,I198)-1)/1000</f>
        <v>0.20200000000000001</v>
      </c>
      <c r="Y198" s="21">
        <f>(RANK(J198,J$8:J$1007,1)+COUNTIF(J$8:J198,J198)-1)/1000</f>
        <v>0.19800000000000001</v>
      </c>
      <c r="Z198" s="21">
        <f>(RANK(K198,K$8:K$1007,1)+COUNTIF(K$8:K198,K198)-1)/1000</f>
        <v>0.48299999999999998</v>
      </c>
      <c r="AA198" s="21">
        <f>(RANK(L198,L$8:L$1007,1)+COUNTIF(L$8:L198,L198)-1)/1000</f>
        <v>0.505</v>
      </c>
      <c r="AB198" s="21">
        <f>(RANK(M198,M$8:M$1007,1)+COUNTIF(M$8:M198,M198)-1)/1000</f>
        <v>0.41799999999999998</v>
      </c>
      <c r="AC198" s="21">
        <f>(RANK(N198,N$8:N$1007,1)+COUNTIF(N$8:N198,N198)-1)/1000</f>
        <v>0.22600000000000001</v>
      </c>
      <c r="AD198" s="21">
        <f>(RANK(O198,O$8:O$1007,1)+COUNTIF(O$8:O198,O198)-1)/1000</f>
        <v>0.24399999999999999</v>
      </c>
      <c r="AE198" s="21">
        <f>(RANK(P198,P$8:P$1007,1)+COUNTIF(P$8:P198,P198)-1)/1000</f>
        <v>0.20899999999999999</v>
      </c>
      <c r="AF198" s="21">
        <f>(RANK(Q198,Q$8:Q$1007,1)+COUNTIF(Q$8:Q198,Q198)-1)/1000</f>
        <v>0.22600000000000001</v>
      </c>
      <c r="AG198" s="21">
        <f>(RANK(R198,R$8:R$1007,1)+COUNTIF(R$8:R198,R198)-1)/1000</f>
        <v>0.24399999999999999</v>
      </c>
      <c r="AH198" s="21">
        <f>(RANK(S198,S$8:S$1007,1)+COUNTIF(S$8:S198,S198)-1)/1000</f>
        <v>0.20899999999999999</v>
      </c>
      <c r="AI198" s="14">
        <f t="shared" si="35"/>
        <v>0</v>
      </c>
      <c r="AK198" s="14">
        <f t="shared" si="36"/>
        <v>0</v>
      </c>
    </row>
    <row r="199" spans="2:37" x14ac:dyDescent="0.25">
      <c r="B199">
        <f t="shared" si="30"/>
        <v>192</v>
      </c>
      <c r="C199">
        <f>MATCH(B199,'Stocastic Model Raw Data'!$B$2:$B$1001,0)</f>
        <v>257</v>
      </c>
      <c r="D199" s="14" cm="1">
        <f t="array" ref="D199">INDEX('Stocastic Model Raw Data'!$G$2:$G$1001,$C199,0)</f>
        <v>31610718</v>
      </c>
      <c r="E199" s="14" cm="1">
        <f t="array" ref="E199">INDEX('Stocastic Model Raw Data'!$C$2:$C$1001,$C199,0)</f>
        <v>2674201.5321226101</v>
      </c>
      <c r="F199" s="14" cm="1">
        <f t="array" ref="F199">INDEX('Stocastic Model Raw Data'!$H$2:$H$1001,$C199,0)</f>
        <v>1020093.2949132</v>
      </c>
      <c r="G199" s="14">
        <f t="shared" si="25"/>
        <v>1654108.2372094102</v>
      </c>
      <c r="H199" s="14" cm="1">
        <f t="array" ref="H199">INDEX('Stocastic Model Raw Data'!$D$2:$D$1001,$C199,0)</f>
        <v>86940703.420865998</v>
      </c>
      <c r="I199" s="14" cm="1">
        <f t="array" ref="I199">INDEX('Stocastic Model Raw Data'!$I$2:$I$1001,$C199,0)</f>
        <v>32212767.7772041</v>
      </c>
      <c r="J199" s="14">
        <f t="shared" si="26"/>
        <v>54727935.643661901</v>
      </c>
      <c r="K199" s="14" cm="1">
        <f t="array" ref="K199">INDEX('Stocastic Model Raw Data'!$E$2:$E$1001,$C199,0)</f>
        <v>35958402.544318303</v>
      </c>
      <c r="L199" s="14" cm="1">
        <f t="array" ref="L199">INDEX('Stocastic Model Raw Data'!$J$2:$J$1001,$C199,0)</f>
        <v>25426516.022240601</v>
      </c>
      <c r="M199" s="14">
        <f t="shared" si="27"/>
        <v>10531886.522077702</v>
      </c>
      <c r="N199" s="14">
        <f t="shared" si="31"/>
        <v>122899105.9651843</v>
      </c>
      <c r="O199" s="14">
        <f t="shared" si="32"/>
        <v>57639283.799444705</v>
      </c>
      <c r="P199" s="14">
        <f t="shared" si="28"/>
        <v>65259822.165739596</v>
      </c>
      <c r="Q199" s="3">
        <f t="shared" si="33"/>
        <v>122899105.9651843</v>
      </c>
      <c r="R199" s="3">
        <f t="shared" si="34"/>
        <v>89250001.799444705</v>
      </c>
      <c r="S199" s="3">
        <f t="shared" si="29"/>
        <v>33649104.165739596</v>
      </c>
      <c r="T199" s="21">
        <f>(RANK(E199,E$8:E$1007,1)+COUNTIF(E$8:E199,E199)-1)/1000</f>
        <v>0.224</v>
      </c>
      <c r="U199" s="21">
        <f>(RANK(F199,F$8:F$1007,1)+COUNTIF(F$8:F199,F199)-1)/1000</f>
        <v>0.20399999999999999</v>
      </c>
      <c r="V199" s="21">
        <f>(RANK(G199,G$8:G$1007,1)+COUNTIF(G$8:G199,G199)-1)/1000</f>
        <v>0.25</v>
      </c>
      <c r="W199" s="21">
        <f>(RANK(H199,H$8:H$1007,1)+COUNTIF(H$8:H199,H199)-1)/1000</f>
        <v>0.22700000000000001</v>
      </c>
      <c r="X199" s="21">
        <f>(RANK(I199,I$8:I$1007,1)+COUNTIF(I$8:I199,I199)-1)/1000</f>
        <v>0.21</v>
      </c>
      <c r="Y199" s="21">
        <f>(RANK(J199,J$8:J$1007,1)+COUNTIF(J$8:J199,J199)-1)/1000</f>
        <v>0.25</v>
      </c>
      <c r="Z199" s="21">
        <f>(RANK(K199,K$8:K$1007,1)+COUNTIF(K$8:K199,K199)-1)/1000</f>
        <v>0.50900000000000001</v>
      </c>
      <c r="AA199" s="21">
        <f>(RANK(L199,L$8:L$1007,1)+COUNTIF(L$8:L199,L199)-1)/1000</f>
        <v>0.48899999999999999</v>
      </c>
      <c r="AB199" s="21">
        <f>(RANK(M199,M$8:M$1007,1)+COUNTIF(M$8:M199,M199)-1)/1000</f>
        <v>0.55500000000000005</v>
      </c>
      <c r="AC199" s="21">
        <f>(RANK(N199,N$8:N$1007,1)+COUNTIF(N$8:N199,N199)-1)/1000</f>
        <v>0.25700000000000001</v>
      </c>
      <c r="AD199" s="21">
        <f>(RANK(O199,O$8:O$1007,1)+COUNTIF(O$8:O199,O199)-1)/1000</f>
        <v>0.247</v>
      </c>
      <c r="AE199" s="21">
        <f>(RANK(P199,P$8:P$1007,1)+COUNTIF(P$8:P199,P199)-1)/1000</f>
        <v>0.26100000000000001</v>
      </c>
      <c r="AF199" s="21">
        <f>(RANK(Q199,Q$8:Q$1007,1)+COUNTIF(Q$8:Q199,Q199)-1)/1000</f>
        <v>0.25700000000000001</v>
      </c>
      <c r="AG199" s="21">
        <f>(RANK(R199,R$8:R$1007,1)+COUNTIF(R$8:R199,R199)-1)/1000</f>
        <v>0.247</v>
      </c>
      <c r="AH199" s="21">
        <f>(RANK(S199,S$8:S$1007,1)+COUNTIF(S$8:S199,S199)-1)/1000</f>
        <v>0.26100000000000001</v>
      </c>
      <c r="AI199" s="14">
        <f t="shared" si="35"/>
        <v>0</v>
      </c>
      <c r="AK199" s="14">
        <f t="shared" si="36"/>
        <v>0</v>
      </c>
    </row>
    <row r="200" spans="2:37" x14ac:dyDescent="0.25">
      <c r="B200">
        <f t="shared" si="30"/>
        <v>193</v>
      </c>
      <c r="C200">
        <f>MATCH(B200,'Stocastic Model Raw Data'!$B$2:$B$1001,0)</f>
        <v>231</v>
      </c>
      <c r="D200" s="14" cm="1">
        <f t="array" ref="D200">INDEX('Stocastic Model Raw Data'!$G$2:$G$1001,$C200,0)</f>
        <v>31610718</v>
      </c>
      <c r="E200" s="14" cm="1">
        <f t="array" ref="E200">INDEX('Stocastic Model Raw Data'!$C$2:$C$1001,$C200,0)</f>
        <v>2835887.3814548999</v>
      </c>
      <c r="F200" s="14" cm="1">
        <f t="array" ref="F200">INDEX('Stocastic Model Raw Data'!$H$2:$H$1001,$C200,0)</f>
        <v>1126263.0354732601</v>
      </c>
      <c r="G200" s="14">
        <f t="shared" ref="G200:G263" si="37">E200-F200</f>
        <v>1709624.3459816398</v>
      </c>
      <c r="H200" s="14" cm="1">
        <f t="array" ref="H200">INDEX('Stocastic Model Raw Data'!$D$2:$D$1001,$C200,0)</f>
        <v>92265416.810998499</v>
      </c>
      <c r="I200" s="14" cm="1">
        <f t="array" ref="I200">INDEX('Stocastic Model Raw Data'!$I$2:$I$1001,$C200,0)</f>
        <v>35116024.564482503</v>
      </c>
      <c r="J200" s="14">
        <f t="shared" ref="J200:J263" si="38">H200-I200</f>
        <v>57149392.246515997</v>
      </c>
      <c r="K200" s="14" cm="1">
        <f t="array" ref="K200">INDEX('Stocastic Model Raw Data'!$E$2:$E$1001,$C200,0)</f>
        <v>27449653.669066701</v>
      </c>
      <c r="L200" s="14" cm="1">
        <f t="array" ref="L200">INDEX('Stocastic Model Raw Data'!$J$2:$J$1001,$C200,0)</f>
        <v>19034591.793200299</v>
      </c>
      <c r="M200" s="14">
        <f t="shared" ref="M200:M263" si="39">K200-L200</f>
        <v>8415061.8758664019</v>
      </c>
      <c r="N200" s="14">
        <f t="shared" si="31"/>
        <v>119715070.4800652</v>
      </c>
      <c r="O200" s="14">
        <f t="shared" si="32"/>
        <v>54150616.357682802</v>
      </c>
      <c r="P200" s="14">
        <f t="shared" ref="P200:P263" si="40">N200-O200</f>
        <v>65564454.122382395</v>
      </c>
      <c r="Q200" s="3">
        <f t="shared" si="33"/>
        <v>119715070.4800652</v>
      </c>
      <c r="R200" s="3">
        <f t="shared" si="34"/>
        <v>85761334.357682794</v>
      </c>
      <c r="S200" s="3">
        <f t="shared" ref="S200:S263" si="41">Q200-R200</f>
        <v>33953736.122382402</v>
      </c>
      <c r="T200" s="21">
        <f>(RANK(E200,E$8:E$1007,1)+COUNTIF(E$8:E200,E200)-1)/1000</f>
        <v>0.27400000000000002</v>
      </c>
      <c r="U200" s="21">
        <f>(RANK(F200,F$8:F$1007,1)+COUNTIF(F$8:F200,F200)-1)/1000</f>
        <v>0.27300000000000002</v>
      </c>
      <c r="V200" s="21">
        <f>(RANK(G200,G$8:G$1007,1)+COUNTIF(G$8:G200,G200)-1)/1000</f>
        <v>0.27800000000000002</v>
      </c>
      <c r="W200" s="21">
        <f>(RANK(H200,H$8:H$1007,1)+COUNTIF(H$8:H200,H200)-1)/1000</f>
        <v>0.28299999999999997</v>
      </c>
      <c r="X200" s="21">
        <f>(RANK(I200,I$8:I$1007,1)+COUNTIF(I$8:I200,I200)-1)/1000</f>
        <v>0.27</v>
      </c>
      <c r="Y200" s="21">
        <f>(RANK(J200,J$8:J$1007,1)+COUNTIF(J$8:J200,J200)-1)/1000</f>
        <v>0.28899999999999998</v>
      </c>
      <c r="Z200" s="21">
        <f>(RANK(K200,K$8:K$1007,1)+COUNTIF(K$8:K200,K200)-1)/1000</f>
        <v>0.13700000000000001</v>
      </c>
      <c r="AA200" s="21">
        <f>(RANK(L200,L$8:L$1007,1)+COUNTIF(L$8:L200,L200)-1)/1000</f>
        <v>0.13600000000000001</v>
      </c>
      <c r="AB200" s="21">
        <f>(RANK(M200,M$8:M$1007,1)+COUNTIF(M$8:M200,M200)-1)/1000</f>
        <v>0.13700000000000001</v>
      </c>
      <c r="AC200" s="21">
        <f>(RANK(N200,N$8:N$1007,1)+COUNTIF(N$8:N200,N200)-1)/1000</f>
        <v>0.23100000000000001</v>
      </c>
      <c r="AD200" s="21">
        <f>(RANK(O200,O$8:O$1007,1)+COUNTIF(O$8:O200,O200)-1)/1000</f>
        <v>0.19900000000000001</v>
      </c>
      <c r="AE200" s="21">
        <f>(RANK(P200,P$8:P$1007,1)+COUNTIF(P$8:P200,P200)-1)/1000</f>
        <v>0.26800000000000002</v>
      </c>
      <c r="AF200" s="21">
        <f>(RANK(Q200,Q$8:Q$1007,1)+COUNTIF(Q$8:Q200,Q200)-1)/1000</f>
        <v>0.23100000000000001</v>
      </c>
      <c r="AG200" s="21">
        <f>(RANK(R200,R$8:R$1007,1)+COUNTIF(R$8:R200,R200)-1)/1000</f>
        <v>0.19900000000000001</v>
      </c>
      <c r="AH200" s="21">
        <f>(RANK(S200,S$8:S$1007,1)+COUNTIF(S$8:S200,S200)-1)/1000</f>
        <v>0.26800000000000002</v>
      </c>
      <c r="AI200" s="14">
        <f t="shared" si="35"/>
        <v>0</v>
      </c>
      <c r="AK200" s="14">
        <f t="shared" si="36"/>
        <v>0</v>
      </c>
    </row>
    <row r="201" spans="2:37" x14ac:dyDescent="0.25">
      <c r="B201">
        <f t="shared" ref="B201:B264" si="42">B200+1</f>
        <v>194</v>
      </c>
      <c r="C201">
        <f>MATCH(B201,'Stocastic Model Raw Data'!$B$2:$B$1001,0)</f>
        <v>367</v>
      </c>
      <c r="D201" s="14" cm="1">
        <f t="array" ref="D201">INDEX('Stocastic Model Raw Data'!$G$2:$G$1001,$C201,0)</f>
        <v>31610718</v>
      </c>
      <c r="E201" s="14" cm="1">
        <f t="array" ref="E201">INDEX('Stocastic Model Raw Data'!$C$2:$C$1001,$C201,0)</f>
        <v>3080257.0124150198</v>
      </c>
      <c r="F201" s="14" cm="1">
        <f t="array" ref="F201">INDEX('Stocastic Model Raw Data'!$H$2:$H$1001,$C201,0)</f>
        <v>1196969.08713345</v>
      </c>
      <c r="G201" s="14">
        <f t="shared" si="37"/>
        <v>1883287.9252815698</v>
      </c>
      <c r="H201" s="14" cm="1">
        <f t="array" ref="H201">INDEX('Stocastic Model Raw Data'!$D$2:$D$1001,$C201,0)</f>
        <v>100082507.430683</v>
      </c>
      <c r="I201" s="14" cm="1">
        <f t="array" ref="I201">INDEX('Stocastic Model Raw Data'!$I$2:$I$1001,$C201,0)</f>
        <v>37495937.083860204</v>
      </c>
      <c r="J201" s="14">
        <f t="shared" si="38"/>
        <v>62586570.346822798</v>
      </c>
      <c r="K201" s="14" cm="1">
        <f t="array" ref="K201">INDEX('Stocastic Model Raw Data'!$E$2:$E$1001,$C201,0)</f>
        <v>41679879.850077704</v>
      </c>
      <c r="L201" s="14" cm="1">
        <f t="array" ref="L201">INDEX('Stocastic Model Raw Data'!$J$2:$J$1001,$C201,0)</f>
        <v>30117975.937296901</v>
      </c>
      <c r="M201" s="14">
        <f t="shared" si="39"/>
        <v>11561903.912780803</v>
      </c>
      <c r="N201" s="14">
        <f t="shared" ref="N201:N264" si="43">H201+K201</f>
        <v>141762387.28076071</v>
      </c>
      <c r="O201" s="14">
        <f t="shared" ref="O201:O264" si="44">I201+L201</f>
        <v>67613913.021157101</v>
      </c>
      <c r="P201" s="14">
        <f t="shared" si="40"/>
        <v>74148474.259603605</v>
      </c>
      <c r="Q201" s="3">
        <f t="shared" ref="Q201:Q264" si="45">N201</f>
        <v>141762387.28076071</v>
      </c>
      <c r="R201" s="3">
        <f t="shared" ref="R201:R264" si="46">O201+D201</f>
        <v>99224631.021157101</v>
      </c>
      <c r="S201" s="3">
        <f t="shared" si="41"/>
        <v>42537756.259603605</v>
      </c>
      <c r="T201" s="21">
        <f>(RANK(E201,E$8:E$1007,1)+COUNTIF(E$8:E201,E201)-1)/1000</f>
        <v>0.32</v>
      </c>
      <c r="U201" s="21">
        <f>(RANK(F201,F$8:F$1007,1)+COUNTIF(F$8:F201,F201)-1)/1000</f>
        <v>0.318</v>
      </c>
      <c r="V201" s="21">
        <f>(RANK(G201,G$8:G$1007,1)+COUNTIF(G$8:G201,G201)-1)/1000</f>
        <v>0.33400000000000002</v>
      </c>
      <c r="W201" s="21">
        <f>(RANK(H201,H$8:H$1007,1)+COUNTIF(H$8:H201,H201)-1)/1000</f>
        <v>0.32400000000000001</v>
      </c>
      <c r="X201" s="21">
        <f>(RANK(I201,I$8:I$1007,1)+COUNTIF(I$8:I201,I201)-1)/1000</f>
        <v>0.317</v>
      </c>
      <c r="Y201" s="21">
        <f>(RANK(J201,J$8:J$1007,1)+COUNTIF(J$8:J201,J201)-1)/1000</f>
        <v>0.33800000000000002</v>
      </c>
      <c r="Z201" s="21">
        <f>(RANK(K201,K$8:K$1007,1)+COUNTIF(K$8:K201,K201)-1)/1000</f>
        <v>0.87</v>
      </c>
      <c r="AA201" s="21">
        <f>(RANK(L201,L$8:L$1007,1)+COUNTIF(L$8:L201,L201)-1)/1000</f>
        <v>0.88700000000000001</v>
      </c>
      <c r="AB201" s="21">
        <f>(RANK(M201,M$8:M$1007,1)+COUNTIF(M$8:M201,M201)-1)/1000</f>
        <v>0.81</v>
      </c>
      <c r="AC201" s="21">
        <f>(RANK(N201,N$8:N$1007,1)+COUNTIF(N$8:N201,N201)-1)/1000</f>
        <v>0.36699999999999999</v>
      </c>
      <c r="AD201" s="21">
        <f>(RANK(O201,O$8:O$1007,1)+COUNTIF(O$8:O201,O201)-1)/1000</f>
        <v>0.38900000000000001</v>
      </c>
      <c r="AE201" s="21">
        <f>(RANK(P201,P$8:P$1007,1)+COUNTIF(P$8:P201,P201)-1)/1000</f>
        <v>0.35099999999999998</v>
      </c>
      <c r="AF201" s="21">
        <f>(RANK(Q201,Q$8:Q$1007,1)+COUNTIF(Q$8:Q201,Q201)-1)/1000</f>
        <v>0.36699999999999999</v>
      </c>
      <c r="AG201" s="21">
        <f>(RANK(R201,R$8:R$1007,1)+COUNTIF(R$8:R201,R201)-1)/1000</f>
        <v>0.38900000000000001</v>
      </c>
      <c r="AH201" s="21">
        <f>(RANK(S201,S$8:S$1007,1)+COUNTIF(S$8:S201,S201)-1)/1000</f>
        <v>0.35099999999999998</v>
      </c>
      <c r="AI201" s="14">
        <f t="shared" ref="AI201:AI264" si="47">J201+M201-P201</f>
        <v>0</v>
      </c>
      <c r="AK201" s="14">
        <f t="shared" ref="AK201:AK264" si="48">H201+K201-N201</f>
        <v>0</v>
      </c>
    </row>
    <row r="202" spans="2:37" x14ac:dyDescent="0.25">
      <c r="B202">
        <f t="shared" si="42"/>
        <v>195</v>
      </c>
      <c r="C202">
        <f>MATCH(B202,'Stocastic Model Raw Data'!$B$2:$B$1001,0)</f>
        <v>388</v>
      </c>
      <c r="D202" s="14" cm="1">
        <f t="array" ref="D202">INDEX('Stocastic Model Raw Data'!$G$2:$G$1001,$C202,0)</f>
        <v>31610718</v>
      </c>
      <c r="E202" s="14" cm="1">
        <f t="array" ref="E202">INDEX('Stocastic Model Raw Data'!$C$2:$C$1001,$C202,0)</f>
        <v>3297078.6055828398</v>
      </c>
      <c r="F202" s="14" cm="1">
        <f t="array" ref="F202">INDEX('Stocastic Model Raw Data'!$H$2:$H$1001,$C202,0)</f>
        <v>1288036.1619543999</v>
      </c>
      <c r="G202" s="14">
        <f t="shared" si="37"/>
        <v>2009042.4436284399</v>
      </c>
      <c r="H202" s="14" cm="1">
        <f t="array" ref="H202">INDEX('Stocastic Model Raw Data'!$D$2:$D$1001,$C202,0)</f>
        <v>107136168.117724</v>
      </c>
      <c r="I202" s="14" cm="1">
        <f t="array" ref="I202">INDEX('Stocastic Model Raw Data'!$I$2:$I$1001,$C202,0)</f>
        <v>40285983.449268401</v>
      </c>
      <c r="J202" s="14">
        <f t="shared" si="38"/>
        <v>66850184.668455601</v>
      </c>
      <c r="K202" s="14" cm="1">
        <f t="array" ref="K202">INDEX('Stocastic Model Raw Data'!$E$2:$E$1001,$C202,0)</f>
        <v>40517387.262816101</v>
      </c>
      <c r="L202" s="14" cm="1">
        <f t="array" ref="L202">INDEX('Stocastic Model Raw Data'!$J$2:$J$1001,$C202,0)</f>
        <v>29182292.492551301</v>
      </c>
      <c r="M202" s="14">
        <f t="shared" si="39"/>
        <v>11335094.770264801</v>
      </c>
      <c r="N202" s="14">
        <f t="shared" si="43"/>
        <v>147653555.3805401</v>
      </c>
      <c r="O202" s="14">
        <f t="shared" si="44"/>
        <v>69468275.941819698</v>
      </c>
      <c r="P202" s="14">
        <f t="shared" si="40"/>
        <v>78185279.438720405</v>
      </c>
      <c r="Q202" s="3">
        <f t="shared" si="45"/>
        <v>147653555.3805401</v>
      </c>
      <c r="R202" s="3">
        <f t="shared" si="46"/>
        <v>101078993.9418197</v>
      </c>
      <c r="S202" s="3">
        <f t="shared" si="41"/>
        <v>46574561.438720405</v>
      </c>
      <c r="T202" s="21">
        <f>(RANK(E202,E$8:E$1007,1)+COUNTIF(E$8:E202,E202)-1)/1000</f>
        <v>0.372</v>
      </c>
      <c r="U202" s="21">
        <f>(RANK(F202,F$8:F$1007,1)+COUNTIF(F$8:F202,F202)-1)/1000</f>
        <v>0.371</v>
      </c>
      <c r="V202" s="21">
        <f>(RANK(G202,G$8:G$1007,1)+COUNTIF(G$8:G202,G202)-1)/1000</f>
        <v>0.375</v>
      </c>
      <c r="W202" s="21">
        <f>(RANK(H202,H$8:H$1007,1)+COUNTIF(H$8:H202,H202)-1)/1000</f>
        <v>0.373</v>
      </c>
      <c r="X202" s="21">
        <f>(RANK(I202,I$8:I$1007,1)+COUNTIF(I$8:I202,I202)-1)/1000</f>
        <v>0.371</v>
      </c>
      <c r="Y202" s="21">
        <f>(RANK(J202,J$8:J$1007,1)+COUNTIF(J$8:J202,J202)-1)/1000</f>
        <v>0.373</v>
      </c>
      <c r="Z202" s="21">
        <f>(RANK(K202,K$8:K$1007,1)+COUNTIF(K$8:K202,K202)-1)/1000</f>
        <v>0.81399999999999995</v>
      </c>
      <c r="AA202" s="21">
        <f>(RANK(L202,L$8:L$1007,1)+COUNTIF(L$8:L202,L202)-1)/1000</f>
        <v>0.82399999999999995</v>
      </c>
      <c r="AB202" s="21">
        <f>(RANK(M202,M$8:M$1007,1)+COUNTIF(M$8:M202,M202)-1)/1000</f>
        <v>0.76600000000000001</v>
      </c>
      <c r="AC202" s="21">
        <f>(RANK(N202,N$8:N$1007,1)+COUNTIF(N$8:N202,N202)-1)/1000</f>
        <v>0.38800000000000001</v>
      </c>
      <c r="AD202" s="21">
        <f>(RANK(O202,O$8:O$1007,1)+COUNTIF(O$8:O202,O202)-1)/1000</f>
        <v>0.41099999999999998</v>
      </c>
      <c r="AE202" s="21">
        <f>(RANK(P202,P$8:P$1007,1)+COUNTIF(P$8:P202,P202)-1)/1000</f>
        <v>0.374</v>
      </c>
      <c r="AF202" s="21">
        <f>(RANK(Q202,Q$8:Q$1007,1)+COUNTIF(Q$8:Q202,Q202)-1)/1000</f>
        <v>0.38800000000000001</v>
      </c>
      <c r="AG202" s="21">
        <f>(RANK(R202,R$8:R$1007,1)+COUNTIF(R$8:R202,R202)-1)/1000</f>
        <v>0.41099999999999998</v>
      </c>
      <c r="AH202" s="21">
        <f>(RANK(S202,S$8:S$1007,1)+COUNTIF(S$8:S202,S202)-1)/1000</f>
        <v>0.374</v>
      </c>
      <c r="AI202" s="14">
        <f t="shared" si="47"/>
        <v>0</v>
      </c>
      <c r="AK202" s="14">
        <f t="shared" si="48"/>
        <v>0</v>
      </c>
    </row>
    <row r="203" spans="2:37" x14ac:dyDescent="0.25">
      <c r="B203">
        <f t="shared" si="42"/>
        <v>196</v>
      </c>
      <c r="C203">
        <f>MATCH(B203,'Stocastic Model Raw Data'!$B$2:$B$1001,0)</f>
        <v>3</v>
      </c>
      <c r="D203" s="14" cm="1">
        <f t="array" ref="D203">INDEX('Stocastic Model Raw Data'!$G$2:$G$1001,$C203,0)</f>
        <v>31610718</v>
      </c>
      <c r="E203" s="14" cm="1">
        <f t="array" ref="E203">INDEX('Stocastic Model Raw Data'!$C$2:$C$1001,$C203,0)</f>
        <v>1126384.27788677</v>
      </c>
      <c r="F203" s="14" cm="1">
        <f t="array" ref="F203">INDEX('Stocastic Model Raw Data'!$H$2:$H$1001,$C203,0)</f>
        <v>413064.79711881001</v>
      </c>
      <c r="G203" s="14">
        <f t="shared" si="37"/>
        <v>713319.48076795996</v>
      </c>
      <c r="H203" s="14" cm="1">
        <f t="array" ref="H203">INDEX('Stocastic Model Raw Data'!$D$2:$D$1001,$C203,0)</f>
        <v>36606888.591467701</v>
      </c>
      <c r="I203" s="14" cm="1">
        <f t="array" ref="I203">INDEX('Stocastic Model Raw Data'!$I$2:$I$1001,$C203,0)</f>
        <v>13287793.742168499</v>
      </c>
      <c r="J203" s="14">
        <f t="shared" si="38"/>
        <v>23319094.8492992</v>
      </c>
      <c r="K203" s="14" cm="1">
        <f t="array" ref="K203">INDEX('Stocastic Model Raw Data'!$E$2:$E$1001,$C203,0)</f>
        <v>21098052.5092717</v>
      </c>
      <c r="L203" s="14" cm="1">
        <f t="array" ref="L203">INDEX('Stocastic Model Raw Data'!$J$2:$J$1001,$C203,0)</f>
        <v>14407196.8877104</v>
      </c>
      <c r="M203" s="14">
        <f t="shared" si="39"/>
        <v>6690855.6215613</v>
      </c>
      <c r="N203" s="14">
        <f t="shared" si="43"/>
        <v>57704941.100739405</v>
      </c>
      <c r="O203" s="14">
        <f t="shared" si="44"/>
        <v>27694990.629878901</v>
      </c>
      <c r="P203" s="14">
        <f t="shared" si="40"/>
        <v>30009950.470860504</v>
      </c>
      <c r="Q203" s="3">
        <f t="shared" si="45"/>
        <v>57704941.100739405</v>
      </c>
      <c r="R203" s="3">
        <f t="shared" si="46"/>
        <v>59305708.629878901</v>
      </c>
      <c r="S203" s="3">
        <f t="shared" si="41"/>
        <v>-1600767.5291394964</v>
      </c>
      <c r="T203" s="21">
        <f>(RANK(E203,E$8:E$1007,1)+COUNTIF(E$8:E203,E203)-1)/1000</f>
        <v>5.0000000000000001E-3</v>
      </c>
      <c r="U203" s="21">
        <f>(RANK(F203,F$8:F$1007,1)+COUNTIF(F$8:F203,F203)-1)/1000</f>
        <v>8.9999999999999993E-3</v>
      </c>
      <c r="V203" s="21">
        <f>(RANK(G203,G$8:G$1007,1)+COUNTIF(G$8:G203,G203)-1)/1000</f>
        <v>2E-3</v>
      </c>
      <c r="W203" s="21">
        <f>(RANK(H203,H$8:H$1007,1)+COUNTIF(H$8:H203,H203)-1)/1000</f>
        <v>5.0000000000000001E-3</v>
      </c>
      <c r="X203" s="21">
        <f>(RANK(I203,I$8:I$1007,1)+COUNTIF(I$8:I203,I203)-1)/1000</f>
        <v>8.0000000000000002E-3</v>
      </c>
      <c r="Y203" s="21">
        <f>(RANK(J203,J$8:J$1007,1)+COUNTIF(J$8:J203,J203)-1)/1000</f>
        <v>4.0000000000000001E-3</v>
      </c>
      <c r="Z203" s="21">
        <f>(RANK(K203,K$8:K$1007,1)+COUNTIF(K$8:K203,K203)-1)/1000</f>
        <v>8.0000000000000002E-3</v>
      </c>
      <c r="AA203" s="21">
        <f>(RANK(L203,L$8:L$1007,1)+COUNTIF(L$8:L203,L203)-1)/1000</f>
        <v>7.0000000000000001E-3</v>
      </c>
      <c r="AB203" s="21">
        <f>(RANK(M203,M$8:M$1007,1)+COUNTIF(M$8:M203,M203)-1)/1000</f>
        <v>0.01</v>
      </c>
      <c r="AC203" s="21">
        <f>(RANK(N203,N$8:N$1007,1)+COUNTIF(N$8:N203,N203)-1)/1000</f>
        <v>3.0000000000000001E-3</v>
      </c>
      <c r="AD203" s="21">
        <f>(RANK(O203,O$8:O$1007,1)+COUNTIF(O$8:O203,O203)-1)/1000</f>
        <v>2E-3</v>
      </c>
      <c r="AE203" s="21">
        <f>(RANK(P203,P$8:P$1007,1)+COUNTIF(P$8:P203,P203)-1)/1000</f>
        <v>2E-3</v>
      </c>
      <c r="AF203" s="21">
        <f>(RANK(Q203,Q$8:Q$1007,1)+COUNTIF(Q$8:Q203,Q203)-1)/1000</f>
        <v>3.0000000000000001E-3</v>
      </c>
      <c r="AG203" s="21">
        <f>(RANK(R203,R$8:R$1007,1)+COUNTIF(R$8:R203,R203)-1)/1000</f>
        <v>2E-3</v>
      </c>
      <c r="AH203" s="21">
        <f>(RANK(S203,S$8:S$1007,1)+COUNTIF(S$8:S203,S203)-1)/1000</f>
        <v>2E-3</v>
      </c>
      <c r="AI203" s="14">
        <f t="shared" si="47"/>
        <v>0</v>
      </c>
      <c r="AK203" s="14">
        <f t="shared" si="48"/>
        <v>0</v>
      </c>
    </row>
    <row r="204" spans="2:37" x14ac:dyDescent="0.25">
      <c r="B204">
        <f t="shared" si="42"/>
        <v>197</v>
      </c>
      <c r="C204">
        <f>MATCH(B204,'Stocastic Model Raw Data'!$B$2:$B$1001,0)</f>
        <v>346</v>
      </c>
      <c r="D204" s="14" cm="1">
        <f t="array" ref="D204">INDEX('Stocastic Model Raw Data'!$G$2:$G$1001,$C204,0)</f>
        <v>31610718</v>
      </c>
      <c r="E204" s="14" cm="1">
        <f t="array" ref="E204">INDEX('Stocastic Model Raw Data'!$C$2:$C$1001,$C204,0)</f>
        <v>3080629.2182449601</v>
      </c>
      <c r="F204" s="14" cm="1">
        <f t="array" ref="F204">INDEX('Stocastic Model Raw Data'!$H$2:$H$1001,$C204,0)</f>
        <v>1187604.99891588</v>
      </c>
      <c r="G204" s="14">
        <f t="shared" si="37"/>
        <v>1893024.2193290801</v>
      </c>
      <c r="H204" s="14" cm="1">
        <f t="array" ref="H204">INDEX('Stocastic Model Raw Data'!$D$2:$D$1001,$C204,0)</f>
        <v>100018513.344041</v>
      </c>
      <c r="I204" s="14" cm="1">
        <f t="array" ref="I204">INDEX('Stocastic Model Raw Data'!$I$2:$I$1001,$C204,0)</f>
        <v>37234350.019026801</v>
      </c>
      <c r="J204" s="14">
        <f t="shared" si="38"/>
        <v>62784163.325014204</v>
      </c>
      <c r="K204" s="14" cm="1">
        <f t="array" ref="K204">INDEX('Stocastic Model Raw Data'!$E$2:$E$1001,$C204,0)</f>
        <v>38613028.463270903</v>
      </c>
      <c r="L204" s="14" cm="1">
        <f t="array" ref="L204">INDEX('Stocastic Model Raw Data'!$J$2:$J$1001,$C204,0)</f>
        <v>27917336.8551949</v>
      </c>
      <c r="M204" s="14">
        <f t="shared" si="39"/>
        <v>10695691.608076002</v>
      </c>
      <c r="N204" s="14">
        <f t="shared" si="43"/>
        <v>138631541.80731189</v>
      </c>
      <c r="O204" s="14">
        <f t="shared" si="44"/>
        <v>65151686.874221697</v>
      </c>
      <c r="P204" s="14">
        <f t="shared" si="40"/>
        <v>73479854.933090195</v>
      </c>
      <c r="Q204" s="3">
        <f t="shared" si="45"/>
        <v>138631541.80731189</v>
      </c>
      <c r="R204" s="3">
        <f t="shared" si="46"/>
        <v>96762404.874221697</v>
      </c>
      <c r="S204" s="3">
        <f t="shared" si="41"/>
        <v>41869136.933090195</v>
      </c>
      <c r="T204" s="21">
        <f>(RANK(E204,E$8:E$1007,1)+COUNTIF(E$8:E204,E204)-1)/1000</f>
        <v>0.32100000000000001</v>
      </c>
      <c r="U204" s="21">
        <f>(RANK(F204,F$8:F$1007,1)+COUNTIF(F$8:F204,F204)-1)/1000</f>
        <v>0.314</v>
      </c>
      <c r="V204" s="21">
        <f>(RANK(G204,G$8:G$1007,1)+COUNTIF(G$8:G204,G204)-1)/1000</f>
        <v>0.34</v>
      </c>
      <c r="W204" s="21">
        <f>(RANK(H204,H$8:H$1007,1)+COUNTIF(H$8:H204,H204)-1)/1000</f>
        <v>0.32300000000000001</v>
      </c>
      <c r="X204" s="21">
        <f>(RANK(I204,I$8:I$1007,1)+COUNTIF(I$8:I204,I204)-1)/1000</f>
        <v>0.314</v>
      </c>
      <c r="Y204" s="21">
        <f>(RANK(J204,J$8:J$1007,1)+COUNTIF(J$8:J204,J204)-1)/1000</f>
        <v>0.34200000000000003</v>
      </c>
      <c r="Z204" s="21">
        <f>(RANK(K204,K$8:K$1007,1)+COUNTIF(K$8:K204,K204)-1)/1000</f>
        <v>0.69899999999999995</v>
      </c>
      <c r="AA204" s="21">
        <f>(RANK(L204,L$8:L$1007,1)+COUNTIF(L$8:L204,L204)-1)/1000</f>
        <v>0.72399999999999998</v>
      </c>
      <c r="AB204" s="21">
        <f>(RANK(M204,M$8:M$1007,1)+COUNTIF(M$8:M204,M204)-1)/1000</f>
        <v>0.59599999999999997</v>
      </c>
      <c r="AC204" s="21">
        <f>(RANK(N204,N$8:N$1007,1)+COUNTIF(N$8:N204,N204)-1)/1000</f>
        <v>0.34599999999999997</v>
      </c>
      <c r="AD204" s="21">
        <f>(RANK(O204,O$8:O$1007,1)+COUNTIF(O$8:O204,O204)-1)/1000</f>
        <v>0.36199999999999999</v>
      </c>
      <c r="AE204" s="21">
        <f>(RANK(P204,P$8:P$1007,1)+COUNTIF(P$8:P204,P204)-1)/1000</f>
        <v>0.34699999999999998</v>
      </c>
      <c r="AF204" s="21">
        <f>(RANK(Q204,Q$8:Q$1007,1)+COUNTIF(Q$8:Q204,Q204)-1)/1000</f>
        <v>0.34599999999999997</v>
      </c>
      <c r="AG204" s="21">
        <f>(RANK(R204,R$8:R$1007,1)+COUNTIF(R$8:R204,R204)-1)/1000</f>
        <v>0.36199999999999999</v>
      </c>
      <c r="AH204" s="21">
        <f>(RANK(S204,S$8:S$1007,1)+COUNTIF(S$8:S204,S204)-1)/1000</f>
        <v>0.34699999999999998</v>
      </c>
      <c r="AI204" s="14">
        <f t="shared" si="47"/>
        <v>0</v>
      </c>
      <c r="AK204" s="14">
        <f t="shared" si="48"/>
        <v>0</v>
      </c>
    </row>
    <row r="205" spans="2:37" x14ac:dyDescent="0.25">
      <c r="B205">
        <f t="shared" si="42"/>
        <v>198</v>
      </c>
      <c r="C205">
        <f>MATCH(B205,'Stocastic Model Raw Data'!$B$2:$B$1001,0)</f>
        <v>462</v>
      </c>
      <c r="D205" s="14" cm="1">
        <f t="array" ref="D205">INDEX('Stocastic Model Raw Data'!$G$2:$G$1001,$C205,0)</f>
        <v>31610718</v>
      </c>
      <c r="E205" s="14" cm="1">
        <f t="array" ref="E205">INDEX('Stocastic Model Raw Data'!$C$2:$C$1001,$C205,0)</f>
        <v>4262474.1791012697</v>
      </c>
      <c r="F205" s="14" cm="1">
        <f t="array" ref="F205">INDEX('Stocastic Model Raw Data'!$H$2:$H$1001,$C205,0)</f>
        <v>1753524.56763366</v>
      </c>
      <c r="G205" s="14">
        <f t="shared" si="37"/>
        <v>2508949.6114676096</v>
      </c>
      <c r="H205" s="14" cm="1">
        <f t="array" ref="H205">INDEX('Stocastic Model Raw Data'!$D$2:$D$1001,$C205,0)</f>
        <v>137804332.46448699</v>
      </c>
      <c r="I205" s="14" cm="1">
        <f t="array" ref="I205">INDEX('Stocastic Model Raw Data'!$I$2:$I$1001,$C205,0)</f>
        <v>54007450.9681978</v>
      </c>
      <c r="J205" s="14">
        <f t="shared" si="38"/>
        <v>83796881.496289194</v>
      </c>
      <c r="K205" s="14" cm="1">
        <f t="array" ref="K205">INDEX('Stocastic Model Raw Data'!$E$2:$E$1001,$C205,0)</f>
        <v>26954755.266559299</v>
      </c>
      <c r="L205" s="14" cm="1">
        <f t="array" ref="L205">INDEX('Stocastic Model Raw Data'!$J$2:$J$1001,$C205,0)</f>
        <v>18839641.620773099</v>
      </c>
      <c r="M205" s="14">
        <f t="shared" si="39"/>
        <v>8115113.6457861997</v>
      </c>
      <c r="N205" s="14">
        <f t="shared" si="43"/>
        <v>164759087.73104629</v>
      </c>
      <c r="O205" s="14">
        <f t="shared" si="44"/>
        <v>72847092.5889709</v>
      </c>
      <c r="P205" s="14">
        <f t="shared" si="40"/>
        <v>91911995.14207539</v>
      </c>
      <c r="Q205" s="3">
        <f t="shared" si="45"/>
        <v>164759087.73104629</v>
      </c>
      <c r="R205" s="3">
        <f t="shared" si="46"/>
        <v>104457810.5889709</v>
      </c>
      <c r="S205" s="3">
        <f t="shared" si="41"/>
        <v>60301277.14207539</v>
      </c>
      <c r="T205" s="21">
        <f>(RANK(E205,E$8:E$1007,1)+COUNTIF(E$8:E205,E205)-1)/1000</f>
        <v>0.52300000000000002</v>
      </c>
      <c r="U205" s="21">
        <f>(RANK(F205,F$8:F$1007,1)+COUNTIF(F$8:F205,F205)-1)/1000</f>
        <v>0.52400000000000002</v>
      </c>
      <c r="V205" s="21">
        <f>(RANK(G205,G$8:G$1007,1)+COUNTIF(G$8:G205,G205)-1)/1000</f>
        <v>0.52100000000000002</v>
      </c>
      <c r="W205" s="21">
        <f>(RANK(H205,H$8:H$1007,1)+COUNTIF(H$8:H205,H205)-1)/1000</f>
        <v>0.51900000000000002</v>
      </c>
      <c r="X205" s="21">
        <f>(RANK(I205,I$8:I$1007,1)+COUNTIF(I$8:I205,I205)-1)/1000</f>
        <v>0.51700000000000002</v>
      </c>
      <c r="Y205" s="21">
        <f>(RANK(J205,J$8:J$1007,1)+COUNTIF(J$8:J205,J205)-1)/1000</f>
        <v>0.52</v>
      </c>
      <c r="Z205" s="21">
        <f>(RANK(K205,K$8:K$1007,1)+COUNTIF(K$8:K205,K205)-1)/1000</f>
        <v>0.125</v>
      </c>
      <c r="AA205" s="21">
        <f>(RANK(L205,L$8:L$1007,1)+COUNTIF(L$8:L205,L205)-1)/1000</f>
        <v>0.13</v>
      </c>
      <c r="AB205" s="21">
        <f>(RANK(M205,M$8:M$1007,1)+COUNTIF(M$8:M205,M205)-1)/1000</f>
        <v>0.10299999999999999</v>
      </c>
      <c r="AC205" s="21">
        <f>(RANK(N205,N$8:N$1007,1)+COUNTIF(N$8:N205,N205)-1)/1000</f>
        <v>0.46200000000000002</v>
      </c>
      <c r="AD205" s="21">
        <f>(RANK(O205,O$8:O$1007,1)+COUNTIF(O$8:O205,O205)-1)/1000</f>
        <v>0.44500000000000001</v>
      </c>
      <c r="AE205" s="21">
        <f>(RANK(P205,P$8:P$1007,1)+COUNTIF(P$8:P205,P205)-1)/1000</f>
        <v>0.48</v>
      </c>
      <c r="AF205" s="21">
        <f>(RANK(Q205,Q$8:Q$1007,1)+COUNTIF(Q$8:Q205,Q205)-1)/1000</f>
        <v>0.46200000000000002</v>
      </c>
      <c r="AG205" s="21">
        <f>(RANK(R205,R$8:R$1007,1)+COUNTIF(R$8:R205,R205)-1)/1000</f>
        <v>0.44500000000000001</v>
      </c>
      <c r="AH205" s="21">
        <f>(RANK(S205,S$8:S$1007,1)+COUNTIF(S$8:S205,S205)-1)/1000</f>
        <v>0.48</v>
      </c>
      <c r="AI205" s="14">
        <f t="shared" si="47"/>
        <v>0</v>
      </c>
      <c r="AK205" s="14">
        <f t="shared" si="48"/>
        <v>0</v>
      </c>
    </row>
    <row r="206" spans="2:37" x14ac:dyDescent="0.25">
      <c r="B206">
        <f t="shared" si="42"/>
        <v>199</v>
      </c>
      <c r="C206">
        <f>MATCH(B206,'Stocastic Model Raw Data'!$B$2:$B$1001,0)</f>
        <v>308</v>
      </c>
      <c r="D206" s="14" cm="1">
        <f t="array" ref="D206">INDEX('Stocastic Model Raw Data'!$G$2:$G$1001,$C206,0)</f>
        <v>31610718</v>
      </c>
      <c r="E206" s="14" cm="1">
        <f t="array" ref="E206">INDEX('Stocastic Model Raw Data'!$C$2:$C$1001,$C206,0)</f>
        <v>2854689.42239181</v>
      </c>
      <c r="F206" s="14" cm="1">
        <f t="array" ref="F206">INDEX('Stocastic Model Raw Data'!$H$2:$H$1001,$C206,0)</f>
        <v>1119252.6053732999</v>
      </c>
      <c r="G206" s="14">
        <f t="shared" si="37"/>
        <v>1735436.8170185101</v>
      </c>
      <c r="H206" s="14" cm="1">
        <f t="array" ref="H206">INDEX('Stocastic Model Raw Data'!$D$2:$D$1001,$C206,0)</f>
        <v>92357805.039276496</v>
      </c>
      <c r="I206" s="14" cm="1">
        <f t="array" ref="I206">INDEX('Stocastic Model Raw Data'!$I$2:$I$1001,$C206,0)</f>
        <v>35251648.5381997</v>
      </c>
      <c r="J206" s="14">
        <f t="shared" si="38"/>
        <v>57106156.501076795</v>
      </c>
      <c r="K206" s="14" cm="1">
        <f t="array" ref="K206">INDEX('Stocastic Model Raw Data'!$E$2:$E$1001,$C206,0)</f>
        <v>38575069.200964697</v>
      </c>
      <c r="L206" s="14" cm="1">
        <f t="array" ref="L206">INDEX('Stocastic Model Raw Data'!$J$2:$J$1001,$C206,0)</f>
        <v>27307917.453687899</v>
      </c>
      <c r="M206" s="14">
        <f t="shared" si="39"/>
        <v>11267151.747276798</v>
      </c>
      <c r="N206" s="14">
        <f t="shared" si="43"/>
        <v>130932874.2402412</v>
      </c>
      <c r="O206" s="14">
        <f t="shared" si="44"/>
        <v>62559565.991887599</v>
      </c>
      <c r="P206" s="14">
        <f t="shared" si="40"/>
        <v>68373308.248353601</v>
      </c>
      <c r="Q206" s="3">
        <f t="shared" si="45"/>
        <v>130932874.2402412</v>
      </c>
      <c r="R206" s="3">
        <f t="shared" si="46"/>
        <v>94170283.991887599</v>
      </c>
      <c r="S206" s="3">
        <f t="shared" si="41"/>
        <v>36762590.248353601</v>
      </c>
      <c r="T206" s="21">
        <f>(RANK(E206,E$8:E$1007,1)+COUNTIF(E$8:E206,E206)-1)/1000</f>
        <v>0.28399999999999997</v>
      </c>
      <c r="U206" s="21">
        <f>(RANK(F206,F$8:F$1007,1)+COUNTIF(F$8:F206,F206)-1)/1000</f>
        <v>0.26700000000000002</v>
      </c>
      <c r="V206" s="21">
        <f>(RANK(G206,G$8:G$1007,1)+COUNTIF(G$8:G206,G206)-1)/1000</f>
        <v>0.28799999999999998</v>
      </c>
      <c r="W206" s="21">
        <f>(RANK(H206,H$8:H$1007,1)+COUNTIF(H$8:H206,H206)-1)/1000</f>
        <v>0.28599999999999998</v>
      </c>
      <c r="X206" s="21">
        <f>(RANK(I206,I$8:I$1007,1)+COUNTIF(I$8:I206,I206)-1)/1000</f>
        <v>0.27600000000000002</v>
      </c>
      <c r="Y206" s="21">
        <f>(RANK(J206,J$8:J$1007,1)+COUNTIF(J$8:J206,J206)-1)/1000</f>
        <v>0.28799999999999998</v>
      </c>
      <c r="Z206" s="21">
        <f>(RANK(K206,K$8:K$1007,1)+COUNTIF(K$8:K206,K206)-1)/1000</f>
        <v>0.69599999999999995</v>
      </c>
      <c r="AA206" s="21">
        <f>(RANK(L206,L$8:L$1007,1)+COUNTIF(L$8:L206,L206)-1)/1000</f>
        <v>0.66600000000000004</v>
      </c>
      <c r="AB206" s="21">
        <f>(RANK(M206,M$8:M$1007,1)+COUNTIF(M$8:M206,M206)-1)/1000</f>
        <v>0.748</v>
      </c>
      <c r="AC206" s="21">
        <f>(RANK(N206,N$8:N$1007,1)+COUNTIF(N$8:N206,N206)-1)/1000</f>
        <v>0.308</v>
      </c>
      <c r="AD206" s="21">
        <f>(RANK(O206,O$8:O$1007,1)+COUNTIF(O$8:O206,O206)-1)/1000</f>
        <v>0.31900000000000001</v>
      </c>
      <c r="AE206" s="21">
        <f>(RANK(P206,P$8:P$1007,1)+COUNTIF(P$8:P206,P206)-1)/1000</f>
        <v>0.29699999999999999</v>
      </c>
      <c r="AF206" s="21">
        <f>(RANK(Q206,Q$8:Q$1007,1)+COUNTIF(Q$8:Q206,Q206)-1)/1000</f>
        <v>0.308</v>
      </c>
      <c r="AG206" s="21">
        <f>(RANK(R206,R$8:R$1007,1)+COUNTIF(R$8:R206,R206)-1)/1000</f>
        <v>0.31900000000000001</v>
      </c>
      <c r="AH206" s="21">
        <f>(RANK(S206,S$8:S$1007,1)+COUNTIF(S$8:S206,S206)-1)/1000</f>
        <v>0.29699999999999999</v>
      </c>
      <c r="AI206" s="14">
        <f t="shared" si="47"/>
        <v>0</v>
      </c>
      <c r="AK206" s="14">
        <f t="shared" si="48"/>
        <v>0</v>
      </c>
    </row>
    <row r="207" spans="2:37" x14ac:dyDescent="0.25">
      <c r="B207">
        <f t="shared" si="42"/>
        <v>200</v>
      </c>
      <c r="C207">
        <f>MATCH(B207,'Stocastic Model Raw Data'!$B$2:$B$1001,0)</f>
        <v>205</v>
      </c>
      <c r="D207" s="14" cm="1">
        <f t="array" ref="D207">INDEX('Stocastic Model Raw Data'!$G$2:$G$1001,$C207,0)</f>
        <v>31610718</v>
      </c>
      <c r="E207" s="14" cm="1">
        <f t="array" ref="E207">INDEX('Stocastic Model Raw Data'!$C$2:$C$1001,$C207,0)</f>
        <v>2566292.8670012802</v>
      </c>
      <c r="F207" s="14" cm="1">
        <f t="array" ref="F207">INDEX('Stocastic Model Raw Data'!$H$2:$H$1001,$C207,0)</f>
        <v>1019446.8064984099</v>
      </c>
      <c r="G207" s="14">
        <f t="shared" si="37"/>
        <v>1546846.0605028702</v>
      </c>
      <c r="H207" s="14" cm="1">
        <f t="array" ref="H207">INDEX('Stocastic Model Raw Data'!$D$2:$D$1001,$C207,0)</f>
        <v>82943717.146848097</v>
      </c>
      <c r="I207" s="14" cm="1">
        <f t="array" ref="I207">INDEX('Stocastic Model Raw Data'!$I$2:$I$1001,$C207,0)</f>
        <v>32048982.035146799</v>
      </c>
      <c r="J207" s="14">
        <f t="shared" si="38"/>
        <v>50894735.111701295</v>
      </c>
      <c r="K207" s="14" cm="1">
        <f t="array" ref="K207">INDEX('Stocastic Model Raw Data'!$E$2:$E$1001,$C207,0)</f>
        <v>31965987.529481299</v>
      </c>
      <c r="L207" s="14" cm="1">
        <f t="array" ref="L207">INDEX('Stocastic Model Raw Data'!$J$2:$J$1001,$C207,0)</f>
        <v>22697268.120371498</v>
      </c>
      <c r="M207" s="14">
        <f t="shared" si="39"/>
        <v>9268719.4091098011</v>
      </c>
      <c r="N207" s="14">
        <f t="shared" si="43"/>
        <v>114909704.6763294</v>
      </c>
      <c r="O207" s="14">
        <f t="shared" si="44"/>
        <v>54746250.155518293</v>
      </c>
      <c r="P207" s="14">
        <f t="shared" si="40"/>
        <v>60163454.520811111</v>
      </c>
      <c r="Q207" s="3">
        <f t="shared" si="45"/>
        <v>114909704.6763294</v>
      </c>
      <c r="R207" s="3">
        <f t="shared" si="46"/>
        <v>86356968.155518293</v>
      </c>
      <c r="S207" s="3">
        <f t="shared" si="41"/>
        <v>28552736.520811111</v>
      </c>
      <c r="T207" s="21">
        <f>(RANK(E207,E$8:E$1007,1)+COUNTIF(E$8:E207,E207)-1)/1000</f>
        <v>0.19400000000000001</v>
      </c>
      <c r="U207" s="21">
        <f>(RANK(F207,F$8:F$1007,1)+COUNTIF(F$8:F207,F207)-1)/1000</f>
        <v>0.20200000000000001</v>
      </c>
      <c r="V207" s="21">
        <f>(RANK(G207,G$8:G$1007,1)+COUNTIF(G$8:G207,G207)-1)/1000</f>
        <v>0.19600000000000001</v>
      </c>
      <c r="W207" s="21">
        <f>(RANK(H207,H$8:H$1007,1)+COUNTIF(H$8:H207,H207)-1)/1000</f>
        <v>0.193</v>
      </c>
      <c r="X207" s="21">
        <f>(RANK(I207,I$8:I$1007,1)+COUNTIF(I$8:I207,I207)-1)/1000</f>
        <v>0.20499999999999999</v>
      </c>
      <c r="Y207" s="21">
        <f>(RANK(J207,J$8:J$1007,1)+COUNTIF(J$8:J207,J207)-1)/1000</f>
        <v>0.193</v>
      </c>
      <c r="Z207" s="21">
        <f>(RANK(K207,K$8:K$1007,1)+COUNTIF(K$8:K207,K207)-1)/1000</f>
        <v>0.29799999999999999</v>
      </c>
      <c r="AA207" s="21">
        <f>(RANK(L207,L$8:L$1007,1)+COUNTIF(L$8:L207,L207)-1)/1000</f>
        <v>0.308</v>
      </c>
      <c r="AB207" s="21">
        <f>(RANK(M207,M$8:M$1007,1)+COUNTIF(M$8:M207,M207)-1)/1000</f>
        <v>0.27100000000000002</v>
      </c>
      <c r="AC207" s="21">
        <f>(RANK(N207,N$8:N$1007,1)+COUNTIF(N$8:N207,N207)-1)/1000</f>
        <v>0.20499999999999999</v>
      </c>
      <c r="AD207" s="21">
        <f>(RANK(O207,O$8:O$1007,1)+COUNTIF(O$8:O207,O207)-1)/1000</f>
        <v>0.21199999999999999</v>
      </c>
      <c r="AE207" s="21">
        <f>(RANK(P207,P$8:P$1007,1)+COUNTIF(P$8:P207,P207)-1)/1000</f>
        <v>0.19700000000000001</v>
      </c>
      <c r="AF207" s="21">
        <f>(RANK(Q207,Q$8:Q$1007,1)+COUNTIF(Q$8:Q207,Q207)-1)/1000</f>
        <v>0.20499999999999999</v>
      </c>
      <c r="AG207" s="21">
        <f>(RANK(R207,R$8:R$1007,1)+COUNTIF(R$8:R207,R207)-1)/1000</f>
        <v>0.21199999999999999</v>
      </c>
      <c r="AH207" s="21">
        <f>(RANK(S207,S$8:S$1007,1)+COUNTIF(S$8:S207,S207)-1)/1000</f>
        <v>0.19700000000000001</v>
      </c>
      <c r="AI207" s="14">
        <f t="shared" si="47"/>
        <v>0</v>
      </c>
      <c r="AK207" s="14">
        <f t="shared" si="48"/>
        <v>0</v>
      </c>
    </row>
    <row r="208" spans="2:37" x14ac:dyDescent="0.25">
      <c r="B208">
        <f t="shared" si="42"/>
        <v>201</v>
      </c>
      <c r="C208">
        <f>MATCH(B208,'Stocastic Model Raw Data'!$B$2:$B$1001,0)</f>
        <v>463</v>
      </c>
      <c r="D208" s="14" cm="1">
        <f t="array" ref="D208">INDEX('Stocastic Model Raw Data'!$G$2:$G$1001,$C208,0)</f>
        <v>31610718</v>
      </c>
      <c r="E208" s="14" cm="1">
        <f t="array" ref="E208">INDEX('Stocastic Model Raw Data'!$C$2:$C$1001,$C208,0)</f>
        <v>4047347.0906565399</v>
      </c>
      <c r="F208" s="14" cm="1">
        <f t="array" ref="F208">INDEX('Stocastic Model Raw Data'!$H$2:$H$1001,$C208,0)</f>
        <v>1637748.81586197</v>
      </c>
      <c r="G208" s="14">
        <f t="shared" si="37"/>
        <v>2409598.2747945702</v>
      </c>
      <c r="H208" s="14" cm="1">
        <f t="array" ref="H208">INDEX('Stocastic Model Raw Data'!$D$2:$D$1001,$C208,0)</f>
        <v>132845809.137292</v>
      </c>
      <c r="I208" s="14" cm="1">
        <f t="array" ref="I208">INDEX('Stocastic Model Raw Data'!$I$2:$I$1001,$C208,0)</f>
        <v>50727112.825874299</v>
      </c>
      <c r="J208" s="14">
        <f t="shared" si="38"/>
        <v>82118696.311417699</v>
      </c>
      <c r="K208" s="14" cm="1">
        <f t="array" ref="K208">INDEX('Stocastic Model Raw Data'!$E$2:$E$1001,$C208,0)</f>
        <v>32101921.993030701</v>
      </c>
      <c r="L208" s="14" cm="1">
        <f t="array" ref="L208">INDEX('Stocastic Model Raw Data'!$J$2:$J$1001,$C208,0)</f>
        <v>22184009.928792398</v>
      </c>
      <c r="M208" s="14">
        <f t="shared" si="39"/>
        <v>9917912.0642383024</v>
      </c>
      <c r="N208" s="14">
        <f t="shared" si="43"/>
        <v>164947731.13032269</v>
      </c>
      <c r="O208" s="14">
        <f t="shared" si="44"/>
        <v>72911122.754666701</v>
      </c>
      <c r="P208" s="14">
        <f t="shared" si="40"/>
        <v>92036608.375655994</v>
      </c>
      <c r="Q208" s="3">
        <f t="shared" si="45"/>
        <v>164947731.13032269</v>
      </c>
      <c r="R208" s="3">
        <f t="shared" si="46"/>
        <v>104521840.7546667</v>
      </c>
      <c r="S208" s="3">
        <f t="shared" si="41"/>
        <v>60425890.375655994</v>
      </c>
      <c r="T208" s="21">
        <f>(RANK(E208,E$8:E$1007,1)+COUNTIF(E$8:E208,E208)-1)/1000</f>
        <v>0.45100000000000001</v>
      </c>
      <c r="U208" s="21">
        <f>(RANK(F208,F$8:F$1007,1)+COUNTIF(F$8:F208,F208)-1)/1000</f>
        <v>0.45</v>
      </c>
      <c r="V208" s="21">
        <f>(RANK(G208,G$8:G$1007,1)+COUNTIF(G$8:G208,G208)-1)/1000</f>
        <v>0.45600000000000002</v>
      </c>
      <c r="W208" s="21">
        <f>(RANK(H208,H$8:H$1007,1)+COUNTIF(H$8:H208,H208)-1)/1000</f>
        <v>0.45700000000000002</v>
      </c>
      <c r="X208" s="21">
        <f>(RANK(I208,I$8:I$1007,1)+COUNTIF(I$8:I208,I208)-1)/1000</f>
        <v>0.45100000000000001</v>
      </c>
      <c r="Y208" s="21">
        <f>(RANK(J208,J$8:J$1007,1)+COUNTIF(J$8:J208,J208)-1)/1000</f>
        <v>0.48</v>
      </c>
      <c r="Z208" s="21">
        <f>(RANK(K208,K$8:K$1007,1)+COUNTIF(K$8:K208,K208)-1)/1000</f>
        <v>0.308</v>
      </c>
      <c r="AA208" s="21">
        <f>(RANK(L208,L$8:L$1007,1)+COUNTIF(L$8:L208,L208)-1)/1000</f>
        <v>0.28100000000000003</v>
      </c>
      <c r="AB208" s="21">
        <f>(RANK(M208,M$8:M$1007,1)+COUNTIF(M$8:M208,M208)-1)/1000</f>
        <v>0.40300000000000002</v>
      </c>
      <c r="AC208" s="21">
        <f>(RANK(N208,N$8:N$1007,1)+COUNTIF(N$8:N208,N208)-1)/1000</f>
        <v>0.46300000000000002</v>
      </c>
      <c r="AD208" s="21">
        <f>(RANK(O208,O$8:O$1007,1)+COUNTIF(O$8:O208,O208)-1)/1000</f>
        <v>0.44700000000000001</v>
      </c>
      <c r="AE208" s="21">
        <f>(RANK(P208,P$8:P$1007,1)+COUNTIF(P$8:P208,P208)-1)/1000</f>
        <v>0.48299999999999998</v>
      </c>
      <c r="AF208" s="21">
        <f>(RANK(Q208,Q$8:Q$1007,1)+COUNTIF(Q$8:Q208,Q208)-1)/1000</f>
        <v>0.46300000000000002</v>
      </c>
      <c r="AG208" s="21">
        <f>(RANK(R208,R$8:R$1007,1)+COUNTIF(R$8:R208,R208)-1)/1000</f>
        <v>0.44700000000000001</v>
      </c>
      <c r="AH208" s="21">
        <f>(RANK(S208,S$8:S$1007,1)+COUNTIF(S$8:S208,S208)-1)/1000</f>
        <v>0.48299999999999998</v>
      </c>
      <c r="AI208" s="14">
        <f t="shared" si="47"/>
        <v>0</v>
      </c>
      <c r="AK208" s="14">
        <f t="shared" si="48"/>
        <v>0</v>
      </c>
    </row>
    <row r="209" spans="2:37" x14ac:dyDescent="0.25">
      <c r="B209">
        <f t="shared" si="42"/>
        <v>202</v>
      </c>
      <c r="C209">
        <f>MATCH(B209,'Stocastic Model Raw Data'!$B$2:$B$1001,0)</f>
        <v>594</v>
      </c>
      <c r="D209" s="14" cm="1">
        <f t="array" ref="D209">INDEX('Stocastic Model Raw Data'!$G$2:$G$1001,$C209,0)</f>
        <v>31610718</v>
      </c>
      <c r="E209" s="14" cm="1">
        <f t="array" ref="E209">INDEX('Stocastic Model Raw Data'!$C$2:$C$1001,$C209,0)</f>
        <v>4356796.0059262495</v>
      </c>
      <c r="F209" s="14" cm="1">
        <f t="array" ref="F209">INDEX('Stocastic Model Raw Data'!$H$2:$H$1001,$C209,0)</f>
        <v>1745528.37734046</v>
      </c>
      <c r="G209" s="14">
        <f t="shared" si="37"/>
        <v>2611267.6285857894</v>
      </c>
      <c r="H209" s="14" cm="1">
        <f t="array" ref="H209">INDEX('Stocastic Model Raw Data'!$D$2:$D$1001,$C209,0)</f>
        <v>141350587.42995301</v>
      </c>
      <c r="I209" s="14" cm="1">
        <f t="array" ref="I209">INDEX('Stocastic Model Raw Data'!$I$2:$I$1001,$C209,0)</f>
        <v>54249939.9718467</v>
      </c>
      <c r="J209" s="14">
        <f t="shared" si="38"/>
        <v>87100647.458106309</v>
      </c>
      <c r="K209" s="14" cm="1">
        <f t="array" ref="K209">INDEX('Stocastic Model Raw Data'!$E$2:$E$1001,$C209,0)</f>
        <v>40449453.006303601</v>
      </c>
      <c r="L209" s="14" cm="1">
        <f t="array" ref="L209">INDEX('Stocastic Model Raw Data'!$J$2:$J$1001,$C209,0)</f>
        <v>28976524.072088301</v>
      </c>
      <c r="M209" s="14">
        <f t="shared" si="39"/>
        <v>11472928.9342153</v>
      </c>
      <c r="N209" s="14">
        <f t="shared" si="43"/>
        <v>181800040.43625662</v>
      </c>
      <c r="O209" s="14">
        <f t="shared" si="44"/>
        <v>83226464.043935001</v>
      </c>
      <c r="P209" s="14">
        <f t="shared" si="40"/>
        <v>98573576.392321616</v>
      </c>
      <c r="Q209" s="3">
        <f t="shared" si="45"/>
        <v>181800040.43625662</v>
      </c>
      <c r="R209" s="3">
        <f t="shared" si="46"/>
        <v>114837182.043935</v>
      </c>
      <c r="S209" s="3">
        <f t="shared" si="41"/>
        <v>66962858.392321616</v>
      </c>
      <c r="T209" s="21">
        <f>(RANK(E209,E$8:E$1007,1)+COUNTIF(E$8:E209,E209)-1)/1000</f>
        <v>0.56000000000000005</v>
      </c>
      <c r="U209" s="21">
        <f>(RANK(F209,F$8:F$1007,1)+COUNTIF(F$8:F209,F209)-1)/1000</f>
        <v>0.51600000000000001</v>
      </c>
      <c r="V209" s="21">
        <f>(RANK(G209,G$8:G$1007,1)+COUNTIF(G$8:G209,G209)-1)/1000</f>
        <v>0.57099999999999995</v>
      </c>
      <c r="W209" s="21">
        <f>(RANK(H209,H$8:H$1007,1)+COUNTIF(H$8:H209,H209)-1)/1000</f>
        <v>0.56299999999999994</v>
      </c>
      <c r="X209" s="21">
        <f>(RANK(I209,I$8:I$1007,1)+COUNTIF(I$8:I209,I209)-1)/1000</f>
        <v>0.52500000000000002</v>
      </c>
      <c r="Y209" s="21">
        <f>(RANK(J209,J$8:J$1007,1)+COUNTIF(J$8:J209,J209)-1)/1000</f>
        <v>0.56899999999999995</v>
      </c>
      <c r="Z209" s="21">
        <f>(RANK(K209,K$8:K$1007,1)+COUNTIF(K$8:K209,K209)-1)/1000</f>
        <v>0.81</v>
      </c>
      <c r="AA209" s="21">
        <f>(RANK(L209,L$8:L$1007,1)+COUNTIF(L$8:L209,L209)-1)/1000</f>
        <v>0.81</v>
      </c>
      <c r="AB209" s="21">
        <f>(RANK(M209,M$8:M$1007,1)+COUNTIF(M$8:M209,M209)-1)/1000</f>
        <v>0.79600000000000004</v>
      </c>
      <c r="AC209" s="21">
        <f>(RANK(N209,N$8:N$1007,1)+COUNTIF(N$8:N209,N209)-1)/1000</f>
        <v>0.59399999999999997</v>
      </c>
      <c r="AD209" s="21">
        <f>(RANK(O209,O$8:O$1007,1)+COUNTIF(O$8:O209,O209)-1)/1000</f>
        <v>0.60399999999999998</v>
      </c>
      <c r="AE209" s="21">
        <f>(RANK(P209,P$8:P$1007,1)+COUNTIF(P$8:P209,P209)-1)/1000</f>
        <v>0.58199999999999996</v>
      </c>
      <c r="AF209" s="21">
        <f>(RANK(Q209,Q$8:Q$1007,1)+COUNTIF(Q$8:Q209,Q209)-1)/1000</f>
        <v>0.59399999999999997</v>
      </c>
      <c r="AG209" s="21">
        <f>(RANK(R209,R$8:R$1007,1)+COUNTIF(R$8:R209,R209)-1)/1000</f>
        <v>0.60399999999999998</v>
      </c>
      <c r="AH209" s="21">
        <f>(RANK(S209,S$8:S$1007,1)+COUNTIF(S$8:S209,S209)-1)/1000</f>
        <v>0.58199999999999996</v>
      </c>
      <c r="AI209" s="14">
        <f t="shared" si="47"/>
        <v>0</v>
      </c>
      <c r="AK209" s="14">
        <f t="shared" si="48"/>
        <v>0</v>
      </c>
    </row>
    <row r="210" spans="2:37" x14ac:dyDescent="0.25">
      <c r="B210">
        <f t="shared" si="42"/>
        <v>203</v>
      </c>
      <c r="C210">
        <f>MATCH(B210,'Stocastic Model Raw Data'!$B$2:$B$1001,0)</f>
        <v>33</v>
      </c>
      <c r="D210" s="14" cm="1">
        <f t="array" ref="D210">INDEX('Stocastic Model Raw Data'!$G$2:$G$1001,$C210,0)</f>
        <v>31610718</v>
      </c>
      <c r="E210" s="14" cm="1">
        <f t="array" ref="E210">INDEX('Stocastic Model Raw Data'!$C$2:$C$1001,$C210,0)</f>
        <v>1261893.5528085199</v>
      </c>
      <c r="F210" s="14" cm="1">
        <f t="array" ref="F210">INDEX('Stocastic Model Raw Data'!$H$2:$H$1001,$C210,0)</f>
        <v>437895.18369666202</v>
      </c>
      <c r="G210" s="14">
        <f t="shared" si="37"/>
        <v>823998.36911185784</v>
      </c>
      <c r="H210" s="14" cm="1">
        <f t="array" ref="H210">INDEX('Stocastic Model Raw Data'!$D$2:$D$1001,$C210,0)</f>
        <v>40923431.089436904</v>
      </c>
      <c r="I210" s="14" cm="1">
        <f t="array" ref="I210">INDEX('Stocastic Model Raw Data'!$I$2:$I$1001,$C210,0)</f>
        <v>14467968.933344601</v>
      </c>
      <c r="J210" s="14">
        <f t="shared" si="38"/>
        <v>26455462.156092301</v>
      </c>
      <c r="K210" s="14" cm="1">
        <f t="array" ref="K210">INDEX('Stocastic Model Raw Data'!$E$2:$E$1001,$C210,0)</f>
        <v>32731629.290637702</v>
      </c>
      <c r="L210" s="14" cm="1">
        <f t="array" ref="L210">INDEX('Stocastic Model Raw Data'!$J$2:$J$1001,$C210,0)</f>
        <v>22810331.752379</v>
      </c>
      <c r="M210" s="14">
        <f t="shared" si="39"/>
        <v>9921297.5382587016</v>
      </c>
      <c r="N210" s="14">
        <f t="shared" si="43"/>
        <v>73655060.380074605</v>
      </c>
      <c r="O210" s="14">
        <f t="shared" si="44"/>
        <v>37278300.685723603</v>
      </c>
      <c r="P210" s="14">
        <f t="shared" si="40"/>
        <v>36376759.694351003</v>
      </c>
      <c r="Q210" s="3">
        <f t="shared" si="45"/>
        <v>73655060.380074605</v>
      </c>
      <c r="R210" s="3">
        <f t="shared" si="46"/>
        <v>68889018.685723603</v>
      </c>
      <c r="S210" s="3">
        <f t="shared" si="41"/>
        <v>4766041.6943510026</v>
      </c>
      <c r="T210" s="21">
        <f>(RANK(E210,E$8:E$1007,1)+COUNTIF(E$8:E210,E210)-1)/1000</f>
        <v>2.4E-2</v>
      </c>
      <c r="U210" s="21">
        <f>(RANK(F210,F$8:F$1007,1)+COUNTIF(F$8:F210,F210)-1)/1000</f>
        <v>2.1999999999999999E-2</v>
      </c>
      <c r="V210" s="21">
        <f>(RANK(G210,G$8:G$1007,1)+COUNTIF(G$8:G210,G210)-1)/1000</f>
        <v>2.4E-2</v>
      </c>
      <c r="W210" s="21">
        <f>(RANK(H210,H$8:H$1007,1)+COUNTIF(H$8:H210,H210)-1)/1000</f>
        <v>2.5000000000000001E-2</v>
      </c>
      <c r="X210" s="21">
        <f>(RANK(I210,I$8:I$1007,1)+COUNTIF(I$8:I210,I210)-1)/1000</f>
        <v>2.4E-2</v>
      </c>
      <c r="Y210" s="21">
        <f>(RANK(J210,J$8:J$1007,1)+COUNTIF(J$8:J210,J210)-1)/1000</f>
        <v>2.5999999999999999E-2</v>
      </c>
      <c r="Z210" s="21">
        <f>(RANK(K210,K$8:K$1007,1)+COUNTIF(K$8:K210,K210)-1)/1000</f>
        <v>0.33300000000000002</v>
      </c>
      <c r="AA210" s="21">
        <f>(RANK(L210,L$8:L$1007,1)+COUNTIF(L$8:L210,L210)-1)/1000</f>
        <v>0.318</v>
      </c>
      <c r="AB210" s="21">
        <f>(RANK(M210,M$8:M$1007,1)+COUNTIF(M$8:M210,M210)-1)/1000</f>
        <v>0.40500000000000003</v>
      </c>
      <c r="AC210" s="21">
        <f>(RANK(N210,N$8:N$1007,1)+COUNTIF(N$8:N210,N210)-1)/1000</f>
        <v>3.3000000000000002E-2</v>
      </c>
      <c r="AD210" s="21">
        <f>(RANK(O210,O$8:O$1007,1)+COUNTIF(O$8:O210,O210)-1)/1000</f>
        <v>3.4000000000000002E-2</v>
      </c>
      <c r="AE210" s="21">
        <f>(RANK(P210,P$8:P$1007,1)+COUNTIF(P$8:P210,P210)-1)/1000</f>
        <v>2.8000000000000001E-2</v>
      </c>
      <c r="AF210" s="21">
        <f>(RANK(Q210,Q$8:Q$1007,1)+COUNTIF(Q$8:Q210,Q210)-1)/1000</f>
        <v>3.3000000000000002E-2</v>
      </c>
      <c r="AG210" s="21">
        <f>(RANK(R210,R$8:R$1007,1)+COUNTIF(R$8:R210,R210)-1)/1000</f>
        <v>3.4000000000000002E-2</v>
      </c>
      <c r="AH210" s="21">
        <f>(RANK(S210,S$8:S$1007,1)+COUNTIF(S$8:S210,S210)-1)/1000</f>
        <v>2.8000000000000001E-2</v>
      </c>
      <c r="AI210" s="14">
        <f t="shared" si="47"/>
        <v>0</v>
      </c>
      <c r="AK210" s="14">
        <f t="shared" si="48"/>
        <v>0</v>
      </c>
    </row>
    <row r="211" spans="2:37" x14ac:dyDescent="0.25">
      <c r="B211">
        <f t="shared" si="42"/>
        <v>204</v>
      </c>
      <c r="C211">
        <f>MATCH(B211,'Stocastic Model Raw Data'!$B$2:$B$1001,0)</f>
        <v>90</v>
      </c>
      <c r="D211" s="14" cm="1">
        <f t="array" ref="D211">INDEX('Stocastic Model Raw Data'!$G$2:$G$1001,$C211,0)</f>
        <v>31610718</v>
      </c>
      <c r="E211" s="14" cm="1">
        <f t="array" ref="E211">INDEX('Stocastic Model Raw Data'!$C$2:$C$1001,$C211,0)</f>
        <v>1943667.2544090301</v>
      </c>
      <c r="F211" s="14" cm="1">
        <f t="array" ref="F211">INDEX('Stocastic Model Raw Data'!$H$2:$H$1001,$C211,0)</f>
        <v>759882.24011343799</v>
      </c>
      <c r="G211" s="14">
        <f t="shared" si="37"/>
        <v>1183785.014295592</v>
      </c>
      <c r="H211" s="14" cm="1">
        <f t="array" ref="H211">INDEX('Stocastic Model Raw Data'!$D$2:$D$1001,$C211,0)</f>
        <v>63107831.887741901</v>
      </c>
      <c r="I211" s="14" cm="1">
        <f t="array" ref="I211">INDEX('Stocastic Model Raw Data'!$I$2:$I$1001,$C211,0)</f>
        <v>23852706.465110999</v>
      </c>
      <c r="J211" s="14">
        <f t="shared" si="38"/>
        <v>39255125.422630906</v>
      </c>
      <c r="K211" s="14" cm="1">
        <f t="array" ref="K211">INDEX('Stocastic Model Raw Data'!$E$2:$E$1001,$C211,0)</f>
        <v>25228256.621529501</v>
      </c>
      <c r="L211" s="14" cm="1">
        <f t="array" ref="L211">INDEX('Stocastic Model Raw Data'!$J$2:$J$1001,$C211,0)</f>
        <v>17532880.359429602</v>
      </c>
      <c r="M211" s="14">
        <f t="shared" si="39"/>
        <v>7695376.2620998994</v>
      </c>
      <c r="N211" s="14">
        <f t="shared" si="43"/>
        <v>88336088.509271398</v>
      </c>
      <c r="O211" s="14">
        <f t="shared" si="44"/>
        <v>41385586.8245406</v>
      </c>
      <c r="P211" s="14">
        <f t="shared" si="40"/>
        <v>46950501.684730798</v>
      </c>
      <c r="Q211" s="3">
        <f t="shared" si="45"/>
        <v>88336088.509271398</v>
      </c>
      <c r="R211" s="3">
        <f t="shared" si="46"/>
        <v>72996304.8245406</v>
      </c>
      <c r="S211" s="3">
        <f t="shared" si="41"/>
        <v>15339783.684730798</v>
      </c>
      <c r="T211" s="21">
        <f>(RANK(E211,E$8:E$1007,1)+COUNTIF(E$8:E211,E211)-1)/1000</f>
        <v>0.122</v>
      </c>
      <c r="U211" s="21">
        <f>(RANK(F211,F$8:F$1007,1)+COUNTIF(F$8:F211,F211)-1)/1000</f>
        <v>0.121</v>
      </c>
      <c r="V211" s="21">
        <f>(RANK(G211,G$8:G$1007,1)+COUNTIF(G$8:G211,G211)-1)/1000</f>
        <v>0.11899999999999999</v>
      </c>
      <c r="W211" s="21">
        <f>(RANK(H211,H$8:H$1007,1)+COUNTIF(H$8:H211,H211)-1)/1000</f>
        <v>0.122</v>
      </c>
      <c r="X211" s="21">
        <f>(RANK(I211,I$8:I$1007,1)+COUNTIF(I$8:I211,I211)-1)/1000</f>
        <v>0.121</v>
      </c>
      <c r="Y211" s="21">
        <f>(RANK(J211,J$8:J$1007,1)+COUNTIF(J$8:J211,J211)-1)/1000</f>
        <v>0.121</v>
      </c>
      <c r="Z211" s="21">
        <f>(RANK(K211,K$8:K$1007,1)+COUNTIF(K$8:K211,K211)-1)/1000</f>
        <v>7.0999999999999994E-2</v>
      </c>
      <c r="AA211" s="21">
        <f>(RANK(L211,L$8:L$1007,1)+COUNTIF(L$8:L211,L211)-1)/1000</f>
        <v>7.1999999999999995E-2</v>
      </c>
      <c r="AB211" s="21">
        <f>(RANK(M211,M$8:M$1007,1)+COUNTIF(M$8:M211,M211)-1)/1000</f>
        <v>6.3E-2</v>
      </c>
      <c r="AC211" s="21">
        <f>(RANK(N211,N$8:N$1007,1)+COUNTIF(N$8:N211,N211)-1)/1000</f>
        <v>0.09</v>
      </c>
      <c r="AD211" s="21">
        <f>(RANK(O211,O$8:O$1007,1)+COUNTIF(O$8:O211,O211)-1)/1000</f>
        <v>6.8000000000000005E-2</v>
      </c>
      <c r="AE211" s="21">
        <f>(RANK(P211,P$8:P$1007,1)+COUNTIF(P$8:P211,P211)-1)/1000</f>
        <v>0.109</v>
      </c>
      <c r="AF211" s="21">
        <f>(RANK(Q211,Q$8:Q$1007,1)+COUNTIF(Q$8:Q211,Q211)-1)/1000</f>
        <v>0.09</v>
      </c>
      <c r="AG211" s="21">
        <f>(RANK(R211,R$8:R$1007,1)+COUNTIF(R$8:R211,R211)-1)/1000</f>
        <v>6.8000000000000005E-2</v>
      </c>
      <c r="AH211" s="21">
        <f>(RANK(S211,S$8:S$1007,1)+COUNTIF(S$8:S211,S211)-1)/1000</f>
        <v>0.109</v>
      </c>
      <c r="AI211" s="14">
        <f t="shared" si="47"/>
        <v>0</v>
      </c>
      <c r="AK211" s="14">
        <f t="shared" si="48"/>
        <v>0</v>
      </c>
    </row>
    <row r="212" spans="2:37" x14ac:dyDescent="0.25">
      <c r="B212">
        <f t="shared" si="42"/>
        <v>205</v>
      </c>
      <c r="C212">
        <f>MATCH(B212,'Stocastic Model Raw Data'!$B$2:$B$1001,0)</f>
        <v>797</v>
      </c>
      <c r="D212" s="14" cm="1">
        <f t="array" ref="D212">INDEX('Stocastic Model Raw Data'!$G$2:$G$1001,$C212,0)</f>
        <v>31610718</v>
      </c>
      <c r="E212" s="14" cm="1">
        <f t="array" ref="E212">INDEX('Stocastic Model Raw Data'!$C$2:$C$1001,$C212,0)</f>
        <v>5475282.3920553299</v>
      </c>
      <c r="F212" s="14" cm="1">
        <f t="array" ref="F212">INDEX('Stocastic Model Raw Data'!$H$2:$H$1001,$C212,0)</f>
        <v>2230325.3621419501</v>
      </c>
      <c r="G212" s="14">
        <f t="shared" si="37"/>
        <v>3244957.0299133798</v>
      </c>
      <c r="H212" s="14" cm="1">
        <f t="array" ref="H212">INDEX('Stocastic Model Raw Data'!$D$2:$D$1001,$C212,0)</f>
        <v>178570335.559632</v>
      </c>
      <c r="I212" s="14" cm="1">
        <f t="array" ref="I212">INDEX('Stocastic Model Raw Data'!$I$2:$I$1001,$C212,0)</f>
        <v>68933049.458608493</v>
      </c>
      <c r="J212" s="14">
        <f t="shared" si="38"/>
        <v>109637286.10102351</v>
      </c>
      <c r="K212" s="14" cm="1">
        <f t="array" ref="K212">INDEX('Stocastic Model Raw Data'!$E$2:$E$1001,$C212,0)</f>
        <v>40035916.2473846</v>
      </c>
      <c r="L212" s="14" cm="1">
        <f t="array" ref="L212">INDEX('Stocastic Model Raw Data'!$J$2:$J$1001,$C212,0)</f>
        <v>28818475.359567702</v>
      </c>
      <c r="M212" s="14">
        <f t="shared" si="39"/>
        <v>11217440.887816899</v>
      </c>
      <c r="N212" s="14">
        <f t="shared" si="43"/>
        <v>218606251.80701661</v>
      </c>
      <c r="O212" s="14">
        <f t="shared" si="44"/>
        <v>97751524.818176195</v>
      </c>
      <c r="P212" s="14">
        <f t="shared" si="40"/>
        <v>120854726.98884042</v>
      </c>
      <c r="Q212" s="3">
        <f t="shared" si="45"/>
        <v>218606251.80701661</v>
      </c>
      <c r="R212" s="3">
        <f t="shared" si="46"/>
        <v>129362242.8181762</v>
      </c>
      <c r="S212" s="3">
        <f t="shared" si="41"/>
        <v>89244008.988840416</v>
      </c>
      <c r="T212" s="21">
        <f>(RANK(E212,E$8:E$1007,1)+COUNTIF(E$8:E212,E212)-1)/1000</f>
        <v>0.78300000000000003</v>
      </c>
      <c r="U212" s="21">
        <f>(RANK(F212,F$8:F$1007,1)+COUNTIF(F$8:F212,F212)-1)/1000</f>
        <v>0.78</v>
      </c>
      <c r="V212" s="21">
        <f>(RANK(G212,G$8:G$1007,1)+COUNTIF(G$8:G212,G212)-1)/1000</f>
        <v>0.78700000000000003</v>
      </c>
      <c r="W212" s="21">
        <f>(RANK(H212,H$8:H$1007,1)+COUNTIF(H$8:H212,H212)-1)/1000</f>
        <v>0.78400000000000003</v>
      </c>
      <c r="X212" s="21">
        <f>(RANK(I212,I$8:I$1007,1)+COUNTIF(I$8:I212,I212)-1)/1000</f>
        <v>0.78</v>
      </c>
      <c r="Y212" s="21">
        <f>(RANK(J212,J$8:J$1007,1)+COUNTIF(J$8:J212,J212)-1)/1000</f>
        <v>0.78700000000000003</v>
      </c>
      <c r="Z212" s="21">
        <f>(RANK(K212,K$8:K$1007,1)+COUNTIF(K$8:K212,K212)-1)/1000</f>
        <v>0.78400000000000003</v>
      </c>
      <c r="AA212" s="21">
        <f>(RANK(L212,L$8:L$1007,1)+COUNTIF(L$8:L212,L212)-1)/1000</f>
        <v>0.79700000000000004</v>
      </c>
      <c r="AB212" s="21">
        <f>(RANK(M212,M$8:M$1007,1)+COUNTIF(M$8:M212,M212)-1)/1000</f>
        <v>0.74199999999999999</v>
      </c>
      <c r="AC212" s="21">
        <f>(RANK(N212,N$8:N$1007,1)+COUNTIF(N$8:N212,N212)-1)/1000</f>
        <v>0.79700000000000004</v>
      </c>
      <c r="AD212" s="21">
        <f>(RANK(O212,O$8:O$1007,1)+COUNTIF(O$8:O212,O212)-1)/1000</f>
        <v>0.80100000000000005</v>
      </c>
      <c r="AE212" s="21">
        <f>(RANK(P212,P$8:P$1007,1)+COUNTIF(P$8:P212,P212)-1)/1000</f>
        <v>0.79200000000000004</v>
      </c>
      <c r="AF212" s="21">
        <f>(RANK(Q212,Q$8:Q$1007,1)+COUNTIF(Q$8:Q212,Q212)-1)/1000</f>
        <v>0.79700000000000004</v>
      </c>
      <c r="AG212" s="21">
        <f>(RANK(R212,R$8:R$1007,1)+COUNTIF(R$8:R212,R212)-1)/1000</f>
        <v>0.80100000000000005</v>
      </c>
      <c r="AH212" s="21">
        <f>(RANK(S212,S$8:S$1007,1)+COUNTIF(S$8:S212,S212)-1)/1000</f>
        <v>0.79200000000000004</v>
      </c>
      <c r="AI212" s="14">
        <f t="shared" si="47"/>
        <v>0</v>
      </c>
      <c r="AK212" s="14">
        <f t="shared" si="48"/>
        <v>0</v>
      </c>
    </row>
    <row r="213" spans="2:37" x14ac:dyDescent="0.25">
      <c r="B213">
        <f t="shared" si="42"/>
        <v>206</v>
      </c>
      <c r="C213">
        <f>MATCH(B213,'Stocastic Model Raw Data'!$B$2:$B$1001,0)</f>
        <v>848</v>
      </c>
      <c r="D213" s="14" cm="1">
        <f t="array" ref="D213">INDEX('Stocastic Model Raw Data'!$G$2:$G$1001,$C213,0)</f>
        <v>31610718</v>
      </c>
      <c r="E213" s="14" cm="1">
        <f t="array" ref="E213">INDEX('Stocastic Model Raw Data'!$C$2:$C$1001,$C213,0)</f>
        <v>6093470.8181172702</v>
      </c>
      <c r="F213" s="14" cm="1">
        <f t="array" ref="F213">INDEX('Stocastic Model Raw Data'!$H$2:$H$1001,$C213,0)</f>
        <v>2512914.2079694602</v>
      </c>
      <c r="G213" s="14">
        <f t="shared" si="37"/>
        <v>3580556.6101478101</v>
      </c>
      <c r="H213" s="14" cm="1">
        <f t="array" ref="H213">INDEX('Stocastic Model Raw Data'!$D$2:$D$1001,$C213,0)</f>
        <v>198700365.88252601</v>
      </c>
      <c r="I213" s="14" cm="1">
        <f t="array" ref="I213">INDEX('Stocastic Model Raw Data'!$I$2:$I$1001,$C213,0)</f>
        <v>77429217.975764394</v>
      </c>
      <c r="J213" s="14">
        <f t="shared" si="38"/>
        <v>121271147.90676162</v>
      </c>
      <c r="K213" s="14" cm="1">
        <f t="array" ref="K213">INDEX('Stocastic Model Raw Data'!$E$2:$E$1001,$C213,0)</f>
        <v>39683964.557767503</v>
      </c>
      <c r="L213" s="14" cm="1">
        <f t="array" ref="L213">INDEX('Stocastic Model Raw Data'!$J$2:$J$1001,$C213,0)</f>
        <v>28292509.696501002</v>
      </c>
      <c r="M213" s="14">
        <f t="shared" si="39"/>
        <v>11391454.861266501</v>
      </c>
      <c r="N213" s="14">
        <f t="shared" si="43"/>
        <v>238384330.44029352</v>
      </c>
      <c r="O213" s="14">
        <f t="shared" si="44"/>
        <v>105721727.6722654</v>
      </c>
      <c r="P213" s="14">
        <f t="shared" si="40"/>
        <v>132662602.76802813</v>
      </c>
      <c r="Q213" s="3">
        <f t="shared" si="45"/>
        <v>238384330.44029352</v>
      </c>
      <c r="R213" s="3">
        <f t="shared" si="46"/>
        <v>137332445.67226541</v>
      </c>
      <c r="S213" s="3">
        <f t="shared" si="41"/>
        <v>101051884.76802811</v>
      </c>
      <c r="T213" s="21">
        <f>(RANK(E213,E$8:E$1007,1)+COUNTIF(E$8:E213,E213)-1)/1000</f>
        <v>0.84599999999999997</v>
      </c>
      <c r="U213" s="21">
        <f>(RANK(F213,F$8:F$1007,1)+COUNTIF(F$8:F213,F213)-1)/1000</f>
        <v>0.84299999999999997</v>
      </c>
      <c r="V213" s="21">
        <f>(RANK(G213,G$8:G$1007,1)+COUNTIF(G$8:G213,G213)-1)/1000</f>
        <v>0.84499999999999997</v>
      </c>
      <c r="W213" s="21">
        <f>(RANK(H213,H$8:H$1007,1)+COUNTIF(H$8:H213,H213)-1)/1000</f>
        <v>0.84699999999999998</v>
      </c>
      <c r="X213" s="21">
        <f>(RANK(I213,I$8:I$1007,1)+COUNTIF(I$8:I213,I213)-1)/1000</f>
        <v>0.84399999999999997</v>
      </c>
      <c r="Y213" s="21">
        <f>(RANK(J213,J$8:J$1007,1)+COUNTIF(J$8:J213,J213)-1)/1000</f>
        <v>0.85099999999999998</v>
      </c>
      <c r="Z213" s="21">
        <f>(RANK(K213,K$8:K$1007,1)+COUNTIF(K$8:K213,K213)-1)/1000</f>
        <v>0.75800000000000001</v>
      </c>
      <c r="AA213" s="21">
        <f>(RANK(L213,L$8:L$1007,1)+COUNTIF(L$8:L213,L213)-1)/1000</f>
        <v>0.754</v>
      </c>
      <c r="AB213" s="21">
        <f>(RANK(M213,M$8:M$1007,1)+COUNTIF(M$8:M213,M213)-1)/1000</f>
        <v>0.78100000000000003</v>
      </c>
      <c r="AC213" s="21">
        <f>(RANK(N213,N$8:N$1007,1)+COUNTIF(N$8:N213,N213)-1)/1000</f>
        <v>0.84799999999999998</v>
      </c>
      <c r="AD213" s="21">
        <f>(RANK(O213,O$8:O$1007,1)+COUNTIF(O$8:O213,O213)-1)/1000</f>
        <v>0.85299999999999998</v>
      </c>
      <c r="AE213" s="21">
        <f>(RANK(P213,P$8:P$1007,1)+COUNTIF(P$8:P213,P213)-1)/1000</f>
        <v>0.85299999999999998</v>
      </c>
      <c r="AF213" s="21">
        <f>(RANK(Q213,Q$8:Q$1007,1)+COUNTIF(Q$8:Q213,Q213)-1)/1000</f>
        <v>0.84799999999999998</v>
      </c>
      <c r="AG213" s="21">
        <f>(RANK(R213,R$8:R$1007,1)+COUNTIF(R$8:R213,R213)-1)/1000</f>
        <v>0.85299999999999998</v>
      </c>
      <c r="AH213" s="21">
        <f>(RANK(S213,S$8:S$1007,1)+COUNTIF(S$8:S213,S213)-1)/1000</f>
        <v>0.85299999999999998</v>
      </c>
      <c r="AI213" s="14">
        <f t="shared" si="47"/>
        <v>0</v>
      </c>
      <c r="AK213" s="14">
        <f t="shared" si="48"/>
        <v>0</v>
      </c>
    </row>
    <row r="214" spans="2:37" x14ac:dyDescent="0.25">
      <c r="B214">
        <f t="shared" si="42"/>
        <v>207</v>
      </c>
      <c r="C214">
        <f>MATCH(B214,'Stocastic Model Raw Data'!$B$2:$B$1001,0)</f>
        <v>518</v>
      </c>
      <c r="D214" s="14" cm="1">
        <f t="array" ref="D214">INDEX('Stocastic Model Raw Data'!$G$2:$G$1001,$C214,0)</f>
        <v>31610718</v>
      </c>
      <c r="E214" s="14" cm="1">
        <f t="array" ref="E214">INDEX('Stocastic Model Raw Data'!$C$2:$C$1001,$C214,0)</f>
        <v>4116373.8493991802</v>
      </c>
      <c r="F214" s="14" cm="1">
        <f t="array" ref="F214">INDEX('Stocastic Model Raw Data'!$H$2:$H$1001,$C214,0)</f>
        <v>1651056.2251406801</v>
      </c>
      <c r="G214" s="14">
        <f t="shared" si="37"/>
        <v>2465317.6242585001</v>
      </c>
      <c r="H214" s="14" cm="1">
        <f t="array" ref="H214">INDEX('Stocastic Model Raw Data'!$D$2:$D$1001,$C214,0)</f>
        <v>134922584.78805101</v>
      </c>
      <c r="I214" s="14" cm="1">
        <f t="array" ref="I214">INDEX('Stocastic Model Raw Data'!$I$2:$I$1001,$C214,0)</f>
        <v>51359606.9773577</v>
      </c>
      <c r="J214" s="14">
        <f t="shared" si="38"/>
        <v>83562977.810693309</v>
      </c>
      <c r="K214" s="14" cm="1">
        <f t="array" ref="K214">INDEX('Stocastic Model Raw Data'!$E$2:$E$1001,$C214,0)</f>
        <v>39604644.388193399</v>
      </c>
      <c r="L214" s="14" cm="1">
        <f t="array" ref="L214">INDEX('Stocastic Model Raw Data'!$J$2:$J$1001,$C214,0)</f>
        <v>28145923.395048998</v>
      </c>
      <c r="M214" s="14">
        <f t="shared" si="39"/>
        <v>11458720.9931444</v>
      </c>
      <c r="N214" s="14">
        <f t="shared" si="43"/>
        <v>174527229.17624441</v>
      </c>
      <c r="O214" s="14">
        <f t="shared" si="44"/>
        <v>79505530.372406691</v>
      </c>
      <c r="P214" s="14">
        <f t="shared" si="40"/>
        <v>95021698.803837717</v>
      </c>
      <c r="Q214" s="3">
        <f t="shared" si="45"/>
        <v>174527229.17624441</v>
      </c>
      <c r="R214" s="3">
        <f t="shared" si="46"/>
        <v>111116248.37240669</v>
      </c>
      <c r="S214" s="3">
        <f t="shared" si="41"/>
        <v>63410980.803837717</v>
      </c>
      <c r="T214" s="21">
        <f>(RANK(E214,E$8:E$1007,1)+COUNTIF(E$8:E214,E214)-1)/1000</f>
        <v>0.47</v>
      </c>
      <c r="U214" s="21">
        <f>(RANK(F214,F$8:F$1007,1)+COUNTIF(F$8:F214,F214)-1)/1000</f>
        <v>0.46600000000000003</v>
      </c>
      <c r="V214" s="21">
        <f>(RANK(G214,G$8:G$1007,1)+COUNTIF(G$8:G214,G214)-1)/1000</f>
        <v>0.49199999999999999</v>
      </c>
      <c r="W214" s="21">
        <f>(RANK(H214,H$8:H$1007,1)+COUNTIF(H$8:H214,H214)-1)/1000</f>
        <v>0.48799999999999999</v>
      </c>
      <c r="X214" s="21">
        <f>(RANK(I214,I$8:I$1007,1)+COUNTIF(I$8:I214,I214)-1)/1000</f>
        <v>0.46700000000000003</v>
      </c>
      <c r="Y214" s="21">
        <f>(RANK(J214,J$8:J$1007,1)+COUNTIF(J$8:J214,J214)-1)/1000</f>
        <v>0.50900000000000001</v>
      </c>
      <c r="Z214" s="21">
        <f>(RANK(K214,K$8:K$1007,1)+COUNTIF(K$8:K214,K214)-1)/1000</f>
        <v>0.755</v>
      </c>
      <c r="AA214" s="21">
        <f>(RANK(L214,L$8:L$1007,1)+COUNTIF(L$8:L214,L214)-1)/1000</f>
        <v>0.745</v>
      </c>
      <c r="AB214" s="21">
        <f>(RANK(M214,M$8:M$1007,1)+COUNTIF(M$8:M214,M214)-1)/1000</f>
        <v>0.79400000000000004</v>
      </c>
      <c r="AC214" s="21">
        <f>(RANK(N214,N$8:N$1007,1)+COUNTIF(N$8:N214,N214)-1)/1000</f>
        <v>0.51800000000000002</v>
      </c>
      <c r="AD214" s="21">
        <f>(RANK(O214,O$8:O$1007,1)+COUNTIF(O$8:O214,O214)-1)/1000</f>
        <v>0.52700000000000002</v>
      </c>
      <c r="AE214" s="21">
        <f>(RANK(P214,P$8:P$1007,1)+COUNTIF(P$8:P214,P214)-1)/1000</f>
        <v>0.53200000000000003</v>
      </c>
      <c r="AF214" s="21">
        <f>(RANK(Q214,Q$8:Q$1007,1)+COUNTIF(Q$8:Q214,Q214)-1)/1000</f>
        <v>0.51800000000000002</v>
      </c>
      <c r="AG214" s="21">
        <f>(RANK(R214,R$8:R$1007,1)+COUNTIF(R$8:R214,R214)-1)/1000</f>
        <v>0.52700000000000002</v>
      </c>
      <c r="AH214" s="21">
        <f>(RANK(S214,S$8:S$1007,1)+COUNTIF(S$8:S214,S214)-1)/1000</f>
        <v>0.53200000000000003</v>
      </c>
      <c r="AI214" s="14">
        <f t="shared" si="47"/>
        <v>0</v>
      </c>
      <c r="AK214" s="14">
        <f t="shared" si="48"/>
        <v>0</v>
      </c>
    </row>
    <row r="215" spans="2:37" x14ac:dyDescent="0.25">
      <c r="B215">
        <f t="shared" si="42"/>
        <v>208</v>
      </c>
      <c r="C215">
        <f>MATCH(B215,'Stocastic Model Raw Data'!$B$2:$B$1001,0)</f>
        <v>855</v>
      </c>
      <c r="D215" s="14" cm="1">
        <f t="array" ref="D215">INDEX('Stocastic Model Raw Data'!$G$2:$G$1001,$C215,0)</f>
        <v>31610718</v>
      </c>
      <c r="E215" s="14" cm="1">
        <f t="array" ref="E215">INDEX('Stocastic Model Raw Data'!$C$2:$C$1001,$C215,0)</f>
        <v>6029534.5406854199</v>
      </c>
      <c r="F215" s="14" cm="1">
        <f t="array" ref="F215">INDEX('Stocastic Model Raw Data'!$H$2:$H$1001,$C215,0)</f>
        <v>2435951.7693738001</v>
      </c>
      <c r="G215" s="14">
        <f t="shared" si="37"/>
        <v>3593582.7713116198</v>
      </c>
      <c r="H215" s="14" cm="1">
        <f t="array" ref="H215">INDEX('Stocastic Model Raw Data'!$D$2:$D$1001,$C215,0)</f>
        <v>197777225.02543601</v>
      </c>
      <c r="I215" s="14" cm="1">
        <f t="array" ref="I215">INDEX('Stocastic Model Raw Data'!$I$2:$I$1001,$C215,0)</f>
        <v>75226391.152730495</v>
      </c>
      <c r="J215" s="14">
        <f t="shared" si="38"/>
        <v>122550833.87270552</v>
      </c>
      <c r="K215" s="14" cm="1">
        <f t="array" ref="K215">INDEX('Stocastic Model Raw Data'!$E$2:$E$1001,$C215,0)</f>
        <v>41498703.595814399</v>
      </c>
      <c r="L215" s="14" cm="1">
        <f t="array" ref="L215">INDEX('Stocastic Model Raw Data'!$J$2:$J$1001,$C215,0)</f>
        <v>29466188.852676101</v>
      </c>
      <c r="M215" s="14">
        <f t="shared" si="39"/>
        <v>12032514.743138298</v>
      </c>
      <c r="N215" s="14">
        <f t="shared" si="43"/>
        <v>239275928.62125042</v>
      </c>
      <c r="O215" s="14">
        <f t="shared" si="44"/>
        <v>104692580.00540659</v>
      </c>
      <c r="P215" s="14">
        <f t="shared" si="40"/>
        <v>134583348.61584383</v>
      </c>
      <c r="Q215" s="3">
        <f t="shared" si="45"/>
        <v>239275928.62125042</v>
      </c>
      <c r="R215" s="3">
        <f t="shared" si="46"/>
        <v>136303298.00540659</v>
      </c>
      <c r="S215" s="3">
        <f t="shared" si="41"/>
        <v>102972630.61584383</v>
      </c>
      <c r="T215" s="21">
        <f>(RANK(E215,E$8:E$1007,1)+COUNTIF(E$8:E215,E215)-1)/1000</f>
        <v>0.83699999999999997</v>
      </c>
      <c r="U215" s="21">
        <f>(RANK(F215,F$8:F$1007,1)+COUNTIF(F$8:F215,F215)-1)/1000</f>
        <v>0.83299999999999996</v>
      </c>
      <c r="V215" s="21">
        <f>(RANK(G215,G$8:G$1007,1)+COUNTIF(G$8:G215,G215)-1)/1000</f>
        <v>0.84699999999999998</v>
      </c>
      <c r="W215" s="21">
        <f>(RANK(H215,H$8:H$1007,1)+COUNTIF(H$8:H215,H215)-1)/1000</f>
        <v>0.84199999999999997</v>
      </c>
      <c r="X215" s="21">
        <f>(RANK(I215,I$8:I$1007,1)+COUNTIF(I$8:I215,I215)-1)/1000</f>
        <v>0.83299999999999996</v>
      </c>
      <c r="Y215" s="21">
        <f>(RANK(J215,J$8:J$1007,1)+COUNTIF(J$8:J215,J215)-1)/1000</f>
        <v>0.86099999999999999</v>
      </c>
      <c r="Z215" s="21">
        <f>(RANK(K215,K$8:K$1007,1)+COUNTIF(K$8:K215,K215)-1)/1000</f>
        <v>0.85499999999999998</v>
      </c>
      <c r="AA215" s="21">
        <f>(RANK(L215,L$8:L$1007,1)+COUNTIF(L$8:L215,L215)-1)/1000</f>
        <v>0.84</v>
      </c>
      <c r="AB215" s="21">
        <f>(RANK(M215,M$8:M$1007,1)+COUNTIF(M$8:M215,M215)-1)/1000</f>
        <v>0.90600000000000003</v>
      </c>
      <c r="AC215" s="21">
        <f>(RANK(N215,N$8:N$1007,1)+COUNTIF(N$8:N215,N215)-1)/1000</f>
        <v>0.85499999999999998</v>
      </c>
      <c r="AD215" s="21">
        <f>(RANK(O215,O$8:O$1007,1)+COUNTIF(O$8:O215,O215)-1)/1000</f>
        <v>0.84299999999999997</v>
      </c>
      <c r="AE215" s="21">
        <f>(RANK(P215,P$8:P$1007,1)+COUNTIF(P$8:P215,P215)-1)/1000</f>
        <v>0.86799999999999999</v>
      </c>
      <c r="AF215" s="21">
        <f>(RANK(Q215,Q$8:Q$1007,1)+COUNTIF(Q$8:Q215,Q215)-1)/1000</f>
        <v>0.85499999999999998</v>
      </c>
      <c r="AG215" s="21">
        <f>(RANK(R215,R$8:R$1007,1)+COUNTIF(R$8:R215,R215)-1)/1000</f>
        <v>0.84299999999999997</v>
      </c>
      <c r="AH215" s="21">
        <f>(RANK(S215,S$8:S$1007,1)+COUNTIF(S$8:S215,S215)-1)/1000</f>
        <v>0.86799999999999999</v>
      </c>
      <c r="AI215" s="14">
        <f t="shared" si="47"/>
        <v>0</v>
      </c>
      <c r="AK215" s="14">
        <f t="shared" si="48"/>
        <v>0</v>
      </c>
    </row>
    <row r="216" spans="2:37" x14ac:dyDescent="0.25">
      <c r="B216">
        <f t="shared" si="42"/>
        <v>209</v>
      </c>
      <c r="C216">
        <f>MATCH(B216,'Stocastic Model Raw Data'!$B$2:$B$1001,0)</f>
        <v>270</v>
      </c>
      <c r="D216" s="14" cm="1">
        <f t="array" ref="D216">INDEX('Stocastic Model Raw Data'!$G$2:$G$1001,$C216,0)</f>
        <v>31610718</v>
      </c>
      <c r="E216" s="14" cm="1">
        <f t="array" ref="E216">INDEX('Stocastic Model Raw Data'!$C$2:$C$1001,$C216,0)</f>
        <v>2805479.0090699298</v>
      </c>
      <c r="F216" s="14" cm="1">
        <f t="array" ref="F216">INDEX('Stocastic Model Raw Data'!$H$2:$H$1001,$C216,0)</f>
        <v>1112806.0427014399</v>
      </c>
      <c r="G216" s="14">
        <f t="shared" si="37"/>
        <v>1692672.9663684899</v>
      </c>
      <c r="H216" s="14" cm="1">
        <f t="array" ref="H216">INDEX('Stocastic Model Raw Data'!$D$2:$D$1001,$C216,0)</f>
        <v>90668090.2245588</v>
      </c>
      <c r="I216" s="14" cm="1">
        <f t="array" ref="I216">INDEX('Stocastic Model Raw Data'!$I$2:$I$1001,$C216,0)</f>
        <v>34945246.811031699</v>
      </c>
      <c r="J216" s="14">
        <f t="shared" si="38"/>
        <v>55722843.413527101</v>
      </c>
      <c r="K216" s="14" cm="1">
        <f t="array" ref="K216">INDEX('Stocastic Model Raw Data'!$E$2:$E$1001,$C216,0)</f>
        <v>34114658.6009572</v>
      </c>
      <c r="L216" s="14" cm="1">
        <f t="array" ref="L216">INDEX('Stocastic Model Raw Data'!$J$2:$J$1001,$C216,0)</f>
        <v>24330723.861677699</v>
      </c>
      <c r="M216" s="14">
        <f t="shared" si="39"/>
        <v>9783934.7392795011</v>
      </c>
      <c r="N216" s="14">
        <f t="shared" si="43"/>
        <v>124782748.825516</v>
      </c>
      <c r="O216" s="14">
        <f t="shared" si="44"/>
        <v>59275970.672709398</v>
      </c>
      <c r="P216" s="14">
        <f t="shared" si="40"/>
        <v>65506778.152806602</v>
      </c>
      <c r="Q216" s="3">
        <f t="shared" si="45"/>
        <v>124782748.825516</v>
      </c>
      <c r="R216" s="3">
        <f t="shared" si="46"/>
        <v>90886688.672709405</v>
      </c>
      <c r="S216" s="3">
        <f t="shared" si="41"/>
        <v>33896060.152806595</v>
      </c>
      <c r="T216" s="21">
        <f>(RANK(E216,E$8:E$1007,1)+COUNTIF(E$8:E216,E216)-1)/1000</f>
        <v>0.26300000000000001</v>
      </c>
      <c r="U216" s="21">
        <f>(RANK(F216,F$8:F$1007,1)+COUNTIF(F$8:F216,F216)-1)/1000</f>
        <v>0.26</v>
      </c>
      <c r="V216" s="21">
        <f>(RANK(G216,G$8:G$1007,1)+COUNTIF(G$8:G216,G216)-1)/1000</f>
        <v>0.27</v>
      </c>
      <c r="W216" s="21">
        <f>(RANK(H216,H$8:H$1007,1)+COUNTIF(H$8:H216,H216)-1)/1000</f>
        <v>0.26400000000000001</v>
      </c>
      <c r="X216" s="21">
        <f>(RANK(I216,I$8:I$1007,1)+COUNTIF(I$8:I216,I216)-1)/1000</f>
        <v>0.26400000000000001</v>
      </c>
      <c r="Y216" s="21">
        <f>(RANK(J216,J$8:J$1007,1)+COUNTIF(J$8:J216,J216)-1)/1000</f>
        <v>0.26600000000000001</v>
      </c>
      <c r="Z216" s="21">
        <f>(RANK(K216,K$8:K$1007,1)+COUNTIF(K$8:K216,K216)-1)/1000</f>
        <v>0.39800000000000002</v>
      </c>
      <c r="AA216" s="21">
        <f>(RANK(L216,L$8:L$1007,1)+COUNTIF(L$8:L216,L216)-1)/1000</f>
        <v>0.40500000000000003</v>
      </c>
      <c r="AB216" s="21">
        <f>(RANK(M216,M$8:M$1007,1)+COUNTIF(M$8:M216,M216)-1)/1000</f>
        <v>0.38300000000000001</v>
      </c>
      <c r="AC216" s="21">
        <f>(RANK(N216,N$8:N$1007,1)+COUNTIF(N$8:N216,N216)-1)/1000</f>
        <v>0.27</v>
      </c>
      <c r="AD216" s="21">
        <f>(RANK(O216,O$8:O$1007,1)+COUNTIF(O$8:O216,O216)-1)/1000</f>
        <v>0.27600000000000002</v>
      </c>
      <c r="AE216" s="21">
        <f>(RANK(P216,P$8:P$1007,1)+COUNTIF(P$8:P216,P216)-1)/1000</f>
        <v>0.26600000000000001</v>
      </c>
      <c r="AF216" s="21">
        <f>(RANK(Q216,Q$8:Q$1007,1)+COUNTIF(Q$8:Q216,Q216)-1)/1000</f>
        <v>0.27</v>
      </c>
      <c r="AG216" s="21">
        <f>(RANK(R216,R$8:R$1007,1)+COUNTIF(R$8:R216,R216)-1)/1000</f>
        <v>0.27600000000000002</v>
      </c>
      <c r="AH216" s="21">
        <f>(RANK(S216,S$8:S$1007,1)+COUNTIF(S$8:S216,S216)-1)/1000</f>
        <v>0.26600000000000001</v>
      </c>
      <c r="AI216" s="14">
        <f t="shared" si="47"/>
        <v>0</v>
      </c>
      <c r="AK216" s="14">
        <f t="shared" si="48"/>
        <v>0</v>
      </c>
    </row>
    <row r="217" spans="2:37" x14ac:dyDescent="0.25">
      <c r="B217">
        <f t="shared" si="42"/>
        <v>210</v>
      </c>
      <c r="C217">
        <f>MATCH(B217,'Stocastic Model Raw Data'!$B$2:$B$1001,0)</f>
        <v>352</v>
      </c>
      <c r="D217" s="14" cm="1">
        <f t="array" ref="D217">INDEX('Stocastic Model Raw Data'!$G$2:$G$1001,$C217,0)</f>
        <v>31610718</v>
      </c>
      <c r="E217" s="14" cm="1">
        <f t="array" ref="E217">INDEX('Stocastic Model Raw Data'!$C$2:$C$1001,$C217,0)</f>
        <v>3169545.4670518599</v>
      </c>
      <c r="F217" s="14" cm="1">
        <f t="array" ref="F217">INDEX('Stocastic Model Raw Data'!$H$2:$H$1001,$C217,0)</f>
        <v>1263222.27873903</v>
      </c>
      <c r="G217" s="14">
        <f t="shared" si="37"/>
        <v>1906323.1883128299</v>
      </c>
      <c r="H217" s="14" cm="1">
        <f t="array" ref="H217">INDEX('Stocastic Model Raw Data'!$D$2:$D$1001,$C217,0)</f>
        <v>103634357.390975</v>
      </c>
      <c r="I217" s="14" cm="1">
        <f t="array" ref="I217">INDEX('Stocastic Model Raw Data'!$I$2:$I$1001,$C217,0)</f>
        <v>39417157.5299927</v>
      </c>
      <c r="J217" s="14">
        <f t="shared" si="38"/>
        <v>64217199.860982299</v>
      </c>
      <c r="K217" s="14" cm="1">
        <f t="array" ref="K217">INDEX('Stocastic Model Raw Data'!$E$2:$E$1001,$C217,0)</f>
        <v>35465045.090737</v>
      </c>
      <c r="L217" s="14" cm="1">
        <f t="array" ref="L217">INDEX('Stocastic Model Raw Data'!$J$2:$J$1001,$C217,0)</f>
        <v>25523747.478681099</v>
      </c>
      <c r="M217" s="14">
        <f t="shared" si="39"/>
        <v>9941297.6120559014</v>
      </c>
      <c r="N217" s="14">
        <f t="shared" si="43"/>
        <v>139099402.48171198</v>
      </c>
      <c r="O217" s="14">
        <f t="shared" si="44"/>
        <v>64940905.008673802</v>
      </c>
      <c r="P217" s="14">
        <f t="shared" si="40"/>
        <v>74158497.473038182</v>
      </c>
      <c r="Q217" s="3">
        <f t="shared" si="45"/>
        <v>139099402.48171198</v>
      </c>
      <c r="R217" s="3">
        <f t="shared" si="46"/>
        <v>96551623.008673802</v>
      </c>
      <c r="S217" s="3">
        <f t="shared" si="41"/>
        <v>42547779.473038182</v>
      </c>
      <c r="T217" s="21">
        <f>(RANK(E217,E$8:E$1007,1)+COUNTIF(E$8:E217,E217)-1)/1000</f>
        <v>0.35499999999999998</v>
      </c>
      <c r="U217" s="21">
        <f>(RANK(F217,F$8:F$1007,1)+COUNTIF(F$8:F217,F217)-1)/1000</f>
        <v>0.34899999999999998</v>
      </c>
      <c r="V217" s="21">
        <f>(RANK(G217,G$8:G$1007,1)+COUNTIF(G$8:G217,G217)-1)/1000</f>
        <v>0.35099999999999998</v>
      </c>
      <c r="W217" s="21">
        <f>(RANK(H217,H$8:H$1007,1)+COUNTIF(H$8:H217,H217)-1)/1000</f>
        <v>0.35899999999999999</v>
      </c>
      <c r="X217" s="21">
        <f>(RANK(I217,I$8:I$1007,1)+COUNTIF(I$8:I217,I217)-1)/1000</f>
        <v>0.35</v>
      </c>
      <c r="Y217" s="21">
        <f>(RANK(J217,J$8:J$1007,1)+COUNTIF(J$8:J217,J217)-1)/1000</f>
        <v>0.35599999999999998</v>
      </c>
      <c r="Z217" s="21">
        <f>(RANK(K217,K$8:K$1007,1)+COUNTIF(K$8:K217,K217)-1)/1000</f>
        <v>0.47499999999999998</v>
      </c>
      <c r="AA217" s="21">
        <f>(RANK(L217,L$8:L$1007,1)+COUNTIF(L$8:L217,L217)-1)/1000</f>
        <v>0.499</v>
      </c>
      <c r="AB217" s="21">
        <f>(RANK(M217,M$8:M$1007,1)+COUNTIF(M$8:M217,M217)-1)/1000</f>
        <v>0.41</v>
      </c>
      <c r="AC217" s="21">
        <f>(RANK(N217,N$8:N$1007,1)+COUNTIF(N$8:N217,N217)-1)/1000</f>
        <v>0.35199999999999998</v>
      </c>
      <c r="AD217" s="21">
        <f>(RANK(O217,O$8:O$1007,1)+COUNTIF(O$8:O217,O217)-1)/1000</f>
        <v>0.35499999999999998</v>
      </c>
      <c r="AE217" s="21">
        <f>(RANK(P217,P$8:P$1007,1)+COUNTIF(P$8:P217,P217)-1)/1000</f>
        <v>0.35199999999999998</v>
      </c>
      <c r="AF217" s="21">
        <f>(RANK(Q217,Q$8:Q$1007,1)+COUNTIF(Q$8:Q217,Q217)-1)/1000</f>
        <v>0.35199999999999998</v>
      </c>
      <c r="AG217" s="21">
        <f>(RANK(R217,R$8:R$1007,1)+COUNTIF(R$8:R217,R217)-1)/1000</f>
        <v>0.35499999999999998</v>
      </c>
      <c r="AH217" s="21">
        <f>(RANK(S217,S$8:S$1007,1)+COUNTIF(S$8:S217,S217)-1)/1000</f>
        <v>0.35199999999999998</v>
      </c>
      <c r="AI217" s="14">
        <f t="shared" si="47"/>
        <v>0</v>
      </c>
      <c r="AK217" s="14">
        <f t="shared" si="48"/>
        <v>0</v>
      </c>
    </row>
    <row r="218" spans="2:37" x14ac:dyDescent="0.25">
      <c r="B218">
        <f t="shared" si="42"/>
        <v>211</v>
      </c>
      <c r="C218">
        <f>MATCH(B218,'Stocastic Model Raw Data'!$B$2:$B$1001,0)</f>
        <v>970</v>
      </c>
      <c r="D218" s="14" cm="1">
        <f t="array" ref="D218">INDEX('Stocastic Model Raw Data'!$G$2:$G$1001,$C218,0)</f>
        <v>31610718</v>
      </c>
      <c r="E218" s="14" cm="1">
        <f t="array" ref="E218">INDEX('Stocastic Model Raw Data'!$C$2:$C$1001,$C218,0)</f>
        <v>8247310.9362452803</v>
      </c>
      <c r="F218" s="14" cm="1">
        <f t="array" ref="F218">INDEX('Stocastic Model Raw Data'!$H$2:$H$1001,$C218,0)</f>
        <v>3490010.9839779902</v>
      </c>
      <c r="G218" s="14">
        <f t="shared" si="37"/>
        <v>4757299.9522672901</v>
      </c>
      <c r="H218" s="14" cm="1">
        <f t="array" ref="H218">INDEX('Stocastic Model Raw Data'!$D$2:$D$1001,$C218,0)</f>
        <v>267738927.25053701</v>
      </c>
      <c r="I218" s="14" cm="1">
        <f t="array" ref="I218">INDEX('Stocastic Model Raw Data'!$I$2:$I$1001,$C218,0)</f>
        <v>106625692.421128</v>
      </c>
      <c r="J218" s="14">
        <f t="shared" si="38"/>
        <v>161113234.829409</v>
      </c>
      <c r="K218" s="14" cm="1">
        <f t="array" ref="K218">INDEX('Stocastic Model Raw Data'!$E$2:$E$1001,$C218,0)</f>
        <v>31981502.738383699</v>
      </c>
      <c r="L218" s="14" cm="1">
        <f t="array" ref="L218">INDEX('Stocastic Model Raw Data'!$J$2:$J$1001,$C218,0)</f>
        <v>22529997.769847099</v>
      </c>
      <c r="M218" s="14">
        <f t="shared" si="39"/>
        <v>9451504.9685366005</v>
      </c>
      <c r="N218" s="14">
        <f t="shared" si="43"/>
        <v>299720429.98892069</v>
      </c>
      <c r="O218" s="14">
        <f t="shared" si="44"/>
        <v>129155690.1909751</v>
      </c>
      <c r="P218" s="14">
        <f t="shared" si="40"/>
        <v>170564739.79794559</v>
      </c>
      <c r="Q218" s="3">
        <f t="shared" si="45"/>
        <v>299720429.98892069</v>
      </c>
      <c r="R218" s="3">
        <f t="shared" si="46"/>
        <v>160766408.1909751</v>
      </c>
      <c r="S218" s="3">
        <f t="shared" si="41"/>
        <v>138954021.79794559</v>
      </c>
      <c r="T218" s="21">
        <f>(RANK(E218,E$8:E$1007,1)+COUNTIF(E$8:E218,E218)-1)/1000</f>
        <v>0.98199999999999998</v>
      </c>
      <c r="U218" s="21">
        <f>(RANK(F218,F$8:F$1007,1)+COUNTIF(F$8:F218,F218)-1)/1000</f>
        <v>0.98399999999999999</v>
      </c>
      <c r="V218" s="21">
        <f>(RANK(G218,G$8:G$1007,1)+COUNTIF(G$8:G218,G218)-1)/1000</f>
        <v>0.98</v>
      </c>
      <c r="W218" s="21">
        <f>(RANK(H218,H$8:H$1007,1)+COUNTIF(H$8:H218,H218)-1)/1000</f>
        <v>0.98199999999999998</v>
      </c>
      <c r="X218" s="21">
        <f>(RANK(I218,I$8:I$1007,1)+COUNTIF(I$8:I218,I218)-1)/1000</f>
        <v>0.98299999999999998</v>
      </c>
      <c r="Y218" s="21">
        <f>(RANK(J218,J$8:J$1007,1)+COUNTIF(J$8:J218,J218)-1)/1000</f>
        <v>0.98199999999999998</v>
      </c>
      <c r="Z218" s="21">
        <f>(RANK(K218,K$8:K$1007,1)+COUNTIF(K$8:K218,K218)-1)/1000</f>
        <v>0.3</v>
      </c>
      <c r="AA218" s="21">
        <f>(RANK(L218,L$8:L$1007,1)+COUNTIF(L$8:L218,L218)-1)/1000</f>
        <v>0.29799999999999999</v>
      </c>
      <c r="AB218" s="21">
        <f>(RANK(M218,M$8:M$1007,1)+COUNTIF(M$8:M218,M218)-1)/1000</f>
        <v>0.30499999999999999</v>
      </c>
      <c r="AC218" s="21">
        <f>(RANK(N218,N$8:N$1007,1)+COUNTIF(N$8:N218,N218)-1)/1000</f>
        <v>0.97</v>
      </c>
      <c r="AD218" s="21">
        <f>(RANK(O218,O$8:O$1007,1)+COUNTIF(O$8:O218,O218)-1)/1000</f>
        <v>0.96699999999999997</v>
      </c>
      <c r="AE218" s="21">
        <f>(RANK(P218,P$8:P$1007,1)+COUNTIF(P$8:P218,P218)-1)/1000</f>
        <v>0.97399999999999998</v>
      </c>
      <c r="AF218" s="21">
        <f>(RANK(Q218,Q$8:Q$1007,1)+COUNTIF(Q$8:Q218,Q218)-1)/1000</f>
        <v>0.97</v>
      </c>
      <c r="AG218" s="21">
        <f>(RANK(R218,R$8:R$1007,1)+COUNTIF(R$8:R218,R218)-1)/1000</f>
        <v>0.96699999999999997</v>
      </c>
      <c r="AH218" s="21">
        <f>(RANK(S218,S$8:S$1007,1)+COUNTIF(S$8:S218,S218)-1)/1000</f>
        <v>0.97399999999999998</v>
      </c>
      <c r="AI218" s="14">
        <f t="shared" si="47"/>
        <v>0</v>
      </c>
      <c r="AK218" s="14">
        <f t="shared" si="48"/>
        <v>0</v>
      </c>
    </row>
    <row r="219" spans="2:37" x14ac:dyDescent="0.25">
      <c r="B219">
        <f t="shared" si="42"/>
        <v>212</v>
      </c>
      <c r="C219">
        <f>MATCH(B219,'Stocastic Model Raw Data'!$B$2:$B$1001,0)</f>
        <v>867</v>
      </c>
      <c r="D219" s="14" cm="1">
        <f t="array" ref="D219">INDEX('Stocastic Model Raw Data'!$G$2:$G$1001,$C219,0)</f>
        <v>31610718</v>
      </c>
      <c r="E219" s="14" cm="1">
        <f t="array" ref="E219">INDEX('Stocastic Model Raw Data'!$C$2:$C$1001,$C219,0)</f>
        <v>6322759.8057363098</v>
      </c>
      <c r="F219" s="14" cm="1">
        <f t="array" ref="F219">INDEX('Stocastic Model Raw Data'!$H$2:$H$1001,$C219,0)</f>
        <v>2645844.4058640902</v>
      </c>
      <c r="G219" s="14">
        <f t="shared" si="37"/>
        <v>3676915.3998722197</v>
      </c>
      <c r="H219" s="14" cm="1">
        <f t="array" ref="H219">INDEX('Stocastic Model Raw Data'!$D$2:$D$1001,$C219,0)</f>
        <v>203658292.21284199</v>
      </c>
      <c r="I219" s="14" cm="1">
        <f t="array" ref="I219">INDEX('Stocastic Model Raw Data'!$I$2:$I$1001,$C219,0)</f>
        <v>81353029.191766098</v>
      </c>
      <c r="J219" s="14">
        <f t="shared" si="38"/>
        <v>122305263.02107589</v>
      </c>
      <c r="K219" s="14" cm="1">
        <f t="array" ref="K219">INDEX('Stocastic Model Raw Data'!$E$2:$E$1001,$C219,0)</f>
        <v>38019600.3524094</v>
      </c>
      <c r="L219" s="14" cm="1">
        <f t="array" ref="L219">INDEX('Stocastic Model Raw Data'!$J$2:$J$1001,$C219,0)</f>
        <v>27082584.756710902</v>
      </c>
      <c r="M219" s="14">
        <f t="shared" si="39"/>
        <v>10937015.595698498</v>
      </c>
      <c r="N219" s="14">
        <f t="shared" si="43"/>
        <v>241677892.56525138</v>
      </c>
      <c r="O219" s="14">
        <f t="shared" si="44"/>
        <v>108435613.948477</v>
      </c>
      <c r="P219" s="14">
        <f t="shared" si="40"/>
        <v>133242278.61677438</v>
      </c>
      <c r="Q219" s="3">
        <f t="shared" si="45"/>
        <v>241677892.56525138</v>
      </c>
      <c r="R219" s="3">
        <f t="shared" si="46"/>
        <v>140046331.948477</v>
      </c>
      <c r="S219" s="3">
        <f t="shared" si="41"/>
        <v>101631560.61677438</v>
      </c>
      <c r="T219" s="21">
        <f>(RANK(E219,E$8:E$1007,1)+COUNTIF(E$8:E219,E219)-1)/1000</f>
        <v>0.86599999999999999</v>
      </c>
      <c r="U219" s="21">
        <f>(RANK(F219,F$8:F$1007,1)+COUNTIF(F$8:F219,F219)-1)/1000</f>
        <v>0.86299999999999999</v>
      </c>
      <c r="V219" s="21">
        <f>(RANK(G219,G$8:G$1007,1)+COUNTIF(G$8:G219,G219)-1)/1000</f>
        <v>0.86499999999999999</v>
      </c>
      <c r="W219" s="21">
        <f>(RANK(H219,H$8:H$1007,1)+COUNTIF(H$8:H219,H219)-1)/1000</f>
        <v>0.86</v>
      </c>
      <c r="X219" s="21">
        <f>(RANK(I219,I$8:I$1007,1)+COUNTIF(I$8:I219,I219)-1)/1000</f>
        <v>0.86299999999999999</v>
      </c>
      <c r="Y219" s="21">
        <f>(RANK(J219,J$8:J$1007,1)+COUNTIF(J$8:J219,J219)-1)/1000</f>
        <v>0.85899999999999999</v>
      </c>
      <c r="Z219" s="21">
        <f>(RANK(K219,K$8:K$1007,1)+COUNTIF(K$8:K219,K219)-1)/1000</f>
        <v>0.65200000000000002</v>
      </c>
      <c r="AA219" s="21">
        <f>(RANK(L219,L$8:L$1007,1)+COUNTIF(L$8:L219,L219)-1)/1000</f>
        <v>0.64900000000000002</v>
      </c>
      <c r="AB219" s="21">
        <f>(RANK(M219,M$8:M$1007,1)+COUNTIF(M$8:M219,M219)-1)/1000</f>
        <v>0.66300000000000003</v>
      </c>
      <c r="AC219" s="21">
        <f>(RANK(N219,N$8:N$1007,1)+COUNTIF(N$8:N219,N219)-1)/1000</f>
        <v>0.86699999999999999</v>
      </c>
      <c r="AD219" s="21">
        <f>(RANK(O219,O$8:O$1007,1)+COUNTIF(O$8:O219,O219)-1)/1000</f>
        <v>0.873</v>
      </c>
      <c r="AE219" s="21">
        <f>(RANK(P219,P$8:P$1007,1)+COUNTIF(P$8:P219,P219)-1)/1000</f>
        <v>0.85799999999999998</v>
      </c>
      <c r="AF219" s="21">
        <f>(RANK(Q219,Q$8:Q$1007,1)+COUNTIF(Q$8:Q219,Q219)-1)/1000</f>
        <v>0.86699999999999999</v>
      </c>
      <c r="AG219" s="21">
        <f>(RANK(R219,R$8:R$1007,1)+COUNTIF(R$8:R219,R219)-1)/1000</f>
        <v>0.873</v>
      </c>
      <c r="AH219" s="21">
        <f>(RANK(S219,S$8:S$1007,1)+COUNTIF(S$8:S219,S219)-1)/1000</f>
        <v>0.85799999999999998</v>
      </c>
      <c r="AI219" s="14">
        <f t="shared" si="47"/>
        <v>0</v>
      </c>
      <c r="AK219" s="14">
        <f t="shared" si="48"/>
        <v>0</v>
      </c>
    </row>
    <row r="220" spans="2:37" x14ac:dyDescent="0.25">
      <c r="B220">
        <f t="shared" si="42"/>
        <v>213</v>
      </c>
      <c r="C220">
        <f>MATCH(B220,'Stocastic Model Raw Data'!$B$2:$B$1001,0)</f>
        <v>790</v>
      </c>
      <c r="D220" s="14" cm="1">
        <f t="array" ref="D220">INDEX('Stocastic Model Raw Data'!$G$2:$G$1001,$C220,0)</f>
        <v>31610718</v>
      </c>
      <c r="E220" s="14" cm="1">
        <f t="array" ref="E220">INDEX('Stocastic Model Raw Data'!$C$2:$C$1001,$C220,0)</f>
        <v>5587775.4922303604</v>
      </c>
      <c r="F220" s="14" cm="1">
        <f t="array" ref="F220">INDEX('Stocastic Model Raw Data'!$H$2:$H$1001,$C220,0)</f>
        <v>2324839.8544145701</v>
      </c>
      <c r="G220" s="14">
        <f t="shared" si="37"/>
        <v>3262935.6378157903</v>
      </c>
      <c r="H220" s="14" cm="1">
        <f t="array" ref="H220">INDEX('Stocastic Model Raw Data'!$D$2:$D$1001,$C220,0)</f>
        <v>181122890.41476899</v>
      </c>
      <c r="I220" s="14" cm="1">
        <f t="array" ref="I220">INDEX('Stocastic Model Raw Data'!$I$2:$I$1001,$C220,0)</f>
        <v>71538270.200917706</v>
      </c>
      <c r="J220" s="14">
        <f t="shared" si="38"/>
        <v>109584620.21385129</v>
      </c>
      <c r="K220" s="14" cm="1">
        <f t="array" ref="K220">INDEX('Stocastic Model Raw Data'!$E$2:$E$1001,$C220,0)</f>
        <v>35609387.107182302</v>
      </c>
      <c r="L220" s="14" cm="1">
        <f t="array" ref="L220">INDEX('Stocastic Model Raw Data'!$J$2:$J$1001,$C220,0)</f>
        <v>25747828.406011399</v>
      </c>
      <c r="M220" s="14">
        <f t="shared" si="39"/>
        <v>9861558.7011709027</v>
      </c>
      <c r="N220" s="14">
        <f t="shared" si="43"/>
        <v>216732277.52195129</v>
      </c>
      <c r="O220" s="14">
        <f t="shared" si="44"/>
        <v>97286098.606929109</v>
      </c>
      <c r="P220" s="14">
        <f t="shared" si="40"/>
        <v>119446178.91502218</v>
      </c>
      <c r="Q220" s="3">
        <f t="shared" si="45"/>
        <v>216732277.52195129</v>
      </c>
      <c r="R220" s="3">
        <f t="shared" si="46"/>
        <v>128896816.60692911</v>
      </c>
      <c r="S220" s="3">
        <f t="shared" si="41"/>
        <v>87835460.915022179</v>
      </c>
      <c r="T220" s="21">
        <f>(RANK(E220,E$8:E$1007,1)+COUNTIF(E$8:E220,E220)-1)/1000</f>
        <v>0.79300000000000004</v>
      </c>
      <c r="U220" s="21">
        <f>(RANK(F220,F$8:F$1007,1)+COUNTIF(F$8:F220,F220)-1)/1000</f>
        <v>0.79600000000000004</v>
      </c>
      <c r="V220" s="21">
        <f>(RANK(G220,G$8:G$1007,1)+COUNTIF(G$8:G220,G220)-1)/1000</f>
        <v>0.79</v>
      </c>
      <c r="W220" s="21">
        <f>(RANK(H220,H$8:H$1007,1)+COUNTIF(H$8:H220,H220)-1)/1000</f>
        <v>0.78800000000000003</v>
      </c>
      <c r="X220" s="21">
        <f>(RANK(I220,I$8:I$1007,1)+COUNTIF(I$8:I220,I220)-1)/1000</f>
        <v>0.79700000000000004</v>
      </c>
      <c r="Y220" s="21">
        <f>(RANK(J220,J$8:J$1007,1)+COUNTIF(J$8:J220,J220)-1)/1000</f>
        <v>0.78600000000000003</v>
      </c>
      <c r="Z220" s="21">
        <f>(RANK(K220,K$8:K$1007,1)+COUNTIF(K$8:K220,K220)-1)/1000</f>
        <v>0.48399999999999999</v>
      </c>
      <c r="AA220" s="21">
        <f>(RANK(L220,L$8:L$1007,1)+COUNTIF(L$8:L220,L220)-1)/1000</f>
        <v>0.51800000000000002</v>
      </c>
      <c r="AB220" s="21">
        <f>(RANK(M220,M$8:M$1007,1)+COUNTIF(M$8:M220,M220)-1)/1000</f>
        <v>0.39200000000000002</v>
      </c>
      <c r="AC220" s="21">
        <f>(RANK(N220,N$8:N$1007,1)+COUNTIF(N$8:N220,N220)-1)/1000</f>
        <v>0.79</v>
      </c>
      <c r="AD220" s="21">
        <f>(RANK(O220,O$8:O$1007,1)+COUNTIF(O$8:O220,O220)-1)/1000</f>
        <v>0.79700000000000004</v>
      </c>
      <c r="AE220" s="21">
        <f>(RANK(P220,P$8:P$1007,1)+COUNTIF(P$8:P220,P220)-1)/1000</f>
        <v>0.78300000000000003</v>
      </c>
      <c r="AF220" s="21">
        <f>(RANK(Q220,Q$8:Q$1007,1)+COUNTIF(Q$8:Q220,Q220)-1)/1000</f>
        <v>0.79</v>
      </c>
      <c r="AG220" s="21">
        <f>(RANK(R220,R$8:R$1007,1)+COUNTIF(R$8:R220,R220)-1)/1000</f>
        <v>0.79700000000000004</v>
      </c>
      <c r="AH220" s="21">
        <f>(RANK(S220,S$8:S$1007,1)+COUNTIF(S$8:S220,S220)-1)/1000</f>
        <v>0.78300000000000003</v>
      </c>
      <c r="AI220" s="14">
        <f t="shared" si="47"/>
        <v>0</v>
      </c>
      <c r="AK220" s="14">
        <f t="shared" si="48"/>
        <v>0</v>
      </c>
    </row>
    <row r="221" spans="2:37" x14ac:dyDescent="0.25">
      <c r="B221">
        <f t="shared" si="42"/>
        <v>214</v>
      </c>
      <c r="C221">
        <f>MATCH(B221,'Stocastic Model Raw Data'!$B$2:$B$1001,0)</f>
        <v>213</v>
      </c>
      <c r="D221" s="14" cm="1">
        <f t="array" ref="D221">INDEX('Stocastic Model Raw Data'!$G$2:$G$1001,$C221,0)</f>
        <v>31610718</v>
      </c>
      <c r="E221" s="14" cm="1">
        <f t="array" ref="E221">INDEX('Stocastic Model Raw Data'!$C$2:$C$1001,$C221,0)</f>
        <v>2587073.0902795698</v>
      </c>
      <c r="F221" s="14" cm="1">
        <f t="array" ref="F221">INDEX('Stocastic Model Raw Data'!$H$2:$H$1001,$C221,0)</f>
        <v>998414.22899789503</v>
      </c>
      <c r="G221" s="14">
        <f t="shared" si="37"/>
        <v>1588658.8612816748</v>
      </c>
      <c r="H221" s="14" cm="1">
        <f t="array" ref="H221">INDEX('Stocastic Model Raw Data'!$D$2:$D$1001,$C221,0)</f>
        <v>84018423.072188601</v>
      </c>
      <c r="I221" s="14" cm="1">
        <f t="array" ref="I221">INDEX('Stocastic Model Raw Data'!$I$2:$I$1001,$C221,0)</f>
        <v>31318859.844546899</v>
      </c>
      <c r="J221" s="14">
        <f t="shared" si="38"/>
        <v>52699563.227641702</v>
      </c>
      <c r="K221" s="14" cm="1">
        <f t="array" ref="K221">INDEX('Stocastic Model Raw Data'!$E$2:$E$1001,$C221,0)</f>
        <v>32490775.407260399</v>
      </c>
      <c r="L221" s="14" cm="1">
        <f t="array" ref="L221">INDEX('Stocastic Model Raw Data'!$J$2:$J$1001,$C221,0)</f>
        <v>23313427.138135199</v>
      </c>
      <c r="M221" s="14">
        <f t="shared" si="39"/>
        <v>9177348.2691252008</v>
      </c>
      <c r="N221" s="14">
        <f t="shared" si="43"/>
        <v>116509198.479449</v>
      </c>
      <c r="O221" s="14">
        <f t="shared" si="44"/>
        <v>54632286.982682094</v>
      </c>
      <c r="P221" s="14">
        <f t="shared" si="40"/>
        <v>61876911.49676691</v>
      </c>
      <c r="Q221" s="3">
        <f t="shared" si="45"/>
        <v>116509198.479449</v>
      </c>
      <c r="R221" s="3">
        <f t="shared" si="46"/>
        <v>86243004.982682094</v>
      </c>
      <c r="S221" s="3">
        <f t="shared" si="41"/>
        <v>30266193.49676691</v>
      </c>
      <c r="T221" s="21">
        <f>(RANK(E221,E$8:E$1007,1)+COUNTIF(E$8:E221,E221)-1)/1000</f>
        <v>0.20300000000000001</v>
      </c>
      <c r="U221" s="21">
        <f>(RANK(F221,F$8:F$1007,1)+COUNTIF(F$8:F221,F221)-1)/1000</f>
        <v>0.189</v>
      </c>
      <c r="V221" s="21">
        <f>(RANK(G221,G$8:G$1007,1)+COUNTIF(G$8:G221,G221)-1)/1000</f>
        <v>0.21099999999999999</v>
      </c>
      <c r="W221" s="21">
        <f>(RANK(H221,H$8:H$1007,1)+COUNTIF(H$8:H221,H221)-1)/1000</f>
        <v>0.20300000000000001</v>
      </c>
      <c r="X221" s="21">
        <f>(RANK(I221,I$8:I$1007,1)+COUNTIF(I$8:I221,I221)-1)/1000</f>
        <v>0.19</v>
      </c>
      <c r="Y221" s="21">
        <f>(RANK(J221,J$8:J$1007,1)+COUNTIF(J$8:J221,J221)-1)/1000</f>
        <v>0.20899999999999999</v>
      </c>
      <c r="Z221" s="21">
        <f>(RANK(K221,K$8:K$1007,1)+COUNTIF(K$8:K221,K221)-1)/1000</f>
        <v>0.32600000000000001</v>
      </c>
      <c r="AA221" s="21">
        <f>(RANK(L221,L$8:L$1007,1)+COUNTIF(L$8:L221,L221)-1)/1000</f>
        <v>0.35</v>
      </c>
      <c r="AB221" s="21">
        <f>(RANK(M221,M$8:M$1007,1)+COUNTIF(M$8:M221,M221)-1)/1000</f>
        <v>0.253</v>
      </c>
      <c r="AC221" s="21">
        <f>(RANK(N221,N$8:N$1007,1)+COUNTIF(N$8:N221,N221)-1)/1000</f>
        <v>0.21299999999999999</v>
      </c>
      <c r="AD221" s="21">
        <f>(RANK(O221,O$8:O$1007,1)+COUNTIF(O$8:O221,O221)-1)/1000</f>
        <v>0.21</v>
      </c>
      <c r="AE221" s="21">
        <f>(RANK(P221,P$8:P$1007,1)+COUNTIF(P$8:P221,P221)-1)/1000</f>
        <v>0.215</v>
      </c>
      <c r="AF221" s="21">
        <f>(RANK(Q221,Q$8:Q$1007,1)+COUNTIF(Q$8:Q221,Q221)-1)/1000</f>
        <v>0.21299999999999999</v>
      </c>
      <c r="AG221" s="21">
        <f>(RANK(R221,R$8:R$1007,1)+COUNTIF(R$8:R221,R221)-1)/1000</f>
        <v>0.21</v>
      </c>
      <c r="AH221" s="21">
        <f>(RANK(S221,S$8:S$1007,1)+COUNTIF(S$8:S221,S221)-1)/1000</f>
        <v>0.215</v>
      </c>
      <c r="AI221" s="14">
        <f t="shared" si="47"/>
        <v>0</v>
      </c>
      <c r="AK221" s="14">
        <f t="shared" si="48"/>
        <v>0</v>
      </c>
    </row>
    <row r="222" spans="2:37" x14ac:dyDescent="0.25">
      <c r="B222">
        <f t="shared" si="42"/>
        <v>215</v>
      </c>
      <c r="C222">
        <f>MATCH(B222,'Stocastic Model Raw Data'!$B$2:$B$1001,0)</f>
        <v>759</v>
      </c>
      <c r="D222" s="14" cm="1">
        <f t="array" ref="D222">INDEX('Stocastic Model Raw Data'!$G$2:$G$1001,$C222,0)</f>
        <v>31610718</v>
      </c>
      <c r="E222" s="14" cm="1">
        <f t="array" ref="E222">INDEX('Stocastic Model Raw Data'!$C$2:$C$1001,$C222,0)</f>
        <v>4989040.8639868302</v>
      </c>
      <c r="F222" s="14" cm="1">
        <f t="array" ref="F222">INDEX('Stocastic Model Raw Data'!$H$2:$H$1001,$C222,0)</f>
        <v>2001268.2406983499</v>
      </c>
      <c r="G222" s="14">
        <f t="shared" si="37"/>
        <v>2987772.6232884806</v>
      </c>
      <c r="H222" s="14" cm="1">
        <f t="array" ref="H222">INDEX('Stocastic Model Raw Data'!$D$2:$D$1001,$C222,0)</f>
        <v>161277594.75646099</v>
      </c>
      <c r="I222" s="14" cm="1">
        <f t="array" ref="I222">INDEX('Stocastic Model Raw Data'!$I$2:$I$1001,$C222,0)</f>
        <v>62142861.296945199</v>
      </c>
      <c r="J222" s="14">
        <f t="shared" si="38"/>
        <v>99134733.459515795</v>
      </c>
      <c r="K222" s="14" cm="1">
        <f t="array" ref="K222">INDEX('Stocastic Model Raw Data'!$E$2:$E$1001,$C222,0)</f>
        <v>47459536.201996103</v>
      </c>
      <c r="L222" s="14" cm="1">
        <f t="array" ref="L222">INDEX('Stocastic Model Raw Data'!$J$2:$J$1001,$C222,0)</f>
        <v>33756590.994898602</v>
      </c>
      <c r="M222" s="14">
        <f t="shared" si="39"/>
        <v>13702945.207097501</v>
      </c>
      <c r="N222" s="14">
        <f t="shared" si="43"/>
        <v>208737130.95845711</v>
      </c>
      <c r="O222" s="14">
        <f t="shared" si="44"/>
        <v>95899452.291843802</v>
      </c>
      <c r="P222" s="14">
        <f t="shared" si="40"/>
        <v>112837678.66661331</v>
      </c>
      <c r="Q222" s="3">
        <f t="shared" si="45"/>
        <v>208737130.95845711</v>
      </c>
      <c r="R222" s="3">
        <f t="shared" si="46"/>
        <v>127510170.2918438</v>
      </c>
      <c r="S222" s="3">
        <f t="shared" si="41"/>
        <v>81226960.666613311</v>
      </c>
      <c r="T222" s="21">
        <f>(RANK(E222,E$8:E$1007,1)+COUNTIF(E$8:E222,E222)-1)/1000</f>
        <v>0.69299999999999995</v>
      </c>
      <c r="U222" s="21">
        <f>(RANK(F222,F$8:F$1007,1)+COUNTIF(F$8:F222,F222)-1)/1000</f>
        <v>0.65300000000000002</v>
      </c>
      <c r="V222" s="21">
        <f>(RANK(G222,G$8:G$1007,1)+COUNTIF(G$8:G222,G222)-1)/1000</f>
        <v>0.72499999999999998</v>
      </c>
      <c r="W222" s="21">
        <f>(RANK(H222,H$8:H$1007,1)+COUNTIF(H$8:H222,H222)-1)/1000</f>
        <v>0.69599999999999995</v>
      </c>
      <c r="X222" s="21">
        <f>(RANK(I222,I$8:I$1007,1)+COUNTIF(I$8:I222,I222)-1)/1000</f>
        <v>0.66200000000000003</v>
      </c>
      <c r="Y222" s="21">
        <f>(RANK(J222,J$8:J$1007,1)+COUNTIF(J$8:J222,J222)-1)/1000</f>
        <v>0.71099999999999997</v>
      </c>
      <c r="Z222" s="21">
        <f>(RANK(K222,K$8:K$1007,1)+COUNTIF(K$8:K222,K222)-1)/1000</f>
        <v>0.997</v>
      </c>
      <c r="AA222" s="21">
        <f>(RANK(L222,L$8:L$1007,1)+COUNTIF(L$8:L222,L222)-1)/1000</f>
        <v>0.996</v>
      </c>
      <c r="AB222" s="21">
        <f>(RANK(M222,M$8:M$1007,1)+COUNTIF(M$8:M222,M222)-1)/1000</f>
        <v>0.999</v>
      </c>
      <c r="AC222" s="21">
        <f>(RANK(N222,N$8:N$1007,1)+COUNTIF(N$8:N222,N222)-1)/1000</f>
        <v>0.75900000000000001</v>
      </c>
      <c r="AD222" s="21">
        <f>(RANK(O222,O$8:O$1007,1)+COUNTIF(O$8:O222,O222)-1)/1000</f>
        <v>0.77900000000000003</v>
      </c>
      <c r="AE222" s="21">
        <f>(RANK(P222,P$8:P$1007,1)+COUNTIF(P$8:P222,P222)-1)/1000</f>
        <v>0.74</v>
      </c>
      <c r="AF222" s="21">
        <f>(RANK(Q222,Q$8:Q$1007,1)+COUNTIF(Q$8:Q222,Q222)-1)/1000</f>
        <v>0.75900000000000001</v>
      </c>
      <c r="AG222" s="21">
        <f>(RANK(R222,R$8:R$1007,1)+COUNTIF(R$8:R222,R222)-1)/1000</f>
        <v>0.77900000000000003</v>
      </c>
      <c r="AH222" s="21">
        <f>(RANK(S222,S$8:S$1007,1)+COUNTIF(S$8:S222,S222)-1)/1000</f>
        <v>0.74</v>
      </c>
      <c r="AI222" s="14">
        <f t="shared" si="47"/>
        <v>0</v>
      </c>
      <c r="AK222" s="14">
        <f t="shared" si="48"/>
        <v>0</v>
      </c>
    </row>
    <row r="223" spans="2:37" x14ac:dyDescent="0.25">
      <c r="B223">
        <f t="shared" si="42"/>
        <v>216</v>
      </c>
      <c r="C223">
        <f>MATCH(B223,'Stocastic Model Raw Data'!$B$2:$B$1001,0)</f>
        <v>274</v>
      </c>
      <c r="D223" s="14" cm="1">
        <f t="array" ref="D223">INDEX('Stocastic Model Raw Data'!$G$2:$G$1001,$C223,0)</f>
        <v>31610718</v>
      </c>
      <c r="E223" s="14" cm="1">
        <f t="array" ref="E223">INDEX('Stocastic Model Raw Data'!$C$2:$C$1001,$C223,0)</f>
        <v>2685256.34314318</v>
      </c>
      <c r="F223" s="14" cm="1">
        <f t="array" ref="F223">INDEX('Stocastic Model Raw Data'!$H$2:$H$1001,$C223,0)</f>
        <v>1046358.94267194</v>
      </c>
      <c r="G223" s="14">
        <f t="shared" si="37"/>
        <v>1638897.40047124</v>
      </c>
      <c r="H223" s="14" cm="1">
        <f t="array" ref="H223">INDEX('Stocastic Model Raw Data'!$D$2:$D$1001,$C223,0)</f>
        <v>86870049.116542399</v>
      </c>
      <c r="I223" s="14" cm="1">
        <f t="array" ref="I223">INDEX('Stocastic Model Raw Data'!$I$2:$I$1001,$C223,0)</f>
        <v>33044221.142911501</v>
      </c>
      <c r="J223" s="14">
        <f t="shared" si="38"/>
        <v>53825827.973630898</v>
      </c>
      <c r="K223" s="14" cm="1">
        <f t="array" ref="K223">INDEX('Stocastic Model Raw Data'!$E$2:$E$1001,$C223,0)</f>
        <v>39120313.463087499</v>
      </c>
      <c r="L223" s="14" cm="1">
        <f t="array" ref="L223">INDEX('Stocastic Model Raw Data'!$J$2:$J$1001,$C223,0)</f>
        <v>27742390.429573499</v>
      </c>
      <c r="M223" s="14">
        <f t="shared" si="39"/>
        <v>11377923.033514</v>
      </c>
      <c r="N223" s="14">
        <f t="shared" si="43"/>
        <v>125990362.5796299</v>
      </c>
      <c r="O223" s="14">
        <f t="shared" si="44"/>
        <v>60786611.572485</v>
      </c>
      <c r="P223" s="14">
        <f t="shared" si="40"/>
        <v>65203751.007144898</v>
      </c>
      <c r="Q223" s="3">
        <f t="shared" si="45"/>
        <v>125990362.5796299</v>
      </c>
      <c r="R223" s="3">
        <f t="shared" si="46"/>
        <v>92397329.572485</v>
      </c>
      <c r="S223" s="3">
        <f t="shared" si="41"/>
        <v>33593033.007144898</v>
      </c>
      <c r="T223" s="21">
        <f>(RANK(E223,E$8:E$1007,1)+COUNTIF(E$8:E223,E223)-1)/1000</f>
        <v>0.22900000000000001</v>
      </c>
      <c r="U223" s="21">
        <f>(RANK(F223,F$8:F$1007,1)+COUNTIF(F$8:F223,F223)-1)/1000</f>
        <v>0.22500000000000001</v>
      </c>
      <c r="V223" s="21">
        <f>(RANK(G223,G$8:G$1007,1)+COUNTIF(G$8:G223,G223)-1)/1000</f>
        <v>0.23899999999999999</v>
      </c>
      <c r="W223" s="21">
        <f>(RANK(H223,H$8:H$1007,1)+COUNTIF(H$8:H223,H223)-1)/1000</f>
        <v>0.22500000000000001</v>
      </c>
      <c r="X223" s="21">
        <f>(RANK(I223,I$8:I$1007,1)+COUNTIF(I$8:I223,I223)-1)/1000</f>
        <v>0.22800000000000001</v>
      </c>
      <c r="Y223" s="21">
        <f>(RANK(J223,J$8:J$1007,1)+COUNTIF(J$8:J223,J223)-1)/1000</f>
        <v>0.23400000000000001</v>
      </c>
      <c r="Z223" s="21">
        <f>(RANK(K223,K$8:K$1007,1)+COUNTIF(K$8:K223,K223)-1)/1000</f>
        <v>0.73</v>
      </c>
      <c r="AA223" s="21">
        <f>(RANK(L223,L$8:L$1007,1)+COUNTIF(L$8:L223,L223)-1)/1000</f>
        <v>0.71</v>
      </c>
      <c r="AB223" s="21">
        <f>(RANK(M223,M$8:M$1007,1)+COUNTIF(M$8:M223,M223)-1)/1000</f>
        <v>0.77700000000000002</v>
      </c>
      <c r="AC223" s="21">
        <f>(RANK(N223,N$8:N$1007,1)+COUNTIF(N$8:N223,N223)-1)/1000</f>
        <v>0.27400000000000002</v>
      </c>
      <c r="AD223" s="21">
        <f>(RANK(O223,O$8:O$1007,1)+COUNTIF(O$8:O223,O223)-1)/1000</f>
        <v>0.29799999999999999</v>
      </c>
      <c r="AE223" s="21">
        <f>(RANK(P223,P$8:P$1007,1)+COUNTIF(P$8:P223,P223)-1)/1000</f>
        <v>0.26</v>
      </c>
      <c r="AF223" s="21">
        <f>(RANK(Q223,Q$8:Q$1007,1)+COUNTIF(Q$8:Q223,Q223)-1)/1000</f>
        <v>0.27400000000000002</v>
      </c>
      <c r="AG223" s="21">
        <f>(RANK(R223,R$8:R$1007,1)+COUNTIF(R$8:R223,R223)-1)/1000</f>
        <v>0.29799999999999999</v>
      </c>
      <c r="AH223" s="21">
        <f>(RANK(S223,S$8:S$1007,1)+COUNTIF(S$8:S223,S223)-1)/1000</f>
        <v>0.26</v>
      </c>
      <c r="AI223" s="14">
        <f t="shared" si="47"/>
        <v>0</v>
      </c>
      <c r="AK223" s="14">
        <f t="shared" si="48"/>
        <v>0</v>
      </c>
    </row>
    <row r="224" spans="2:37" x14ac:dyDescent="0.25">
      <c r="B224">
        <f t="shared" si="42"/>
        <v>217</v>
      </c>
      <c r="C224">
        <f>MATCH(B224,'Stocastic Model Raw Data'!$B$2:$B$1001,0)</f>
        <v>652</v>
      </c>
      <c r="D224" s="14" cm="1">
        <f t="array" ref="D224">INDEX('Stocastic Model Raw Data'!$G$2:$G$1001,$C224,0)</f>
        <v>31610718</v>
      </c>
      <c r="E224" s="14" cm="1">
        <f t="array" ref="E224">INDEX('Stocastic Model Raw Data'!$C$2:$C$1001,$C224,0)</f>
        <v>4793550.74020073</v>
      </c>
      <c r="F224" s="14" cm="1">
        <f t="array" ref="F224">INDEX('Stocastic Model Raw Data'!$H$2:$H$1001,$C224,0)</f>
        <v>1968592.9659913799</v>
      </c>
      <c r="G224" s="14">
        <f t="shared" si="37"/>
        <v>2824957.7742093503</v>
      </c>
      <c r="H224" s="14" cm="1">
        <f t="array" ref="H224">INDEX('Stocastic Model Raw Data'!$D$2:$D$1001,$C224,0)</f>
        <v>156690670.236076</v>
      </c>
      <c r="I224" s="14" cm="1">
        <f t="array" ref="I224">INDEX('Stocastic Model Raw Data'!$I$2:$I$1001,$C224,0)</f>
        <v>60770218.923974603</v>
      </c>
      <c r="J224" s="14">
        <f t="shared" si="38"/>
        <v>95920451.312101394</v>
      </c>
      <c r="K224" s="14" cm="1">
        <f t="array" ref="K224">INDEX('Stocastic Model Raw Data'!$E$2:$E$1001,$C224,0)</f>
        <v>34360033.063194901</v>
      </c>
      <c r="L224" s="14" cm="1">
        <f t="array" ref="L224">INDEX('Stocastic Model Raw Data'!$J$2:$J$1001,$C224,0)</f>
        <v>24706630.9891432</v>
      </c>
      <c r="M224" s="14">
        <f t="shared" si="39"/>
        <v>9653402.0740517005</v>
      </c>
      <c r="N224" s="14">
        <f t="shared" si="43"/>
        <v>191050703.2992709</v>
      </c>
      <c r="O224" s="14">
        <f t="shared" si="44"/>
        <v>85476849.913117796</v>
      </c>
      <c r="P224" s="14">
        <f t="shared" si="40"/>
        <v>105573853.3861531</v>
      </c>
      <c r="Q224" s="3">
        <f t="shared" si="45"/>
        <v>191050703.2992709</v>
      </c>
      <c r="R224" s="3">
        <f t="shared" si="46"/>
        <v>117087567.9131178</v>
      </c>
      <c r="S224" s="3">
        <f t="shared" si="41"/>
        <v>73963135.386153102</v>
      </c>
      <c r="T224" s="21">
        <f>(RANK(E224,E$8:E$1007,1)+COUNTIF(E$8:E224,E224)-1)/1000</f>
        <v>0.63900000000000001</v>
      </c>
      <c r="U224" s="21">
        <f>(RANK(F224,F$8:F$1007,1)+COUNTIF(F$8:F224,F224)-1)/1000</f>
        <v>0.63300000000000001</v>
      </c>
      <c r="V224" s="21">
        <f>(RANK(G224,G$8:G$1007,1)+COUNTIF(G$8:G224,G224)-1)/1000</f>
        <v>0.65100000000000002</v>
      </c>
      <c r="W224" s="21">
        <f>(RANK(H224,H$8:H$1007,1)+COUNTIF(H$8:H224,H224)-1)/1000</f>
        <v>0.65200000000000002</v>
      </c>
      <c r="X224" s="21">
        <f>(RANK(I224,I$8:I$1007,1)+COUNTIF(I$8:I224,I224)-1)/1000</f>
        <v>0.63200000000000001</v>
      </c>
      <c r="Y224" s="21">
        <f>(RANK(J224,J$8:J$1007,1)+COUNTIF(J$8:J224,J224)-1)/1000</f>
        <v>0.67</v>
      </c>
      <c r="Z224" s="21">
        <f>(RANK(K224,K$8:K$1007,1)+COUNTIF(K$8:K224,K224)-1)/1000</f>
        <v>0.40600000000000003</v>
      </c>
      <c r="AA224" s="21">
        <f>(RANK(L224,L$8:L$1007,1)+COUNTIF(L$8:L224,L224)-1)/1000</f>
        <v>0.42799999999999999</v>
      </c>
      <c r="AB224" s="21">
        <f>(RANK(M224,M$8:M$1007,1)+COUNTIF(M$8:M224,M224)-1)/1000</f>
        <v>0.35</v>
      </c>
      <c r="AC224" s="21">
        <f>(RANK(N224,N$8:N$1007,1)+COUNTIF(N$8:N224,N224)-1)/1000</f>
        <v>0.65200000000000002</v>
      </c>
      <c r="AD224" s="21">
        <f>(RANK(O224,O$8:O$1007,1)+COUNTIF(O$8:O224,O224)-1)/1000</f>
        <v>0.64200000000000002</v>
      </c>
      <c r="AE224" s="21">
        <f>(RANK(P224,P$8:P$1007,1)+COUNTIF(P$8:P224,P224)-1)/1000</f>
        <v>0.66500000000000004</v>
      </c>
      <c r="AF224" s="21">
        <f>(RANK(Q224,Q$8:Q$1007,1)+COUNTIF(Q$8:Q224,Q224)-1)/1000</f>
        <v>0.65200000000000002</v>
      </c>
      <c r="AG224" s="21">
        <f>(RANK(R224,R$8:R$1007,1)+COUNTIF(R$8:R224,R224)-1)/1000</f>
        <v>0.64200000000000002</v>
      </c>
      <c r="AH224" s="21">
        <f>(RANK(S224,S$8:S$1007,1)+COUNTIF(S$8:S224,S224)-1)/1000</f>
        <v>0.66500000000000004</v>
      </c>
      <c r="AI224" s="14">
        <f t="shared" si="47"/>
        <v>0</v>
      </c>
      <c r="AK224" s="14">
        <f t="shared" si="48"/>
        <v>0</v>
      </c>
    </row>
    <row r="225" spans="2:37" x14ac:dyDescent="0.25">
      <c r="B225">
        <f t="shared" si="42"/>
        <v>218</v>
      </c>
      <c r="C225">
        <f>MATCH(B225,'Stocastic Model Raw Data'!$B$2:$B$1001,0)</f>
        <v>153</v>
      </c>
      <c r="D225" s="14" cm="1">
        <f t="array" ref="D225">INDEX('Stocastic Model Raw Data'!$G$2:$G$1001,$C225,0)</f>
        <v>31610718</v>
      </c>
      <c r="E225" s="14" cm="1">
        <f t="array" ref="E225">INDEX('Stocastic Model Raw Data'!$C$2:$C$1001,$C225,0)</f>
        <v>1919035.8195901299</v>
      </c>
      <c r="F225" s="14" cm="1">
        <f t="array" ref="F225">INDEX('Stocastic Model Raw Data'!$H$2:$H$1001,$C225,0)</f>
        <v>703918.22576734296</v>
      </c>
      <c r="G225" s="14">
        <f t="shared" si="37"/>
        <v>1215117.5938227871</v>
      </c>
      <c r="H225" s="14" cm="1">
        <f t="array" ref="H225">INDEX('Stocastic Model Raw Data'!$D$2:$D$1001,$C225,0)</f>
        <v>62094562.6983428</v>
      </c>
      <c r="I225" s="14" cm="1">
        <f t="array" ref="I225">INDEX('Stocastic Model Raw Data'!$I$2:$I$1001,$C225,0)</f>
        <v>22733816.880937401</v>
      </c>
      <c r="J225" s="14">
        <f t="shared" si="38"/>
        <v>39360745.817405403</v>
      </c>
      <c r="K225" s="14" cm="1">
        <f t="array" ref="K225">INDEX('Stocastic Model Raw Data'!$E$2:$E$1001,$C225,0)</f>
        <v>42010241.934999198</v>
      </c>
      <c r="L225" s="14" cm="1">
        <f t="array" ref="L225">INDEX('Stocastic Model Raw Data'!$J$2:$J$1001,$C225,0)</f>
        <v>29945311.734828599</v>
      </c>
      <c r="M225" s="14">
        <f t="shared" si="39"/>
        <v>12064930.200170599</v>
      </c>
      <c r="N225" s="14">
        <f t="shared" si="43"/>
        <v>104104804.633342</v>
      </c>
      <c r="O225" s="14">
        <f t="shared" si="44"/>
        <v>52679128.615766004</v>
      </c>
      <c r="P225" s="14">
        <f t="shared" si="40"/>
        <v>51425676.017575994</v>
      </c>
      <c r="Q225" s="3">
        <f t="shared" si="45"/>
        <v>104104804.633342</v>
      </c>
      <c r="R225" s="3">
        <f t="shared" si="46"/>
        <v>84289846.615766004</v>
      </c>
      <c r="S225" s="3">
        <f t="shared" si="41"/>
        <v>19814958.017575994</v>
      </c>
      <c r="T225" s="21">
        <f>(RANK(E225,E$8:E$1007,1)+COUNTIF(E$8:E225,E225)-1)/1000</f>
        <v>0.12</v>
      </c>
      <c r="U225" s="21">
        <f>(RANK(F225,F$8:F$1007,1)+COUNTIF(F$8:F225,F225)-1)/1000</f>
        <v>0.11799999999999999</v>
      </c>
      <c r="V225" s="21">
        <f>(RANK(G225,G$8:G$1007,1)+COUNTIF(G$8:G225,G225)-1)/1000</f>
        <v>0.124</v>
      </c>
      <c r="W225" s="21">
        <f>(RANK(H225,H$8:H$1007,1)+COUNTIF(H$8:H225,H225)-1)/1000</f>
        <v>0.12</v>
      </c>
      <c r="X225" s="21">
        <f>(RANK(I225,I$8:I$1007,1)+COUNTIF(I$8:I225,I225)-1)/1000</f>
        <v>0.11799999999999999</v>
      </c>
      <c r="Y225" s="21">
        <f>(RANK(J225,J$8:J$1007,1)+COUNTIF(J$8:J225,J225)-1)/1000</f>
        <v>0.123</v>
      </c>
      <c r="Z225" s="21">
        <f>(RANK(K225,K$8:K$1007,1)+COUNTIF(K$8:K225,K225)-1)/1000</f>
        <v>0.88900000000000001</v>
      </c>
      <c r="AA225" s="21">
        <f>(RANK(L225,L$8:L$1007,1)+COUNTIF(L$8:L225,L225)-1)/1000</f>
        <v>0.874</v>
      </c>
      <c r="AB225" s="21">
        <f>(RANK(M225,M$8:M$1007,1)+COUNTIF(M$8:M225,M225)-1)/1000</f>
        <v>0.90900000000000003</v>
      </c>
      <c r="AC225" s="21">
        <f>(RANK(N225,N$8:N$1007,1)+COUNTIF(N$8:N225,N225)-1)/1000</f>
        <v>0.153</v>
      </c>
      <c r="AD225" s="21">
        <f>(RANK(O225,O$8:O$1007,1)+COUNTIF(O$8:O225,O225)-1)/1000</f>
        <v>0.182</v>
      </c>
      <c r="AE225" s="21">
        <f>(RANK(P225,P$8:P$1007,1)+COUNTIF(P$8:P225,P225)-1)/1000</f>
        <v>0.129</v>
      </c>
      <c r="AF225" s="21">
        <f>(RANK(Q225,Q$8:Q$1007,1)+COUNTIF(Q$8:Q225,Q225)-1)/1000</f>
        <v>0.153</v>
      </c>
      <c r="AG225" s="21">
        <f>(RANK(R225,R$8:R$1007,1)+COUNTIF(R$8:R225,R225)-1)/1000</f>
        <v>0.182</v>
      </c>
      <c r="AH225" s="21">
        <f>(RANK(S225,S$8:S$1007,1)+COUNTIF(S$8:S225,S225)-1)/1000</f>
        <v>0.129</v>
      </c>
      <c r="AI225" s="14">
        <f t="shared" si="47"/>
        <v>0</v>
      </c>
      <c r="AK225" s="14">
        <f t="shared" si="48"/>
        <v>0</v>
      </c>
    </row>
    <row r="226" spans="2:37" x14ac:dyDescent="0.25">
      <c r="B226">
        <f t="shared" si="42"/>
        <v>219</v>
      </c>
      <c r="C226">
        <f>MATCH(B226,'Stocastic Model Raw Data'!$B$2:$B$1001,0)</f>
        <v>122</v>
      </c>
      <c r="D226" s="14" cm="1">
        <f t="array" ref="D226">INDEX('Stocastic Model Raw Data'!$G$2:$G$1001,$C226,0)</f>
        <v>31610718</v>
      </c>
      <c r="E226" s="14" cm="1">
        <f t="array" ref="E226">INDEX('Stocastic Model Raw Data'!$C$2:$C$1001,$C226,0)</f>
        <v>2007790.99042427</v>
      </c>
      <c r="F226" s="14" cm="1">
        <f t="array" ref="F226">INDEX('Stocastic Model Raw Data'!$H$2:$H$1001,$C226,0)</f>
        <v>771890.33466103405</v>
      </c>
      <c r="G226" s="14">
        <f t="shared" si="37"/>
        <v>1235900.6557632359</v>
      </c>
      <c r="H226" s="14" cm="1">
        <f t="array" ref="H226">INDEX('Stocastic Model Raw Data'!$D$2:$D$1001,$C226,0)</f>
        <v>64905526.362564802</v>
      </c>
      <c r="I226" s="14" cm="1">
        <f t="array" ref="I226">INDEX('Stocastic Model Raw Data'!$I$2:$I$1001,$C226,0)</f>
        <v>24423444.872019701</v>
      </c>
      <c r="J226" s="14">
        <f t="shared" si="38"/>
        <v>40482081.490545101</v>
      </c>
      <c r="K226" s="14" cm="1">
        <f t="array" ref="K226">INDEX('Stocastic Model Raw Data'!$E$2:$E$1001,$C226,0)</f>
        <v>32842511.846968301</v>
      </c>
      <c r="L226" s="14" cm="1">
        <f t="array" ref="L226">INDEX('Stocastic Model Raw Data'!$J$2:$J$1001,$C226,0)</f>
        <v>23861431.449723098</v>
      </c>
      <c r="M226" s="14">
        <f t="shared" si="39"/>
        <v>8981080.3972452022</v>
      </c>
      <c r="N226" s="14">
        <f t="shared" si="43"/>
        <v>97748038.209533095</v>
      </c>
      <c r="O226" s="14">
        <f t="shared" si="44"/>
        <v>48284876.321742803</v>
      </c>
      <c r="P226" s="14">
        <f t="shared" si="40"/>
        <v>49463161.887790293</v>
      </c>
      <c r="Q226" s="3">
        <f t="shared" si="45"/>
        <v>97748038.209533095</v>
      </c>
      <c r="R226" s="3">
        <f t="shared" si="46"/>
        <v>79895594.321742803</v>
      </c>
      <c r="S226" s="3">
        <f t="shared" si="41"/>
        <v>17852443.887790293</v>
      </c>
      <c r="T226" s="21">
        <f>(RANK(E226,E$8:E$1007,1)+COUNTIF(E$8:E226,E226)-1)/1000</f>
        <v>0.126</v>
      </c>
      <c r="U226" s="21">
        <f>(RANK(F226,F$8:F$1007,1)+COUNTIF(F$8:F226,F226)-1)/1000</f>
        <v>0.125</v>
      </c>
      <c r="V226" s="21">
        <f>(RANK(G226,G$8:G$1007,1)+COUNTIF(G$8:G226,G226)-1)/1000</f>
        <v>0.126</v>
      </c>
      <c r="W226" s="21">
        <f>(RANK(H226,H$8:H$1007,1)+COUNTIF(H$8:H226,H226)-1)/1000</f>
        <v>0.125</v>
      </c>
      <c r="X226" s="21">
        <f>(RANK(I226,I$8:I$1007,1)+COUNTIF(I$8:I226,I226)-1)/1000</f>
        <v>0.125</v>
      </c>
      <c r="Y226" s="21">
        <f>(RANK(J226,J$8:J$1007,1)+COUNTIF(J$8:J226,J226)-1)/1000</f>
        <v>0.125</v>
      </c>
      <c r="Z226" s="21">
        <f>(RANK(K226,K$8:K$1007,1)+COUNTIF(K$8:K226,K226)-1)/1000</f>
        <v>0.34</v>
      </c>
      <c r="AA226" s="21">
        <f>(RANK(L226,L$8:L$1007,1)+COUNTIF(L$8:L226,L226)-1)/1000</f>
        <v>0.372</v>
      </c>
      <c r="AB226" s="21">
        <f>(RANK(M226,M$8:M$1007,1)+COUNTIF(M$8:M226,M226)-1)/1000</f>
        <v>0.222</v>
      </c>
      <c r="AC226" s="21">
        <f>(RANK(N226,N$8:N$1007,1)+COUNTIF(N$8:N226,N226)-1)/1000</f>
        <v>0.122</v>
      </c>
      <c r="AD226" s="21">
        <f>(RANK(O226,O$8:O$1007,1)+COUNTIF(O$8:O226,O226)-1)/1000</f>
        <v>0.13900000000000001</v>
      </c>
      <c r="AE226" s="21">
        <f>(RANK(P226,P$8:P$1007,1)+COUNTIF(P$8:P226,P226)-1)/1000</f>
        <v>0.123</v>
      </c>
      <c r="AF226" s="21">
        <f>(RANK(Q226,Q$8:Q$1007,1)+COUNTIF(Q$8:Q226,Q226)-1)/1000</f>
        <v>0.122</v>
      </c>
      <c r="AG226" s="21">
        <f>(RANK(R226,R$8:R$1007,1)+COUNTIF(R$8:R226,R226)-1)/1000</f>
        <v>0.13900000000000001</v>
      </c>
      <c r="AH226" s="21">
        <f>(RANK(S226,S$8:S$1007,1)+COUNTIF(S$8:S226,S226)-1)/1000</f>
        <v>0.123</v>
      </c>
      <c r="AI226" s="14">
        <f t="shared" si="47"/>
        <v>0</v>
      </c>
      <c r="AK226" s="14">
        <f t="shared" si="48"/>
        <v>0</v>
      </c>
    </row>
    <row r="227" spans="2:37" x14ac:dyDescent="0.25">
      <c r="B227">
        <f t="shared" si="42"/>
        <v>220</v>
      </c>
      <c r="C227">
        <f>MATCH(B227,'Stocastic Model Raw Data'!$B$2:$B$1001,0)</f>
        <v>773</v>
      </c>
      <c r="D227" s="14" cm="1">
        <f t="array" ref="D227">INDEX('Stocastic Model Raw Data'!$G$2:$G$1001,$C227,0)</f>
        <v>31610718</v>
      </c>
      <c r="E227" s="14" cm="1">
        <f t="array" ref="E227">INDEX('Stocastic Model Raw Data'!$C$2:$C$1001,$C227,0)</f>
        <v>5573151.1019736798</v>
      </c>
      <c r="F227" s="14" cm="1">
        <f t="array" ref="F227">INDEX('Stocastic Model Raw Data'!$H$2:$H$1001,$C227,0)</f>
        <v>2298181.0095422799</v>
      </c>
      <c r="G227" s="14">
        <f t="shared" si="37"/>
        <v>3274970.0924314</v>
      </c>
      <c r="H227" s="14" cm="1">
        <f t="array" ref="H227">INDEX('Stocastic Model Raw Data'!$D$2:$D$1001,$C227,0)</f>
        <v>181998830.22646299</v>
      </c>
      <c r="I227" s="14" cm="1">
        <f t="array" ref="I227">INDEX('Stocastic Model Raw Data'!$I$2:$I$1001,$C227,0)</f>
        <v>70619868.908571303</v>
      </c>
      <c r="J227" s="14">
        <f t="shared" si="38"/>
        <v>111378961.31789169</v>
      </c>
      <c r="K227" s="14" cm="1">
        <f t="array" ref="K227">INDEX('Stocastic Model Raw Data'!$E$2:$E$1001,$C227,0)</f>
        <v>29328271.849132702</v>
      </c>
      <c r="L227" s="14" cm="1">
        <f t="array" ref="L227">INDEX('Stocastic Model Raw Data'!$J$2:$J$1001,$C227,0)</f>
        <v>20616055.683347899</v>
      </c>
      <c r="M227" s="14">
        <f t="shared" si="39"/>
        <v>8712216.1657848023</v>
      </c>
      <c r="N227" s="14">
        <f t="shared" si="43"/>
        <v>211327102.07559568</v>
      </c>
      <c r="O227" s="14">
        <f t="shared" si="44"/>
        <v>91235924.591919199</v>
      </c>
      <c r="P227" s="14">
        <f t="shared" si="40"/>
        <v>120091177.48367648</v>
      </c>
      <c r="Q227" s="3">
        <f t="shared" si="45"/>
        <v>211327102.07559568</v>
      </c>
      <c r="R227" s="3">
        <f t="shared" si="46"/>
        <v>122846642.5919192</v>
      </c>
      <c r="S227" s="3">
        <f t="shared" si="41"/>
        <v>88480459.483676478</v>
      </c>
      <c r="T227" s="21">
        <f>(RANK(E227,E$8:E$1007,1)+COUNTIF(E$8:E227,E227)-1)/1000</f>
        <v>0.79100000000000004</v>
      </c>
      <c r="U227" s="21">
        <f>(RANK(F227,F$8:F$1007,1)+COUNTIF(F$8:F227,F227)-1)/1000</f>
        <v>0.79100000000000004</v>
      </c>
      <c r="V227" s="21">
        <f>(RANK(G227,G$8:G$1007,1)+COUNTIF(G$8:G227,G227)-1)/1000</f>
        <v>0.79200000000000004</v>
      </c>
      <c r="W227" s="21">
        <f>(RANK(H227,H$8:H$1007,1)+COUNTIF(H$8:H227,H227)-1)/1000</f>
        <v>0.79500000000000004</v>
      </c>
      <c r="X227" s="21">
        <f>(RANK(I227,I$8:I$1007,1)+COUNTIF(I$8:I227,I227)-1)/1000</f>
        <v>0.78900000000000003</v>
      </c>
      <c r="Y227" s="21">
        <f>(RANK(J227,J$8:J$1007,1)+COUNTIF(J$8:J227,J227)-1)/1000</f>
        <v>0.80100000000000005</v>
      </c>
      <c r="Z227" s="21">
        <f>(RANK(K227,K$8:K$1007,1)+COUNTIF(K$8:K227,K227)-1)/1000</f>
        <v>0.2</v>
      </c>
      <c r="AA227" s="21">
        <f>(RANK(L227,L$8:L$1007,1)+COUNTIF(L$8:L227,L227)-1)/1000</f>
        <v>0.21</v>
      </c>
      <c r="AB227" s="21">
        <f>(RANK(M227,M$8:M$1007,1)+COUNTIF(M$8:M227,M227)-1)/1000</f>
        <v>0.17799999999999999</v>
      </c>
      <c r="AC227" s="21">
        <f>(RANK(N227,N$8:N$1007,1)+COUNTIF(N$8:N227,N227)-1)/1000</f>
        <v>0.77300000000000002</v>
      </c>
      <c r="AD227" s="21">
        <f>(RANK(O227,O$8:O$1007,1)+COUNTIF(O$8:O227,O227)-1)/1000</f>
        <v>0.71699999999999997</v>
      </c>
      <c r="AE227" s="21">
        <f>(RANK(P227,P$8:P$1007,1)+COUNTIF(P$8:P227,P227)-1)/1000</f>
        <v>0.78600000000000003</v>
      </c>
      <c r="AF227" s="21">
        <f>(RANK(Q227,Q$8:Q$1007,1)+COUNTIF(Q$8:Q227,Q227)-1)/1000</f>
        <v>0.77300000000000002</v>
      </c>
      <c r="AG227" s="21">
        <f>(RANK(R227,R$8:R$1007,1)+COUNTIF(R$8:R227,R227)-1)/1000</f>
        <v>0.71699999999999997</v>
      </c>
      <c r="AH227" s="21">
        <f>(RANK(S227,S$8:S$1007,1)+COUNTIF(S$8:S227,S227)-1)/1000</f>
        <v>0.78600000000000003</v>
      </c>
      <c r="AI227" s="14">
        <f t="shared" si="47"/>
        <v>0</v>
      </c>
      <c r="AK227" s="14">
        <f t="shared" si="48"/>
        <v>0</v>
      </c>
    </row>
    <row r="228" spans="2:37" x14ac:dyDescent="0.25">
      <c r="B228">
        <f t="shared" si="42"/>
        <v>221</v>
      </c>
      <c r="C228">
        <f>MATCH(B228,'Stocastic Model Raw Data'!$B$2:$B$1001,0)</f>
        <v>100</v>
      </c>
      <c r="D228" s="14" cm="1">
        <f t="array" ref="D228">INDEX('Stocastic Model Raw Data'!$G$2:$G$1001,$C228,0)</f>
        <v>31610718</v>
      </c>
      <c r="E228" s="14" cm="1">
        <f t="array" ref="E228">INDEX('Stocastic Model Raw Data'!$C$2:$C$1001,$C228,0)</f>
        <v>1671805.2222710401</v>
      </c>
      <c r="F228" s="14" cm="1">
        <f t="array" ref="F228">INDEX('Stocastic Model Raw Data'!$H$2:$H$1001,$C228,0)</f>
        <v>613713.37353880599</v>
      </c>
      <c r="G228" s="14">
        <f t="shared" si="37"/>
        <v>1058091.848732234</v>
      </c>
      <c r="H228" s="14" cm="1">
        <f t="array" ref="H228">INDEX('Stocastic Model Raw Data'!$D$2:$D$1001,$C228,0)</f>
        <v>54111052.6796095</v>
      </c>
      <c r="I228" s="14" cm="1">
        <f t="array" ref="I228">INDEX('Stocastic Model Raw Data'!$I$2:$I$1001,$C228,0)</f>
        <v>19845538.040927298</v>
      </c>
      <c r="J228" s="14">
        <f t="shared" si="38"/>
        <v>34265514.638682202</v>
      </c>
      <c r="K228" s="14" cm="1">
        <f t="array" ref="K228">INDEX('Stocastic Model Raw Data'!$E$2:$E$1001,$C228,0)</f>
        <v>38056565.8486159</v>
      </c>
      <c r="L228" s="14" cm="1">
        <f t="array" ref="L228">INDEX('Stocastic Model Raw Data'!$J$2:$J$1001,$C228,0)</f>
        <v>27181397.035414901</v>
      </c>
      <c r="M228" s="14">
        <f t="shared" si="39"/>
        <v>10875168.813200999</v>
      </c>
      <c r="N228" s="14">
        <f t="shared" si="43"/>
        <v>92167618.528225392</v>
      </c>
      <c r="O228" s="14">
        <f t="shared" si="44"/>
        <v>47026935.076342195</v>
      </c>
      <c r="P228" s="14">
        <f t="shared" si="40"/>
        <v>45140683.451883197</v>
      </c>
      <c r="Q228" s="3">
        <f t="shared" si="45"/>
        <v>92167618.528225392</v>
      </c>
      <c r="R228" s="3">
        <f t="shared" si="46"/>
        <v>78637653.076342195</v>
      </c>
      <c r="S228" s="3">
        <f t="shared" si="41"/>
        <v>13529965.451883197</v>
      </c>
      <c r="T228" s="21">
        <f>(RANK(E228,E$8:E$1007,1)+COUNTIF(E$8:E228,E228)-1)/1000</f>
        <v>8.5999999999999993E-2</v>
      </c>
      <c r="U228" s="21">
        <f>(RANK(F228,F$8:F$1007,1)+COUNTIF(F$8:F228,F228)-1)/1000</f>
        <v>8.5000000000000006E-2</v>
      </c>
      <c r="V228" s="21">
        <f>(RANK(G228,G$8:G$1007,1)+COUNTIF(G$8:G228,G228)-1)/1000</f>
        <v>8.6999999999999994E-2</v>
      </c>
      <c r="W228" s="21">
        <f>(RANK(H228,H$8:H$1007,1)+COUNTIF(H$8:H228,H228)-1)/1000</f>
        <v>8.6999999999999994E-2</v>
      </c>
      <c r="X228" s="21">
        <f>(RANK(I228,I$8:I$1007,1)+COUNTIF(I$8:I228,I228)-1)/1000</f>
        <v>8.5999999999999993E-2</v>
      </c>
      <c r="Y228" s="21">
        <f>(RANK(J228,J$8:J$1007,1)+COUNTIF(J$8:J228,J228)-1)/1000</f>
        <v>8.6999999999999994E-2</v>
      </c>
      <c r="Z228" s="21">
        <f>(RANK(K228,K$8:K$1007,1)+COUNTIF(K$8:K228,K228)-1)/1000</f>
        <v>0.65400000000000003</v>
      </c>
      <c r="AA228" s="21">
        <f>(RANK(L228,L$8:L$1007,1)+COUNTIF(L$8:L228,L228)-1)/1000</f>
        <v>0.65400000000000003</v>
      </c>
      <c r="AB228" s="21">
        <f>(RANK(M228,M$8:M$1007,1)+COUNTIF(M$8:M228,M228)-1)/1000</f>
        <v>0.64</v>
      </c>
      <c r="AC228" s="21">
        <f>(RANK(N228,N$8:N$1007,1)+COUNTIF(N$8:N228,N228)-1)/1000</f>
        <v>0.1</v>
      </c>
      <c r="AD228" s="21">
        <f>(RANK(O228,O$8:O$1007,1)+COUNTIF(O$8:O228,O228)-1)/1000</f>
        <v>0.11899999999999999</v>
      </c>
      <c r="AE228" s="21">
        <f>(RANK(P228,P$8:P$1007,1)+COUNTIF(P$8:P228,P228)-1)/1000</f>
        <v>9.5000000000000001E-2</v>
      </c>
      <c r="AF228" s="21">
        <f>(RANK(Q228,Q$8:Q$1007,1)+COUNTIF(Q$8:Q228,Q228)-1)/1000</f>
        <v>0.1</v>
      </c>
      <c r="AG228" s="21">
        <f>(RANK(R228,R$8:R$1007,1)+COUNTIF(R$8:R228,R228)-1)/1000</f>
        <v>0.11899999999999999</v>
      </c>
      <c r="AH228" s="21">
        <f>(RANK(S228,S$8:S$1007,1)+COUNTIF(S$8:S228,S228)-1)/1000</f>
        <v>9.5000000000000001E-2</v>
      </c>
      <c r="AI228" s="14">
        <f t="shared" si="47"/>
        <v>0</v>
      </c>
      <c r="AK228" s="14">
        <f t="shared" si="48"/>
        <v>0</v>
      </c>
    </row>
    <row r="229" spans="2:37" x14ac:dyDescent="0.25">
      <c r="B229">
        <f t="shared" si="42"/>
        <v>222</v>
      </c>
      <c r="C229">
        <f>MATCH(B229,'Stocastic Model Raw Data'!$B$2:$B$1001,0)</f>
        <v>553</v>
      </c>
      <c r="D229" s="14" cm="1">
        <f t="array" ref="D229">INDEX('Stocastic Model Raw Data'!$G$2:$G$1001,$C229,0)</f>
        <v>31610718</v>
      </c>
      <c r="E229" s="14" cm="1">
        <f t="array" ref="E229">INDEX('Stocastic Model Raw Data'!$C$2:$C$1001,$C229,0)</f>
        <v>4274349.7370140404</v>
      </c>
      <c r="F229" s="14" cm="1">
        <f t="array" ref="F229">INDEX('Stocastic Model Raw Data'!$H$2:$H$1001,$C229,0)</f>
        <v>1764073.8068752401</v>
      </c>
      <c r="G229" s="14">
        <f t="shared" si="37"/>
        <v>2510275.9301388003</v>
      </c>
      <c r="H229" s="14" cm="1">
        <f t="array" ref="H229">INDEX('Stocastic Model Raw Data'!$D$2:$D$1001,$C229,0)</f>
        <v>138296479.72931501</v>
      </c>
      <c r="I229" s="14" cm="1">
        <f t="array" ref="I229">INDEX('Stocastic Model Raw Data'!$I$2:$I$1001,$C229,0)</f>
        <v>54675639.4034817</v>
      </c>
      <c r="J229" s="14">
        <f t="shared" si="38"/>
        <v>83620840.325833321</v>
      </c>
      <c r="K229" s="14" cm="1">
        <f t="array" ref="K229">INDEX('Stocastic Model Raw Data'!$E$2:$E$1001,$C229,0)</f>
        <v>38900943.449377403</v>
      </c>
      <c r="L229" s="14" cm="1">
        <f t="array" ref="L229">INDEX('Stocastic Model Raw Data'!$J$2:$J$1001,$C229,0)</f>
        <v>27950701.4320275</v>
      </c>
      <c r="M229" s="14">
        <f t="shared" si="39"/>
        <v>10950242.017349903</v>
      </c>
      <c r="N229" s="14">
        <f t="shared" si="43"/>
        <v>177197423.1786924</v>
      </c>
      <c r="O229" s="14">
        <f t="shared" si="44"/>
        <v>82626340.835509196</v>
      </c>
      <c r="P229" s="14">
        <f t="shared" si="40"/>
        <v>94571082.343183205</v>
      </c>
      <c r="Q229" s="3">
        <f t="shared" si="45"/>
        <v>177197423.1786924</v>
      </c>
      <c r="R229" s="3">
        <f t="shared" si="46"/>
        <v>114237058.8355092</v>
      </c>
      <c r="S229" s="3">
        <f t="shared" si="41"/>
        <v>62960364.343183205</v>
      </c>
      <c r="T229" s="21">
        <f>(RANK(E229,E$8:E$1007,1)+COUNTIF(E$8:E229,E229)-1)/1000</f>
        <v>0.52800000000000002</v>
      </c>
      <c r="U229" s="21">
        <f>(RANK(F229,F$8:F$1007,1)+COUNTIF(F$8:F229,F229)-1)/1000</f>
        <v>0.53400000000000003</v>
      </c>
      <c r="V229" s="21">
        <f>(RANK(G229,G$8:G$1007,1)+COUNTIF(G$8:G229,G229)-1)/1000</f>
        <v>0.52200000000000002</v>
      </c>
      <c r="W229" s="21">
        <f>(RANK(H229,H$8:H$1007,1)+COUNTIF(H$8:H229,H229)-1)/1000</f>
        <v>0.52800000000000002</v>
      </c>
      <c r="X229" s="21">
        <f>(RANK(I229,I$8:I$1007,1)+COUNTIF(I$8:I229,I229)-1)/1000</f>
        <v>0.53600000000000003</v>
      </c>
      <c r="Y229" s="21">
        <f>(RANK(J229,J$8:J$1007,1)+COUNTIF(J$8:J229,J229)-1)/1000</f>
        <v>0.51200000000000001</v>
      </c>
      <c r="Z229" s="21">
        <f>(RANK(K229,K$8:K$1007,1)+COUNTIF(K$8:K229,K229)-1)/1000</f>
        <v>0.71899999999999997</v>
      </c>
      <c r="AA229" s="21">
        <f>(RANK(L229,L$8:L$1007,1)+COUNTIF(L$8:L229,L229)-1)/1000</f>
        <v>0.72499999999999998</v>
      </c>
      <c r="AB229" s="21">
        <f>(RANK(M229,M$8:M$1007,1)+COUNTIF(M$8:M229,M229)-1)/1000</f>
        <v>0.67</v>
      </c>
      <c r="AC229" s="21">
        <f>(RANK(N229,N$8:N$1007,1)+COUNTIF(N$8:N229,N229)-1)/1000</f>
        <v>0.55300000000000005</v>
      </c>
      <c r="AD229" s="21">
        <f>(RANK(O229,O$8:O$1007,1)+COUNTIF(O$8:O229,O229)-1)/1000</f>
        <v>0.59199999999999997</v>
      </c>
      <c r="AE229" s="21">
        <f>(RANK(P229,P$8:P$1007,1)+COUNTIF(P$8:P229,P229)-1)/1000</f>
        <v>0.52100000000000002</v>
      </c>
      <c r="AF229" s="21">
        <f>(RANK(Q229,Q$8:Q$1007,1)+COUNTIF(Q$8:Q229,Q229)-1)/1000</f>
        <v>0.55300000000000005</v>
      </c>
      <c r="AG229" s="21">
        <f>(RANK(R229,R$8:R$1007,1)+COUNTIF(R$8:R229,R229)-1)/1000</f>
        <v>0.59199999999999997</v>
      </c>
      <c r="AH229" s="21">
        <f>(RANK(S229,S$8:S$1007,1)+COUNTIF(S$8:S229,S229)-1)/1000</f>
        <v>0.52100000000000002</v>
      </c>
      <c r="AI229" s="14">
        <f t="shared" si="47"/>
        <v>0</v>
      </c>
      <c r="AK229" s="14">
        <f t="shared" si="48"/>
        <v>0</v>
      </c>
    </row>
    <row r="230" spans="2:37" x14ac:dyDescent="0.25">
      <c r="B230">
        <f t="shared" si="42"/>
        <v>223</v>
      </c>
      <c r="C230">
        <f>MATCH(B230,'Stocastic Model Raw Data'!$B$2:$B$1001,0)</f>
        <v>380</v>
      </c>
      <c r="D230" s="14" cm="1">
        <f t="array" ref="D230">INDEX('Stocastic Model Raw Data'!$G$2:$G$1001,$C230,0)</f>
        <v>31610718</v>
      </c>
      <c r="E230" s="14" cm="1">
        <f t="array" ref="E230">INDEX('Stocastic Model Raw Data'!$C$2:$C$1001,$C230,0)</f>
        <v>3516663.9152495898</v>
      </c>
      <c r="F230" s="14" cm="1">
        <f t="array" ref="F230">INDEX('Stocastic Model Raw Data'!$H$2:$H$1001,$C230,0)</f>
        <v>1399501.77720265</v>
      </c>
      <c r="G230" s="14">
        <f t="shared" si="37"/>
        <v>2117162.1380469399</v>
      </c>
      <c r="H230" s="14" cm="1">
        <f t="array" ref="H230">INDEX('Stocastic Model Raw Data'!$D$2:$D$1001,$C230,0)</f>
        <v>114433589.685021</v>
      </c>
      <c r="I230" s="14" cm="1">
        <f t="array" ref="I230">INDEX('Stocastic Model Raw Data'!$I$2:$I$1001,$C230,0)</f>
        <v>43485220.024320498</v>
      </c>
      <c r="J230" s="14">
        <f t="shared" si="38"/>
        <v>70948369.6607005</v>
      </c>
      <c r="K230" s="14" cm="1">
        <f t="array" ref="K230">INDEX('Stocastic Model Raw Data'!$E$2:$E$1001,$C230,0)</f>
        <v>30351236.0939545</v>
      </c>
      <c r="L230" s="14" cm="1">
        <f t="array" ref="L230">INDEX('Stocastic Model Raw Data'!$J$2:$J$1001,$C230,0)</f>
        <v>21027456.3028134</v>
      </c>
      <c r="M230" s="14">
        <f t="shared" si="39"/>
        <v>9323779.7911411002</v>
      </c>
      <c r="N230" s="14">
        <f t="shared" si="43"/>
        <v>144784825.77897549</v>
      </c>
      <c r="O230" s="14">
        <f t="shared" si="44"/>
        <v>64512676.327133894</v>
      </c>
      <c r="P230" s="14">
        <f t="shared" si="40"/>
        <v>80272149.451841593</v>
      </c>
      <c r="Q230" s="3">
        <f t="shared" si="45"/>
        <v>144784825.77897549</v>
      </c>
      <c r="R230" s="3">
        <f t="shared" si="46"/>
        <v>96123394.327133894</v>
      </c>
      <c r="S230" s="3">
        <f t="shared" si="41"/>
        <v>48661431.451841593</v>
      </c>
      <c r="T230" s="21">
        <f>(RANK(E230,E$8:E$1007,1)+COUNTIF(E$8:E230,E230)-1)/1000</f>
        <v>0.39</v>
      </c>
      <c r="U230" s="21">
        <f>(RANK(F230,F$8:F$1007,1)+COUNTIF(F$8:F230,F230)-1)/1000</f>
        <v>0.38700000000000001</v>
      </c>
      <c r="V230" s="21">
        <f>(RANK(G230,G$8:G$1007,1)+COUNTIF(G$8:G230,G230)-1)/1000</f>
        <v>0.39100000000000001</v>
      </c>
      <c r="W230" s="21">
        <f>(RANK(H230,H$8:H$1007,1)+COUNTIF(H$8:H230,H230)-1)/1000</f>
        <v>0.38800000000000001</v>
      </c>
      <c r="X230" s="21">
        <f>(RANK(I230,I$8:I$1007,1)+COUNTIF(I$8:I230,I230)-1)/1000</f>
        <v>0.38900000000000001</v>
      </c>
      <c r="Y230" s="21">
        <f>(RANK(J230,J$8:J$1007,1)+COUNTIF(J$8:J230,J230)-1)/1000</f>
        <v>0.38700000000000001</v>
      </c>
      <c r="Z230" s="21">
        <f>(RANK(K230,K$8:K$1007,1)+COUNTIF(K$8:K230,K230)-1)/1000</f>
        <v>0.23499999999999999</v>
      </c>
      <c r="AA230" s="21">
        <f>(RANK(L230,L$8:L$1007,1)+COUNTIF(L$8:L230,L230)-1)/1000</f>
        <v>0.22900000000000001</v>
      </c>
      <c r="AB230" s="21">
        <f>(RANK(M230,M$8:M$1007,1)+COUNTIF(M$8:M230,M230)-1)/1000</f>
        <v>0.28100000000000003</v>
      </c>
      <c r="AC230" s="21">
        <f>(RANK(N230,N$8:N$1007,1)+COUNTIF(N$8:N230,N230)-1)/1000</f>
        <v>0.38</v>
      </c>
      <c r="AD230" s="21">
        <f>(RANK(O230,O$8:O$1007,1)+COUNTIF(O$8:O230,O230)-1)/1000</f>
        <v>0.34699999999999998</v>
      </c>
      <c r="AE230" s="21">
        <f>(RANK(P230,P$8:P$1007,1)+COUNTIF(P$8:P230,P230)-1)/1000</f>
        <v>0.38700000000000001</v>
      </c>
      <c r="AF230" s="21">
        <f>(RANK(Q230,Q$8:Q$1007,1)+COUNTIF(Q$8:Q230,Q230)-1)/1000</f>
        <v>0.38</v>
      </c>
      <c r="AG230" s="21">
        <f>(RANK(R230,R$8:R$1007,1)+COUNTIF(R$8:R230,R230)-1)/1000</f>
        <v>0.34699999999999998</v>
      </c>
      <c r="AH230" s="21">
        <f>(RANK(S230,S$8:S$1007,1)+COUNTIF(S$8:S230,S230)-1)/1000</f>
        <v>0.38700000000000001</v>
      </c>
      <c r="AI230" s="14">
        <f t="shared" si="47"/>
        <v>0</v>
      </c>
      <c r="AK230" s="14">
        <f t="shared" si="48"/>
        <v>0</v>
      </c>
    </row>
    <row r="231" spans="2:37" x14ac:dyDescent="0.25">
      <c r="B231">
        <f t="shared" si="42"/>
        <v>224</v>
      </c>
      <c r="C231">
        <f>MATCH(B231,'Stocastic Model Raw Data'!$B$2:$B$1001,0)</f>
        <v>768</v>
      </c>
      <c r="D231" s="14" cm="1">
        <f t="array" ref="D231">INDEX('Stocastic Model Raw Data'!$G$2:$G$1001,$C231,0)</f>
        <v>31610718</v>
      </c>
      <c r="E231" s="14" cm="1">
        <f t="array" ref="E231">INDEX('Stocastic Model Raw Data'!$C$2:$C$1001,$C231,0)</f>
        <v>5258371.2440160802</v>
      </c>
      <c r="F231" s="14" cm="1">
        <f t="array" ref="F231">INDEX('Stocastic Model Raw Data'!$H$2:$H$1001,$C231,0)</f>
        <v>2195444.55198162</v>
      </c>
      <c r="G231" s="14">
        <f t="shared" si="37"/>
        <v>3062926.6920344601</v>
      </c>
      <c r="H231" s="14" cm="1">
        <f t="array" ref="H231">INDEX('Stocastic Model Raw Data'!$D$2:$D$1001,$C231,0)</f>
        <v>168948244.49340701</v>
      </c>
      <c r="I231" s="14" cm="1">
        <f t="array" ref="I231">INDEX('Stocastic Model Raw Data'!$I$2:$I$1001,$C231,0)</f>
        <v>67637380.040416807</v>
      </c>
      <c r="J231" s="14">
        <f t="shared" si="38"/>
        <v>101310864.4529902</v>
      </c>
      <c r="K231" s="14" cm="1">
        <f t="array" ref="K231">INDEX('Stocastic Model Raw Data'!$E$2:$E$1001,$C231,0)</f>
        <v>40953183.761957601</v>
      </c>
      <c r="L231" s="14" cm="1">
        <f t="array" ref="L231">INDEX('Stocastic Model Raw Data'!$J$2:$J$1001,$C231,0)</f>
        <v>29280777.641063102</v>
      </c>
      <c r="M231" s="14">
        <f t="shared" si="39"/>
        <v>11672406.120894499</v>
      </c>
      <c r="N231" s="14">
        <f t="shared" si="43"/>
        <v>209901428.2553646</v>
      </c>
      <c r="O231" s="14">
        <f t="shared" si="44"/>
        <v>96918157.681479901</v>
      </c>
      <c r="P231" s="14">
        <f t="shared" si="40"/>
        <v>112983270.5738847</v>
      </c>
      <c r="Q231" s="3">
        <f t="shared" si="45"/>
        <v>209901428.2553646</v>
      </c>
      <c r="R231" s="3">
        <f t="shared" si="46"/>
        <v>128528875.6814799</v>
      </c>
      <c r="S231" s="3">
        <f t="shared" si="41"/>
        <v>81372552.573884696</v>
      </c>
      <c r="T231" s="21">
        <f>(RANK(E231,E$8:E$1007,1)+COUNTIF(E$8:E231,E231)-1)/1000</f>
        <v>0.76</v>
      </c>
      <c r="U231" s="21">
        <f>(RANK(F231,F$8:F$1007,1)+COUNTIF(F$8:F231,F231)-1)/1000</f>
        <v>0.76400000000000001</v>
      </c>
      <c r="V231" s="21">
        <f>(RANK(G231,G$8:G$1007,1)+COUNTIF(G$8:G231,G231)-1)/1000</f>
        <v>0.752</v>
      </c>
      <c r="W231" s="21">
        <f>(RANK(H231,H$8:H$1007,1)+COUNTIF(H$8:H231,H231)-1)/1000</f>
        <v>0.752</v>
      </c>
      <c r="X231" s="21">
        <f>(RANK(I231,I$8:I$1007,1)+COUNTIF(I$8:I231,I231)-1)/1000</f>
        <v>0.76400000000000001</v>
      </c>
      <c r="Y231" s="21">
        <f>(RANK(J231,J$8:J$1007,1)+COUNTIF(J$8:J231,J231)-1)/1000</f>
        <v>0.73299999999999998</v>
      </c>
      <c r="Z231" s="21">
        <f>(RANK(K231,K$8:K$1007,1)+COUNTIF(K$8:K231,K231)-1)/1000</f>
        <v>0.82499999999999996</v>
      </c>
      <c r="AA231" s="21">
        <f>(RANK(L231,L$8:L$1007,1)+COUNTIF(L$8:L231,L231)-1)/1000</f>
        <v>0.82799999999999996</v>
      </c>
      <c r="AB231" s="21">
        <f>(RANK(M231,M$8:M$1007,1)+COUNTIF(M$8:M231,M231)-1)/1000</f>
        <v>0.83699999999999997</v>
      </c>
      <c r="AC231" s="21">
        <f>(RANK(N231,N$8:N$1007,1)+COUNTIF(N$8:N231,N231)-1)/1000</f>
        <v>0.76800000000000002</v>
      </c>
      <c r="AD231" s="21">
        <f>(RANK(O231,O$8:O$1007,1)+COUNTIF(O$8:O231,O231)-1)/1000</f>
        <v>0.79</v>
      </c>
      <c r="AE231" s="21">
        <f>(RANK(P231,P$8:P$1007,1)+COUNTIF(P$8:P231,P231)-1)/1000</f>
        <v>0.74099999999999999</v>
      </c>
      <c r="AF231" s="21">
        <f>(RANK(Q231,Q$8:Q$1007,1)+COUNTIF(Q$8:Q231,Q231)-1)/1000</f>
        <v>0.76800000000000002</v>
      </c>
      <c r="AG231" s="21">
        <f>(RANK(R231,R$8:R$1007,1)+COUNTIF(R$8:R231,R231)-1)/1000</f>
        <v>0.79</v>
      </c>
      <c r="AH231" s="21">
        <f>(RANK(S231,S$8:S$1007,1)+COUNTIF(S$8:S231,S231)-1)/1000</f>
        <v>0.74099999999999999</v>
      </c>
      <c r="AI231" s="14">
        <f t="shared" si="47"/>
        <v>0</v>
      </c>
      <c r="AK231" s="14">
        <f t="shared" si="48"/>
        <v>0</v>
      </c>
    </row>
    <row r="232" spans="2:37" x14ac:dyDescent="0.25">
      <c r="B232">
        <f t="shared" si="42"/>
        <v>225</v>
      </c>
      <c r="C232">
        <f>MATCH(B232,'Stocastic Model Raw Data'!$B$2:$B$1001,0)</f>
        <v>800</v>
      </c>
      <c r="D232" s="14" cm="1">
        <f t="array" ref="D232">INDEX('Stocastic Model Raw Data'!$G$2:$G$1001,$C232,0)</f>
        <v>31610718</v>
      </c>
      <c r="E232" s="14" cm="1">
        <f t="array" ref="E232">INDEX('Stocastic Model Raw Data'!$C$2:$C$1001,$C232,0)</f>
        <v>5664768.1238488499</v>
      </c>
      <c r="F232" s="14" cm="1">
        <f t="array" ref="F232">INDEX('Stocastic Model Raw Data'!$H$2:$H$1001,$C232,0)</f>
        <v>2369339.8435413898</v>
      </c>
      <c r="G232" s="14">
        <f t="shared" si="37"/>
        <v>3295428.2803074601</v>
      </c>
      <c r="H232" s="14" cm="1">
        <f t="array" ref="H232">INDEX('Stocastic Model Raw Data'!$D$2:$D$1001,$C232,0)</f>
        <v>184471685.045376</v>
      </c>
      <c r="I232" s="14" cm="1">
        <f t="array" ref="I232">INDEX('Stocastic Model Raw Data'!$I$2:$I$1001,$C232,0)</f>
        <v>72985914.063857302</v>
      </c>
      <c r="J232" s="14">
        <f t="shared" si="38"/>
        <v>111485770.9815187</v>
      </c>
      <c r="K232" s="14" cm="1">
        <f t="array" ref="K232">INDEX('Stocastic Model Raw Data'!$E$2:$E$1001,$C232,0)</f>
        <v>34900863.8902312</v>
      </c>
      <c r="L232" s="14" cm="1">
        <f t="array" ref="L232">INDEX('Stocastic Model Raw Data'!$J$2:$J$1001,$C232,0)</f>
        <v>24652458.5383844</v>
      </c>
      <c r="M232" s="14">
        <f t="shared" si="39"/>
        <v>10248405.351846799</v>
      </c>
      <c r="N232" s="14">
        <f t="shared" si="43"/>
        <v>219372548.93560719</v>
      </c>
      <c r="O232" s="14">
        <f t="shared" si="44"/>
        <v>97638372.602241695</v>
      </c>
      <c r="P232" s="14">
        <f t="shared" si="40"/>
        <v>121734176.3333655</v>
      </c>
      <c r="Q232" s="3">
        <f t="shared" si="45"/>
        <v>219372548.93560719</v>
      </c>
      <c r="R232" s="3">
        <f t="shared" si="46"/>
        <v>129249090.60224169</v>
      </c>
      <c r="S232" s="3">
        <f t="shared" si="41"/>
        <v>90123458.3333655</v>
      </c>
      <c r="T232" s="21">
        <f>(RANK(E232,E$8:E$1007,1)+COUNTIF(E$8:E232,E232)-1)/1000</f>
        <v>0.80800000000000005</v>
      </c>
      <c r="U232" s="21">
        <f>(RANK(F232,F$8:F$1007,1)+COUNTIF(F$8:F232,F232)-1)/1000</f>
        <v>0.81100000000000005</v>
      </c>
      <c r="V232" s="21">
        <f>(RANK(G232,G$8:G$1007,1)+COUNTIF(G$8:G232,G232)-1)/1000</f>
        <v>0.80300000000000005</v>
      </c>
      <c r="W232" s="21">
        <f>(RANK(H232,H$8:H$1007,1)+COUNTIF(H$8:H232,H232)-1)/1000</f>
        <v>0.80600000000000005</v>
      </c>
      <c r="X232" s="21">
        <f>(RANK(I232,I$8:I$1007,1)+COUNTIF(I$8:I232,I232)-1)/1000</f>
        <v>0.81100000000000005</v>
      </c>
      <c r="Y232" s="21">
        <f>(RANK(J232,J$8:J$1007,1)+COUNTIF(J$8:J232,J232)-1)/1000</f>
        <v>0.80300000000000005</v>
      </c>
      <c r="Z232" s="21">
        <f>(RANK(K232,K$8:K$1007,1)+COUNTIF(K$8:K232,K232)-1)/1000</f>
        <v>0.439</v>
      </c>
      <c r="AA232" s="21">
        <f>(RANK(L232,L$8:L$1007,1)+COUNTIF(L$8:L232,L232)-1)/1000</f>
        <v>0.42099999999999999</v>
      </c>
      <c r="AB232" s="21">
        <f>(RANK(M232,M$8:M$1007,1)+COUNTIF(M$8:M232,M232)-1)/1000</f>
        <v>0.48299999999999998</v>
      </c>
      <c r="AC232" s="21">
        <f>(RANK(N232,N$8:N$1007,1)+COUNTIF(N$8:N232,N232)-1)/1000</f>
        <v>0.8</v>
      </c>
      <c r="AD232" s="21">
        <f>(RANK(O232,O$8:O$1007,1)+COUNTIF(O$8:O232,O232)-1)/1000</f>
        <v>0.8</v>
      </c>
      <c r="AE232" s="21">
        <f>(RANK(P232,P$8:P$1007,1)+COUNTIF(P$8:P232,P232)-1)/1000</f>
        <v>0.80400000000000005</v>
      </c>
      <c r="AF232" s="21">
        <f>(RANK(Q232,Q$8:Q$1007,1)+COUNTIF(Q$8:Q232,Q232)-1)/1000</f>
        <v>0.8</v>
      </c>
      <c r="AG232" s="21">
        <f>(RANK(R232,R$8:R$1007,1)+COUNTIF(R$8:R232,R232)-1)/1000</f>
        <v>0.8</v>
      </c>
      <c r="AH232" s="21">
        <f>(RANK(S232,S$8:S$1007,1)+COUNTIF(S$8:S232,S232)-1)/1000</f>
        <v>0.80400000000000005</v>
      </c>
      <c r="AI232" s="14">
        <f t="shared" si="47"/>
        <v>0</v>
      </c>
      <c r="AK232" s="14">
        <f t="shared" si="48"/>
        <v>0</v>
      </c>
    </row>
    <row r="233" spans="2:37" x14ac:dyDescent="0.25">
      <c r="B233">
        <f t="shared" si="42"/>
        <v>226</v>
      </c>
      <c r="C233">
        <f>MATCH(B233,'Stocastic Model Raw Data'!$B$2:$B$1001,0)</f>
        <v>286</v>
      </c>
      <c r="D233" s="14" cm="1">
        <f t="array" ref="D233">INDEX('Stocastic Model Raw Data'!$G$2:$G$1001,$C233,0)</f>
        <v>31610718</v>
      </c>
      <c r="E233" s="14" cm="1">
        <f t="array" ref="E233">INDEX('Stocastic Model Raw Data'!$C$2:$C$1001,$C233,0)</f>
        <v>3096474.1931779599</v>
      </c>
      <c r="F233" s="14" cm="1">
        <f t="array" ref="F233">INDEX('Stocastic Model Raw Data'!$H$2:$H$1001,$C233,0)</f>
        <v>1252558.8590909301</v>
      </c>
      <c r="G233" s="14">
        <f t="shared" si="37"/>
        <v>1843915.3340870298</v>
      </c>
      <c r="H233" s="14" cm="1">
        <f t="array" ref="H233">INDEX('Stocastic Model Raw Data'!$D$2:$D$1001,$C233,0)</f>
        <v>101393073.616009</v>
      </c>
      <c r="I233" s="14" cm="1">
        <f t="array" ref="I233">INDEX('Stocastic Model Raw Data'!$I$2:$I$1001,$C233,0)</f>
        <v>38910330.812561899</v>
      </c>
      <c r="J233" s="14">
        <f t="shared" si="38"/>
        <v>62482742.803447098</v>
      </c>
      <c r="K233" s="14" cm="1">
        <f t="array" ref="K233">INDEX('Stocastic Model Raw Data'!$E$2:$E$1001,$C233,0)</f>
        <v>25822958.467707999</v>
      </c>
      <c r="L233" s="14" cm="1">
        <f t="array" ref="L233">INDEX('Stocastic Model Raw Data'!$J$2:$J$1001,$C233,0)</f>
        <v>17898670.454233501</v>
      </c>
      <c r="M233" s="14">
        <f t="shared" si="39"/>
        <v>7924288.0134744979</v>
      </c>
      <c r="N233" s="14">
        <f t="shared" si="43"/>
        <v>127216032.08371699</v>
      </c>
      <c r="O233" s="14">
        <f t="shared" si="44"/>
        <v>56809001.266795397</v>
      </c>
      <c r="P233" s="14">
        <f t="shared" si="40"/>
        <v>70407030.816921592</v>
      </c>
      <c r="Q233" s="3">
        <f t="shared" si="45"/>
        <v>127216032.08371699</v>
      </c>
      <c r="R233" s="3">
        <f t="shared" si="46"/>
        <v>88419719.266795397</v>
      </c>
      <c r="S233" s="3">
        <f t="shared" si="41"/>
        <v>38796312.816921592</v>
      </c>
      <c r="T233" s="21">
        <f>(RANK(E233,E$8:E$1007,1)+COUNTIF(E$8:E233,E233)-1)/1000</f>
        <v>0.32500000000000001</v>
      </c>
      <c r="U233" s="21">
        <f>(RANK(F233,F$8:F$1007,1)+COUNTIF(F$8:F233,F233)-1)/1000</f>
        <v>0.33500000000000002</v>
      </c>
      <c r="V233" s="21">
        <f>(RANK(G233,G$8:G$1007,1)+COUNTIF(G$8:G233,G233)-1)/1000</f>
        <v>0.317</v>
      </c>
      <c r="W233" s="21">
        <f>(RANK(H233,H$8:H$1007,1)+COUNTIF(H$8:H233,H233)-1)/1000</f>
        <v>0.33500000000000002</v>
      </c>
      <c r="X233" s="21">
        <f>(RANK(I233,I$8:I$1007,1)+COUNTIF(I$8:I233,I233)-1)/1000</f>
        <v>0.33400000000000002</v>
      </c>
      <c r="Y233" s="21">
        <f>(RANK(J233,J$8:J$1007,1)+COUNTIF(J$8:J233,J233)-1)/1000</f>
        <v>0.33600000000000002</v>
      </c>
      <c r="Z233" s="21">
        <f>(RANK(K233,K$8:K$1007,1)+COUNTIF(K$8:K233,K233)-1)/1000</f>
        <v>8.4000000000000005E-2</v>
      </c>
      <c r="AA233" s="21">
        <f>(RANK(L233,L$8:L$1007,1)+COUNTIF(L$8:L233,L233)-1)/1000</f>
        <v>8.5999999999999993E-2</v>
      </c>
      <c r="AB233" s="21">
        <f>(RANK(M233,M$8:M$1007,1)+COUNTIF(M$8:M233,M233)-1)/1000</f>
        <v>8.7999999999999995E-2</v>
      </c>
      <c r="AC233" s="21">
        <f>(RANK(N233,N$8:N$1007,1)+COUNTIF(N$8:N233,N233)-1)/1000</f>
        <v>0.28599999999999998</v>
      </c>
      <c r="AD233" s="21">
        <f>(RANK(O233,O$8:O$1007,1)+COUNTIF(O$8:O233,O233)-1)/1000</f>
        <v>0.23300000000000001</v>
      </c>
      <c r="AE233" s="21">
        <f>(RANK(P233,P$8:P$1007,1)+COUNTIF(P$8:P233,P233)-1)/1000</f>
        <v>0.312</v>
      </c>
      <c r="AF233" s="21">
        <f>(RANK(Q233,Q$8:Q$1007,1)+COUNTIF(Q$8:Q233,Q233)-1)/1000</f>
        <v>0.28599999999999998</v>
      </c>
      <c r="AG233" s="21">
        <f>(RANK(R233,R$8:R$1007,1)+COUNTIF(R$8:R233,R233)-1)/1000</f>
        <v>0.23300000000000001</v>
      </c>
      <c r="AH233" s="21">
        <f>(RANK(S233,S$8:S$1007,1)+COUNTIF(S$8:S233,S233)-1)/1000</f>
        <v>0.312</v>
      </c>
      <c r="AI233" s="14">
        <f t="shared" si="47"/>
        <v>0</v>
      </c>
      <c r="AK233" s="14">
        <f t="shared" si="48"/>
        <v>0</v>
      </c>
    </row>
    <row r="234" spans="2:37" x14ac:dyDescent="0.25">
      <c r="B234">
        <f t="shared" si="42"/>
        <v>227</v>
      </c>
      <c r="C234">
        <f>MATCH(B234,'Stocastic Model Raw Data'!$B$2:$B$1001,0)</f>
        <v>177</v>
      </c>
      <c r="D234" s="14" cm="1">
        <f t="array" ref="D234">INDEX('Stocastic Model Raw Data'!$G$2:$G$1001,$C234,0)</f>
        <v>31610718</v>
      </c>
      <c r="E234" s="14" cm="1">
        <f t="array" ref="E234">INDEX('Stocastic Model Raw Data'!$C$2:$C$1001,$C234,0)</f>
        <v>2282271.9888418899</v>
      </c>
      <c r="F234" s="14" cm="1">
        <f t="array" ref="F234">INDEX('Stocastic Model Raw Data'!$H$2:$H$1001,$C234,0)</f>
        <v>870996.40047704196</v>
      </c>
      <c r="G234" s="14">
        <f t="shared" si="37"/>
        <v>1411275.5883648479</v>
      </c>
      <c r="H234" s="14" cm="1">
        <f t="array" ref="H234">INDEX('Stocastic Model Raw Data'!$D$2:$D$1001,$C234,0)</f>
        <v>73845364.547271103</v>
      </c>
      <c r="I234" s="14" cm="1">
        <f t="array" ref="I234">INDEX('Stocastic Model Raw Data'!$I$2:$I$1001,$C234,0)</f>
        <v>27592853.4314656</v>
      </c>
      <c r="J234" s="14">
        <f t="shared" si="38"/>
        <v>46252511.115805507</v>
      </c>
      <c r="K234" s="14" cm="1">
        <f t="array" ref="K234">INDEX('Stocastic Model Raw Data'!$E$2:$E$1001,$C234,0)</f>
        <v>37073869.798338398</v>
      </c>
      <c r="L234" s="14" cm="1">
        <f t="array" ref="L234">INDEX('Stocastic Model Raw Data'!$J$2:$J$1001,$C234,0)</f>
        <v>26637467.413319599</v>
      </c>
      <c r="M234" s="14">
        <f t="shared" si="39"/>
        <v>10436402.385018799</v>
      </c>
      <c r="N234" s="14">
        <f t="shared" si="43"/>
        <v>110919234.3456095</v>
      </c>
      <c r="O234" s="14">
        <f t="shared" si="44"/>
        <v>54230320.844785199</v>
      </c>
      <c r="P234" s="14">
        <f t="shared" si="40"/>
        <v>56688913.500824302</v>
      </c>
      <c r="Q234" s="3">
        <f t="shared" si="45"/>
        <v>110919234.3456095</v>
      </c>
      <c r="R234" s="3">
        <f t="shared" si="46"/>
        <v>85841038.844785199</v>
      </c>
      <c r="S234" s="3">
        <f t="shared" si="41"/>
        <v>25078195.500824302</v>
      </c>
      <c r="T234" s="21">
        <f>(RANK(E234,E$8:E$1007,1)+COUNTIF(E$8:E234,E234)-1)/1000</f>
        <v>0.14499999999999999</v>
      </c>
      <c r="U234" s="21">
        <f>(RANK(F234,F$8:F$1007,1)+COUNTIF(F$8:F234,F234)-1)/1000</f>
        <v>0.14399999999999999</v>
      </c>
      <c r="V234" s="21">
        <f>(RANK(G234,G$8:G$1007,1)+COUNTIF(G$8:G234,G234)-1)/1000</f>
        <v>0.151</v>
      </c>
      <c r="W234" s="21">
        <f>(RANK(H234,H$8:H$1007,1)+COUNTIF(H$8:H234,H234)-1)/1000</f>
        <v>0.14499999999999999</v>
      </c>
      <c r="X234" s="21">
        <f>(RANK(I234,I$8:I$1007,1)+COUNTIF(I$8:I234,I234)-1)/1000</f>
        <v>0.14499999999999999</v>
      </c>
      <c r="Y234" s="21">
        <f>(RANK(J234,J$8:J$1007,1)+COUNTIF(J$8:J234,J234)-1)/1000</f>
        <v>0.15</v>
      </c>
      <c r="Z234" s="21">
        <f>(RANK(K234,K$8:K$1007,1)+COUNTIF(K$8:K234,K234)-1)/1000</f>
        <v>0.57299999999999995</v>
      </c>
      <c r="AA234" s="21">
        <f>(RANK(L234,L$8:L$1007,1)+COUNTIF(L$8:L234,L234)-1)/1000</f>
        <v>0.59699999999999998</v>
      </c>
      <c r="AB234" s="21">
        <f>(RANK(M234,M$8:M$1007,1)+COUNTIF(M$8:M234,M234)-1)/1000</f>
        <v>0.53300000000000003</v>
      </c>
      <c r="AC234" s="21">
        <f>(RANK(N234,N$8:N$1007,1)+COUNTIF(N$8:N234,N234)-1)/1000</f>
        <v>0.17699999999999999</v>
      </c>
      <c r="AD234" s="21">
        <f>(RANK(O234,O$8:O$1007,1)+COUNTIF(O$8:O234,O234)-1)/1000</f>
        <v>0.20100000000000001</v>
      </c>
      <c r="AE234" s="21">
        <f>(RANK(P234,P$8:P$1007,1)+COUNTIF(P$8:P234,P234)-1)/1000</f>
        <v>0.16300000000000001</v>
      </c>
      <c r="AF234" s="21">
        <f>(RANK(Q234,Q$8:Q$1007,1)+COUNTIF(Q$8:Q234,Q234)-1)/1000</f>
        <v>0.17699999999999999</v>
      </c>
      <c r="AG234" s="21">
        <f>(RANK(R234,R$8:R$1007,1)+COUNTIF(R$8:R234,R234)-1)/1000</f>
        <v>0.20100000000000001</v>
      </c>
      <c r="AH234" s="21">
        <f>(RANK(S234,S$8:S$1007,1)+COUNTIF(S$8:S234,S234)-1)/1000</f>
        <v>0.16300000000000001</v>
      </c>
      <c r="AI234" s="14">
        <f t="shared" si="47"/>
        <v>0</v>
      </c>
      <c r="AK234" s="14">
        <f t="shared" si="48"/>
        <v>0</v>
      </c>
    </row>
    <row r="235" spans="2:37" x14ac:dyDescent="0.25">
      <c r="B235">
        <f t="shared" si="42"/>
        <v>228</v>
      </c>
      <c r="C235">
        <f>MATCH(B235,'Stocastic Model Raw Data'!$B$2:$B$1001,0)</f>
        <v>253</v>
      </c>
      <c r="D235" s="14" cm="1">
        <f t="array" ref="D235">INDEX('Stocastic Model Raw Data'!$G$2:$G$1001,$C235,0)</f>
        <v>31610718</v>
      </c>
      <c r="E235" s="14" cm="1">
        <f t="array" ref="E235">INDEX('Stocastic Model Raw Data'!$C$2:$C$1001,$C235,0)</f>
        <v>2696829.8382735299</v>
      </c>
      <c r="F235" s="14" cm="1">
        <f t="array" ref="F235">INDEX('Stocastic Model Raw Data'!$H$2:$H$1001,$C235,0)</f>
        <v>1052285.02617841</v>
      </c>
      <c r="G235" s="14">
        <f t="shared" si="37"/>
        <v>1644544.8120951199</v>
      </c>
      <c r="H235" s="14" cm="1">
        <f t="array" ref="H235">INDEX('Stocastic Model Raw Data'!$D$2:$D$1001,$C235,0)</f>
        <v>87696684.287471697</v>
      </c>
      <c r="I235" s="14" cm="1">
        <f t="array" ref="I235">INDEX('Stocastic Model Raw Data'!$I$2:$I$1001,$C235,0)</f>
        <v>32998999.0193578</v>
      </c>
      <c r="J235" s="14">
        <f t="shared" si="38"/>
        <v>54697685.268113896</v>
      </c>
      <c r="K235" s="14" cm="1">
        <f t="array" ref="K235">INDEX('Stocastic Model Raw Data'!$E$2:$E$1001,$C235,0)</f>
        <v>35078731.904634103</v>
      </c>
      <c r="L235" s="14" cm="1">
        <f t="array" ref="L235">INDEX('Stocastic Model Raw Data'!$J$2:$J$1001,$C235,0)</f>
        <v>24939240.5459968</v>
      </c>
      <c r="M235" s="14">
        <f t="shared" si="39"/>
        <v>10139491.358637303</v>
      </c>
      <c r="N235" s="14">
        <f t="shared" si="43"/>
        <v>122775416.1921058</v>
      </c>
      <c r="O235" s="14">
        <f t="shared" si="44"/>
        <v>57938239.565354601</v>
      </c>
      <c r="P235" s="14">
        <f t="shared" si="40"/>
        <v>64837176.626751199</v>
      </c>
      <c r="Q235" s="3">
        <f t="shared" si="45"/>
        <v>122775416.1921058</v>
      </c>
      <c r="R235" s="3">
        <f t="shared" si="46"/>
        <v>89548957.565354601</v>
      </c>
      <c r="S235" s="3">
        <f t="shared" si="41"/>
        <v>33226458.626751199</v>
      </c>
      <c r="T235" s="21">
        <f>(RANK(E235,E$8:E$1007,1)+COUNTIF(E$8:E235,E235)-1)/1000</f>
        <v>0.23400000000000001</v>
      </c>
      <c r="U235" s="21">
        <f>(RANK(F235,F$8:F$1007,1)+COUNTIF(F$8:F235,F235)-1)/1000</f>
        <v>0.23</v>
      </c>
      <c r="V235" s="21">
        <f>(RANK(G235,G$8:G$1007,1)+COUNTIF(G$8:G235,G235)-1)/1000</f>
        <v>0.24399999999999999</v>
      </c>
      <c r="W235" s="21">
        <f>(RANK(H235,H$8:H$1007,1)+COUNTIF(H$8:H235,H235)-1)/1000</f>
        <v>0.23799999999999999</v>
      </c>
      <c r="X235" s="21">
        <f>(RANK(I235,I$8:I$1007,1)+COUNTIF(I$8:I235,I235)-1)/1000</f>
        <v>0.22700000000000001</v>
      </c>
      <c r="Y235" s="21">
        <f>(RANK(J235,J$8:J$1007,1)+COUNTIF(J$8:J235,J235)-1)/1000</f>
        <v>0.249</v>
      </c>
      <c r="Z235" s="21">
        <f>(RANK(K235,K$8:K$1007,1)+COUNTIF(K$8:K235,K235)-1)/1000</f>
        <v>0.44700000000000001</v>
      </c>
      <c r="AA235" s="21">
        <f>(RANK(L235,L$8:L$1007,1)+COUNTIF(L$8:L235,L235)-1)/1000</f>
        <v>0.44400000000000001</v>
      </c>
      <c r="AB235" s="21">
        <f>(RANK(M235,M$8:M$1007,1)+COUNTIF(M$8:M235,M235)-1)/1000</f>
        <v>0.45400000000000001</v>
      </c>
      <c r="AC235" s="21">
        <f>(RANK(N235,N$8:N$1007,1)+COUNTIF(N$8:N235,N235)-1)/1000</f>
        <v>0.253</v>
      </c>
      <c r="AD235" s="21">
        <f>(RANK(O235,O$8:O$1007,1)+COUNTIF(O$8:O235,O235)-1)/1000</f>
        <v>0.251</v>
      </c>
      <c r="AE235" s="21">
        <f>(RANK(P235,P$8:P$1007,1)+COUNTIF(P$8:P235,P235)-1)/1000</f>
        <v>0.255</v>
      </c>
      <c r="AF235" s="21">
        <f>(RANK(Q235,Q$8:Q$1007,1)+COUNTIF(Q$8:Q235,Q235)-1)/1000</f>
        <v>0.253</v>
      </c>
      <c r="AG235" s="21">
        <f>(RANK(R235,R$8:R$1007,1)+COUNTIF(R$8:R235,R235)-1)/1000</f>
        <v>0.251</v>
      </c>
      <c r="AH235" s="21">
        <f>(RANK(S235,S$8:S$1007,1)+COUNTIF(S$8:S235,S235)-1)/1000</f>
        <v>0.255</v>
      </c>
      <c r="AI235" s="14">
        <f t="shared" si="47"/>
        <v>0</v>
      </c>
      <c r="AK235" s="14">
        <f t="shared" si="48"/>
        <v>0</v>
      </c>
    </row>
    <row r="236" spans="2:37" x14ac:dyDescent="0.25">
      <c r="B236">
        <f t="shared" si="42"/>
        <v>229</v>
      </c>
      <c r="C236">
        <f>MATCH(B236,'Stocastic Model Raw Data'!$B$2:$B$1001,0)</f>
        <v>985</v>
      </c>
      <c r="D236" s="14" cm="1">
        <f t="array" ref="D236">INDEX('Stocastic Model Raw Data'!$G$2:$G$1001,$C236,0)</f>
        <v>31610718</v>
      </c>
      <c r="E236" s="14" cm="1">
        <f t="array" ref="E236">INDEX('Stocastic Model Raw Data'!$C$2:$C$1001,$C236,0)</f>
        <v>8337795.8039861303</v>
      </c>
      <c r="F236" s="14" cm="1">
        <f t="array" ref="F236">INDEX('Stocastic Model Raw Data'!$H$2:$H$1001,$C236,0)</f>
        <v>3471359.4425534299</v>
      </c>
      <c r="G236" s="14">
        <f t="shared" si="37"/>
        <v>4866436.3614327004</v>
      </c>
      <c r="H236" s="14" cm="1">
        <f t="array" ref="H236">INDEX('Stocastic Model Raw Data'!$D$2:$D$1001,$C236,0)</f>
        <v>271921721.97249001</v>
      </c>
      <c r="I236" s="14" cm="1">
        <f t="array" ref="I236">INDEX('Stocastic Model Raw Data'!$I$2:$I$1001,$C236,0)</f>
        <v>106566641.534503</v>
      </c>
      <c r="J236" s="14">
        <f t="shared" si="38"/>
        <v>165355080.43798703</v>
      </c>
      <c r="K236" s="14" cm="1">
        <f t="array" ref="K236">INDEX('Stocastic Model Raw Data'!$E$2:$E$1001,$C236,0)</f>
        <v>42961175.473204203</v>
      </c>
      <c r="L236" s="14" cm="1">
        <f t="array" ref="L236">INDEX('Stocastic Model Raw Data'!$J$2:$J$1001,$C236,0)</f>
        <v>30836587.573674999</v>
      </c>
      <c r="M236" s="14">
        <f t="shared" si="39"/>
        <v>12124587.899529204</v>
      </c>
      <c r="N236" s="14">
        <f t="shared" si="43"/>
        <v>314882897.44569421</v>
      </c>
      <c r="O236" s="14">
        <f t="shared" si="44"/>
        <v>137403229.10817799</v>
      </c>
      <c r="P236" s="14">
        <f t="shared" si="40"/>
        <v>177479668.33751622</v>
      </c>
      <c r="Q236" s="3">
        <f t="shared" si="45"/>
        <v>314882897.44569421</v>
      </c>
      <c r="R236" s="3">
        <f t="shared" si="46"/>
        <v>169013947.10817799</v>
      </c>
      <c r="S236" s="3">
        <f t="shared" si="41"/>
        <v>145868950.33751622</v>
      </c>
      <c r="T236" s="21">
        <f>(RANK(E236,E$8:E$1007,1)+COUNTIF(E$8:E236,E236)-1)/1000</f>
        <v>0.98299999999999998</v>
      </c>
      <c r="U236" s="21">
        <f>(RANK(F236,F$8:F$1007,1)+COUNTIF(F$8:F236,F236)-1)/1000</f>
        <v>0.98199999999999998</v>
      </c>
      <c r="V236" s="21">
        <f>(RANK(G236,G$8:G$1007,1)+COUNTIF(G$8:G236,G236)-1)/1000</f>
        <v>0.98399999999999999</v>
      </c>
      <c r="W236" s="21">
        <f>(RANK(H236,H$8:H$1007,1)+COUNTIF(H$8:H236,H236)-1)/1000</f>
        <v>0.98399999999999999</v>
      </c>
      <c r="X236" s="21">
        <f>(RANK(I236,I$8:I$1007,1)+COUNTIF(I$8:I236,I236)-1)/1000</f>
        <v>0.98199999999999998</v>
      </c>
      <c r="Y236" s="21">
        <f>(RANK(J236,J$8:J$1007,1)+COUNTIF(J$8:J236,J236)-1)/1000</f>
        <v>0.98399999999999999</v>
      </c>
      <c r="Z236" s="21">
        <f>(RANK(K236,K$8:K$1007,1)+COUNTIF(K$8:K236,K236)-1)/1000</f>
        <v>0.93</v>
      </c>
      <c r="AA236" s="21">
        <f>(RANK(L236,L$8:L$1007,1)+COUNTIF(L$8:L236,L236)-1)/1000</f>
        <v>0.93</v>
      </c>
      <c r="AB236" s="21">
        <f>(RANK(M236,M$8:M$1007,1)+COUNTIF(M$8:M236,M236)-1)/1000</f>
        <v>0.91800000000000004</v>
      </c>
      <c r="AC236" s="21">
        <f>(RANK(N236,N$8:N$1007,1)+COUNTIF(N$8:N236,N236)-1)/1000</f>
        <v>0.98499999999999999</v>
      </c>
      <c r="AD236" s="21">
        <f>(RANK(O236,O$8:O$1007,1)+COUNTIF(O$8:O236,O236)-1)/1000</f>
        <v>0.98399999999999999</v>
      </c>
      <c r="AE236" s="21">
        <f>(RANK(P236,P$8:P$1007,1)+COUNTIF(P$8:P236,P236)-1)/1000</f>
        <v>0.98499999999999999</v>
      </c>
      <c r="AF236" s="21">
        <f>(RANK(Q236,Q$8:Q$1007,1)+COUNTIF(Q$8:Q236,Q236)-1)/1000</f>
        <v>0.98499999999999999</v>
      </c>
      <c r="AG236" s="21">
        <f>(RANK(R236,R$8:R$1007,1)+COUNTIF(R$8:R236,R236)-1)/1000</f>
        <v>0.98399999999999999</v>
      </c>
      <c r="AH236" s="21">
        <f>(RANK(S236,S$8:S$1007,1)+COUNTIF(S$8:S236,S236)-1)/1000</f>
        <v>0.98499999999999999</v>
      </c>
      <c r="AI236" s="14">
        <f t="shared" si="47"/>
        <v>0</v>
      </c>
      <c r="AK236" s="14">
        <f t="shared" si="48"/>
        <v>0</v>
      </c>
    </row>
    <row r="237" spans="2:37" x14ac:dyDescent="0.25">
      <c r="B237">
        <f t="shared" si="42"/>
        <v>230</v>
      </c>
      <c r="C237">
        <f>MATCH(B237,'Stocastic Model Raw Data'!$B$2:$B$1001,0)</f>
        <v>79</v>
      </c>
      <c r="D237" s="14" cm="1">
        <f t="array" ref="D237">INDEX('Stocastic Model Raw Data'!$G$2:$G$1001,$C237,0)</f>
        <v>31610718</v>
      </c>
      <c r="E237" s="14" cm="1">
        <f t="array" ref="E237">INDEX('Stocastic Model Raw Data'!$C$2:$C$1001,$C237,0)</f>
        <v>1691645.6211393699</v>
      </c>
      <c r="F237" s="14" cm="1">
        <f t="array" ref="F237">INDEX('Stocastic Model Raw Data'!$H$2:$H$1001,$C237,0)</f>
        <v>642314.15216000099</v>
      </c>
      <c r="G237" s="14">
        <f t="shared" si="37"/>
        <v>1049331.4689793689</v>
      </c>
      <c r="H237" s="14" cm="1">
        <f t="array" ref="H237">INDEX('Stocastic Model Raw Data'!$D$2:$D$1001,$C237,0)</f>
        <v>54958704.883376397</v>
      </c>
      <c r="I237" s="14" cm="1">
        <f t="array" ref="I237">INDEX('Stocastic Model Raw Data'!$I$2:$I$1001,$C237,0)</f>
        <v>20363422.577709898</v>
      </c>
      <c r="J237" s="14">
        <f t="shared" si="38"/>
        <v>34595282.305666499</v>
      </c>
      <c r="K237" s="14" cm="1">
        <f t="array" ref="K237">INDEX('Stocastic Model Raw Data'!$E$2:$E$1001,$C237,0)</f>
        <v>30375857.654236499</v>
      </c>
      <c r="L237" s="14" cm="1">
        <f t="array" ref="L237">INDEX('Stocastic Model Raw Data'!$J$2:$J$1001,$C237,0)</f>
        <v>21320331.213499799</v>
      </c>
      <c r="M237" s="14">
        <f t="shared" si="39"/>
        <v>9055526.4407366998</v>
      </c>
      <c r="N237" s="14">
        <f t="shared" si="43"/>
        <v>85334562.5376129</v>
      </c>
      <c r="O237" s="14">
        <f t="shared" si="44"/>
        <v>41683753.791209698</v>
      </c>
      <c r="P237" s="14">
        <f t="shared" si="40"/>
        <v>43650808.746403202</v>
      </c>
      <c r="Q237" s="3">
        <f t="shared" si="45"/>
        <v>85334562.5376129</v>
      </c>
      <c r="R237" s="3">
        <f t="shared" si="46"/>
        <v>73294471.791209698</v>
      </c>
      <c r="S237" s="3">
        <f t="shared" si="41"/>
        <v>12040090.746403202</v>
      </c>
      <c r="T237" s="21">
        <f>(RANK(E237,E$8:E$1007,1)+COUNTIF(E$8:E237,E237)-1)/1000</f>
        <v>0.09</v>
      </c>
      <c r="U237" s="21">
        <f>(RANK(F237,F$8:F$1007,1)+COUNTIF(F$8:F237,F237)-1)/1000</f>
        <v>9.1999999999999998E-2</v>
      </c>
      <c r="V237" s="21">
        <f>(RANK(G237,G$8:G$1007,1)+COUNTIF(G$8:G237,G237)-1)/1000</f>
        <v>8.5999999999999993E-2</v>
      </c>
      <c r="W237" s="21">
        <f>(RANK(H237,H$8:H$1007,1)+COUNTIF(H$8:H237,H237)-1)/1000</f>
        <v>0.09</v>
      </c>
      <c r="X237" s="21">
        <f>(RANK(I237,I$8:I$1007,1)+COUNTIF(I$8:I237,I237)-1)/1000</f>
        <v>9.1999999999999998E-2</v>
      </c>
      <c r="Y237" s="21">
        <f>(RANK(J237,J$8:J$1007,1)+COUNTIF(J$8:J237,J237)-1)/1000</f>
        <v>0.09</v>
      </c>
      <c r="Z237" s="21">
        <f>(RANK(K237,K$8:K$1007,1)+COUNTIF(K$8:K237,K237)-1)/1000</f>
        <v>0.23599999999999999</v>
      </c>
      <c r="AA237" s="21">
        <f>(RANK(L237,L$8:L$1007,1)+COUNTIF(L$8:L237,L237)-1)/1000</f>
        <v>0.24299999999999999</v>
      </c>
      <c r="AB237" s="21">
        <f>(RANK(M237,M$8:M$1007,1)+COUNTIF(M$8:M237,M237)-1)/1000</f>
        <v>0.23599999999999999</v>
      </c>
      <c r="AC237" s="21">
        <f>(RANK(N237,N$8:N$1007,1)+COUNTIF(N$8:N237,N237)-1)/1000</f>
        <v>7.9000000000000001E-2</v>
      </c>
      <c r="AD237" s="21">
        <f>(RANK(O237,O$8:O$1007,1)+COUNTIF(O$8:O237,O237)-1)/1000</f>
        <v>7.1999999999999995E-2</v>
      </c>
      <c r="AE237" s="21">
        <f>(RANK(P237,P$8:P$1007,1)+COUNTIF(P$8:P237,P237)-1)/1000</f>
        <v>8.3000000000000004E-2</v>
      </c>
      <c r="AF237" s="21">
        <f>(RANK(Q237,Q$8:Q$1007,1)+COUNTIF(Q$8:Q237,Q237)-1)/1000</f>
        <v>7.9000000000000001E-2</v>
      </c>
      <c r="AG237" s="21">
        <f>(RANK(R237,R$8:R$1007,1)+COUNTIF(R$8:R237,R237)-1)/1000</f>
        <v>7.1999999999999995E-2</v>
      </c>
      <c r="AH237" s="21">
        <f>(RANK(S237,S$8:S$1007,1)+COUNTIF(S$8:S237,S237)-1)/1000</f>
        <v>8.3000000000000004E-2</v>
      </c>
      <c r="AI237" s="14">
        <f t="shared" si="47"/>
        <v>0</v>
      </c>
      <c r="AK237" s="14">
        <f t="shared" si="48"/>
        <v>0</v>
      </c>
    </row>
    <row r="238" spans="2:37" x14ac:dyDescent="0.25">
      <c r="B238">
        <f t="shared" si="42"/>
        <v>231</v>
      </c>
      <c r="C238">
        <f>MATCH(B238,'Stocastic Model Raw Data'!$B$2:$B$1001,0)</f>
        <v>844</v>
      </c>
      <c r="D238" s="14" cm="1">
        <f t="array" ref="D238">INDEX('Stocastic Model Raw Data'!$G$2:$G$1001,$C238,0)</f>
        <v>31610718</v>
      </c>
      <c r="E238" s="14" cm="1">
        <f t="array" ref="E238">INDEX('Stocastic Model Raw Data'!$C$2:$C$1001,$C238,0)</f>
        <v>6071734.5877251802</v>
      </c>
      <c r="F238" s="14" cm="1">
        <f t="array" ref="F238">INDEX('Stocastic Model Raw Data'!$H$2:$H$1001,$C238,0)</f>
        <v>2509970.0561515801</v>
      </c>
      <c r="G238" s="14">
        <f t="shared" si="37"/>
        <v>3561764.5315736001</v>
      </c>
      <c r="H238" s="14" cm="1">
        <f t="array" ref="H238">INDEX('Stocastic Model Raw Data'!$D$2:$D$1001,$C238,0)</f>
        <v>197931284.10732999</v>
      </c>
      <c r="I238" s="14" cm="1">
        <f t="array" ref="I238">INDEX('Stocastic Model Raw Data'!$I$2:$I$1001,$C238,0)</f>
        <v>77289283.991103098</v>
      </c>
      <c r="J238" s="14">
        <f t="shared" si="38"/>
        <v>120642000.1162269</v>
      </c>
      <c r="K238" s="14" cm="1">
        <f t="array" ref="K238">INDEX('Stocastic Model Raw Data'!$E$2:$E$1001,$C238,0)</f>
        <v>38288850.050120696</v>
      </c>
      <c r="L238" s="14" cm="1">
        <f t="array" ref="L238">INDEX('Stocastic Model Raw Data'!$J$2:$J$1001,$C238,0)</f>
        <v>27487652.855089299</v>
      </c>
      <c r="M238" s="14">
        <f t="shared" si="39"/>
        <v>10801197.195031397</v>
      </c>
      <c r="N238" s="14">
        <f t="shared" si="43"/>
        <v>236220134.15745068</v>
      </c>
      <c r="O238" s="14">
        <f t="shared" si="44"/>
        <v>104776936.84619239</v>
      </c>
      <c r="P238" s="14">
        <f t="shared" si="40"/>
        <v>131443197.31125829</v>
      </c>
      <c r="Q238" s="3">
        <f t="shared" si="45"/>
        <v>236220134.15745068</v>
      </c>
      <c r="R238" s="3">
        <f t="shared" si="46"/>
        <v>136387654.84619239</v>
      </c>
      <c r="S238" s="3">
        <f t="shared" si="41"/>
        <v>99832479.311258286</v>
      </c>
      <c r="T238" s="21">
        <f>(RANK(E238,E$8:E$1007,1)+COUNTIF(E$8:E238,E238)-1)/1000</f>
        <v>0.84199999999999997</v>
      </c>
      <c r="U238" s="21">
        <f>(RANK(F238,F$8:F$1007,1)+COUNTIF(F$8:F238,F238)-1)/1000</f>
        <v>0.84199999999999997</v>
      </c>
      <c r="V238" s="21">
        <f>(RANK(G238,G$8:G$1007,1)+COUNTIF(G$8:G238,G238)-1)/1000</f>
        <v>0.84099999999999997</v>
      </c>
      <c r="W238" s="21">
        <f>(RANK(H238,H$8:H$1007,1)+COUNTIF(H$8:H238,H238)-1)/1000</f>
        <v>0.84299999999999997</v>
      </c>
      <c r="X238" s="21">
        <f>(RANK(I238,I$8:I$1007,1)+COUNTIF(I$8:I238,I238)-1)/1000</f>
        <v>0.84199999999999997</v>
      </c>
      <c r="Y238" s="21">
        <f>(RANK(J238,J$8:J$1007,1)+COUNTIF(J$8:J238,J238)-1)/1000</f>
        <v>0.84299999999999997</v>
      </c>
      <c r="Z238" s="21">
        <f>(RANK(K238,K$8:K$1007,1)+COUNTIF(K$8:K238,K238)-1)/1000</f>
        <v>0.67300000000000004</v>
      </c>
      <c r="AA238" s="21">
        <f>(RANK(L238,L$8:L$1007,1)+COUNTIF(L$8:L238,L238)-1)/1000</f>
        <v>0.69</v>
      </c>
      <c r="AB238" s="21">
        <f>(RANK(M238,M$8:M$1007,1)+COUNTIF(M$8:M238,M238)-1)/1000</f>
        <v>0.626</v>
      </c>
      <c r="AC238" s="21">
        <f>(RANK(N238,N$8:N$1007,1)+COUNTIF(N$8:N238,N238)-1)/1000</f>
        <v>0.84399999999999997</v>
      </c>
      <c r="AD238" s="21">
        <f>(RANK(O238,O$8:O$1007,1)+COUNTIF(O$8:O238,O238)-1)/1000</f>
        <v>0.84399999999999997</v>
      </c>
      <c r="AE238" s="21">
        <f>(RANK(P238,P$8:P$1007,1)+COUNTIF(P$8:P238,P238)-1)/1000</f>
        <v>0.84699999999999998</v>
      </c>
      <c r="AF238" s="21">
        <f>(RANK(Q238,Q$8:Q$1007,1)+COUNTIF(Q$8:Q238,Q238)-1)/1000</f>
        <v>0.84399999999999997</v>
      </c>
      <c r="AG238" s="21">
        <f>(RANK(R238,R$8:R$1007,1)+COUNTIF(R$8:R238,R238)-1)/1000</f>
        <v>0.84399999999999997</v>
      </c>
      <c r="AH238" s="21">
        <f>(RANK(S238,S$8:S$1007,1)+COUNTIF(S$8:S238,S238)-1)/1000</f>
        <v>0.84699999999999998</v>
      </c>
      <c r="AI238" s="14">
        <f t="shared" si="47"/>
        <v>0</v>
      </c>
      <c r="AK238" s="14">
        <f t="shared" si="48"/>
        <v>0</v>
      </c>
    </row>
    <row r="239" spans="2:37" x14ac:dyDescent="0.25">
      <c r="B239">
        <f t="shared" si="42"/>
        <v>232</v>
      </c>
      <c r="C239">
        <f>MATCH(B239,'Stocastic Model Raw Data'!$B$2:$B$1001,0)</f>
        <v>898</v>
      </c>
      <c r="D239" s="14" cm="1">
        <f t="array" ref="D239">INDEX('Stocastic Model Raw Data'!$G$2:$G$1001,$C239,0)</f>
        <v>31610718</v>
      </c>
      <c r="E239" s="14" cm="1">
        <f t="array" ref="E239">INDEX('Stocastic Model Raw Data'!$C$2:$C$1001,$C239,0)</f>
        <v>6437424.4168894198</v>
      </c>
      <c r="F239" s="14" cm="1">
        <f t="array" ref="F239">INDEX('Stocastic Model Raw Data'!$H$2:$H$1001,$C239,0)</f>
        <v>2674128.1923775701</v>
      </c>
      <c r="G239" s="14">
        <f t="shared" si="37"/>
        <v>3763296.2245118497</v>
      </c>
      <c r="H239" s="14" cm="1">
        <f t="array" ref="H239">INDEX('Stocastic Model Raw Data'!$D$2:$D$1001,$C239,0)</f>
        <v>207413604.570813</v>
      </c>
      <c r="I239" s="14" cm="1">
        <f t="array" ref="I239">INDEX('Stocastic Model Raw Data'!$I$2:$I$1001,$C239,0)</f>
        <v>82416188.929778293</v>
      </c>
      <c r="J239" s="14">
        <f t="shared" si="38"/>
        <v>124997415.64103471</v>
      </c>
      <c r="K239" s="14" cm="1">
        <f t="array" ref="K239">INDEX('Stocastic Model Raw Data'!$E$2:$E$1001,$C239,0)</f>
        <v>44469053.3179143</v>
      </c>
      <c r="L239" s="14" cm="1">
        <f t="array" ref="L239">INDEX('Stocastic Model Raw Data'!$J$2:$J$1001,$C239,0)</f>
        <v>31704821.7428299</v>
      </c>
      <c r="M239" s="14">
        <f t="shared" si="39"/>
        <v>12764231.575084399</v>
      </c>
      <c r="N239" s="14">
        <f t="shared" si="43"/>
        <v>251882657.88872731</v>
      </c>
      <c r="O239" s="14">
        <f t="shared" si="44"/>
        <v>114121010.6726082</v>
      </c>
      <c r="P239" s="14">
        <f t="shared" si="40"/>
        <v>137761647.21611911</v>
      </c>
      <c r="Q239" s="3">
        <f t="shared" si="45"/>
        <v>251882657.88872731</v>
      </c>
      <c r="R239" s="3">
        <f t="shared" si="46"/>
        <v>145731728.6726082</v>
      </c>
      <c r="S239" s="3">
        <f t="shared" si="41"/>
        <v>106150929.21611911</v>
      </c>
      <c r="T239" s="21">
        <f>(RANK(E239,E$8:E$1007,1)+COUNTIF(E$8:E239,E239)-1)/1000</f>
        <v>0.88200000000000001</v>
      </c>
      <c r="U239" s="21">
        <f>(RANK(F239,F$8:F$1007,1)+COUNTIF(F$8:F239,F239)-1)/1000</f>
        <v>0.878</v>
      </c>
      <c r="V239" s="21">
        <f>(RANK(G239,G$8:G$1007,1)+COUNTIF(G$8:G239,G239)-1)/1000</f>
        <v>0.88700000000000001</v>
      </c>
      <c r="W239" s="21">
        <f>(RANK(H239,H$8:H$1007,1)+COUNTIF(H$8:H239,H239)-1)/1000</f>
        <v>0.88</v>
      </c>
      <c r="X239" s="21">
        <f>(RANK(I239,I$8:I$1007,1)+COUNTIF(I$8:I239,I239)-1)/1000</f>
        <v>0.88100000000000001</v>
      </c>
      <c r="Y239" s="21">
        <f>(RANK(J239,J$8:J$1007,1)+COUNTIF(J$8:J239,J239)-1)/1000</f>
        <v>0.878</v>
      </c>
      <c r="Z239" s="21">
        <f>(RANK(K239,K$8:K$1007,1)+COUNTIF(K$8:K239,K239)-1)/1000</f>
        <v>0.96499999999999997</v>
      </c>
      <c r="AA239" s="21">
        <f>(RANK(L239,L$8:L$1007,1)+COUNTIF(L$8:L239,L239)-1)/1000</f>
        <v>0.96099999999999997</v>
      </c>
      <c r="AB239" s="21">
        <f>(RANK(M239,M$8:M$1007,1)+COUNTIF(M$8:M239,M239)-1)/1000</f>
        <v>0.97299999999999998</v>
      </c>
      <c r="AC239" s="21">
        <f>(RANK(N239,N$8:N$1007,1)+COUNTIF(N$8:N239,N239)-1)/1000</f>
        <v>0.89800000000000002</v>
      </c>
      <c r="AD239" s="21">
        <f>(RANK(O239,O$8:O$1007,1)+COUNTIF(O$8:O239,O239)-1)/1000</f>
        <v>0.91700000000000004</v>
      </c>
      <c r="AE239" s="21">
        <f>(RANK(P239,P$8:P$1007,1)+COUNTIF(P$8:P239,P239)-1)/1000</f>
        <v>0.88800000000000001</v>
      </c>
      <c r="AF239" s="21">
        <f>(RANK(Q239,Q$8:Q$1007,1)+COUNTIF(Q$8:Q239,Q239)-1)/1000</f>
        <v>0.89800000000000002</v>
      </c>
      <c r="AG239" s="21">
        <f>(RANK(R239,R$8:R$1007,1)+COUNTIF(R$8:R239,R239)-1)/1000</f>
        <v>0.91700000000000004</v>
      </c>
      <c r="AH239" s="21">
        <f>(RANK(S239,S$8:S$1007,1)+COUNTIF(S$8:S239,S239)-1)/1000</f>
        <v>0.88800000000000001</v>
      </c>
      <c r="AI239" s="14">
        <f t="shared" si="47"/>
        <v>0</v>
      </c>
      <c r="AK239" s="14">
        <f t="shared" si="48"/>
        <v>0</v>
      </c>
    </row>
    <row r="240" spans="2:37" x14ac:dyDescent="0.25">
      <c r="B240">
        <f t="shared" si="42"/>
        <v>233</v>
      </c>
      <c r="C240">
        <f>MATCH(B240,'Stocastic Model Raw Data'!$B$2:$B$1001,0)</f>
        <v>236</v>
      </c>
      <c r="D240" s="14" cm="1">
        <f t="array" ref="D240">INDEX('Stocastic Model Raw Data'!$G$2:$G$1001,$C240,0)</f>
        <v>31610718</v>
      </c>
      <c r="E240" s="14" cm="1">
        <f t="array" ref="E240">INDEX('Stocastic Model Raw Data'!$C$2:$C$1001,$C240,0)</f>
        <v>2649758.9556190702</v>
      </c>
      <c r="F240" s="14" cm="1">
        <f t="array" ref="F240">INDEX('Stocastic Model Raw Data'!$H$2:$H$1001,$C240,0)</f>
        <v>1043177.21966587</v>
      </c>
      <c r="G240" s="14">
        <f t="shared" si="37"/>
        <v>1606581.7359532001</v>
      </c>
      <c r="H240" s="14" cm="1">
        <f t="array" ref="H240">INDEX('Stocastic Model Raw Data'!$D$2:$D$1001,$C240,0)</f>
        <v>85691635.969299704</v>
      </c>
      <c r="I240" s="14" cm="1">
        <f t="array" ref="I240">INDEX('Stocastic Model Raw Data'!$I$2:$I$1001,$C240,0)</f>
        <v>32892995.524849501</v>
      </c>
      <c r="J240" s="14">
        <f t="shared" si="38"/>
        <v>52798640.4444502</v>
      </c>
      <c r="K240" s="14" cm="1">
        <f t="array" ref="K240">INDEX('Stocastic Model Raw Data'!$E$2:$E$1001,$C240,0)</f>
        <v>34948482.868092902</v>
      </c>
      <c r="L240" s="14" cm="1">
        <f t="array" ref="L240">INDEX('Stocastic Model Raw Data'!$J$2:$J$1001,$C240,0)</f>
        <v>24719909.6312472</v>
      </c>
      <c r="M240" s="14">
        <f t="shared" si="39"/>
        <v>10228573.236845702</v>
      </c>
      <c r="N240" s="14">
        <f t="shared" si="43"/>
        <v>120640118.8373926</v>
      </c>
      <c r="O240" s="14">
        <f t="shared" si="44"/>
        <v>57612905.156096697</v>
      </c>
      <c r="P240" s="14">
        <f t="shared" si="40"/>
        <v>63027213.681295902</v>
      </c>
      <c r="Q240" s="3">
        <f t="shared" si="45"/>
        <v>120640118.8373926</v>
      </c>
      <c r="R240" s="3">
        <f t="shared" si="46"/>
        <v>89223623.156096697</v>
      </c>
      <c r="S240" s="3">
        <f t="shared" si="41"/>
        <v>31416495.681295902</v>
      </c>
      <c r="T240" s="21">
        <f>(RANK(E240,E$8:E$1007,1)+COUNTIF(E$8:E240,E240)-1)/1000</f>
        <v>0.218</v>
      </c>
      <c r="U240" s="21">
        <f>(RANK(F240,F$8:F$1007,1)+COUNTIF(F$8:F240,F240)-1)/1000</f>
        <v>0.221</v>
      </c>
      <c r="V240" s="21">
        <f>(RANK(G240,G$8:G$1007,1)+COUNTIF(G$8:G240,G240)-1)/1000</f>
        <v>0.22</v>
      </c>
      <c r="W240" s="21">
        <f>(RANK(H240,H$8:H$1007,1)+COUNTIF(H$8:H240,H240)-1)/1000</f>
        <v>0.216</v>
      </c>
      <c r="X240" s="21">
        <f>(RANK(I240,I$8:I$1007,1)+COUNTIF(I$8:I240,I240)-1)/1000</f>
        <v>0.223</v>
      </c>
      <c r="Y240" s="21">
        <f>(RANK(J240,J$8:J$1007,1)+COUNTIF(J$8:J240,J240)-1)/1000</f>
        <v>0.21</v>
      </c>
      <c r="Z240" s="21">
        <f>(RANK(K240,K$8:K$1007,1)+COUNTIF(K$8:K240,K240)-1)/1000</f>
        <v>0.44</v>
      </c>
      <c r="AA240" s="21">
        <f>(RANK(L240,L$8:L$1007,1)+COUNTIF(L$8:L240,L240)-1)/1000</f>
        <v>0.42899999999999999</v>
      </c>
      <c r="AB240" s="21">
        <f>(RANK(M240,M$8:M$1007,1)+COUNTIF(M$8:M240,M240)-1)/1000</f>
        <v>0.47599999999999998</v>
      </c>
      <c r="AC240" s="21">
        <f>(RANK(N240,N$8:N$1007,1)+COUNTIF(N$8:N240,N240)-1)/1000</f>
        <v>0.23599999999999999</v>
      </c>
      <c r="AD240" s="21">
        <f>(RANK(O240,O$8:O$1007,1)+COUNTIF(O$8:O240,O240)-1)/1000</f>
        <v>0.245</v>
      </c>
      <c r="AE240" s="21">
        <f>(RANK(P240,P$8:P$1007,1)+COUNTIF(P$8:P240,P240)-1)/1000</f>
        <v>0.22800000000000001</v>
      </c>
      <c r="AF240" s="21">
        <f>(RANK(Q240,Q$8:Q$1007,1)+COUNTIF(Q$8:Q240,Q240)-1)/1000</f>
        <v>0.23599999999999999</v>
      </c>
      <c r="AG240" s="21">
        <f>(RANK(R240,R$8:R$1007,1)+COUNTIF(R$8:R240,R240)-1)/1000</f>
        <v>0.245</v>
      </c>
      <c r="AH240" s="21">
        <f>(RANK(S240,S$8:S$1007,1)+COUNTIF(S$8:S240,S240)-1)/1000</f>
        <v>0.22800000000000001</v>
      </c>
      <c r="AI240" s="14">
        <f t="shared" si="47"/>
        <v>0</v>
      </c>
      <c r="AK240" s="14">
        <f t="shared" si="48"/>
        <v>0</v>
      </c>
    </row>
    <row r="241" spans="2:37" x14ac:dyDescent="0.25">
      <c r="B241">
        <f t="shared" si="42"/>
        <v>234</v>
      </c>
      <c r="C241">
        <f>MATCH(B241,'Stocastic Model Raw Data'!$B$2:$B$1001,0)</f>
        <v>412</v>
      </c>
      <c r="D241" s="14" cm="1">
        <f t="array" ref="D241">INDEX('Stocastic Model Raw Data'!$G$2:$G$1001,$C241,0)</f>
        <v>31610718</v>
      </c>
      <c r="E241" s="14" cm="1">
        <f t="array" ref="E241">INDEX('Stocastic Model Raw Data'!$C$2:$C$1001,$C241,0)</f>
        <v>3961352.8523220001</v>
      </c>
      <c r="F241" s="14" cm="1">
        <f t="array" ref="F241">INDEX('Stocastic Model Raw Data'!$H$2:$H$1001,$C241,0)</f>
        <v>1626694.2197258901</v>
      </c>
      <c r="G241" s="14">
        <f t="shared" si="37"/>
        <v>2334658.63259611</v>
      </c>
      <c r="H241" s="14" cm="1">
        <f t="array" ref="H241">INDEX('Stocastic Model Raw Data'!$D$2:$D$1001,$C241,0)</f>
        <v>128052635.664511</v>
      </c>
      <c r="I241" s="14" cm="1">
        <f t="array" ref="I241">INDEX('Stocastic Model Raw Data'!$I$2:$I$1001,$C241,0)</f>
        <v>50214423.393179998</v>
      </c>
      <c r="J241" s="14">
        <f t="shared" si="38"/>
        <v>77838212.271330997</v>
      </c>
      <c r="K241" s="14" cm="1">
        <f t="array" ref="K241">INDEX('Stocastic Model Raw Data'!$E$2:$E$1001,$C241,0)</f>
        <v>26177273.962472301</v>
      </c>
      <c r="L241" s="14" cm="1">
        <f t="array" ref="L241">INDEX('Stocastic Model Raw Data'!$J$2:$J$1001,$C241,0)</f>
        <v>17901727.096127801</v>
      </c>
      <c r="M241" s="14">
        <f t="shared" si="39"/>
        <v>8275546.8663445003</v>
      </c>
      <c r="N241" s="14">
        <f t="shared" si="43"/>
        <v>154229909.62698328</v>
      </c>
      <c r="O241" s="14">
        <f t="shared" si="44"/>
        <v>68116150.489307791</v>
      </c>
      <c r="P241" s="14">
        <f t="shared" si="40"/>
        <v>86113759.137675494</v>
      </c>
      <c r="Q241" s="3">
        <f t="shared" si="45"/>
        <v>154229909.62698328</v>
      </c>
      <c r="R241" s="3">
        <f t="shared" si="46"/>
        <v>99726868.489307791</v>
      </c>
      <c r="S241" s="3">
        <f t="shared" si="41"/>
        <v>54503041.137675494</v>
      </c>
      <c r="T241" s="21">
        <f>(RANK(E241,E$8:E$1007,1)+COUNTIF(E$8:E241,E241)-1)/1000</f>
        <v>0.442</v>
      </c>
      <c r="U241" s="21">
        <f>(RANK(F241,F$8:F$1007,1)+COUNTIF(F$8:F241,F241)-1)/1000</f>
        <v>0.44600000000000001</v>
      </c>
      <c r="V241" s="21">
        <f>(RANK(G241,G$8:G$1007,1)+COUNTIF(G$8:G241,G241)-1)/1000</f>
        <v>0.434</v>
      </c>
      <c r="W241" s="21">
        <f>(RANK(H241,H$8:H$1007,1)+COUNTIF(H$8:H241,H241)-1)/1000</f>
        <v>0.441</v>
      </c>
      <c r="X241" s="21">
        <f>(RANK(I241,I$8:I$1007,1)+COUNTIF(I$8:I241,I241)-1)/1000</f>
        <v>0.443</v>
      </c>
      <c r="Y241" s="21">
        <f>(RANK(J241,J$8:J$1007,1)+COUNTIF(J$8:J241,J241)-1)/1000</f>
        <v>0.433</v>
      </c>
      <c r="Z241" s="21">
        <f>(RANK(K241,K$8:K$1007,1)+COUNTIF(K$8:K241,K241)-1)/1000</f>
        <v>9.9000000000000005E-2</v>
      </c>
      <c r="AA241" s="21">
        <f>(RANK(L241,L$8:L$1007,1)+COUNTIF(L$8:L241,L241)-1)/1000</f>
        <v>8.6999999999999994E-2</v>
      </c>
      <c r="AB241" s="21">
        <f>(RANK(M241,M$8:M$1007,1)+COUNTIF(M$8:M241,M241)-1)/1000</f>
        <v>0.11600000000000001</v>
      </c>
      <c r="AC241" s="21">
        <f>(RANK(N241,N$8:N$1007,1)+COUNTIF(N$8:N241,N241)-1)/1000</f>
        <v>0.41199999999999998</v>
      </c>
      <c r="AD241" s="21">
        <f>(RANK(O241,O$8:O$1007,1)+COUNTIF(O$8:O241,O241)-1)/1000</f>
        <v>0.39600000000000002</v>
      </c>
      <c r="AE241" s="21">
        <f>(RANK(P241,P$8:P$1007,1)+COUNTIF(P$8:P241,P241)-1)/1000</f>
        <v>0.42799999999999999</v>
      </c>
      <c r="AF241" s="21">
        <f>(RANK(Q241,Q$8:Q$1007,1)+COUNTIF(Q$8:Q241,Q241)-1)/1000</f>
        <v>0.41199999999999998</v>
      </c>
      <c r="AG241" s="21">
        <f>(RANK(R241,R$8:R$1007,1)+COUNTIF(R$8:R241,R241)-1)/1000</f>
        <v>0.39600000000000002</v>
      </c>
      <c r="AH241" s="21">
        <f>(RANK(S241,S$8:S$1007,1)+COUNTIF(S$8:S241,S241)-1)/1000</f>
        <v>0.42799999999999999</v>
      </c>
      <c r="AI241" s="14">
        <f t="shared" si="47"/>
        <v>0</v>
      </c>
      <c r="AK241" s="14">
        <f t="shared" si="48"/>
        <v>0</v>
      </c>
    </row>
    <row r="242" spans="2:37" x14ac:dyDescent="0.25">
      <c r="B242">
        <f t="shared" si="42"/>
        <v>235</v>
      </c>
      <c r="C242">
        <f>MATCH(B242,'Stocastic Model Raw Data'!$B$2:$B$1001,0)</f>
        <v>98</v>
      </c>
      <c r="D242" s="14" cm="1">
        <f t="array" ref="D242">INDEX('Stocastic Model Raw Data'!$G$2:$G$1001,$C242,0)</f>
        <v>31610718</v>
      </c>
      <c r="E242" s="14" cm="1">
        <f t="array" ref="E242">INDEX('Stocastic Model Raw Data'!$C$2:$C$1001,$C242,0)</f>
        <v>1970731.48732711</v>
      </c>
      <c r="F242" s="14" cm="1">
        <f t="array" ref="F242">INDEX('Stocastic Model Raw Data'!$H$2:$H$1001,$C242,0)</f>
        <v>764233.06032630196</v>
      </c>
      <c r="G242" s="14">
        <f t="shared" si="37"/>
        <v>1206498.4270008081</v>
      </c>
      <c r="H242" s="14" cm="1">
        <f t="array" ref="H242">INDEX('Stocastic Model Raw Data'!$D$2:$D$1001,$C242,0)</f>
        <v>63932568.633116797</v>
      </c>
      <c r="I242" s="14" cm="1">
        <f t="array" ref="I242">INDEX('Stocastic Model Raw Data'!$I$2:$I$1001,$C242,0)</f>
        <v>24059498.657427099</v>
      </c>
      <c r="J242" s="14">
        <f t="shared" si="38"/>
        <v>39873069.975689694</v>
      </c>
      <c r="K242" s="14" cm="1">
        <f t="array" ref="K242">INDEX('Stocastic Model Raw Data'!$E$2:$E$1001,$C242,0)</f>
        <v>27486657.0168804</v>
      </c>
      <c r="L242" s="14" cm="1">
        <f t="array" ref="L242">INDEX('Stocastic Model Raw Data'!$J$2:$J$1001,$C242,0)</f>
        <v>19228866.320997398</v>
      </c>
      <c r="M242" s="14">
        <f t="shared" si="39"/>
        <v>8257790.6958830021</v>
      </c>
      <c r="N242" s="14">
        <f t="shared" si="43"/>
        <v>91419225.649997205</v>
      </c>
      <c r="O242" s="14">
        <f t="shared" si="44"/>
        <v>43288364.978424497</v>
      </c>
      <c r="P242" s="14">
        <f t="shared" si="40"/>
        <v>48130860.671572708</v>
      </c>
      <c r="Q242" s="3">
        <f t="shared" si="45"/>
        <v>91419225.649997205</v>
      </c>
      <c r="R242" s="3">
        <f t="shared" si="46"/>
        <v>74899082.978424489</v>
      </c>
      <c r="S242" s="3">
        <f t="shared" si="41"/>
        <v>16520142.671572715</v>
      </c>
      <c r="T242" s="21">
        <f>(RANK(E242,E$8:E$1007,1)+COUNTIF(E$8:E242,E242)-1)/1000</f>
        <v>0.124</v>
      </c>
      <c r="U242" s="21">
        <f>(RANK(F242,F$8:F$1007,1)+COUNTIF(F$8:F242,F242)-1)/1000</f>
        <v>0.124</v>
      </c>
      <c r="V242" s="21">
        <f>(RANK(G242,G$8:G$1007,1)+COUNTIF(G$8:G242,G242)-1)/1000</f>
        <v>0.123</v>
      </c>
      <c r="W242" s="21">
        <f>(RANK(H242,H$8:H$1007,1)+COUNTIF(H$8:H242,H242)-1)/1000</f>
        <v>0.124</v>
      </c>
      <c r="X242" s="21">
        <f>(RANK(I242,I$8:I$1007,1)+COUNTIF(I$8:I242,I242)-1)/1000</f>
        <v>0.124</v>
      </c>
      <c r="Y242" s="21">
        <f>(RANK(J242,J$8:J$1007,1)+COUNTIF(J$8:J242,J242)-1)/1000</f>
        <v>0.124</v>
      </c>
      <c r="Z242" s="21">
        <f>(RANK(K242,K$8:K$1007,1)+COUNTIF(K$8:K242,K242)-1)/1000</f>
        <v>0.13900000000000001</v>
      </c>
      <c r="AA242" s="21">
        <f>(RANK(L242,L$8:L$1007,1)+COUNTIF(L$8:L242,L242)-1)/1000</f>
        <v>0.14899999999999999</v>
      </c>
      <c r="AB242" s="21">
        <f>(RANK(M242,M$8:M$1007,1)+COUNTIF(M$8:M242,M242)-1)/1000</f>
        <v>0.114</v>
      </c>
      <c r="AC242" s="21">
        <f>(RANK(N242,N$8:N$1007,1)+COUNTIF(N$8:N242,N242)-1)/1000</f>
        <v>9.8000000000000004E-2</v>
      </c>
      <c r="AD242" s="21">
        <f>(RANK(O242,O$8:O$1007,1)+COUNTIF(O$8:O242,O242)-1)/1000</f>
        <v>8.5999999999999993E-2</v>
      </c>
      <c r="AE242" s="21">
        <f>(RANK(P242,P$8:P$1007,1)+COUNTIF(P$8:P242,P242)-1)/1000</f>
        <v>0.11899999999999999</v>
      </c>
      <c r="AF242" s="21">
        <f>(RANK(Q242,Q$8:Q$1007,1)+COUNTIF(Q$8:Q242,Q242)-1)/1000</f>
        <v>9.8000000000000004E-2</v>
      </c>
      <c r="AG242" s="21">
        <f>(RANK(R242,R$8:R$1007,1)+COUNTIF(R$8:R242,R242)-1)/1000</f>
        <v>8.5999999999999993E-2</v>
      </c>
      <c r="AH242" s="21">
        <f>(RANK(S242,S$8:S$1007,1)+COUNTIF(S$8:S242,S242)-1)/1000</f>
        <v>0.11899999999999999</v>
      </c>
      <c r="AI242" s="14">
        <f t="shared" si="47"/>
        <v>0</v>
      </c>
      <c r="AK242" s="14">
        <f t="shared" si="48"/>
        <v>0</v>
      </c>
    </row>
    <row r="243" spans="2:37" x14ac:dyDescent="0.25">
      <c r="B243">
        <f t="shared" si="42"/>
        <v>236</v>
      </c>
      <c r="C243">
        <f>MATCH(B243,'Stocastic Model Raw Data'!$B$2:$B$1001,0)</f>
        <v>804</v>
      </c>
      <c r="D243" s="14" cm="1">
        <f t="array" ref="D243">INDEX('Stocastic Model Raw Data'!$G$2:$G$1001,$C243,0)</f>
        <v>31610718</v>
      </c>
      <c r="E243" s="14" cm="1">
        <f t="array" ref="E243">INDEX('Stocastic Model Raw Data'!$C$2:$C$1001,$C243,0)</f>
        <v>5739044.3872705</v>
      </c>
      <c r="F243" s="14" cm="1">
        <f t="array" ref="F243">INDEX('Stocastic Model Raw Data'!$H$2:$H$1001,$C243,0)</f>
        <v>2385582.6163417301</v>
      </c>
      <c r="G243" s="14">
        <f t="shared" si="37"/>
        <v>3353461.7709287698</v>
      </c>
      <c r="H243" s="14" cm="1">
        <f t="array" ref="H243">INDEX('Stocastic Model Raw Data'!$D$2:$D$1001,$C243,0)</f>
        <v>186268704.703462</v>
      </c>
      <c r="I243" s="14" cm="1">
        <f t="array" ref="I243">INDEX('Stocastic Model Raw Data'!$I$2:$I$1001,$C243,0)</f>
        <v>73447359.621134505</v>
      </c>
      <c r="J243" s="14">
        <f t="shared" si="38"/>
        <v>112821345.0823275</v>
      </c>
      <c r="K243" s="14" cm="1">
        <f t="array" ref="K243">INDEX('Stocastic Model Raw Data'!$E$2:$E$1001,$C243,0)</f>
        <v>33390117.053746101</v>
      </c>
      <c r="L243" s="14" cm="1">
        <f t="array" ref="L243">INDEX('Stocastic Model Raw Data'!$J$2:$J$1001,$C243,0)</f>
        <v>23375972.620942201</v>
      </c>
      <c r="M243" s="14">
        <f t="shared" si="39"/>
        <v>10014144.432803899</v>
      </c>
      <c r="N243" s="14">
        <f t="shared" si="43"/>
        <v>219658821.75720811</v>
      </c>
      <c r="O243" s="14">
        <f t="shared" si="44"/>
        <v>96823332.24207671</v>
      </c>
      <c r="P243" s="14">
        <f t="shared" si="40"/>
        <v>122835489.5151314</v>
      </c>
      <c r="Q243" s="3">
        <f t="shared" si="45"/>
        <v>219658821.75720811</v>
      </c>
      <c r="R243" s="3">
        <f t="shared" si="46"/>
        <v>128434050.24207671</v>
      </c>
      <c r="S243" s="3">
        <f t="shared" si="41"/>
        <v>91224771.515131399</v>
      </c>
      <c r="T243" s="21">
        <f>(RANK(E243,E$8:E$1007,1)+COUNTIF(E$8:E243,E243)-1)/1000</f>
        <v>0.81899999999999995</v>
      </c>
      <c r="U243" s="21">
        <f>(RANK(F243,F$8:F$1007,1)+COUNTIF(F$8:F243,F243)-1)/1000</f>
        <v>0.82099999999999995</v>
      </c>
      <c r="V243" s="21">
        <f>(RANK(G243,G$8:G$1007,1)+COUNTIF(G$8:G243,G243)-1)/1000</f>
        <v>0.81799999999999995</v>
      </c>
      <c r="W243" s="21">
        <f>(RANK(H243,H$8:H$1007,1)+COUNTIF(H$8:H243,H243)-1)/1000</f>
        <v>0.81899999999999995</v>
      </c>
      <c r="X243" s="21">
        <f>(RANK(I243,I$8:I$1007,1)+COUNTIF(I$8:I243,I243)-1)/1000</f>
        <v>0.82099999999999995</v>
      </c>
      <c r="Y243" s="21">
        <f>(RANK(J243,J$8:J$1007,1)+COUNTIF(J$8:J243,J243)-1)/1000</f>
        <v>0.81499999999999995</v>
      </c>
      <c r="Z243" s="21">
        <f>(RANK(K243,K$8:K$1007,1)+COUNTIF(K$8:K243,K243)-1)/1000</f>
        <v>0.36499999999999999</v>
      </c>
      <c r="AA243" s="21">
        <f>(RANK(L243,L$8:L$1007,1)+COUNTIF(L$8:L243,L243)-1)/1000</f>
        <v>0.35399999999999998</v>
      </c>
      <c r="AB243" s="21">
        <f>(RANK(M243,M$8:M$1007,1)+COUNTIF(M$8:M243,M243)-1)/1000</f>
        <v>0.42299999999999999</v>
      </c>
      <c r="AC243" s="21">
        <f>(RANK(N243,N$8:N$1007,1)+COUNTIF(N$8:N243,N243)-1)/1000</f>
        <v>0.80400000000000005</v>
      </c>
      <c r="AD243" s="21">
        <f>(RANK(O243,O$8:O$1007,1)+COUNTIF(O$8:O243,O243)-1)/1000</f>
        <v>0.78700000000000003</v>
      </c>
      <c r="AE243" s="21">
        <f>(RANK(P243,P$8:P$1007,1)+COUNTIF(P$8:P243,P243)-1)/1000</f>
        <v>0.81100000000000005</v>
      </c>
      <c r="AF243" s="21">
        <f>(RANK(Q243,Q$8:Q$1007,1)+COUNTIF(Q$8:Q243,Q243)-1)/1000</f>
        <v>0.80400000000000005</v>
      </c>
      <c r="AG243" s="21">
        <f>(RANK(R243,R$8:R$1007,1)+COUNTIF(R$8:R243,R243)-1)/1000</f>
        <v>0.78700000000000003</v>
      </c>
      <c r="AH243" s="21">
        <f>(RANK(S243,S$8:S$1007,1)+COUNTIF(S$8:S243,S243)-1)/1000</f>
        <v>0.81100000000000005</v>
      </c>
      <c r="AI243" s="14">
        <f t="shared" si="47"/>
        <v>0</v>
      </c>
      <c r="AK243" s="14">
        <f t="shared" si="48"/>
        <v>0</v>
      </c>
    </row>
    <row r="244" spans="2:37" x14ac:dyDescent="0.25">
      <c r="B244">
        <f t="shared" si="42"/>
        <v>237</v>
      </c>
      <c r="C244">
        <f>MATCH(B244,'Stocastic Model Raw Data'!$B$2:$B$1001,0)</f>
        <v>776</v>
      </c>
      <c r="D244" s="14" cm="1">
        <f t="array" ref="D244">INDEX('Stocastic Model Raw Data'!$G$2:$G$1001,$C244,0)</f>
        <v>31610718</v>
      </c>
      <c r="E244" s="14" cm="1">
        <f t="array" ref="E244">INDEX('Stocastic Model Raw Data'!$C$2:$C$1001,$C244,0)</f>
        <v>5219449.8299834598</v>
      </c>
      <c r="F244" s="14" cm="1">
        <f t="array" ref="F244">INDEX('Stocastic Model Raw Data'!$H$2:$H$1001,$C244,0)</f>
        <v>2137237.83562158</v>
      </c>
      <c r="G244" s="14">
        <f t="shared" si="37"/>
        <v>3082211.9943618798</v>
      </c>
      <c r="H244" s="14" cm="1">
        <f t="array" ref="H244">INDEX('Stocastic Model Raw Data'!$D$2:$D$1001,$C244,0)</f>
        <v>169809670.52477199</v>
      </c>
      <c r="I244" s="14" cm="1">
        <f t="array" ref="I244">INDEX('Stocastic Model Raw Data'!$I$2:$I$1001,$C244,0)</f>
        <v>66064611.617477097</v>
      </c>
      <c r="J244" s="14">
        <f t="shared" si="38"/>
        <v>103745058.9072949</v>
      </c>
      <c r="K244" s="14" cm="1">
        <f t="array" ref="K244">INDEX('Stocastic Model Raw Data'!$E$2:$E$1001,$C244,0)</f>
        <v>41580081.604040302</v>
      </c>
      <c r="L244" s="14" cm="1">
        <f t="array" ref="L244">INDEX('Stocastic Model Raw Data'!$J$2:$J$1001,$C244,0)</f>
        <v>29818082.7962371</v>
      </c>
      <c r="M244" s="14">
        <f t="shared" si="39"/>
        <v>11761998.807803202</v>
      </c>
      <c r="N244" s="14">
        <f t="shared" si="43"/>
        <v>211389752.12881228</v>
      </c>
      <c r="O244" s="14">
        <f t="shared" si="44"/>
        <v>95882694.4137142</v>
      </c>
      <c r="P244" s="14">
        <f t="shared" si="40"/>
        <v>115507057.71509808</v>
      </c>
      <c r="Q244" s="3">
        <f t="shared" si="45"/>
        <v>211389752.12881228</v>
      </c>
      <c r="R244" s="3">
        <f t="shared" si="46"/>
        <v>127493412.4137142</v>
      </c>
      <c r="S244" s="3">
        <f t="shared" si="41"/>
        <v>83896339.715098083</v>
      </c>
      <c r="T244" s="21">
        <f>(RANK(E244,E$8:E$1007,1)+COUNTIF(E$8:E244,E244)-1)/1000</f>
        <v>0.752</v>
      </c>
      <c r="U244" s="21">
        <f>(RANK(F244,F$8:F$1007,1)+COUNTIF(F$8:F244,F244)-1)/1000</f>
        <v>0.745</v>
      </c>
      <c r="V244" s="21">
        <f>(RANK(G244,G$8:G$1007,1)+COUNTIF(G$8:G244,G244)-1)/1000</f>
        <v>0.76300000000000001</v>
      </c>
      <c r="W244" s="21">
        <f>(RANK(H244,H$8:H$1007,1)+COUNTIF(H$8:H244,H244)-1)/1000</f>
        <v>0.76300000000000001</v>
      </c>
      <c r="X244" s="21">
        <f>(RANK(I244,I$8:I$1007,1)+COUNTIF(I$8:I244,I244)-1)/1000</f>
        <v>0.745</v>
      </c>
      <c r="Y244" s="21">
        <f>(RANK(J244,J$8:J$1007,1)+COUNTIF(J$8:J244,J244)-1)/1000</f>
        <v>0.76200000000000001</v>
      </c>
      <c r="Z244" s="21">
        <f>(RANK(K244,K$8:K$1007,1)+COUNTIF(K$8:K244,K244)-1)/1000</f>
        <v>0.86099999999999999</v>
      </c>
      <c r="AA244" s="21">
        <f>(RANK(L244,L$8:L$1007,1)+COUNTIF(L$8:L244,L244)-1)/1000</f>
        <v>0.86599999999999999</v>
      </c>
      <c r="AB244" s="21">
        <f>(RANK(M244,M$8:M$1007,1)+COUNTIF(M$8:M244,M244)-1)/1000</f>
        <v>0.85899999999999999</v>
      </c>
      <c r="AC244" s="21">
        <f>(RANK(N244,N$8:N$1007,1)+COUNTIF(N$8:N244,N244)-1)/1000</f>
        <v>0.77600000000000002</v>
      </c>
      <c r="AD244" s="21">
        <f>(RANK(O244,O$8:O$1007,1)+COUNTIF(O$8:O244,O244)-1)/1000</f>
        <v>0.77800000000000002</v>
      </c>
      <c r="AE244" s="21">
        <f>(RANK(P244,P$8:P$1007,1)+COUNTIF(P$8:P244,P244)-1)/1000</f>
        <v>0.76700000000000002</v>
      </c>
      <c r="AF244" s="21">
        <f>(RANK(Q244,Q$8:Q$1007,1)+COUNTIF(Q$8:Q244,Q244)-1)/1000</f>
        <v>0.77600000000000002</v>
      </c>
      <c r="AG244" s="21">
        <f>(RANK(R244,R$8:R$1007,1)+COUNTIF(R$8:R244,R244)-1)/1000</f>
        <v>0.77800000000000002</v>
      </c>
      <c r="AH244" s="21">
        <f>(RANK(S244,S$8:S$1007,1)+COUNTIF(S$8:S244,S244)-1)/1000</f>
        <v>0.76700000000000002</v>
      </c>
      <c r="AI244" s="14">
        <f t="shared" si="47"/>
        <v>0</v>
      </c>
      <c r="AK244" s="14">
        <f t="shared" si="48"/>
        <v>0</v>
      </c>
    </row>
    <row r="245" spans="2:37" x14ac:dyDescent="0.25">
      <c r="B245">
        <f t="shared" si="42"/>
        <v>238</v>
      </c>
      <c r="C245">
        <f>MATCH(B245,'Stocastic Model Raw Data'!$B$2:$B$1001,0)</f>
        <v>16</v>
      </c>
      <c r="D245" s="14" cm="1">
        <f t="array" ref="D245">INDEX('Stocastic Model Raw Data'!$G$2:$G$1001,$C245,0)</f>
        <v>31610718</v>
      </c>
      <c r="E245" s="14" cm="1">
        <f t="array" ref="E245">INDEX('Stocastic Model Raw Data'!$C$2:$C$1001,$C245,0)</f>
        <v>1200665.4344321899</v>
      </c>
      <c r="F245" s="14" cm="1">
        <f t="array" ref="F245">INDEX('Stocastic Model Raw Data'!$H$2:$H$1001,$C245,0)</f>
        <v>422968.98528268002</v>
      </c>
      <c r="G245" s="14">
        <f t="shared" si="37"/>
        <v>777696.44914950989</v>
      </c>
      <c r="H245" s="14" cm="1">
        <f t="array" ref="H245">INDEX('Stocastic Model Raw Data'!$D$2:$D$1001,$C245,0)</f>
        <v>39069932.882167898</v>
      </c>
      <c r="I245" s="14" cm="1">
        <f t="array" ref="I245">INDEX('Stocastic Model Raw Data'!$I$2:$I$1001,$C245,0)</f>
        <v>13758534.5871848</v>
      </c>
      <c r="J245" s="14">
        <f t="shared" si="38"/>
        <v>25311398.294983096</v>
      </c>
      <c r="K245" s="14" cm="1">
        <f t="array" ref="K245">INDEX('Stocastic Model Raw Data'!$E$2:$E$1001,$C245,0)</f>
        <v>29295233.553620301</v>
      </c>
      <c r="L245" s="14" cm="1">
        <f t="array" ref="L245">INDEX('Stocastic Model Raw Data'!$J$2:$J$1001,$C245,0)</f>
        <v>20264186.437137201</v>
      </c>
      <c r="M245" s="14">
        <f t="shared" si="39"/>
        <v>9031047.1164830998</v>
      </c>
      <c r="N245" s="14">
        <f t="shared" si="43"/>
        <v>68365166.435788199</v>
      </c>
      <c r="O245" s="14">
        <f t="shared" si="44"/>
        <v>34022721.024322003</v>
      </c>
      <c r="P245" s="14">
        <f t="shared" si="40"/>
        <v>34342445.411466196</v>
      </c>
      <c r="Q245" s="3">
        <f t="shared" si="45"/>
        <v>68365166.435788199</v>
      </c>
      <c r="R245" s="3">
        <f t="shared" si="46"/>
        <v>65633439.024322003</v>
      </c>
      <c r="S245" s="3">
        <f t="shared" si="41"/>
        <v>2731727.4114661962</v>
      </c>
      <c r="T245" s="21">
        <f>(RANK(E245,E$8:E$1007,1)+COUNTIF(E$8:E245,E245)-1)/1000</f>
        <v>1.4999999999999999E-2</v>
      </c>
      <c r="U245" s="21">
        <f>(RANK(F245,F$8:F$1007,1)+COUNTIF(F$8:F245,F245)-1)/1000</f>
        <v>1.4E-2</v>
      </c>
      <c r="V245" s="21">
        <f>(RANK(G245,G$8:G$1007,1)+COUNTIF(G$8:G245,G245)-1)/1000</f>
        <v>1.4999999999999999E-2</v>
      </c>
      <c r="W245" s="21">
        <f>(RANK(H245,H$8:H$1007,1)+COUNTIF(H$8:H245,H245)-1)/1000</f>
        <v>1.4999999999999999E-2</v>
      </c>
      <c r="X245" s="21">
        <f>(RANK(I245,I$8:I$1007,1)+COUNTIF(I$8:I245,I245)-1)/1000</f>
        <v>1.4E-2</v>
      </c>
      <c r="Y245" s="21">
        <f>(RANK(J245,J$8:J$1007,1)+COUNTIF(J$8:J245,J245)-1)/1000</f>
        <v>1.7000000000000001E-2</v>
      </c>
      <c r="Z245" s="21">
        <f>(RANK(K245,K$8:K$1007,1)+COUNTIF(K$8:K245,K245)-1)/1000</f>
        <v>0.19800000000000001</v>
      </c>
      <c r="AA245" s="21">
        <f>(RANK(L245,L$8:L$1007,1)+COUNTIF(L$8:L245,L245)-1)/1000</f>
        <v>0.19700000000000001</v>
      </c>
      <c r="AB245" s="21">
        <f>(RANK(M245,M$8:M$1007,1)+COUNTIF(M$8:M245,M245)-1)/1000</f>
        <v>0.22700000000000001</v>
      </c>
      <c r="AC245" s="21">
        <f>(RANK(N245,N$8:N$1007,1)+COUNTIF(N$8:N245,N245)-1)/1000</f>
        <v>1.6E-2</v>
      </c>
      <c r="AD245" s="21">
        <f>(RANK(O245,O$8:O$1007,1)+COUNTIF(O$8:O245,O245)-1)/1000</f>
        <v>1.6E-2</v>
      </c>
      <c r="AE245" s="21">
        <f>(RANK(P245,P$8:P$1007,1)+COUNTIF(P$8:P245,P245)-1)/1000</f>
        <v>1.6E-2</v>
      </c>
      <c r="AF245" s="21">
        <f>(RANK(Q245,Q$8:Q$1007,1)+COUNTIF(Q$8:Q245,Q245)-1)/1000</f>
        <v>1.6E-2</v>
      </c>
      <c r="AG245" s="21">
        <f>(RANK(R245,R$8:R$1007,1)+COUNTIF(R$8:R245,R245)-1)/1000</f>
        <v>1.6E-2</v>
      </c>
      <c r="AH245" s="21">
        <f>(RANK(S245,S$8:S$1007,1)+COUNTIF(S$8:S245,S245)-1)/1000</f>
        <v>1.6E-2</v>
      </c>
      <c r="AI245" s="14">
        <f t="shared" si="47"/>
        <v>0</v>
      </c>
      <c r="AK245" s="14">
        <f t="shared" si="48"/>
        <v>0</v>
      </c>
    </row>
    <row r="246" spans="2:37" x14ac:dyDescent="0.25">
      <c r="B246">
        <f t="shared" si="42"/>
        <v>239</v>
      </c>
      <c r="C246">
        <f>MATCH(B246,'Stocastic Model Raw Data'!$B$2:$B$1001,0)</f>
        <v>976</v>
      </c>
      <c r="D246" s="14" cm="1">
        <f t="array" ref="D246">INDEX('Stocastic Model Raw Data'!$G$2:$G$1001,$C246,0)</f>
        <v>31610718</v>
      </c>
      <c r="E246" s="14" cm="1">
        <f t="array" ref="E246">INDEX('Stocastic Model Raw Data'!$C$2:$C$1001,$C246,0)</f>
        <v>8168268.76920739</v>
      </c>
      <c r="F246" s="14" cm="1">
        <f t="array" ref="F246">INDEX('Stocastic Model Raw Data'!$H$2:$H$1001,$C246,0)</f>
        <v>3438093.5786911198</v>
      </c>
      <c r="G246" s="14">
        <f t="shared" si="37"/>
        <v>4730175.1905162707</v>
      </c>
      <c r="H246" s="14" cm="1">
        <f t="array" ref="H246">INDEX('Stocastic Model Raw Data'!$D$2:$D$1001,$C246,0)</f>
        <v>265216571.826482</v>
      </c>
      <c r="I246" s="14" cm="1">
        <f t="array" ref="I246">INDEX('Stocastic Model Raw Data'!$I$2:$I$1001,$C246,0)</f>
        <v>105358610.415839</v>
      </c>
      <c r="J246" s="14">
        <f t="shared" si="38"/>
        <v>159857961.41064298</v>
      </c>
      <c r="K246" s="14" cm="1">
        <f t="array" ref="K246">INDEX('Stocastic Model Raw Data'!$E$2:$E$1001,$C246,0)</f>
        <v>41120891.059601799</v>
      </c>
      <c r="L246" s="14" cm="1">
        <f t="array" ref="L246">INDEX('Stocastic Model Raw Data'!$J$2:$J$1001,$C246,0)</f>
        <v>29546703.1479262</v>
      </c>
      <c r="M246" s="14">
        <f t="shared" si="39"/>
        <v>11574187.911675598</v>
      </c>
      <c r="N246" s="14">
        <f t="shared" si="43"/>
        <v>306337462.88608378</v>
      </c>
      <c r="O246" s="14">
        <f t="shared" si="44"/>
        <v>134905313.5637652</v>
      </c>
      <c r="P246" s="14">
        <f t="shared" si="40"/>
        <v>171432149.32231858</v>
      </c>
      <c r="Q246" s="3">
        <f t="shared" si="45"/>
        <v>306337462.88608378</v>
      </c>
      <c r="R246" s="3">
        <f t="shared" si="46"/>
        <v>166516031.5637652</v>
      </c>
      <c r="S246" s="3">
        <f t="shared" si="41"/>
        <v>139821431.32231858</v>
      </c>
      <c r="T246" s="21">
        <f>(RANK(E246,E$8:E$1007,1)+COUNTIF(E$8:E246,E246)-1)/1000</f>
        <v>0.97799999999999998</v>
      </c>
      <c r="U246" s="21">
        <f>(RANK(F246,F$8:F$1007,1)+COUNTIF(F$8:F246,F246)-1)/1000</f>
        <v>0.97699999999999998</v>
      </c>
      <c r="V246" s="21">
        <f>(RANK(G246,G$8:G$1007,1)+COUNTIF(G$8:G246,G246)-1)/1000</f>
        <v>0.97599999999999998</v>
      </c>
      <c r="W246" s="21">
        <f>(RANK(H246,H$8:H$1007,1)+COUNTIF(H$8:H246,H246)-1)/1000</f>
        <v>0.97799999999999998</v>
      </c>
      <c r="X246" s="21">
        <f>(RANK(I246,I$8:I$1007,1)+COUNTIF(I$8:I246,I246)-1)/1000</f>
        <v>0.97699999999999998</v>
      </c>
      <c r="Y246" s="21">
        <f>(RANK(J246,J$8:J$1007,1)+COUNTIF(J$8:J246,J246)-1)/1000</f>
        <v>0.97699999999999998</v>
      </c>
      <c r="Z246" s="21">
        <f>(RANK(K246,K$8:K$1007,1)+COUNTIF(K$8:K246,K246)-1)/1000</f>
        <v>0.83599999999999997</v>
      </c>
      <c r="AA246" s="21">
        <f>(RANK(L246,L$8:L$1007,1)+COUNTIF(L$8:L246,L246)-1)/1000</f>
        <v>0.84299999999999997</v>
      </c>
      <c r="AB246" s="21">
        <f>(RANK(M246,M$8:M$1007,1)+COUNTIF(M$8:M246,M246)-1)/1000</f>
        <v>0.81299999999999994</v>
      </c>
      <c r="AC246" s="21">
        <f>(RANK(N246,N$8:N$1007,1)+COUNTIF(N$8:N246,N246)-1)/1000</f>
        <v>0.97599999999999998</v>
      </c>
      <c r="AD246" s="21">
        <f>(RANK(O246,O$8:O$1007,1)+COUNTIF(O$8:O246,O246)-1)/1000</f>
        <v>0.97899999999999998</v>
      </c>
      <c r="AE246" s="21">
        <f>(RANK(P246,P$8:P$1007,1)+COUNTIF(P$8:P246,P246)-1)/1000</f>
        <v>0.97699999999999998</v>
      </c>
      <c r="AF246" s="21">
        <f>(RANK(Q246,Q$8:Q$1007,1)+COUNTIF(Q$8:Q246,Q246)-1)/1000</f>
        <v>0.97599999999999998</v>
      </c>
      <c r="AG246" s="21">
        <f>(RANK(R246,R$8:R$1007,1)+COUNTIF(R$8:R246,R246)-1)/1000</f>
        <v>0.97899999999999998</v>
      </c>
      <c r="AH246" s="21">
        <f>(RANK(S246,S$8:S$1007,1)+COUNTIF(S$8:S246,S246)-1)/1000</f>
        <v>0.97699999999999998</v>
      </c>
      <c r="AI246" s="14">
        <f t="shared" si="47"/>
        <v>0</v>
      </c>
      <c r="AK246" s="14">
        <f t="shared" si="48"/>
        <v>0</v>
      </c>
    </row>
    <row r="247" spans="2:37" x14ac:dyDescent="0.25">
      <c r="B247">
        <f t="shared" si="42"/>
        <v>240</v>
      </c>
      <c r="C247">
        <f>MATCH(B247,'Stocastic Model Raw Data'!$B$2:$B$1001,0)</f>
        <v>116</v>
      </c>
      <c r="D247" s="14" cm="1">
        <f t="array" ref="D247">INDEX('Stocastic Model Raw Data'!$G$2:$G$1001,$C247,0)</f>
        <v>31610718</v>
      </c>
      <c r="E247" s="14" cm="1">
        <f t="array" ref="E247">INDEX('Stocastic Model Raw Data'!$C$2:$C$1001,$C247,0)</f>
        <v>1852461.3137981701</v>
      </c>
      <c r="F247" s="14" cm="1">
        <f t="array" ref="F247">INDEX('Stocastic Model Raw Data'!$H$2:$H$1001,$C247,0)</f>
        <v>693849.933836665</v>
      </c>
      <c r="G247" s="14">
        <f t="shared" si="37"/>
        <v>1158611.3799615051</v>
      </c>
      <c r="H247" s="14" cm="1">
        <f t="array" ref="H247">INDEX('Stocastic Model Raw Data'!$D$2:$D$1001,$C247,0)</f>
        <v>59822173.547142804</v>
      </c>
      <c r="I247" s="14" cm="1">
        <f t="array" ref="I247">INDEX('Stocastic Model Raw Data'!$I$2:$I$1001,$C247,0)</f>
        <v>22255276.270349301</v>
      </c>
      <c r="J247" s="14">
        <f t="shared" si="38"/>
        <v>37566897.276793502</v>
      </c>
      <c r="K247" s="14" cm="1">
        <f t="array" ref="K247">INDEX('Stocastic Model Raw Data'!$E$2:$E$1001,$C247,0)</f>
        <v>36548320.165036403</v>
      </c>
      <c r="L247" s="14" cm="1">
        <f t="array" ref="L247">INDEX('Stocastic Model Raw Data'!$J$2:$J$1001,$C247,0)</f>
        <v>26351685.7791453</v>
      </c>
      <c r="M247" s="14">
        <f t="shared" si="39"/>
        <v>10196634.385891102</v>
      </c>
      <c r="N247" s="14">
        <f t="shared" si="43"/>
        <v>96370493.712179214</v>
      </c>
      <c r="O247" s="14">
        <f t="shared" si="44"/>
        <v>48606962.049494602</v>
      </c>
      <c r="P247" s="14">
        <f t="shared" si="40"/>
        <v>47763531.662684612</v>
      </c>
      <c r="Q247" s="3">
        <f t="shared" si="45"/>
        <v>96370493.712179214</v>
      </c>
      <c r="R247" s="3">
        <f t="shared" si="46"/>
        <v>80217680.049494594</v>
      </c>
      <c r="S247" s="3">
        <f t="shared" si="41"/>
        <v>16152813.662684619</v>
      </c>
      <c r="T247" s="21">
        <f>(RANK(E247,E$8:E$1007,1)+COUNTIF(E$8:E247,E247)-1)/1000</f>
        <v>0.11700000000000001</v>
      </c>
      <c r="U247" s="21">
        <f>(RANK(F247,F$8:F$1007,1)+COUNTIF(F$8:F247,F247)-1)/1000</f>
        <v>0.11700000000000001</v>
      </c>
      <c r="V247" s="21">
        <f>(RANK(G247,G$8:G$1007,1)+COUNTIF(G$8:G247,G247)-1)/1000</f>
        <v>0.11700000000000001</v>
      </c>
      <c r="W247" s="21">
        <f>(RANK(H247,H$8:H$1007,1)+COUNTIF(H$8:H247,H247)-1)/1000</f>
        <v>0.11700000000000001</v>
      </c>
      <c r="X247" s="21">
        <f>(RANK(I247,I$8:I$1007,1)+COUNTIF(I$8:I247,I247)-1)/1000</f>
        <v>0.11700000000000001</v>
      </c>
      <c r="Y247" s="21">
        <f>(RANK(J247,J$8:J$1007,1)+COUNTIF(J$8:J247,J247)-1)/1000</f>
        <v>0.11700000000000001</v>
      </c>
      <c r="Z247" s="21">
        <f>(RANK(K247,K$8:K$1007,1)+COUNTIF(K$8:K247,K247)-1)/1000</f>
        <v>0.54800000000000004</v>
      </c>
      <c r="AA247" s="21">
        <f>(RANK(L247,L$8:L$1007,1)+COUNTIF(L$8:L247,L247)-1)/1000</f>
        <v>0.57199999999999995</v>
      </c>
      <c r="AB247" s="21">
        <f>(RANK(M247,M$8:M$1007,1)+COUNTIF(M$8:M247,M247)-1)/1000</f>
        <v>0.46700000000000003</v>
      </c>
      <c r="AC247" s="21">
        <f>(RANK(N247,N$8:N$1007,1)+COUNTIF(N$8:N247,N247)-1)/1000</f>
        <v>0.11600000000000001</v>
      </c>
      <c r="AD247" s="21">
        <f>(RANK(O247,O$8:O$1007,1)+COUNTIF(O$8:O247,O247)-1)/1000</f>
        <v>0.14099999999999999</v>
      </c>
      <c r="AE247" s="21">
        <f>(RANK(P247,P$8:P$1007,1)+COUNTIF(P$8:P247,P247)-1)/1000</f>
        <v>0.115</v>
      </c>
      <c r="AF247" s="21">
        <f>(RANK(Q247,Q$8:Q$1007,1)+COUNTIF(Q$8:Q247,Q247)-1)/1000</f>
        <v>0.11600000000000001</v>
      </c>
      <c r="AG247" s="21">
        <f>(RANK(R247,R$8:R$1007,1)+COUNTIF(R$8:R247,R247)-1)/1000</f>
        <v>0.14099999999999999</v>
      </c>
      <c r="AH247" s="21">
        <f>(RANK(S247,S$8:S$1007,1)+COUNTIF(S$8:S247,S247)-1)/1000</f>
        <v>0.115</v>
      </c>
      <c r="AI247" s="14">
        <f t="shared" si="47"/>
        <v>0</v>
      </c>
      <c r="AK247" s="14">
        <f t="shared" si="48"/>
        <v>0</v>
      </c>
    </row>
    <row r="248" spans="2:37" x14ac:dyDescent="0.25">
      <c r="B248">
        <f t="shared" si="42"/>
        <v>241</v>
      </c>
      <c r="C248">
        <f>MATCH(B248,'Stocastic Model Raw Data'!$B$2:$B$1001,0)</f>
        <v>147</v>
      </c>
      <c r="D248" s="14" cm="1">
        <f t="array" ref="D248">INDEX('Stocastic Model Raw Data'!$G$2:$G$1001,$C248,0)</f>
        <v>31610718</v>
      </c>
      <c r="E248" s="14" cm="1">
        <f t="array" ref="E248">INDEX('Stocastic Model Raw Data'!$C$2:$C$1001,$C248,0)</f>
        <v>2484934.0301066302</v>
      </c>
      <c r="F248" s="14" cm="1">
        <f t="array" ref="F248">INDEX('Stocastic Model Raw Data'!$H$2:$H$1001,$C248,0)</f>
        <v>1006396.27931297</v>
      </c>
      <c r="G248" s="14">
        <f t="shared" si="37"/>
        <v>1478537.7507936601</v>
      </c>
      <c r="H248" s="14" cm="1">
        <f t="array" ref="H248">INDEX('Stocastic Model Raw Data'!$D$2:$D$1001,$C248,0)</f>
        <v>80450415.694683596</v>
      </c>
      <c r="I248" s="14" cm="1">
        <f t="array" ref="I248">INDEX('Stocastic Model Raw Data'!$I$2:$I$1001,$C248,0)</f>
        <v>31428697.354208201</v>
      </c>
      <c r="J248" s="14">
        <f t="shared" si="38"/>
        <v>49021718.340475395</v>
      </c>
      <c r="K248" s="14" cm="1">
        <f t="array" ref="K248">INDEX('Stocastic Model Raw Data'!$E$2:$E$1001,$C248,0)</f>
        <v>22750399.0121255</v>
      </c>
      <c r="L248" s="14" cm="1">
        <f t="array" ref="L248">INDEX('Stocastic Model Raw Data'!$J$2:$J$1001,$C248,0)</f>
        <v>15543042.3286609</v>
      </c>
      <c r="M248" s="14">
        <f t="shared" si="39"/>
        <v>7207356.6834645998</v>
      </c>
      <c r="N248" s="14">
        <f t="shared" si="43"/>
        <v>103200814.7068091</v>
      </c>
      <c r="O248" s="14">
        <f t="shared" si="44"/>
        <v>46971739.682869099</v>
      </c>
      <c r="P248" s="14">
        <f t="shared" si="40"/>
        <v>56229075.023940004</v>
      </c>
      <c r="Q248" s="3">
        <f t="shared" si="45"/>
        <v>103200814.7068091</v>
      </c>
      <c r="R248" s="3">
        <f t="shared" si="46"/>
        <v>78582457.682869107</v>
      </c>
      <c r="S248" s="3">
        <f t="shared" si="41"/>
        <v>24618357.023939997</v>
      </c>
      <c r="T248" s="21">
        <f>(RANK(E248,E$8:E$1007,1)+COUNTIF(E$8:E248,E248)-1)/1000</f>
        <v>0.18099999999999999</v>
      </c>
      <c r="U248" s="21">
        <f>(RANK(F248,F$8:F$1007,1)+COUNTIF(F$8:F248,F248)-1)/1000</f>
        <v>0.19600000000000001</v>
      </c>
      <c r="V248" s="21">
        <f>(RANK(G248,G$8:G$1007,1)+COUNTIF(G$8:G248,G248)-1)/1000</f>
        <v>0.17499999999999999</v>
      </c>
      <c r="W248" s="21">
        <f>(RANK(H248,H$8:H$1007,1)+COUNTIF(H$8:H248,H248)-1)/1000</f>
        <v>0.18099999999999999</v>
      </c>
      <c r="X248" s="21">
        <f>(RANK(I248,I$8:I$1007,1)+COUNTIF(I$8:I248,I248)-1)/1000</f>
        <v>0.19500000000000001</v>
      </c>
      <c r="Y248" s="21">
        <f>(RANK(J248,J$8:J$1007,1)+COUNTIF(J$8:J248,J248)-1)/1000</f>
        <v>0.17699999999999999</v>
      </c>
      <c r="Z248" s="21">
        <f>(RANK(K248,K$8:K$1007,1)+COUNTIF(K$8:K248,K248)-1)/1000</f>
        <v>0.02</v>
      </c>
      <c r="AA248" s="21">
        <f>(RANK(L248,L$8:L$1007,1)+COUNTIF(L$8:L248,L248)-1)/1000</f>
        <v>0.02</v>
      </c>
      <c r="AB248" s="21">
        <f>(RANK(M248,M$8:M$1007,1)+COUNTIF(M$8:M248,M248)-1)/1000</f>
        <v>2.5999999999999999E-2</v>
      </c>
      <c r="AC248" s="21">
        <f>(RANK(N248,N$8:N$1007,1)+COUNTIF(N$8:N248,N248)-1)/1000</f>
        <v>0.14699999999999999</v>
      </c>
      <c r="AD248" s="21">
        <f>(RANK(O248,O$8:O$1007,1)+COUNTIF(O$8:O248,O248)-1)/1000</f>
        <v>0.11799999999999999</v>
      </c>
      <c r="AE248" s="21">
        <f>(RANK(P248,P$8:P$1007,1)+COUNTIF(P$8:P248,P248)-1)/1000</f>
        <v>0.158</v>
      </c>
      <c r="AF248" s="21">
        <f>(RANK(Q248,Q$8:Q$1007,1)+COUNTIF(Q$8:Q248,Q248)-1)/1000</f>
        <v>0.14699999999999999</v>
      </c>
      <c r="AG248" s="21">
        <f>(RANK(R248,R$8:R$1007,1)+COUNTIF(R$8:R248,R248)-1)/1000</f>
        <v>0.11799999999999999</v>
      </c>
      <c r="AH248" s="21">
        <f>(RANK(S248,S$8:S$1007,1)+COUNTIF(S$8:S248,S248)-1)/1000</f>
        <v>0.158</v>
      </c>
      <c r="AI248" s="14">
        <f t="shared" si="47"/>
        <v>0</v>
      </c>
      <c r="AK248" s="14">
        <f t="shared" si="48"/>
        <v>0</v>
      </c>
    </row>
    <row r="249" spans="2:37" x14ac:dyDescent="0.25">
      <c r="B249">
        <f t="shared" si="42"/>
        <v>242</v>
      </c>
      <c r="C249">
        <f>MATCH(B249,'Stocastic Model Raw Data'!$B$2:$B$1001,0)</f>
        <v>670</v>
      </c>
      <c r="D249" s="14" cm="1">
        <f t="array" ref="D249">INDEX('Stocastic Model Raw Data'!$G$2:$G$1001,$C249,0)</f>
        <v>31610718</v>
      </c>
      <c r="E249" s="14" cm="1">
        <f t="array" ref="E249">INDEX('Stocastic Model Raw Data'!$C$2:$C$1001,$C249,0)</f>
        <v>4929554.4581746599</v>
      </c>
      <c r="F249" s="14" cm="1">
        <f t="array" ref="F249">INDEX('Stocastic Model Raw Data'!$H$2:$H$1001,$C249,0)</f>
        <v>2067403.3619214799</v>
      </c>
      <c r="G249" s="14">
        <f t="shared" si="37"/>
        <v>2862151.0962531799</v>
      </c>
      <c r="H249" s="14" cm="1">
        <f t="array" ref="H249">INDEX('Stocastic Model Raw Data'!$D$2:$D$1001,$C249,0)</f>
        <v>158437396.13616401</v>
      </c>
      <c r="I249" s="14" cm="1">
        <f t="array" ref="I249">INDEX('Stocastic Model Raw Data'!$I$2:$I$1001,$C249,0)</f>
        <v>63650315.128051698</v>
      </c>
      <c r="J249" s="14">
        <f t="shared" si="38"/>
        <v>94787081.008112311</v>
      </c>
      <c r="K249" s="14" cm="1">
        <f t="array" ref="K249">INDEX('Stocastic Model Raw Data'!$E$2:$E$1001,$C249,0)</f>
        <v>34954005.748317398</v>
      </c>
      <c r="L249" s="14" cm="1">
        <f t="array" ref="L249">INDEX('Stocastic Model Raw Data'!$J$2:$J$1001,$C249,0)</f>
        <v>24291791.8850554</v>
      </c>
      <c r="M249" s="14">
        <f t="shared" si="39"/>
        <v>10662213.863261998</v>
      </c>
      <c r="N249" s="14">
        <f t="shared" si="43"/>
        <v>193391401.8844814</v>
      </c>
      <c r="O249" s="14">
        <f t="shared" si="44"/>
        <v>87942107.013107091</v>
      </c>
      <c r="P249" s="14">
        <f t="shared" si="40"/>
        <v>105449294.87137431</v>
      </c>
      <c r="Q249" s="3">
        <f t="shared" si="45"/>
        <v>193391401.8844814</v>
      </c>
      <c r="R249" s="3">
        <f t="shared" si="46"/>
        <v>119552825.01310709</v>
      </c>
      <c r="S249" s="3">
        <f t="shared" si="41"/>
        <v>73838576.871374309</v>
      </c>
      <c r="T249" s="21">
        <f>(RANK(E249,E$8:E$1007,1)+COUNTIF(E$8:E249,E249)-1)/1000</f>
        <v>0.68100000000000005</v>
      </c>
      <c r="U249" s="21">
        <f>(RANK(F249,F$8:F$1007,1)+COUNTIF(F$8:F249,F249)-1)/1000</f>
        <v>0.68600000000000005</v>
      </c>
      <c r="V249" s="21">
        <f>(RANK(G249,G$8:G$1007,1)+COUNTIF(G$8:G249,G249)-1)/1000</f>
        <v>0.67</v>
      </c>
      <c r="W249" s="21">
        <f>(RANK(H249,H$8:H$1007,1)+COUNTIF(H$8:H249,H249)-1)/1000</f>
        <v>0.67200000000000004</v>
      </c>
      <c r="X249" s="21">
        <f>(RANK(I249,I$8:I$1007,1)+COUNTIF(I$8:I249,I249)-1)/1000</f>
        <v>0.68500000000000005</v>
      </c>
      <c r="Y249" s="21">
        <f>(RANK(J249,J$8:J$1007,1)+COUNTIF(J$8:J249,J249)-1)/1000</f>
        <v>0.65600000000000003</v>
      </c>
      <c r="Z249" s="21">
        <f>(RANK(K249,K$8:K$1007,1)+COUNTIF(K$8:K249,K249)-1)/1000</f>
        <v>0.441</v>
      </c>
      <c r="AA249" s="21">
        <f>(RANK(L249,L$8:L$1007,1)+COUNTIF(L$8:L249,L249)-1)/1000</f>
        <v>0.40300000000000002</v>
      </c>
      <c r="AB249" s="21">
        <f>(RANK(M249,M$8:M$1007,1)+COUNTIF(M$8:M249,M249)-1)/1000</f>
        <v>0.58399999999999996</v>
      </c>
      <c r="AC249" s="21">
        <f>(RANK(N249,N$8:N$1007,1)+COUNTIF(N$8:N249,N249)-1)/1000</f>
        <v>0.67</v>
      </c>
      <c r="AD249" s="21">
        <f>(RANK(O249,O$8:O$1007,1)+COUNTIF(O$8:O249,O249)-1)/1000</f>
        <v>0.68</v>
      </c>
      <c r="AE249" s="21">
        <f>(RANK(P249,P$8:P$1007,1)+COUNTIF(P$8:P249,P249)-1)/1000</f>
        <v>0.66200000000000003</v>
      </c>
      <c r="AF249" s="21">
        <f>(RANK(Q249,Q$8:Q$1007,1)+COUNTIF(Q$8:Q249,Q249)-1)/1000</f>
        <v>0.67</v>
      </c>
      <c r="AG249" s="21">
        <f>(RANK(R249,R$8:R$1007,1)+COUNTIF(R$8:R249,R249)-1)/1000</f>
        <v>0.68</v>
      </c>
      <c r="AH249" s="21">
        <f>(RANK(S249,S$8:S$1007,1)+COUNTIF(S$8:S249,S249)-1)/1000</f>
        <v>0.66200000000000003</v>
      </c>
      <c r="AI249" s="14">
        <f t="shared" si="47"/>
        <v>0</v>
      </c>
      <c r="AK249" s="14">
        <f t="shared" si="48"/>
        <v>0</v>
      </c>
    </row>
    <row r="250" spans="2:37" x14ac:dyDescent="0.25">
      <c r="B250">
        <f t="shared" si="42"/>
        <v>243</v>
      </c>
      <c r="C250">
        <f>MATCH(B250,'Stocastic Model Raw Data'!$B$2:$B$1001,0)</f>
        <v>269</v>
      </c>
      <c r="D250" s="14" cm="1">
        <f t="array" ref="D250">INDEX('Stocastic Model Raw Data'!$G$2:$G$1001,$C250,0)</f>
        <v>31610718</v>
      </c>
      <c r="E250" s="14" cm="1">
        <f t="array" ref="E250">INDEX('Stocastic Model Raw Data'!$C$2:$C$1001,$C250,0)</f>
        <v>2807524.0525929998</v>
      </c>
      <c r="F250" s="14" cm="1">
        <f t="array" ref="F250">INDEX('Stocastic Model Raw Data'!$H$2:$H$1001,$C250,0)</f>
        <v>1113751.98920243</v>
      </c>
      <c r="G250" s="14">
        <f t="shared" si="37"/>
        <v>1693772.0633905698</v>
      </c>
      <c r="H250" s="14" cm="1">
        <f t="array" ref="H250">INDEX('Stocastic Model Raw Data'!$D$2:$D$1001,$C250,0)</f>
        <v>90791386.830746397</v>
      </c>
      <c r="I250" s="14" cm="1">
        <f t="array" ref="I250">INDEX('Stocastic Model Raw Data'!$I$2:$I$1001,$C250,0)</f>
        <v>34990207.149815001</v>
      </c>
      <c r="J250" s="14">
        <f t="shared" si="38"/>
        <v>55801179.680931397</v>
      </c>
      <c r="K250" s="14" cm="1">
        <f t="array" ref="K250">INDEX('Stocastic Model Raw Data'!$E$2:$E$1001,$C250,0)</f>
        <v>33966603.790706098</v>
      </c>
      <c r="L250" s="14" cm="1">
        <f t="array" ref="L250">INDEX('Stocastic Model Raw Data'!$J$2:$J$1001,$C250,0)</f>
        <v>24078867.985105801</v>
      </c>
      <c r="M250" s="14">
        <f t="shared" si="39"/>
        <v>9887735.8056002967</v>
      </c>
      <c r="N250" s="14">
        <f t="shared" si="43"/>
        <v>124757990.6214525</v>
      </c>
      <c r="O250" s="14">
        <f t="shared" si="44"/>
        <v>59069075.134920806</v>
      </c>
      <c r="P250" s="14">
        <f t="shared" si="40"/>
        <v>65688915.48653169</v>
      </c>
      <c r="Q250" s="3">
        <f t="shared" si="45"/>
        <v>124757990.6214525</v>
      </c>
      <c r="R250" s="3">
        <f t="shared" si="46"/>
        <v>90679793.134920806</v>
      </c>
      <c r="S250" s="3">
        <f t="shared" si="41"/>
        <v>34078197.48653169</v>
      </c>
      <c r="T250" s="21">
        <f>(RANK(E250,E$8:E$1007,1)+COUNTIF(E$8:E250,E250)-1)/1000</f>
        <v>0.26600000000000001</v>
      </c>
      <c r="U250" s="21">
        <f>(RANK(F250,F$8:F$1007,1)+COUNTIF(F$8:F250,F250)-1)/1000</f>
        <v>0.26100000000000001</v>
      </c>
      <c r="V250" s="21">
        <f>(RANK(G250,G$8:G$1007,1)+COUNTIF(G$8:G250,G250)-1)/1000</f>
        <v>0.27100000000000002</v>
      </c>
      <c r="W250" s="21">
        <f>(RANK(H250,H$8:H$1007,1)+COUNTIF(H$8:H250,H250)-1)/1000</f>
        <v>0.26900000000000002</v>
      </c>
      <c r="X250" s="21">
        <f>(RANK(I250,I$8:I$1007,1)+COUNTIF(I$8:I250,I250)-1)/1000</f>
        <v>0.26600000000000001</v>
      </c>
      <c r="Y250" s="21">
        <f>(RANK(J250,J$8:J$1007,1)+COUNTIF(J$8:J250,J250)-1)/1000</f>
        <v>0.26800000000000002</v>
      </c>
      <c r="Z250" s="21">
        <f>(RANK(K250,K$8:K$1007,1)+COUNTIF(K$8:K250,K250)-1)/1000</f>
        <v>0.39400000000000002</v>
      </c>
      <c r="AA250" s="21">
        <f>(RANK(L250,L$8:L$1007,1)+COUNTIF(L$8:L250,L250)-1)/1000</f>
        <v>0.38900000000000001</v>
      </c>
      <c r="AB250" s="21">
        <f>(RANK(M250,M$8:M$1007,1)+COUNTIF(M$8:M250,M250)-1)/1000</f>
        <v>0.39400000000000002</v>
      </c>
      <c r="AC250" s="21">
        <f>(RANK(N250,N$8:N$1007,1)+COUNTIF(N$8:N250,N250)-1)/1000</f>
        <v>0.26900000000000002</v>
      </c>
      <c r="AD250" s="21">
        <f>(RANK(O250,O$8:O$1007,1)+COUNTIF(O$8:O250,O250)-1)/1000</f>
        <v>0.27200000000000002</v>
      </c>
      <c r="AE250" s="21">
        <f>(RANK(P250,P$8:P$1007,1)+COUNTIF(P$8:P250,P250)-1)/1000</f>
        <v>0.27</v>
      </c>
      <c r="AF250" s="21">
        <f>(RANK(Q250,Q$8:Q$1007,1)+COUNTIF(Q$8:Q250,Q250)-1)/1000</f>
        <v>0.26900000000000002</v>
      </c>
      <c r="AG250" s="21">
        <f>(RANK(R250,R$8:R$1007,1)+COUNTIF(R$8:R250,R250)-1)/1000</f>
        <v>0.27200000000000002</v>
      </c>
      <c r="AH250" s="21">
        <f>(RANK(S250,S$8:S$1007,1)+COUNTIF(S$8:S250,S250)-1)/1000</f>
        <v>0.27</v>
      </c>
      <c r="AI250" s="14">
        <f t="shared" si="47"/>
        <v>0</v>
      </c>
      <c r="AK250" s="14">
        <f t="shared" si="48"/>
        <v>0</v>
      </c>
    </row>
    <row r="251" spans="2:37" x14ac:dyDescent="0.25">
      <c r="B251">
        <f t="shared" si="42"/>
        <v>244</v>
      </c>
      <c r="C251">
        <f>MATCH(B251,'Stocastic Model Raw Data'!$B$2:$B$1001,0)</f>
        <v>424</v>
      </c>
      <c r="D251" s="14" cm="1">
        <f t="array" ref="D251">INDEX('Stocastic Model Raw Data'!$G$2:$G$1001,$C251,0)</f>
        <v>31610718</v>
      </c>
      <c r="E251" s="14" cm="1">
        <f t="array" ref="E251">INDEX('Stocastic Model Raw Data'!$C$2:$C$1001,$C251,0)</f>
        <v>4015863.89190546</v>
      </c>
      <c r="F251" s="14" cm="1">
        <f t="array" ref="F251">INDEX('Stocastic Model Raw Data'!$H$2:$H$1001,$C251,0)</f>
        <v>1635764.2560131301</v>
      </c>
      <c r="G251" s="14">
        <f t="shared" si="37"/>
        <v>2380099.6358923297</v>
      </c>
      <c r="H251" s="14" cm="1">
        <f t="array" ref="H251">INDEX('Stocastic Model Raw Data'!$D$2:$D$1001,$C251,0)</f>
        <v>130444293.13525499</v>
      </c>
      <c r="I251" s="14" cm="1">
        <f t="array" ref="I251">INDEX('Stocastic Model Raw Data'!$I$2:$I$1001,$C251,0)</f>
        <v>50571232.8372676</v>
      </c>
      <c r="J251" s="14">
        <f t="shared" si="38"/>
        <v>79873060.297987401</v>
      </c>
      <c r="K251" s="14" cm="1">
        <f t="array" ref="K251">INDEX('Stocastic Model Raw Data'!$E$2:$E$1001,$C251,0)</f>
        <v>26883676.7203683</v>
      </c>
      <c r="L251" s="14" cm="1">
        <f t="array" ref="L251">INDEX('Stocastic Model Raw Data'!$J$2:$J$1001,$C251,0)</f>
        <v>18576547.950279601</v>
      </c>
      <c r="M251" s="14">
        <f t="shared" si="39"/>
        <v>8307128.7700886987</v>
      </c>
      <c r="N251" s="14">
        <f t="shared" si="43"/>
        <v>157327969.8556233</v>
      </c>
      <c r="O251" s="14">
        <f t="shared" si="44"/>
        <v>69147780.787547201</v>
      </c>
      <c r="P251" s="14">
        <f t="shared" si="40"/>
        <v>88180189.068076104</v>
      </c>
      <c r="Q251" s="3">
        <f t="shared" si="45"/>
        <v>157327969.8556233</v>
      </c>
      <c r="R251" s="3">
        <f t="shared" si="46"/>
        <v>100758498.7875472</v>
      </c>
      <c r="S251" s="3">
        <f t="shared" si="41"/>
        <v>56569471.068076104</v>
      </c>
      <c r="T251" s="21">
        <f>(RANK(E251,E$8:E$1007,1)+COUNTIF(E$8:E251,E251)-1)/1000</f>
        <v>0.44500000000000001</v>
      </c>
      <c r="U251" s="21">
        <f>(RANK(F251,F$8:F$1007,1)+COUNTIF(F$8:F251,F251)-1)/1000</f>
        <v>0.44900000000000001</v>
      </c>
      <c r="V251" s="21">
        <f>(RANK(G251,G$8:G$1007,1)+COUNTIF(G$8:G251,G251)-1)/1000</f>
        <v>0.44600000000000001</v>
      </c>
      <c r="W251" s="21">
        <f>(RANK(H251,H$8:H$1007,1)+COUNTIF(H$8:H251,H251)-1)/1000</f>
        <v>0.44400000000000001</v>
      </c>
      <c r="X251" s="21">
        <f>(RANK(I251,I$8:I$1007,1)+COUNTIF(I$8:I251,I251)-1)/1000</f>
        <v>0.44900000000000001</v>
      </c>
      <c r="Y251" s="21">
        <f>(RANK(J251,J$8:J$1007,1)+COUNTIF(J$8:J251,J251)-1)/1000</f>
        <v>0.44600000000000001</v>
      </c>
      <c r="Z251" s="21">
        <f>(RANK(K251,K$8:K$1007,1)+COUNTIF(K$8:K251,K251)-1)/1000</f>
        <v>0.123</v>
      </c>
      <c r="AA251" s="21">
        <f>(RANK(L251,L$8:L$1007,1)+COUNTIF(L$8:L251,L251)-1)/1000</f>
        <v>0.12</v>
      </c>
      <c r="AB251" s="21">
        <f>(RANK(M251,M$8:M$1007,1)+COUNTIF(M$8:M251,M251)-1)/1000</f>
        <v>0.123</v>
      </c>
      <c r="AC251" s="21">
        <f>(RANK(N251,N$8:N$1007,1)+COUNTIF(N$8:N251,N251)-1)/1000</f>
        <v>0.42399999999999999</v>
      </c>
      <c r="AD251" s="21">
        <f>(RANK(O251,O$8:O$1007,1)+COUNTIF(O$8:O251,O251)-1)/1000</f>
        <v>0.40799999999999997</v>
      </c>
      <c r="AE251" s="21">
        <f>(RANK(P251,P$8:P$1007,1)+COUNTIF(P$8:P251,P251)-1)/1000</f>
        <v>0.438</v>
      </c>
      <c r="AF251" s="21">
        <f>(RANK(Q251,Q$8:Q$1007,1)+COUNTIF(Q$8:Q251,Q251)-1)/1000</f>
        <v>0.42399999999999999</v>
      </c>
      <c r="AG251" s="21">
        <f>(RANK(R251,R$8:R$1007,1)+COUNTIF(R$8:R251,R251)-1)/1000</f>
        <v>0.40799999999999997</v>
      </c>
      <c r="AH251" s="21">
        <f>(RANK(S251,S$8:S$1007,1)+COUNTIF(S$8:S251,S251)-1)/1000</f>
        <v>0.438</v>
      </c>
      <c r="AI251" s="14">
        <f t="shared" si="47"/>
        <v>0</v>
      </c>
      <c r="AK251" s="14">
        <f t="shared" si="48"/>
        <v>0</v>
      </c>
    </row>
    <row r="252" spans="2:37" x14ac:dyDescent="0.25">
      <c r="B252">
        <f t="shared" si="42"/>
        <v>245</v>
      </c>
      <c r="C252">
        <f>MATCH(B252,'Stocastic Model Raw Data'!$B$2:$B$1001,0)</f>
        <v>874</v>
      </c>
      <c r="D252" s="14" cm="1">
        <f t="array" ref="D252">INDEX('Stocastic Model Raw Data'!$G$2:$G$1001,$C252,0)</f>
        <v>31610718</v>
      </c>
      <c r="E252" s="14" cm="1">
        <f t="array" ref="E252">INDEX('Stocastic Model Raw Data'!$C$2:$C$1001,$C252,0)</f>
        <v>6381387.5973485596</v>
      </c>
      <c r="F252" s="14" cm="1">
        <f t="array" ref="F252">INDEX('Stocastic Model Raw Data'!$H$2:$H$1001,$C252,0)</f>
        <v>2686040.44021441</v>
      </c>
      <c r="G252" s="14">
        <f t="shared" si="37"/>
        <v>3695347.1571341497</v>
      </c>
      <c r="H252" s="14" cm="1">
        <f t="array" ref="H252">INDEX('Stocastic Model Raw Data'!$D$2:$D$1001,$C252,0)</f>
        <v>206260015.87388101</v>
      </c>
      <c r="I252" s="14" cm="1">
        <f t="array" ref="I252">INDEX('Stocastic Model Raw Data'!$I$2:$I$1001,$C252,0)</f>
        <v>82596108.351887196</v>
      </c>
      <c r="J252" s="14">
        <f t="shared" si="38"/>
        <v>123663907.52199382</v>
      </c>
      <c r="K252" s="14" cm="1">
        <f t="array" ref="K252">INDEX('Stocastic Model Raw Data'!$E$2:$E$1001,$C252,0)</f>
        <v>36766030.083197802</v>
      </c>
      <c r="L252" s="14" cm="1">
        <f t="array" ref="L252">INDEX('Stocastic Model Raw Data'!$J$2:$J$1001,$C252,0)</f>
        <v>26043181.7629246</v>
      </c>
      <c r="M252" s="14">
        <f t="shared" si="39"/>
        <v>10722848.320273202</v>
      </c>
      <c r="N252" s="14">
        <f t="shared" si="43"/>
        <v>243026045.95707881</v>
      </c>
      <c r="O252" s="14">
        <f t="shared" si="44"/>
        <v>108639290.11481179</v>
      </c>
      <c r="P252" s="14">
        <f t="shared" si="40"/>
        <v>134386755.84226704</v>
      </c>
      <c r="Q252" s="3">
        <f t="shared" si="45"/>
        <v>243026045.95707881</v>
      </c>
      <c r="R252" s="3">
        <f t="shared" si="46"/>
        <v>140250008.11481178</v>
      </c>
      <c r="S252" s="3">
        <f t="shared" si="41"/>
        <v>102776037.84226704</v>
      </c>
      <c r="T252" s="21">
        <f>(RANK(E252,E$8:E$1007,1)+COUNTIF(E$8:E252,E252)-1)/1000</f>
        <v>0.875</v>
      </c>
      <c r="U252" s="21">
        <f>(RANK(F252,F$8:F$1007,1)+COUNTIF(F$8:F252,F252)-1)/1000</f>
        <v>0.88400000000000001</v>
      </c>
      <c r="V252" s="21">
        <f>(RANK(G252,G$8:G$1007,1)+COUNTIF(G$8:G252,G252)-1)/1000</f>
        <v>0.86899999999999999</v>
      </c>
      <c r="W252" s="21">
        <f>(RANK(H252,H$8:H$1007,1)+COUNTIF(H$8:H252,H252)-1)/1000</f>
        <v>0.874</v>
      </c>
      <c r="X252" s="21">
        <f>(RANK(I252,I$8:I$1007,1)+COUNTIF(I$8:I252,I252)-1)/1000</f>
        <v>0.88400000000000001</v>
      </c>
      <c r="Y252" s="21">
        <f>(RANK(J252,J$8:J$1007,1)+COUNTIF(J$8:J252,J252)-1)/1000</f>
        <v>0.871</v>
      </c>
      <c r="Z252" s="21">
        <f>(RANK(K252,K$8:K$1007,1)+COUNTIF(K$8:K252,K252)-1)/1000</f>
        <v>0.56200000000000006</v>
      </c>
      <c r="AA252" s="21">
        <f>(RANK(L252,L$8:L$1007,1)+COUNTIF(L$8:L252,L252)-1)/1000</f>
        <v>0.54800000000000004</v>
      </c>
      <c r="AB252" s="21">
        <f>(RANK(M252,M$8:M$1007,1)+COUNTIF(M$8:M252,M252)-1)/1000</f>
        <v>0.60399999999999998</v>
      </c>
      <c r="AC252" s="21">
        <f>(RANK(N252,N$8:N$1007,1)+COUNTIF(N$8:N252,N252)-1)/1000</f>
        <v>0.874</v>
      </c>
      <c r="AD252" s="21">
        <f>(RANK(O252,O$8:O$1007,1)+COUNTIF(O$8:O252,O252)-1)/1000</f>
        <v>0.877</v>
      </c>
      <c r="AE252" s="21">
        <f>(RANK(P252,P$8:P$1007,1)+COUNTIF(P$8:P252,P252)-1)/1000</f>
        <v>0.86399999999999999</v>
      </c>
      <c r="AF252" s="21">
        <f>(RANK(Q252,Q$8:Q$1007,1)+COUNTIF(Q$8:Q252,Q252)-1)/1000</f>
        <v>0.874</v>
      </c>
      <c r="AG252" s="21">
        <f>(RANK(R252,R$8:R$1007,1)+COUNTIF(R$8:R252,R252)-1)/1000</f>
        <v>0.877</v>
      </c>
      <c r="AH252" s="21">
        <f>(RANK(S252,S$8:S$1007,1)+COUNTIF(S$8:S252,S252)-1)/1000</f>
        <v>0.86399999999999999</v>
      </c>
      <c r="AI252" s="14">
        <f t="shared" si="47"/>
        <v>0</v>
      </c>
      <c r="AK252" s="14">
        <f t="shared" si="48"/>
        <v>0</v>
      </c>
    </row>
    <row r="253" spans="2:37" x14ac:dyDescent="0.25">
      <c r="B253">
        <f t="shared" si="42"/>
        <v>246</v>
      </c>
      <c r="C253">
        <f>MATCH(B253,'Stocastic Model Raw Data'!$B$2:$B$1001,0)</f>
        <v>910</v>
      </c>
      <c r="D253" s="14" cm="1">
        <f t="array" ref="D253">INDEX('Stocastic Model Raw Data'!$G$2:$G$1001,$C253,0)</f>
        <v>31610718</v>
      </c>
      <c r="E253" s="14" cm="1">
        <f t="array" ref="E253">INDEX('Stocastic Model Raw Data'!$C$2:$C$1001,$C253,0)</f>
        <v>6593571.5196486898</v>
      </c>
      <c r="F253" s="14" cm="1">
        <f t="array" ref="F253">INDEX('Stocastic Model Raw Data'!$H$2:$H$1001,$C253,0)</f>
        <v>2748432.0314296898</v>
      </c>
      <c r="G253" s="14">
        <f t="shared" si="37"/>
        <v>3845139.4882189999</v>
      </c>
      <c r="H253" s="14" cm="1">
        <f t="array" ref="H253">INDEX('Stocastic Model Raw Data'!$D$2:$D$1001,$C253,0)</f>
        <v>215087251.852732</v>
      </c>
      <c r="I253" s="14" cm="1">
        <f t="array" ref="I253">INDEX('Stocastic Model Raw Data'!$I$2:$I$1001,$C253,0)</f>
        <v>84512872.335023299</v>
      </c>
      <c r="J253" s="14">
        <f t="shared" si="38"/>
        <v>130574379.5177087</v>
      </c>
      <c r="K253" s="14" cm="1">
        <f t="array" ref="K253">INDEX('Stocastic Model Raw Data'!$E$2:$E$1001,$C253,0)</f>
        <v>41122269.337162599</v>
      </c>
      <c r="L253" s="14" cm="1">
        <f t="array" ref="L253">INDEX('Stocastic Model Raw Data'!$J$2:$J$1001,$C253,0)</f>
        <v>29353779.079566099</v>
      </c>
      <c r="M253" s="14">
        <f t="shared" si="39"/>
        <v>11768490.2575965</v>
      </c>
      <c r="N253" s="14">
        <f t="shared" si="43"/>
        <v>256209521.18989462</v>
      </c>
      <c r="O253" s="14">
        <f t="shared" si="44"/>
        <v>113866651.41458941</v>
      </c>
      <c r="P253" s="14">
        <f t="shared" si="40"/>
        <v>142342869.77530521</v>
      </c>
      <c r="Q253" s="3">
        <f t="shared" si="45"/>
        <v>256209521.18989462</v>
      </c>
      <c r="R253" s="3">
        <f t="shared" si="46"/>
        <v>145477369.41458941</v>
      </c>
      <c r="S253" s="3">
        <f t="shared" si="41"/>
        <v>110732151.77530521</v>
      </c>
      <c r="T253" s="21">
        <f>(RANK(E253,E$8:E$1007,1)+COUNTIF(E$8:E253,E253)-1)/1000</f>
        <v>0.90500000000000003</v>
      </c>
      <c r="U253" s="21">
        <f>(RANK(F253,F$8:F$1007,1)+COUNTIF(F$8:F253,F253)-1)/1000</f>
        <v>0.90600000000000003</v>
      </c>
      <c r="V253" s="21">
        <f>(RANK(G253,G$8:G$1007,1)+COUNTIF(G$8:G253,G253)-1)/1000</f>
        <v>0.90300000000000002</v>
      </c>
      <c r="W253" s="21">
        <f>(RANK(H253,H$8:H$1007,1)+COUNTIF(H$8:H253,H253)-1)/1000</f>
        <v>0.90700000000000003</v>
      </c>
      <c r="X253" s="21">
        <f>(RANK(I253,I$8:I$1007,1)+COUNTIF(I$8:I253,I253)-1)/1000</f>
        <v>0.90600000000000003</v>
      </c>
      <c r="Y253" s="21">
        <f>(RANK(J253,J$8:J$1007,1)+COUNTIF(J$8:J253,J253)-1)/1000</f>
        <v>0.90600000000000003</v>
      </c>
      <c r="Z253" s="21">
        <f>(RANK(K253,K$8:K$1007,1)+COUNTIF(K$8:K253,K253)-1)/1000</f>
        <v>0.83699999999999997</v>
      </c>
      <c r="AA253" s="21">
        <f>(RANK(L253,L$8:L$1007,1)+COUNTIF(L$8:L253,L253)-1)/1000</f>
        <v>0.83099999999999996</v>
      </c>
      <c r="AB253" s="21">
        <f>(RANK(M253,M$8:M$1007,1)+COUNTIF(M$8:M253,M253)-1)/1000</f>
        <v>0.86</v>
      </c>
      <c r="AC253" s="21">
        <f>(RANK(N253,N$8:N$1007,1)+COUNTIF(N$8:N253,N253)-1)/1000</f>
        <v>0.91</v>
      </c>
      <c r="AD253" s="21">
        <f>(RANK(O253,O$8:O$1007,1)+COUNTIF(O$8:O253,O253)-1)/1000</f>
        <v>0.91600000000000004</v>
      </c>
      <c r="AE253" s="21">
        <f>(RANK(P253,P$8:P$1007,1)+COUNTIF(P$8:P253,P253)-1)/1000</f>
        <v>0.91100000000000003</v>
      </c>
      <c r="AF253" s="21">
        <f>(RANK(Q253,Q$8:Q$1007,1)+COUNTIF(Q$8:Q253,Q253)-1)/1000</f>
        <v>0.91</v>
      </c>
      <c r="AG253" s="21">
        <f>(RANK(R253,R$8:R$1007,1)+COUNTIF(R$8:R253,R253)-1)/1000</f>
        <v>0.91600000000000004</v>
      </c>
      <c r="AH253" s="21">
        <f>(RANK(S253,S$8:S$1007,1)+COUNTIF(S$8:S253,S253)-1)/1000</f>
        <v>0.91100000000000003</v>
      </c>
      <c r="AI253" s="14">
        <f t="shared" si="47"/>
        <v>0</v>
      </c>
      <c r="AK253" s="14">
        <f t="shared" si="48"/>
        <v>0</v>
      </c>
    </row>
    <row r="254" spans="2:37" x14ac:dyDescent="0.25">
      <c r="B254">
        <f t="shared" si="42"/>
        <v>247</v>
      </c>
      <c r="C254">
        <f>MATCH(B254,'Stocastic Model Raw Data'!$B$2:$B$1001,0)</f>
        <v>775</v>
      </c>
      <c r="D254" s="14" cm="1">
        <f t="array" ref="D254">INDEX('Stocastic Model Raw Data'!$G$2:$G$1001,$C254,0)</f>
        <v>31610718</v>
      </c>
      <c r="E254" s="14" cm="1">
        <f t="array" ref="E254">INDEX('Stocastic Model Raw Data'!$C$2:$C$1001,$C254,0)</f>
        <v>5280676.9560538102</v>
      </c>
      <c r="F254" s="14" cm="1">
        <f t="array" ref="F254">INDEX('Stocastic Model Raw Data'!$H$2:$H$1001,$C254,0)</f>
        <v>2200798.78253185</v>
      </c>
      <c r="G254" s="14">
        <f t="shared" si="37"/>
        <v>3079878.1735219602</v>
      </c>
      <c r="H254" s="14" cm="1">
        <f t="array" ref="H254">INDEX('Stocastic Model Raw Data'!$D$2:$D$1001,$C254,0)</f>
        <v>169500798.05155501</v>
      </c>
      <c r="I254" s="14" cm="1">
        <f t="array" ref="I254">INDEX('Stocastic Model Raw Data'!$I$2:$I$1001,$C254,0)</f>
        <v>67891863.797381803</v>
      </c>
      <c r="J254" s="14">
        <f t="shared" si="38"/>
        <v>101608934.2541732</v>
      </c>
      <c r="K254" s="14" cm="1">
        <f t="array" ref="K254">INDEX('Stocastic Model Raw Data'!$E$2:$E$1001,$C254,0)</f>
        <v>41879472.833127201</v>
      </c>
      <c r="L254" s="14" cm="1">
        <f t="array" ref="L254">INDEX('Stocastic Model Raw Data'!$J$2:$J$1001,$C254,0)</f>
        <v>30220079.6895748</v>
      </c>
      <c r="M254" s="14">
        <f t="shared" si="39"/>
        <v>11659393.1435524</v>
      </c>
      <c r="N254" s="14">
        <f t="shared" si="43"/>
        <v>211380270.88468221</v>
      </c>
      <c r="O254" s="14">
        <f t="shared" si="44"/>
        <v>98111943.486956596</v>
      </c>
      <c r="P254" s="14">
        <f t="shared" si="40"/>
        <v>113268327.39772561</v>
      </c>
      <c r="Q254" s="3">
        <f t="shared" si="45"/>
        <v>211380270.88468221</v>
      </c>
      <c r="R254" s="3">
        <f t="shared" si="46"/>
        <v>129722661.4869566</v>
      </c>
      <c r="S254" s="3">
        <f t="shared" si="41"/>
        <v>81657609.397725612</v>
      </c>
      <c r="T254" s="21">
        <f>(RANK(E254,E$8:E$1007,1)+COUNTIF(E$8:E254,E254)-1)/1000</f>
        <v>0.76600000000000001</v>
      </c>
      <c r="U254" s="21">
        <f>(RANK(F254,F$8:F$1007,1)+COUNTIF(F$8:F254,F254)-1)/1000</f>
        <v>0.76900000000000002</v>
      </c>
      <c r="V254" s="21">
        <f>(RANK(G254,G$8:G$1007,1)+COUNTIF(G$8:G254,G254)-1)/1000</f>
        <v>0.76100000000000001</v>
      </c>
      <c r="W254" s="21">
        <f>(RANK(H254,H$8:H$1007,1)+COUNTIF(H$8:H254,H254)-1)/1000</f>
        <v>0.76100000000000001</v>
      </c>
      <c r="X254" s="21">
        <f>(RANK(I254,I$8:I$1007,1)+COUNTIF(I$8:I254,I254)-1)/1000</f>
        <v>0.76900000000000002</v>
      </c>
      <c r="Y254" s="21">
        <f>(RANK(J254,J$8:J$1007,1)+COUNTIF(J$8:J254,J254)-1)/1000</f>
        <v>0.73899999999999999</v>
      </c>
      <c r="Z254" s="21">
        <f>(RANK(K254,K$8:K$1007,1)+COUNTIF(K$8:K254,K254)-1)/1000</f>
        <v>0.88</v>
      </c>
      <c r="AA254" s="21">
        <f>(RANK(L254,L$8:L$1007,1)+COUNTIF(L$8:L254,L254)-1)/1000</f>
        <v>0.89700000000000002</v>
      </c>
      <c r="AB254" s="21">
        <f>(RANK(M254,M$8:M$1007,1)+COUNTIF(M$8:M254,M254)-1)/1000</f>
        <v>0.83099999999999996</v>
      </c>
      <c r="AC254" s="21">
        <f>(RANK(N254,N$8:N$1007,1)+COUNTIF(N$8:N254,N254)-1)/1000</f>
        <v>0.77500000000000002</v>
      </c>
      <c r="AD254" s="21">
        <f>(RANK(O254,O$8:O$1007,1)+COUNTIF(O$8:O254,O254)-1)/1000</f>
        <v>0.80400000000000005</v>
      </c>
      <c r="AE254" s="21">
        <f>(RANK(P254,P$8:P$1007,1)+COUNTIF(P$8:P254,P254)-1)/1000</f>
        <v>0.749</v>
      </c>
      <c r="AF254" s="21">
        <f>(RANK(Q254,Q$8:Q$1007,1)+COUNTIF(Q$8:Q254,Q254)-1)/1000</f>
        <v>0.77500000000000002</v>
      </c>
      <c r="AG254" s="21">
        <f>(RANK(R254,R$8:R$1007,1)+COUNTIF(R$8:R254,R254)-1)/1000</f>
        <v>0.80400000000000005</v>
      </c>
      <c r="AH254" s="21">
        <f>(RANK(S254,S$8:S$1007,1)+COUNTIF(S$8:S254,S254)-1)/1000</f>
        <v>0.749</v>
      </c>
      <c r="AI254" s="14">
        <f t="shared" si="47"/>
        <v>0</v>
      </c>
      <c r="AK254" s="14">
        <f t="shared" si="48"/>
        <v>0</v>
      </c>
    </row>
    <row r="255" spans="2:37" x14ac:dyDescent="0.25">
      <c r="B255">
        <f t="shared" si="42"/>
        <v>248</v>
      </c>
      <c r="C255">
        <f>MATCH(B255,'Stocastic Model Raw Data'!$B$2:$B$1001,0)</f>
        <v>578</v>
      </c>
      <c r="D255" s="14" cm="1">
        <f t="array" ref="D255">INDEX('Stocastic Model Raw Data'!$G$2:$G$1001,$C255,0)</f>
        <v>31610718</v>
      </c>
      <c r="E255" s="14" cm="1">
        <f t="array" ref="E255">INDEX('Stocastic Model Raw Data'!$C$2:$C$1001,$C255,0)</f>
        <v>4726318.5999204898</v>
      </c>
      <c r="F255" s="14" cm="1">
        <f t="array" ref="F255">INDEX('Stocastic Model Raw Data'!$H$2:$H$1001,$C255,0)</f>
        <v>2005794.78322585</v>
      </c>
      <c r="G255" s="14">
        <f t="shared" si="37"/>
        <v>2720523.8166946396</v>
      </c>
      <c r="H255" s="14" cm="1">
        <f t="array" ref="H255">INDEX('Stocastic Model Raw Data'!$D$2:$D$1001,$C255,0)</f>
        <v>151734264.90630299</v>
      </c>
      <c r="I255" s="14" cm="1">
        <f t="array" ref="I255">INDEX('Stocastic Model Raw Data'!$I$2:$I$1001,$C255,0)</f>
        <v>61563587.245193303</v>
      </c>
      <c r="J255" s="14">
        <f t="shared" si="38"/>
        <v>90170677.661109686</v>
      </c>
      <c r="K255" s="14" cm="1">
        <f t="array" ref="K255">INDEX('Stocastic Model Raw Data'!$E$2:$E$1001,$C255,0)</f>
        <v>28597641.699211299</v>
      </c>
      <c r="L255" s="14" cm="1">
        <f t="array" ref="L255">INDEX('Stocastic Model Raw Data'!$J$2:$J$1001,$C255,0)</f>
        <v>20224172.573706001</v>
      </c>
      <c r="M255" s="14">
        <f t="shared" si="39"/>
        <v>8373469.1255052984</v>
      </c>
      <c r="N255" s="14">
        <f t="shared" si="43"/>
        <v>180331906.60551429</v>
      </c>
      <c r="O255" s="14">
        <f t="shared" si="44"/>
        <v>81787759.818899304</v>
      </c>
      <c r="P255" s="14">
        <f t="shared" si="40"/>
        <v>98544146.786614984</v>
      </c>
      <c r="Q255" s="3">
        <f t="shared" si="45"/>
        <v>180331906.60551429</v>
      </c>
      <c r="R255" s="3">
        <f t="shared" si="46"/>
        <v>113398477.8188993</v>
      </c>
      <c r="S255" s="3">
        <f t="shared" si="41"/>
        <v>66933428.786614984</v>
      </c>
      <c r="T255" s="21">
        <f>(RANK(E255,E$8:E$1007,1)+COUNTIF(E$8:E255,E255)-1)/1000</f>
        <v>0.625</v>
      </c>
      <c r="U255" s="21">
        <f>(RANK(F255,F$8:F$1007,1)+COUNTIF(F$8:F255,F255)-1)/1000</f>
        <v>0.65400000000000003</v>
      </c>
      <c r="V255" s="21">
        <f>(RANK(G255,G$8:G$1007,1)+COUNTIF(G$8:G255,G255)-1)/1000</f>
        <v>0.61099999999999999</v>
      </c>
      <c r="W255" s="21">
        <f>(RANK(H255,H$8:H$1007,1)+COUNTIF(H$8:H255,H255)-1)/1000</f>
        <v>0.61899999999999999</v>
      </c>
      <c r="X255" s="21">
        <f>(RANK(I255,I$8:I$1007,1)+COUNTIF(I$8:I255,I255)-1)/1000</f>
        <v>0.65300000000000002</v>
      </c>
      <c r="Y255" s="21">
        <f>(RANK(J255,J$8:J$1007,1)+COUNTIF(J$8:J255,J255)-1)/1000</f>
        <v>0.60199999999999998</v>
      </c>
      <c r="Z255" s="21">
        <f>(RANK(K255,K$8:K$1007,1)+COUNTIF(K$8:K255,K255)-1)/1000</f>
        <v>0.182</v>
      </c>
      <c r="AA255" s="21">
        <f>(RANK(L255,L$8:L$1007,1)+COUNTIF(L$8:L255,L255)-1)/1000</f>
        <v>0.19500000000000001</v>
      </c>
      <c r="AB255" s="21">
        <f>(RANK(M255,M$8:M$1007,1)+COUNTIF(M$8:M255,M255)-1)/1000</f>
        <v>0.13300000000000001</v>
      </c>
      <c r="AC255" s="21">
        <f>(RANK(N255,N$8:N$1007,1)+COUNTIF(N$8:N255,N255)-1)/1000</f>
        <v>0.57799999999999996</v>
      </c>
      <c r="AD255" s="21">
        <f>(RANK(O255,O$8:O$1007,1)+COUNTIF(O$8:O255,O255)-1)/1000</f>
        <v>0.57399999999999995</v>
      </c>
      <c r="AE255" s="21">
        <f>(RANK(P255,P$8:P$1007,1)+COUNTIF(P$8:P255,P255)-1)/1000</f>
        <v>0.58099999999999996</v>
      </c>
      <c r="AF255" s="21">
        <f>(RANK(Q255,Q$8:Q$1007,1)+COUNTIF(Q$8:Q255,Q255)-1)/1000</f>
        <v>0.57799999999999996</v>
      </c>
      <c r="AG255" s="21">
        <f>(RANK(R255,R$8:R$1007,1)+COUNTIF(R$8:R255,R255)-1)/1000</f>
        <v>0.57399999999999995</v>
      </c>
      <c r="AH255" s="21">
        <f>(RANK(S255,S$8:S$1007,1)+COUNTIF(S$8:S255,S255)-1)/1000</f>
        <v>0.58099999999999996</v>
      </c>
      <c r="AI255" s="14">
        <f t="shared" si="47"/>
        <v>0</v>
      </c>
      <c r="AK255" s="14">
        <f t="shared" si="48"/>
        <v>0</v>
      </c>
    </row>
    <row r="256" spans="2:37" x14ac:dyDescent="0.25">
      <c r="B256">
        <f t="shared" si="42"/>
        <v>249</v>
      </c>
      <c r="C256">
        <f>MATCH(B256,'Stocastic Model Raw Data'!$B$2:$B$1001,0)</f>
        <v>638</v>
      </c>
      <c r="D256" s="14" cm="1">
        <f t="array" ref="D256">INDEX('Stocastic Model Raw Data'!$G$2:$G$1001,$C256,0)</f>
        <v>31610718</v>
      </c>
      <c r="E256" s="14" cm="1">
        <f t="array" ref="E256">INDEX('Stocastic Model Raw Data'!$C$2:$C$1001,$C256,0)</f>
        <v>4648850.6844203304</v>
      </c>
      <c r="F256" s="14" cm="1">
        <f t="array" ref="F256">INDEX('Stocastic Model Raw Data'!$H$2:$H$1001,$C256,0)</f>
        <v>1890390.3589284699</v>
      </c>
      <c r="G256" s="14">
        <f t="shared" si="37"/>
        <v>2758460.3254918605</v>
      </c>
      <c r="H256" s="14" cm="1">
        <f t="array" ref="H256">INDEX('Stocastic Model Raw Data'!$D$2:$D$1001,$C256,0)</f>
        <v>150065971.30600801</v>
      </c>
      <c r="I256" s="14" cm="1">
        <f t="array" ref="I256">INDEX('Stocastic Model Raw Data'!$I$2:$I$1001,$C256,0)</f>
        <v>58413944.527657397</v>
      </c>
      <c r="J256" s="14">
        <f t="shared" si="38"/>
        <v>91652026.778350621</v>
      </c>
      <c r="K256" s="14" cm="1">
        <f t="array" ref="K256">INDEX('Stocastic Model Raw Data'!$E$2:$E$1001,$C256,0)</f>
        <v>38557476.083276697</v>
      </c>
      <c r="L256" s="14" cm="1">
        <f t="array" ref="L256">INDEX('Stocastic Model Raw Data'!$J$2:$J$1001,$C256,0)</f>
        <v>28121502.122578301</v>
      </c>
      <c r="M256" s="14">
        <f t="shared" si="39"/>
        <v>10435973.960698396</v>
      </c>
      <c r="N256" s="14">
        <f t="shared" si="43"/>
        <v>188623447.3892847</v>
      </c>
      <c r="O256" s="14">
        <f t="shared" si="44"/>
        <v>86535446.650235698</v>
      </c>
      <c r="P256" s="14">
        <f t="shared" si="40"/>
        <v>102088000.739049</v>
      </c>
      <c r="Q256" s="3">
        <f t="shared" si="45"/>
        <v>188623447.3892847</v>
      </c>
      <c r="R256" s="3">
        <f t="shared" si="46"/>
        <v>118146164.6502357</v>
      </c>
      <c r="S256" s="3">
        <f t="shared" si="41"/>
        <v>70477282.739049003</v>
      </c>
      <c r="T256" s="21">
        <f>(RANK(E256,E$8:E$1007,1)+COUNTIF(E$8:E256,E256)-1)/1000</f>
        <v>0.61399999999999999</v>
      </c>
      <c r="U256" s="21">
        <f>(RANK(F256,F$8:F$1007,1)+COUNTIF(F$8:F256,F256)-1)/1000</f>
        <v>0.60799999999999998</v>
      </c>
      <c r="V256" s="21">
        <f>(RANK(G256,G$8:G$1007,1)+COUNTIF(G$8:G256,G256)-1)/1000</f>
        <v>0.625</v>
      </c>
      <c r="W256" s="21">
        <f>(RANK(H256,H$8:H$1007,1)+COUNTIF(H$8:H256,H256)-1)/1000</f>
        <v>0.61399999999999999</v>
      </c>
      <c r="X256" s="21">
        <f>(RANK(I256,I$8:I$1007,1)+COUNTIF(I$8:I256,I256)-1)/1000</f>
        <v>0.60599999999999998</v>
      </c>
      <c r="Y256" s="21">
        <f>(RANK(J256,J$8:J$1007,1)+COUNTIF(J$8:J256,J256)-1)/1000</f>
        <v>0.61899999999999999</v>
      </c>
      <c r="Z256" s="21">
        <f>(RANK(K256,K$8:K$1007,1)+COUNTIF(K$8:K256,K256)-1)/1000</f>
        <v>0.69299999999999995</v>
      </c>
      <c r="AA256" s="21">
        <f>(RANK(L256,L$8:L$1007,1)+COUNTIF(L$8:L256,L256)-1)/1000</f>
        <v>0.74</v>
      </c>
      <c r="AB256" s="21">
        <f>(RANK(M256,M$8:M$1007,1)+COUNTIF(M$8:M256,M256)-1)/1000</f>
        <v>0.53200000000000003</v>
      </c>
      <c r="AC256" s="21">
        <f>(RANK(N256,N$8:N$1007,1)+COUNTIF(N$8:N256,N256)-1)/1000</f>
        <v>0.63800000000000001</v>
      </c>
      <c r="AD256" s="21">
        <f>(RANK(O256,O$8:O$1007,1)+COUNTIF(O$8:O256,O256)-1)/1000</f>
        <v>0.65800000000000003</v>
      </c>
      <c r="AE256" s="21">
        <f>(RANK(P256,P$8:P$1007,1)+COUNTIF(P$8:P256,P256)-1)/1000</f>
        <v>0.625</v>
      </c>
      <c r="AF256" s="21">
        <f>(RANK(Q256,Q$8:Q$1007,1)+COUNTIF(Q$8:Q256,Q256)-1)/1000</f>
        <v>0.63800000000000001</v>
      </c>
      <c r="AG256" s="21">
        <f>(RANK(R256,R$8:R$1007,1)+COUNTIF(R$8:R256,R256)-1)/1000</f>
        <v>0.65800000000000003</v>
      </c>
      <c r="AH256" s="21">
        <f>(RANK(S256,S$8:S$1007,1)+COUNTIF(S$8:S256,S256)-1)/1000</f>
        <v>0.625</v>
      </c>
      <c r="AI256" s="14">
        <f t="shared" si="47"/>
        <v>0</v>
      </c>
      <c r="AK256" s="14">
        <f t="shared" si="48"/>
        <v>0</v>
      </c>
    </row>
    <row r="257" spans="2:37" x14ac:dyDescent="0.25">
      <c r="B257">
        <f t="shared" si="42"/>
        <v>250</v>
      </c>
      <c r="C257">
        <f>MATCH(B257,'Stocastic Model Raw Data'!$B$2:$B$1001,0)</f>
        <v>45</v>
      </c>
      <c r="D257" s="14" cm="1">
        <f t="array" ref="D257">INDEX('Stocastic Model Raw Data'!$G$2:$G$1001,$C257,0)</f>
        <v>31610718</v>
      </c>
      <c r="E257" s="14" cm="1">
        <f t="array" ref="E257">INDEX('Stocastic Model Raw Data'!$C$2:$C$1001,$C257,0)</f>
        <v>1546827.98399584</v>
      </c>
      <c r="F257" s="14" cm="1">
        <f t="array" ref="F257">INDEX('Stocastic Model Raw Data'!$H$2:$H$1001,$C257,0)</f>
        <v>593325.51033751597</v>
      </c>
      <c r="G257" s="14">
        <f t="shared" si="37"/>
        <v>953502.47365832399</v>
      </c>
      <c r="H257" s="14" cm="1">
        <f t="array" ref="H257">INDEX('Stocastic Model Raw Data'!$D$2:$D$1001,$C257,0)</f>
        <v>50097393.704500198</v>
      </c>
      <c r="I257" s="14" cm="1">
        <f t="array" ref="I257">INDEX('Stocastic Model Raw Data'!$I$2:$I$1001,$C257,0)</f>
        <v>18876513.645120401</v>
      </c>
      <c r="J257" s="14">
        <f t="shared" si="38"/>
        <v>31220880.059379797</v>
      </c>
      <c r="K257" s="14" cm="1">
        <f t="array" ref="K257">INDEX('Stocastic Model Raw Data'!$E$2:$E$1001,$C257,0)</f>
        <v>25709314.185755499</v>
      </c>
      <c r="L257" s="14" cm="1">
        <f t="array" ref="L257">INDEX('Stocastic Model Raw Data'!$J$2:$J$1001,$C257,0)</f>
        <v>18076603.1702183</v>
      </c>
      <c r="M257" s="14">
        <f t="shared" si="39"/>
        <v>7632711.0155371986</v>
      </c>
      <c r="N257" s="14">
        <f t="shared" si="43"/>
        <v>75806707.89025569</v>
      </c>
      <c r="O257" s="14">
        <f t="shared" si="44"/>
        <v>36953116.815338701</v>
      </c>
      <c r="P257" s="14">
        <f t="shared" si="40"/>
        <v>38853591.074916989</v>
      </c>
      <c r="Q257" s="3">
        <f t="shared" si="45"/>
        <v>75806707.89025569</v>
      </c>
      <c r="R257" s="3">
        <f t="shared" si="46"/>
        <v>68563834.815338701</v>
      </c>
      <c r="S257" s="3">
        <f t="shared" si="41"/>
        <v>7242873.0749169886</v>
      </c>
      <c r="T257" s="21">
        <f>(RANK(E257,E$8:E$1007,1)+COUNTIF(E$8:E257,E257)-1)/1000</f>
        <v>6.7000000000000004E-2</v>
      </c>
      <c r="U257" s="21">
        <f>(RANK(F257,F$8:F$1007,1)+COUNTIF(F$8:F257,F257)-1)/1000</f>
        <v>7.6999999999999999E-2</v>
      </c>
      <c r="V257" s="21">
        <f>(RANK(G257,G$8:G$1007,1)+COUNTIF(G$8:G257,G257)-1)/1000</f>
        <v>6.4000000000000001E-2</v>
      </c>
      <c r="W257" s="21">
        <f>(RANK(H257,H$8:H$1007,1)+COUNTIF(H$8:H257,H257)-1)/1000</f>
        <v>6.6000000000000003E-2</v>
      </c>
      <c r="X257" s="21">
        <f>(RANK(I257,I$8:I$1007,1)+COUNTIF(I$8:I257,I257)-1)/1000</f>
        <v>7.6999999999999999E-2</v>
      </c>
      <c r="Y257" s="21">
        <f>(RANK(J257,J$8:J$1007,1)+COUNTIF(J$8:J257,J257)-1)/1000</f>
        <v>6.4000000000000001E-2</v>
      </c>
      <c r="Z257" s="21">
        <f>(RANK(K257,K$8:K$1007,1)+COUNTIF(K$8:K257,K257)-1)/1000</f>
        <v>0.08</v>
      </c>
      <c r="AA257" s="21">
        <f>(RANK(L257,L$8:L$1007,1)+COUNTIF(L$8:L257,L257)-1)/1000</f>
        <v>9.7000000000000003E-2</v>
      </c>
      <c r="AB257" s="21">
        <f>(RANK(M257,M$8:M$1007,1)+COUNTIF(M$8:M257,M257)-1)/1000</f>
        <v>5.7000000000000002E-2</v>
      </c>
      <c r="AC257" s="21">
        <f>(RANK(N257,N$8:N$1007,1)+COUNTIF(N$8:N257,N257)-1)/1000</f>
        <v>4.4999999999999998E-2</v>
      </c>
      <c r="AD257" s="21">
        <f>(RANK(O257,O$8:O$1007,1)+COUNTIF(O$8:O257,O257)-1)/1000</f>
        <v>3.2000000000000001E-2</v>
      </c>
      <c r="AE257" s="21">
        <f>(RANK(P257,P$8:P$1007,1)+COUNTIF(P$8:P257,P257)-1)/1000</f>
        <v>0.06</v>
      </c>
      <c r="AF257" s="21">
        <f>(RANK(Q257,Q$8:Q$1007,1)+COUNTIF(Q$8:Q257,Q257)-1)/1000</f>
        <v>4.4999999999999998E-2</v>
      </c>
      <c r="AG257" s="21">
        <f>(RANK(R257,R$8:R$1007,1)+COUNTIF(R$8:R257,R257)-1)/1000</f>
        <v>3.2000000000000001E-2</v>
      </c>
      <c r="AH257" s="21">
        <f>(RANK(S257,S$8:S$1007,1)+COUNTIF(S$8:S257,S257)-1)/1000</f>
        <v>0.06</v>
      </c>
      <c r="AI257" s="14">
        <f t="shared" si="47"/>
        <v>0</v>
      </c>
      <c r="AK257" s="14">
        <f t="shared" si="48"/>
        <v>0</v>
      </c>
    </row>
    <row r="258" spans="2:37" x14ac:dyDescent="0.25">
      <c r="B258">
        <f t="shared" si="42"/>
        <v>251</v>
      </c>
      <c r="C258">
        <f>MATCH(B258,'Stocastic Model Raw Data'!$B$2:$B$1001,0)</f>
        <v>86</v>
      </c>
      <c r="D258" s="14" cm="1">
        <f t="array" ref="D258">INDEX('Stocastic Model Raw Data'!$G$2:$G$1001,$C258,0)</f>
        <v>31610718</v>
      </c>
      <c r="E258" s="14" cm="1">
        <f t="array" ref="E258">INDEX('Stocastic Model Raw Data'!$C$2:$C$1001,$C258,0)</f>
        <v>1643005.1467643001</v>
      </c>
      <c r="F258" s="14" cm="1">
        <f t="array" ref="F258">INDEX('Stocastic Model Raw Data'!$H$2:$H$1001,$C258,0)</f>
        <v>610927.15697603696</v>
      </c>
      <c r="G258" s="14">
        <f t="shared" si="37"/>
        <v>1032077.9897882631</v>
      </c>
      <c r="H258" s="14" cm="1">
        <f t="array" ref="H258">INDEX('Stocastic Model Raw Data'!$D$2:$D$1001,$C258,0)</f>
        <v>53126177.705557898</v>
      </c>
      <c r="I258" s="14" cm="1">
        <f t="array" ref="I258">INDEX('Stocastic Model Raw Data'!$I$2:$I$1001,$C258,0)</f>
        <v>19713110.635726999</v>
      </c>
      <c r="J258" s="14">
        <f t="shared" si="38"/>
        <v>33413067.069830898</v>
      </c>
      <c r="K258" s="14" cm="1">
        <f t="array" ref="K258">INDEX('Stocastic Model Raw Data'!$E$2:$E$1001,$C258,0)</f>
        <v>33698203.098207697</v>
      </c>
      <c r="L258" s="14" cm="1">
        <f t="array" ref="L258">INDEX('Stocastic Model Raw Data'!$J$2:$J$1001,$C258,0)</f>
        <v>23922607.311476801</v>
      </c>
      <c r="M258" s="14">
        <f t="shared" si="39"/>
        <v>9775595.7867308967</v>
      </c>
      <c r="N258" s="14">
        <f t="shared" si="43"/>
        <v>86824380.803765595</v>
      </c>
      <c r="O258" s="14">
        <f t="shared" si="44"/>
        <v>43635717.9472038</v>
      </c>
      <c r="P258" s="14">
        <f t="shared" si="40"/>
        <v>43188662.856561795</v>
      </c>
      <c r="Q258" s="3">
        <f t="shared" si="45"/>
        <v>86824380.803765595</v>
      </c>
      <c r="R258" s="3">
        <f t="shared" si="46"/>
        <v>75246435.9472038</v>
      </c>
      <c r="S258" s="3">
        <f t="shared" si="41"/>
        <v>11577944.856561795</v>
      </c>
      <c r="T258" s="21">
        <f>(RANK(E258,E$8:E$1007,1)+COUNTIF(E$8:E258,E258)-1)/1000</f>
        <v>8.3000000000000004E-2</v>
      </c>
      <c r="U258" s="21">
        <f>(RANK(F258,F$8:F$1007,1)+COUNTIF(F$8:F258,F258)-1)/1000</f>
        <v>8.2000000000000003E-2</v>
      </c>
      <c r="V258" s="21">
        <f>(RANK(G258,G$8:G$1007,1)+COUNTIF(G$8:G258,G258)-1)/1000</f>
        <v>8.2000000000000003E-2</v>
      </c>
      <c r="W258" s="21">
        <f>(RANK(H258,H$8:H$1007,1)+COUNTIF(H$8:H258,H258)-1)/1000</f>
        <v>8.2000000000000003E-2</v>
      </c>
      <c r="X258" s="21">
        <f>(RANK(I258,I$8:I$1007,1)+COUNTIF(I$8:I258,I258)-1)/1000</f>
        <v>8.2000000000000003E-2</v>
      </c>
      <c r="Y258" s="21">
        <f>(RANK(J258,J$8:J$1007,1)+COUNTIF(J$8:J258,J258)-1)/1000</f>
        <v>0.08</v>
      </c>
      <c r="Z258" s="21">
        <f>(RANK(K258,K$8:K$1007,1)+COUNTIF(K$8:K258,K258)-1)/1000</f>
        <v>0.38200000000000001</v>
      </c>
      <c r="AA258" s="21">
        <f>(RANK(L258,L$8:L$1007,1)+COUNTIF(L$8:L258,L258)-1)/1000</f>
        <v>0.376</v>
      </c>
      <c r="AB258" s="21">
        <f>(RANK(M258,M$8:M$1007,1)+COUNTIF(M$8:M258,M258)-1)/1000</f>
        <v>0.38</v>
      </c>
      <c r="AC258" s="21">
        <f>(RANK(N258,N$8:N$1007,1)+COUNTIF(N$8:N258,N258)-1)/1000</f>
        <v>8.5999999999999993E-2</v>
      </c>
      <c r="AD258" s="21">
        <f>(RANK(O258,O$8:O$1007,1)+COUNTIF(O$8:O258,O258)-1)/1000</f>
        <v>8.8999999999999996E-2</v>
      </c>
      <c r="AE258" s="21">
        <f>(RANK(P258,P$8:P$1007,1)+COUNTIF(P$8:P258,P258)-1)/1000</f>
        <v>7.6999999999999999E-2</v>
      </c>
      <c r="AF258" s="21">
        <f>(RANK(Q258,Q$8:Q$1007,1)+COUNTIF(Q$8:Q258,Q258)-1)/1000</f>
        <v>8.5999999999999993E-2</v>
      </c>
      <c r="AG258" s="21">
        <f>(RANK(R258,R$8:R$1007,1)+COUNTIF(R$8:R258,R258)-1)/1000</f>
        <v>8.8999999999999996E-2</v>
      </c>
      <c r="AH258" s="21">
        <f>(RANK(S258,S$8:S$1007,1)+COUNTIF(S$8:S258,S258)-1)/1000</f>
        <v>7.6999999999999999E-2</v>
      </c>
      <c r="AI258" s="14">
        <f t="shared" si="47"/>
        <v>0</v>
      </c>
      <c r="AK258" s="14">
        <f t="shared" si="48"/>
        <v>0</v>
      </c>
    </row>
    <row r="259" spans="2:37" x14ac:dyDescent="0.25">
      <c r="B259">
        <f t="shared" si="42"/>
        <v>252</v>
      </c>
      <c r="C259">
        <f>MATCH(B259,'Stocastic Model Raw Data'!$B$2:$B$1001,0)</f>
        <v>246</v>
      </c>
      <c r="D259" s="14" cm="1">
        <f t="array" ref="D259">INDEX('Stocastic Model Raw Data'!$G$2:$G$1001,$C259,0)</f>
        <v>31610718</v>
      </c>
      <c r="E259" s="14" cm="1">
        <f t="array" ref="E259">INDEX('Stocastic Model Raw Data'!$C$2:$C$1001,$C259,0)</f>
        <v>2806546.64721931</v>
      </c>
      <c r="F259" s="14" cm="1">
        <f t="array" ref="F259">INDEX('Stocastic Model Raw Data'!$H$2:$H$1001,$C259,0)</f>
        <v>1135381.6377864201</v>
      </c>
      <c r="G259" s="14">
        <f t="shared" si="37"/>
        <v>1671165.00943289</v>
      </c>
      <c r="H259" s="14" cm="1">
        <f t="array" ref="H259">INDEX('Stocastic Model Raw Data'!$D$2:$D$1001,$C259,0)</f>
        <v>90017685.416211396</v>
      </c>
      <c r="I259" s="14" cm="1">
        <f t="array" ref="I259">INDEX('Stocastic Model Raw Data'!$I$2:$I$1001,$C259,0)</f>
        <v>35395709.235401399</v>
      </c>
      <c r="J259" s="14">
        <f t="shared" si="38"/>
        <v>54621976.180809997</v>
      </c>
      <c r="K259" s="14" cm="1">
        <f t="array" ref="K259">INDEX('Stocastic Model Raw Data'!$E$2:$E$1001,$C259,0)</f>
        <v>31773931.0939487</v>
      </c>
      <c r="L259" s="14" cm="1">
        <f t="array" ref="L259">INDEX('Stocastic Model Raw Data'!$J$2:$J$1001,$C259,0)</f>
        <v>22911136.252016399</v>
      </c>
      <c r="M259" s="14">
        <f t="shared" si="39"/>
        <v>8862794.8419323005</v>
      </c>
      <c r="N259" s="14">
        <f t="shared" si="43"/>
        <v>121791616.51016009</v>
      </c>
      <c r="O259" s="14">
        <f t="shared" si="44"/>
        <v>58306845.487417802</v>
      </c>
      <c r="P259" s="14">
        <f t="shared" si="40"/>
        <v>63484771.022742286</v>
      </c>
      <c r="Q259" s="3">
        <f t="shared" si="45"/>
        <v>121791616.51016009</v>
      </c>
      <c r="R259" s="3">
        <f t="shared" si="46"/>
        <v>89917563.487417802</v>
      </c>
      <c r="S259" s="3">
        <f t="shared" si="41"/>
        <v>31874053.022742286</v>
      </c>
      <c r="T259" s="21">
        <f>(RANK(E259,E$8:E$1007,1)+COUNTIF(E$8:E259,E259)-1)/1000</f>
        <v>0.26400000000000001</v>
      </c>
      <c r="U259" s="21">
        <f>(RANK(F259,F$8:F$1007,1)+COUNTIF(F$8:F259,F259)-1)/1000</f>
        <v>0.28100000000000003</v>
      </c>
      <c r="V259" s="21">
        <f>(RANK(G259,G$8:G$1007,1)+COUNTIF(G$8:G259,G259)-1)/1000</f>
        <v>0.255</v>
      </c>
      <c r="W259" s="21">
        <f>(RANK(H259,H$8:H$1007,1)+COUNTIF(H$8:H259,H259)-1)/1000</f>
        <v>0.25900000000000001</v>
      </c>
      <c r="X259" s="21">
        <f>(RANK(I259,I$8:I$1007,1)+COUNTIF(I$8:I259,I259)-1)/1000</f>
        <v>0.28100000000000003</v>
      </c>
      <c r="Y259" s="21">
        <f>(RANK(J259,J$8:J$1007,1)+COUNTIF(J$8:J259,J259)-1)/1000</f>
        <v>0.247</v>
      </c>
      <c r="Z259" s="21">
        <f>(RANK(K259,K$8:K$1007,1)+COUNTIF(K$8:K259,K259)-1)/1000</f>
        <v>0.28899999999999998</v>
      </c>
      <c r="AA259" s="21">
        <f>(RANK(L259,L$8:L$1007,1)+COUNTIF(L$8:L259,L259)-1)/1000</f>
        <v>0.32300000000000001</v>
      </c>
      <c r="AB259" s="21">
        <f>(RANK(M259,M$8:M$1007,1)+COUNTIF(M$8:M259,M259)-1)/1000</f>
        <v>0.20200000000000001</v>
      </c>
      <c r="AC259" s="21">
        <f>(RANK(N259,N$8:N$1007,1)+COUNTIF(N$8:N259,N259)-1)/1000</f>
        <v>0.246</v>
      </c>
      <c r="AD259" s="21">
        <f>(RANK(O259,O$8:O$1007,1)+COUNTIF(O$8:O259,O259)-1)/1000</f>
        <v>0.25600000000000001</v>
      </c>
      <c r="AE259" s="21">
        <f>(RANK(P259,P$8:P$1007,1)+COUNTIF(P$8:P259,P259)-1)/1000</f>
        <v>0.23599999999999999</v>
      </c>
      <c r="AF259" s="21">
        <f>(RANK(Q259,Q$8:Q$1007,1)+COUNTIF(Q$8:Q259,Q259)-1)/1000</f>
        <v>0.246</v>
      </c>
      <c r="AG259" s="21">
        <f>(RANK(R259,R$8:R$1007,1)+COUNTIF(R$8:R259,R259)-1)/1000</f>
        <v>0.25600000000000001</v>
      </c>
      <c r="AH259" s="21">
        <f>(RANK(S259,S$8:S$1007,1)+COUNTIF(S$8:S259,S259)-1)/1000</f>
        <v>0.23599999999999999</v>
      </c>
      <c r="AI259" s="14">
        <f t="shared" si="47"/>
        <v>0</v>
      </c>
      <c r="AK259" s="14">
        <f t="shared" si="48"/>
        <v>0</v>
      </c>
    </row>
    <row r="260" spans="2:37" x14ac:dyDescent="0.25">
      <c r="B260">
        <f t="shared" si="42"/>
        <v>253</v>
      </c>
      <c r="C260">
        <f>MATCH(B260,'Stocastic Model Raw Data'!$B$2:$B$1001,0)</f>
        <v>15</v>
      </c>
      <c r="D260" s="14" cm="1">
        <f t="array" ref="D260">INDEX('Stocastic Model Raw Data'!$G$2:$G$1001,$C260,0)</f>
        <v>31610718</v>
      </c>
      <c r="E260" s="14" cm="1">
        <f t="array" ref="E260">INDEX('Stocastic Model Raw Data'!$C$2:$C$1001,$C260,0)</f>
        <v>1297103.7315770099</v>
      </c>
      <c r="F260" s="14" cm="1">
        <f t="array" ref="F260">INDEX('Stocastic Model Raw Data'!$H$2:$H$1001,$C260,0)</f>
        <v>471184.614532671</v>
      </c>
      <c r="G260" s="14">
        <f t="shared" si="37"/>
        <v>825919.11704433896</v>
      </c>
      <c r="H260" s="14" cm="1">
        <f t="array" ref="H260">INDEX('Stocastic Model Raw Data'!$D$2:$D$1001,$C260,0)</f>
        <v>42075720.573859103</v>
      </c>
      <c r="I260" s="14" cm="1">
        <f t="array" ref="I260">INDEX('Stocastic Model Raw Data'!$I$2:$I$1001,$C260,0)</f>
        <v>15208702.639495799</v>
      </c>
      <c r="J260" s="14">
        <f t="shared" si="38"/>
        <v>26867017.934363306</v>
      </c>
      <c r="K260" s="14" cm="1">
        <f t="array" ref="K260">INDEX('Stocastic Model Raw Data'!$E$2:$E$1001,$C260,0)</f>
        <v>25923453.498341899</v>
      </c>
      <c r="L260" s="14" cm="1">
        <f t="array" ref="L260">INDEX('Stocastic Model Raw Data'!$J$2:$J$1001,$C260,0)</f>
        <v>18008827.853164401</v>
      </c>
      <c r="M260" s="14">
        <f t="shared" si="39"/>
        <v>7914625.6451774985</v>
      </c>
      <c r="N260" s="14">
        <f t="shared" si="43"/>
        <v>67999174.072200999</v>
      </c>
      <c r="O260" s="14">
        <f t="shared" si="44"/>
        <v>33217530.492660202</v>
      </c>
      <c r="P260" s="14">
        <f t="shared" si="40"/>
        <v>34781643.579540797</v>
      </c>
      <c r="Q260" s="3">
        <f t="shared" si="45"/>
        <v>67999174.072200999</v>
      </c>
      <c r="R260" s="3">
        <f t="shared" si="46"/>
        <v>64828248.492660202</v>
      </c>
      <c r="S260" s="3">
        <f t="shared" si="41"/>
        <v>3170925.5795407966</v>
      </c>
      <c r="T260" s="21">
        <f>(RANK(E260,E$8:E$1007,1)+COUNTIF(E$8:E260,E260)-1)/1000</f>
        <v>3.6999999999999998E-2</v>
      </c>
      <c r="U260" s="21">
        <f>(RANK(F260,F$8:F$1007,1)+COUNTIF(F$8:F260,F260)-1)/1000</f>
        <v>4.8000000000000001E-2</v>
      </c>
      <c r="V260" s="21">
        <f>(RANK(G260,G$8:G$1007,1)+COUNTIF(G$8:G260,G260)-1)/1000</f>
        <v>2.7E-2</v>
      </c>
      <c r="W260" s="21">
        <f>(RANK(H260,H$8:H$1007,1)+COUNTIF(H$8:H260,H260)-1)/1000</f>
        <v>3.9E-2</v>
      </c>
      <c r="X260" s="21">
        <f>(RANK(I260,I$8:I$1007,1)+COUNTIF(I$8:I260,I260)-1)/1000</f>
        <v>4.2999999999999997E-2</v>
      </c>
      <c r="Y260" s="21">
        <f>(RANK(J260,J$8:J$1007,1)+COUNTIF(J$8:J260,J260)-1)/1000</f>
        <v>3.4000000000000002E-2</v>
      </c>
      <c r="Z260" s="21">
        <f>(RANK(K260,K$8:K$1007,1)+COUNTIF(K$8:K260,K260)-1)/1000</f>
        <v>8.8999999999999996E-2</v>
      </c>
      <c r="AA260" s="21">
        <f>(RANK(L260,L$8:L$1007,1)+COUNTIF(L$8:L260,L260)-1)/1000</f>
        <v>9.0999999999999998E-2</v>
      </c>
      <c r="AB260" s="21">
        <f>(RANK(M260,M$8:M$1007,1)+COUNTIF(M$8:M260,M260)-1)/1000</f>
        <v>8.6999999999999994E-2</v>
      </c>
      <c r="AC260" s="21">
        <f>(RANK(N260,N$8:N$1007,1)+COUNTIF(N$8:N260,N260)-1)/1000</f>
        <v>1.4999999999999999E-2</v>
      </c>
      <c r="AD260" s="21">
        <f>(RANK(O260,O$8:O$1007,1)+COUNTIF(O$8:O260,O260)-1)/1000</f>
        <v>1.2999999999999999E-2</v>
      </c>
      <c r="AE260" s="21">
        <f>(RANK(P260,P$8:P$1007,1)+COUNTIF(P$8:P260,P260)-1)/1000</f>
        <v>0.02</v>
      </c>
      <c r="AF260" s="21">
        <f>(RANK(Q260,Q$8:Q$1007,1)+COUNTIF(Q$8:Q260,Q260)-1)/1000</f>
        <v>1.4999999999999999E-2</v>
      </c>
      <c r="AG260" s="21">
        <f>(RANK(R260,R$8:R$1007,1)+COUNTIF(R$8:R260,R260)-1)/1000</f>
        <v>1.2999999999999999E-2</v>
      </c>
      <c r="AH260" s="21">
        <f>(RANK(S260,S$8:S$1007,1)+COUNTIF(S$8:S260,S260)-1)/1000</f>
        <v>0.02</v>
      </c>
      <c r="AI260" s="14">
        <f t="shared" si="47"/>
        <v>0</v>
      </c>
      <c r="AK260" s="14">
        <f t="shared" si="48"/>
        <v>0</v>
      </c>
    </row>
    <row r="261" spans="2:37" x14ac:dyDescent="0.25">
      <c r="B261">
        <f t="shared" si="42"/>
        <v>254</v>
      </c>
      <c r="C261">
        <f>MATCH(B261,'Stocastic Model Raw Data'!$B$2:$B$1001,0)</f>
        <v>649</v>
      </c>
      <c r="D261" s="14" cm="1">
        <f t="array" ref="D261">INDEX('Stocastic Model Raw Data'!$G$2:$G$1001,$C261,0)</f>
        <v>31610718</v>
      </c>
      <c r="E261" s="14" cm="1">
        <f t="array" ref="E261">INDEX('Stocastic Model Raw Data'!$C$2:$C$1001,$C261,0)</f>
        <v>4837724.8124578204</v>
      </c>
      <c r="F261" s="14" cm="1">
        <f t="array" ref="F261">INDEX('Stocastic Model Raw Data'!$H$2:$H$1001,$C261,0)</f>
        <v>1954424.1091382301</v>
      </c>
      <c r="G261" s="14">
        <f t="shared" si="37"/>
        <v>2883300.7033195905</v>
      </c>
      <c r="H261" s="14" cm="1">
        <f t="array" ref="H261">INDEX('Stocastic Model Raw Data'!$D$2:$D$1001,$C261,0)</f>
        <v>158797520.56286401</v>
      </c>
      <c r="I261" s="14" cm="1">
        <f t="array" ref="I261">INDEX('Stocastic Model Raw Data'!$I$2:$I$1001,$C261,0)</f>
        <v>60369052.571619399</v>
      </c>
      <c r="J261" s="14">
        <f t="shared" si="38"/>
        <v>98428467.991244614</v>
      </c>
      <c r="K261" s="14" cm="1">
        <f t="array" ref="K261">INDEX('Stocastic Model Raw Data'!$E$2:$E$1001,$C261,0)</f>
        <v>32016583.880902499</v>
      </c>
      <c r="L261" s="14" cm="1">
        <f t="array" ref="L261">INDEX('Stocastic Model Raw Data'!$J$2:$J$1001,$C261,0)</f>
        <v>22013032.444290102</v>
      </c>
      <c r="M261" s="14">
        <f t="shared" si="39"/>
        <v>10003551.436612397</v>
      </c>
      <c r="N261" s="14">
        <f t="shared" si="43"/>
        <v>190814104.4437665</v>
      </c>
      <c r="O261" s="14">
        <f t="shared" si="44"/>
        <v>82382085.015909493</v>
      </c>
      <c r="P261" s="14">
        <f t="shared" si="40"/>
        <v>108432019.42785701</v>
      </c>
      <c r="Q261" s="3">
        <f t="shared" si="45"/>
        <v>190814104.4437665</v>
      </c>
      <c r="R261" s="3">
        <f t="shared" si="46"/>
        <v>113992803.01590949</v>
      </c>
      <c r="S261" s="3">
        <f t="shared" si="41"/>
        <v>76821301.427857012</v>
      </c>
      <c r="T261" s="21">
        <f>(RANK(E261,E$8:E$1007,1)+COUNTIF(E$8:E261,E261)-1)/1000</f>
        <v>0.65200000000000002</v>
      </c>
      <c r="U261" s="21">
        <f>(RANK(F261,F$8:F$1007,1)+COUNTIF(F$8:F261,F261)-1)/1000</f>
        <v>0.624</v>
      </c>
      <c r="V261" s="21">
        <f>(RANK(G261,G$8:G$1007,1)+COUNTIF(G$8:G261,G261)-1)/1000</f>
        <v>0.68300000000000005</v>
      </c>
      <c r="W261" s="21">
        <f>(RANK(H261,H$8:H$1007,1)+COUNTIF(H$8:H261,H261)-1)/1000</f>
        <v>0.67500000000000004</v>
      </c>
      <c r="X261" s="21">
        <f>(RANK(I261,I$8:I$1007,1)+COUNTIF(I$8:I261,I261)-1)/1000</f>
        <v>0.628</v>
      </c>
      <c r="Y261" s="21">
        <f>(RANK(J261,J$8:J$1007,1)+COUNTIF(J$8:J261,J261)-1)/1000</f>
        <v>0.70799999999999996</v>
      </c>
      <c r="Z261" s="21">
        <f>(RANK(K261,K$8:K$1007,1)+COUNTIF(K$8:K261,K261)-1)/1000</f>
        <v>0.30199999999999999</v>
      </c>
      <c r="AA261" s="21">
        <f>(RANK(L261,L$8:L$1007,1)+COUNTIF(L$8:L261,L261)-1)/1000</f>
        <v>0.26900000000000002</v>
      </c>
      <c r="AB261" s="21">
        <f>(RANK(M261,M$8:M$1007,1)+COUNTIF(M$8:M261,M261)-1)/1000</f>
        <v>0.41899999999999998</v>
      </c>
      <c r="AC261" s="21">
        <f>(RANK(N261,N$8:N$1007,1)+COUNTIF(N$8:N261,N261)-1)/1000</f>
        <v>0.64900000000000002</v>
      </c>
      <c r="AD261" s="21">
        <f>(RANK(O261,O$8:O$1007,1)+COUNTIF(O$8:O261,O261)-1)/1000</f>
        <v>0.58599999999999997</v>
      </c>
      <c r="AE261" s="21">
        <f>(RANK(P261,P$8:P$1007,1)+COUNTIF(P$8:P261,P261)-1)/1000</f>
        <v>0.70099999999999996</v>
      </c>
      <c r="AF261" s="21">
        <f>(RANK(Q261,Q$8:Q$1007,1)+COUNTIF(Q$8:Q261,Q261)-1)/1000</f>
        <v>0.64900000000000002</v>
      </c>
      <c r="AG261" s="21">
        <f>(RANK(R261,R$8:R$1007,1)+COUNTIF(R$8:R261,R261)-1)/1000</f>
        <v>0.58599999999999997</v>
      </c>
      <c r="AH261" s="21">
        <f>(RANK(S261,S$8:S$1007,1)+COUNTIF(S$8:S261,S261)-1)/1000</f>
        <v>0.70099999999999996</v>
      </c>
      <c r="AI261" s="14">
        <f t="shared" si="47"/>
        <v>0</v>
      </c>
      <c r="AK261" s="14">
        <f t="shared" si="48"/>
        <v>0</v>
      </c>
    </row>
    <row r="262" spans="2:37" x14ac:dyDescent="0.25">
      <c r="B262">
        <f t="shared" si="42"/>
        <v>255</v>
      </c>
      <c r="C262">
        <f>MATCH(B262,'Stocastic Model Raw Data'!$B$2:$B$1001,0)</f>
        <v>982</v>
      </c>
      <c r="D262" s="14" cm="1">
        <f t="array" ref="D262">INDEX('Stocastic Model Raw Data'!$G$2:$G$1001,$C262,0)</f>
        <v>31610718</v>
      </c>
      <c r="E262" s="14" cm="1">
        <f t="array" ref="E262">INDEX('Stocastic Model Raw Data'!$C$2:$C$1001,$C262,0)</f>
        <v>8195532.5835317103</v>
      </c>
      <c r="F262" s="14" cm="1">
        <f t="array" ref="F262">INDEX('Stocastic Model Raw Data'!$H$2:$H$1001,$C262,0)</f>
        <v>3442853.2011886202</v>
      </c>
      <c r="G262" s="14">
        <f t="shared" si="37"/>
        <v>4752679.3823430901</v>
      </c>
      <c r="H262" s="14" cm="1">
        <f t="array" ref="H262">INDEX('Stocastic Model Raw Data'!$D$2:$D$1001,$C262,0)</f>
        <v>266126907.096127</v>
      </c>
      <c r="I262" s="14" cm="1">
        <f t="array" ref="I262">INDEX('Stocastic Model Raw Data'!$I$2:$I$1001,$C262,0)</f>
        <v>105584832.76535</v>
      </c>
      <c r="J262" s="14">
        <f t="shared" si="38"/>
        <v>160542074.33077699</v>
      </c>
      <c r="K262" s="14" cm="1">
        <f t="array" ref="K262">INDEX('Stocastic Model Raw Data'!$E$2:$E$1001,$C262,0)</f>
        <v>43409611.614682503</v>
      </c>
      <c r="L262" s="14" cm="1">
        <f t="array" ref="L262">INDEX('Stocastic Model Raw Data'!$J$2:$J$1001,$C262,0)</f>
        <v>31103733.055813499</v>
      </c>
      <c r="M262" s="14">
        <f t="shared" si="39"/>
        <v>12305878.558869004</v>
      </c>
      <c r="N262" s="14">
        <f t="shared" si="43"/>
        <v>309536518.71080953</v>
      </c>
      <c r="O262" s="14">
        <f t="shared" si="44"/>
        <v>136688565.82116351</v>
      </c>
      <c r="P262" s="14">
        <f t="shared" si="40"/>
        <v>172847952.88964602</v>
      </c>
      <c r="Q262" s="3">
        <f t="shared" si="45"/>
        <v>309536518.71080953</v>
      </c>
      <c r="R262" s="3">
        <f t="shared" si="46"/>
        <v>168299283.82116351</v>
      </c>
      <c r="S262" s="3">
        <f t="shared" si="41"/>
        <v>141237234.88964602</v>
      </c>
      <c r="T262" s="21">
        <f>(RANK(E262,E$8:E$1007,1)+COUNTIF(E$8:E262,E262)-1)/1000</f>
        <v>0.97899999999999998</v>
      </c>
      <c r="U262" s="21">
        <f>(RANK(F262,F$8:F$1007,1)+COUNTIF(F$8:F262,F262)-1)/1000</f>
        <v>0.98</v>
      </c>
      <c r="V262" s="21">
        <f>(RANK(G262,G$8:G$1007,1)+COUNTIF(G$8:G262,G262)-1)/1000</f>
        <v>0.97899999999999998</v>
      </c>
      <c r="W262" s="21">
        <f>(RANK(H262,H$8:H$1007,1)+COUNTIF(H$8:H262,H262)-1)/1000</f>
        <v>0.97899999999999998</v>
      </c>
      <c r="X262" s="21">
        <f>(RANK(I262,I$8:I$1007,1)+COUNTIF(I$8:I262,I262)-1)/1000</f>
        <v>0.98</v>
      </c>
      <c r="Y262" s="21">
        <f>(RANK(J262,J$8:J$1007,1)+COUNTIF(J$8:J262,J262)-1)/1000</f>
        <v>0.97799999999999998</v>
      </c>
      <c r="Z262" s="21">
        <f>(RANK(K262,K$8:K$1007,1)+COUNTIF(K$8:K262,K262)-1)/1000</f>
        <v>0.94</v>
      </c>
      <c r="AA262" s="21">
        <f>(RANK(L262,L$8:L$1007,1)+COUNTIF(L$8:L262,L262)-1)/1000</f>
        <v>0.93899999999999995</v>
      </c>
      <c r="AB262" s="21">
        <f>(RANK(M262,M$8:M$1007,1)+COUNTIF(M$8:M262,M262)-1)/1000</f>
        <v>0.94099999999999995</v>
      </c>
      <c r="AC262" s="21">
        <f>(RANK(N262,N$8:N$1007,1)+COUNTIF(N$8:N262,N262)-1)/1000</f>
        <v>0.98199999999999998</v>
      </c>
      <c r="AD262" s="21">
        <f>(RANK(O262,O$8:O$1007,1)+COUNTIF(O$8:O262,O262)-1)/1000</f>
        <v>0.98199999999999998</v>
      </c>
      <c r="AE262" s="21">
        <f>(RANK(P262,P$8:P$1007,1)+COUNTIF(P$8:P262,P262)-1)/1000</f>
        <v>0.98</v>
      </c>
      <c r="AF262" s="21">
        <f>(RANK(Q262,Q$8:Q$1007,1)+COUNTIF(Q$8:Q262,Q262)-1)/1000</f>
        <v>0.98199999999999998</v>
      </c>
      <c r="AG262" s="21">
        <f>(RANK(R262,R$8:R$1007,1)+COUNTIF(R$8:R262,R262)-1)/1000</f>
        <v>0.98199999999999998</v>
      </c>
      <c r="AH262" s="21">
        <f>(RANK(S262,S$8:S$1007,1)+COUNTIF(S$8:S262,S262)-1)/1000</f>
        <v>0.98</v>
      </c>
      <c r="AI262" s="14">
        <f t="shared" si="47"/>
        <v>0</v>
      </c>
      <c r="AK262" s="14">
        <f t="shared" si="48"/>
        <v>0</v>
      </c>
    </row>
    <row r="263" spans="2:37" x14ac:dyDescent="0.25">
      <c r="B263">
        <f t="shared" si="42"/>
        <v>256</v>
      </c>
      <c r="C263">
        <f>MATCH(B263,'Stocastic Model Raw Data'!$B$2:$B$1001,0)</f>
        <v>536</v>
      </c>
      <c r="D263" s="14" cm="1">
        <f t="array" ref="D263">INDEX('Stocastic Model Raw Data'!$G$2:$G$1001,$C263,0)</f>
        <v>31610718</v>
      </c>
      <c r="E263" s="14" cm="1">
        <f t="array" ref="E263">INDEX('Stocastic Model Raw Data'!$C$2:$C$1001,$C263,0)</f>
        <v>4511479.8660221398</v>
      </c>
      <c r="F263" s="14" cm="1">
        <f t="array" ref="F263">INDEX('Stocastic Model Raw Data'!$H$2:$H$1001,$C263,0)</f>
        <v>1879941.6546716101</v>
      </c>
      <c r="G263" s="14">
        <f t="shared" si="37"/>
        <v>2631538.2113505295</v>
      </c>
      <c r="H263" s="14" cm="1">
        <f t="array" ref="H263">INDEX('Stocastic Model Raw Data'!$D$2:$D$1001,$C263,0)</f>
        <v>146107786.74485299</v>
      </c>
      <c r="I263" s="14" cm="1">
        <f t="array" ref="I263">INDEX('Stocastic Model Raw Data'!$I$2:$I$1001,$C263,0)</f>
        <v>58084111.772055797</v>
      </c>
      <c r="J263" s="14">
        <f t="shared" si="38"/>
        <v>88023674.972797185</v>
      </c>
      <c r="K263" s="14" cm="1">
        <f t="array" ref="K263">INDEX('Stocastic Model Raw Data'!$E$2:$E$1001,$C263,0)</f>
        <v>29809238.8849447</v>
      </c>
      <c r="L263" s="14" cm="1">
        <f t="array" ref="L263">INDEX('Stocastic Model Raw Data'!$J$2:$J$1001,$C263,0)</f>
        <v>20595817.0238664</v>
      </c>
      <c r="M263" s="14">
        <f t="shared" si="39"/>
        <v>9213421.8610782996</v>
      </c>
      <c r="N263" s="14">
        <f t="shared" si="43"/>
        <v>175917025.6297977</v>
      </c>
      <c r="O263" s="14">
        <f t="shared" si="44"/>
        <v>78679928.79592219</v>
      </c>
      <c r="P263" s="14">
        <f t="shared" si="40"/>
        <v>97237096.833875507</v>
      </c>
      <c r="Q263" s="3">
        <f t="shared" si="45"/>
        <v>175917025.6297977</v>
      </c>
      <c r="R263" s="3">
        <f t="shared" si="46"/>
        <v>110290646.79592219</v>
      </c>
      <c r="S263" s="3">
        <f t="shared" si="41"/>
        <v>65626378.833875507</v>
      </c>
      <c r="T263" s="21">
        <f>(RANK(E263,E$8:E$1007,1)+COUNTIF(E$8:E263,E263)-1)/1000</f>
        <v>0.58899999999999997</v>
      </c>
      <c r="U263" s="21">
        <f>(RANK(F263,F$8:F$1007,1)+COUNTIF(F$8:F263,F263)-1)/1000</f>
        <v>0.59799999999999998</v>
      </c>
      <c r="V263" s="21">
        <f>(RANK(G263,G$8:G$1007,1)+COUNTIF(G$8:G263,G263)-1)/1000</f>
        <v>0.57799999999999996</v>
      </c>
      <c r="W263" s="21">
        <f>(RANK(H263,H$8:H$1007,1)+COUNTIF(H$8:H263,H263)-1)/1000</f>
        <v>0.58599999999999997</v>
      </c>
      <c r="X263" s="21">
        <f>(RANK(I263,I$8:I$1007,1)+COUNTIF(I$8:I263,I263)-1)/1000</f>
        <v>0.59899999999999998</v>
      </c>
      <c r="Y263" s="21">
        <f>(RANK(J263,J$8:J$1007,1)+COUNTIF(J$8:J263,J263)-1)/1000</f>
        <v>0.57899999999999996</v>
      </c>
      <c r="Z263" s="21">
        <f>(RANK(K263,K$8:K$1007,1)+COUNTIF(K$8:K263,K263)-1)/1000</f>
        <v>0.22</v>
      </c>
      <c r="AA263" s="21">
        <f>(RANK(L263,L$8:L$1007,1)+COUNTIF(L$8:L263,L263)-1)/1000</f>
        <v>0.20699999999999999</v>
      </c>
      <c r="AB263" s="21">
        <f>(RANK(M263,M$8:M$1007,1)+COUNTIF(M$8:M263,M263)-1)/1000</f>
        <v>0.25600000000000001</v>
      </c>
      <c r="AC263" s="21">
        <f>(RANK(N263,N$8:N$1007,1)+COUNTIF(N$8:N263,N263)-1)/1000</f>
        <v>0.53600000000000003</v>
      </c>
      <c r="AD263" s="21">
        <f>(RANK(O263,O$8:O$1007,1)+COUNTIF(O$8:O263,O263)-1)/1000</f>
        <v>0.51300000000000001</v>
      </c>
      <c r="AE263" s="21">
        <f>(RANK(P263,P$8:P$1007,1)+COUNTIF(P$8:P263,P263)-1)/1000</f>
        <v>0.56599999999999995</v>
      </c>
      <c r="AF263" s="21">
        <f>(RANK(Q263,Q$8:Q$1007,1)+COUNTIF(Q$8:Q263,Q263)-1)/1000</f>
        <v>0.53600000000000003</v>
      </c>
      <c r="AG263" s="21">
        <f>(RANK(R263,R$8:R$1007,1)+COUNTIF(R$8:R263,R263)-1)/1000</f>
        <v>0.51300000000000001</v>
      </c>
      <c r="AH263" s="21">
        <f>(RANK(S263,S$8:S$1007,1)+COUNTIF(S$8:S263,S263)-1)/1000</f>
        <v>0.56599999999999995</v>
      </c>
      <c r="AI263" s="14">
        <f t="shared" si="47"/>
        <v>0</v>
      </c>
      <c r="AK263" s="14">
        <f t="shared" si="48"/>
        <v>0</v>
      </c>
    </row>
    <row r="264" spans="2:37" x14ac:dyDescent="0.25">
      <c r="B264">
        <f t="shared" si="42"/>
        <v>257</v>
      </c>
      <c r="C264">
        <f>MATCH(B264,'Stocastic Model Raw Data'!$B$2:$B$1001,0)</f>
        <v>569</v>
      </c>
      <c r="D264" s="14" cm="1">
        <f t="array" ref="D264">INDEX('Stocastic Model Raw Data'!$G$2:$G$1001,$C264,0)</f>
        <v>31610718</v>
      </c>
      <c r="E264" s="14" cm="1">
        <f t="array" ref="E264">INDEX('Stocastic Model Raw Data'!$C$2:$C$1001,$C264,0)</f>
        <v>4709271.93870237</v>
      </c>
      <c r="F264" s="14" cm="1">
        <f t="array" ref="F264">INDEX('Stocastic Model Raw Data'!$H$2:$H$1001,$C264,0)</f>
        <v>1955306.2992499699</v>
      </c>
      <c r="G264" s="14">
        <f t="shared" ref="G264:G327" si="49">E264-F264</f>
        <v>2753965.6394524002</v>
      </c>
      <c r="H264" s="14" cm="1">
        <f t="array" ref="H264">INDEX('Stocastic Model Raw Data'!$D$2:$D$1001,$C264,0)</f>
        <v>154177914.33537</v>
      </c>
      <c r="I264" s="14" cm="1">
        <f t="array" ref="I264">INDEX('Stocastic Model Raw Data'!$I$2:$I$1001,$C264,0)</f>
        <v>60138710.654360302</v>
      </c>
      <c r="J264" s="14">
        <f t="shared" ref="J264:J327" si="50">H264-I264</f>
        <v>94039203.68100971</v>
      </c>
      <c r="K264" s="14" cm="1">
        <f t="array" ref="K264">INDEX('Stocastic Model Raw Data'!$E$2:$E$1001,$C264,0)</f>
        <v>24131379.776335798</v>
      </c>
      <c r="L264" s="14" cm="1">
        <f t="array" ref="L264">INDEX('Stocastic Model Raw Data'!$J$2:$J$1001,$C264,0)</f>
        <v>16559953.2343348</v>
      </c>
      <c r="M264" s="14">
        <f t="shared" ref="M264:M327" si="51">K264-L264</f>
        <v>7571426.5420009978</v>
      </c>
      <c r="N264" s="14">
        <f t="shared" si="43"/>
        <v>178309294.11170581</v>
      </c>
      <c r="O264" s="14">
        <f t="shared" si="44"/>
        <v>76698663.888695106</v>
      </c>
      <c r="P264" s="14">
        <f t="shared" ref="P264:P327" si="52">N264-O264</f>
        <v>101610630.2230107</v>
      </c>
      <c r="Q264" s="3">
        <f t="shared" si="45"/>
        <v>178309294.11170581</v>
      </c>
      <c r="R264" s="3">
        <f t="shared" si="46"/>
        <v>108309381.88869511</v>
      </c>
      <c r="S264" s="3">
        <f t="shared" ref="S264:S327" si="53">Q264-R264</f>
        <v>69999912.223010704</v>
      </c>
      <c r="T264" s="21">
        <f>(RANK(E264,E$8:E$1007,1)+COUNTIF(E$8:E264,E264)-1)/1000</f>
        <v>0.621</v>
      </c>
      <c r="U264" s="21">
        <f>(RANK(F264,F$8:F$1007,1)+COUNTIF(F$8:F264,F264)-1)/1000</f>
        <v>0.625</v>
      </c>
      <c r="V264" s="21">
        <f>(RANK(G264,G$8:G$1007,1)+COUNTIF(G$8:G264,G264)-1)/1000</f>
        <v>0.624</v>
      </c>
      <c r="W264" s="21">
        <f>(RANK(H264,H$8:H$1007,1)+COUNTIF(H$8:H264,H264)-1)/1000</f>
        <v>0.63300000000000001</v>
      </c>
      <c r="X264" s="21">
        <f>(RANK(I264,I$8:I$1007,1)+COUNTIF(I$8:I264,I264)-1)/1000</f>
        <v>0.624</v>
      </c>
      <c r="Y264" s="21">
        <f>(RANK(J264,J$8:J$1007,1)+COUNTIF(J$8:J264,J264)-1)/1000</f>
        <v>0.64800000000000002</v>
      </c>
      <c r="Z264" s="21">
        <f>(RANK(K264,K$8:K$1007,1)+COUNTIF(K$8:K264,K264)-1)/1000</f>
        <v>4.3999999999999997E-2</v>
      </c>
      <c r="AA264" s="21">
        <f>(RANK(L264,L$8:L$1007,1)+COUNTIF(L$8:L264,L264)-1)/1000</f>
        <v>0.04</v>
      </c>
      <c r="AB264" s="21">
        <f>(RANK(M264,M$8:M$1007,1)+COUNTIF(M$8:M264,M264)-1)/1000</f>
        <v>5.0999999999999997E-2</v>
      </c>
      <c r="AC264" s="21">
        <f>(RANK(N264,N$8:N$1007,1)+COUNTIF(N$8:N264,N264)-1)/1000</f>
        <v>0.56899999999999995</v>
      </c>
      <c r="AD264" s="21">
        <f>(RANK(O264,O$8:O$1007,1)+COUNTIF(O$8:O264,O264)-1)/1000</f>
        <v>0.47899999999999998</v>
      </c>
      <c r="AE264" s="21">
        <f>(RANK(P264,P$8:P$1007,1)+COUNTIF(P$8:P264,P264)-1)/1000</f>
        <v>0.61599999999999999</v>
      </c>
      <c r="AF264" s="21">
        <f>(RANK(Q264,Q$8:Q$1007,1)+COUNTIF(Q$8:Q264,Q264)-1)/1000</f>
        <v>0.56899999999999995</v>
      </c>
      <c r="AG264" s="21">
        <f>(RANK(R264,R$8:R$1007,1)+COUNTIF(R$8:R264,R264)-1)/1000</f>
        <v>0.47899999999999998</v>
      </c>
      <c r="AH264" s="21">
        <f>(RANK(S264,S$8:S$1007,1)+COUNTIF(S$8:S264,S264)-1)/1000</f>
        <v>0.61599999999999999</v>
      </c>
      <c r="AI264" s="14">
        <f t="shared" si="47"/>
        <v>0</v>
      </c>
      <c r="AK264" s="14">
        <f t="shared" si="48"/>
        <v>0</v>
      </c>
    </row>
    <row r="265" spans="2:37" x14ac:dyDescent="0.25">
      <c r="B265">
        <f t="shared" ref="B265:B328" si="54">B264+1</f>
        <v>258</v>
      </c>
      <c r="C265">
        <f>MATCH(B265,'Stocastic Model Raw Data'!$B$2:$B$1001,0)</f>
        <v>654</v>
      </c>
      <c r="D265" s="14" cm="1">
        <f t="array" ref="D265">INDEX('Stocastic Model Raw Data'!$G$2:$G$1001,$C265,0)</f>
        <v>31610718</v>
      </c>
      <c r="E265" s="14" cm="1">
        <f t="array" ref="E265">INDEX('Stocastic Model Raw Data'!$C$2:$C$1001,$C265,0)</f>
        <v>4614760.9565660898</v>
      </c>
      <c r="F265" s="14" cm="1">
        <f t="array" ref="F265">INDEX('Stocastic Model Raw Data'!$H$2:$H$1001,$C265,0)</f>
        <v>1863785.3799104099</v>
      </c>
      <c r="G265" s="14">
        <f t="shared" si="49"/>
        <v>2750975.5766556798</v>
      </c>
      <c r="H265" s="14" cm="1">
        <f t="array" ref="H265">INDEX('Stocastic Model Raw Data'!$D$2:$D$1001,$C265,0)</f>
        <v>149209412.86100399</v>
      </c>
      <c r="I265" s="14" cm="1">
        <f t="array" ref="I265">INDEX('Stocastic Model Raw Data'!$I$2:$I$1001,$C265,0)</f>
        <v>57709765.561902002</v>
      </c>
      <c r="J265" s="14">
        <f t="shared" si="50"/>
        <v>91499647.299101993</v>
      </c>
      <c r="K265" s="14" cm="1">
        <f t="array" ref="K265">INDEX('Stocastic Model Raw Data'!$E$2:$E$1001,$C265,0)</f>
        <v>41972982.3059742</v>
      </c>
      <c r="L265" s="14" cm="1">
        <f t="array" ref="L265">INDEX('Stocastic Model Raw Data'!$J$2:$J$1001,$C265,0)</f>
        <v>29996940.372322898</v>
      </c>
      <c r="M265" s="14">
        <f t="shared" si="51"/>
        <v>11976041.933651302</v>
      </c>
      <c r="N265" s="14">
        <f t="shared" ref="N265:N328" si="55">H265+K265</f>
        <v>191182395.16697818</v>
      </c>
      <c r="O265" s="14">
        <f t="shared" ref="O265:O328" si="56">I265+L265</f>
        <v>87706705.934224904</v>
      </c>
      <c r="P265" s="14">
        <f t="shared" si="52"/>
        <v>103475689.23275328</v>
      </c>
      <c r="Q265" s="3">
        <f t="shared" ref="Q265:Q328" si="57">N265</f>
        <v>191182395.16697818</v>
      </c>
      <c r="R265" s="3">
        <f t="shared" ref="R265:R328" si="58">O265+D265</f>
        <v>119317423.9342249</v>
      </c>
      <c r="S265" s="3">
        <f t="shared" si="53"/>
        <v>71864971.232753277</v>
      </c>
      <c r="T265" s="21">
        <f>(RANK(E265,E$8:E$1007,1)+COUNTIF(E$8:E265,E265)-1)/1000</f>
        <v>0.61099999999999999</v>
      </c>
      <c r="U265" s="21">
        <f>(RANK(F265,F$8:F$1007,1)+COUNTIF(F$8:F265,F265)-1)/1000</f>
        <v>0.58599999999999997</v>
      </c>
      <c r="V265" s="21">
        <f>(RANK(G265,G$8:G$1007,1)+COUNTIF(G$8:G265,G265)-1)/1000</f>
        <v>0.623</v>
      </c>
      <c r="W265" s="21">
        <f>(RANK(H265,H$8:H$1007,1)+COUNTIF(H$8:H265,H265)-1)/1000</f>
        <v>0.60699999999999998</v>
      </c>
      <c r="X265" s="21">
        <f>(RANK(I265,I$8:I$1007,1)+COUNTIF(I$8:I265,I265)-1)/1000</f>
        <v>0.59</v>
      </c>
      <c r="Y265" s="21">
        <f>(RANK(J265,J$8:J$1007,1)+COUNTIF(J$8:J265,J265)-1)/1000</f>
        <v>0.61699999999999999</v>
      </c>
      <c r="Z265" s="21">
        <f>(RANK(K265,K$8:K$1007,1)+COUNTIF(K$8:K265,K265)-1)/1000</f>
        <v>0.88600000000000001</v>
      </c>
      <c r="AA265" s="21">
        <f>(RANK(L265,L$8:L$1007,1)+COUNTIF(L$8:L265,L265)-1)/1000</f>
        <v>0.88</v>
      </c>
      <c r="AB265" s="21">
        <f>(RANK(M265,M$8:M$1007,1)+COUNTIF(M$8:M265,M265)-1)/1000</f>
        <v>0.89300000000000002</v>
      </c>
      <c r="AC265" s="21">
        <f>(RANK(N265,N$8:N$1007,1)+COUNTIF(N$8:N265,N265)-1)/1000</f>
        <v>0.65400000000000003</v>
      </c>
      <c r="AD265" s="21">
        <f>(RANK(O265,O$8:O$1007,1)+COUNTIF(O$8:O265,O265)-1)/1000</f>
        <v>0.67200000000000004</v>
      </c>
      <c r="AE265" s="21">
        <f>(RANK(P265,P$8:P$1007,1)+COUNTIF(P$8:P265,P265)-1)/1000</f>
        <v>0.63700000000000001</v>
      </c>
      <c r="AF265" s="21">
        <f>(RANK(Q265,Q$8:Q$1007,1)+COUNTIF(Q$8:Q265,Q265)-1)/1000</f>
        <v>0.65400000000000003</v>
      </c>
      <c r="AG265" s="21">
        <f>(RANK(R265,R$8:R$1007,1)+COUNTIF(R$8:R265,R265)-1)/1000</f>
        <v>0.67200000000000004</v>
      </c>
      <c r="AH265" s="21">
        <f>(RANK(S265,S$8:S$1007,1)+COUNTIF(S$8:S265,S265)-1)/1000</f>
        <v>0.63700000000000001</v>
      </c>
      <c r="AI265" s="14">
        <f t="shared" ref="AI265:AI328" si="59">J265+M265-P265</f>
        <v>0</v>
      </c>
      <c r="AK265" s="14">
        <f t="shared" ref="AK265:AK328" si="60">H265+K265-N265</f>
        <v>0</v>
      </c>
    </row>
    <row r="266" spans="2:37" x14ac:dyDescent="0.25">
      <c r="B266">
        <f t="shared" si="54"/>
        <v>259</v>
      </c>
      <c r="C266">
        <f>MATCH(B266,'Stocastic Model Raw Data'!$B$2:$B$1001,0)</f>
        <v>81</v>
      </c>
      <c r="D266" s="14" cm="1">
        <f t="array" ref="D266">INDEX('Stocastic Model Raw Data'!$G$2:$G$1001,$C266,0)</f>
        <v>31610718</v>
      </c>
      <c r="E266" s="14" cm="1">
        <f t="array" ref="E266">INDEX('Stocastic Model Raw Data'!$C$2:$C$1001,$C266,0)</f>
        <v>1585805.8814513299</v>
      </c>
      <c r="F266" s="14" cm="1">
        <f t="array" ref="F266">INDEX('Stocastic Model Raw Data'!$H$2:$H$1001,$C266,0)</f>
        <v>566282.34623378702</v>
      </c>
      <c r="G266" s="14">
        <f t="shared" si="49"/>
        <v>1019523.5352175429</v>
      </c>
      <c r="H266" s="14" cm="1">
        <f t="array" ref="H266">INDEX('Stocastic Model Raw Data'!$D$2:$D$1001,$C266,0)</f>
        <v>51251523.302855901</v>
      </c>
      <c r="I266" s="14" cm="1">
        <f t="array" ref="I266">INDEX('Stocastic Model Raw Data'!$I$2:$I$1001,$C266,0)</f>
        <v>18471477.7352519</v>
      </c>
      <c r="J266" s="14">
        <f t="shared" si="50"/>
        <v>32780045.567604002</v>
      </c>
      <c r="K266" s="14" cm="1">
        <f t="array" ref="K266">INDEX('Stocastic Model Raw Data'!$E$2:$E$1001,$C266,0)</f>
        <v>34639264.244544499</v>
      </c>
      <c r="L266" s="14" cm="1">
        <f t="array" ref="L266">INDEX('Stocastic Model Raw Data'!$J$2:$J$1001,$C266,0)</f>
        <v>24422084.804168802</v>
      </c>
      <c r="M266" s="14">
        <f t="shared" si="51"/>
        <v>10217179.440375697</v>
      </c>
      <c r="N266" s="14">
        <f t="shared" si="55"/>
        <v>85890787.5474004</v>
      </c>
      <c r="O266" s="14">
        <f t="shared" si="56"/>
        <v>42893562.539420702</v>
      </c>
      <c r="P266" s="14">
        <f t="shared" si="52"/>
        <v>42997225.007979698</v>
      </c>
      <c r="Q266" s="3">
        <f t="shared" si="57"/>
        <v>85890787.5474004</v>
      </c>
      <c r="R266" s="3">
        <f t="shared" si="58"/>
        <v>74504280.539420694</v>
      </c>
      <c r="S266" s="3">
        <f t="shared" si="53"/>
        <v>11386507.007979706</v>
      </c>
      <c r="T266" s="21">
        <f>(RANK(E266,E$8:E$1007,1)+COUNTIF(E$8:E266,E266)-1)/1000</f>
        <v>7.2999999999999995E-2</v>
      </c>
      <c r="U266" s="21">
        <f>(RANK(F266,F$8:F$1007,1)+COUNTIF(F$8:F266,F266)-1)/1000</f>
        <v>7.1999999999999995E-2</v>
      </c>
      <c r="V266" s="21">
        <f>(RANK(G266,G$8:G$1007,1)+COUNTIF(G$8:G266,G266)-1)/1000</f>
        <v>7.4999999999999997E-2</v>
      </c>
      <c r="W266" s="21">
        <f>(RANK(H266,H$8:H$1007,1)+COUNTIF(H$8:H266,H266)-1)/1000</f>
        <v>7.2999999999999995E-2</v>
      </c>
      <c r="X266" s="21">
        <f>(RANK(I266,I$8:I$1007,1)+COUNTIF(I$8:I266,I266)-1)/1000</f>
        <v>7.1999999999999995E-2</v>
      </c>
      <c r="Y266" s="21">
        <f>(RANK(J266,J$8:J$1007,1)+COUNTIF(J$8:J266,J266)-1)/1000</f>
        <v>7.1999999999999995E-2</v>
      </c>
      <c r="Z266" s="21">
        <f>(RANK(K266,K$8:K$1007,1)+COUNTIF(K$8:K266,K266)-1)/1000</f>
        <v>0.42099999999999999</v>
      </c>
      <c r="AA266" s="21">
        <f>(RANK(L266,L$8:L$1007,1)+COUNTIF(L$8:L266,L266)-1)/1000</f>
        <v>0.40899999999999997</v>
      </c>
      <c r="AB266" s="21">
        <f>(RANK(M266,M$8:M$1007,1)+COUNTIF(M$8:M266,M266)-1)/1000</f>
        <v>0.47299999999999998</v>
      </c>
      <c r="AC266" s="21">
        <f>(RANK(N266,N$8:N$1007,1)+COUNTIF(N$8:N266,N266)-1)/1000</f>
        <v>8.1000000000000003E-2</v>
      </c>
      <c r="AD266" s="21">
        <f>(RANK(O266,O$8:O$1007,1)+COUNTIF(O$8:O266,O266)-1)/1000</f>
        <v>8.2000000000000003E-2</v>
      </c>
      <c r="AE266" s="21">
        <f>(RANK(P266,P$8:P$1007,1)+COUNTIF(P$8:P266,P266)-1)/1000</f>
        <v>7.5999999999999998E-2</v>
      </c>
      <c r="AF266" s="21">
        <f>(RANK(Q266,Q$8:Q$1007,1)+COUNTIF(Q$8:Q266,Q266)-1)/1000</f>
        <v>8.1000000000000003E-2</v>
      </c>
      <c r="AG266" s="21">
        <f>(RANK(R266,R$8:R$1007,1)+COUNTIF(R$8:R266,R266)-1)/1000</f>
        <v>8.2000000000000003E-2</v>
      </c>
      <c r="AH266" s="21">
        <f>(RANK(S266,S$8:S$1007,1)+COUNTIF(S$8:S266,S266)-1)/1000</f>
        <v>7.5999999999999998E-2</v>
      </c>
      <c r="AI266" s="14">
        <f t="shared" si="59"/>
        <v>0</v>
      </c>
      <c r="AK266" s="14">
        <f t="shared" si="60"/>
        <v>0</v>
      </c>
    </row>
    <row r="267" spans="2:37" x14ac:dyDescent="0.25">
      <c r="B267">
        <f t="shared" si="54"/>
        <v>260</v>
      </c>
      <c r="C267">
        <f>MATCH(B267,'Stocastic Model Raw Data'!$B$2:$B$1001,0)</f>
        <v>513</v>
      </c>
      <c r="D267" s="14" cm="1">
        <f t="array" ref="D267">INDEX('Stocastic Model Raw Data'!$G$2:$G$1001,$C267,0)</f>
        <v>31610718</v>
      </c>
      <c r="E267" s="14" cm="1">
        <f t="array" ref="E267">INDEX('Stocastic Model Raw Data'!$C$2:$C$1001,$C267,0)</f>
        <v>4474046.9243978197</v>
      </c>
      <c r="F267" s="14" cm="1">
        <f t="array" ref="F267">INDEX('Stocastic Model Raw Data'!$H$2:$H$1001,$C267,0)</f>
        <v>1871354.19790451</v>
      </c>
      <c r="G267" s="14">
        <f t="shared" si="49"/>
        <v>2602692.7264933097</v>
      </c>
      <c r="H267" s="14" cm="1">
        <f t="array" ref="H267">INDEX('Stocastic Model Raw Data'!$D$2:$D$1001,$C267,0)</f>
        <v>144935370.591389</v>
      </c>
      <c r="I267" s="14" cm="1">
        <f t="array" ref="I267">INDEX('Stocastic Model Raw Data'!$I$2:$I$1001,$C267,0)</f>
        <v>57675954.476556398</v>
      </c>
      <c r="J267" s="14">
        <f t="shared" si="50"/>
        <v>87259416.11483261</v>
      </c>
      <c r="K267" s="14" cm="1">
        <f t="array" ref="K267">INDEX('Stocastic Model Raw Data'!$E$2:$E$1001,$C267,0)</f>
        <v>28744218.136264</v>
      </c>
      <c r="L267" s="14" cm="1">
        <f t="array" ref="L267">INDEX('Stocastic Model Raw Data'!$J$2:$J$1001,$C267,0)</f>
        <v>20071676.838159699</v>
      </c>
      <c r="M267" s="14">
        <f t="shared" si="51"/>
        <v>8672541.2981043011</v>
      </c>
      <c r="N267" s="14">
        <f t="shared" si="55"/>
        <v>173679588.727653</v>
      </c>
      <c r="O267" s="14">
        <f t="shared" si="56"/>
        <v>77747631.314716101</v>
      </c>
      <c r="P267" s="14">
        <f t="shared" si="52"/>
        <v>95931957.412936896</v>
      </c>
      <c r="Q267" s="3">
        <f t="shared" si="57"/>
        <v>173679588.727653</v>
      </c>
      <c r="R267" s="3">
        <f t="shared" si="58"/>
        <v>109358349.3147161</v>
      </c>
      <c r="S267" s="3">
        <f t="shared" si="53"/>
        <v>64321239.412936896</v>
      </c>
      <c r="T267" s="21">
        <f>(RANK(E267,E$8:E$1007,1)+COUNTIF(E$8:E267,E267)-1)/1000</f>
        <v>0.57899999999999996</v>
      </c>
      <c r="U267" s="21">
        <f>(RANK(F267,F$8:F$1007,1)+COUNTIF(F$8:F267,F267)-1)/1000</f>
        <v>0.59</v>
      </c>
      <c r="V267" s="21">
        <f>(RANK(G267,G$8:G$1007,1)+COUNTIF(G$8:G267,G267)-1)/1000</f>
        <v>0.56499999999999995</v>
      </c>
      <c r="W267" s="21">
        <f>(RANK(H267,H$8:H$1007,1)+COUNTIF(H$8:H267,H267)-1)/1000</f>
        <v>0.57699999999999996</v>
      </c>
      <c r="X267" s="21">
        <f>(RANK(I267,I$8:I$1007,1)+COUNTIF(I$8:I267,I267)-1)/1000</f>
        <v>0.58899999999999997</v>
      </c>
      <c r="Y267" s="21">
        <f>(RANK(J267,J$8:J$1007,1)+COUNTIF(J$8:J267,J267)-1)/1000</f>
        <v>0.57099999999999995</v>
      </c>
      <c r="Z267" s="21">
        <f>(RANK(K267,K$8:K$1007,1)+COUNTIF(K$8:K267,K267)-1)/1000</f>
        <v>0.187</v>
      </c>
      <c r="AA267" s="21">
        <f>(RANK(L267,L$8:L$1007,1)+COUNTIF(L$8:L267,L267)-1)/1000</f>
        <v>0.191</v>
      </c>
      <c r="AB267" s="21">
        <f>(RANK(M267,M$8:M$1007,1)+COUNTIF(M$8:M267,M267)-1)/1000</f>
        <v>0.16900000000000001</v>
      </c>
      <c r="AC267" s="21">
        <f>(RANK(N267,N$8:N$1007,1)+COUNTIF(N$8:N267,N267)-1)/1000</f>
        <v>0.51300000000000001</v>
      </c>
      <c r="AD267" s="21">
        <f>(RANK(O267,O$8:O$1007,1)+COUNTIF(O$8:O267,O267)-1)/1000</f>
        <v>0.496</v>
      </c>
      <c r="AE267" s="21">
        <f>(RANK(P267,P$8:P$1007,1)+COUNTIF(P$8:P267,P267)-1)/1000</f>
        <v>0.54600000000000004</v>
      </c>
      <c r="AF267" s="21">
        <f>(RANK(Q267,Q$8:Q$1007,1)+COUNTIF(Q$8:Q267,Q267)-1)/1000</f>
        <v>0.51300000000000001</v>
      </c>
      <c r="AG267" s="21">
        <f>(RANK(R267,R$8:R$1007,1)+COUNTIF(R$8:R267,R267)-1)/1000</f>
        <v>0.496</v>
      </c>
      <c r="AH267" s="21">
        <f>(RANK(S267,S$8:S$1007,1)+COUNTIF(S$8:S267,S267)-1)/1000</f>
        <v>0.54600000000000004</v>
      </c>
      <c r="AI267" s="14">
        <f t="shared" si="59"/>
        <v>0</v>
      </c>
      <c r="AK267" s="14">
        <f t="shared" si="60"/>
        <v>0</v>
      </c>
    </row>
    <row r="268" spans="2:37" x14ac:dyDescent="0.25">
      <c r="B268">
        <f t="shared" si="54"/>
        <v>261</v>
      </c>
      <c r="C268">
        <f>MATCH(B268,'Stocastic Model Raw Data'!$B$2:$B$1001,0)</f>
        <v>589</v>
      </c>
      <c r="D268" s="14" cm="1">
        <f t="array" ref="D268">INDEX('Stocastic Model Raw Data'!$G$2:$G$1001,$C268,0)</f>
        <v>31610718</v>
      </c>
      <c r="E268" s="14" cm="1">
        <f t="array" ref="E268">INDEX('Stocastic Model Raw Data'!$C$2:$C$1001,$C268,0)</f>
        <v>4293832.4864029903</v>
      </c>
      <c r="F268" s="14" cm="1">
        <f t="array" ref="F268">INDEX('Stocastic Model Raw Data'!$H$2:$H$1001,$C268,0)</f>
        <v>1764947.6060871601</v>
      </c>
      <c r="G268" s="14">
        <f t="shared" si="49"/>
        <v>2528884.88031583</v>
      </c>
      <c r="H268" s="14" cm="1">
        <f t="array" ref="H268">INDEX('Stocastic Model Raw Data'!$D$2:$D$1001,$C268,0)</f>
        <v>138863817.76044399</v>
      </c>
      <c r="I268" s="14" cm="1">
        <f t="array" ref="I268">INDEX('Stocastic Model Raw Data'!$I$2:$I$1001,$C268,0)</f>
        <v>54717170.619628496</v>
      </c>
      <c r="J268" s="14">
        <f t="shared" si="50"/>
        <v>84146647.140815496</v>
      </c>
      <c r="K268" s="14" cm="1">
        <f t="array" ref="K268">INDEX('Stocastic Model Raw Data'!$E$2:$E$1001,$C268,0)</f>
        <v>42094503.021337897</v>
      </c>
      <c r="L268" s="14" cm="1">
        <f t="array" ref="L268">INDEX('Stocastic Model Raw Data'!$J$2:$J$1001,$C268,0)</f>
        <v>30505892.988247599</v>
      </c>
      <c r="M268" s="14">
        <f t="shared" si="51"/>
        <v>11588610.033090297</v>
      </c>
      <c r="N268" s="14">
        <f t="shared" si="55"/>
        <v>180958320.78178188</v>
      </c>
      <c r="O268" s="14">
        <f t="shared" si="56"/>
        <v>85223063.607876092</v>
      </c>
      <c r="P268" s="14">
        <f t="shared" si="52"/>
        <v>95735257.17390579</v>
      </c>
      <c r="Q268" s="3">
        <f t="shared" si="57"/>
        <v>180958320.78178188</v>
      </c>
      <c r="R268" s="3">
        <f t="shared" si="58"/>
        <v>116833781.60787609</v>
      </c>
      <c r="S268" s="3">
        <f t="shared" si="53"/>
        <v>64124539.17390579</v>
      </c>
      <c r="T268" s="21">
        <f>(RANK(E268,E$8:E$1007,1)+COUNTIF(E$8:E268,E268)-1)/1000</f>
        <v>0.53800000000000003</v>
      </c>
      <c r="U268" s="21">
        <f>(RANK(F268,F$8:F$1007,1)+COUNTIF(F$8:F268,F268)-1)/1000</f>
        <v>0.53800000000000003</v>
      </c>
      <c r="V268" s="21">
        <f>(RANK(G268,G$8:G$1007,1)+COUNTIF(G$8:G268,G268)-1)/1000</f>
        <v>0.53700000000000003</v>
      </c>
      <c r="W268" s="21">
        <f>(RANK(H268,H$8:H$1007,1)+COUNTIF(H$8:H268,H268)-1)/1000</f>
        <v>0.53700000000000003</v>
      </c>
      <c r="X268" s="21">
        <f>(RANK(I268,I$8:I$1007,1)+COUNTIF(I$8:I268,I268)-1)/1000</f>
        <v>0.54100000000000004</v>
      </c>
      <c r="Y268" s="21">
        <f>(RANK(J268,J$8:J$1007,1)+COUNTIF(J$8:J268,J268)-1)/1000</f>
        <v>0.53100000000000003</v>
      </c>
      <c r="Z268" s="21">
        <f>(RANK(K268,K$8:K$1007,1)+COUNTIF(K$8:K268,K268)-1)/1000</f>
        <v>0.89400000000000002</v>
      </c>
      <c r="AA268" s="21">
        <f>(RANK(L268,L$8:L$1007,1)+COUNTIF(L$8:L268,L268)-1)/1000</f>
        <v>0.91700000000000004</v>
      </c>
      <c r="AB268" s="21">
        <f>(RANK(M268,M$8:M$1007,1)+COUNTIF(M$8:M268,M268)-1)/1000</f>
        <v>0.81699999999999995</v>
      </c>
      <c r="AC268" s="21">
        <f>(RANK(N268,N$8:N$1007,1)+COUNTIF(N$8:N268,N268)-1)/1000</f>
        <v>0.58899999999999997</v>
      </c>
      <c r="AD268" s="21">
        <f>(RANK(O268,O$8:O$1007,1)+COUNTIF(O$8:O268,O268)-1)/1000</f>
        <v>0.63700000000000001</v>
      </c>
      <c r="AE268" s="21">
        <f>(RANK(P268,P$8:P$1007,1)+COUNTIF(P$8:P268,P268)-1)/1000</f>
        <v>0.53800000000000003</v>
      </c>
      <c r="AF268" s="21">
        <f>(RANK(Q268,Q$8:Q$1007,1)+COUNTIF(Q$8:Q268,Q268)-1)/1000</f>
        <v>0.58899999999999997</v>
      </c>
      <c r="AG268" s="21">
        <f>(RANK(R268,R$8:R$1007,1)+COUNTIF(R$8:R268,R268)-1)/1000</f>
        <v>0.63700000000000001</v>
      </c>
      <c r="AH268" s="21">
        <f>(RANK(S268,S$8:S$1007,1)+COUNTIF(S$8:S268,S268)-1)/1000</f>
        <v>0.53800000000000003</v>
      </c>
      <c r="AI268" s="14">
        <f t="shared" si="59"/>
        <v>0</v>
      </c>
      <c r="AK268" s="14">
        <f t="shared" si="60"/>
        <v>0</v>
      </c>
    </row>
    <row r="269" spans="2:37" x14ac:dyDescent="0.25">
      <c r="B269">
        <f t="shared" si="54"/>
        <v>262</v>
      </c>
      <c r="C269">
        <f>MATCH(B269,'Stocastic Model Raw Data'!$B$2:$B$1001,0)</f>
        <v>421</v>
      </c>
      <c r="D269" s="14" cm="1">
        <f t="array" ref="D269">INDEX('Stocastic Model Raw Data'!$G$2:$G$1001,$C269,0)</f>
        <v>31610718</v>
      </c>
      <c r="E269" s="14" cm="1">
        <f t="array" ref="E269">INDEX('Stocastic Model Raw Data'!$C$2:$C$1001,$C269,0)</f>
        <v>3539095.1050378801</v>
      </c>
      <c r="F269" s="14" cm="1">
        <f t="array" ref="F269">INDEX('Stocastic Model Raw Data'!$H$2:$H$1001,$C269,0)</f>
        <v>1383002.2388917</v>
      </c>
      <c r="G269" s="14">
        <f t="shared" si="49"/>
        <v>2156092.8661461798</v>
      </c>
      <c r="H269" s="14" cm="1">
        <f t="array" ref="H269">INDEX('Stocastic Model Raw Data'!$D$2:$D$1001,$C269,0)</f>
        <v>115025936.575508</v>
      </c>
      <c r="I269" s="14" cm="1">
        <f t="array" ref="I269">INDEX('Stocastic Model Raw Data'!$I$2:$I$1001,$C269,0)</f>
        <v>43261347.3309232</v>
      </c>
      <c r="J269" s="14">
        <f t="shared" si="50"/>
        <v>71764589.244584799</v>
      </c>
      <c r="K269" s="14" cm="1">
        <f t="array" ref="K269">INDEX('Stocastic Model Raw Data'!$E$2:$E$1001,$C269,0)</f>
        <v>41527530.274971597</v>
      </c>
      <c r="L269" s="14" cm="1">
        <f t="array" ref="L269">INDEX('Stocastic Model Raw Data'!$J$2:$J$1001,$C269,0)</f>
        <v>29721039.988136198</v>
      </c>
      <c r="M269" s="14">
        <f t="shared" si="51"/>
        <v>11806490.286835399</v>
      </c>
      <c r="N269" s="14">
        <f t="shared" si="55"/>
        <v>156553466.8504796</v>
      </c>
      <c r="O269" s="14">
        <f t="shared" si="56"/>
        <v>72982387.319059402</v>
      </c>
      <c r="P269" s="14">
        <f t="shared" si="52"/>
        <v>83571079.531420201</v>
      </c>
      <c r="Q269" s="3">
        <f t="shared" si="57"/>
        <v>156553466.8504796</v>
      </c>
      <c r="R269" s="3">
        <f t="shared" si="58"/>
        <v>104593105.3190594</v>
      </c>
      <c r="S269" s="3">
        <f t="shared" si="53"/>
        <v>51960361.531420201</v>
      </c>
      <c r="T269" s="21">
        <f>(RANK(E269,E$8:E$1007,1)+COUNTIF(E$8:E269,E269)-1)/1000</f>
        <v>0.39600000000000002</v>
      </c>
      <c r="U269" s="21">
        <f>(RANK(F269,F$8:F$1007,1)+COUNTIF(F$8:F269,F269)-1)/1000</f>
        <v>0.38300000000000001</v>
      </c>
      <c r="V269" s="21">
        <f>(RANK(G269,G$8:G$1007,1)+COUNTIF(G$8:G269,G269)-1)/1000</f>
        <v>0.40300000000000002</v>
      </c>
      <c r="W269" s="21">
        <f>(RANK(H269,H$8:H$1007,1)+COUNTIF(H$8:H269,H269)-1)/1000</f>
        <v>0.39200000000000002</v>
      </c>
      <c r="X269" s="21">
        <f>(RANK(I269,I$8:I$1007,1)+COUNTIF(I$8:I269,I269)-1)/1000</f>
        <v>0.38500000000000001</v>
      </c>
      <c r="Y269" s="21">
        <f>(RANK(J269,J$8:J$1007,1)+COUNTIF(J$8:J269,J269)-1)/1000</f>
        <v>0.39600000000000002</v>
      </c>
      <c r="Z269" s="21">
        <f>(RANK(K269,K$8:K$1007,1)+COUNTIF(K$8:K269,K269)-1)/1000</f>
        <v>0.85699999999999998</v>
      </c>
      <c r="AA269" s="21">
        <f>(RANK(L269,L$8:L$1007,1)+COUNTIF(L$8:L269,L269)-1)/1000</f>
        <v>0.85499999999999998</v>
      </c>
      <c r="AB269" s="21">
        <f>(RANK(M269,M$8:M$1007,1)+COUNTIF(M$8:M269,M269)-1)/1000</f>
        <v>0.86599999999999999</v>
      </c>
      <c r="AC269" s="21">
        <f>(RANK(N269,N$8:N$1007,1)+COUNTIF(N$8:N269,N269)-1)/1000</f>
        <v>0.42099999999999999</v>
      </c>
      <c r="AD269" s="21">
        <f>(RANK(O269,O$8:O$1007,1)+COUNTIF(O$8:O269,O269)-1)/1000</f>
        <v>0.44800000000000001</v>
      </c>
      <c r="AE269" s="21">
        <f>(RANK(P269,P$8:P$1007,1)+COUNTIF(P$8:P269,P269)-1)/1000</f>
        <v>0.41099999999999998</v>
      </c>
      <c r="AF269" s="21">
        <f>(RANK(Q269,Q$8:Q$1007,1)+COUNTIF(Q$8:Q269,Q269)-1)/1000</f>
        <v>0.42099999999999999</v>
      </c>
      <c r="AG269" s="21">
        <f>(RANK(R269,R$8:R$1007,1)+COUNTIF(R$8:R269,R269)-1)/1000</f>
        <v>0.44800000000000001</v>
      </c>
      <c r="AH269" s="21">
        <f>(RANK(S269,S$8:S$1007,1)+COUNTIF(S$8:S269,S269)-1)/1000</f>
        <v>0.41099999999999998</v>
      </c>
      <c r="AI269" s="14">
        <f t="shared" si="59"/>
        <v>0</v>
      </c>
      <c r="AK269" s="14">
        <f t="shared" si="60"/>
        <v>0</v>
      </c>
    </row>
    <row r="270" spans="2:37" x14ac:dyDescent="0.25">
      <c r="B270">
        <f t="shared" si="54"/>
        <v>263</v>
      </c>
      <c r="C270">
        <f>MATCH(B270,'Stocastic Model Raw Data'!$B$2:$B$1001,0)</f>
        <v>810</v>
      </c>
      <c r="D270" s="14" cm="1">
        <f t="array" ref="D270">INDEX('Stocastic Model Raw Data'!$G$2:$G$1001,$C270,0)</f>
        <v>31610718</v>
      </c>
      <c r="E270" s="14" cm="1">
        <f t="array" ref="E270">INDEX('Stocastic Model Raw Data'!$C$2:$C$1001,$C270,0)</f>
        <v>5535508.7358037699</v>
      </c>
      <c r="F270" s="14" cm="1">
        <f t="array" ref="F270">INDEX('Stocastic Model Raw Data'!$H$2:$H$1001,$C270,0)</f>
        <v>2298337.55483991</v>
      </c>
      <c r="G270" s="14">
        <f t="shared" si="49"/>
        <v>3237171.1809638599</v>
      </c>
      <c r="H270" s="14" cm="1">
        <f t="array" ref="H270">INDEX('Stocastic Model Raw Data'!$D$2:$D$1001,$C270,0)</f>
        <v>177844376.992899</v>
      </c>
      <c r="I270" s="14" cm="1">
        <f t="array" ref="I270">INDEX('Stocastic Model Raw Data'!$I$2:$I$1001,$C270,0)</f>
        <v>70986779.722185105</v>
      </c>
      <c r="J270" s="14">
        <f t="shared" si="50"/>
        <v>106857597.2707139</v>
      </c>
      <c r="K270" s="14" cm="1">
        <f t="array" ref="K270">INDEX('Stocastic Model Raw Data'!$E$2:$E$1001,$C270,0)</f>
        <v>43960321.975645699</v>
      </c>
      <c r="L270" s="14" cm="1">
        <f t="array" ref="L270">INDEX('Stocastic Model Raw Data'!$J$2:$J$1001,$C270,0)</f>
        <v>31314475.848220799</v>
      </c>
      <c r="M270" s="14">
        <f t="shared" si="51"/>
        <v>12645846.127424899</v>
      </c>
      <c r="N270" s="14">
        <f t="shared" si="55"/>
        <v>221804698.96854469</v>
      </c>
      <c r="O270" s="14">
        <f t="shared" si="56"/>
        <v>102301255.5704059</v>
      </c>
      <c r="P270" s="14">
        <f t="shared" si="52"/>
        <v>119503443.39813879</v>
      </c>
      <c r="Q270" s="3">
        <f t="shared" si="57"/>
        <v>221804698.96854469</v>
      </c>
      <c r="R270" s="3">
        <f t="shared" si="58"/>
        <v>133911973.5704059</v>
      </c>
      <c r="S270" s="3">
        <f t="shared" si="53"/>
        <v>87892725.398138791</v>
      </c>
      <c r="T270" s="21">
        <f>(RANK(E270,E$8:E$1007,1)+COUNTIF(E$8:E270,E270)-1)/1000</f>
        <v>0.78500000000000003</v>
      </c>
      <c r="U270" s="21">
        <f>(RANK(F270,F$8:F$1007,1)+COUNTIF(F$8:F270,F270)-1)/1000</f>
        <v>0.79200000000000004</v>
      </c>
      <c r="V270" s="21">
        <f>(RANK(G270,G$8:G$1007,1)+COUNTIF(G$8:G270,G270)-1)/1000</f>
        <v>0.78500000000000003</v>
      </c>
      <c r="W270" s="21">
        <f>(RANK(H270,H$8:H$1007,1)+COUNTIF(H$8:H270,H270)-1)/1000</f>
        <v>0.78300000000000003</v>
      </c>
      <c r="X270" s="21">
        <f>(RANK(I270,I$8:I$1007,1)+COUNTIF(I$8:I270,I270)-1)/1000</f>
        <v>0.79200000000000004</v>
      </c>
      <c r="Y270" s="21">
        <f>(RANK(J270,J$8:J$1007,1)+COUNTIF(J$8:J270,J270)-1)/1000</f>
        <v>0.77700000000000002</v>
      </c>
      <c r="Z270" s="21">
        <f>(RANK(K270,K$8:K$1007,1)+COUNTIF(K$8:K270,K270)-1)/1000</f>
        <v>0.95399999999999996</v>
      </c>
      <c r="AA270" s="21">
        <f>(RANK(L270,L$8:L$1007,1)+COUNTIF(L$8:L270,L270)-1)/1000</f>
        <v>0.94299999999999995</v>
      </c>
      <c r="AB270" s="21">
        <f>(RANK(M270,M$8:M$1007,1)+COUNTIF(M$8:M270,M270)-1)/1000</f>
        <v>0.96399999999999997</v>
      </c>
      <c r="AC270" s="21">
        <f>(RANK(N270,N$8:N$1007,1)+COUNTIF(N$8:N270,N270)-1)/1000</f>
        <v>0.81</v>
      </c>
      <c r="AD270" s="21">
        <f>(RANK(O270,O$8:O$1007,1)+COUNTIF(O$8:O270,O270)-1)/1000</f>
        <v>0.82599999999999996</v>
      </c>
      <c r="AE270" s="21">
        <f>(RANK(P270,P$8:P$1007,1)+COUNTIF(P$8:P270,P270)-1)/1000</f>
        <v>0.78400000000000003</v>
      </c>
      <c r="AF270" s="21">
        <f>(RANK(Q270,Q$8:Q$1007,1)+COUNTIF(Q$8:Q270,Q270)-1)/1000</f>
        <v>0.81</v>
      </c>
      <c r="AG270" s="21">
        <f>(RANK(R270,R$8:R$1007,1)+COUNTIF(R$8:R270,R270)-1)/1000</f>
        <v>0.82599999999999996</v>
      </c>
      <c r="AH270" s="21">
        <f>(RANK(S270,S$8:S$1007,1)+COUNTIF(S$8:S270,S270)-1)/1000</f>
        <v>0.78400000000000003</v>
      </c>
      <c r="AI270" s="14">
        <f t="shared" si="59"/>
        <v>0</v>
      </c>
      <c r="AK270" s="14">
        <f t="shared" si="60"/>
        <v>0</v>
      </c>
    </row>
    <row r="271" spans="2:37" x14ac:dyDescent="0.25">
      <c r="B271">
        <f t="shared" si="54"/>
        <v>264</v>
      </c>
      <c r="C271">
        <f>MATCH(B271,'Stocastic Model Raw Data'!$B$2:$B$1001,0)</f>
        <v>681</v>
      </c>
      <c r="D271" s="14" cm="1">
        <f t="array" ref="D271">INDEX('Stocastic Model Raw Data'!$G$2:$G$1001,$C271,0)</f>
        <v>31610718</v>
      </c>
      <c r="E271" s="14" cm="1">
        <f t="array" ref="E271">INDEX('Stocastic Model Raw Data'!$C$2:$C$1001,$C271,0)</f>
        <v>5104163.11483985</v>
      </c>
      <c r="F271" s="14" cm="1">
        <f t="array" ref="F271">INDEX('Stocastic Model Raw Data'!$H$2:$H$1001,$C271,0)</f>
        <v>2119482.33326999</v>
      </c>
      <c r="G271" s="14">
        <f t="shared" si="49"/>
        <v>2984680.7815698599</v>
      </c>
      <c r="H271" s="14" cm="1">
        <f t="array" ref="H271">INDEX('Stocastic Model Raw Data'!$D$2:$D$1001,$C271,0)</f>
        <v>166336294.81804001</v>
      </c>
      <c r="I271" s="14" cm="1">
        <f t="array" ref="I271">INDEX('Stocastic Model Raw Data'!$I$2:$I$1001,$C271,0)</f>
        <v>65220701.945893601</v>
      </c>
      <c r="J271" s="14">
        <f t="shared" si="50"/>
        <v>101115592.87214641</v>
      </c>
      <c r="K271" s="14" cm="1">
        <f t="array" ref="K271">INDEX('Stocastic Model Raw Data'!$E$2:$E$1001,$C271,0)</f>
        <v>28138245.213461399</v>
      </c>
      <c r="L271" s="14" cm="1">
        <f t="array" ref="L271">INDEX('Stocastic Model Raw Data'!$J$2:$J$1001,$C271,0)</f>
        <v>19240837.1080762</v>
      </c>
      <c r="M271" s="14">
        <f t="shared" si="51"/>
        <v>8897408.1053851992</v>
      </c>
      <c r="N271" s="14">
        <f t="shared" si="55"/>
        <v>194474540.03150141</v>
      </c>
      <c r="O271" s="14">
        <f t="shared" si="56"/>
        <v>84461539.0539698</v>
      </c>
      <c r="P271" s="14">
        <f t="shared" si="52"/>
        <v>110013000.97753161</v>
      </c>
      <c r="Q271" s="3">
        <f t="shared" si="57"/>
        <v>194474540.03150141</v>
      </c>
      <c r="R271" s="3">
        <f t="shared" si="58"/>
        <v>116072257.0539698</v>
      </c>
      <c r="S271" s="3">
        <f t="shared" si="53"/>
        <v>78402282.977531612</v>
      </c>
      <c r="T271" s="21">
        <f>(RANK(E271,E$8:E$1007,1)+COUNTIF(E$8:E271,E271)-1)/1000</f>
        <v>0.72199999999999998</v>
      </c>
      <c r="U271" s="21">
        <f>(RANK(F271,F$8:F$1007,1)+COUNTIF(F$8:F271,F271)-1)/1000</f>
        <v>0.72299999999999998</v>
      </c>
      <c r="V271" s="21">
        <f>(RANK(G271,G$8:G$1007,1)+COUNTIF(G$8:G271,G271)-1)/1000</f>
        <v>0.72399999999999998</v>
      </c>
      <c r="W271" s="21">
        <f>(RANK(H271,H$8:H$1007,1)+COUNTIF(H$8:H271,H271)-1)/1000</f>
        <v>0.72699999999999998</v>
      </c>
      <c r="X271" s="21">
        <f>(RANK(I271,I$8:I$1007,1)+COUNTIF(I$8:I271,I271)-1)/1000</f>
        <v>0.72299999999999998</v>
      </c>
      <c r="Y271" s="21">
        <f>(RANK(J271,J$8:J$1007,1)+COUNTIF(J$8:J271,J271)-1)/1000</f>
        <v>0.73099999999999998</v>
      </c>
      <c r="Z271" s="21">
        <f>(RANK(K271,K$8:K$1007,1)+COUNTIF(K$8:K271,K271)-1)/1000</f>
        <v>0.161</v>
      </c>
      <c r="AA271" s="21">
        <f>(RANK(L271,L$8:L$1007,1)+COUNTIF(L$8:L271,L271)-1)/1000</f>
        <v>0.15</v>
      </c>
      <c r="AB271" s="21">
        <f>(RANK(M271,M$8:M$1007,1)+COUNTIF(M$8:M271,M271)-1)/1000</f>
        <v>0.21099999999999999</v>
      </c>
      <c r="AC271" s="21">
        <f>(RANK(N271,N$8:N$1007,1)+COUNTIF(N$8:N271,N271)-1)/1000</f>
        <v>0.68100000000000005</v>
      </c>
      <c r="AD271" s="21">
        <f>(RANK(O271,O$8:O$1007,1)+COUNTIF(O$8:O271,O271)-1)/1000</f>
        <v>0.61899999999999999</v>
      </c>
      <c r="AE271" s="21">
        <f>(RANK(P271,P$8:P$1007,1)+COUNTIF(P$8:P271,P271)-1)/1000</f>
        <v>0.72199999999999998</v>
      </c>
      <c r="AF271" s="21">
        <f>(RANK(Q271,Q$8:Q$1007,1)+COUNTIF(Q$8:Q271,Q271)-1)/1000</f>
        <v>0.68100000000000005</v>
      </c>
      <c r="AG271" s="21">
        <f>(RANK(R271,R$8:R$1007,1)+COUNTIF(R$8:R271,R271)-1)/1000</f>
        <v>0.61899999999999999</v>
      </c>
      <c r="AH271" s="21">
        <f>(RANK(S271,S$8:S$1007,1)+COUNTIF(S$8:S271,S271)-1)/1000</f>
        <v>0.72199999999999998</v>
      </c>
      <c r="AI271" s="14">
        <f t="shared" si="59"/>
        <v>0</v>
      </c>
      <c r="AK271" s="14">
        <f t="shared" si="60"/>
        <v>0</v>
      </c>
    </row>
    <row r="272" spans="2:37" x14ac:dyDescent="0.25">
      <c r="B272">
        <f t="shared" si="54"/>
        <v>265</v>
      </c>
      <c r="C272">
        <f>MATCH(B272,'Stocastic Model Raw Data'!$B$2:$B$1001,0)</f>
        <v>129</v>
      </c>
      <c r="D272" s="14" cm="1">
        <f t="array" ref="D272">INDEX('Stocastic Model Raw Data'!$G$2:$G$1001,$C272,0)</f>
        <v>31610718</v>
      </c>
      <c r="E272" s="14" cm="1">
        <f t="array" ref="E272">INDEX('Stocastic Model Raw Data'!$C$2:$C$1001,$C272,0)</f>
        <v>2261923.78072801</v>
      </c>
      <c r="F272" s="14" cm="1">
        <f t="array" ref="F272">INDEX('Stocastic Model Raw Data'!$H$2:$H$1001,$C272,0)</f>
        <v>873435.82285415195</v>
      </c>
      <c r="G272" s="14">
        <f t="shared" si="49"/>
        <v>1388487.957873858</v>
      </c>
      <c r="H272" s="14" cm="1">
        <f t="array" ref="H272">INDEX('Stocastic Model Raw Data'!$D$2:$D$1001,$C272,0)</f>
        <v>73672043.208702907</v>
      </c>
      <c r="I272" s="14" cm="1">
        <f t="array" ref="I272">INDEX('Stocastic Model Raw Data'!$I$2:$I$1001,$C272,0)</f>
        <v>27477367.437979199</v>
      </c>
      <c r="J272" s="14">
        <f t="shared" si="50"/>
        <v>46194675.770723708</v>
      </c>
      <c r="K272" s="14" cm="1">
        <f t="array" ref="K272">INDEX('Stocastic Model Raw Data'!$E$2:$E$1001,$C272,0)</f>
        <v>25421708.2232306</v>
      </c>
      <c r="L272" s="14" cm="1">
        <f t="array" ref="L272">INDEX('Stocastic Model Raw Data'!$J$2:$J$1001,$C272,0)</f>
        <v>17331490.350350201</v>
      </c>
      <c r="M272" s="14">
        <f t="shared" si="51"/>
        <v>8090217.8728803992</v>
      </c>
      <c r="N272" s="14">
        <f t="shared" si="55"/>
        <v>99093751.431933507</v>
      </c>
      <c r="O272" s="14">
        <f t="shared" si="56"/>
        <v>44808857.7883294</v>
      </c>
      <c r="P272" s="14">
        <f t="shared" si="52"/>
        <v>54284893.643604107</v>
      </c>
      <c r="Q272" s="3">
        <f t="shared" si="57"/>
        <v>99093751.431933507</v>
      </c>
      <c r="R272" s="3">
        <f t="shared" si="58"/>
        <v>76419575.788329393</v>
      </c>
      <c r="S272" s="3">
        <f t="shared" si="53"/>
        <v>22674175.643604115</v>
      </c>
      <c r="T272" s="21">
        <f>(RANK(E272,E$8:E$1007,1)+COUNTIF(E$8:E272,E272)-1)/1000</f>
        <v>0.14299999999999999</v>
      </c>
      <c r="U272" s="21">
        <f>(RANK(F272,F$8:F$1007,1)+COUNTIF(F$8:F272,F272)-1)/1000</f>
        <v>0.14499999999999999</v>
      </c>
      <c r="V272" s="21">
        <f>(RANK(G272,G$8:G$1007,1)+COUNTIF(G$8:G272,G272)-1)/1000</f>
        <v>0.14799999999999999</v>
      </c>
      <c r="W272" s="21">
        <f>(RANK(H272,H$8:H$1007,1)+COUNTIF(H$8:H272,H272)-1)/1000</f>
        <v>0.14399999999999999</v>
      </c>
      <c r="X272" s="21">
        <f>(RANK(I272,I$8:I$1007,1)+COUNTIF(I$8:I272,I272)-1)/1000</f>
        <v>0.14399999999999999</v>
      </c>
      <c r="Y272" s="21">
        <f>(RANK(J272,J$8:J$1007,1)+COUNTIF(J$8:J272,J272)-1)/1000</f>
        <v>0.14899999999999999</v>
      </c>
      <c r="Z272" s="21">
        <f>(RANK(K272,K$8:K$1007,1)+COUNTIF(K$8:K272,K272)-1)/1000</f>
        <v>7.4999999999999997E-2</v>
      </c>
      <c r="AA272" s="21">
        <f>(RANK(L272,L$8:L$1007,1)+COUNTIF(L$8:L272,L272)-1)/1000</f>
        <v>6.8000000000000005E-2</v>
      </c>
      <c r="AB272" s="21">
        <f>(RANK(M272,M$8:M$1007,1)+COUNTIF(M$8:M272,M272)-1)/1000</f>
        <v>0.10100000000000001</v>
      </c>
      <c r="AC272" s="21">
        <f>(RANK(N272,N$8:N$1007,1)+COUNTIF(N$8:N272,N272)-1)/1000</f>
        <v>0.129</v>
      </c>
      <c r="AD272" s="21">
        <f>(RANK(O272,O$8:O$1007,1)+COUNTIF(O$8:O272,O272)-1)/1000</f>
        <v>9.5000000000000001E-2</v>
      </c>
      <c r="AE272" s="21">
        <f>(RANK(P272,P$8:P$1007,1)+COUNTIF(P$8:P272,P272)-1)/1000</f>
        <v>0.14699999999999999</v>
      </c>
      <c r="AF272" s="21">
        <f>(RANK(Q272,Q$8:Q$1007,1)+COUNTIF(Q$8:Q272,Q272)-1)/1000</f>
        <v>0.129</v>
      </c>
      <c r="AG272" s="21">
        <f>(RANK(R272,R$8:R$1007,1)+COUNTIF(R$8:R272,R272)-1)/1000</f>
        <v>9.5000000000000001E-2</v>
      </c>
      <c r="AH272" s="21">
        <f>(RANK(S272,S$8:S$1007,1)+COUNTIF(S$8:S272,S272)-1)/1000</f>
        <v>0.14699999999999999</v>
      </c>
      <c r="AI272" s="14">
        <f t="shared" si="59"/>
        <v>0</v>
      </c>
      <c r="AK272" s="14">
        <f t="shared" si="60"/>
        <v>0</v>
      </c>
    </row>
    <row r="273" spans="2:37" x14ac:dyDescent="0.25">
      <c r="B273">
        <f t="shared" si="54"/>
        <v>266</v>
      </c>
      <c r="C273">
        <f>MATCH(B273,'Stocastic Model Raw Data'!$B$2:$B$1001,0)</f>
        <v>497</v>
      </c>
      <c r="D273" s="14" cm="1">
        <f t="array" ref="D273">INDEX('Stocastic Model Raw Data'!$G$2:$G$1001,$C273,0)</f>
        <v>31610718</v>
      </c>
      <c r="E273" s="14" cm="1">
        <f t="array" ref="E273">INDEX('Stocastic Model Raw Data'!$C$2:$C$1001,$C273,0)</f>
        <v>4227492.6452506604</v>
      </c>
      <c r="F273" s="14" cm="1">
        <f t="array" ref="F273">INDEX('Stocastic Model Raw Data'!$H$2:$H$1001,$C273,0)</f>
        <v>1756853.8158783601</v>
      </c>
      <c r="G273" s="14">
        <f t="shared" si="49"/>
        <v>2470638.8293723003</v>
      </c>
      <c r="H273" s="14" cm="1">
        <f t="array" ref="H273">INDEX('Stocastic Model Raw Data'!$D$2:$D$1001,$C273,0)</f>
        <v>136677427.51552901</v>
      </c>
      <c r="I273" s="14" cm="1">
        <f t="array" ref="I273">INDEX('Stocastic Model Raw Data'!$I$2:$I$1001,$C273,0)</f>
        <v>54332477.035537198</v>
      </c>
      <c r="J273" s="14">
        <f t="shared" si="50"/>
        <v>82344950.479991809</v>
      </c>
      <c r="K273" s="14" cm="1">
        <f t="array" ref="K273">INDEX('Stocastic Model Raw Data'!$E$2:$E$1001,$C273,0)</f>
        <v>34897872.359851196</v>
      </c>
      <c r="L273" s="14" cm="1">
        <f t="array" ref="L273">INDEX('Stocastic Model Raw Data'!$J$2:$J$1001,$C273,0)</f>
        <v>25304914.180287302</v>
      </c>
      <c r="M273" s="14">
        <f t="shared" si="51"/>
        <v>9592958.1795638949</v>
      </c>
      <c r="N273" s="14">
        <f t="shared" si="55"/>
        <v>171575299.87538022</v>
      </c>
      <c r="O273" s="14">
        <f t="shared" si="56"/>
        <v>79637391.2158245</v>
      </c>
      <c r="P273" s="14">
        <f t="shared" si="52"/>
        <v>91937908.659555718</v>
      </c>
      <c r="Q273" s="3">
        <f t="shared" si="57"/>
        <v>171575299.87538022</v>
      </c>
      <c r="R273" s="3">
        <f t="shared" si="58"/>
        <v>111248109.2158245</v>
      </c>
      <c r="S273" s="3">
        <f t="shared" si="53"/>
        <v>60327190.659555718</v>
      </c>
      <c r="T273" s="21">
        <f>(RANK(E273,E$8:E$1007,1)+COUNTIF(E$8:E273,E273)-1)/1000</f>
        <v>0.51</v>
      </c>
      <c r="U273" s="21">
        <f>(RANK(F273,F$8:F$1007,1)+COUNTIF(F$8:F273,F273)-1)/1000</f>
        <v>0.52900000000000003</v>
      </c>
      <c r="V273" s="21">
        <f>(RANK(G273,G$8:G$1007,1)+COUNTIF(G$8:G273,G273)-1)/1000</f>
        <v>0.495</v>
      </c>
      <c r="W273" s="21">
        <f>(RANK(H273,H$8:H$1007,1)+COUNTIF(H$8:H273,H273)-1)/1000</f>
        <v>0.50700000000000001</v>
      </c>
      <c r="X273" s="21">
        <f>(RANK(I273,I$8:I$1007,1)+COUNTIF(I$8:I273,I273)-1)/1000</f>
        <v>0.52600000000000002</v>
      </c>
      <c r="Y273" s="21">
        <f>(RANK(J273,J$8:J$1007,1)+COUNTIF(J$8:J273,J273)-1)/1000</f>
        <v>0.48599999999999999</v>
      </c>
      <c r="Z273" s="21">
        <f>(RANK(K273,K$8:K$1007,1)+COUNTIF(K$8:K273,K273)-1)/1000</f>
        <v>0.438</v>
      </c>
      <c r="AA273" s="21">
        <f>(RANK(L273,L$8:L$1007,1)+COUNTIF(L$8:L273,L273)-1)/1000</f>
        <v>0.47699999999999998</v>
      </c>
      <c r="AB273" s="21">
        <f>(RANK(M273,M$8:M$1007,1)+COUNTIF(M$8:M273,M273)-1)/1000</f>
        <v>0.33400000000000002</v>
      </c>
      <c r="AC273" s="21">
        <f>(RANK(N273,N$8:N$1007,1)+COUNTIF(N$8:N273,N273)-1)/1000</f>
        <v>0.497</v>
      </c>
      <c r="AD273" s="21">
        <f>(RANK(O273,O$8:O$1007,1)+COUNTIF(O$8:O273,O273)-1)/1000</f>
        <v>0.53</v>
      </c>
      <c r="AE273" s="21">
        <f>(RANK(P273,P$8:P$1007,1)+COUNTIF(P$8:P273,P273)-1)/1000</f>
        <v>0.48199999999999998</v>
      </c>
      <c r="AF273" s="21">
        <f>(RANK(Q273,Q$8:Q$1007,1)+COUNTIF(Q$8:Q273,Q273)-1)/1000</f>
        <v>0.497</v>
      </c>
      <c r="AG273" s="21">
        <f>(RANK(R273,R$8:R$1007,1)+COUNTIF(R$8:R273,R273)-1)/1000</f>
        <v>0.53</v>
      </c>
      <c r="AH273" s="21">
        <f>(RANK(S273,S$8:S$1007,1)+COUNTIF(S$8:S273,S273)-1)/1000</f>
        <v>0.48199999999999998</v>
      </c>
      <c r="AI273" s="14">
        <f t="shared" si="59"/>
        <v>0</v>
      </c>
      <c r="AK273" s="14">
        <f t="shared" si="60"/>
        <v>0</v>
      </c>
    </row>
    <row r="274" spans="2:37" x14ac:dyDescent="0.25">
      <c r="B274">
        <f t="shared" si="54"/>
        <v>267</v>
      </c>
      <c r="C274">
        <f>MATCH(B274,'Stocastic Model Raw Data'!$B$2:$B$1001,0)</f>
        <v>780</v>
      </c>
      <c r="D274" s="14" cm="1">
        <f t="array" ref="D274">INDEX('Stocastic Model Raw Data'!$G$2:$G$1001,$C274,0)</f>
        <v>31610718</v>
      </c>
      <c r="E274" s="14" cm="1">
        <f t="array" ref="E274">INDEX('Stocastic Model Raw Data'!$C$2:$C$1001,$C274,0)</f>
        <v>5622333.8397801798</v>
      </c>
      <c r="F274" s="14" cm="1">
        <f t="array" ref="F274">INDEX('Stocastic Model Raw Data'!$H$2:$H$1001,$C274,0)</f>
        <v>2333993.46084235</v>
      </c>
      <c r="G274" s="14">
        <f t="shared" si="49"/>
        <v>3288340.3789378298</v>
      </c>
      <c r="H274" s="14" cm="1">
        <f t="array" ref="H274">INDEX('Stocastic Model Raw Data'!$D$2:$D$1001,$C274,0)</f>
        <v>184230307.922813</v>
      </c>
      <c r="I274" s="14" cm="1">
        <f t="array" ref="I274">INDEX('Stocastic Model Raw Data'!$I$2:$I$1001,$C274,0)</f>
        <v>71646418.239085093</v>
      </c>
      <c r="J274" s="14">
        <f t="shared" si="50"/>
        <v>112583889.68372791</v>
      </c>
      <c r="K274" s="14" cm="1">
        <f t="array" ref="K274">INDEX('Stocastic Model Raw Data'!$E$2:$E$1001,$C274,0)</f>
        <v>29468495.719081499</v>
      </c>
      <c r="L274" s="14" cm="1">
        <f t="array" ref="L274">INDEX('Stocastic Model Raw Data'!$J$2:$J$1001,$C274,0)</f>
        <v>20794028.099071</v>
      </c>
      <c r="M274" s="14">
        <f t="shared" si="51"/>
        <v>8674467.6200104989</v>
      </c>
      <c r="N274" s="14">
        <f t="shared" si="55"/>
        <v>213698803.64189449</v>
      </c>
      <c r="O274" s="14">
        <f t="shared" si="56"/>
        <v>92440446.338156089</v>
      </c>
      <c r="P274" s="14">
        <f t="shared" si="52"/>
        <v>121258357.3037384</v>
      </c>
      <c r="Q274" s="3">
        <f t="shared" si="57"/>
        <v>213698803.64189449</v>
      </c>
      <c r="R274" s="3">
        <f t="shared" si="58"/>
        <v>124051164.33815609</v>
      </c>
      <c r="S274" s="3">
        <f t="shared" si="53"/>
        <v>89647639.3037384</v>
      </c>
      <c r="T274" s="21">
        <f>(RANK(E274,E$8:E$1007,1)+COUNTIF(E$8:E274,E274)-1)/1000</f>
        <v>0.79900000000000004</v>
      </c>
      <c r="U274" s="21">
        <f>(RANK(F274,F$8:F$1007,1)+COUNTIF(F$8:F274,F274)-1)/1000</f>
        <v>0.8</v>
      </c>
      <c r="V274" s="21">
        <f>(RANK(G274,G$8:G$1007,1)+COUNTIF(G$8:G274,G274)-1)/1000</f>
        <v>0.79900000000000004</v>
      </c>
      <c r="W274" s="21">
        <f>(RANK(H274,H$8:H$1007,1)+COUNTIF(H$8:H274,H274)-1)/1000</f>
        <v>0.80400000000000005</v>
      </c>
      <c r="X274" s="21">
        <f>(RANK(I274,I$8:I$1007,1)+COUNTIF(I$8:I274,I274)-1)/1000</f>
        <v>0.79800000000000004</v>
      </c>
      <c r="Y274" s="21">
        <f>(RANK(J274,J$8:J$1007,1)+COUNTIF(J$8:J274,J274)-1)/1000</f>
        <v>0.80900000000000005</v>
      </c>
      <c r="Z274" s="21">
        <f>(RANK(K274,K$8:K$1007,1)+COUNTIF(K$8:K274,K274)-1)/1000</f>
        <v>0.20799999999999999</v>
      </c>
      <c r="AA274" s="21">
        <f>(RANK(L274,L$8:L$1007,1)+COUNTIF(L$8:L274,L274)-1)/1000</f>
        <v>0.218</v>
      </c>
      <c r="AB274" s="21">
        <f>(RANK(M274,M$8:M$1007,1)+COUNTIF(M$8:M274,M274)-1)/1000</f>
        <v>0.17</v>
      </c>
      <c r="AC274" s="21">
        <f>(RANK(N274,N$8:N$1007,1)+COUNTIF(N$8:N274,N274)-1)/1000</f>
        <v>0.78</v>
      </c>
      <c r="AD274" s="21">
        <f>(RANK(O274,O$8:O$1007,1)+COUNTIF(O$8:O274,O274)-1)/1000</f>
        <v>0.73599999999999999</v>
      </c>
      <c r="AE274" s="21">
        <f>(RANK(P274,P$8:P$1007,1)+COUNTIF(P$8:P274,P274)-1)/1000</f>
        <v>0.79700000000000004</v>
      </c>
      <c r="AF274" s="21">
        <f>(RANK(Q274,Q$8:Q$1007,1)+COUNTIF(Q$8:Q274,Q274)-1)/1000</f>
        <v>0.78</v>
      </c>
      <c r="AG274" s="21">
        <f>(RANK(R274,R$8:R$1007,1)+COUNTIF(R$8:R274,R274)-1)/1000</f>
        <v>0.73599999999999999</v>
      </c>
      <c r="AH274" s="21">
        <f>(RANK(S274,S$8:S$1007,1)+COUNTIF(S$8:S274,S274)-1)/1000</f>
        <v>0.79700000000000004</v>
      </c>
      <c r="AI274" s="14">
        <f t="shared" si="59"/>
        <v>0</v>
      </c>
      <c r="AK274" s="14">
        <f t="shared" si="60"/>
        <v>0</v>
      </c>
    </row>
    <row r="275" spans="2:37" x14ac:dyDescent="0.25">
      <c r="B275">
        <f t="shared" si="54"/>
        <v>268</v>
      </c>
      <c r="C275">
        <f>MATCH(B275,'Stocastic Model Raw Data'!$B$2:$B$1001,0)</f>
        <v>683</v>
      </c>
      <c r="D275" s="14" cm="1">
        <f t="array" ref="D275">INDEX('Stocastic Model Raw Data'!$G$2:$G$1001,$C275,0)</f>
        <v>31610718</v>
      </c>
      <c r="E275" s="14" cm="1">
        <f t="array" ref="E275">INDEX('Stocastic Model Raw Data'!$C$2:$C$1001,$C275,0)</f>
        <v>4838002.7601390397</v>
      </c>
      <c r="F275" s="14" cm="1">
        <f t="array" ref="F275">INDEX('Stocastic Model Raw Data'!$H$2:$H$1001,$C275,0)</f>
        <v>1977670.61824641</v>
      </c>
      <c r="G275" s="14">
        <f t="shared" si="49"/>
        <v>2860332.1418926297</v>
      </c>
      <c r="H275" s="14" cm="1">
        <f t="array" ref="H275">INDEX('Stocastic Model Raw Data'!$D$2:$D$1001,$C275,0)</f>
        <v>158090772.05747601</v>
      </c>
      <c r="I275" s="14" cm="1">
        <f t="array" ref="I275">INDEX('Stocastic Model Raw Data'!$I$2:$I$1001,$C275,0)</f>
        <v>61201674.952736601</v>
      </c>
      <c r="J275" s="14">
        <f t="shared" si="50"/>
        <v>96889097.104739413</v>
      </c>
      <c r="K275" s="14" cm="1">
        <f t="array" ref="K275">INDEX('Stocastic Model Raw Data'!$E$2:$E$1001,$C275,0)</f>
        <v>37120666.031022899</v>
      </c>
      <c r="L275" s="14" cm="1">
        <f t="array" ref="L275">INDEX('Stocastic Model Raw Data'!$J$2:$J$1001,$C275,0)</f>
        <v>26580401.909552898</v>
      </c>
      <c r="M275" s="14">
        <f t="shared" si="51"/>
        <v>10540264.121470001</v>
      </c>
      <c r="N275" s="14">
        <f t="shared" si="55"/>
        <v>195211438.08849892</v>
      </c>
      <c r="O275" s="14">
        <f t="shared" si="56"/>
        <v>87782076.862289503</v>
      </c>
      <c r="P275" s="14">
        <f t="shared" si="52"/>
        <v>107429361.22620942</v>
      </c>
      <c r="Q275" s="3">
        <f t="shared" si="57"/>
        <v>195211438.08849892</v>
      </c>
      <c r="R275" s="3">
        <f t="shared" si="58"/>
        <v>119392794.8622895</v>
      </c>
      <c r="S275" s="3">
        <f t="shared" si="53"/>
        <v>75818643.226209417</v>
      </c>
      <c r="T275" s="21">
        <f>(RANK(E275,E$8:E$1007,1)+COUNTIF(E$8:E275,E275)-1)/1000</f>
        <v>0.65300000000000002</v>
      </c>
      <c r="U275" s="21">
        <f>(RANK(F275,F$8:F$1007,1)+COUNTIF(F$8:F275,F275)-1)/1000</f>
        <v>0.64500000000000002</v>
      </c>
      <c r="V275" s="21">
        <f>(RANK(G275,G$8:G$1007,1)+COUNTIF(G$8:G275,G275)-1)/1000</f>
        <v>0.66600000000000004</v>
      </c>
      <c r="W275" s="21">
        <f>(RANK(H275,H$8:H$1007,1)+COUNTIF(H$8:H275,H275)-1)/1000</f>
        <v>0.66300000000000003</v>
      </c>
      <c r="X275" s="21">
        <f>(RANK(I275,I$8:I$1007,1)+COUNTIF(I$8:I275,I275)-1)/1000</f>
        <v>0.64500000000000002</v>
      </c>
      <c r="Y275" s="21">
        <f>(RANK(J275,J$8:J$1007,1)+COUNTIF(J$8:J275,J275)-1)/1000</f>
        <v>0.68799999999999994</v>
      </c>
      <c r="Z275" s="21">
        <f>(RANK(K275,K$8:K$1007,1)+COUNTIF(K$8:K275,K275)-1)/1000</f>
        <v>0.57999999999999996</v>
      </c>
      <c r="AA275" s="21">
        <f>(RANK(L275,L$8:L$1007,1)+COUNTIF(L$8:L275,L275)-1)/1000</f>
        <v>0.59</v>
      </c>
      <c r="AB275" s="21">
        <f>(RANK(M275,M$8:M$1007,1)+COUNTIF(M$8:M275,M275)-1)/1000</f>
        <v>0.55700000000000005</v>
      </c>
      <c r="AC275" s="21">
        <f>(RANK(N275,N$8:N$1007,1)+COUNTIF(N$8:N275,N275)-1)/1000</f>
        <v>0.68300000000000005</v>
      </c>
      <c r="AD275" s="21">
        <f>(RANK(O275,O$8:O$1007,1)+COUNTIF(O$8:O275,O275)-1)/1000</f>
        <v>0.67500000000000004</v>
      </c>
      <c r="AE275" s="21">
        <f>(RANK(P275,P$8:P$1007,1)+COUNTIF(P$8:P275,P275)-1)/1000</f>
        <v>0.68700000000000006</v>
      </c>
      <c r="AF275" s="21">
        <f>(RANK(Q275,Q$8:Q$1007,1)+COUNTIF(Q$8:Q275,Q275)-1)/1000</f>
        <v>0.68300000000000005</v>
      </c>
      <c r="AG275" s="21">
        <f>(RANK(R275,R$8:R$1007,1)+COUNTIF(R$8:R275,R275)-1)/1000</f>
        <v>0.67500000000000004</v>
      </c>
      <c r="AH275" s="21">
        <f>(RANK(S275,S$8:S$1007,1)+COUNTIF(S$8:S275,S275)-1)/1000</f>
        <v>0.68700000000000006</v>
      </c>
      <c r="AI275" s="14">
        <f t="shared" si="59"/>
        <v>0</v>
      </c>
      <c r="AK275" s="14">
        <f t="shared" si="60"/>
        <v>0</v>
      </c>
    </row>
    <row r="276" spans="2:37" x14ac:dyDescent="0.25">
      <c r="B276">
        <f t="shared" si="54"/>
        <v>269</v>
      </c>
      <c r="C276">
        <f>MATCH(B276,'Stocastic Model Raw Data'!$B$2:$B$1001,0)</f>
        <v>700</v>
      </c>
      <c r="D276" s="14" cm="1">
        <f t="array" ref="D276">INDEX('Stocastic Model Raw Data'!$G$2:$G$1001,$C276,0)</f>
        <v>31610718</v>
      </c>
      <c r="E276" s="14" cm="1">
        <f t="array" ref="E276">INDEX('Stocastic Model Raw Data'!$C$2:$C$1001,$C276,0)</f>
        <v>4859452.4232639298</v>
      </c>
      <c r="F276" s="14" cm="1">
        <f t="array" ref="F276">INDEX('Stocastic Model Raw Data'!$H$2:$H$1001,$C276,0)</f>
        <v>1980843.2929023299</v>
      </c>
      <c r="G276" s="14">
        <f t="shared" si="49"/>
        <v>2878609.1303615998</v>
      </c>
      <c r="H276" s="14" cm="1">
        <f t="array" ref="H276">INDEX('Stocastic Model Raw Data'!$D$2:$D$1001,$C276,0)</f>
        <v>158922393.342318</v>
      </c>
      <c r="I276" s="14" cm="1">
        <f t="array" ref="I276">INDEX('Stocastic Model Raw Data'!$I$2:$I$1001,$C276,0)</f>
        <v>61352470.507483602</v>
      </c>
      <c r="J276" s="14">
        <f t="shared" si="50"/>
        <v>97569922.834834397</v>
      </c>
      <c r="K276" s="14" cm="1">
        <f t="array" ref="K276">INDEX('Stocastic Model Raw Data'!$E$2:$E$1001,$C276,0)</f>
        <v>38846995.611513302</v>
      </c>
      <c r="L276" s="14" cm="1">
        <f t="array" ref="L276">INDEX('Stocastic Model Raw Data'!$J$2:$J$1001,$C276,0)</f>
        <v>27464066.405909501</v>
      </c>
      <c r="M276" s="14">
        <f t="shared" si="51"/>
        <v>11382929.205603801</v>
      </c>
      <c r="N276" s="14">
        <f t="shared" si="55"/>
        <v>197769388.95383132</v>
      </c>
      <c r="O276" s="14">
        <f t="shared" si="56"/>
        <v>88816536.91339311</v>
      </c>
      <c r="P276" s="14">
        <f t="shared" si="52"/>
        <v>108952852.04043821</v>
      </c>
      <c r="Q276" s="3">
        <f t="shared" si="57"/>
        <v>197769388.95383132</v>
      </c>
      <c r="R276" s="3">
        <f t="shared" si="58"/>
        <v>120427254.91339311</v>
      </c>
      <c r="S276" s="3">
        <f t="shared" si="53"/>
        <v>77342134.040438205</v>
      </c>
      <c r="T276" s="21">
        <f>(RANK(E276,E$8:E$1007,1)+COUNTIF(E$8:E276,E276)-1)/1000</f>
        <v>0.66400000000000003</v>
      </c>
      <c r="U276" s="21">
        <f>(RANK(F276,F$8:F$1007,1)+COUNTIF(F$8:F276,F276)-1)/1000</f>
        <v>0.64800000000000002</v>
      </c>
      <c r="V276" s="21">
        <f>(RANK(G276,G$8:G$1007,1)+COUNTIF(G$8:G276,G276)-1)/1000</f>
        <v>0.68</v>
      </c>
      <c r="W276" s="21">
        <f>(RANK(H276,H$8:H$1007,1)+COUNTIF(H$8:H276,H276)-1)/1000</f>
        <v>0.67800000000000005</v>
      </c>
      <c r="X276" s="21">
        <f>(RANK(I276,I$8:I$1007,1)+COUNTIF(I$8:I276,I276)-1)/1000</f>
        <v>0.64800000000000002</v>
      </c>
      <c r="Y276" s="21">
        <f>(RANK(J276,J$8:J$1007,1)+COUNTIF(J$8:J276,J276)-1)/1000</f>
        <v>0.7</v>
      </c>
      <c r="Z276" s="21">
        <f>(RANK(K276,K$8:K$1007,1)+COUNTIF(K$8:K276,K276)-1)/1000</f>
        <v>0.71399999999999997</v>
      </c>
      <c r="AA276" s="21">
        <f>(RANK(L276,L$8:L$1007,1)+COUNTIF(L$8:L276,L276)-1)/1000</f>
        <v>0.68700000000000006</v>
      </c>
      <c r="AB276" s="21">
        <f>(RANK(M276,M$8:M$1007,1)+COUNTIF(M$8:M276,M276)-1)/1000</f>
        <v>0.77900000000000003</v>
      </c>
      <c r="AC276" s="21">
        <f>(RANK(N276,N$8:N$1007,1)+COUNTIF(N$8:N276,N276)-1)/1000</f>
        <v>0.7</v>
      </c>
      <c r="AD276" s="21">
        <f>(RANK(O276,O$8:O$1007,1)+COUNTIF(O$8:O276,O276)-1)/1000</f>
        <v>0.69</v>
      </c>
      <c r="AE276" s="21">
        <f>(RANK(P276,P$8:P$1007,1)+COUNTIF(P$8:P276,P276)-1)/1000</f>
        <v>0.70599999999999996</v>
      </c>
      <c r="AF276" s="21">
        <f>(RANK(Q276,Q$8:Q$1007,1)+COUNTIF(Q$8:Q276,Q276)-1)/1000</f>
        <v>0.7</v>
      </c>
      <c r="AG276" s="21">
        <f>(RANK(R276,R$8:R$1007,1)+COUNTIF(R$8:R276,R276)-1)/1000</f>
        <v>0.69</v>
      </c>
      <c r="AH276" s="21">
        <f>(RANK(S276,S$8:S$1007,1)+COUNTIF(S$8:S276,S276)-1)/1000</f>
        <v>0.70599999999999996</v>
      </c>
      <c r="AI276" s="14">
        <f t="shared" si="59"/>
        <v>0</v>
      </c>
      <c r="AK276" s="14">
        <f t="shared" si="60"/>
        <v>0</v>
      </c>
    </row>
    <row r="277" spans="2:37" x14ac:dyDescent="0.25">
      <c r="B277">
        <f t="shared" si="54"/>
        <v>270</v>
      </c>
      <c r="C277">
        <f>MATCH(B277,'Stocastic Model Raw Data'!$B$2:$B$1001,0)</f>
        <v>296</v>
      </c>
      <c r="D277" s="14" cm="1">
        <f t="array" ref="D277">INDEX('Stocastic Model Raw Data'!$G$2:$G$1001,$C277,0)</f>
        <v>31610718</v>
      </c>
      <c r="E277" s="14" cm="1">
        <f t="array" ref="E277">INDEX('Stocastic Model Raw Data'!$C$2:$C$1001,$C277,0)</f>
        <v>2806794.21050973</v>
      </c>
      <c r="F277" s="14" cm="1">
        <f t="array" ref="F277">INDEX('Stocastic Model Raw Data'!$H$2:$H$1001,$C277,0)</f>
        <v>1070009.1953044699</v>
      </c>
      <c r="G277" s="14">
        <f t="shared" si="49"/>
        <v>1736785.0152052601</v>
      </c>
      <c r="H277" s="14" cm="1">
        <f t="array" ref="H277">INDEX('Stocastic Model Raw Data'!$D$2:$D$1001,$C277,0)</f>
        <v>91253800.443329602</v>
      </c>
      <c r="I277" s="14" cm="1">
        <f t="array" ref="I277">INDEX('Stocastic Model Raw Data'!$I$2:$I$1001,$C277,0)</f>
        <v>33743748.821005397</v>
      </c>
      <c r="J277" s="14">
        <f t="shared" si="50"/>
        <v>57510051.622324206</v>
      </c>
      <c r="K277" s="14" cm="1">
        <f t="array" ref="K277">INDEX('Stocastic Model Raw Data'!$E$2:$E$1001,$C277,0)</f>
        <v>38413652.361696802</v>
      </c>
      <c r="L277" s="14" cm="1">
        <f t="array" ref="L277">INDEX('Stocastic Model Raw Data'!$J$2:$J$1001,$C277,0)</f>
        <v>27313652.097271901</v>
      </c>
      <c r="M277" s="14">
        <f t="shared" si="51"/>
        <v>11100000.264424901</v>
      </c>
      <c r="N277" s="14">
        <f t="shared" si="55"/>
        <v>129667452.80502641</v>
      </c>
      <c r="O277" s="14">
        <f t="shared" si="56"/>
        <v>61057400.918277293</v>
      </c>
      <c r="P277" s="14">
        <f t="shared" si="52"/>
        <v>68610051.886749119</v>
      </c>
      <c r="Q277" s="3">
        <f t="shared" si="57"/>
        <v>129667452.80502641</v>
      </c>
      <c r="R277" s="3">
        <f t="shared" si="58"/>
        <v>92668118.918277293</v>
      </c>
      <c r="S277" s="3">
        <f t="shared" si="53"/>
        <v>36999333.886749119</v>
      </c>
      <c r="T277" s="21">
        <f>(RANK(E277,E$8:E$1007,1)+COUNTIF(E$8:E277,E277)-1)/1000</f>
        <v>0.26500000000000001</v>
      </c>
      <c r="U277" s="21">
        <f>(RANK(F277,F$8:F$1007,1)+COUNTIF(F$8:F277,F277)-1)/1000</f>
        <v>0.23100000000000001</v>
      </c>
      <c r="V277" s="21">
        <f>(RANK(G277,G$8:G$1007,1)+COUNTIF(G$8:G277,G277)-1)/1000</f>
        <v>0.28999999999999998</v>
      </c>
      <c r="W277" s="21">
        <f>(RANK(H277,H$8:H$1007,1)+COUNTIF(H$8:H277,H277)-1)/1000</f>
        <v>0.27200000000000002</v>
      </c>
      <c r="X277" s="21">
        <f>(RANK(I277,I$8:I$1007,1)+COUNTIF(I$8:I277,I277)-1)/1000</f>
        <v>0.23699999999999999</v>
      </c>
      <c r="Y277" s="21">
        <f>(RANK(J277,J$8:J$1007,1)+COUNTIF(J$8:J277,J277)-1)/1000</f>
        <v>0.29299999999999998</v>
      </c>
      <c r="Z277" s="21">
        <f>(RANK(K277,K$8:K$1007,1)+COUNTIF(K$8:K277,K277)-1)/1000</f>
        <v>0.68400000000000005</v>
      </c>
      <c r="AA277" s="21">
        <f>(RANK(L277,L$8:L$1007,1)+COUNTIF(L$8:L277,L277)-1)/1000</f>
        <v>0.66800000000000004</v>
      </c>
      <c r="AB277" s="21">
        <f>(RANK(M277,M$8:M$1007,1)+COUNTIF(M$8:M277,M277)-1)/1000</f>
        <v>0.71599999999999997</v>
      </c>
      <c r="AC277" s="21">
        <f>(RANK(N277,N$8:N$1007,1)+COUNTIF(N$8:N277,N277)-1)/1000</f>
        <v>0.29599999999999999</v>
      </c>
      <c r="AD277" s="21">
        <f>(RANK(O277,O$8:O$1007,1)+COUNTIF(O$8:O277,O277)-1)/1000</f>
        <v>0.30499999999999999</v>
      </c>
      <c r="AE277" s="21">
        <f>(RANK(P277,P$8:P$1007,1)+COUNTIF(P$8:P277,P277)-1)/1000</f>
        <v>0.29899999999999999</v>
      </c>
      <c r="AF277" s="21">
        <f>(RANK(Q277,Q$8:Q$1007,1)+COUNTIF(Q$8:Q277,Q277)-1)/1000</f>
        <v>0.29599999999999999</v>
      </c>
      <c r="AG277" s="21">
        <f>(RANK(R277,R$8:R$1007,1)+COUNTIF(R$8:R277,R277)-1)/1000</f>
        <v>0.30499999999999999</v>
      </c>
      <c r="AH277" s="21">
        <f>(RANK(S277,S$8:S$1007,1)+COUNTIF(S$8:S277,S277)-1)/1000</f>
        <v>0.29899999999999999</v>
      </c>
      <c r="AI277" s="14">
        <f t="shared" si="59"/>
        <v>0</v>
      </c>
      <c r="AK277" s="14">
        <f t="shared" si="60"/>
        <v>0</v>
      </c>
    </row>
    <row r="278" spans="2:37" x14ac:dyDescent="0.25">
      <c r="B278">
        <f t="shared" si="54"/>
        <v>271</v>
      </c>
      <c r="C278">
        <f>MATCH(B278,'Stocastic Model Raw Data'!$B$2:$B$1001,0)</f>
        <v>821</v>
      </c>
      <c r="D278" s="14" cm="1">
        <f t="array" ref="D278">INDEX('Stocastic Model Raw Data'!$G$2:$G$1001,$C278,0)</f>
        <v>31610718</v>
      </c>
      <c r="E278" s="14" cm="1">
        <f t="array" ref="E278">INDEX('Stocastic Model Raw Data'!$C$2:$C$1001,$C278,0)</f>
        <v>5783939.8494305601</v>
      </c>
      <c r="F278" s="14" cm="1">
        <f t="array" ref="F278">INDEX('Stocastic Model Raw Data'!$H$2:$H$1001,$C278,0)</f>
        <v>2392660.9000711399</v>
      </c>
      <c r="G278" s="14">
        <f t="shared" si="49"/>
        <v>3391278.9493594202</v>
      </c>
      <c r="H278" s="14" cm="1">
        <f t="array" ref="H278">INDEX('Stocastic Model Raw Data'!$D$2:$D$1001,$C278,0)</f>
        <v>187602236.54207399</v>
      </c>
      <c r="I278" s="14" cm="1">
        <f t="array" ref="I278">INDEX('Stocastic Model Raw Data'!$I$2:$I$1001,$C278,0)</f>
        <v>73783786.717320204</v>
      </c>
      <c r="J278" s="14">
        <f t="shared" si="50"/>
        <v>113818449.82475379</v>
      </c>
      <c r="K278" s="14" cm="1">
        <f t="array" ref="K278">INDEX('Stocastic Model Raw Data'!$E$2:$E$1001,$C278,0)</f>
        <v>38991243.549288698</v>
      </c>
      <c r="L278" s="14" cm="1">
        <f t="array" ref="L278">INDEX('Stocastic Model Raw Data'!$J$2:$J$1001,$C278,0)</f>
        <v>27860659.345386501</v>
      </c>
      <c r="M278" s="14">
        <f t="shared" si="51"/>
        <v>11130584.203902196</v>
      </c>
      <c r="N278" s="14">
        <f t="shared" si="55"/>
        <v>226593480.09136268</v>
      </c>
      <c r="O278" s="14">
        <f t="shared" si="56"/>
        <v>101644446.06270671</v>
      </c>
      <c r="P278" s="14">
        <f t="shared" si="52"/>
        <v>124949034.02865598</v>
      </c>
      <c r="Q278" s="3">
        <f t="shared" si="57"/>
        <v>226593480.09136268</v>
      </c>
      <c r="R278" s="3">
        <f t="shared" si="58"/>
        <v>133255164.06270671</v>
      </c>
      <c r="S278" s="3">
        <f t="shared" si="53"/>
        <v>93338316.028655976</v>
      </c>
      <c r="T278" s="21">
        <f>(RANK(E278,E$8:E$1007,1)+COUNTIF(E$8:E278,E278)-1)/1000</f>
        <v>0.82299999999999995</v>
      </c>
      <c r="U278" s="21">
        <f>(RANK(F278,F$8:F$1007,1)+COUNTIF(F$8:F278,F278)-1)/1000</f>
        <v>0.82199999999999995</v>
      </c>
      <c r="V278" s="21">
        <f>(RANK(G278,G$8:G$1007,1)+COUNTIF(G$8:G278,G278)-1)/1000</f>
        <v>0.82099999999999995</v>
      </c>
      <c r="W278" s="21">
        <f>(RANK(H278,H$8:H$1007,1)+COUNTIF(H$8:H278,H278)-1)/1000</f>
        <v>0.82099999999999995</v>
      </c>
      <c r="X278" s="21">
        <f>(RANK(I278,I$8:I$1007,1)+COUNTIF(I$8:I278,I278)-1)/1000</f>
        <v>0.82199999999999995</v>
      </c>
      <c r="Y278" s="21">
        <f>(RANK(J278,J$8:J$1007,1)+COUNTIF(J$8:J278,J278)-1)/1000</f>
        <v>0.81899999999999995</v>
      </c>
      <c r="Z278" s="21">
        <f>(RANK(K278,K$8:K$1007,1)+COUNTIF(K$8:K278,K278)-1)/1000</f>
        <v>0.72499999999999998</v>
      </c>
      <c r="AA278" s="21">
        <f>(RANK(L278,L$8:L$1007,1)+COUNTIF(L$8:L278,L278)-1)/1000</f>
        <v>0.72</v>
      </c>
      <c r="AB278" s="21">
        <f>(RANK(M278,M$8:M$1007,1)+COUNTIF(M$8:M278,M278)-1)/1000</f>
        <v>0.72399999999999998</v>
      </c>
      <c r="AC278" s="21">
        <f>(RANK(N278,N$8:N$1007,1)+COUNTIF(N$8:N278,N278)-1)/1000</f>
        <v>0.82099999999999995</v>
      </c>
      <c r="AD278" s="21">
        <f>(RANK(O278,O$8:O$1007,1)+COUNTIF(O$8:O278,O278)-1)/1000</f>
        <v>0.82199999999999995</v>
      </c>
      <c r="AE278" s="21">
        <f>(RANK(P278,P$8:P$1007,1)+COUNTIF(P$8:P278,P278)-1)/1000</f>
        <v>0.82</v>
      </c>
      <c r="AF278" s="21">
        <f>(RANK(Q278,Q$8:Q$1007,1)+COUNTIF(Q$8:Q278,Q278)-1)/1000</f>
        <v>0.82099999999999995</v>
      </c>
      <c r="AG278" s="21">
        <f>(RANK(R278,R$8:R$1007,1)+COUNTIF(R$8:R278,R278)-1)/1000</f>
        <v>0.82199999999999995</v>
      </c>
      <c r="AH278" s="21">
        <f>(RANK(S278,S$8:S$1007,1)+COUNTIF(S$8:S278,S278)-1)/1000</f>
        <v>0.82</v>
      </c>
      <c r="AI278" s="14">
        <f t="shared" si="59"/>
        <v>0</v>
      </c>
      <c r="AK278" s="14">
        <f t="shared" si="60"/>
        <v>0</v>
      </c>
    </row>
    <row r="279" spans="2:37" x14ac:dyDescent="0.25">
      <c r="B279">
        <f t="shared" si="54"/>
        <v>272</v>
      </c>
      <c r="C279">
        <f>MATCH(B279,'Stocastic Model Raw Data'!$B$2:$B$1001,0)</f>
        <v>428</v>
      </c>
      <c r="D279" s="14" cm="1">
        <f t="array" ref="D279">INDEX('Stocastic Model Raw Data'!$G$2:$G$1001,$C279,0)</f>
        <v>31610718</v>
      </c>
      <c r="E279" s="14" cm="1">
        <f t="array" ref="E279">INDEX('Stocastic Model Raw Data'!$C$2:$C$1001,$C279,0)</f>
        <v>3627125.9366964102</v>
      </c>
      <c r="F279" s="14" cm="1">
        <f t="array" ref="F279">INDEX('Stocastic Model Raw Data'!$H$2:$H$1001,$C279,0)</f>
        <v>1432602.4847459099</v>
      </c>
      <c r="G279" s="14">
        <f t="shared" si="49"/>
        <v>2194523.4519505003</v>
      </c>
      <c r="H279" s="14" cm="1">
        <f t="array" ref="H279">INDEX('Stocastic Model Raw Data'!$D$2:$D$1001,$C279,0)</f>
        <v>118922621.165297</v>
      </c>
      <c r="I279" s="14" cm="1">
        <f t="array" ref="I279">INDEX('Stocastic Model Raw Data'!$I$2:$I$1001,$C279,0)</f>
        <v>44797088.017865099</v>
      </c>
      <c r="J279" s="14">
        <f t="shared" si="50"/>
        <v>74125533.14743191</v>
      </c>
      <c r="K279" s="14" cm="1">
        <f t="array" ref="K279">INDEX('Stocastic Model Raw Data'!$E$2:$E$1001,$C279,0)</f>
        <v>38739890.970751502</v>
      </c>
      <c r="L279" s="14" cm="1">
        <f t="array" ref="L279">INDEX('Stocastic Model Raw Data'!$J$2:$J$1001,$C279,0)</f>
        <v>27578794.1254257</v>
      </c>
      <c r="M279" s="14">
        <f t="shared" si="51"/>
        <v>11161096.845325802</v>
      </c>
      <c r="N279" s="14">
        <f t="shared" si="55"/>
        <v>157662512.1360485</v>
      </c>
      <c r="O279" s="14">
        <f t="shared" si="56"/>
        <v>72375882.143290803</v>
      </c>
      <c r="P279" s="14">
        <f t="shared" si="52"/>
        <v>85286629.992757693</v>
      </c>
      <c r="Q279" s="3">
        <f t="shared" si="57"/>
        <v>157662512.1360485</v>
      </c>
      <c r="R279" s="3">
        <f t="shared" si="58"/>
        <v>103986600.1432908</v>
      </c>
      <c r="S279" s="3">
        <f t="shared" si="53"/>
        <v>53675911.992757693</v>
      </c>
      <c r="T279" s="21">
        <f>(RANK(E279,E$8:E$1007,1)+COUNTIF(E$8:E279,E279)-1)/1000</f>
        <v>0.41299999999999998</v>
      </c>
      <c r="U279" s="21">
        <f>(RANK(F279,F$8:F$1007,1)+COUNTIF(F$8:F279,F279)-1)/1000</f>
        <v>0.41099999999999998</v>
      </c>
      <c r="V279" s="21">
        <f>(RANK(G279,G$8:G$1007,1)+COUNTIF(G$8:G279,G279)-1)/1000</f>
        <v>0.41399999999999998</v>
      </c>
      <c r="W279" s="21">
        <f>(RANK(H279,H$8:H$1007,1)+COUNTIF(H$8:H279,H279)-1)/1000</f>
        <v>0.41299999999999998</v>
      </c>
      <c r="X279" s="21">
        <f>(RANK(I279,I$8:I$1007,1)+COUNTIF(I$8:I279,I279)-1)/1000</f>
        <v>0.41199999999999998</v>
      </c>
      <c r="Y279" s="21">
        <f>(RANK(J279,J$8:J$1007,1)+COUNTIF(J$8:J279,J279)-1)/1000</f>
        <v>0.41699999999999998</v>
      </c>
      <c r="Z279" s="21">
        <f>(RANK(K279,K$8:K$1007,1)+COUNTIF(K$8:K279,K279)-1)/1000</f>
        <v>0.70599999999999996</v>
      </c>
      <c r="AA279" s="21">
        <f>(RANK(L279,L$8:L$1007,1)+COUNTIF(L$8:L279,L279)-1)/1000</f>
        <v>0.69699999999999995</v>
      </c>
      <c r="AB279" s="21">
        <f>(RANK(M279,M$8:M$1007,1)+COUNTIF(M$8:M279,M279)-1)/1000</f>
        <v>0.73</v>
      </c>
      <c r="AC279" s="21">
        <f>(RANK(N279,N$8:N$1007,1)+COUNTIF(N$8:N279,N279)-1)/1000</f>
        <v>0.42799999999999999</v>
      </c>
      <c r="AD279" s="21">
        <f>(RANK(O279,O$8:O$1007,1)+COUNTIF(O$8:O279,O279)-1)/1000</f>
        <v>0.438</v>
      </c>
      <c r="AE279" s="21">
        <f>(RANK(P279,P$8:P$1007,1)+COUNTIF(P$8:P279,P279)-1)/1000</f>
        <v>0.42299999999999999</v>
      </c>
      <c r="AF279" s="21">
        <f>(RANK(Q279,Q$8:Q$1007,1)+COUNTIF(Q$8:Q279,Q279)-1)/1000</f>
        <v>0.42799999999999999</v>
      </c>
      <c r="AG279" s="21">
        <f>(RANK(R279,R$8:R$1007,1)+COUNTIF(R$8:R279,R279)-1)/1000</f>
        <v>0.438</v>
      </c>
      <c r="AH279" s="21">
        <f>(RANK(S279,S$8:S$1007,1)+COUNTIF(S$8:S279,S279)-1)/1000</f>
        <v>0.42299999999999999</v>
      </c>
      <c r="AI279" s="14">
        <f t="shared" si="59"/>
        <v>0</v>
      </c>
      <c r="AK279" s="14">
        <f t="shared" si="60"/>
        <v>0</v>
      </c>
    </row>
    <row r="280" spans="2:37" x14ac:dyDescent="0.25">
      <c r="B280">
        <f t="shared" si="54"/>
        <v>273</v>
      </c>
      <c r="C280">
        <f>MATCH(B280,'Stocastic Model Raw Data'!$B$2:$B$1001,0)</f>
        <v>423</v>
      </c>
      <c r="D280" s="14" cm="1">
        <f t="array" ref="D280">INDEX('Stocastic Model Raw Data'!$G$2:$G$1001,$C280,0)</f>
        <v>31610718</v>
      </c>
      <c r="E280" s="14" cm="1">
        <f t="array" ref="E280">INDEX('Stocastic Model Raw Data'!$C$2:$C$1001,$C280,0)</f>
        <v>3697449.0117022898</v>
      </c>
      <c r="F280" s="14" cm="1">
        <f t="array" ref="F280">INDEX('Stocastic Model Raw Data'!$H$2:$H$1001,$C280,0)</f>
        <v>1480022.03325985</v>
      </c>
      <c r="G280" s="14">
        <f t="shared" si="49"/>
        <v>2217426.9784424398</v>
      </c>
      <c r="H280" s="14" cm="1">
        <f t="array" ref="H280">INDEX('Stocastic Model Raw Data'!$D$2:$D$1001,$C280,0)</f>
        <v>120072445.604201</v>
      </c>
      <c r="I280" s="14" cm="1">
        <f t="array" ref="I280">INDEX('Stocastic Model Raw Data'!$I$2:$I$1001,$C280,0)</f>
        <v>46109047.838013202</v>
      </c>
      <c r="J280" s="14">
        <f t="shared" si="50"/>
        <v>73963397.766187802</v>
      </c>
      <c r="K280" s="14" cm="1">
        <f t="array" ref="K280">INDEX('Stocastic Model Raw Data'!$E$2:$E$1001,$C280,0)</f>
        <v>36526641.454916298</v>
      </c>
      <c r="L280" s="14" cm="1">
        <f t="array" ref="L280">INDEX('Stocastic Model Raw Data'!$J$2:$J$1001,$C280,0)</f>
        <v>25730816.487975501</v>
      </c>
      <c r="M280" s="14">
        <f t="shared" si="51"/>
        <v>10795824.966940798</v>
      </c>
      <c r="N280" s="14">
        <f t="shared" si="55"/>
        <v>156599087.05911732</v>
      </c>
      <c r="O280" s="14">
        <f t="shared" si="56"/>
        <v>71839864.32598871</v>
      </c>
      <c r="P280" s="14">
        <f t="shared" si="52"/>
        <v>84759222.733128607</v>
      </c>
      <c r="Q280" s="3">
        <f t="shared" si="57"/>
        <v>156599087.05911732</v>
      </c>
      <c r="R280" s="3">
        <f t="shared" si="58"/>
        <v>103450582.32598871</v>
      </c>
      <c r="S280" s="3">
        <f t="shared" si="53"/>
        <v>53148504.733128607</v>
      </c>
      <c r="T280" s="21">
        <f>(RANK(E280,E$8:E$1007,1)+COUNTIF(E$8:E280,E280)-1)/1000</f>
        <v>0.41699999999999998</v>
      </c>
      <c r="U280" s="21">
        <f>(RANK(F280,F$8:F$1007,1)+COUNTIF(F$8:F280,F280)-1)/1000</f>
        <v>0.41699999999999998</v>
      </c>
      <c r="V280" s="21">
        <f>(RANK(G280,G$8:G$1007,1)+COUNTIF(G$8:G280,G280)-1)/1000</f>
        <v>0.41699999999999998</v>
      </c>
      <c r="W280" s="21">
        <f>(RANK(H280,H$8:H$1007,1)+COUNTIF(H$8:H280,H280)-1)/1000</f>
        <v>0.41699999999999998</v>
      </c>
      <c r="X280" s="21">
        <f>(RANK(I280,I$8:I$1007,1)+COUNTIF(I$8:I280,I280)-1)/1000</f>
        <v>0.41699999999999998</v>
      </c>
      <c r="Y280" s="21">
        <f>(RANK(J280,J$8:J$1007,1)+COUNTIF(J$8:J280,J280)-1)/1000</f>
        <v>0.41399999999999998</v>
      </c>
      <c r="Z280" s="21">
        <f>(RANK(K280,K$8:K$1007,1)+COUNTIF(K$8:K280,K280)-1)/1000</f>
        <v>0.54600000000000004</v>
      </c>
      <c r="AA280" s="21">
        <f>(RANK(L280,L$8:L$1007,1)+COUNTIF(L$8:L280,L280)-1)/1000</f>
        <v>0.51500000000000001</v>
      </c>
      <c r="AB280" s="21">
        <f>(RANK(M280,M$8:M$1007,1)+COUNTIF(M$8:M280,M280)-1)/1000</f>
        <v>0.624</v>
      </c>
      <c r="AC280" s="21">
        <f>(RANK(N280,N$8:N$1007,1)+COUNTIF(N$8:N280,N280)-1)/1000</f>
        <v>0.42299999999999999</v>
      </c>
      <c r="AD280" s="21">
        <f>(RANK(O280,O$8:O$1007,1)+COUNTIF(O$8:O280,O280)-1)/1000</f>
        <v>0.42799999999999999</v>
      </c>
      <c r="AE280" s="21">
        <f>(RANK(P280,P$8:P$1007,1)+COUNTIF(P$8:P280,P280)-1)/1000</f>
        <v>0.41599999999999998</v>
      </c>
      <c r="AF280" s="21">
        <f>(RANK(Q280,Q$8:Q$1007,1)+COUNTIF(Q$8:Q280,Q280)-1)/1000</f>
        <v>0.42299999999999999</v>
      </c>
      <c r="AG280" s="21">
        <f>(RANK(R280,R$8:R$1007,1)+COUNTIF(R$8:R280,R280)-1)/1000</f>
        <v>0.42799999999999999</v>
      </c>
      <c r="AH280" s="21">
        <f>(RANK(S280,S$8:S$1007,1)+COUNTIF(S$8:S280,S280)-1)/1000</f>
        <v>0.41599999999999998</v>
      </c>
      <c r="AI280" s="14">
        <f t="shared" si="59"/>
        <v>0</v>
      </c>
      <c r="AK280" s="14">
        <f t="shared" si="60"/>
        <v>0</v>
      </c>
    </row>
    <row r="281" spans="2:37" x14ac:dyDescent="0.25">
      <c r="B281">
        <f t="shared" si="54"/>
        <v>274</v>
      </c>
      <c r="C281">
        <f>MATCH(B281,'Stocastic Model Raw Data'!$B$2:$B$1001,0)</f>
        <v>788</v>
      </c>
      <c r="D281" s="14" cm="1">
        <f t="array" ref="D281">INDEX('Stocastic Model Raw Data'!$G$2:$G$1001,$C281,0)</f>
        <v>31610718</v>
      </c>
      <c r="E281" s="14" cm="1">
        <f t="array" ref="E281">INDEX('Stocastic Model Raw Data'!$C$2:$C$1001,$C281,0)</f>
        <v>5559204.6742896</v>
      </c>
      <c r="F281" s="14" cm="1">
        <f t="array" ref="F281">INDEX('Stocastic Model Raw Data'!$H$2:$H$1001,$C281,0)</f>
        <v>2289821.5470612198</v>
      </c>
      <c r="G281" s="14">
        <f t="shared" si="49"/>
        <v>3269383.1272283802</v>
      </c>
      <c r="H281" s="14" cm="1">
        <f t="array" ref="H281">INDEX('Stocastic Model Raw Data'!$D$2:$D$1001,$C281,0)</f>
        <v>180721179.09133101</v>
      </c>
      <c r="I281" s="14" cm="1">
        <f t="array" ref="I281">INDEX('Stocastic Model Raw Data'!$I$2:$I$1001,$C281,0)</f>
        <v>70577986.395642504</v>
      </c>
      <c r="J281" s="14">
        <f t="shared" si="50"/>
        <v>110143192.6956885</v>
      </c>
      <c r="K281" s="14" cm="1">
        <f t="array" ref="K281">INDEX('Stocastic Model Raw Data'!$E$2:$E$1001,$C281,0)</f>
        <v>34655275.695526503</v>
      </c>
      <c r="L281" s="14" cm="1">
        <f t="array" ref="L281">INDEX('Stocastic Model Raw Data'!$J$2:$J$1001,$C281,0)</f>
        <v>24464715.075963601</v>
      </c>
      <c r="M281" s="14">
        <f t="shared" si="51"/>
        <v>10190560.619562902</v>
      </c>
      <c r="N281" s="14">
        <f t="shared" si="55"/>
        <v>215376454.78685752</v>
      </c>
      <c r="O281" s="14">
        <f t="shared" si="56"/>
        <v>95042701.471606106</v>
      </c>
      <c r="P281" s="14">
        <f t="shared" si="52"/>
        <v>120333753.31525141</v>
      </c>
      <c r="Q281" s="3">
        <f t="shared" si="57"/>
        <v>215376454.78685752</v>
      </c>
      <c r="R281" s="3">
        <f t="shared" si="58"/>
        <v>126653419.47160611</v>
      </c>
      <c r="S281" s="3">
        <f t="shared" si="53"/>
        <v>88723035.31525141</v>
      </c>
      <c r="T281" s="21">
        <f>(RANK(E281,E$8:E$1007,1)+COUNTIF(E$8:E281,E281)-1)/1000</f>
        <v>0.78800000000000003</v>
      </c>
      <c r="U281" s="21">
        <f>(RANK(F281,F$8:F$1007,1)+COUNTIF(F$8:F281,F281)-1)/1000</f>
        <v>0.78900000000000003</v>
      </c>
      <c r="V281" s="21">
        <f>(RANK(G281,G$8:G$1007,1)+COUNTIF(G$8:G281,G281)-1)/1000</f>
        <v>0.79100000000000004</v>
      </c>
      <c r="W281" s="21">
        <f>(RANK(H281,H$8:H$1007,1)+COUNTIF(H$8:H281,H281)-1)/1000</f>
        <v>0.78700000000000003</v>
      </c>
      <c r="X281" s="21">
        <f>(RANK(I281,I$8:I$1007,1)+COUNTIF(I$8:I281,I281)-1)/1000</f>
        <v>0.78800000000000003</v>
      </c>
      <c r="Y281" s="21">
        <f>(RANK(J281,J$8:J$1007,1)+COUNTIF(J$8:J281,J281)-1)/1000</f>
        <v>0.79200000000000004</v>
      </c>
      <c r="Z281" s="21">
        <f>(RANK(K281,K$8:K$1007,1)+COUNTIF(K$8:K281,K281)-1)/1000</f>
        <v>0.42199999999999999</v>
      </c>
      <c r="AA281" s="21">
        <f>(RANK(L281,L$8:L$1007,1)+COUNTIF(L$8:L281,L281)-1)/1000</f>
        <v>0.41299999999999998</v>
      </c>
      <c r="AB281" s="21">
        <f>(RANK(M281,M$8:M$1007,1)+COUNTIF(M$8:M281,M281)-1)/1000</f>
        <v>0.46500000000000002</v>
      </c>
      <c r="AC281" s="21">
        <f>(RANK(N281,N$8:N$1007,1)+COUNTIF(N$8:N281,N281)-1)/1000</f>
        <v>0.78800000000000003</v>
      </c>
      <c r="AD281" s="21">
        <f>(RANK(O281,O$8:O$1007,1)+COUNTIF(O$8:O281,O281)-1)/1000</f>
        <v>0.76800000000000002</v>
      </c>
      <c r="AE281" s="21">
        <f>(RANK(P281,P$8:P$1007,1)+COUNTIF(P$8:P281,P281)-1)/1000</f>
        <v>0.78700000000000003</v>
      </c>
      <c r="AF281" s="21">
        <f>(RANK(Q281,Q$8:Q$1007,1)+COUNTIF(Q$8:Q281,Q281)-1)/1000</f>
        <v>0.78800000000000003</v>
      </c>
      <c r="AG281" s="21">
        <f>(RANK(R281,R$8:R$1007,1)+COUNTIF(R$8:R281,R281)-1)/1000</f>
        <v>0.76800000000000002</v>
      </c>
      <c r="AH281" s="21">
        <f>(RANK(S281,S$8:S$1007,1)+COUNTIF(S$8:S281,S281)-1)/1000</f>
        <v>0.78700000000000003</v>
      </c>
      <c r="AI281" s="14">
        <f t="shared" si="59"/>
        <v>0</v>
      </c>
      <c r="AK281" s="14">
        <f t="shared" si="60"/>
        <v>0</v>
      </c>
    </row>
    <row r="282" spans="2:37" x14ac:dyDescent="0.25">
      <c r="B282">
        <f t="shared" si="54"/>
        <v>275</v>
      </c>
      <c r="C282">
        <f>MATCH(B282,'Stocastic Model Raw Data'!$B$2:$B$1001,0)</f>
        <v>640</v>
      </c>
      <c r="D282" s="14" cm="1">
        <f t="array" ref="D282">INDEX('Stocastic Model Raw Data'!$G$2:$G$1001,$C282,0)</f>
        <v>31610718</v>
      </c>
      <c r="E282" s="14" cm="1">
        <f t="array" ref="E282">INDEX('Stocastic Model Raw Data'!$C$2:$C$1001,$C282,0)</f>
        <v>4957372.2058802499</v>
      </c>
      <c r="F282" s="14" cm="1">
        <f t="array" ref="F282">INDEX('Stocastic Model Raw Data'!$H$2:$H$1001,$C282,0)</f>
        <v>2093406.3162177401</v>
      </c>
      <c r="G282" s="14">
        <f t="shared" si="49"/>
        <v>2863965.8896625098</v>
      </c>
      <c r="H282" s="14" cm="1">
        <f t="array" ref="H282">INDEX('Stocastic Model Raw Data'!$D$2:$D$1001,$C282,0)</f>
        <v>159387335.72417399</v>
      </c>
      <c r="I282" s="14" cm="1">
        <f t="array" ref="I282">INDEX('Stocastic Model Raw Data'!$I$2:$I$1001,$C282,0)</f>
        <v>64328606.9882783</v>
      </c>
      <c r="J282" s="14">
        <f t="shared" si="50"/>
        <v>95058728.735895693</v>
      </c>
      <c r="K282" s="14" cm="1">
        <f t="array" ref="K282">INDEX('Stocastic Model Raw Data'!$E$2:$E$1001,$C282,0)</f>
        <v>29394632.500972401</v>
      </c>
      <c r="L282" s="14" cm="1">
        <f t="array" ref="L282">INDEX('Stocastic Model Raw Data'!$J$2:$J$1001,$C282,0)</f>
        <v>20052898.775744502</v>
      </c>
      <c r="M282" s="14">
        <f t="shared" si="51"/>
        <v>9341733.7252278998</v>
      </c>
      <c r="N282" s="14">
        <f t="shared" si="55"/>
        <v>188781968.22514638</v>
      </c>
      <c r="O282" s="14">
        <f t="shared" si="56"/>
        <v>84381505.764022797</v>
      </c>
      <c r="P282" s="14">
        <f t="shared" si="52"/>
        <v>104400462.46112359</v>
      </c>
      <c r="Q282" s="3">
        <f t="shared" si="57"/>
        <v>188781968.22514638</v>
      </c>
      <c r="R282" s="3">
        <f t="shared" si="58"/>
        <v>115992223.7640228</v>
      </c>
      <c r="S282" s="3">
        <f t="shared" si="53"/>
        <v>72789744.461123586</v>
      </c>
      <c r="T282" s="21">
        <f>(RANK(E282,E$8:E$1007,1)+COUNTIF(E$8:E282,E282)-1)/1000</f>
        <v>0.68600000000000005</v>
      </c>
      <c r="U282" s="21">
        <f>(RANK(F282,F$8:F$1007,1)+COUNTIF(F$8:F282,F282)-1)/1000</f>
        <v>0.69899999999999995</v>
      </c>
      <c r="V282" s="21">
        <f>(RANK(G282,G$8:G$1007,1)+COUNTIF(G$8:G282,G282)-1)/1000</f>
        <v>0.67200000000000004</v>
      </c>
      <c r="W282" s="21">
        <f>(RANK(H282,H$8:H$1007,1)+COUNTIF(H$8:H282,H282)-1)/1000</f>
        <v>0.68200000000000005</v>
      </c>
      <c r="X282" s="21">
        <f>(RANK(I282,I$8:I$1007,1)+COUNTIF(I$8:I282,I282)-1)/1000</f>
        <v>0.69599999999999995</v>
      </c>
      <c r="Y282" s="21">
        <f>(RANK(J282,J$8:J$1007,1)+COUNTIF(J$8:J282,J282)-1)/1000</f>
        <v>0.65900000000000003</v>
      </c>
      <c r="Z282" s="21">
        <f>(RANK(K282,K$8:K$1007,1)+COUNTIF(K$8:K282,K282)-1)/1000</f>
        <v>0.20399999999999999</v>
      </c>
      <c r="AA282" s="21">
        <f>(RANK(L282,L$8:L$1007,1)+COUNTIF(L$8:L282,L282)-1)/1000</f>
        <v>0.19</v>
      </c>
      <c r="AB282" s="21">
        <f>(RANK(M282,M$8:M$1007,1)+COUNTIF(M$8:M282,M282)-1)/1000</f>
        <v>0.28299999999999997</v>
      </c>
      <c r="AC282" s="21">
        <f>(RANK(N282,N$8:N$1007,1)+COUNTIF(N$8:N282,N282)-1)/1000</f>
        <v>0.64</v>
      </c>
      <c r="AD282" s="21">
        <f>(RANK(O282,O$8:O$1007,1)+COUNTIF(O$8:O282,O282)-1)/1000</f>
        <v>0.61599999999999999</v>
      </c>
      <c r="AE282" s="21">
        <f>(RANK(P282,P$8:P$1007,1)+COUNTIF(P$8:P282,P282)-1)/1000</f>
        <v>0.64900000000000002</v>
      </c>
      <c r="AF282" s="21">
        <f>(RANK(Q282,Q$8:Q$1007,1)+COUNTIF(Q$8:Q282,Q282)-1)/1000</f>
        <v>0.64</v>
      </c>
      <c r="AG282" s="21">
        <f>(RANK(R282,R$8:R$1007,1)+COUNTIF(R$8:R282,R282)-1)/1000</f>
        <v>0.61599999999999999</v>
      </c>
      <c r="AH282" s="21">
        <f>(RANK(S282,S$8:S$1007,1)+COUNTIF(S$8:S282,S282)-1)/1000</f>
        <v>0.64900000000000002</v>
      </c>
      <c r="AI282" s="14">
        <f t="shared" si="59"/>
        <v>0</v>
      </c>
      <c r="AK282" s="14">
        <f t="shared" si="60"/>
        <v>0</v>
      </c>
    </row>
    <row r="283" spans="2:37" x14ac:dyDescent="0.25">
      <c r="B283">
        <f t="shared" si="54"/>
        <v>276</v>
      </c>
      <c r="C283">
        <f>MATCH(B283,'Stocastic Model Raw Data'!$B$2:$B$1001,0)</f>
        <v>183</v>
      </c>
      <c r="D283" s="14" cm="1">
        <f t="array" ref="D283">INDEX('Stocastic Model Raw Data'!$G$2:$G$1001,$C283,0)</f>
        <v>31610718</v>
      </c>
      <c r="E283" s="14" cm="1">
        <f t="array" ref="E283">INDEX('Stocastic Model Raw Data'!$C$2:$C$1001,$C283,0)</f>
        <v>2383989.3700721301</v>
      </c>
      <c r="F283" s="14" cm="1">
        <f t="array" ref="F283">INDEX('Stocastic Model Raw Data'!$H$2:$H$1001,$C283,0)</f>
        <v>938288.96558085305</v>
      </c>
      <c r="G283" s="14">
        <f t="shared" si="49"/>
        <v>1445700.4044912769</v>
      </c>
      <c r="H283" s="14" cm="1">
        <f t="array" ref="H283">INDEX('Stocastic Model Raw Data'!$D$2:$D$1001,$C283,0)</f>
        <v>77184851.004628599</v>
      </c>
      <c r="I283" s="14" cm="1">
        <f t="array" ref="I283">INDEX('Stocastic Model Raw Data'!$I$2:$I$1001,$C283,0)</f>
        <v>29590702.875972401</v>
      </c>
      <c r="J283" s="14">
        <f t="shared" si="50"/>
        <v>47594148.128656194</v>
      </c>
      <c r="K283" s="14" cm="1">
        <f t="array" ref="K283">INDEX('Stocastic Model Raw Data'!$E$2:$E$1001,$C283,0)</f>
        <v>34256144.4608844</v>
      </c>
      <c r="L283" s="14" cm="1">
        <f t="array" ref="L283">INDEX('Stocastic Model Raw Data'!$J$2:$J$1001,$C283,0)</f>
        <v>24172330.827413399</v>
      </c>
      <c r="M283" s="14">
        <f t="shared" si="51"/>
        <v>10083813.633471001</v>
      </c>
      <c r="N283" s="14">
        <f t="shared" si="55"/>
        <v>111440995.46551299</v>
      </c>
      <c r="O283" s="14">
        <f t="shared" si="56"/>
        <v>53763033.7033858</v>
      </c>
      <c r="P283" s="14">
        <f t="shared" si="52"/>
        <v>57677961.762127191</v>
      </c>
      <c r="Q283" s="3">
        <f t="shared" si="57"/>
        <v>111440995.46551299</v>
      </c>
      <c r="R283" s="3">
        <f t="shared" si="58"/>
        <v>85373751.7033858</v>
      </c>
      <c r="S283" s="3">
        <f t="shared" si="53"/>
        <v>26067243.762127191</v>
      </c>
      <c r="T283" s="21">
        <f>(RANK(E283,E$8:E$1007,1)+COUNTIF(E$8:E283,E283)-1)/1000</f>
        <v>0.16</v>
      </c>
      <c r="U283" s="21">
        <f>(RANK(F283,F$8:F$1007,1)+COUNTIF(F$8:F283,F283)-1)/1000</f>
        <v>0.16400000000000001</v>
      </c>
      <c r="V283" s="21">
        <f>(RANK(G283,G$8:G$1007,1)+COUNTIF(G$8:G283,G283)-1)/1000</f>
        <v>0.16</v>
      </c>
      <c r="W283" s="21">
        <f>(RANK(H283,H$8:H$1007,1)+COUNTIF(H$8:H283,H283)-1)/1000</f>
        <v>0.16200000000000001</v>
      </c>
      <c r="X283" s="21">
        <f>(RANK(I283,I$8:I$1007,1)+COUNTIF(I$8:I283,I283)-1)/1000</f>
        <v>0.16400000000000001</v>
      </c>
      <c r="Y283" s="21">
        <f>(RANK(J283,J$8:J$1007,1)+COUNTIF(J$8:J283,J283)-1)/1000</f>
        <v>0.161</v>
      </c>
      <c r="Z283" s="21">
        <f>(RANK(K283,K$8:K$1007,1)+COUNTIF(K$8:K283,K283)-1)/1000</f>
        <v>0.40200000000000002</v>
      </c>
      <c r="AA283" s="21">
        <f>(RANK(L283,L$8:L$1007,1)+COUNTIF(L$8:L283,L283)-1)/1000</f>
        <v>0.39500000000000002</v>
      </c>
      <c r="AB283" s="21">
        <f>(RANK(M283,M$8:M$1007,1)+COUNTIF(M$8:M283,M283)-1)/1000</f>
        <v>0.44</v>
      </c>
      <c r="AC283" s="21">
        <f>(RANK(N283,N$8:N$1007,1)+COUNTIF(N$8:N283,N283)-1)/1000</f>
        <v>0.183</v>
      </c>
      <c r="AD283" s="21">
        <f>(RANK(O283,O$8:O$1007,1)+COUNTIF(O$8:O283,O283)-1)/1000</f>
        <v>0.19400000000000001</v>
      </c>
      <c r="AE283" s="21">
        <f>(RANK(P283,P$8:P$1007,1)+COUNTIF(P$8:P283,P283)-1)/1000</f>
        <v>0.17</v>
      </c>
      <c r="AF283" s="21">
        <f>(RANK(Q283,Q$8:Q$1007,1)+COUNTIF(Q$8:Q283,Q283)-1)/1000</f>
        <v>0.183</v>
      </c>
      <c r="AG283" s="21">
        <f>(RANK(R283,R$8:R$1007,1)+COUNTIF(R$8:R283,R283)-1)/1000</f>
        <v>0.19400000000000001</v>
      </c>
      <c r="AH283" s="21">
        <f>(RANK(S283,S$8:S$1007,1)+COUNTIF(S$8:S283,S283)-1)/1000</f>
        <v>0.17</v>
      </c>
      <c r="AI283" s="14">
        <f t="shared" si="59"/>
        <v>0</v>
      </c>
      <c r="AK283" s="14">
        <f t="shared" si="60"/>
        <v>0</v>
      </c>
    </row>
    <row r="284" spans="2:37" x14ac:dyDescent="0.25">
      <c r="B284">
        <f t="shared" si="54"/>
        <v>277</v>
      </c>
      <c r="C284">
        <f>MATCH(B284,'Stocastic Model Raw Data'!$B$2:$B$1001,0)</f>
        <v>754</v>
      </c>
      <c r="D284" s="14" cm="1">
        <f t="array" ref="D284">INDEX('Stocastic Model Raw Data'!$G$2:$G$1001,$C284,0)</f>
        <v>31610718</v>
      </c>
      <c r="E284" s="14" cm="1">
        <f t="array" ref="E284">INDEX('Stocastic Model Raw Data'!$C$2:$C$1001,$C284,0)</f>
        <v>5236450.5777096003</v>
      </c>
      <c r="F284" s="14" cm="1">
        <f t="array" ref="F284">INDEX('Stocastic Model Raw Data'!$H$2:$H$1001,$C284,0)</f>
        <v>2191503.3483186499</v>
      </c>
      <c r="G284" s="14">
        <f t="shared" si="49"/>
        <v>3044947.2293909504</v>
      </c>
      <c r="H284" s="14" cm="1">
        <f t="array" ref="H284">INDEX('Stocastic Model Raw Data'!$D$2:$D$1001,$C284,0)</f>
        <v>168075144.21235099</v>
      </c>
      <c r="I284" s="14" cm="1">
        <f t="array" ref="I284">INDEX('Stocastic Model Raw Data'!$I$2:$I$1001,$C284,0)</f>
        <v>67450056.7068948</v>
      </c>
      <c r="J284" s="14">
        <f t="shared" si="50"/>
        <v>100625087.50545619</v>
      </c>
      <c r="K284" s="14" cm="1">
        <f t="array" ref="K284">INDEX('Stocastic Model Raw Data'!$E$2:$E$1001,$C284,0)</f>
        <v>39889052.3810573</v>
      </c>
      <c r="L284" s="14" cm="1">
        <f t="array" ref="L284">INDEX('Stocastic Model Raw Data'!$J$2:$J$1001,$C284,0)</f>
        <v>29018189.112081099</v>
      </c>
      <c r="M284" s="14">
        <f t="shared" si="51"/>
        <v>10870863.2689762</v>
      </c>
      <c r="N284" s="14">
        <f t="shared" si="55"/>
        <v>207964196.59340829</v>
      </c>
      <c r="O284" s="14">
        <f t="shared" si="56"/>
        <v>96468245.818975896</v>
      </c>
      <c r="P284" s="14">
        <f t="shared" si="52"/>
        <v>111495950.77443239</v>
      </c>
      <c r="Q284" s="3">
        <f t="shared" si="57"/>
        <v>207964196.59340829</v>
      </c>
      <c r="R284" s="3">
        <f t="shared" si="58"/>
        <v>128078963.8189759</v>
      </c>
      <c r="S284" s="3">
        <f t="shared" si="53"/>
        <v>79885232.774432391</v>
      </c>
      <c r="T284" s="21">
        <f>(RANK(E284,E$8:E$1007,1)+COUNTIF(E$8:E284,E284)-1)/1000</f>
        <v>0.75800000000000001</v>
      </c>
      <c r="U284" s="21">
        <f>(RANK(F284,F$8:F$1007,1)+COUNTIF(F$8:F284,F284)-1)/1000</f>
        <v>0.76100000000000001</v>
      </c>
      <c r="V284" s="21">
        <f>(RANK(G284,G$8:G$1007,1)+COUNTIF(G$8:G284,G284)-1)/1000</f>
        <v>0.74199999999999999</v>
      </c>
      <c r="W284" s="21">
        <f>(RANK(H284,H$8:H$1007,1)+COUNTIF(H$8:H284,H284)-1)/1000</f>
        <v>0.74</v>
      </c>
      <c r="X284" s="21">
        <f>(RANK(I284,I$8:I$1007,1)+COUNTIF(I$8:I284,I284)-1)/1000</f>
        <v>0.75900000000000001</v>
      </c>
      <c r="Y284" s="21">
        <f>(RANK(J284,J$8:J$1007,1)+COUNTIF(J$8:J284,J284)-1)/1000</f>
        <v>0.72299999999999998</v>
      </c>
      <c r="Z284" s="21">
        <f>(RANK(K284,K$8:K$1007,1)+COUNTIF(K$8:K284,K284)-1)/1000</f>
        <v>0.77500000000000002</v>
      </c>
      <c r="AA284" s="21">
        <f>(RANK(L284,L$8:L$1007,1)+COUNTIF(L$8:L284,L284)-1)/1000</f>
        <v>0.81499999999999995</v>
      </c>
      <c r="AB284" s="21">
        <f>(RANK(M284,M$8:M$1007,1)+COUNTIF(M$8:M284,M284)-1)/1000</f>
        <v>0.63800000000000001</v>
      </c>
      <c r="AC284" s="21">
        <f>(RANK(N284,N$8:N$1007,1)+COUNTIF(N$8:N284,N284)-1)/1000</f>
        <v>0.754</v>
      </c>
      <c r="AD284" s="21">
        <f>(RANK(O284,O$8:O$1007,1)+COUNTIF(O$8:O284,O284)-1)/1000</f>
        <v>0.78500000000000003</v>
      </c>
      <c r="AE284" s="21">
        <f>(RANK(P284,P$8:P$1007,1)+COUNTIF(P$8:P284,P284)-1)/1000</f>
        <v>0.73199999999999998</v>
      </c>
      <c r="AF284" s="21">
        <f>(RANK(Q284,Q$8:Q$1007,1)+COUNTIF(Q$8:Q284,Q284)-1)/1000</f>
        <v>0.754</v>
      </c>
      <c r="AG284" s="21">
        <f>(RANK(R284,R$8:R$1007,1)+COUNTIF(R$8:R284,R284)-1)/1000</f>
        <v>0.78500000000000003</v>
      </c>
      <c r="AH284" s="21">
        <f>(RANK(S284,S$8:S$1007,1)+COUNTIF(S$8:S284,S284)-1)/1000</f>
        <v>0.73199999999999998</v>
      </c>
      <c r="AI284" s="14">
        <f t="shared" si="59"/>
        <v>0</v>
      </c>
      <c r="AK284" s="14">
        <f t="shared" si="60"/>
        <v>0</v>
      </c>
    </row>
    <row r="285" spans="2:37" x14ac:dyDescent="0.25">
      <c r="B285">
        <f t="shared" si="54"/>
        <v>278</v>
      </c>
      <c r="C285">
        <f>MATCH(B285,'Stocastic Model Raw Data'!$B$2:$B$1001,0)</f>
        <v>413</v>
      </c>
      <c r="D285" s="14" cm="1">
        <f t="array" ref="D285">INDEX('Stocastic Model Raw Data'!$G$2:$G$1001,$C285,0)</f>
        <v>31610718</v>
      </c>
      <c r="E285" s="14" cm="1">
        <f t="array" ref="E285">INDEX('Stocastic Model Raw Data'!$C$2:$C$1001,$C285,0)</f>
        <v>4116841.4968820899</v>
      </c>
      <c r="F285" s="14" cm="1">
        <f t="array" ref="F285">INDEX('Stocastic Model Raw Data'!$H$2:$H$1001,$C285,0)</f>
        <v>1726250.5416908399</v>
      </c>
      <c r="G285" s="14">
        <f t="shared" si="49"/>
        <v>2390590.95519125</v>
      </c>
      <c r="H285" s="14" cm="1">
        <f t="array" ref="H285">INDEX('Stocastic Model Raw Data'!$D$2:$D$1001,$C285,0)</f>
        <v>133740006.14326701</v>
      </c>
      <c r="I285" s="14" cm="1">
        <f t="array" ref="I285">INDEX('Stocastic Model Raw Data'!$I$2:$I$1001,$C285,0)</f>
        <v>53021695.761309601</v>
      </c>
      <c r="J285" s="14">
        <f t="shared" si="50"/>
        <v>80718310.381957412</v>
      </c>
      <c r="K285" s="14" cm="1">
        <f t="array" ref="K285">INDEX('Stocastic Model Raw Data'!$E$2:$E$1001,$C285,0)</f>
        <v>20719948.063585699</v>
      </c>
      <c r="L285" s="14" cm="1">
        <f t="array" ref="L285">INDEX('Stocastic Model Raw Data'!$J$2:$J$1001,$C285,0)</f>
        <v>14328866.692535801</v>
      </c>
      <c r="M285" s="14">
        <f t="shared" si="51"/>
        <v>6391081.3710498977</v>
      </c>
      <c r="N285" s="14">
        <f t="shared" si="55"/>
        <v>154459954.2068527</v>
      </c>
      <c r="O285" s="14">
        <f t="shared" si="56"/>
        <v>67350562.453845397</v>
      </c>
      <c r="P285" s="14">
        <f t="shared" si="52"/>
        <v>87109391.753007308</v>
      </c>
      <c r="Q285" s="3">
        <f t="shared" si="57"/>
        <v>154459954.2068527</v>
      </c>
      <c r="R285" s="3">
        <f t="shared" si="58"/>
        <v>98961280.453845397</v>
      </c>
      <c r="S285" s="3">
        <f t="shared" si="53"/>
        <v>55498673.753007308</v>
      </c>
      <c r="T285" s="21">
        <f>(RANK(E285,E$8:E$1007,1)+COUNTIF(E$8:E285,E285)-1)/1000</f>
        <v>0.47099999999999997</v>
      </c>
      <c r="U285" s="21">
        <f>(RANK(F285,F$8:F$1007,1)+COUNTIF(F$8:F285,F285)-1)/1000</f>
        <v>0.502</v>
      </c>
      <c r="V285" s="21">
        <f>(RANK(G285,G$8:G$1007,1)+COUNTIF(G$8:G285,G285)-1)/1000</f>
        <v>0.44900000000000001</v>
      </c>
      <c r="W285" s="21">
        <f>(RANK(H285,H$8:H$1007,1)+COUNTIF(H$8:H285,H285)-1)/1000</f>
        <v>0.46800000000000003</v>
      </c>
      <c r="X285" s="21">
        <f>(RANK(I285,I$8:I$1007,1)+COUNTIF(I$8:I285,I285)-1)/1000</f>
        <v>0.48899999999999999</v>
      </c>
      <c r="Y285" s="21">
        <f>(RANK(J285,J$8:J$1007,1)+COUNTIF(J$8:J285,J285)-1)/1000</f>
        <v>0.45400000000000001</v>
      </c>
      <c r="Z285" s="21">
        <f>(RANK(K285,K$8:K$1007,1)+COUNTIF(K$8:K285,K285)-1)/1000</f>
        <v>5.0000000000000001E-3</v>
      </c>
      <c r="AA285" s="21">
        <f>(RANK(L285,L$8:L$1007,1)+COUNTIF(L$8:L285,L285)-1)/1000</f>
        <v>6.0000000000000001E-3</v>
      </c>
      <c r="AB285" s="21">
        <f>(RANK(M285,M$8:M$1007,1)+COUNTIF(M$8:M285,M285)-1)/1000</f>
        <v>3.0000000000000001E-3</v>
      </c>
      <c r="AC285" s="21">
        <f>(RANK(N285,N$8:N$1007,1)+COUNTIF(N$8:N285,N285)-1)/1000</f>
        <v>0.41299999999999998</v>
      </c>
      <c r="AD285" s="21">
        <f>(RANK(O285,O$8:O$1007,1)+COUNTIF(O$8:O285,O285)-1)/1000</f>
        <v>0.38700000000000001</v>
      </c>
      <c r="AE285" s="21">
        <f>(RANK(P285,P$8:P$1007,1)+COUNTIF(P$8:P285,P285)-1)/1000</f>
        <v>0.433</v>
      </c>
      <c r="AF285" s="21">
        <f>(RANK(Q285,Q$8:Q$1007,1)+COUNTIF(Q$8:Q285,Q285)-1)/1000</f>
        <v>0.41299999999999998</v>
      </c>
      <c r="AG285" s="21">
        <f>(RANK(R285,R$8:R$1007,1)+COUNTIF(R$8:R285,R285)-1)/1000</f>
        <v>0.38700000000000001</v>
      </c>
      <c r="AH285" s="21">
        <f>(RANK(S285,S$8:S$1007,1)+COUNTIF(S$8:S285,S285)-1)/1000</f>
        <v>0.433</v>
      </c>
      <c r="AI285" s="14">
        <f t="shared" si="59"/>
        <v>0</v>
      </c>
      <c r="AK285" s="14">
        <f t="shared" si="60"/>
        <v>0</v>
      </c>
    </row>
    <row r="286" spans="2:37" x14ac:dyDescent="0.25">
      <c r="B286">
        <f t="shared" si="54"/>
        <v>279</v>
      </c>
      <c r="C286">
        <f>MATCH(B286,'Stocastic Model Raw Data'!$B$2:$B$1001,0)</f>
        <v>353</v>
      </c>
      <c r="D286" s="14" cm="1">
        <f t="array" ref="D286">INDEX('Stocastic Model Raw Data'!$G$2:$G$1001,$C286,0)</f>
        <v>31610718</v>
      </c>
      <c r="E286" s="14" cm="1">
        <f t="array" ref="E286">INDEX('Stocastic Model Raw Data'!$C$2:$C$1001,$C286,0)</f>
        <v>3160120.9816663298</v>
      </c>
      <c r="F286" s="14" cm="1">
        <f t="array" ref="F286">INDEX('Stocastic Model Raw Data'!$H$2:$H$1001,$C286,0)</f>
        <v>1266185.89969702</v>
      </c>
      <c r="G286" s="14">
        <f t="shared" si="49"/>
        <v>1893935.0819693098</v>
      </c>
      <c r="H286" s="14" cm="1">
        <f t="array" ref="H286">INDEX('Stocastic Model Raw Data'!$D$2:$D$1001,$C286,0)</f>
        <v>101547256.185591</v>
      </c>
      <c r="I286" s="14" cm="1">
        <f t="array" ref="I286">INDEX('Stocastic Model Raw Data'!$I$2:$I$1001,$C286,0)</f>
        <v>39514101.496985503</v>
      </c>
      <c r="J286" s="14">
        <f t="shared" si="50"/>
        <v>62033154.688605495</v>
      </c>
      <c r="K286" s="14" cm="1">
        <f t="array" ref="K286">INDEX('Stocastic Model Raw Data'!$E$2:$E$1001,$C286,0)</f>
        <v>37713807.5702084</v>
      </c>
      <c r="L286" s="14" cm="1">
        <f t="array" ref="L286">INDEX('Stocastic Model Raw Data'!$J$2:$J$1001,$C286,0)</f>
        <v>27063106.675614301</v>
      </c>
      <c r="M286" s="14">
        <f t="shared" si="51"/>
        <v>10650700.894594099</v>
      </c>
      <c r="N286" s="14">
        <f t="shared" si="55"/>
        <v>139261063.75579941</v>
      </c>
      <c r="O286" s="14">
        <f t="shared" si="56"/>
        <v>66577208.172599807</v>
      </c>
      <c r="P286" s="14">
        <f t="shared" si="52"/>
        <v>72683855.583199605</v>
      </c>
      <c r="Q286" s="3">
        <f t="shared" si="57"/>
        <v>139261063.75579941</v>
      </c>
      <c r="R286" s="3">
        <f t="shared" si="58"/>
        <v>98187926.172599807</v>
      </c>
      <c r="S286" s="3">
        <f t="shared" si="53"/>
        <v>41073137.583199605</v>
      </c>
      <c r="T286" s="21">
        <f>(RANK(E286,E$8:E$1007,1)+COUNTIF(E$8:E286,E286)-1)/1000</f>
        <v>0.34699999999999998</v>
      </c>
      <c r="U286" s="21">
        <f>(RANK(F286,F$8:F$1007,1)+COUNTIF(F$8:F286,F286)-1)/1000</f>
        <v>0.35299999999999998</v>
      </c>
      <c r="V286" s="21">
        <f>(RANK(G286,G$8:G$1007,1)+COUNTIF(G$8:G286,G286)-1)/1000</f>
        <v>0.34100000000000003</v>
      </c>
      <c r="W286" s="21">
        <f>(RANK(H286,H$8:H$1007,1)+COUNTIF(H$8:H286,H286)-1)/1000</f>
        <v>0.34100000000000003</v>
      </c>
      <c r="X286" s="21">
        <f>(RANK(I286,I$8:I$1007,1)+COUNTIF(I$8:I286,I286)-1)/1000</f>
        <v>0.35399999999999998</v>
      </c>
      <c r="Y286" s="21">
        <f>(RANK(J286,J$8:J$1007,1)+COUNTIF(J$8:J286,J286)-1)/1000</f>
        <v>0.32900000000000001</v>
      </c>
      <c r="Z286" s="21">
        <f>(RANK(K286,K$8:K$1007,1)+COUNTIF(K$8:K286,K286)-1)/1000</f>
        <v>0.629</v>
      </c>
      <c r="AA286" s="21">
        <f>(RANK(L286,L$8:L$1007,1)+COUNTIF(L$8:L286,L286)-1)/1000</f>
        <v>0.64500000000000002</v>
      </c>
      <c r="AB286" s="21">
        <f>(RANK(M286,M$8:M$1007,1)+COUNTIF(M$8:M286,M286)-1)/1000</f>
        <v>0.57999999999999996</v>
      </c>
      <c r="AC286" s="21">
        <f>(RANK(N286,N$8:N$1007,1)+COUNTIF(N$8:N286,N286)-1)/1000</f>
        <v>0.35299999999999998</v>
      </c>
      <c r="AD286" s="21">
        <f>(RANK(O286,O$8:O$1007,1)+COUNTIF(O$8:O286,O286)-1)/1000</f>
        <v>0.38</v>
      </c>
      <c r="AE286" s="21">
        <f>(RANK(P286,P$8:P$1007,1)+COUNTIF(P$8:P286,P286)-1)/1000</f>
        <v>0.34100000000000003</v>
      </c>
      <c r="AF286" s="21">
        <f>(RANK(Q286,Q$8:Q$1007,1)+COUNTIF(Q$8:Q286,Q286)-1)/1000</f>
        <v>0.35299999999999998</v>
      </c>
      <c r="AG286" s="21">
        <f>(RANK(R286,R$8:R$1007,1)+COUNTIF(R$8:R286,R286)-1)/1000</f>
        <v>0.38</v>
      </c>
      <c r="AH286" s="21">
        <f>(RANK(S286,S$8:S$1007,1)+COUNTIF(S$8:S286,S286)-1)/1000</f>
        <v>0.34100000000000003</v>
      </c>
      <c r="AI286" s="14">
        <f t="shared" si="59"/>
        <v>0</v>
      </c>
      <c r="AK286" s="14">
        <f t="shared" si="60"/>
        <v>0</v>
      </c>
    </row>
    <row r="287" spans="2:37" x14ac:dyDescent="0.25">
      <c r="B287">
        <f t="shared" si="54"/>
        <v>280</v>
      </c>
      <c r="C287">
        <f>MATCH(B287,'Stocastic Model Raw Data'!$B$2:$B$1001,0)</f>
        <v>433</v>
      </c>
      <c r="D287" s="14" cm="1">
        <f t="array" ref="D287">INDEX('Stocastic Model Raw Data'!$G$2:$G$1001,$C287,0)</f>
        <v>31610718</v>
      </c>
      <c r="E287" s="14" cm="1">
        <f t="array" ref="E287">INDEX('Stocastic Model Raw Data'!$C$2:$C$1001,$C287,0)</f>
        <v>3612549.5281869099</v>
      </c>
      <c r="F287" s="14" cm="1">
        <f t="array" ref="F287">INDEX('Stocastic Model Raw Data'!$H$2:$H$1001,$C287,0)</f>
        <v>1426535.64863144</v>
      </c>
      <c r="G287" s="14">
        <f t="shared" si="49"/>
        <v>2186013.8795554698</v>
      </c>
      <c r="H287" s="14" cm="1">
        <f t="array" ref="H287">INDEX('Stocastic Model Raw Data'!$D$2:$D$1001,$C287,0)</f>
        <v>118500051.520169</v>
      </c>
      <c r="I287" s="14" cm="1">
        <f t="array" ref="I287">INDEX('Stocastic Model Raw Data'!$I$2:$I$1001,$C287,0)</f>
        <v>44508734.493896298</v>
      </c>
      <c r="J287" s="14">
        <f t="shared" si="50"/>
        <v>73991317.026272714</v>
      </c>
      <c r="K287" s="14" cm="1">
        <f t="array" ref="K287">INDEX('Stocastic Model Raw Data'!$E$2:$E$1001,$C287,0)</f>
        <v>39772075.282341801</v>
      </c>
      <c r="L287" s="14" cm="1">
        <f t="array" ref="L287">INDEX('Stocastic Model Raw Data'!$J$2:$J$1001,$C287,0)</f>
        <v>28498553.836729299</v>
      </c>
      <c r="M287" s="14">
        <f t="shared" si="51"/>
        <v>11273521.445612501</v>
      </c>
      <c r="N287" s="14">
        <f t="shared" si="55"/>
        <v>158272126.8025108</v>
      </c>
      <c r="O287" s="14">
        <f t="shared" si="56"/>
        <v>73007288.330625594</v>
      </c>
      <c r="P287" s="14">
        <f t="shared" si="52"/>
        <v>85264838.471885204</v>
      </c>
      <c r="Q287" s="3">
        <f t="shared" si="57"/>
        <v>158272126.8025108</v>
      </c>
      <c r="R287" s="3">
        <f t="shared" si="58"/>
        <v>104618006.33062559</v>
      </c>
      <c r="S287" s="3">
        <f t="shared" si="53"/>
        <v>53654120.471885204</v>
      </c>
      <c r="T287" s="21">
        <f>(RANK(E287,E$8:E$1007,1)+COUNTIF(E$8:E287,E287)-1)/1000</f>
        <v>0.41</v>
      </c>
      <c r="U287" s="21">
        <f>(RANK(F287,F$8:F$1007,1)+COUNTIF(F$8:F287,F287)-1)/1000</f>
        <v>0.40799999999999997</v>
      </c>
      <c r="V287" s="21">
        <f>(RANK(G287,G$8:G$1007,1)+COUNTIF(G$8:G287,G287)-1)/1000</f>
        <v>0.41199999999999998</v>
      </c>
      <c r="W287" s="21">
        <f>(RANK(H287,H$8:H$1007,1)+COUNTIF(H$8:H287,H287)-1)/1000</f>
        <v>0.41099999999999998</v>
      </c>
      <c r="X287" s="21">
        <f>(RANK(I287,I$8:I$1007,1)+COUNTIF(I$8:I287,I287)-1)/1000</f>
        <v>0.40799999999999997</v>
      </c>
      <c r="Y287" s="21">
        <f>(RANK(J287,J$8:J$1007,1)+COUNTIF(J$8:J287,J287)-1)/1000</f>
        <v>0.41499999999999998</v>
      </c>
      <c r="Z287" s="21">
        <f>(RANK(K287,K$8:K$1007,1)+COUNTIF(K$8:K287,K287)-1)/1000</f>
        <v>0.76600000000000001</v>
      </c>
      <c r="AA287" s="21">
        <f>(RANK(L287,L$8:L$1007,1)+COUNTIF(L$8:L287,L287)-1)/1000</f>
        <v>0.76600000000000001</v>
      </c>
      <c r="AB287" s="21">
        <f>(RANK(M287,M$8:M$1007,1)+COUNTIF(M$8:M287,M287)-1)/1000</f>
        <v>0.75</v>
      </c>
      <c r="AC287" s="21">
        <f>(RANK(N287,N$8:N$1007,1)+COUNTIF(N$8:N287,N287)-1)/1000</f>
        <v>0.433</v>
      </c>
      <c r="AD287" s="21">
        <f>(RANK(O287,O$8:O$1007,1)+COUNTIF(O$8:O287,O287)-1)/1000</f>
        <v>0.44900000000000001</v>
      </c>
      <c r="AE287" s="21">
        <f>(RANK(P287,P$8:P$1007,1)+COUNTIF(P$8:P287,P287)-1)/1000</f>
        <v>0.42199999999999999</v>
      </c>
      <c r="AF287" s="21">
        <f>(RANK(Q287,Q$8:Q$1007,1)+COUNTIF(Q$8:Q287,Q287)-1)/1000</f>
        <v>0.433</v>
      </c>
      <c r="AG287" s="21">
        <f>(RANK(R287,R$8:R$1007,1)+COUNTIF(R$8:R287,R287)-1)/1000</f>
        <v>0.44900000000000001</v>
      </c>
      <c r="AH287" s="21">
        <f>(RANK(S287,S$8:S$1007,1)+COUNTIF(S$8:S287,S287)-1)/1000</f>
        <v>0.42199999999999999</v>
      </c>
      <c r="AI287" s="14">
        <f t="shared" si="59"/>
        <v>0</v>
      </c>
      <c r="AK287" s="14">
        <f t="shared" si="60"/>
        <v>0</v>
      </c>
    </row>
    <row r="288" spans="2:37" x14ac:dyDescent="0.25">
      <c r="B288">
        <f t="shared" si="54"/>
        <v>281</v>
      </c>
      <c r="C288">
        <f>MATCH(B288,'Stocastic Model Raw Data'!$B$2:$B$1001,0)</f>
        <v>802</v>
      </c>
      <c r="D288" s="14" cm="1">
        <f t="array" ref="D288">INDEX('Stocastic Model Raw Data'!$G$2:$G$1001,$C288,0)</f>
        <v>31610718</v>
      </c>
      <c r="E288" s="14" cm="1">
        <f t="array" ref="E288">INDEX('Stocastic Model Raw Data'!$C$2:$C$1001,$C288,0)</f>
        <v>5585307.1659472901</v>
      </c>
      <c r="F288" s="14" cm="1">
        <f t="array" ref="F288">INDEX('Stocastic Model Raw Data'!$H$2:$H$1001,$C288,0)</f>
        <v>2293788.4469026402</v>
      </c>
      <c r="G288" s="14">
        <f t="shared" si="49"/>
        <v>3291518.71904465</v>
      </c>
      <c r="H288" s="14" cm="1">
        <f t="array" ref="H288">INDEX('Stocastic Model Raw Data'!$D$2:$D$1001,$C288,0)</f>
        <v>181443752.42814901</v>
      </c>
      <c r="I288" s="14" cm="1">
        <f t="array" ref="I288">INDEX('Stocastic Model Raw Data'!$I$2:$I$1001,$C288,0)</f>
        <v>70766531.054987296</v>
      </c>
      <c r="J288" s="14">
        <f t="shared" si="50"/>
        <v>110677221.37316172</v>
      </c>
      <c r="K288" s="14" cm="1">
        <f t="array" ref="K288">INDEX('Stocastic Model Raw Data'!$E$2:$E$1001,$C288,0)</f>
        <v>38157673.347724803</v>
      </c>
      <c r="L288" s="14" cm="1">
        <f t="array" ref="L288">INDEX('Stocastic Model Raw Data'!$J$2:$J$1001,$C288,0)</f>
        <v>27391219.999396101</v>
      </c>
      <c r="M288" s="14">
        <f t="shared" si="51"/>
        <v>10766453.348328702</v>
      </c>
      <c r="N288" s="14">
        <f t="shared" si="55"/>
        <v>219601425.77587381</v>
      </c>
      <c r="O288" s="14">
        <f t="shared" si="56"/>
        <v>98157751.054383397</v>
      </c>
      <c r="P288" s="14">
        <f t="shared" si="52"/>
        <v>121443674.72149041</v>
      </c>
      <c r="Q288" s="3">
        <f t="shared" si="57"/>
        <v>219601425.77587381</v>
      </c>
      <c r="R288" s="3">
        <f t="shared" si="58"/>
        <v>129768469.0543834</v>
      </c>
      <c r="S288" s="3">
        <f t="shared" si="53"/>
        <v>89832956.721490413</v>
      </c>
      <c r="T288" s="21">
        <f>(RANK(E288,E$8:E$1007,1)+COUNTIF(E$8:E288,E288)-1)/1000</f>
        <v>0.79200000000000004</v>
      </c>
      <c r="U288" s="21">
        <f>(RANK(F288,F$8:F$1007,1)+COUNTIF(F$8:F288,F288)-1)/1000</f>
        <v>0.79</v>
      </c>
      <c r="V288" s="21">
        <f>(RANK(G288,G$8:G$1007,1)+COUNTIF(G$8:G288,G288)-1)/1000</f>
        <v>0.80200000000000005</v>
      </c>
      <c r="W288" s="21">
        <f>(RANK(H288,H$8:H$1007,1)+COUNTIF(H$8:H288,H288)-1)/1000</f>
        <v>0.79200000000000004</v>
      </c>
      <c r="X288" s="21">
        <f>(RANK(I288,I$8:I$1007,1)+COUNTIF(I$8:I288,I288)-1)/1000</f>
        <v>0.79100000000000004</v>
      </c>
      <c r="Y288" s="21">
        <f>(RANK(J288,J$8:J$1007,1)+COUNTIF(J$8:J288,J288)-1)/1000</f>
        <v>0.79500000000000004</v>
      </c>
      <c r="Z288" s="21">
        <f>(RANK(K288,K$8:K$1007,1)+COUNTIF(K$8:K288,K288)-1)/1000</f>
        <v>0.66500000000000004</v>
      </c>
      <c r="AA288" s="21">
        <f>(RANK(L288,L$8:L$1007,1)+COUNTIF(L$8:L288,L288)-1)/1000</f>
        <v>0.67700000000000005</v>
      </c>
      <c r="AB288" s="21">
        <f>(RANK(M288,M$8:M$1007,1)+COUNTIF(M$8:M288,M288)-1)/1000</f>
        <v>0.61799999999999999</v>
      </c>
      <c r="AC288" s="21">
        <f>(RANK(N288,N$8:N$1007,1)+COUNTIF(N$8:N288,N288)-1)/1000</f>
        <v>0.80200000000000005</v>
      </c>
      <c r="AD288" s="21">
        <f>(RANK(O288,O$8:O$1007,1)+COUNTIF(O$8:O288,O288)-1)/1000</f>
        <v>0.80500000000000005</v>
      </c>
      <c r="AE288" s="21">
        <f>(RANK(P288,P$8:P$1007,1)+COUNTIF(P$8:P288,P288)-1)/1000</f>
        <v>0.79800000000000004</v>
      </c>
      <c r="AF288" s="21">
        <f>(RANK(Q288,Q$8:Q$1007,1)+COUNTIF(Q$8:Q288,Q288)-1)/1000</f>
        <v>0.80200000000000005</v>
      </c>
      <c r="AG288" s="21">
        <f>(RANK(R288,R$8:R$1007,1)+COUNTIF(R$8:R288,R288)-1)/1000</f>
        <v>0.80500000000000005</v>
      </c>
      <c r="AH288" s="21">
        <f>(RANK(S288,S$8:S$1007,1)+COUNTIF(S$8:S288,S288)-1)/1000</f>
        <v>0.79800000000000004</v>
      </c>
      <c r="AI288" s="14">
        <f t="shared" si="59"/>
        <v>0</v>
      </c>
      <c r="AK288" s="14">
        <f t="shared" si="60"/>
        <v>0</v>
      </c>
    </row>
    <row r="289" spans="2:37" x14ac:dyDescent="0.25">
      <c r="B289">
        <f t="shared" si="54"/>
        <v>282</v>
      </c>
      <c r="C289">
        <f>MATCH(B289,'Stocastic Model Raw Data'!$B$2:$B$1001,0)</f>
        <v>305</v>
      </c>
      <c r="D289" s="14" cm="1">
        <f t="array" ref="D289">INDEX('Stocastic Model Raw Data'!$G$2:$G$1001,$C289,0)</f>
        <v>31610718</v>
      </c>
      <c r="E289" s="14" cm="1">
        <f t="array" ref="E289">INDEX('Stocastic Model Raw Data'!$C$2:$C$1001,$C289,0)</f>
        <v>2875856.1952887499</v>
      </c>
      <c r="F289" s="14" cm="1">
        <f t="array" ref="F289">INDEX('Stocastic Model Raw Data'!$H$2:$H$1001,$C289,0)</f>
        <v>1102072.0284075199</v>
      </c>
      <c r="G289" s="14">
        <f t="shared" si="49"/>
        <v>1773784.16688123</v>
      </c>
      <c r="H289" s="14" cm="1">
        <f t="array" ref="H289">INDEX('Stocastic Model Raw Data'!$D$2:$D$1001,$C289,0)</f>
        <v>93476363.515115902</v>
      </c>
      <c r="I289" s="14" cm="1">
        <f t="array" ref="I289">INDEX('Stocastic Model Raw Data'!$I$2:$I$1001,$C289,0)</f>
        <v>34710063.528032497</v>
      </c>
      <c r="J289" s="14">
        <f t="shared" si="50"/>
        <v>58766299.987083405</v>
      </c>
      <c r="K289" s="14" cm="1">
        <f t="array" ref="K289">INDEX('Stocastic Model Raw Data'!$E$2:$E$1001,$C289,0)</f>
        <v>37092187.229367003</v>
      </c>
      <c r="L289" s="14" cm="1">
        <f t="array" ref="L289">INDEX('Stocastic Model Raw Data'!$J$2:$J$1001,$C289,0)</f>
        <v>26287213.399865098</v>
      </c>
      <c r="M289" s="14">
        <f t="shared" si="51"/>
        <v>10804973.829501905</v>
      </c>
      <c r="N289" s="14">
        <f t="shared" si="55"/>
        <v>130568550.7444829</v>
      </c>
      <c r="O289" s="14">
        <f t="shared" si="56"/>
        <v>60997276.927897595</v>
      </c>
      <c r="P289" s="14">
        <f t="shared" si="52"/>
        <v>69571273.816585302</v>
      </c>
      <c r="Q289" s="3">
        <f t="shared" si="57"/>
        <v>130568550.7444829</v>
      </c>
      <c r="R289" s="3">
        <f t="shared" si="58"/>
        <v>92607994.927897602</v>
      </c>
      <c r="S289" s="3">
        <f t="shared" si="53"/>
        <v>37960555.816585302</v>
      </c>
      <c r="T289" s="21">
        <f>(RANK(E289,E$8:E$1007,1)+COUNTIF(E$8:E289,E289)-1)/1000</f>
        <v>0.29099999999999998</v>
      </c>
      <c r="U289" s="21">
        <f>(RANK(F289,F$8:F$1007,1)+COUNTIF(F$8:F289,F289)-1)/1000</f>
        <v>0.252</v>
      </c>
      <c r="V289" s="21">
        <f>(RANK(G289,G$8:G$1007,1)+COUNTIF(G$8:G289,G289)-1)/1000</f>
        <v>0.30199999999999999</v>
      </c>
      <c r="W289" s="21">
        <f>(RANK(H289,H$8:H$1007,1)+COUNTIF(H$8:H289,H289)-1)/1000</f>
        <v>0.29499999999999998</v>
      </c>
      <c r="X289" s="21">
        <f>(RANK(I289,I$8:I$1007,1)+COUNTIF(I$8:I289,I289)-1)/1000</f>
        <v>0.25600000000000001</v>
      </c>
      <c r="Y289" s="21">
        <f>(RANK(J289,J$8:J$1007,1)+COUNTIF(J$8:J289,J289)-1)/1000</f>
        <v>0.30199999999999999</v>
      </c>
      <c r="Z289" s="21">
        <f>(RANK(K289,K$8:K$1007,1)+COUNTIF(K$8:K289,K289)-1)/1000</f>
        <v>0.57799999999999996</v>
      </c>
      <c r="AA289" s="21">
        <f>(RANK(L289,L$8:L$1007,1)+COUNTIF(L$8:L289,L289)-1)/1000</f>
        <v>0.56499999999999995</v>
      </c>
      <c r="AB289" s="21">
        <f>(RANK(M289,M$8:M$1007,1)+COUNTIF(M$8:M289,M289)-1)/1000</f>
        <v>0.627</v>
      </c>
      <c r="AC289" s="21">
        <f>(RANK(N289,N$8:N$1007,1)+COUNTIF(N$8:N289,N289)-1)/1000</f>
        <v>0.30499999999999999</v>
      </c>
      <c r="AD289" s="21">
        <f>(RANK(O289,O$8:O$1007,1)+COUNTIF(O$8:O289,O289)-1)/1000</f>
        <v>0.30299999999999999</v>
      </c>
      <c r="AE289" s="21">
        <f>(RANK(P289,P$8:P$1007,1)+COUNTIF(P$8:P289,P289)-1)/1000</f>
        <v>0.30599999999999999</v>
      </c>
      <c r="AF289" s="21">
        <f>(RANK(Q289,Q$8:Q$1007,1)+COUNTIF(Q$8:Q289,Q289)-1)/1000</f>
        <v>0.30499999999999999</v>
      </c>
      <c r="AG289" s="21">
        <f>(RANK(R289,R$8:R$1007,1)+COUNTIF(R$8:R289,R289)-1)/1000</f>
        <v>0.30299999999999999</v>
      </c>
      <c r="AH289" s="21">
        <f>(RANK(S289,S$8:S$1007,1)+COUNTIF(S$8:S289,S289)-1)/1000</f>
        <v>0.30599999999999999</v>
      </c>
      <c r="AI289" s="14">
        <f t="shared" si="59"/>
        <v>0</v>
      </c>
      <c r="AK289" s="14">
        <f t="shared" si="60"/>
        <v>0</v>
      </c>
    </row>
    <row r="290" spans="2:37" x14ac:dyDescent="0.25">
      <c r="B290">
        <f t="shared" si="54"/>
        <v>283</v>
      </c>
      <c r="C290">
        <f>MATCH(B290,'Stocastic Model Raw Data'!$B$2:$B$1001,0)</f>
        <v>667</v>
      </c>
      <c r="D290" s="14" cm="1">
        <f t="array" ref="D290">INDEX('Stocastic Model Raw Data'!$G$2:$G$1001,$C290,0)</f>
        <v>31610718</v>
      </c>
      <c r="E290" s="14" cm="1">
        <f t="array" ref="E290">INDEX('Stocastic Model Raw Data'!$C$2:$C$1001,$C290,0)</f>
        <v>4818302.1536213597</v>
      </c>
      <c r="F290" s="14" cm="1">
        <f t="array" ref="F290">INDEX('Stocastic Model Raw Data'!$H$2:$H$1001,$C290,0)</f>
        <v>1974709.62795387</v>
      </c>
      <c r="G290" s="14">
        <f t="shared" si="49"/>
        <v>2843592.5256674895</v>
      </c>
      <c r="H290" s="14" cm="1">
        <f t="array" ref="H290">INDEX('Stocastic Model Raw Data'!$D$2:$D$1001,$C290,0)</f>
        <v>157466485.21540001</v>
      </c>
      <c r="I290" s="14" cm="1">
        <f t="array" ref="I290">INDEX('Stocastic Model Raw Data'!$I$2:$I$1001,$C290,0)</f>
        <v>61060940.644247003</v>
      </c>
      <c r="J290" s="14">
        <f t="shared" si="50"/>
        <v>96405544.571153015</v>
      </c>
      <c r="K290" s="14" cm="1">
        <f t="array" ref="K290">INDEX('Stocastic Model Raw Data'!$E$2:$E$1001,$C290,0)</f>
        <v>35398772.807336897</v>
      </c>
      <c r="L290" s="14" cm="1">
        <f t="array" ref="L290">INDEX('Stocastic Model Raw Data'!$J$2:$J$1001,$C290,0)</f>
        <v>25347506.897617999</v>
      </c>
      <c r="M290" s="14">
        <f t="shared" si="51"/>
        <v>10051265.909718897</v>
      </c>
      <c r="N290" s="14">
        <f t="shared" si="55"/>
        <v>192865258.02273691</v>
      </c>
      <c r="O290" s="14">
        <f t="shared" si="56"/>
        <v>86408447.541865006</v>
      </c>
      <c r="P290" s="14">
        <f t="shared" si="52"/>
        <v>106456810.4808719</v>
      </c>
      <c r="Q290" s="3">
        <f t="shared" si="57"/>
        <v>192865258.02273691</v>
      </c>
      <c r="R290" s="3">
        <f t="shared" si="58"/>
        <v>118019165.54186501</v>
      </c>
      <c r="S290" s="3">
        <f t="shared" si="53"/>
        <v>74846092.480871901</v>
      </c>
      <c r="T290" s="21">
        <f>(RANK(E290,E$8:E$1007,1)+COUNTIF(E$8:E290,E290)-1)/1000</f>
        <v>0.65</v>
      </c>
      <c r="U290" s="21">
        <f>(RANK(F290,F$8:F$1007,1)+COUNTIF(F$8:F290,F290)-1)/1000</f>
        <v>0.63900000000000001</v>
      </c>
      <c r="V290" s="21">
        <f>(RANK(G290,G$8:G$1007,1)+COUNTIF(G$8:G290,G290)-1)/1000</f>
        <v>0.66100000000000003</v>
      </c>
      <c r="W290" s="21">
        <f>(RANK(H290,H$8:H$1007,1)+COUNTIF(H$8:H290,H290)-1)/1000</f>
        <v>0.65900000000000003</v>
      </c>
      <c r="X290" s="21">
        <f>(RANK(I290,I$8:I$1007,1)+COUNTIF(I$8:I290,I290)-1)/1000</f>
        <v>0.64</v>
      </c>
      <c r="Y290" s="21">
        <f>(RANK(J290,J$8:J$1007,1)+COUNTIF(J$8:J290,J290)-1)/1000</f>
        <v>0.67800000000000005</v>
      </c>
      <c r="Z290" s="21">
        <f>(RANK(K290,K$8:K$1007,1)+COUNTIF(K$8:K290,K290)-1)/1000</f>
        <v>0.47</v>
      </c>
      <c r="AA290" s="21">
        <f>(RANK(L290,L$8:L$1007,1)+COUNTIF(L$8:L290,L290)-1)/1000</f>
        <v>0.47899999999999998</v>
      </c>
      <c r="AB290" s="21">
        <f>(RANK(M290,M$8:M$1007,1)+COUNTIF(M$8:M290,M290)-1)/1000</f>
        <v>0.42799999999999999</v>
      </c>
      <c r="AC290" s="21">
        <f>(RANK(N290,N$8:N$1007,1)+COUNTIF(N$8:N290,N290)-1)/1000</f>
        <v>0.66700000000000004</v>
      </c>
      <c r="AD290" s="21">
        <f>(RANK(O290,O$8:O$1007,1)+COUNTIF(O$8:O290,O290)-1)/1000</f>
        <v>0.65400000000000003</v>
      </c>
      <c r="AE290" s="21">
        <f>(RANK(P290,P$8:P$1007,1)+COUNTIF(P$8:P290,P290)-1)/1000</f>
        <v>0.67800000000000005</v>
      </c>
      <c r="AF290" s="21">
        <f>(RANK(Q290,Q$8:Q$1007,1)+COUNTIF(Q$8:Q290,Q290)-1)/1000</f>
        <v>0.66700000000000004</v>
      </c>
      <c r="AG290" s="21">
        <f>(RANK(R290,R$8:R$1007,1)+COUNTIF(R$8:R290,R290)-1)/1000</f>
        <v>0.65400000000000003</v>
      </c>
      <c r="AH290" s="21">
        <f>(RANK(S290,S$8:S$1007,1)+COUNTIF(S$8:S290,S290)-1)/1000</f>
        <v>0.67800000000000005</v>
      </c>
      <c r="AI290" s="14">
        <f t="shared" si="59"/>
        <v>0</v>
      </c>
      <c r="AK290" s="14">
        <f t="shared" si="60"/>
        <v>0</v>
      </c>
    </row>
    <row r="291" spans="2:37" x14ac:dyDescent="0.25">
      <c r="B291">
        <f t="shared" si="54"/>
        <v>284</v>
      </c>
      <c r="C291">
        <f>MATCH(B291,'Stocastic Model Raw Data'!$B$2:$B$1001,0)</f>
        <v>182</v>
      </c>
      <c r="D291" s="14" cm="1">
        <f t="array" ref="D291">INDEX('Stocastic Model Raw Data'!$G$2:$G$1001,$C291,0)</f>
        <v>31610718</v>
      </c>
      <c r="E291" s="14" cm="1">
        <f t="array" ref="E291">INDEX('Stocastic Model Raw Data'!$C$2:$C$1001,$C291,0)</f>
        <v>2404444.4970260402</v>
      </c>
      <c r="F291" s="14" cm="1">
        <f t="array" ref="F291">INDEX('Stocastic Model Raw Data'!$H$2:$H$1001,$C291,0)</f>
        <v>919856.91835067002</v>
      </c>
      <c r="G291" s="14">
        <f t="shared" si="49"/>
        <v>1484587.5786753702</v>
      </c>
      <c r="H291" s="14" cm="1">
        <f t="array" ref="H291">INDEX('Stocastic Model Raw Data'!$D$2:$D$1001,$C291,0)</f>
        <v>78097404.093779907</v>
      </c>
      <c r="I291" s="14" cm="1">
        <f t="array" ref="I291">INDEX('Stocastic Model Raw Data'!$I$2:$I$1001,$C291,0)</f>
        <v>28986909.331227101</v>
      </c>
      <c r="J291" s="14">
        <f t="shared" si="50"/>
        <v>49110494.762552805</v>
      </c>
      <c r="K291" s="14" cm="1">
        <f t="array" ref="K291">INDEX('Stocastic Model Raw Data'!$E$2:$E$1001,$C291,0)</f>
        <v>33265050.967167299</v>
      </c>
      <c r="L291" s="14" cm="1">
        <f t="array" ref="L291">INDEX('Stocastic Model Raw Data'!$J$2:$J$1001,$C291,0)</f>
        <v>23906148.895431399</v>
      </c>
      <c r="M291" s="14">
        <f t="shared" si="51"/>
        <v>9358902.0717358999</v>
      </c>
      <c r="N291" s="14">
        <f t="shared" si="55"/>
        <v>111362455.06094721</v>
      </c>
      <c r="O291" s="14">
        <f t="shared" si="56"/>
        <v>52893058.226658501</v>
      </c>
      <c r="P291" s="14">
        <f t="shared" si="52"/>
        <v>58469396.834288709</v>
      </c>
      <c r="Q291" s="3">
        <f t="shared" si="57"/>
        <v>111362455.06094721</v>
      </c>
      <c r="R291" s="3">
        <f t="shared" si="58"/>
        <v>84503776.226658493</v>
      </c>
      <c r="S291" s="3">
        <f t="shared" si="53"/>
        <v>26858678.834288716</v>
      </c>
      <c r="T291" s="21">
        <f>(RANK(E291,E$8:E$1007,1)+COUNTIF(E$8:E291,E291)-1)/1000</f>
        <v>0.16700000000000001</v>
      </c>
      <c r="U291" s="21">
        <f>(RANK(F291,F$8:F$1007,1)+COUNTIF(F$8:F291,F291)-1)/1000</f>
        <v>0.153</v>
      </c>
      <c r="V291" s="21">
        <f>(RANK(G291,G$8:G$1007,1)+COUNTIF(G$8:G291,G291)-1)/1000</f>
        <v>0.17699999999999999</v>
      </c>
      <c r="W291" s="21">
        <f>(RANK(H291,H$8:H$1007,1)+COUNTIF(H$8:H291,H291)-1)/1000</f>
        <v>0.16700000000000001</v>
      </c>
      <c r="X291" s="21">
        <f>(RANK(I291,I$8:I$1007,1)+COUNTIF(I$8:I291,I291)-1)/1000</f>
        <v>0.158</v>
      </c>
      <c r="Y291" s="21">
        <f>(RANK(J291,J$8:J$1007,1)+COUNTIF(J$8:J291,J291)-1)/1000</f>
        <v>0.17899999999999999</v>
      </c>
      <c r="Z291" s="21">
        <f>(RANK(K291,K$8:K$1007,1)+COUNTIF(K$8:K291,K291)-1)/1000</f>
        <v>0.36</v>
      </c>
      <c r="AA291" s="21">
        <f>(RANK(L291,L$8:L$1007,1)+COUNTIF(L$8:L291,L291)-1)/1000</f>
        <v>0.375</v>
      </c>
      <c r="AB291" s="21">
        <f>(RANK(M291,M$8:M$1007,1)+COUNTIF(M$8:M291,M291)-1)/1000</f>
        <v>0.28399999999999997</v>
      </c>
      <c r="AC291" s="21">
        <f>(RANK(N291,N$8:N$1007,1)+COUNTIF(N$8:N291,N291)-1)/1000</f>
        <v>0.182</v>
      </c>
      <c r="AD291" s="21">
        <f>(RANK(O291,O$8:O$1007,1)+COUNTIF(O$8:O291,O291)-1)/1000</f>
        <v>0.185</v>
      </c>
      <c r="AE291" s="21">
        <f>(RANK(P291,P$8:P$1007,1)+COUNTIF(P$8:P291,P291)-1)/1000</f>
        <v>0.17899999999999999</v>
      </c>
      <c r="AF291" s="21">
        <f>(RANK(Q291,Q$8:Q$1007,1)+COUNTIF(Q$8:Q291,Q291)-1)/1000</f>
        <v>0.182</v>
      </c>
      <c r="AG291" s="21">
        <f>(RANK(R291,R$8:R$1007,1)+COUNTIF(R$8:R291,R291)-1)/1000</f>
        <v>0.185</v>
      </c>
      <c r="AH291" s="21">
        <f>(RANK(S291,S$8:S$1007,1)+COUNTIF(S$8:S291,S291)-1)/1000</f>
        <v>0.17899999999999999</v>
      </c>
      <c r="AI291" s="14">
        <f t="shared" si="59"/>
        <v>0</v>
      </c>
      <c r="AK291" s="14">
        <f t="shared" si="60"/>
        <v>0</v>
      </c>
    </row>
    <row r="292" spans="2:37" x14ac:dyDescent="0.25">
      <c r="B292">
        <f t="shared" si="54"/>
        <v>285</v>
      </c>
      <c r="C292">
        <f>MATCH(B292,'Stocastic Model Raw Data'!$B$2:$B$1001,0)</f>
        <v>940</v>
      </c>
      <c r="D292" s="14" cm="1">
        <f t="array" ref="D292">INDEX('Stocastic Model Raw Data'!$G$2:$G$1001,$C292,0)</f>
        <v>31610718</v>
      </c>
      <c r="E292" s="14" cm="1">
        <f t="array" ref="E292">INDEX('Stocastic Model Raw Data'!$C$2:$C$1001,$C292,0)</f>
        <v>7022898.9283190696</v>
      </c>
      <c r="F292" s="14" cm="1">
        <f t="array" ref="F292">INDEX('Stocastic Model Raw Data'!$H$2:$H$1001,$C292,0)</f>
        <v>2917812.1611756999</v>
      </c>
      <c r="G292" s="14">
        <f t="shared" si="49"/>
        <v>4105086.7671433697</v>
      </c>
      <c r="H292" s="14" cm="1">
        <f t="array" ref="H292">INDEX('Stocastic Model Raw Data'!$D$2:$D$1001,$C292,0)</f>
        <v>228676740.82749301</v>
      </c>
      <c r="I292" s="14" cm="1">
        <f t="array" ref="I292">INDEX('Stocastic Model Raw Data'!$I$2:$I$1001,$C292,0)</f>
        <v>89824572.025434405</v>
      </c>
      <c r="J292" s="14">
        <f t="shared" si="50"/>
        <v>138852168.80205861</v>
      </c>
      <c r="K292" s="14" cm="1">
        <f t="array" ref="K292">INDEX('Stocastic Model Raw Data'!$E$2:$E$1001,$C292,0)</f>
        <v>42307913.439853497</v>
      </c>
      <c r="L292" s="14" cm="1">
        <f t="array" ref="L292">INDEX('Stocastic Model Raw Data'!$J$2:$J$1001,$C292,0)</f>
        <v>30356150.9885672</v>
      </c>
      <c r="M292" s="14">
        <f t="shared" si="51"/>
        <v>11951762.451286297</v>
      </c>
      <c r="N292" s="14">
        <f t="shared" si="55"/>
        <v>270984654.2673465</v>
      </c>
      <c r="O292" s="14">
        <f t="shared" si="56"/>
        <v>120180723.01400161</v>
      </c>
      <c r="P292" s="14">
        <f t="shared" si="52"/>
        <v>150803931.25334489</v>
      </c>
      <c r="Q292" s="3">
        <f t="shared" si="57"/>
        <v>270984654.2673465</v>
      </c>
      <c r="R292" s="3">
        <f t="shared" si="58"/>
        <v>151791441.01400161</v>
      </c>
      <c r="S292" s="3">
        <f t="shared" si="53"/>
        <v>119193213.25334489</v>
      </c>
      <c r="T292" s="21">
        <f>(RANK(E292,E$8:E$1007,1)+COUNTIF(E$8:E292,E292)-1)/1000</f>
        <v>0.92800000000000005</v>
      </c>
      <c r="U292" s="21">
        <f>(RANK(F292,F$8:F$1007,1)+COUNTIF(F$8:F292,F292)-1)/1000</f>
        <v>0.92700000000000005</v>
      </c>
      <c r="V292" s="21">
        <f>(RANK(G292,G$8:G$1007,1)+COUNTIF(G$8:G292,G292)-1)/1000</f>
        <v>0.92800000000000005</v>
      </c>
      <c r="W292" s="21">
        <f>(RANK(H292,H$8:H$1007,1)+COUNTIF(H$8:H292,H292)-1)/1000</f>
        <v>0.92800000000000005</v>
      </c>
      <c r="X292" s="21">
        <f>(RANK(I292,I$8:I$1007,1)+COUNTIF(I$8:I292,I292)-1)/1000</f>
        <v>0.92800000000000005</v>
      </c>
      <c r="Y292" s="21">
        <f>(RANK(J292,J$8:J$1007,1)+COUNTIF(J$8:J292,J292)-1)/1000</f>
        <v>0.92700000000000005</v>
      </c>
      <c r="Z292" s="21">
        <f>(RANK(K292,K$8:K$1007,1)+COUNTIF(K$8:K292,K292)-1)/1000</f>
        <v>0.90200000000000002</v>
      </c>
      <c r="AA292" s="21">
        <f>(RANK(L292,L$8:L$1007,1)+COUNTIF(L$8:L292,L292)-1)/1000</f>
        <v>0.90600000000000003</v>
      </c>
      <c r="AB292" s="21">
        <f>(RANK(M292,M$8:M$1007,1)+COUNTIF(M$8:M292,M292)-1)/1000</f>
        <v>0.88900000000000001</v>
      </c>
      <c r="AC292" s="21">
        <f>(RANK(N292,N$8:N$1007,1)+COUNTIF(N$8:N292,N292)-1)/1000</f>
        <v>0.94</v>
      </c>
      <c r="AD292" s="21">
        <f>(RANK(O292,O$8:O$1007,1)+COUNTIF(O$8:O292,O292)-1)/1000</f>
        <v>0.94099999999999995</v>
      </c>
      <c r="AE292" s="21">
        <f>(RANK(P292,P$8:P$1007,1)+COUNTIF(P$8:P292,P292)-1)/1000</f>
        <v>0.93899999999999995</v>
      </c>
      <c r="AF292" s="21">
        <f>(RANK(Q292,Q$8:Q$1007,1)+COUNTIF(Q$8:Q292,Q292)-1)/1000</f>
        <v>0.94</v>
      </c>
      <c r="AG292" s="21">
        <f>(RANK(R292,R$8:R$1007,1)+COUNTIF(R$8:R292,R292)-1)/1000</f>
        <v>0.94099999999999995</v>
      </c>
      <c r="AH292" s="21">
        <f>(RANK(S292,S$8:S$1007,1)+COUNTIF(S$8:S292,S292)-1)/1000</f>
        <v>0.93899999999999995</v>
      </c>
      <c r="AI292" s="14">
        <f t="shared" si="59"/>
        <v>0</v>
      </c>
      <c r="AK292" s="14">
        <f t="shared" si="60"/>
        <v>0</v>
      </c>
    </row>
    <row r="293" spans="2:37" x14ac:dyDescent="0.25">
      <c r="B293">
        <f t="shared" si="54"/>
        <v>286</v>
      </c>
      <c r="C293">
        <f>MATCH(B293,'Stocastic Model Raw Data'!$B$2:$B$1001,0)</f>
        <v>140</v>
      </c>
      <c r="D293" s="14" cm="1">
        <f t="array" ref="D293">INDEX('Stocastic Model Raw Data'!$G$2:$G$1001,$C293,0)</f>
        <v>31610718</v>
      </c>
      <c r="E293" s="14" cm="1">
        <f t="array" ref="E293">INDEX('Stocastic Model Raw Data'!$C$2:$C$1001,$C293,0)</f>
        <v>2060609.1015658299</v>
      </c>
      <c r="F293" s="14" cm="1">
        <f t="array" ref="F293">INDEX('Stocastic Model Raw Data'!$H$2:$H$1001,$C293,0)</f>
        <v>783191.03126960201</v>
      </c>
      <c r="G293" s="14">
        <f t="shared" si="49"/>
        <v>1277418.0702962279</v>
      </c>
      <c r="H293" s="14" cm="1">
        <f t="array" ref="H293">INDEX('Stocastic Model Raw Data'!$D$2:$D$1001,$C293,0)</f>
        <v>66734417.734585002</v>
      </c>
      <c r="I293" s="14" cm="1">
        <f t="array" ref="I293">INDEX('Stocastic Model Raw Data'!$I$2:$I$1001,$C293,0)</f>
        <v>24960561.0276068</v>
      </c>
      <c r="J293" s="14">
        <f t="shared" si="50"/>
        <v>41773856.706978202</v>
      </c>
      <c r="K293" s="14" cm="1">
        <f t="array" ref="K293">INDEX('Stocastic Model Raw Data'!$E$2:$E$1001,$C293,0)</f>
        <v>34298511.199959397</v>
      </c>
      <c r="L293" s="14" cm="1">
        <f t="array" ref="L293">INDEX('Stocastic Model Raw Data'!$J$2:$J$1001,$C293,0)</f>
        <v>24230728.4224867</v>
      </c>
      <c r="M293" s="14">
        <f t="shared" si="51"/>
        <v>10067782.777472697</v>
      </c>
      <c r="N293" s="14">
        <f t="shared" si="55"/>
        <v>101032928.9345444</v>
      </c>
      <c r="O293" s="14">
        <f t="shared" si="56"/>
        <v>49191289.4500935</v>
      </c>
      <c r="P293" s="14">
        <f t="shared" si="52"/>
        <v>51841639.484450899</v>
      </c>
      <c r="Q293" s="3">
        <f t="shared" si="57"/>
        <v>101032928.9345444</v>
      </c>
      <c r="R293" s="3">
        <f t="shared" si="58"/>
        <v>80802007.450093508</v>
      </c>
      <c r="S293" s="3">
        <f t="shared" si="53"/>
        <v>20230921.484450892</v>
      </c>
      <c r="T293" s="21">
        <f>(RANK(E293,E$8:E$1007,1)+COUNTIF(E$8:E293,E293)-1)/1000</f>
        <v>0.13</v>
      </c>
      <c r="U293" s="21">
        <f>(RANK(F293,F$8:F$1007,1)+COUNTIF(F$8:F293,F293)-1)/1000</f>
        <v>0.13300000000000001</v>
      </c>
      <c r="V293" s="21">
        <f>(RANK(G293,G$8:G$1007,1)+COUNTIF(G$8:G293,G293)-1)/1000</f>
        <v>0.13</v>
      </c>
      <c r="W293" s="21">
        <f>(RANK(H293,H$8:H$1007,1)+COUNTIF(H$8:H293,H293)-1)/1000</f>
        <v>0.13100000000000001</v>
      </c>
      <c r="X293" s="21">
        <f>(RANK(I293,I$8:I$1007,1)+COUNTIF(I$8:I293,I293)-1)/1000</f>
        <v>0.13300000000000001</v>
      </c>
      <c r="Y293" s="21">
        <f>(RANK(J293,J$8:J$1007,1)+COUNTIF(J$8:J293,J293)-1)/1000</f>
        <v>0.13100000000000001</v>
      </c>
      <c r="Z293" s="21">
        <f>(RANK(K293,K$8:K$1007,1)+COUNTIF(K$8:K293,K293)-1)/1000</f>
        <v>0.40300000000000002</v>
      </c>
      <c r="AA293" s="21">
        <f>(RANK(L293,L$8:L$1007,1)+COUNTIF(L$8:L293,L293)-1)/1000</f>
        <v>0.39900000000000002</v>
      </c>
      <c r="AB293" s="21">
        <f>(RANK(M293,M$8:M$1007,1)+COUNTIF(M$8:M293,M293)-1)/1000</f>
        <v>0.433</v>
      </c>
      <c r="AC293" s="21">
        <f>(RANK(N293,N$8:N$1007,1)+COUNTIF(N$8:N293,N293)-1)/1000</f>
        <v>0.14000000000000001</v>
      </c>
      <c r="AD293" s="21">
        <f>(RANK(O293,O$8:O$1007,1)+COUNTIF(O$8:O293,O293)-1)/1000</f>
        <v>0.14799999999999999</v>
      </c>
      <c r="AE293" s="21">
        <f>(RANK(P293,P$8:P$1007,1)+COUNTIF(P$8:P293,P293)-1)/1000</f>
        <v>0.13100000000000001</v>
      </c>
      <c r="AF293" s="21">
        <f>(RANK(Q293,Q$8:Q$1007,1)+COUNTIF(Q$8:Q293,Q293)-1)/1000</f>
        <v>0.14000000000000001</v>
      </c>
      <c r="AG293" s="21">
        <f>(RANK(R293,R$8:R$1007,1)+COUNTIF(R$8:R293,R293)-1)/1000</f>
        <v>0.14799999999999999</v>
      </c>
      <c r="AH293" s="21">
        <f>(RANK(S293,S$8:S$1007,1)+COUNTIF(S$8:S293,S293)-1)/1000</f>
        <v>0.13100000000000001</v>
      </c>
      <c r="AI293" s="14">
        <f t="shared" si="59"/>
        <v>0</v>
      </c>
      <c r="AK293" s="14">
        <f t="shared" si="60"/>
        <v>0</v>
      </c>
    </row>
    <row r="294" spans="2:37" x14ac:dyDescent="0.25">
      <c r="B294">
        <f t="shared" si="54"/>
        <v>287</v>
      </c>
      <c r="C294">
        <f>MATCH(B294,'Stocastic Model Raw Data'!$B$2:$B$1001,0)</f>
        <v>266</v>
      </c>
      <c r="D294" s="14" cm="1">
        <f t="array" ref="D294">INDEX('Stocastic Model Raw Data'!$G$2:$G$1001,$C294,0)</f>
        <v>31610718</v>
      </c>
      <c r="E294" s="14" cm="1">
        <f t="array" ref="E294">INDEX('Stocastic Model Raw Data'!$C$2:$C$1001,$C294,0)</f>
        <v>2643963.6449163202</v>
      </c>
      <c r="F294" s="14" cm="1">
        <f t="array" ref="F294">INDEX('Stocastic Model Raw Data'!$H$2:$H$1001,$C294,0)</f>
        <v>1032276.95890433</v>
      </c>
      <c r="G294" s="14">
        <f t="shared" si="49"/>
        <v>1611686.6860119901</v>
      </c>
      <c r="H294" s="14" cm="1">
        <f t="array" ref="H294">INDEX('Stocastic Model Raw Data'!$D$2:$D$1001,$C294,0)</f>
        <v>85546971.919137597</v>
      </c>
      <c r="I294" s="14" cm="1">
        <f t="array" ref="I294">INDEX('Stocastic Model Raw Data'!$I$2:$I$1001,$C294,0)</f>
        <v>32658792.4189279</v>
      </c>
      <c r="J294" s="14">
        <f t="shared" si="50"/>
        <v>52888179.500209697</v>
      </c>
      <c r="K294" s="14" cm="1">
        <f t="array" ref="K294">INDEX('Stocastic Model Raw Data'!$E$2:$E$1001,$C294,0)</f>
        <v>38537324.191760503</v>
      </c>
      <c r="L294" s="14" cm="1">
        <f t="array" ref="L294">INDEX('Stocastic Model Raw Data'!$J$2:$J$1001,$C294,0)</f>
        <v>27119189.7309095</v>
      </c>
      <c r="M294" s="14">
        <f t="shared" si="51"/>
        <v>11418134.460851002</v>
      </c>
      <c r="N294" s="14">
        <f t="shared" si="55"/>
        <v>124084296.11089811</v>
      </c>
      <c r="O294" s="14">
        <f t="shared" si="56"/>
        <v>59777982.149837404</v>
      </c>
      <c r="P294" s="14">
        <f t="shared" si="52"/>
        <v>64306313.961060703</v>
      </c>
      <c r="Q294" s="3">
        <f t="shared" si="57"/>
        <v>124084296.11089811</v>
      </c>
      <c r="R294" s="3">
        <f t="shared" si="58"/>
        <v>91388700.149837404</v>
      </c>
      <c r="S294" s="3">
        <f t="shared" si="53"/>
        <v>32695595.961060703</v>
      </c>
      <c r="T294" s="21">
        <f>(RANK(E294,E$8:E$1007,1)+COUNTIF(E$8:E294,E294)-1)/1000</f>
        <v>0.215</v>
      </c>
      <c r="U294" s="21">
        <f>(RANK(F294,F$8:F$1007,1)+COUNTIF(F$8:F294,F294)-1)/1000</f>
        <v>0.214</v>
      </c>
      <c r="V294" s="21">
        <f>(RANK(G294,G$8:G$1007,1)+COUNTIF(G$8:G294,G294)-1)/1000</f>
        <v>0.224</v>
      </c>
      <c r="W294" s="21">
        <f>(RANK(H294,H$8:H$1007,1)+COUNTIF(H$8:H294,H294)-1)/1000</f>
        <v>0.21299999999999999</v>
      </c>
      <c r="X294" s="21">
        <f>(RANK(I294,I$8:I$1007,1)+COUNTIF(I$8:I294,I294)-1)/1000</f>
        <v>0.218</v>
      </c>
      <c r="Y294" s="21">
        <f>(RANK(J294,J$8:J$1007,1)+COUNTIF(J$8:J294,J294)-1)/1000</f>
        <v>0.21299999999999999</v>
      </c>
      <c r="Z294" s="21">
        <f>(RANK(K294,K$8:K$1007,1)+COUNTIF(K$8:K294,K294)-1)/1000</f>
        <v>0.69</v>
      </c>
      <c r="AA294" s="21">
        <f>(RANK(L294,L$8:L$1007,1)+COUNTIF(L$8:L294,L294)-1)/1000</f>
        <v>0.65200000000000002</v>
      </c>
      <c r="AB294" s="21">
        <f>(RANK(M294,M$8:M$1007,1)+COUNTIF(M$8:M294,M294)-1)/1000</f>
        <v>0.79</v>
      </c>
      <c r="AC294" s="21">
        <f>(RANK(N294,N$8:N$1007,1)+COUNTIF(N$8:N294,N294)-1)/1000</f>
        <v>0.26600000000000001</v>
      </c>
      <c r="AD294" s="21">
        <f>(RANK(O294,O$8:O$1007,1)+COUNTIF(O$8:O294,O294)-1)/1000</f>
        <v>0.28199999999999997</v>
      </c>
      <c r="AE294" s="21">
        <f>(RANK(P294,P$8:P$1007,1)+COUNTIF(P$8:P294,P294)-1)/1000</f>
        <v>0.245</v>
      </c>
      <c r="AF294" s="21">
        <f>(RANK(Q294,Q$8:Q$1007,1)+COUNTIF(Q$8:Q294,Q294)-1)/1000</f>
        <v>0.26600000000000001</v>
      </c>
      <c r="AG294" s="21">
        <f>(RANK(R294,R$8:R$1007,1)+COUNTIF(R$8:R294,R294)-1)/1000</f>
        <v>0.28199999999999997</v>
      </c>
      <c r="AH294" s="21">
        <f>(RANK(S294,S$8:S$1007,1)+COUNTIF(S$8:S294,S294)-1)/1000</f>
        <v>0.245</v>
      </c>
      <c r="AI294" s="14">
        <f t="shared" si="59"/>
        <v>0</v>
      </c>
      <c r="AK294" s="14">
        <f t="shared" si="60"/>
        <v>0</v>
      </c>
    </row>
    <row r="295" spans="2:37" x14ac:dyDescent="0.25">
      <c r="B295">
        <f t="shared" si="54"/>
        <v>288</v>
      </c>
      <c r="C295">
        <f>MATCH(B295,'Stocastic Model Raw Data'!$B$2:$B$1001,0)</f>
        <v>784</v>
      </c>
      <c r="D295" s="14" cm="1">
        <f t="array" ref="D295">INDEX('Stocastic Model Raw Data'!$G$2:$G$1001,$C295,0)</f>
        <v>31610718</v>
      </c>
      <c r="E295" s="14" cm="1">
        <f t="array" ref="E295">INDEX('Stocastic Model Raw Data'!$C$2:$C$1001,$C295,0)</f>
        <v>5620031.8993363502</v>
      </c>
      <c r="F295" s="14" cm="1">
        <f t="array" ref="F295">INDEX('Stocastic Model Raw Data'!$H$2:$H$1001,$C295,0)</f>
        <v>2331564.0987470099</v>
      </c>
      <c r="G295" s="14">
        <f t="shared" si="49"/>
        <v>3288467.8005893403</v>
      </c>
      <c r="H295" s="14" cm="1">
        <f t="array" ref="H295">INDEX('Stocastic Model Raw Data'!$D$2:$D$1001,$C295,0)</f>
        <v>184241608.39747199</v>
      </c>
      <c r="I295" s="14" cm="1">
        <f t="array" ref="I295">INDEX('Stocastic Model Raw Data'!$I$2:$I$1001,$C295,0)</f>
        <v>71530951.938698903</v>
      </c>
      <c r="J295" s="14">
        <f t="shared" si="50"/>
        <v>112710656.45877309</v>
      </c>
      <c r="K295" s="14" cm="1">
        <f t="array" ref="K295">INDEX('Stocastic Model Raw Data'!$E$2:$E$1001,$C295,0)</f>
        <v>29689032.009971801</v>
      </c>
      <c r="L295" s="14" cm="1">
        <f t="array" ref="L295">INDEX('Stocastic Model Raw Data'!$J$2:$J$1001,$C295,0)</f>
        <v>20809826.900364101</v>
      </c>
      <c r="M295" s="14">
        <f t="shared" si="51"/>
        <v>8879205.1096077003</v>
      </c>
      <c r="N295" s="14">
        <f t="shared" si="55"/>
        <v>213930640.40744379</v>
      </c>
      <c r="O295" s="14">
        <f t="shared" si="56"/>
        <v>92340778.839063004</v>
      </c>
      <c r="P295" s="14">
        <f t="shared" si="52"/>
        <v>121589861.56838079</v>
      </c>
      <c r="Q295" s="3">
        <f t="shared" si="57"/>
        <v>213930640.40744379</v>
      </c>
      <c r="R295" s="3">
        <f t="shared" si="58"/>
        <v>123951496.839063</v>
      </c>
      <c r="S295" s="3">
        <f t="shared" si="53"/>
        <v>89979143.568380788</v>
      </c>
      <c r="T295" s="21">
        <f>(RANK(E295,E$8:E$1007,1)+COUNTIF(E$8:E295,E295)-1)/1000</f>
        <v>0.79800000000000004</v>
      </c>
      <c r="U295" s="21">
        <f>(RANK(F295,F$8:F$1007,1)+COUNTIF(F$8:F295,F295)-1)/1000</f>
        <v>0.79700000000000004</v>
      </c>
      <c r="V295" s="21">
        <f>(RANK(G295,G$8:G$1007,1)+COUNTIF(G$8:G295,G295)-1)/1000</f>
        <v>0.8</v>
      </c>
      <c r="W295" s="21">
        <f>(RANK(H295,H$8:H$1007,1)+COUNTIF(H$8:H295,H295)-1)/1000</f>
        <v>0.80500000000000005</v>
      </c>
      <c r="X295" s="21">
        <f>(RANK(I295,I$8:I$1007,1)+COUNTIF(I$8:I295,I295)-1)/1000</f>
        <v>0.79600000000000004</v>
      </c>
      <c r="Y295" s="21">
        <f>(RANK(J295,J$8:J$1007,1)+COUNTIF(J$8:J295,J295)-1)/1000</f>
        <v>0.81200000000000006</v>
      </c>
      <c r="Z295" s="21">
        <f>(RANK(K295,K$8:K$1007,1)+COUNTIF(K$8:K295,K295)-1)/1000</f>
        <v>0.217</v>
      </c>
      <c r="AA295" s="21">
        <f>(RANK(L295,L$8:L$1007,1)+COUNTIF(L$8:L295,L295)-1)/1000</f>
        <v>0.219</v>
      </c>
      <c r="AB295" s="21">
        <f>(RANK(M295,M$8:M$1007,1)+COUNTIF(M$8:M295,M295)-1)/1000</f>
        <v>0.20499999999999999</v>
      </c>
      <c r="AC295" s="21">
        <f>(RANK(N295,N$8:N$1007,1)+COUNTIF(N$8:N295,N295)-1)/1000</f>
        <v>0.78400000000000003</v>
      </c>
      <c r="AD295" s="21">
        <f>(RANK(O295,O$8:O$1007,1)+COUNTIF(O$8:O295,O295)-1)/1000</f>
        <v>0.73299999999999998</v>
      </c>
      <c r="AE295" s="21">
        <f>(RANK(P295,P$8:P$1007,1)+COUNTIF(P$8:P295,P295)-1)/1000</f>
        <v>0.80100000000000005</v>
      </c>
      <c r="AF295" s="21">
        <f>(RANK(Q295,Q$8:Q$1007,1)+COUNTIF(Q$8:Q295,Q295)-1)/1000</f>
        <v>0.78400000000000003</v>
      </c>
      <c r="AG295" s="21">
        <f>(RANK(R295,R$8:R$1007,1)+COUNTIF(R$8:R295,R295)-1)/1000</f>
        <v>0.73299999999999998</v>
      </c>
      <c r="AH295" s="21">
        <f>(RANK(S295,S$8:S$1007,1)+COUNTIF(S$8:S295,S295)-1)/1000</f>
        <v>0.80100000000000005</v>
      </c>
      <c r="AI295" s="14">
        <f t="shared" si="59"/>
        <v>0</v>
      </c>
      <c r="AK295" s="14">
        <f t="shared" si="60"/>
        <v>0</v>
      </c>
    </row>
    <row r="296" spans="2:37" x14ac:dyDescent="0.25">
      <c r="B296">
        <f t="shared" si="54"/>
        <v>289</v>
      </c>
      <c r="C296">
        <f>MATCH(B296,'Stocastic Model Raw Data'!$B$2:$B$1001,0)</f>
        <v>764</v>
      </c>
      <c r="D296" s="14" cm="1">
        <f t="array" ref="D296">INDEX('Stocastic Model Raw Data'!$G$2:$G$1001,$C296,0)</f>
        <v>31610718</v>
      </c>
      <c r="E296" s="14" cm="1">
        <f t="array" ref="E296">INDEX('Stocastic Model Raw Data'!$C$2:$C$1001,$C296,0)</f>
        <v>5266050.4543927703</v>
      </c>
      <c r="F296" s="14" cm="1">
        <f t="array" ref="F296">INDEX('Stocastic Model Raw Data'!$H$2:$H$1001,$C296,0)</f>
        <v>2197519.5966851902</v>
      </c>
      <c r="G296" s="14">
        <f t="shared" si="49"/>
        <v>3068530.8577075801</v>
      </c>
      <c r="H296" s="14" cm="1">
        <f t="array" ref="H296">INDEX('Stocastic Model Raw Data'!$D$2:$D$1001,$C296,0)</f>
        <v>169224160.721304</v>
      </c>
      <c r="I296" s="14" cm="1">
        <f t="array" ref="I296">INDEX('Stocastic Model Raw Data'!$I$2:$I$1001,$C296,0)</f>
        <v>67736005.821858302</v>
      </c>
      <c r="J296" s="14">
        <f t="shared" si="50"/>
        <v>101488154.8994457</v>
      </c>
      <c r="K296" s="14" cm="1">
        <f t="array" ref="K296">INDEX('Stocastic Model Raw Data'!$E$2:$E$1001,$C296,0)</f>
        <v>39928187.280281298</v>
      </c>
      <c r="L296" s="14" cm="1">
        <f t="array" ref="L296">INDEX('Stocastic Model Raw Data'!$J$2:$J$1001,$C296,0)</f>
        <v>28263974.7928323</v>
      </c>
      <c r="M296" s="14">
        <f t="shared" si="51"/>
        <v>11664212.487448998</v>
      </c>
      <c r="N296" s="14">
        <f t="shared" si="55"/>
        <v>209152348.0015853</v>
      </c>
      <c r="O296" s="14">
        <f t="shared" si="56"/>
        <v>95999980.614690602</v>
      </c>
      <c r="P296" s="14">
        <f t="shared" si="52"/>
        <v>113152367.3868947</v>
      </c>
      <c r="Q296" s="3">
        <f t="shared" si="57"/>
        <v>209152348.0015853</v>
      </c>
      <c r="R296" s="3">
        <f t="shared" si="58"/>
        <v>127610698.6146906</v>
      </c>
      <c r="S296" s="3">
        <f t="shared" si="53"/>
        <v>81541649.386894703</v>
      </c>
      <c r="T296" s="21">
        <f>(RANK(E296,E$8:E$1007,1)+COUNTIF(E$8:E296,E296)-1)/1000</f>
        <v>0.76300000000000001</v>
      </c>
      <c r="U296" s="21">
        <f>(RANK(F296,F$8:F$1007,1)+COUNTIF(F$8:F296,F296)-1)/1000</f>
        <v>0.76500000000000001</v>
      </c>
      <c r="V296" s="21">
        <f>(RANK(G296,G$8:G$1007,1)+COUNTIF(G$8:G296,G296)-1)/1000</f>
        <v>0.75800000000000001</v>
      </c>
      <c r="W296" s="21">
        <f>(RANK(H296,H$8:H$1007,1)+COUNTIF(H$8:H296,H296)-1)/1000</f>
        <v>0.75700000000000001</v>
      </c>
      <c r="X296" s="21">
        <f>(RANK(I296,I$8:I$1007,1)+COUNTIF(I$8:I296,I296)-1)/1000</f>
        <v>0.76500000000000001</v>
      </c>
      <c r="Y296" s="21">
        <f>(RANK(J296,J$8:J$1007,1)+COUNTIF(J$8:J296,J296)-1)/1000</f>
        <v>0.73599999999999999</v>
      </c>
      <c r="Z296" s="21">
        <f>(RANK(K296,K$8:K$1007,1)+COUNTIF(K$8:K296,K296)-1)/1000</f>
        <v>0.77700000000000002</v>
      </c>
      <c r="AA296" s="21">
        <f>(RANK(L296,L$8:L$1007,1)+COUNTIF(L$8:L296,L296)-1)/1000</f>
        <v>0.749</v>
      </c>
      <c r="AB296" s="21">
        <f>(RANK(M296,M$8:M$1007,1)+COUNTIF(M$8:M296,M296)-1)/1000</f>
        <v>0.83299999999999996</v>
      </c>
      <c r="AC296" s="21">
        <f>(RANK(N296,N$8:N$1007,1)+COUNTIF(N$8:N296,N296)-1)/1000</f>
        <v>0.76400000000000001</v>
      </c>
      <c r="AD296" s="21">
        <f>(RANK(O296,O$8:O$1007,1)+COUNTIF(O$8:O296,O296)-1)/1000</f>
        <v>0.78100000000000003</v>
      </c>
      <c r="AE296" s="21">
        <f>(RANK(P296,P$8:P$1007,1)+COUNTIF(P$8:P296,P296)-1)/1000</f>
        <v>0.74399999999999999</v>
      </c>
      <c r="AF296" s="21">
        <f>(RANK(Q296,Q$8:Q$1007,1)+COUNTIF(Q$8:Q296,Q296)-1)/1000</f>
        <v>0.76400000000000001</v>
      </c>
      <c r="AG296" s="21">
        <f>(RANK(R296,R$8:R$1007,1)+COUNTIF(R$8:R296,R296)-1)/1000</f>
        <v>0.78100000000000003</v>
      </c>
      <c r="AH296" s="21">
        <f>(RANK(S296,S$8:S$1007,1)+COUNTIF(S$8:S296,S296)-1)/1000</f>
        <v>0.74399999999999999</v>
      </c>
      <c r="AI296" s="14">
        <f t="shared" si="59"/>
        <v>0</v>
      </c>
      <c r="AK296" s="14">
        <f t="shared" si="60"/>
        <v>0</v>
      </c>
    </row>
    <row r="297" spans="2:37" x14ac:dyDescent="0.25">
      <c r="B297">
        <f t="shared" si="54"/>
        <v>290</v>
      </c>
      <c r="C297">
        <f>MATCH(B297,'Stocastic Model Raw Data'!$B$2:$B$1001,0)</f>
        <v>672</v>
      </c>
      <c r="D297" s="14" cm="1">
        <f t="array" ref="D297">INDEX('Stocastic Model Raw Data'!$G$2:$G$1001,$C297,0)</f>
        <v>31610718</v>
      </c>
      <c r="E297" s="14" cm="1">
        <f t="array" ref="E297">INDEX('Stocastic Model Raw Data'!$C$2:$C$1001,$C297,0)</f>
        <v>4981835.11115658</v>
      </c>
      <c r="F297" s="14" cm="1">
        <f t="array" ref="F297">INDEX('Stocastic Model Raw Data'!$H$2:$H$1001,$C297,0)</f>
        <v>2099575.0925772898</v>
      </c>
      <c r="G297" s="14">
        <f t="shared" si="49"/>
        <v>2882260.0185792902</v>
      </c>
      <c r="H297" s="14" cm="1">
        <f t="array" ref="H297">INDEX('Stocastic Model Raw Data'!$D$2:$D$1001,$C297,0)</f>
        <v>159951718.13595501</v>
      </c>
      <c r="I297" s="14" cm="1">
        <f t="array" ref="I297">INDEX('Stocastic Model Raw Data'!$I$2:$I$1001,$C297,0)</f>
        <v>64621805.678384401</v>
      </c>
      <c r="J297" s="14">
        <f t="shared" si="50"/>
        <v>95329912.457570612</v>
      </c>
      <c r="K297" s="14" cm="1">
        <f t="array" ref="K297">INDEX('Stocastic Model Raw Data'!$E$2:$E$1001,$C297,0)</f>
        <v>33715826.362938501</v>
      </c>
      <c r="L297" s="14" cm="1">
        <f t="array" ref="L297">INDEX('Stocastic Model Raw Data'!$J$2:$J$1001,$C297,0)</f>
        <v>23983048.0882935</v>
      </c>
      <c r="M297" s="14">
        <f t="shared" si="51"/>
        <v>9732778.2746450007</v>
      </c>
      <c r="N297" s="14">
        <f t="shared" si="55"/>
        <v>193667544.4988935</v>
      </c>
      <c r="O297" s="14">
        <f t="shared" si="56"/>
        <v>88604853.766677901</v>
      </c>
      <c r="P297" s="14">
        <f t="shared" si="52"/>
        <v>105062690.7322156</v>
      </c>
      <c r="Q297" s="3">
        <f t="shared" si="57"/>
        <v>193667544.4988935</v>
      </c>
      <c r="R297" s="3">
        <f t="shared" si="58"/>
        <v>120215571.7666779</v>
      </c>
      <c r="S297" s="3">
        <f t="shared" si="53"/>
        <v>73451972.732215598</v>
      </c>
      <c r="T297" s="21">
        <f>(RANK(E297,E$8:E$1007,1)+COUNTIF(E$8:E297,E297)-1)/1000</f>
        <v>0.69099999999999995</v>
      </c>
      <c r="U297" s="21">
        <f>(RANK(F297,F$8:F$1007,1)+COUNTIF(F$8:F297,F297)-1)/1000</f>
        <v>0.70299999999999996</v>
      </c>
      <c r="V297" s="21">
        <f>(RANK(G297,G$8:G$1007,1)+COUNTIF(G$8:G297,G297)-1)/1000</f>
        <v>0.68200000000000005</v>
      </c>
      <c r="W297" s="21">
        <f>(RANK(H297,H$8:H$1007,1)+COUNTIF(H$8:H297,H297)-1)/1000</f>
        <v>0.68899999999999995</v>
      </c>
      <c r="X297" s="21">
        <f>(RANK(I297,I$8:I$1007,1)+COUNTIF(I$8:I297,I297)-1)/1000</f>
        <v>0.70299999999999996</v>
      </c>
      <c r="Y297" s="21">
        <f>(RANK(J297,J$8:J$1007,1)+COUNTIF(J$8:J297,J297)-1)/1000</f>
        <v>0.66400000000000003</v>
      </c>
      <c r="Z297" s="21">
        <f>(RANK(K297,K$8:K$1007,1)+COUNTIF(K$8:K297,K297)-1)/1000</f>
        <v>0.38300000000000001</v>
      </c>
      <c r="AA297" s="21">
        <f>(RANK(L297,L$8:L$1007,1)+COUNTIF(L$8:L297,L297)-1)/1000</f>
        <v>0.38200000000000001</v>
      </c>
      <c r="AB297" s="21">
        <f>(RANK(M297,M$8:M$1007,1)+COUNTIF(M$8:M297,M297)-1)/1000</f>
        <v>0.36899999999999999</v>
      </c>
      <c r="AC297" s="21">
        <f>(RANK(N297,N$8:N$1007,1)+COUNTIF(N$8:N297,N297)-1)/1000</f>
        <v>0.67200000000000004</v>
      </c>
      <c r="AD297" s="21">
        <f>(RANK(O297,O$8:O$1007,1)+COUNTIF(O$8:O297,O297)-1)/1000</f>
        <v>0.68799999999999994</v>
      </c>
      <c r="AE297" s="21">
        <f>(RANK(P297,P$8:P$1007,1)+COUNTIF(P$8:P297,P297)-1)/1000</f>
        <v>0.65600000000000003</v>
      </c>
      <c r="AF297" s="21">
        <f>(RANK(Q297,Q$8:Q$1007,1)+COUNTIF(Q$8:Q297,Q297)-1)/1000</f>
        <v>0.67200000000000004</v>
      </c>
      <c r="AG297" s="21">
        <f>(RANK(R297,R$8:R$1007,1)+COUNTIF(R$8:R297,R297)-1)/1000</f>
        <v>0.68799999999999994</v>
      </c>
      <c r="AH297" s="21">
        <f>(RANK(S297,S$8:S$1007,1)+COUNTIF(S$8:S297,S297)-1)/1000</f>
        <v>0.65600000000000003</v>
      </c>
      <c r="AI297" s="14">
        <f t="shared" si="59"/>
        <v>0</v>
      </c>
      <c r="AK297" s="14">
        <f t="shared" si="60"/>
        <v>0</v>
      </c>
    </row>
    <row r="298" spans="2:37" x14ac:dyDescent="0.25">
      <c r="B298">
        <f t="shared" si="54"/>
        <v>291</v>
      </c>
      <c r="C298">
        <f>MATCH(B298,'Stocastic Model Raw Data'!$B$2:$B$1001,0)</f>
        <v>847</v>
      </c>
      <c r="D298" s="14" cm="1">
        <f t="array" ref="D298">INDEX('Stocastic Model Raw Data'!$G$2:$G$1001,$C298,0)</f>
        <v>31610718</v>
      </c>
      <c r="E298" s="14" cm="1">
        <f t="array" ref="E298">INDEX('Stocastic Model Raw Data'!$C$2:$C$1001,$C298,0)</f>
        <v>6334385.2891821899</v>
      </c>
      <c r="F298" s="14" cm="1">
        <f t="array" ref="F298">INDEX('Stocastic Model Raw Data'!$H$2:$H$1001,$C298,0)</f>
        <v>2677269.1613674001</v>
      </c>
      <c r="G298" s="14">
        <f t="shared" si="49"/>
        <v>3657116.1278147898</v>
      </c>
      <c r="H298" s="14" cm="1">
        <f t="array" ref="H298">INDEX('Stocastic Model Raw Data'!$D$2:$D$1001,$C298,0)</f>
        <v>204711374.900879</v>
      </c>
      <c r="I298" s="14" cm="1">
        <f t="array" ref="I298">INDEX('Stocastic Model Raw Data'!$I$2:$I$1001,$C298,0)</f>
        <v>82179214.089783505</v>
      </c>
      <c r="J298" s="14">
        <f t="shared" si="50"/>
        <v>122532160.81109549</v>
      </c>
      <c r="K298" s="14" cm="1">
        <f t="array" ref="K298">INDEX('Stocastic Model Raw Data'!$E$2:$E$1001,$C298,0)</f>
        <v>33573505.962272398</v>
      </c>
      <c r="L298" s="14" cm="1">
        <f t="array" ref="L298">INDEX('Stocastic Model Raw Data'!$J$2:$J$1001,$C298,0)</f>
        <v>23948078.6297106</v>
      </c>
      <c r="M298" s="14">
        <f t="shared" si="51"/>
        <v>9625427.3325617984</v>
      </c>
      <c r="N298" s="14">
        <f t="shared" si="55"/>
        <v>238284880.8631514</v>
      </c>
      <c r="O298" s="14">
        <f t="shared" si="56"/>
        <v>106127292.7194941</v>
      </c>
      <c r="P298" s="14">
        <f t="shared" si="52"/>
        <v>132157588.1436573</v>
      </c>
      <c r="Q298" s="3">
        <f t="shared" si="57"/>
        <v>238284880.8631514</v>
      </c>
      <c r="R298" s="3">
        <f t="shared" si="58"/>
        <v>137738010.7194941</v>
      </c>
      <c r="S298" s="3">
        <f t="shared" si="53"/>
        <v>100546870.1436573</v>
      </c>
      <c r="T298" s="21">
        <f>(RANK(E298,E$8:E$1007,1)+COUNTIF(E$8:E298,E298)-1)/1000</f>
        <v>0.86799999999999999</v>
      </c>
      <c r="U298" s="21">
        <f>(RANK(F298,F$8:F$1007,1)+COUNTIF(F$8:F298,F298)-1)/1000</f>
        <v>0.88100000000000001</v>
      </c>
      <c r="V298" s="21">
        <f>(RANK(G298,G$8:G$1007,1)+COUNTIF(G$8:G298,G298)-1)/1000</f>
        <v>0.86099999999999999</v>
      </c>
      <c r="W298" s="21">
        <f>(RANK(H298,H$8:H$1007,1)+COUNTIF(H$8:H298,H298)-1)/1000</f>
        <v>0.86599999999999999</v>
      </c>
      <c r="X298" s="21">
        <f>(RANK(I298,I$8:I$1007,1)+COUNTIF(I$8:I298,I298)-1)/1000</f>
        <v>0.877</v>
      </c>
      <c r="Y298" s="21">
        <f>(RANK(J298,J$8:J$1007,1)+COUNTIF(J$8:J298,J298)-1)/1000</f>
        <v>0.86</v>
      </c>
      <c r="Z298" s="21">
        <f>(RANK(K298,K$8:K$1007,1)+COUNTIF(K$8:K298,K298)-1)/1000</f>
        <v>0.374</v>
      </c>
      <c r="AA298" s="21">
        <f>(RANK(L298,L$8:L$1007,1)+COUNTIF(L$8:L298,L298)-1)/1000</f>
        <v>0.378</v>
      </c>
      <c r="AB298" s="21">
        <f>(RANK(M298,M$8:M$1007,1)+COUNTIF(M$8:M298,M298)-1)/1000</f>
        <v>0.34499999999999997</v>
      </c>
      <c r="AC298" s="21">
        <f>(RANK(N298,N$8:N$1007,1)+COUNTIF(N$8:N298,N298)-1)/1000</f>
        <v>0.84699999999999998</v>
      </c>
      <c r="AD298" s="21">
        <f>(RANK(O298,O$8:O$1007,1)+COUNTIF(O$8:O298,O298)-1)/1000</f>
        <v>0.85799999999999998</v>
      </c>
      <c r="AE298" s="21">
        <f>(RANK(P298,P$8:P$1007,1)+COUNTIF(P$8:P298,P298)-1)/1000</f>
        <v>0.85</v>
      </c>
      <c r="AF298" s="21">
        <f>(RANK(Q298,Q$8:Q$1007,1)+COUNTIF(Q$8:Q298,Q298)-1)/1000</f>
        <v>0.84699999999999998</v>
      </c>
      <c r="AG298" s="21">
        <f>(RANK(R298,R$8:R$1007,1)+COUNTIF(R$8:R298,R298)-1)/1000</f>
        <v>0.85799999999999998</v>
      </c>
      <c r="AH298" s="21">
        <f>(RANK(S298,S$8:S$1007,1)+COUNTIF(S$8:S298,S298)-1)/1000</f>
        <v>0.85</v>
      </c>
      <c r="AI298" s="14">
        <f t="shared" si="59"/>
        <v>0</v>
      </c>
      <c r="AK298" s="14">
        <f t="shared" si="60"/>
        <v>0</v>
      </c>
    </row>
    <row r="299" spans="2:37" x14ac:dyDescent="0.25">
      <c r="B299">
        <f t="shared" si="54"/>
        <v>292</v>
      </c>
      <c r="C299">
        <f>MATCH(B299,'Stocastic Model Raw Data'!$B$2:$B$1001,0)</f>
        <v>837</v>
      </c>
      <c r="D299" s="14" cm="1">
        <f t="array" ref="D299">INDEX('Stocastic Model Raw Data'!$G$2:$G$1001,$C299,0)</f>
        <v>31610718</v>
      </c>
      <c r="E299" s="14" cm="1">
        <f t="array" ref="E299">INDEX('Stocastic Model Raw Data'!$C$2:$C$1001,$C299,0)</f>
        <v>6269570.2552270601</v>
      </c>
      <c r="F299" s="14" cm="1">
        <f t="array" ref="F299">INDEX('Stocastic Model Raw Data'!$H$2:$H$1001,$C299,0)</f>
        <v>2640687.7952640802</v>
      </c>
      <c r="G299" s="14">
        <f t="shared" si="49"/>
        <v>3628882.4599629799</v>
      </c>
      <c r="H299" s="14" cm="1">
        <f t="array" ref="H299">INDEX('Stocastic Model Raw Data'!$D$2:$D$1001,$C299,0)</f>
        <v>202089017.74312201</v>
      </c>
      <c r="I299" s="14" cm="1">
        <f t="array" ref="I299">INDEX('Stocastic Model Raw Data'!$I$2:$I$1001,$C299,0)</f>
        <v>80971451.559085399</v>
      </c>
      <c r="J299" s="14">
        <f t="shared" si="50"/>
        <v>121117566.18403661</v>
      </c>
      <c r="K299" s="14" cm="1">
        <f t="array" ref="K299">INDEX('Stocastic Model Raw Data'!$E$2:$E$1001,$C299,0)</f>
        <v>31464618.766521499</v>
      </c>
      <c r="L299" s="14" cm="1">
        <f t="array" ref="L299">INDEX('Stocastic Model Raw Data'!$J$2:$J$1001,$C299,0)</f>
        <v>22194482.384443499</v>
      </c>
      <c r="M299" s="14">
        <f t="shared" si="51"/>
        <v>9270136.3820779994</v>
      </c>
      <c r="N299" s="14">
        <f t="shared" si="55"/>
        <v>233553636.5096435</v>
      </c>
      <c r="O299" s="14">
        <f t="shared" si="56"/>
        <v>103165933.94352889</v>
      </c>
      <c r="P299" s="14">
        <f t="shared" si="52"/>
        <v>130387702.5661146</v>
      </c>
      <c r="Q299" s="3">
        <f t="shared" si="57"/>
        <v>233553636.5096435</v>
      </c>
      <c r="R299" s="3">
        <f t="shared" si="58"/>
        <v>134776651.94352889</v>
      </c>
      <c r="S299" s="3">
        <f t="shared" si="53"/>
        <v>98776984.566114604</v>
      </c>
      <c r="T299" s="21">
        <f>(RANK(E299,E$8:E$1007,1)+COUNTIF(E$8:E299,E299)-1)/1000</f>
        <v>0.85799999999999998</v>
      </c>
      <c r="U299" s="21">
        <f>(RANK(F299,F$8:F$1007,1)+COUNTIF(F$8:F299,F299)-1)/1000</f>
        <v>0.86099999999999999</v>
      </c>
      <c r="V299" s="21">
        <f>(RANK(G299,G$8:G$1007,1)+COUNTIF(G$8:G299,G299)-1)/1000</f>
        <v>0.85199999999999998</v>
      </c>
      <c r="W299" s="21">
        <f>(RANK(H299,H$8:H$1007,1)+COUNTIF(H$8:H299,H299)-1)/1000</f>
        <v>0.85599999999999998</v>
      </c>
      <c r="X299" s="21">
        <f>(RANK(I299,I$8:I$1007,1)+COUNTIF(I$8:I299,I299)-1)/1000</f>
        <v>0.86099999999999999</v>
      </c>
      <c r="Y299" s="21">
        <f>(RANK(J299,J$8:J$1007,1)+COUNTIF(J$8:J299,J299)-1)/1000</f>
        <v>0.84599999999999997</v>
      </c>
      <c r="Z299" s="21">
        <f>(RANK(K299,K$8:K$1007,1)+COUNTIF(K$8:K299,K299)-1)/1000</f>
        <v>0.27600000000000002</v>
      </c>
      <c r="AA299" s="21">
        <f>(RANK(L299,L$8:L$1007,1)+COUNTIF(L$8:L299,L299)-1)/1000</f>
        <v>0.28199999999999997</v>
      </c>
      <c r="AB299" s="21">
        <f>(RANK(M299,M$8:M$1007,1)+COUNTIF(M$8:M299,M299)-1)/1000</f>
        <v>0.27200000000000002</v>
      </c>
      <c r="AC299" s="21">
        <f>(RANK(N299,N$8:N$1007,1)+COUNTIF(N$8:N299,N299)-1)/1000</f>
        <v>0.83699999999999997</v>
      </c>
      <c r="AD299" s="21">
        <f>(RANK(O299,O$8:O$1007,1)+COUNTIF(O$8:O299,O299)-1)/1000</f>
        <v>0.83399999999999996</v>
      </c>
      <c r="AE299" s="21">
        <f>(RANK(P299,P$8:P$1007,1)+COUNTIF(P$8:P299,P299)-1)/1000</f>
        <v>0.83899999999999997</v>
      </c>
      <c r="AF299" s="21">
        <f>(RANK(Q299,Q$8:Q$1007,1)+COUNTIF(Q$8:Q299,Q299)-1)/1000</f>
        <v>0.83699999999999997</v>
      </c>
      <c r="AG299" s="21">
        <f>(RANK(R299,R$8:R$1007,1)+COUNTIF(R$8:R299,R299)-1)/1000</f>
        <v>0.83399999999999996</v>
      </c>
      <c r="AH299" s="21">
        <f>(RANK(S299,S$8:S$1007,1)+COUNTIF(S$8:S299,S299)-1)/1000</f>
        <v>0.83899999999999997</v>
      </c>
      <c r="AI299" s="14">
        <f t="shared" si="59"/>
        <v>0</v>
      </c>
      <c r="AK299" s="14">
        <f t="shared" si="60"/>
        <v>0</v>
      </c>
    </row>
    <row r="300" spans="2:37" x14ac:dyDescent="0.25">
      <c r="B300">
        <f t="shared" si="54"/>
        <v>293</v>
      </c>
      <c r="C300">
        <f>MATCH(B300,'Stocastic Model Raw Data'!$B$2:$B$1001,0)</f>
        <v>651</v>
      </c>
      <c r="D300" s="14" cm="1">
        <f t="array" ref="D300">INDEX('Stocastic Model Raw Data'!$G$2:$G$1001,$C300,0)</f>
        <v>31610718</v>
      </c>
      <c r="E300" s="14" cm="1">
        <f t="array" ref="E300">INDEX('Stocastic Model Raw Data'!$C$2:$C$1001,$C300,0)</f>
        <v>4805868.7868168596</v>
      </c>
      <c r="F300" s="14" cm="1">
        <f t="array" ref="F300">INDEX('Stocastic Model Raw Data'!$H$2:$H$1001,$C300,0)</f>
        <v>1972686.5407238</v>
      </c>
      <c r="G300" s="14">
        <f t="shared" si="49"/>
        <v>2833182.2460930599</v>
      </c>
      <c r="H300" s="14" cm="1">
        <f t="array" ref="H300">INDEX('Stocastic Model Raw Data'!$D$2:$D$1001,$C300,0)</f>
        <v>157092987.92584601</v>
      </c>
      <c r="I300" s="14" cm="1">
        <f t="array" ref="I300">INDEX('Stocastic Model Raw Data'!$I$2:$I$1001,$C300,0)</f>
        <v>60964784.374145098</v>
      </c>
      <c r="J300" s="14">
        <f t="shared" si="50"/>
        <v>96128203.55170092</v>
      </c>
      <c r="K300" s="14" cm="1">
        <f t="array" ref="K300">INDEX('Stocastic Model Raw Data'!$E$2:$E$1001,$C300,0)</f>
        <v>33943521.084595896</v>
      </c>
      <c r="L300" s="14" cm="1">
        <f t="array" ref="L300">INDEX('Stocastic Model Raw Data'!$J$2:$J$1001,$C300,0)</f>
        <v>24195390.074772801</v>
      </c>
      <c r="M300" s="14">
        <f t="shared" si="51"/>
        <v>9748131.0098230951</v>
      </c>
      <c r="N300" s="14">
        <f t="shared" si="55"/>
        <v>191036509.0104419</v>
      </c>
      <c r="O300" s="14">
        <f t="shared" si="56"/>
        <v>85160174.448917896</v>
      </c>
      <c r="P300" s="14">
        <f t="shared" si="52"/>
        <v>105876334.561524</v>
      </c>
      <c r="Q300" s="3">
        <f t="shared" si="57"/>
        <v>191036509.0104419</v>
      </c>
      <c r="R300" s="3">
        <f t="shared" si="58"/>
        <v>116770892.4489179</v>
      </c>
      <c r="S300" s="3">
        <f t="shared" si="53"/>
        <v>74265616.561524004</v>
      </c>
      <c r="T300" s="21">
        <f>(RANK(E300,E$8:E$1007,1)+COUNTIF(E$8:E300,E300)-1)/1000</f>
        <v>0.64600000000000002</v>
      </c>
      <c r="U300" s="21">
        <f>(RANK(F300,F$8:F$1007,1)+COUNTIF(F$8:F300,F300)-1)/1000</f>
        <v>0.63700000000000001</v>
      </c>
      <c r="V300" s="21">
        <f>(RANK(G300,G$8:G$1007,1)+COUNTIF(G$8:G300,G300)-1)/1000</f>
        <v>0.65600000000000003</v>
      </c>
      <c r="W300" s="21">
        <f>(RANK(H300,H$8:H$1007,1)+COUNTIF(H$8:H300,H300)-1)/1000</f>
        <v>0.65500000000000003</v>
      </c>
      <c r="X300" s="21">
        <f>(RANK(I300,I$8:I$1007,1)+COUNTIF(I$8:I300,I300)-1)/1000</f>
        <v>0.63700000000000001</v>
      </c>
      <c r="Y300" s="21">
        <f>(RANK(J300,J$8:J$1007,1)+COUNTIF(J$8:J300,J300)-1)/1000</f>
        <v>0.67600000000000005</v>
      </c>
      <c r="Z300" s="21">
        <f>(RANK(K300,K$8:K$1007,1)+COUNTIF(K$8:K300,K300)-1)/1000</f>
        <v>0.39100000000000001</v>
      </c>
      <c r="AA300" s="21">
        <f>(RANK(L300,L$8:L$1007,1)+COUNTIF(L$8:L300,L300)-1)/1000</f>
        <v>0.39700000000000002</v>
      </c>
      <c r="AB300" s="21">
        <f>(RANK(M300,M$8:M$1007,1)+COUNTIF(M$8:M300,M300)-1)/1000</f>
        <v>0.37</v>
      </c>
      <c r="AC300" s="21">
        <f>(RANK(N300,N$8:N$1007,1)+COUNTIF(N$8:N300,N300)-1)/1000</f>
        <v>0.65100000000000002</v>
      </c>
      <c r="AD300" s="21">
        <f>(RANK(O300,O$8:O$1007,1)+COUNTIF(O$8:O300,O300)-1)/1000</f>
        <v>0.63500000000000001</v>
      </c>
      <c r="AE300" s="21">
        <f>(RANK(P300,P$8:P$1007,1)+COUNTIF(P$8:P300,P300)-1)/1000</f>
        <v>0.67</v>
      </c>
      <c r="AF300" s="21">
        <f>(RANK(Q300,Q$8:Q$1007,1)+COUNTIF(Q$8:Q300,Q300)-1)/1000</f>
        <v>0.65100000000000002</v>
      </c>
      <c r="AG300" s="21">
        <f>(RANK(R300,R$8:R$1007,1)+COUNTIF(R$8:R300,R300)-1)/1000</f>
        <v>0.63500000000000001</v>
      </c>
      <c r="AH300" s="21">
        <f>(RANK(S300,S$8:S$1007,1)+COUNTIF(S$8:S300,S300)-1)/1000</f>
        <v>0.67</v>
      </c>
      <c r="AI300" s="14">
        <f t="shared" si="59"/>
        <v>0</v>
      </c>
      <c r="AK300" s="14">
        <f t="shared" si="60"/>
        <v>0</v>
      </c>
    </row>
    <row r="301" spans="2:37" x14ac:dyDescent="0.25">
      <c r="B301">
        <f t="shared" si="54"/>
        <v>294</v>
      </c>
      <c r="C301">
        <f>MATCH(B301,'Stocastic Model Raw Data'!$B$2:$B$1001,0)</f>
        <v>612</v>
      </c>
      <c r="D301" s="14" cm="1">
        <f t="array" ref="D301">INDEX('Stocastic Model Raw Data'!$G$2:$G$1001,$C301,0)</f>
        <v>31610718</v>
      </c>
      <c r="E301" s="14" cm="1">
        <f t="array" ref="E301">INDEX('Stocastic Model Raw Data'!$C$2:$C$1001,$C301,0)</f>
        <v>4880060.6147663901</v>
      </c>
      <c r="F301" s="14" cm="1">
        <f t="array" ref="F301">INDEX('Stocastic Model Raw Data'!$H$2:$H$1001,$C301,0)</f>
        <v>2062833.35904495</v>
      </c>
      <c r="G301" s="14">
        <f t="shared" si="49"/>
        <v>2817227.2557214401</v>
      </c>
      <c r="H301" s="14" cm="1">
        <f t="array" ref="H301">INDEX('Stocastic Model Raw Data'!$D$2:$D$1001,$C301,0)</f>
        <v>156867825.00849399</v>
      </c>
      <c r="I301" s="14" cm="1">
        <f t="array" ref="I301">INDEX('Stocastic Model Raw Data'!$I$2:$I$1001,$C301,0)</f>
        <v>63433105.2992163</v>
      </c>
      <c r="J301" s="14">
        <f t="shared" si="50"/>
        <v>93434719.709277689</v>
      </c>
      <c r="K301" s="14" cm="1">
        <f t="array" ref="K301">INDEX('Stocastic Model Raw Data'!$E$2:$E$1001,$C301,0)</f>
        <v>28028553.5606957</v>
      </c>
      <c r="L301" s="14" cm="1">
        <f t="array" ref="L301">INDEX('Stocastic Model Raw Data'!$J$2:$J$1001,$C301,0)</f>
        <v>19038036.198329099</v>
      </c>
      <c r="M301" s="14">
        <f t="shared" si="51"/>
        <v>8990517.3623666018</v>
      </c>
      <c r="N301" s="14">
        <f t="shared" si="55"/>
        <v>184896378.5691897</v>
      </c>
      <c r="O301" s="14">
        <f t="shared" si="56"/>
        <v>82471141.497545391</v>
      </c>
      <c r="P301" s="14">
        <f t="shared" si="52"/>
        <v>102425237.07164431</v>
      </c>
      <c r="Q301" s="3">
        <f t="shared" si="57"/>
        <v>184896378.5691897</v>
      </c>
      <c r="R301" s="3">
        <f t="shared" si="58"/>
        <v>114081859.49754539</v>
      </c>
      <c r="S301" s="3">
        <f t="shared" si="53"/>
        <v>70814519.071644306</v>
      </c>
      <c r="T301" s="21">
        <f>(RANK(E301,E$8:E$1007,1)+COUNTIF(E$8:E301,E301)-1)/1000</f>
        <v>0.67100000000000004</v>
      </c>
      <c r="U301" s="21">
        <f>(RANK(F301,F$8:F$1007,1)+COUNTIF(F$8:F301,F301)-1)/1000</f>
        <v>0.68400000000000005</v>
      </c>
      <c r="V301" s="21">
        <f>(RANK(G301,G$8:G$1007,1)+COUNTIF(G$8:G301,G301)-1)/1000</f>
        <v>0.64700000000000002</v>
      </c>
      <c r="W301" s="21">
        <f>(RANK(H301,H$8:H$1007,1)+COUNTIF(H$8:H301,H301)-1)/1000</f>
        <v>0.65300000000000002</v>
      </c>
      <c r="X301" s="21">
        <f>(RANK(I301,I$8:I$1007,1)+COUNTIF(I$8:I301,I301)-1)/1000</f>
        <v>0.68200000000000005</v>
      </c>
      <c r="Y301" s="21">
        <f>(RANK(J301,J$8:J$1007,1)+COUNTIF(J$8:J301,J301)-1)/1000</f>
        <v>0.63700000000000001</v>
      </c>
      <c r="Z301" s="21">
        <f>(RANK(K301,K$8:K$1007,1)+COUNTIF(K$8:K301,K301)-1)/1000</f>
        <v>0.155</v>
      </c>
      <c r="AA301" s="21">
        <f>(RANK(L301,L$8:L$1007,1)+COUNTIF(L$8:L301,L301)-1)/1000</f>
        <v>0.13700000000000001</v>
      </c>
      <c r="AB301" s="21">
        <f>(RANK(M301,M$8:M$1007,1)+COUNTIF(M$8:M301,M301)-1)/1000</f>
        <v>0.223</v>
      </c>
      <c r="AC301" s="21">
        <f>(RANK(N301,N$8:N$1007,1)+COUNTIF(N$8:N301,N301)-1)/1000</f>
        <v>0.61199999999999999</v>
      </c>
      <c r="AD301" s="21">
        <f>(RANK(O301,O$8:O$1007,1)+COUNTIF(O$8:O301,O301)-1)/1000</f>
        <v>0.58699999999999997</v>
      </c>
      <c r="AE301" s="21">
        <f>(RANK(P301,P$8:P$1007,1)+COUNTIF(P$8:P301,P301)-1)/1000</f>
        <v>0.63</v>
      </c>
      <c r="AF301" s="21">
        <f>(RANK(Q301,Q$8:Q$1007,1)+COUNTIF(Q$8:Q301,Q301)-1)/1000</f>
        <v>0.61199999999999999</v>
      </c>
      <c r="AG301" s="21">
        <f>(RANK(R301,R$8:R$1007,1)+COUNTIF(R$8:R301,R301)-1)/1000</f>
        <v>0.58699999999999997</v>
      </c>
      <c r="AH301" s="21">
        <f>(RANK(S301,S$8:S$1007,1)+COUNTIF(S$8:S301,S301)-1)/1000</f>
        <v>0.63</v>
      </c>
      <c r="AI301" s="14">
        <f t="shared" si="59"/>
        <v>0</v>
      </c>
      <c r="AK301" s="14">
        <f t="shared" si="60"/>
        <v>0</v>
      </c>
    </row>
    <row r="302" spans="2:37" x14ac:dyDescent="0.25">
      <c r="B302">
        <f t="shared" si="54"/>
        <v>295</v>
      </c>
      <c r="C302">
        <f>MATCH(B302,'Stocastic Model Raw Data'!$B$2:$B$1001,0)</f>
        <v>109</v>
      </c>
      <c r="D302" s="14" cm="1">
        <f t="array" ref="D302">INDEX('Stocastic Model Raw Data'!$G$2:$G$1001,$C302,0)</f>
        <v>31610718</v>
      </c>
      <c r="E302" s="14" cm="1">
        <f t="array" ref="E302">INDEX('Stocastic Model Raw Data'!$C$2:$C$1001,$C302,0)</f>
        <v>1772200.36778003</v>
      </c>
      <c r="F302" s="14" cm="1">
        <f t="array" ref="F302">INDEX('Stocastic Model Raw Data'!$H$2:$H$1001,$C302,0)</f>
        <v>659710.09230048605</v>
      </c>
      <c r="G302" s="14">
        <f t="shared" si="49"/>
        <v>1112490.275479544</v>
      </c>
      <c r="H302" s="14" cm="1">
        <f t="array" ref="H302">INDEX('Stocastic Model Raw Data'!$D$2:$D$1001,$C302,0)</f>
        <v>57255684.682453804</v>
      </c>
      <c r="I302" s="14" cm="1">
        <f t="array" ref="I302">INDEX('Stocastic Model Raw Data'!$I$2:$I$1001,$C302,0)</f>
        <v>21190242.446849499</v>
      </c>
      <c r="J302" s="14">
        <f t="shared" si="50"/>
        <v>36065442.235604301</v>
      </c>
      <c r="K302" s="14" cm="1">
        <f t="array" ref="K302">INDEX('Stocastic Model Raw Data'!$E$2:$E$1001,$C302,0)</f>
        <v>36660819.158559598</v>
      </c>
      <c r="L302" s="14" cm="1">
        <f t="array" ref="L302">INDEX('Stocastic Model Raw Data'!$J$2:$J$1001,$C302,0)</f>
        <v>26431566.021431301</v>
      </c>
      <c r="M302" s="14">
        <f t="shared" si="51"/>
        <v>10229253.137128297</v>
      </c>
      <c r="N302" s="14">
        <f t="shared" si="55"/>
        <v>93916503.841013402</v>
      </c>
      <c r="O302" s="14">
        <f t="shared" si="56"/>
        <v>47621808.4682808</v>
      </c>
      <c r="P302" s="14">
        <f t="shared" si="52"/>
        <v>46294695.372732602</v>
      </c>
      <c r="Q302" s="3">
        <f t="shared" si="57"/>
        <v>93916503.841013402</v>
      </c>
      <c r="R302" s="3">
        <f t="shared" si="58"/>
        <v>79232526.468280792</v>
      </c>
      <c r="S302" s="3">
        <f t="shared" si="53"/>
        <v>14683977.37273261</v>
      </c>
      <c r="T302" s="21">
        <f>(RANK(E302,E$8:E$1007,1)+COUNTIF(E$8:E302,E302)-1)/1000</f>
        <v>0.106</v>
      </c>
      <c r="U302" s="21">
        <f>(RANK(F302,F$8:F$1007,1)+COUNTIF(F$8:F302,F302)-1)/1000</f>
        <v>0.106</v>
      </c>
      <c r="V302" s="21">
        <f>(RANK(G302,G$8:G$1007,1)+COUNTIF(G$8:G302,G302)-1)/1000</f>
        <v>0.105</v>
      </c>
      <c r="W302" s="21">
        <f>(RANK(H302,H$8:H$1007,1)+COUNTIF(H$8:H302,H302)-1)/1000</f>
        <v>0.104</v>
      </c>
      <c r="X302" s="21">
        <f>(RANK(I302,I$8:I$1007,1)+COUNTIF(I$8:I302,I302)-1)/1000</f>
        <v>0.107</v>
      </c>
      <c r="Y302" s="21">
        <f>(RANK(J302,J$8:J$1007,1)+COUNTIF(J$8:J302,J302)-1)/1000</f>
        <v>0.104</v>
      </c>
      <c r="Z302" s="21">
        <f>(RANK(K302,K$8:K$1007,1)+COUNTIF(K$8:K302,K302)-1)/1000</f>
        <v>0.55500000000000005</v>
      </c>
      <c r="AA302" s="21">
        <f>(RANK(L302,L$8:L$1007,1)+COUNTIF(L$8:L302,L302)-1)/1000</f>
        <v>0.57899999999999996</v>
      </c>
      <c r="AB302" s="21">
        <f>(RANK(M302,M$8:M$1007,1)+COUNTIF(M$8:M302,M302)-1)/1000</f>
        <v>0.47699999999999998</v>
      </c>
      <c r="AC302" s="21">
        <f>(RANK(N302,N$8:N$1007,1)+COUNTIF(N$8:N302,N302)-1)/1000</f>
        <v>0.109</v>
      </c>
      <c r="AD302" s="21">
        <f>(RANK(O302,O$8:O$1007,1)+COUNTIF(O$8:O302,O302)-1)/1000</f>
        <v>0.13100000000000001</v>
      </c>
      <c r="AE302" s="21">
        <f>(RANK(P302,P$8:P$1007,1)+COUNTIF(P$8:P302,P302)-1)/1000</f>
        <v>0.10100000000000001</v>
      </c>
      <c r="AF302" s="21">
        <f>(RANK(Q302,Q$8:Q$1007,1)+COUNTIF(Q$8:Q302,Q302)-1)/1000</f>
        <v>0.109</v>
      </c>
      <c r="AG302" s="21">
        <f>(RANK(R302,R$8:R$1007,1)+COUNTIF(R$8:R302,R302)-1)/1000</f>
        <v>0.13100000000000001</v>
      </c>
      <c r="AH302" s="21">
        <f>(RANK(S302,S$8:S$1007,1)+COUNTIF(S$8:S302,S302)-1)/1000</f>
        <v>0.10100000000000001</v>
      </c>
      <c r="AI302" s="14">
        <f t="shared" si="59"/>
        <v>0</v>
      </c>
      <c r="AK302" s="14">
        <f t="shared" si="60"/>
        <v>0</v>
      </c>
    </row>
    <row r="303" spans="2:37" x14ac:dyDescent="0.25">
      <c r="B303">
        <f t="shared" si="54"/>
        <v>296</v>
      </c>
      <c r="C303">
        <f>MATCH(B303,'Stocastic Model Raw Data'!$B$2:$B$1001,0)</f>
        <v>276</v>
      </c>
      <c r="D303" s="14" cm="1">
        <f t="array" ref="D303">INDEX('Stocastic Model Raw Data'!$G$2:$G$1001,$C303,0)</f>
        <v>31610718</v>
      </c>
      <c r="E303" s="14" cm="1">
        <f t="array" ref="E303">INDEX('Stocastic Model Raw Data'!$C$2:$C$1001,$C303,0)</f>
        <v>2828987.5671335901</v>
      </c>
      <c r="F303" s="14" cm="1">
        <f t="array" ref="F303">INDEX('Stocastic Model Raw Data'!$H$2:$H$1001,$C303,0)</f>
        <v>1137360.40488531</v>
      </c>
      <c r="G303" s="14">
        <f t="shared" si="49"/>
        <v>1691627.1622482801</v>
      </c>
      <c r="H303" s="14" cm="1">
        <f t="array" ref="H303">INDEX('Stocastic Model Raw Data'!$D$2:$D$1001,$C303,0)</f>
        <v>90899626.591954395</v>
      </c>
      <c r="I303" s="14" cm="1">
        <f t="array" ref="I303">INDEX('Stocastic Model Raw Data'!$I$2:$I$1001,$C303,0)</f>
        <v>35489758.9930197</v>
      </c>
      <c r="J303" s="14">
        <f t="shared" si="50"/>
        <v>55409867.598934695</v>
      </c>
      <c r="K303" s="14" cm="1">
        <f t="array" ref="K303">INDEX('Stocastic Model Raw Data'!$E$2:$E$1001,$C303,0)</f>
        <v>35414461.446064197</v>
      </c>
      <c r="L303" s="14" cm="1">
        <f t="array" ref="L303">INDEX('Stocastic Model Raw Data'!$J$2:$J$1001,$C303,0)</f>
        <v>25411854.400382001</v>
      </c>
      <c r="M303" s="14">
        <f t="shared" si="51"/>
        <v>10002607.045682196</v>
      </c>
      <c r="N303" s="14">
        <f t="shared" si="55"/>
        <v>126314088.03801858</v>
      </c>
      <c r="O303" s="14">
        <f t="shared" si="56"/>
        <v>60901613.393401697</v>
      </c>
      <c r="P303" s="14">
        <f t="shared" si="52"/>
        <v>65412474.644616887</v>
      </c>
      <c r="Q303" s="3">
        <f t="shared" si="57"/>
        <v>126314088.03801858</v>
      </c>
      <c r="R303" s="3">
        <f t="shared" si="58"/>
        <v>92512331.393401697</v>
      </c>
      <c r="S303" s="3">
        <f t="shared" si="53"/>
        <v>33801756.644616887</v>
      </c>
      <c r="T303" s="21">
        <f>(RANK(E303,E$8:E$1007,1)+COUNTIF(E$8:E303,E303)-1)/1000</f>
        <v>0.27200000000000002</v>
      </c>
      <c r="U303" s="21">
        <f>(RANK(F303,F$8:F$1007,1)+COUNTIF(F$8:F303,F303)-1)/1000</f>
        <v>0.28199999999999997</v>
      </c>
      <c r="V303" s="21">
        <f>(RANK(G303,G$8:G$1007,1)+COUNTIF(G$8:G303,G303)-1)/1000</f>
        <v>0.26900000000000002</v>
      </c>
      <c r="W303" s="21">
        <f>(RANK(H303,H$8:H$1007,1)+COUNTIF(H$8:H303,H303)-1)/1000</f>
        <v>0.27</v>
      </c>
      <c r="X303" s="21">
        <f>(RANK(I303,I$8:I$1007,1)+COUNTIF(I$8:I303,I303)-1)/1000</f>
        <v>0.28199999999999997</v>
      </c>
      <c r="Y303" s="21">
        <f>(RANK(J303,J$8:J$1007,1)+COUNTIF(J$8:J303,J303)-1)/1000</f>
        <v>0.26100000000000001</v>
      </c>
      <c r="Z303" s="21">
        <f>(RANK(K303,K$8:K$1007,1)+COUNTIF(K$8:K303,K303)-1)/1000</f>
        <v>0.47199999999999998</v>
      </c>
      <c r="AA303" s="21">
        <f>(RANK(L303,L$8:L$1007,1)+COUNTIF(L$8:L303,L303)-1)/1000</f>
        <v>0.48799999999999999</v>
      </c>
      <c r="AB303" s="21">
        <f>(RANK(M303,M$8:M$1007,1)+COUNTIF(M$8:M303,M303)-1)/1000</f>
        <v>0.41699999999999998</v>
      </c>
      <c r="AC303" s="21">
        <f>(RANK(N303,N$8:N$1007,1)+COUNTIF(N$8:N303,N303)-1)/1000</f>
        <v>0.27600000000000002</v>
      </c>
      <c r="AD303" s="21">
        <f>(RANK(O303,O$8:O$1007,1)+COUNTIF(O$8:O303,O303)-1)/1000</f>
        <v>0.30099999999999999</v>
      </c>
      <c r="AE303" s="21">
        <f>(RANK(P303,P$8:P$1007,1)+COUNTIF(P$8:P303,P303)-1)/1000</f>
        <v>0.26300000000000001</v>
      </c>
      <c r="AF303" s="21">
        <f>(RANK(Q303,Q$8:Q$1007,1)+COUNTIF(Q$8:Q303,Q303)-1)/1000</f>
        <v>0.27600000000000002</v>
      </c>
      <c r="AG303" s="21">
        <f>(RANK(R303,R$8:R$1007,1)+COUNTIF(R$8:R303,R303)-1)/1000</f>
        <v>0.30099999999999999</v>
      </c>
      <c r="AH303" s="21">
        <f>(RANK(S303,S$8:S$1007,1)+COUNTIF(S$8:S303,S303)-1)/1000</f>
        <v>0.26300000000000001</v>
      </c>
      <c r="AI303" s="14">
        <f t="shared" si="59"/>
        <v>0</v>
      </c>
      <c r="AK303" s="14">
        <f t="shared" si="60"/>
        <v>0</v>
      </c>
    </row>
    <row r="304" spans="2:37" x14ac:dyDescent="0.25">
      <c r="B304">
        <f t="shared" si="54"/>
        <v>297</v>
      </c>
      <c r="C304">
        <f>MATCH(B304,'Stocastic Model Raw Data'!$B$2:$B$1001,0)</f>
        <v>387</v>
      </c>
      <c r="D304" s="14" cm="1">
        <f t="array" ref="D304">INDEX('Stocastic Model Raw Data'!$G$2:$G$1001,$C304,0)</f>
        <v>31610718</v>
      </c>
      <c r="E304" s="14" cm="1">
        <f t="array" ref="E304">INDEX('Stocastic Model Raw Data'!$C$2:$C$1001,$C304,0)</f>
        <v>3518983.5127494698</v>
      </c>
      <c r="F304" s="14" cm="1">
        <f t="array" ref="F304">INDEX('Stocastic Model Raw Data'!$H$2:$H$1001,$C304,0)</f>
        <v>1398420.25959665</v>
      </c>
      <c r="G304" s="14">
        <f t="shared" si="49"/>
        <v>2120563.2531528198</v>
      </c>
      <c r="H304" s="14" cm="1">
        <f t="array" ref="H304">INDEX('Stocastic Model Raw Data'!$D$2:$D$1001,$C304,0)</f>
        <v>114406003.25580201</v>
      </c>
      <c r="I304" s="14" cm="1">
        <f t="array" ref="I304">INDEX('Stocastic Model Raw Data'!$I$2:$I$1001,$C304,0)</f>
        <v>43433816.062347703</v>
      </c>
      <c r="J304" s="14">
        <f t="shared" si="50"/>
        <v>70972187.193454295</v>
      </c>
      <c r="K304" s="14" cm="1">
        <f t="array" ref="K304">INDEX('Stocastic Model Raw Data'!$E$2:$E$1001,$C304,0)</f>
        <v>32850391.624274999</v>
      </c>
      <c r="L304" s="14" cm="1">
        <f t="array" ref="L304">INDEX('Stocastic Model Raw Data'!$J$2:$J$1001,$C304,0)</f>
        <v>23329506.667609502</v>
      </c>
      <c r="M304" s="14">
        <f t="shared" si="51"/>
        <v>9520884.9566654973</v>
      </c>
      <c r="N304" s="14">
        <f t="shared" si="55"/>
        <v>147256394.880077</v>
      </c>
      <c r="O304" s="14">
        <f t="shared" si="56"/>
        <v>66763322.729957208</v>
      </c>
      <c r="P304" s="14">
        <f t="shared" si="52"/>
        <v>80493072.150119796</v>
      </c>
      <c r="Q304" s="3">
        <f t="shared" si="57"/>
        <v>147256394.880077</v>
      </c>
      <c r="R304" s="3">
        <f t="shared" si="58"/>
        <v>98374040.729957208</v>
      </c>
      <c r="S304" s="3">
        <f t="shared" si="53"/>
        <v>48882354.150119796</v>
      </c>
      <c r="T304" s="21">
        <f>(RANK(E304,E$8:E$1007,1)+COUNTIF(E$8:E304,E304)-1)/1000</f>
        <v>0.39100000000000001</v>
      </c>
      <c r="U304" s="21">
        <f>(RANK(F304,F$8:F$1007,1)+COUNTIF(F$8:F304,F304)-1)/1000</f>
        <v>0.38600000000000001</v>
      </c>
      <c r="V304" s="21">
        <f>(RANK(G304,G$8:G$1007,1)+COUNTIF(G$8:G304,G304)-1)/1000</f>
        <v>0.39200000000000002</v>
      </c>
      <c r="W304" s="21">
        <f>(RANK(H304,H$8:H$1007,1)+COUNTIF(H$8:H304,H304)-1)/1000</f>
        <v>0.38700000000000001</v>
      </c>
      <c r="X304" s="21">
        <f>(RANK(I304,I$8:I$1007,1)+COUNTIF(I$8:I304,I304)-1)/1000</f>
        <v>0.38700000000000001</v>
      </c>
      <c r="Y304" s="21">
        <f>(RANK(J304,J$8:J$1007,1)+COUNTIF(J$8:J304,J304)-1)/1000</f>
        <v>0.38800000000000001</v>
      </c>
      <c r="Z304" s="21">
        <f>(RANK(K304,K$8:K$1007,1)+COUNTIF(K$8:K304,K304)-1)/1000</f>
        <v>0.34100000000000003</v>
      </c>
      <c r="AA304" s="21">
        <f>(RANK(L304,L$8:L$1007,1)+COUNTIF(L$8:L304,L304)-1)/1000</f>
        <v>0.35199999999999998</v>
      </c>
      <c r="AB304" s="21">
        <f>(RANK(M304,M$8:M$1007,1)+COUNTIF(M$8:M304,M304)-1)/1000</f>
        <v>0.32300000000000001</v>
      </c>
      <c r="AC304" s="21">
        <f>(RANK(N304,N$8:N$1007,1)+COUNTIF(N$8:N304,N304)-1)/1000</f>
        <v>0.38700000000000001</v>
      </c>
      <c r="AD304" s="21">
        <f>(RANK(O304,O$8:O$1007,1)+COUNTIF(O$8:O304,O304)-1)/1000</f>
        <v>0.38300000000000001</v>
      </c>
      <c r="AE304" s="21">
        <f>(RANK(P304,P$8:P$1007,1)+COUNTIF(P$8:P304,P304)-1)/1000</f>
        <v>0.38800000000000001</v>
      </c>
      <c r="AF304" s="21">
        <f>(RANK(Q304,Q$8:Q$1007,1)+COUNTIF(Q$8:Q304,Q304)-1)/1000</f>
        <v>0.38700000000000001</v>
      </c>
      <c r="AG304" s="21">
        <f>(RANK(R304,R$8:R$1007,1)+COUNTIF(R$8:R304,R304)-1)/1000</f>
        <v>0.38300000000000001</v>
      </c>
      <c r="AH304" s="21">
        <f>(RANK(S304,S$8:S$1007,1)+COUNTIF(S$8:S304,S304)-1)/1000</f>
        <v>0.38800000000000001</v>
      </c>
      <c r="AI304" s="14">
        <f t="shared" si="59"/>
        <v>0</v>
      </c>
      <c r="AK304" s="14">
        <f t="shared" si="60"/>
        <v>0</v>
      </c>
    </row>
    <row r="305" spans="2:37" x14ac:dyDescent="0.25">
      <c r="B305">
        <f t="shared" si="54"/>
        <v>298</v>
      </c>
      <c r="C305">
        <f>MATCH(B305,'Stocastic Model Raw Data'!$B$2:$B$1001,0)</f>
        <v>426</v>
      </c>
      <c r="D305" s="14" cm="1">
        <f t="array" ref="D305">INDEX('Stocastic Model Raw Data'!$G$2:$G$1001,$C305,0)</f>
        <v>31610718</v>
      </c>
      <c r="E305" s="14" cm="1">
        <f t="array" ref="E305">INDEX('Stocastic Model Raw Data'!$C$2:$C$1001,$C305,0)</f>
        <v>3527636.7445450402</v>
      </c>
      <c r="F305" s="14" cm="1">
        <f t="array" ref="F305">INDEX('Stocastic Model Raw Data'!$H$2:$H$1001,$C305,0)</f>
        <v>1379215.2460994499</v>
      </c>
      <c r="G305" s="14">
        <f t="shared" si="49"/>
        <v>2148421.49844559</v>
      </c>
      <c r="H305" s="14" cm="1">
        <f t="array" ref="H305">INDEX('Stocastic Model Raw Data'!$D$2:$D$1001,$C305,0)</f>
        <v>114605881.78471901</v>
      </c>
      <c r="I305" s="14" cm="1">
        <f t="array" ref="I305">INDEX('Stocastic Model Raw Data'!$I$2:$I$1001,$C305,0)</f>
        <v>43081353.558834501</v>
      </c>
      <c r="J305" s="14">
        <f t="shared" si="50"/>
        <v>71524528.225884497</v>
      </c>
      <c r="K305" s="14" cm="1">
        <f t="array" ref="K305">INDEX('Stocastic Model Raw Data'!$E$2:$E$1001,$C305,0)</f>
        <v>42815528.784879699</v>
      </c>
      <c r="L305" s="14" cm="1">
        <f t="array" ref="L305">INDEX('Stocastic Model Raw Data'!$J$2:$J$1001,$C305,0)</f>
        <v>31029586.9902509</v>
      </c>
      <c r="M305" s="14">
        <f t="shared" si="51"/>
        <v>11785941.794628799</v>
      </c>
      <c r="N305" s="14">
        <f t="shared" si="55"/>
        <v>157421410.5695987</v>
      </c>
      <c r="O305" s="14">
        <f t="shared" si="56"/>
        <v>74110940.549085408</v>
      </c>
      <c r="P305" s="14">
        <f t="shared" si="52"/>
        <v>83310470.020513296</v>
      </c>
      <c r="Q305" s="3">
        <f t="shared" si="57"/>
        <v>157421410.5695987</v>
      </c>
      <c r="R305" s="3">
        <f t="shared" si="58"/>
        <v>105721658.54908541</v>
      </c>
      <c r="S305" s="3">
        <f t="shared" si="53"/>
        <v>51699752.020513296</v>
      </c>
      <c r="T305" s="21">
        <f>(RANK(E305,E$8:E$1007,1)+COUNTIF(E$8:E305,E305)-1)/1000</f>
        <v>0.39400000000000002</v>
      </c>
      <c r="U305" s="21">
        <f>(RANK(F305,F$8:F$1007,1)+COUNTIF(F$8:F305,F305)-1)/1000</f>
        <v>0.38200000000000001</v>
      </c>
      <c r="V305" s="21">
        <f>(RANK(G305,G$8:G$1007,1)+COUNTIF(G$8:G305,G305)-1)/1000</f>
        <v>0.40200000000000002</v>
      </c>
      <c r="W305" s="21">
        <f>(RANK(H305,H$8:H$1007,1)+COUNTIF(H$8:H305,H305)-1)/1000</f>
        <v>0.38900000000000001</v>
      </c>
      <c r="X305" s="21">
        <f>(RANK(I305,I$8:I$1007,1)+COUNTIF(I$8:I305,I305)-1)/1000</f>
        <v>0.38200000000000001</v>
      </c>
      <c r="Y305" s="21">
        <f>(RANK(J305,J$8:J$1007,1)+COUNTIF(J$8:J305,J305)-1)/1000</f>
        <v>0.39400000000000002</v>
      </c>
      <c r="Z305" s="21">
        <f>(RANK(K305,K$8:K$1007,1)+COUNTIF(K$8:K305,K305)-1)/1000</f>
        <v>0.92500000000000004</v>
      </c>
      <c r="AA305" s="21">
        <f>(RANK(L305,L$8:L$1007,1)+COUNTIF(L$8:L305,L305)-1)/1000</f>
        <v>0.93700000000000006</v>
      </c>
      <c r="AB305" s="21">
        <f>(RANK(M305,M$8:M$1007,1)+COUNTIF(M$8:M305,M305)-1)/1000</f>
        <v>0.86099999999999999</v>
      </c>
      <c r="AC305" s="21">
        <f>(RANK(N305,N$8:N$1007,1)+COUNTIF(N$8:N305,N305)-1)/1000</f>
        <v>0.42599999999999999</v>
      </c>
      <c r="AD305" s="21">
        <f>(RANK(O305,O$8:O$1007,1)+COUNTIF(O$8:O305,O305)-1)/1000</f>
        <v>0.45900000000000002</v>
      </c>
      <c r="AE305" s="21">
        <f>(RANK(P305,P$8:P$1007,1)+COUNTIF(P$8:P305,P305)-1)/1000</f>
        <v>0.40300000000000002</v>
      </c>
      <c r="AF305" s="21">
        <f>(RANK(Q305,Q$8:Q$1007,1)+COUNTIF(Q$8:Q305,Q305)-1)/1000</f>
        <v>0.42599999999999999</v>
      </c>
      <c r="AG305" s="21">
        <f>(RANK(R305,R$8:R$1007,1)+COUNTIF(R$8:R305,R305)-1)/1000</f>
        <v>0.45900000000000002</v>
      </c>
      <c r="AH305" s="21">
        <f>(RANK(S305,S$8:S$1007,1)+COUNTIF(S$8:S305,S305)-1)/1000</f>
        <v>0.40300000000000002</v>
      </c>
      <c r="AI305" s="14">
        <f t="shared" si="59"/>
        <v>0</v>
      </c>
      <c r="AK305" s="14">
        <f t="shared" si="60"/>
        <v>0</v>
      </c>
    </row>
    <row r="306" spans="2:37" x14ac:dyDescent="0.25">
      <c r="B306">
        <f t="shared" si="54"/>
        <v>299</v>
      </c>
      <c r="C306">
        <f>MATCH(B306,'Stocastic Model Raw Data'!$B$2:$B$1001,0)</f>
        <v>419</v>
      </c>
      <c r="D306" s="14" cm="1">
        <f t="array" ref="D306">INDEX('Stocastic Model Raw Data'!$G$2:$G$1001,$C306,0)</f>
        <v>31610718</v>
      </c>
      <c r="E306" s="14" cm="1">
        <f t="array" ref="E306">INDEX('Stocastic Model Raw Data'!$C$2:$C$1001,$C306,0)</f>
        <v>3626960.93930357</v>
      </c>
      <c r="F306" s="14" cm="1">
        <f t="array" ref="F306">INDEX('Stocastic Model Raw Data'!$H$2:$H$1001,$C306,0)</f>
        <v>1434201.2816296699</v>
      </c>
      <c r="G306" s="14">
        <f t="shared" si="49"/>
        <v>2192759.6576739</v>
      </c>
      <c r="H306" s="14" cm="1">
        <f t="array" ref="H306">INDEX('Stocastic Model Raw Data'!$D$2:$D$1001,$C306,0)</f>
        <v>118942371.10221</v>
      </c>
      <c r="I306" s="14" cm="1">
        <f t="array" ref="I306">INDEX('Stocastic Model Raw Data'!$I$2:$I$1001,$C306,0)</f>
        <v>44873077.991360597</v>
      </c>
      <c r="J306" s="14">
        <f t="shared" si="50"/>
        <v>74069293.11084941</v>
      </c>
      <c r="K306" s="14" cm="1">
        <f t="array" ref="K306">INDEX('Stocastic Model Raw Data'!$E$2:$E$1001,$C306,0)</f>
        <v>37400056.517750703</v>
      </c>
      <c r="L306" s="14" cm="1">
        <f t="array" ref="L306">INDEX('Stocastic Model Raw Data'!$J$2:$J$1001,$C306,0)</f>
        <v>26433780.489202902</v>
      </c>
      <c r="M306" s="14">
        <f t="shared" si="51"/>
        <v>10966276.028547801</v>
      </c>
      <c r="N306" s="14">
        <f t="shared" si="55"/>
        <v>156342427.6199607</v>
      </c>
      <c r="O306" s="14">
        <f t="shared" si="56"/>
        <v>71306858.480563492</v>
      </c>
      <c r="P306" s="14">
        <f t="shared" si="52"/>
        <v>85035569.139397204</v>
      </c>
      <c r="Q306" s="3">
        <f t="shared" si="57"/>
        <v>156342427.6199607</v>
      </c>
      <c r="R306" s="3">
        <f t="shared" si="58"/>
        <v>102917576.48056349</v>
      </c>
      <c r="S306" s="3">
        <f t="shared" si="53"/>
        <v>53424851.139397204</v>
      </c>
      <c r="T306" s="21">
        <f>(RANK(E306,E$8:E$1007,1)+COUNTIF(E$8:E306,E306)-1)/1000</f>
        <v>0.41199999999999998</v>
      </c>
      <c r="U306" s="21">
        <f>(RANK(F306,F$8:F$1007,1)+COUNTIF(F$8:F306,F306)-1)/1000</f>
        <v>0.41199999999999998</v>
      </c>
      <c r="V306" s="21">
        <f>(RANK(G306,G$8:G$1007,1)+COUNTIF(G$8:G306,G306)-1)/1000</f>
        <v>0.41299999999999998</v>
      </c>
      <c r="W306" s="21">
        <f>(RANK(H306,H$8:H$1007,1)+COUNTIF(H$8:H306,H306)-1)/1000</f>
        <v>0.41399999999999998</v>
      </c>
      <c r="X306" s="21">
        <f>(RANK(I306,I$8:I$1007,1)+COUNTIF(I$8:I306,I306)-1)/1000</f>
        <v>0.41299999999999998</v>
      </c>
      <c r="Y306" s="21">
        <f>(RANK(J306,J$8:J$1007,1)+COUNTIF(J$8:J306,J306)-1)/1000</f>
        <v>0.41599999999999998</v>
      </c>
      <c r="Z306" s="21">
        <f>(RANK(K306,K$8:K$1007,1)+COUNTIF(K$8:K306,K306)-1)/1000</f>
        <v>0.59699999999999998</v>
      </c>
      <c r="AA306" s="21">
        <f>(RANK(L306,L$8:L$1007,1)+COUNTIF(L$8:L306,L306)-1)/1000</f>
        <v>0.57999999999999996</v>
      </c>
      <c r="AB306" s="21">
        <f>(RANK(M306,M$8:M$1007,1)+COUNTIF(M$8:M306,M306)-1)/1000</f>
        <v>0.67800000000000005</v>
      </c>
      <c r="AC306" s="21">
        <f>(RANK(N306,N$8:N$1007,1)+COUNTIF(N$8:N306,N306)-1)/1000</f>
        <v>0.41899999999999998</v>
      </c>
      <c r="AD306" s="21">
        <f>(RANK(O306,O$8:O$1007,1)+COUNTIF(O$8:O306,O306)-1)/1000</f>
        <v>0.42199999999999999</v>
      </c>
      <c r="AE306" s="21">
        <f>(RANK(P306,P$8:P$1007,1)+COUNTIF(P$8:P306,P306)-1)/1000</f>
        <v>0.41899999999999998</v>
      </c>
      <c r="AF306" s="21">
        <f>(RANK(Q306,Q$8:Q$1007,1)+COUNTIF(Q$8:Q306,Q306)-1)/1000</f>
        <v>0.41899999999999998</v>
      </c>
      <c r="AG306" s="21">
        <f>(RANK(R306,R$8:R$1007,1)+COUNTIF(R$8:R306,R306)-1)/1000</f>
        <v>0.42199999999999999</v>
      </c>
      <c r="AH306" s="21">
        <f>(RANK(S306,S$8:S$1007,1)+COUNTIF(S$8:S306,S306)-1)/1000</f>
        <v>0.41899999999999998</v>
      </c>
      <c r="AI306" s="14">
        <f t="shared" si="59"/>
        <v>0</v>
      </c>
      <c r="AK306" s="14">
        <f t="shared" si="60"/>
        <v>0</v>
      </c>
    </row>
    <row r="307" spans="2:37" x14ac:dyDescent="0.25">
      <c r="B307">
        <f t="shared" si="54"/>
        <v>300</v>
      </c>
      <c r="C307">
        <f>MATCH(B307,'Stocastic Model Raw Data'!$B$2:$B$1001,0)</f>
        <v>350</v>
      </c>
      <c r="D307" s="14" cm="1">
        <f t="array" ref="D307">INDEX('Stocastic Model Raw Data'!$G$2:$G$1001,$C307,0)</f>
        <v>31610718</v>
      </c>
      <c r="E307" s="14" cm="1">
        <f t="array" ref="E307">INDEX('Stocastic Model Raw Data'!$C$2:$C$1001,$C307,0)</f>
        <v>3079493.9640153502</v>
      </c>
      <c r="F307" s="14" cm="1">
        <f t="array" ref="F307">INDEX('Stocastic Model Raw Data'!$H$2:$H$1001,$C307,0)</f>
        <v>1187012.1673309701</v>
      </c>
      <c r="G307" s="14">
        <f t="shared" si="49"/>
        <v>1892481.7966843802</v>
      </c>
      <c r="H307" s="14" cm="1">
        <f t="array" ref="H307">INDEX('Stocastic Model Raw Data'!$D$2:$D$1001,$C307,0)</f>
        <v>99966677.895502701</v>
      </c>
      <c r="I307" s="14" cm="1">
        <f t="array" ref="I307">INDEX('Stocastic Model Raw Data'!$I$2:$I$1001,$C307,0)</f>
        <v>37206173.046152703</v>
      </c>
      <c r="J307" s="14">
        <f t="shared" si="50"/>
        <v>62760504.849349998</v>
      </c>
      <c r="K307" s="14" cm="1">
        <f t="array" ref="K307">INDEX('Stocastic Model Raw Data'!$E$2:$E$1001,$C307,0)</f>
        <v>38816082.187886402</v>
      </c>
      <c r="L307" s="14" cm="1">
        <f t="array" ref="L307">INDEX('Stocastic Model Raw Data'!$J$2:$J$1001,$C307,0)</f>
        <v>28122665.764378302</v>
      </c>
      <c r="M307" s="14">
        <f t="shared" si="51"/>
        <v>10693416.4235081</v>
      </c>
      <c r="N307" s="14">
        <f t="shared" si="55"/>
        <v>138782760.0833891</v>
      </c>
      <c r="O307" s="14">
        <f t="shared" si="56"/>
        <v>65328838.810531005</v>
      </c>
      <c r="P307" s="14">
        <f t="shared" si="52"/>
        <v>73453921.272858098</v>
      </c>
      <c r="Q307" s="3">
        <f t="shared" si="57"/>
        <v>138782760.0833891</v>
      </c>
      <c r="R307" s="3">
        <f t="shared" si="58"/>
        <v>96939556.810531005</v>
      </c>
      <c r="S307" s="3">
        <f t="shared" si="53"/>
        <v>41843203.272858098</v>
      </c>
      <c r="T307" s="21">
        <f>(RANK(E307,E$8:E$1007,1)+COUNTIF(E$8:E307,E307)-1)/1000</f>
        <v>0.31900000000000001</v>
      </c>
      <c r="U307" s="21">
        <f>(RANK(F307,F$8:F$1007,1)+COUNTIF(F$8:F307,F307)-1)/1000</f>
        <v>0.313</v>
      </c>
      <c r="V307" s="21">
        <f>(RANK(G307,G$8:G$1007,1)+COUNTIF(G$8:G307,G307)-1)/1000</f>
        <v>0.33900000000000002</v>
      </c>
      <c r="W307" s="21">
        <f>(RANK(H307,H$8:H$1007,1)+COUNTIF(H$8:H307,H307)-1)/1000</f>
        <v>0.32200000000000001</v>
      </c>
      <c r="X307" s="21">
        <f>(RANK(I307,I$8:I$1007,1)+COUNTIF(I$8:I307,I307)-1)/1000</f>
        <v>0.313</v>
      </c>
      <c r="Y307" s="21">
        <f>(RANK(J307,J$8:J$1007,1)+COUNTIF(J$8:J307,J307)-1)/1000</f>
        <v>0.34</v>
      </c>
      <c r="Z307" s="21">
        <f>(RANK(K307,K$8:K$1007,1)+COUNTIF(K$8:K307,K307)-1)/1000</f>
        <v>0.71199999999999997</v>
      </c>
      <c r="AA307" s="21">
        <f>(RANK(L307,L$8:L$1007,1)+COUNTIF(L$8:L307,L307)-1)/1000</f>
        <v>0.74099999999999999</v>
      </c>
      <c r="AB307" s="21">
        <f>(RANK(M307,M$8:M$1007,1)+COUNTIF(M$8:M307,M307)-1)/1000</f>
        <v>0.59299999999999997</v>
      </c>
      <c r="AC307" s="21">
        <f>(RANK(N307,N$8:N$1007,1)+COUNTIF(N$8:N307,N307)-1)/1000</f>
        <v>0.35</v>
      </c>
      <c r="AD307" s="21">
        <f>(RANK(O307,O$8:O$1007,1)+COUNTIF(O$8:O307,O307)-1)/1000</f>
        <v>0.37</v>
      </c>
      <c r="AE307" s="21">
        <f>(RANK(P307,P$8:P$1007,1)+COUNTIF(P$8:P307,P307)-1)/1000</f>
        <v>0.34499999999999997</v>
      </c>
      <c r="AF307" s="21">
        <f>(RANK(Q307,Q$8:Q$1007,1)+COUNTIF(Q$8:Q307,Q307)-1)/1000</f>
        <v>0.35</v>
      </c>
      <c r="AG307" s="21">
        <f>(RANK(R307,R$8:R$1007,1)+COUNTIF(R$8:R307,R307)-1)/1000</f>
        <v>0.37</v>
      </c>
      <c r="AH307" s="21">
        <f>(RANK(S307,S$8:S$1007,1)+COUNTIF(S$8:S307,S307)-1)/1000</f>
        <v>0.34499999999999997</v>
      </c>
      <c r="AI307" s="14">
        <f t="shared" si="59"/>
        <v>0</v>
      </c>
      <c r="AK307" s="14">
        <f t="shared" si="60"/>
        <v>0</v>
      </c>
    </row>
    <row r="308" spans="2:37" x14ac:dyDescent="0.25">
      <c r="B308">
        <f t="shared" si="54"/>
        <v>301</v>
      </c>
      <c r="C308">
        <f>MATCH(B308,'Stocastic Model Raw Data'!$B$2:$B$1001,0)</f>
        <v>745</v>
      </c>
      <c r="D308" s="14" cm="1">
        <f t="array" ref="D308">INDEX('Stocastic Model Raw Data'!$G$2:$G$1001,$C308,0)</f>
        <v>31610718</v>
      </c>
      <c r="E308" s="14" cm="1">
        <f t="array" ref="E308">INDEX('Stocastic Model Raw Data'!$C$2:$C$1001,$C308,0)</f>
        <v>5170404.2298180098</v>
      </c>
      <c r="F308" s="14" cm="1">
        <f t="array" ref="F308">INDEX('Stocastic Model Raw Data'!$H$2:$H$1001,$C308,0)</f>
        <v>2127385.7749531702</v>
      </c>
      <c r="G308" s="14">
        <f t="shared" si="49"/>
        <v>3043018.4548648396</v>
      </c>
      <c r="H308" s="14" cm="1">
        <f t="array" ref="H308">INDEX('Stocastic Model Raw Data'!$D$2:$D$1001,$C308,0)</f>
        <v>168391733.10984701</v>
      </c>
      <c r="I308" s="14" cm="1">
        <f t="array" ref="I308">INDEX('Stocastic Model Raw Data'!$I$2:$I$1001,$C308,0)</f>
        <v>65596348.364854798</v>
      </c>
      <c r="J308" s="14">
        <f t="shared" si="50"/>
        <v>102795384.74499221</v>
      </c>
      <c r="K308" s="14" cm="1">
        <f t="array" ref="K308">INDEX('Stocastic Model Raw Data'!$E$2:$E$1001,$C308,0)</f>
        <v>38054699.373694398</v>
      </c>
      <c r="L308" s="14" cm="1">
        <f t="array" ref="L308">INDEX('Stocastic Model Raw Data'!$J$2:$J$1001,$C308,0)</f>
        <v>26991078.5000728</v>
      </c>
      <c r="M308" s="14">
        <f t="shared" si="51"/>
        <v>11063620.873621598</v>
      </c>
      <c r="N308" s="14">
        <f t="shared" si="55"/>
        <v>206446432.4835414</v>
      </c>
      <c r="O308" s="14">
        <f t="shared" si="56"/>
        <v>92587426.86492759</v>
      </c>
      <c r="P308" s="14">
        <f t="shared" si="52"/>
        <v>113859005.61861381</v>
      </c>
      <c r="Q308" s="3">
        <f t="shared" si="57"/>
        <v>206446432.4835414</v>
      </c>
      <c r="R308" s="3">
        <f t="shared" si="58"/>
        <v>124198144.86492759</v>
      </c>
      <c r="S308" s="3">
        <f t="shared" si="53"/>
        <v>82248287.618613809</v>
      </c>
      <c r="T308" s="21">
        <f>(RANK(E308,E$8:E$1007,1)+COUNTIF(E$8:E308,E308)-1)/1000</f>
        <v>0.73699999999999999</v>
      </c>
      <c r="U308" s="21">
        <f>(RANK(F308,F$8:F$1007,1)+COUNTIF(F$8:F308,F308)-1)/1000</f>
        <v>0.73</v>
      </c>
      <c r="V308" s="21">
        <f>(RANK(G308,G$8:G$1007,1)+COUNTIF(G$8:G308,G308)-1)/1000</f>
        <v>0.74</v>
      </c>
      <c r="W308" s="21">
        <f>(RANK(H308,H$8:H$1007,1)+COUNTIF(H$8:H308,H308)-1)/1000</f>
        <v>0.74399999999999999</v>
      </c>
      <c r="X308" s="21">
        <f>(RANK(I308,I$8:I$1007,1)+COUNTIF(I$8:I308,I308)-1)/1000</f>
        <v>0.72899999999999998</v>
      </c>
      <c r="Y308" s="21">
        <f>(RANK(J308,J$8:J$1007,1)+COUNTIF(J$8:J308,J308)-1)/1000</f>
        <v>0.755</v>
      </c>
      <c r="Z308" s="21">
        <f>(RANK(K308,K$8:K$1007,1)+COUNTIF(K$8:K308,K308)-1)/1000</f>
        <v>0.65300000000000002</v>
      </c>
      <c r="AA308" s="21">
        <f>(RANK(L308,L$8:L$1007,1)+COUNTIF(L$8:L308,L308)-1)/1000</f>
        <v>0.63600000000000001</v>
      </c>
      <c r="AB308" s="21">
        <f>(RANK(M308,M$8:M$1007,1)+COUNTIF(M$8:M308,M308)-1)/1000</f>
        <v>0.70699999999999996</v>
      </c>
      <c r="AC308" s="21">
        <f>(RANK(N308,N$8:N$1007,1)+COUNTIF(N$8:N308,N308)-1)/1000</f>
        <v>0.745</v>
      </c>
      <c r="AD308" s="21">
        <f>(RANK(O308,O$8:O$1007,1)+COUNTIF(O$8:O308,O308)-1)/1000</f>
        <v>0.73799999999999999</v>
      </c>
      <c r="AE308" s="21">
        <f>(RANK(P308,P$8:P$1007,1)+COUNTIF(P$8:P308,P308)-1)/1000</f>
        <v>0.754</v>
      </c>
      <c r="AF308" s="21">
        <f>(RANK(Q308,Q$8:Q$1007,1)+COUNTIF(Q$8:Q308,Q308)-1)/1000</f>
        <v>0.745</v>
      </c>
      <c r="AG308" s="21">
        <f>(RANK(R308,R$8:R$1007,1)+COUNTIF(R$8:R308,R308)-1)/1000</f>
        <v>0.73799999999999999</v>
      </c>
      <c r="AH308" s="21">
        <f>(RANK(S308,S$8:S$1007,1)+COUNTIF(S$8:S308,S308)-1)/1000</f>
        <v>0.754</v>
      </c>
      <c r="AI308" s="14">
        <f t="shared" si="59"/>
        <v>0</v>
      </c>
      <c r="AK308" s="14">
        <f t="shared" si="60"/>
        <v>0</v>
      </c>
    </row>
    <row r="309" spans="2:37" x14ac:dyDescent="0.25">
      <c r="B309">
        <f t="shared" si="54"/>
        <v>302</v>
      </c>
      <c r="C309">
        <f>MATCH(B309,'Stocastic Model Raw Data'!$B$2:$B$1001,0)</f>
        <v>939</v>
      </c>
      <c r="D309" s="14" cm="1">
        <f t="array" ref="D309">INDEX('Stocastic Model Raw Data'!$G$2:$G$1001,$C309,0)</f>
        <v>31610718</v>
      </c>
      <c r="E309" s="14" cm="1">
        <f t="array" ref="E309">INDEX('Stocastic Model Raw Data'!$C$2:$C$1001,$C309,0)</f>
        <v>7227460.4435196798</v>
      </c>
      <c r="F309" s="14" cm="1">
        <f t="array" ref="F309">INDEX('Stocastic Model Raw Data'!$H$2:$H$1001,$C309,0)</f>
        <v>3053400.7395901098</v>
      </c>
      <c r="G309" s="14">
        <f t="shared" si="49"/>
        <v>4174059.70392957</v>
      </c>
      <c r="H309" s="14" cm="1">
        <f t="array" ref="H309">INDEX('Stocastic Model Raw Data'!$D$2:$D$1001,$C309,0)</f>
        <v>234296972.17669299</v>
      </c>
      <c r="I309" s="14" cm="1">
        <f t="array" ref="I309">INDEX('Stocastic Model Raw Data'!$I$2:$I$1001,$C309,0)</f>
        <v>93565456.143457696</v>
      </c>
      <c r="J309" s="14">
        <f t="shared" si="50"/>
        <v>140731516.03323531</v>
      </c>
      <c r="K309" s="14" cm="1">
        <f t="array" ref="K309">INDEX('Stocastic Model Raw Data'!$E$2:$E$1001,$C309,0)</f>
        <v>35867270.505992197</v>
      </c>
      <c r="L309" s="14" cm="1">
        <f t="array" ref="L309">INDEX('Stocastic Model Raw Data'!$J$2:$J$1001,$C309,0)</f>
        <v>25522535.779316101</v>
      </c>
      <c r="M309" s="14">
        <f t="shared" si="51"/>
        <v>10344734.726676095</v>
      </c>
      <c r="N309" s="14">
        <f t="shared" si="55"/>
        <v>270164242.6826852</v>
      </c>
      <c r="O309" s="14">
        <f t="shared" si="56"/>
        <v>119087991.92277379</v>
      </c>
      <c r="P309" s="14">
        <f t="shared" si="52"/>
        <v>151076250.75991142</v>
      </c>
      <c r="Q309" s="3">
        <f t="shared" si="57"/>
        <v>270164242.6826852</v>
      </c>
      <c r="R309" s="3">
        <f t="shared" si="58"/>
        <v>150698709.92277378</v>
      </c>
      <c r="S309" s="3">
        <f t="shared" si="53"/>
        <v>119465532.75991142</v>
      </c>
      <c r="T309" s="21">
        <f>(RANK(E309,E$8:E$1007,1)+COUNTIF(E$8:E309,E309)-1)/1000</f>
        <v>0.94099999999999995</v>
      </c>
      <c r="U309" s="21">
        <f>(RANK(F309,F$8:F$1007,1)+COUNTIF(F$8:F309,F309)-1)/1000</f>
        <v>0.94299999999999995</v>
      </c>
      <c r="V309" s="21">
        <f>(RANK(G309,G$8:G$1007,1)+COUNTIF(G$8:G309,G309)-1)/1000</f>
        <v>0.94099999999999995</v>
      </c>
      <c r="W309" s="21">
        <f>(RANK(H309,H$8:H$1007,1)+COUNTIF(H$8:H309,H309)-1)/1000</f>
        <v>0.94099999999999995</v>
      </c>
      <c r="X309" s="21">
        <f>(RANK(I309,I$8:I$1007,1)+COUNTIF(I$8:I309,I309)-1)/1000</f>
        <v>0.94199999999999995</v>
      </c>
      <c r="Y309" s="21">
        <f>(RANK(J309,J$8:J$1007,1)+COUNTIF(J$8:J309,J309)-1)/1000</f>
        <v>0.94</v>
      </c>
      <c r="Z309" s="21">
        <f>(RANK(K309,K$8:K$1007,1)+COUNTIF(K$8:K309,K309)-1)/1000</f>
        <v>0.502</v>
      </c>
      <c r="AA309" s="21">
        <f>(RANK(L309,L$8:L$1007,1)+COUNTIF(L$8:L309,L309)-1)/1000</f>
        <v>0.498</v>
      </c>
      <c r="AB309" s="21">
        <f>(RANK(M309,M$8:M$1007,1)+COUNTIF(M$8:M309,M309)-1)/1000</f>
        <v>0.504</v>
      </c>
      <c r="AC309" s="21">
        <f>(RANK(N309,N$8:N$1007,1)+COUNTIF(N$8:N309,N309)-1)/1000</f>
        <v>0.93899999999999995</v>
      </c>
      <c r="AD309" s="21">
        <f>(RANK(O309,O$8:O$1007,1)+COUNTIF(O$8:O309,O309)-1)/1000</f>
        <v>0.93899999999999995</v>
      </c>
      <c r="AE309" s="21">
        <f>(RANK(P309,P$8:P$1007,1)+COUNTIF(P$8:P309,P309)-1)/1000</f>
        <v>0.94</v>
      </c>
      <c r="AF309" s="21">
        <f>(RANK(Q309,Q$8:Q$1007,1)+COUNTIF(Q$8:Q309,Q309)-1)/1000</f>
        <v>0.93899999999999995</v>
      </c>
      <c r="AG309" s="21">
        <f>(RANK(R309,R$8:R$1007,1)+COUNTIF(R$8:R309,R309)-1)/1000</f>
        <v>0.93899999999999995</v>
      </c>
      <c r="AH309" s="21">
        <f>(RANK(S309,S$8:S$1007,1)+COUNTIF(S$8:S309,S309)-1)/1000</f>
        <v>0.94</v>
      </c>
      <c r="AI309" s="14">
        <f t="shared" si="59"/>
        <v>0</v>
      </c>
      <c r="AK309" s="14">
        <f t="shared" si="60"/>
        <v>0</v>
      </c>
    </row>
    <row r="310" spans="2:37" x14ac:dyDescent="0.25">
      <c r="B310">
        <f t="shared" si="54"/>
        <v>303</v>
      </c>
      <c r="C310">
        <f>MATCH(B310,'Stocastic Model Raw Data'!$B$2:$B$1001,0)</f>
        <v>187</v>
      </c>
      <c r="D310" s="14" cm="1">
        <f t="array" ref="D310">INDEX('Stocastic Model Raw Data'!$G$2:$G$1001,$C310,0)</f>
        <v>31610718</v>
      </c>
      <c r="E310" s="14" cm="1">
        <f t="array" ref="E310">INDEX('Stocastic Model Raw Data'!$C$2:$C$1001,$C310,0)</f>
        <v>2694327.4439893202</v>
      </c>
      <c r="F310" s="14" cm="1">
        <f t="array" ref="F310">INDEX('Stocastic Model Raw Data'!$H$2:$H$1001,$C310,0)</f>
        <v>1091631.98809689</v>
      </c>
      <c r="G310" s="14">
        <f t="shared" si="49"/>
        <v>1602695.4558924302</v>
      </c>
      <c r="H310" s="14" cm="1">
        <f t="array" ref="H310">INDEX('Stocastic Model Raw Data'!$D$2:$D$1001,$C310,0)</f>
        <v>87324049.261807904</v>
      </c>
      <c r="I310" s="14" cm="1">
        <f t="array" ref="I310">INDEX('Stocastic Model Raw Data'!$I$2:$I$1001,$C310,0)</f>
        <v>33938855.1520641</v>
      </c>
      <c r="J310" s="14">
        <f t="shared" si="50"/>
        <v>53385194.109743804</v>
      </c>
      <c r="K310" s="14" cm="1">
        <f t="array" ref="K310">INDEX('Stocastic Model Raw Data'!$E$2:$E$1001,$C310,0)</f>
        <v>24775887.0167103</v>
      </c>
      <c r="L310" s="14" cm="1">
        <f t="array" ref="L310">INDEX('Stocastic Model Raw Data'!$J$2:$J$1001,$C310,0)</f>
        <v>17104117.6888493</v>
      </c>
      <c r="M310" s="14">
        <f t="shared" si="51"/>
        <v>7671769.3278609999</v>
      </c>
      <c r="N310" s="14">
        <f t="shared" si="55"/>
        <v>112099936.2785182</v>
      </c>
      <c r="O310" s="14">
        <f t="shared" si="56"/>
        <v>51042972.8409134</v>
      </c>
      <c r="P310" s="14">
        <f t="shared" si="52"/>
        <v>61056963.4376048</v>
      </c>
      <c r="Q310" s="3">
        <f t="shared" si="57"/>
        <v>112099936.2785182</v>
      </c>
      <c r="R310" s="3">
        <f t="shared" si="58"/>
        <v>82653690.8409134</v>
      </c>
      <c r="S310" s="3">
        <f t="shared" si="53"/>
        <v>29446245.4376048</v>
      </c>
      <c r="T310" s="21">
        <f>(RANK(E310,E$8:E$1007,1)+COUNTIF(E$8:E310,E310)-1)/1000</f>
        <v>0.23300000000000001</v>
      </c>
      <c r="U310" s="21">
        <f>(RANK(F310,F$8:F$1007,1)+COUNTIF(F$8:F310,F310)-1)/1000</f>
        <v>0.24199999999999999</v>
      </c>
      <c r="V310" s="21">
        <f>(RANK(G310,G$8:G$1007,1)+COUNTIF(G$8:G310,G310)-1)/1000</f>
        <v>0.219</v>
      </c>
      <c r="W310" s="21">
        <f>(RANK(H310,H$8:H$1007,1)+COUNTIF(H$8:H310,H310)-1)/1000</f>
        <v>0.23599999999999999</v>
      </c>
      <c r="X310" s="21">
        <f>(RANK(I310,I$8:I$1007,1)+COUNTIF(I$8:I310,I310)-1)/1000</f>
        <v>0.24</v>
      </c>
      <c r="Y310" s="21">
        <f>(RANK(J310,J$8:J$1007,1)+COUNTIF(J$8:J310,J310)-1)/1000</f>
        <v>0.22900000000000001</v>
      </c>
      <c r="Z310" s="21">
        <f>(RANK(K310,K$8:K$1007,1)+COUNTIF(K$8:K310,K310)-1)/1000</f>
        <v>6.5000000000000002E-2</v>
      </c>
      <c r="AA310" s="21">
        <f>(RANK(L310,L$8:L$1007,1)+COUNTIF(L$8:L310,L310)-1)/1000</f>
        <v>6.0999999999999999E-2</v>
      </c>
      <c r="AB310" s="21">
        <f>(RANK(M310,M$8:M$1007,1)+COUNTIF(M$8:M310,M310)-1)/1000</f>
        <v>6.0999999999999999E-2</v>
      </c>
      <c r="AC310" s="21">
        <f>(RANK(N310,N$8:N$1007,1)+COUNTIF(N$8:N310,N310)-1)/1000</f>
        <v>0.187</v>
      </c>
      <c r="AD310" s="21">
        <f>(RANK(O310,O$8:O$1007,1)+COUNTIF(O$8:O310,O310)-1)/1000</f>
        <v>0.16700000000000001</v>
      </c>
      <c r="AE310" s="21">
        <f>(RANK(P310,P$8:P$1007,1)+COUNTIF(P$8:P310,P310)-1)/1000</f>
        <v>0.20499999999999999</v>
      </c>
      <c r="AF310" s="21">
        <f>(RANK(Q310,Q$8:Q$1007,1)+COUNTIF(Q$8:Q310,Q310)-1)/1000</f>
        <v>0.187</v>
      </c>
      <c r="AG310" s="21">
        <f>(RANK(R310,R$8:R$1007,1)+COUNTIF(R$8:R310,R310)-1)/1000</f>
        <v>0.16700000000000001</v>
      </c>
      <c r="AH310" s="21">
        <f>(RANK(S310,S$8:S$1007,1)+COUNTIF(S$8:S310,S310)-1)/1000</f>
        <v>0.20499999999999999</v>
      </c>
      <c r="AI310" s="14">
        <f t="shared" si="59"/>
        <v>0</v>
      </c>
      <c r="AK310" s="14">
        <f t="shared" si="60"/>
        <v>0</v>
      </c>
    </row>
    <row r="311" spans="2:37" x14ac:dyDescent="0.25">
      <c r="B311">
        <f t="shared" si="54"/>
        <v>304</v>
      </c>
      <c r="C311">
        <f>MATCH(B311,'Stocastic Model Raw Data'!$B$2:$B$1001,0)</f>
        <v>863</v>
      </c>
      <c r="D311" s="14" cm="1">
        <f t="array" ref="D311">INDEX('Stocastic Model Raw Data'!$G$2:$G$1001,$C311,0)</f>
        <v>31610718</v>
      </c>
      <c r="E311" s="14" cm="1">
        <f t="array" ref="E311">INDEX('Stocastic Model Raw Data'!$C$2:$C$1001,$C311,0)</f>
        <v>6480368.0921479296</v>
      </c>
      <c r="F311" s="14" cm="1">
        <f t="array" ref="F311">INDEX('Stocastic Model Raw Data'!$H$2:$H$1001,$C311,0)</f>
        <v>2724655.1431475398</v>
      </c>
      <c r="G311" s="14">
        <f t="shared" si="49"/>
        <v>3755712.9490003898</v>
      </c>
      <c r="H311" s="14" cm="1">
        <f t="array" ref="H311">INDEX('Stocastic Model Raw Data'!$D$2:$D$1001,$C311,0)</f>
        <v>208856571.94871601</v>
      </c>
      <c r="I311" s="14" cm="1">
        <f t="array" ref="I311">INDEX('Stocastic Model Raw Data'!$I$2:$I$1001,$C311,0)</f>
        <v>83557811.479454398</v>
      </c>
      <c r="J311" s="14">
        <f t="shared" si="50"/>
        <v>125298760.46926162</v>
      </c>
      <c r="K311" s="14" cm="1">
        <f t="array" ref="K311">INDEX('Stocastic Model Raw Data'!$E$2:$E$1001,$C311,0)</f>
        <v>32279052.1018373</v>
      </c>
      <c r="L311" s="14" cm="1">
        <f t="array" ref="L311">INDEX('Stocastic Model Raw Data'!$J$2:$J$1001,$C311,0)</f>
        <v>22706871.272100899</v>
      </c>
      <c r="M311" s="14">
        <f t="shared" si="51"/>
        <v>9572180.8297364004</v>
      </c>
      <c r="N311" s="14">
        <f t="shared" si="55"/>
        <v>241135624.05055332</v>
      </c>
      <c r="O311" s="14">
        <f t="shared" si="56"/>
        <v>106264682.75155529</v>
      </c>
      <c r="P311" s="14">
        <f t="shared" si="52"/>
        <v>134870941.29899803</v>
      </c>
      <c r="Q311" s="3">
        <f t="shared" si="57"/>
        <v>241135624.05055332</v>
      </c>
      <c r="R311" s="3">
        <f t="shared" si="58"/>
        <v>137875400.75155529</v>
      </c>
      <c r="S311" s="3">
        <f t="shared" si="53"/>
        <v>103260223.29899803</v>
      </c>
      <c r="T311" s="21">
        <f>(RANK(E311,E$8:E$1007,1)+COUNTIF(E$8:E311,E311)-1)/1000</f>
        <v>0.88600000000000001</v>
      </c>
      <c r="U311" s="21">
        <f>(RANK(F311,F$8:F$1007,1)+COUNTIF(F$8:F311,F311)-1)/1000</f>
        <v>0.89500000000000002</v>
      </c>
      <c r="V311" s="21">
        <f>(RANK(G311,G$8:G$1007,1)+COUNTIF(G$8:G311,G311)-1)/1000</f>
        <v>0.88500000000000001</v>
      </c>
      <c r="W311" s="21">
        <f>(RANK(H311,H$8:H$1007,1)+COUNTIF(H$8:H311,H311)-1)/1000</f>
        <v>0.88400000000000001</v>
      </c>
      <c r="X311" s="21">
        <f>(RANK(I311,I$8:I$1007,1)+COUNTIF(I$8:I311,I311)-1)/1000</f>
        <v>0.89400000000000002</v>
      </c>
      <c r="Y311" s="21">
        <f>(RANK(J311,J$8:J$1007,1)+COUNTIF(J$8:J311,J311)-1)/1000</f>
        <v>0.88100000000000001</v>
      </c>
      <c r="Z311" s="21">
        <f>(RANK(K311,K$8:K$1007,1)+COUNTIF(K$8:K311,K311)-1)/1000</f>
        <v>0.318</v>
      </c>
      <c r="AA311" s="21">
        <f>(RANK(L311,L$8:L$1007,1)+COUNTIF(L$8:L311,L311)-1)/1000</f>
        <v>0.309</v>
      </c>
      <c r="AB311" s="21">
        <f>(RANK(M311,M$8:M$1007,1)+COUNTIF(M$8:M311,M311)-1)/1000</f>
        <v>0.33200000000000002</v>
      </c>
      <c r="AC311" s="21">
        <f>(RANK(N311,N$8:N$1007,1)+COUNTIF(N$8:N311,N311)-1)/1000</f>
        <v>0.86299999999999999</v>
      </c>
      <c r="AD311" s="21">
        <f>(RANK(O311,O$8:O$1007,1)+COUNTIF(O$8:O311,O311)-1)/1000</f>
        <v>0.86</v>
      </c>
      <c r="AE311" s="21">
        <f>(RANK(P311,P$8:P$1007,1)+COUNTIF(P$8:P311,P311)-1)/1000</f>
        <v>0.873</v>
      </c>
      <c r="AF311" s="21">
        <f>(RANK(Q311,Q$8:Q$1007,1)+COUNTIF(Q$8:Q311,Q311)-1)/1000</f>
        <v>0.86299999999999999</v>
      </c>
      <c r="AG311" s="21">
        <f>(RANK(R311,R$8:R$1007,1)+COUNTIF(R$8:R311,R311)-1)/1000</f>
        <v>0.86</v>
      </c>
      <c r="AH311" s="21">
        <f>(RANK(S311,S$8:S$1007,1)+COUNTIF(S$8:S311,S311)-1)/1000</f>
        <v>0.873</v>
      </c>
      <c r="AI311" s="14">
        <f t="shared" si="59"/>
        <v>0</v>
      </c>
      <c r="AK311" s="14">
        <f t="shared" si="60"/>
        <v>0</v>
      </c>
    </row>
    <row r="312" spans="2:37" x14ac:dyDescent="0.25">
      <c r="B312">
        <f t="shared" si="54"/>
        <v>305</v>
      </c>
      <c r="C312">
        <f>MATCH(B312,'Stocastic Model Raw Data'!$B$2:$B$1001,0)</f>
        <v>92</v>
      </c>
      <c r="D312" s="14" cm="1">
        <f t="array" ref="D312">INDEX('Stocastic Model Raw Data'!$G$2:$G$1001,$C312,0)</f>
        <v>31610718</v>
      </c>
      <c r="E312" s="14" cm="1">
        <f t="array" ref="E312">INDEX('Stocastic Model Raw Data'!$C$2:$C$1001,$C312,0)</f>
        <v>1816335.5442192201</v>
      </c>
      <c r="F312" s="14" cm="1">
        <f t="array" ref="F312">INDEX('Stocastic Model Raw Data'!$H$2:$H$1001,$C312,0)</f>
        <v>692604.06485968397</v>
      </c>
      <c r="G312" s="14">
        <f t="shared" si="49"/>
        <v>1123731.479359536</v>
      </c>
      <c r="H312" s="14" cm="1">
        <f t="array" ref="H312">INDEX('Stocastic Model Raw Data'!$D$2:$D$1001,$C312,0)</f>
        <v>58937632.354813203</v>
      </c>
      <c r="I312" s="14" cm="1">
        <f t="array" ref="I312">INDEX('Stocastic Model Raw Data'!$I$2:$I$1001,$C312,0)</f>
        <v>21912180.229466699</v>
      </c>
      <c r="J312" s="14">
        <f t="shared" si="50"/>
        <v>37025452.125346504</v>
      </c>
      <c r="K312" s="14" cm="1">
        <f t="array" ref="K312">INDEX('Stocastic Model Raw Data'!$E$2:$E$1001,$C312,0)</f>
        <v>29993921.761149701</v>
      </c>
      <c r="L312" s="14" cm="1">
        <f t="array" ref="L312">INDEX('Stocastic Model Raw Data'!$J$2:$J$1001,$C312,0)</f>
        <v>21100191.532784902</v>
      </c>
      <c r="M312" s="14">
        <f t="shared" si="51"/>
        <v>8893730.2283647992</v>
      </c>
      <c r="N312" s="14">
        <f t="shared" si="55"/>
        <v>88931554.115962908</v>
      </c>
      <c r="O312" s="14">
        <f t="shared" si="56"/>
        <v>43012371.762251601</v>
      </c>
      <c r="P312" s="14">
        <f t="shared" si="52"/>
        <v>45919182.353711307</v>
      </c>
      <c r="Q312" s="3">
        <f t="shared" si="57"/>
        <v>88931554.115962908</v>
      </c>
      <c r="R312" s="3">
        <f t="shared" si="58"/>
        <v>74623089.762251601</v>
      </c>
      <c r="S312" s="3">
        <f t="shared" si="53"/>
        <v>14308464.353711307</v>
      </c>
      <c r="T312" s="21">
        <f>(RANK(E312,E$8:E$1007,1)+COUNTIF(E$8:E312,E312)-1)/1000</f>
        <v>0.114</v>
      </c>
      <c r="U312" s="21">
        <f>(RANK(F312,F$8:F$1007,1)+COUNTIF(F$8:F312,F312)-1)/1000</f>
        <v>0.11600000000000001</v>
      </c>
      <c r="V312" s="21">
        <f>(RANK(G312,G$8:G$1007,1)+COUNTIF(G$8:G312,G312)-1)/1000</f>
        <v>0.107</v>
      </c>
      <c r="W312" s="21">
        <f>(RANK(H312,H$8:H$1007,1)+COUNTIF(H$8:H312,H312)-1)/1000</f>
        <v>0.114</v>
      </c>
      <c r="X312" s="21">
        <f>(RANK(I312,I$8:I$1007,1)+COUNTIF(I$8:I312,I312)-1)/1000</f>
        <v>0.115</v>
      </c>
      <c r="Y312" s="21">
        <f>(RANK(J312,J$8:J$1007,1)+COUNTIF(J$8:J312,J312)-1)/1000</f>
        <v>0.113</v>
      </c>
      <c r="Z312" s="21">
        <f>(RANK(K312,K$8:K$1007,1)+COUNTIF(K$8:K312,K312)-1)/1000</f>
        <v>0.22500000000000001</v>
      </c>
      <c r="AA312" s="21">
        <f>(RANK(L312,L$8:L$1007,1)+COUNTIF(L$8:L312,L312)-1)/1000</f>
        <v>0.23400000000000001</v>
      </c>
      <c r="AB312" s="21">
        <f>(RANK(M312,M$8:M$1007,1)+COUNTIF(M$8:M312,M312)-1)/1000</f>
        <v>0.20799999999999999</v>
      </c>
      <c r="AC312" s="21">
        <f>(RANK(N312,N$8:N$1007,1)+COUNTIF(N$8:N312,N312)-1)/1000</f>
        <v>9.1999999999999998E-2</v>
      </c>
      <c r="AD312" s="21">
        <f>(RANK(O312,O$8:O$1007,1)+COUNTIF(O$8:O312,O312)-1)/1000</f>
        <v>8.3000000000000004E-2</v>
      </c>
      <c r="AE312" s="21">
        <f>(RANK(P312,P$8:P$1007,1)+COUNTIF(P$8:P312,P312)-1)/1000</f>
        <v>9.9000000000000005E-2</v>
      </c>
      <c r="AF312" s="21">
        <f>(RANK(Q312,Q$8:Q$1007,1)+COUNTIF(Q$8:Q312,Q312)-1)/1000</f>
        <v>9.1999999999999998E-2</v>
      </c>
      <c r="AG312" s="21">
        <f>(RANK(R312,R$8:R$1007,1)+COUNTIF(R$8:R312,R312)-1)/1000</f>
        <v>8.3000000000000004E-2</v>
      </c>
      <c r="AH312" s="21">
        <f>(RANK(S312,S$8:S$1007,1)+COUNTIF(S$8:S312,S312)-1)/1000</f>
        <v>9.9000000000000005E-2</v>
      </c>
      <c r="AI312" s="14">
        <f t="shared" si="59"/>
        <v>0</v>
      </c>
      <c r="AK312" s="14">
        <f t="shared" si="60"/>
        <v>0</v>
      </c>
    </row>
    <row r="313" spans="2:37" x14ac:dyDescent="0.25">
      <c r="B313">
        <f t="shared" si="54"/>
        <v>306</v>
      </c>
      <c r="C313">
        <f>MATCH(B313,'Stocastic Model Raw Data'!$B$2:$B$1001,0)</f>
        <v>723</v>
      </c>
      <c r="D313" s="14" cm="1">
        <f t="array" ref="D313">INDEX('Stocastic Model Raw Data'!$G$2:$G$1001,$C313,0)</f>
        <v>31610718</v>
      </c>
      <c r="E313" s="14" cm="1">
        <f t="array" ref="E313">INDEX('Stocastic Model Raw Data'!$C$2:$C$1001,$C313,0)</f>
        <v>5050783.2274796003</v>
      </c>
      <c r="F313" s="14" cm="1">
        <f t="array" ref="F313">INDEX('Stocastic Model Raw Data'!$H$2:$H$1001,$C313,0)</f>
        <v>2108913.5150602702</v>
      </c>
      <c r="G313" s="14">
        <f t="shared" si="49"/>
        <v>2941869.7124193301</v>
      </c>
      <c r="H313" s="14" cm="1">
        <f t="array" ref="H313">INDEX('Stocastic Model Raw Data'!$D$2:$D$1001,$C313,0)</f>
        <v>162111142.30416501</v>
      </c>
      <c r="I313" s="14" cm="1">
        <f t="array" ref="I313">INDEX('Stocastic Model Raw Data'!$I$2:$I$1001,$C313,0)</f>
        <v>65065655.9786838</v>
      </c>
      <c r="J313" s="14">
        <f t="shared" si="50"/>
        <v>97045486.325481206</v>
      </c>
      <c r="K313" s="14" cm="1">
        <f t="array" ref="K313">INDEX('Stocastic Model Raw Data'!$E$2:$E$1001,$C313,0)</f>
        <v>39867207.038276203</v>
      </c>
      <c r="L313" s="14" cm="1">
        <f t="array" ref="L313">INDEX('Stocastic Model Raw Data'!$J$2:$J$1001,$C313,0)</f>
        <v>28507824.537744999</v>
      </c>
      <c r="M313" s="14">
        <f t="shared" si="51"/>
        <v>11359382.500531204</v>
      </c>
      <c r="N313" s="14">
        <f t="shared" si="55"/>
        <v>201978349.3424412</v>
      </c>
      <c r="O313" s="14">
        <f t="shared" si="56"/>
        <v>93573480.516428798</v>
      </c>
      <c r="P313" s="14">
        <f t="shared" si="52"/>
        <v>108404868.8260124</v>
      </c>
      <c r="Q313" s="3">
        <f t="shared" si="57"/>
        <v>201978349.3424412</v>
      </c>
      <c r="R313" s="3">
        <f t="shared" si="58"/>
        <v>125184198.5164288</v>
      </c>
      <c r="S313" s="3">
        <f t="shared" si="53"/>
        <v>76794150.826012403</v>
      </c>
      <c r="T313" s="21">
        <f>(RANK(E313,E$8:E$1007,1)+COUNTIF(E$8:E313,E313)-1)/1000</f>
        <v>0.71099999999999997</v>
      </c>
      <c r="U313" s="21">
        <f>(RANK(F313,F$8:F$1007,1)+COUNTIF(F$8:F313,F313)-1)/1000</f>
        <v>0.71099999999999997</v>
      </c>
      <c r="V313" s="21">
        <f>(RANK(G313,G$8:G$1007,1)+COUNTIF(G$8:G313,G313)-1)/1000</f>
        <v>0.70499999999999996</v>
      </c>
      <c r="W313" s="21">
        <f>(RANK(H313,H$8:H$1007,1)+COUNTIF(H$8:H313,H313)-1)/1000</f>
        <v>0.70499999999999996</v>
      </c>
      <c r="X313" s="21">
        <f>(RANK(I313,I$8:I$1007,1)+COUNTIF(I$8:I313,I313)-1)/1000</f>
        <v>0.71499999999999997</v>
      </c>
      <c r="Y313" s="21">
        <f>(RANK(J313,J$8:J$1007,1)+COUNTIF(J$8:J313,J313)-1)/1000</f>
        <v>0.69</v>
      </c>
      <c r="Z313" s="21">
        <f>(RANK(K313,K$8:K$1007,1)+COUNTIF(K$8:K313,K313)-1)/1000</f>
        <v>0.77300000000000002</v>
      </c>
      <c r="AA313" s="21">
        <f>(RANK(L313,L$8:L$1007,1)+COUNTIF(L$8:L313,L313)-1)/1000</f>
        <v>0.76700000000000002</v>
      </c>
      <c r="AB313" s="21">
        <f>(RANK(M313,M$8:M$1007,1)+COUNTIF(M$8:M313,M313)-1)/1000</f>
        <v>0.77</v>
      </c>
      <c r="AC313" s="21">
        <f>(RANK(N313,N$8:N$1007,1)+COUNTIF(N$8:N313,N313)-1)/1000</f>
        <v>0.72299999999999998</v>
      </c>
      <c r="AD313" s="21">
        <f>(RANK(O313,O$8:O$1007,1)+COUNTIF(O$8:O313,O313)-1)/1000</f>
        <v>0.754</v>
      </c>
      <c r="AE313" s="21">
        <f>(RANK(P313,P$8:P$1007,1)+COUNTIF(P$8:P313,P313)-1)/1000</f>
        <v>0.7</v>
      </c>
      <c r="AF313" s="21">
        <f>(RANK(Q313,Q$8:Q$1007,1)+COUNTIF(Q$8:Q313,Q313)-1)/1000</f>
        <v>0.72299999999999998</v>
      </c>
      <c r="AG313" s="21">
        <f>(RANK(R313,R$8:R$1007,1)+COUNTIF(R$8:R313,R313)-1)/1000</f>
        <v>0.754</v>
      </c>
      <c r="AH313" s="21">
        <f>(RANK(S313,S$8:S$1007,1)+COUNTIF(S$8:S313,S313)-1)/1000</f>
        <v>0.7</v>
      </c>
      <c r="AI313" s="14">
        <f t="shared" si="59"/>
        <v>0</v>
      </c>
      <c r="AK313" s="14">
        <f t="shared" si="60"/>
        <v>0</v>
      </c>
    </row>
    <row r="314" spans="2:37" x14ac:dyDescent="0.25">
      <c r="B314">
        <f t="shared" si="54"/>
        <v>307</v>
      </c>
      <c r="C314">
        <f>MATCH(B314,'Stocastic Model Raw Data'!$B$2:$B$1001,0)</f>
        <v>567</v>
      </c>
      <c r="D314" s="14" cm="1">
        <f t="array" ref="D314">INDEX('Stocastic Model Raw Data'!$G$2:$G$1001,$C314,0)</f>
        <v>31610718</v>
      </c>
      <c r="E314" s="14" cm="1">
        <f t="array" ref="E314">INDEX('Stocastic Model Raw Data'!$C$2:$C$1001,$C314,0)</f>
        <v>4358543.68037936</v>
      </c>
      <c r="F314" s="14" cm="1">
        <f t="array" ref="F314">INDEX('Stocastic Model Raw Data'!$H$2:$H$1001,$C314,0)</f>
        <v>1800954.1978146399</v>
      </c>
      <c r="G314" s="14">
        <f t="shared" si="49"/>
        <v>2557589.4825647203</v>
      </c>
      <c r="H314" s="14" cm="1">
        <f t="array" ref="H314">INDEX('Stocastic Model Raw Data'!$D$2:$D$1001,$C314,0)</f>
        <v>141063050.24504501</v>
      </c>
      <c r="I314" s="14" cm="1">
        <f t="array" ref="I314">INDEX('Stocastic Model Raw Data'!$I$2:$I$1001,$C314,0)</f>
        <v>55870930.0961501</v>
      </c>
      <c r="J314" s="14">
        <f t="shared" si="50"/>
        <v>85192120.148894906</v>
      </c>
      <c r="K314" s="14" cm="1">
        <f t="array" ref="K314">INDEX('Stocastic Model Raw Data'!$E$2:$E$1001,$C314,0)</f>
        <v>37050694.628120601</v>
      </c>
      <c r="L314" s="14" cm="1">
        <f t="array" ref="L314">INDEX('Stocastic Model Raw Data'!$J$2:$J$1001,$C314,0)</f>
        <v>26224531.925849602</v>
      </c>
      <c r="M314" s="14">
        <f t="shared" si="51"/>
        <v>10826162.702271</v>
      </c>
      <c r="N314" s="14">
        <f t="shared" si="55"/>
        <v>178113744.87316561</v>
      </c>
      <c r="O314" s="14">
        <f t="shared" si="56"/>
        <v>82095462.021999702</v>
      </c>
      <c r="P314" s="14">
        <f t="shared" si="52"/>
        <v>96018282.851165906</v>
      </c>
      <c r="Q314" s="3">
        <f t="shared" si="57"/>
        <v>178113744.87316561</v>
      </c>
      <c r="R314" s="3">
        <f t="shared" si="58"/>
        <v>113706180.0219997</v>
      </c>
      <c r="S314" s="3">
        <f t="shared" si="53"/>
        <v>64407564.851165906</v>
      </c>
      <c r="T314" s="21">
        <f>(RANK(E314,E$8:E$1007,1)+COUNTIF(E$8:E314,E314)-1)/1000</f>
        <v>0.56100000000000005</v>
      </c>
      <c r="U314" s="21">
        <f>(RANK(F314,F$8:F$1007,1)+COUNTIF(F$8:F314,F314)-1)/1000</f>
        <v>0.56499999999999995</v>
      </c>
      <c r="V314" s="21">
        <f>(RANK(G314,G$8:G$1007,1)+COUNTIF(G$8:G314,G314)-1)/1000</f>
        <v>0.55200000000000005</v>
      </c>
      <c r="W314" s="21">
        <f>(RANK(H314,H$8:H$1007,1)+COUNTIF(H$8:H314,H314)-1)/1000</f>
        <v>0.56000000000000005</v>
      </c>
      <c r="X314" s="21">
        <f>(RANK(I314,I$8:I$1007,1)+COUNTIF(I$8:I314,I314)-1)/1000</f>
        <v>0.56599999999999995</v>
      </c>
      <c r="Y314" s="21">
        <f>(RANK(J314,J$8:J$1007,1)+COUNTIF(J$8:J314,J314)-1)/1000</f>
        <v>0.54900000000000004</v>
      </c>
      <c r="Z314" s="21">
        <f>(RANK(K314,K$8:K$1007,1)+COUNTIF(K$8:K314,K314)-1)/1000</f>
        <v>0.57199999999999995</v>
      </c>
      <c r="AA314" s="21">
        <f>(RANK(L314,L$8:L$1007,1)+COUNTIF(L$8:L314,L314)-1)/1000</f>
        <v>0.55900000000000005</v>
      </c>
      <c r="AB314" s="21">
        <f>(RANK(M314,M$8:M$1007,1)+COUNTIF(M$8:M314,M314)-1)/1000</f>
        <v>0.63100000000000001</v>
      </c>
      <c r="AC314" s="21">
        <f>(RANK(N314,N$8:N$1007,1)+COUNTIF(N$8:N314,N314)-1)/1000</f>
        <v>0.56699999999999995</v>
      </c>
      <c r="AD314" s="21">
        <f>(RANK(O314,O$8:O$1007,1)+COUNTIF(O$8:O314,O314)-1)/1000</f>
        <v>0.58099999999999996</v>
      </c>
      <c r="AE314" s="21">
        <f>(RANK(P314,P$8:P$1007,1)+COUNTIF(P$8:P314,P314)-1)/1000</f>
        <v>0.54800000000000004</v>
      </c>
      <c r="AF314" s="21">
        <f>(RANK(Q314,Q$8:Q$1007,1)+COUNTIF(Q$8:Q314,Q314)-1)/1000</f>
        <v>0.56699999999999995</v>
      </c>
      <c r="AG314" s="21">
        <f>(RANK(R314,R$8:R$1007,1)+COUNTIF(R$8:R314,R314)-1)/1000</f>
        <v>0.58099999999999996</v>
      </c>
      <c r="AH314" s="21">
        <f>(RANK(S314,S$8:S$1007,1)+COUNTIF(S$8:S314,S314)-1)/1000</f>
        <v>0.54800000000000004</v>
      </c>
      <c r="AI314" s="14">
        <f t="shared" si="59"/>
        <v>0</v>
      </c>
      <c r="AK314" s="14">
        <f t="shared" si="60"/>
        <v>0</v>
      </c>
    </row>
    <row r="315" spans="2:37" x14ac:dyDescent="0.25">
      <c r="B315">
        <f t="shared" si="54"/>
        <v>308</v>
      </c>
      <c r="C315">
        <f>MATCH(B315,'Stocastic Model Raw Data'!$B$2:$B$1001,0)</f>
        <v>281</v>
      </c>
      <c r="D315" s="14" cm="1">
        <f t="array" ref="D315">INDEX('Stocastic Model Raw Data'!$G$2:$G$1001,$C315,0)</f>
        <v>31610718</v>
      </c>
      <c r="E315" s="14" cm="1">
        <f t="array" ref="E315">INDEX('Stocastic Model Raw Data'!$C$2:$C$1001,$C315,0)</f>
        <v>2794616.3204294099</v>
      </c>
      <c r="F315" s="14" cm="1">
        <f t="array" ref="F315">INDEX('Stocastic Model Raw Data'!$H$2:$H$1001,$C315,0)</f>
        <v>1105612.24759335</v>
      </c>
      <c r="G315" s="14">
        <f t="shared" si="49"/>
        <v>1689004.0728360598</v>
      </c>
      <c r="H315" s="14" cm="1">
        <f t="array" ref="H315">INDEX('Stocastic Model Raw Data'!$D$2:$D$1001,$C315,0)</f>
        <v>90465862.663108706</v>
      </c>
      <c r="I315" s="14" cm="1">
        <f t="array" ref="I315">INDEX('Stocastic Model Raw Data'!$I$2:$I$1001,$C315,0)</f>
        <v>34603329.5198792</v>
      </c>
      <c r="J315" s="14">
        <f t="shared" si="50"/>
        <v>55862533.143229507</v>
      </c>
      <c r="K315" s="14" cm="1">
        <f t="array" ref="K315">INDEX('Stocastic Model Raw Data'!$E$2:$E$1001,$C315,0)</f>
        <v>36140243.924261503</v>
      </c>
      <c r="L315" s="14" cm="1">
        <f t="array" ref="L315">INDEX('Stocastic Model Raw Data'!$J$2:$J$1001,$C315,0)</f>
        <v>25764124.657631502</v>
      </c>
      <c r="M315" s="14">
        <f t="shared" si="51"/>
        <v>10376119.266630001</v>
      </c>
      <c r="N315" s="14">
        <f t="shared" si="55"/>
        <v>126606106.58737022</v>
      </c>
      <c r="O315" s="14">
        <f t="shared" si="56"/>
        <v>60367454.177510701</v>
      </c>
      <c r="P315" s="14">
        <f t="shared" si="52"/>
        <v>66238652.409859516</v>
      </c>
      <c r="Q315" s="3">
        <f t="shared" si="57"/>
        <v>126606106.58737022</v>
      </c>
      <c r="R315" s="3">
        <f t="shared" si="58"/>
        <v>91978172.177510709</v>
      </c>
      <c r="S315" s="3">
        <f t="shared" si="53"/>
        <v>34627934.409859508</v>
      </c>
      <c r="T315" s="21">
        <f>(RANK(E315,E$8:E$1007,1)+COUNTIF(E$8:E315,E315)-1)/1000</f>
        <v>0.26</v>
      </c>
      <c r="U315" s="21">
        <f>(RANK(F315,F$8:F$1007,1)+COUNTIF(F$8:F315,F315)-1)/1000</f>
        <v>0.25700000000000001</v>
      </c>
      <c r="V315" s="21">
        <f>(RANK(G315,G$8:G$1007,1)+COUNTIF(G$8:G315,G315)-1)/1000</f>
        <v>0.26600000000000001</v>
      </c>
      <c r="W315" s="21">
        <f>(RANK(H315,H$8:H$1007,1)+COUNTIF(H$8:H315,H315)-1)/1000</f>
        <v>0.26200000000000001</v>
      </c>
      <c r="X315" s="21">
        <f>(RANK(I315,I$8:I$1007,1)+COUNTIF(I$8:I315,I315)-1)/1000</f>
        <v>0.253</v>
      </c>
      <c r="Y315" s="21">
        <f>(RANK(J315,J$8:J$1007,1)+COUNTIF(J$8:J315,J315)-1)/1000</f>
        <v>0.27100000000000002</v>
      </c>
      <c r="Z315" s="21">
        <f>(RANK(K315,K$8:K$1007,1)+COUNTIF(K$8:K315,K315)-1)/1000</f>
        <v>0.51700000000000002</v>
      </c>
      <c r="AA315" s="21">
        <f>(RANK(L315,L$8:L$1007,1)+COUNTIF(L$8:L315,L315)-1)/1000</f>
        <v>0.52200000000000002</v>
      </c>
      <c r="AB315" s="21">
        <f>(RANK(M315,M$8:M$1007,1)+COUNTIF(M$8:M315,M315)-1)/1000</f>
        <v>0.51400000000000001</v>
      </c>
      <c r="AC315" s="21">
        <f>(RANK(N315,N$8:N$1007,1)+COUNTIF(N$8:N315,N315)-1)/1000</f>
        <v>0.28100000000000003</v>
      </c>
      <c r="AD315" s="21">
        <f>(RANK(O315,O$8:O$1007,1)+COUNTIF(O$8:O315,O315)-1)/1000</f>
        <v>0.29199999999999998</v>
      </c>
      <c r="AE315" s="21">
        <f>(RANK(P315,P$8:P$1007,1)+COUNTIF(P$8:P315,P315)-1)/1000</f>
        <v>0.27600000000000002</v>
      </c>
      <c r="AF315" s="21">
        <f>(RANK(Q315,Q$8:Q$1007,1)+COUNTIF(Q$8:Q315,Q315)-1)/1000</f>
        <v>0.28100000000000003</v>
      </c>
      <c r="AG315" s="21">
        <f>(RANK(R315,R$8:R$1007,1)+COUNTIF(R$8:R315,R315)-1)/1000</f>
        <v>0.29199999999999998</v>
      </c>
      <c r="AH315" s="21">
        <f>(RANK(S315,S$8:S$1007,1)+COUNTIF(S$8:S315,S315)-1)/1000</f>
        <v>0.27600000000000002</v>
      </c>
      <c r="AI315" s="14">
        <f t="shared" si="59"/>
        <v>0</v>
      </c>
      <c r="AK315" s="14">
        <f t="shared" si="60"/>
        <v>0</v>
      </c>
    </row>
    <row r="316" spans="2:37" x14ac:dyDescent="0.25">
      <c r="B316">
        <f t="shared" si="54"/>
        <v>309</v>
      </c>
      <c r="C316">
        <f>MATCH(B316,'Stocastic Model Raw Data'!$B$2:$B$1001,0)</f>
        <v>945</v>
      </c>
      <c r="D316" s="14" cm="1">
        <f t="array" ref="D316">INDEX('Stocastic Model Raw Data'!$G$2:$G$1001,$C316,0)</f>
        <v>31610718</v>
      </c>
      <c r="E316" s="14" cm="1">
        <f t="array" ref="E316">INDEX('Stocastic Model Raw Data'!$C$2:$C$1001,$C316,0)</f>
        <v>7255664.6577570504</v>
      </c>
      <c r="F316" s="14" cm="1">
        <f t="array" ref="F316">INDEX('Stocastic Model Raw Data'!$H$2:$H$1001,$C316,0)</f>
        <v>3056872.3512604199</v>
      </c>
      <c r="G316" s="14">
        <f t="shared" si="49"/>
        <v>4198792.3064966304</v>
      </c>
      <c r="H316" s="14" cm="1">
        <f t="array" ref="H316">INDEX('Stocastic Model Raw Data'!$D$2:$D$1001,$C316,0)</f>
        <v>235088517.84140101</v>
      </c>
      <c r="I316" s="14" cm="1">
        <f t="array" ref="I316">INDEX('Stocastic Model Raw Data'!$I$2:$I$1001,$C316,0)</f>
        <v>93730460.016991794</v>
      </c>
      <c r="J316" s="14">
        <f t="shared" si="50"/>
        <v>141358057.82440922</v>
      </c>
      <c r="K316" s="14" cm="1">
        <f t="array" ref="K316">INDEX('Stocastic Model Raw Data'!$E$2:$E$1001,$C316,0)</f>
        <v>40159705.2716631</v>
      </c>
      <c r="L316" s="14" cm="1">
        <f t="array" ref="L316">INDEX('Stocastic Model Raw Data'!$J$2:$J$1001,$C316,0)</f>
        <v>29129986.133386899</v>
      </c>
      <c r="M316" s="14">
        <f t="shared" si="51"/>
        <v>11029719.138276201</v>
      </c>
      <c r="N316" s="14">
        <f t="shared" si="55"/>
        <v>275248223.11306411</v>
      </c>
      <c r="O316" s="14">
        <f t="shared" si="56"/>
        <v>122860446.15037869</v>
      </c>
      <c r="P316" s="14">
        <f t="shared" si="52"/>
        <v>152387776.96268541</v>
      </c>
      <c r="Q316" s="3">
        <f t="shared" si="57"/>
        <v>275248223.11306411</v>
      </c>
      <c r="R316" s="3">
        <f t="shared" si="58"/>
        <v>154471164.1503787</v>
      </c>
      <c r="S316" s="3">
        <f t="shared" si="53"/>
        <v>120777058.96268541</v>
      </c>
      <c r="T316" s="21">
        <f>(RANK(E316,E$8:E$1007,1)+COUNTIF(E$8:E316,E316)-1)/1000</f>
        <v>0.94399999999999995</v>
      </c>
      <c r="U316" s="21">
        <f>(RANK(F316,F$8:F$1007,1)+COUNTIF(F$8:F316,F316)-1)/1000</f>
        <v>0.94499999999999995</v>
      </c>
      <c r="V316" s="21">
        <f>(RANK(G316,G$8:G$1007,1)+COUNTIF(G$8:G316,G316)-1)/1000</f>
        <v>0.94199999999999995</v>
      </c>
      <c r="W316" s="21">
        <f>(RANK(H316,H$8:H$1007,1)+COUNTIF(H$8:H316,H316)-1)/1000</f>
        <v>0.94199999999999995</v>
      </c>
      <c r="X316" s="21">
        <f>(RANK(I316,I$8:I$1007,1)+COUNTIF(I$8:I316,I316)-1)/1000</f>
        <v>0.94399999999999995</v>
      </c>
      <c r="Y316" s="21">
        <f>(RANK(J316,J$8:J$1007,1)+COUNTIF(J$8:J316,J316)-1)/1000</f>
        <v>0.94099999999999995</v>
      </c>
      <c r="Z316" s="21">
        <f>(RANK(K316,K$8:K$1007,1)+COUNTIF(K$8:K316,K316)-1)/1000</f>
        <v>0.79100000000000004</v>
      </c>
      <c r="AA316" s="21">
        <f>(RANK(L316,L$8:L$1007,1)+COUNTIF(L$8:L316,L316)-1)/1000</f>
        <v>0.82</v>
      </c>
      <c r="AB316" s="21">
        <f>(RANK(M316,M$8:M$1007,1)+COUNTIF(M$8:M316,M316)-1)/1000</f>
        <v>0.69799999999999995</v>
      </c>
      <c r="AC316" s="21">
        <f>(RANK(N316,N$8:N$1007,1)+COUNTIF(N$8:N316,N316)-1)/1000</f>
        <v>0.94499999999999995</v>
      </c>
      <c r="AD316" s="21">
        <f>(RANK(O316,O$8:O$1007,1)+COUNTIF(O$8:O316,O316)-1)/1000</f>
        <v>0.95199999999999996</v>
      </c>
      <c r="AE316" s="21">
        <f>(RANK(P316,P$8:P$1007,1)+COUNTIF(P$8:P316,P316)-1)/1000</f>
        <v>0.94099999999999995</v>
      </c>
      <c r="AF316" s="21">
        <f>(RANK(Q316,Q$8:Q$1007,1)+COUNTIF(Q$8:Q316,Q316)-1)/1000</f>
        <v>0.94499999999999995</v>
      </c>
      <c r="AG316" s="21">
        <f>(RANK(R316,R$8:R$1007,1)+COUNTIF(R$8:R316,R316)-1)/1000</f>
        <v>0.95199999999999996</v>
      </c>
      <c r="AH316" s="21">
        <f>(RANK(S316,S$8:S$1007,1)+COUNTIF(S$8:S316,S316)-1)/1000</f>
        <v>0.94099999999999995</v>
      </c>
      <c r="AI316" s="14">
        <f t="shared" si="59"/>
        <v>0</v>
      </c>
      <c r="AK316" s="14">
        <f t="shared" si="60"/>
        <v>0</v>
      </c>
    </row>
    <row r="317" spans="2:37" x14ac:dyDescent="0.25">
      <c r="B317">
        <f t="shared" si="54"/>
        <v>310</v>
      </c>
      <c r="C317">
        <f>MATCH(B317,'Stocastic Model Raw Data'!$B$2:$B$1001,0)</f>
        <v>52</v>
      </c>
      <c r="D317" s="14" cm="1">
        <f t="array" ref="D317">INDEX('Stocastic Model Raw Data'!$G$2:$G$1001,$C317,0)</f>
        <v>31610718</v>
      </c>
      <c r="E317" s="14" cm="1">
        <f t="array" ref="E317">INDEX('Stocastic Model Raw Data'!$C$2:$C$1001,$C317,0)</f>
        <v>1258586.1125902201</v>
      </c>
      <c r="F317" s="14" cm="1">
        <f t="array" ref="F317">INDEX('Stocastic Model Raw Data'!$H$2:$H$1001,$C317,0)</f>
        <v>432846.71049928799</v>
      </c>
      <c r="G317" s="14">
        <f t="shared" si="49"/>
        <v>825739.40209093201</v>
      </c>
      <c r="H317" s="14" cm="1">
        <f t="array" ref="H317">INDEX('Stocastic Model Raw Data'!$D$2:$D$1001,$C317,0)</f>
        <v>40650435.0008552</v>
      </c>
      <c r="I317" s="14" cm="1">
        <f t="array" ref="I317">INDEX('Stocastic Model Raw Data'!$I$2:$I$1001,$C317,0)</f>
        <v>14228017.662260801</v>
      </c>
      <c r="J317" s="14">
        <f t="shared" si="50"/>
        <v>26422417.338594399</v>
      </c>
      <c r="K317" s="14" cm="1">
        <f t="array" ref="K317">INDEX('Stocastic Model Raw Data'!$E$2:$E$1001,$C317,0)</f>
        <v>36312405.941645801</v>
      </c>
      <c r="L317" s="14" cm="1">
        <f t="array" ref="L317">INDEX('Stocastic Model Raw Data'!$J$2:$J$1001,$C317,0)</f>
        <v>26216037.822431099</v>
      </c>
      <c r="M317" s="14">
        <f t="shared" si="51"/>
        <v>10096368.119214702</v>
      </c>
      <c r="N317" s="14">
        <f t="shared" si="55"/>
        <v>76962840.942501009</v>
      </c>
      <c r="O317" s="14">
        <f t="shared" si="56"/>
        <v>40444055.484691903</v>
      </c>
      <c r="P317" s="14">
        <f t="shared" si="52"/>
        <v>36518785.457809106</v>
      </c>
      <c r="Q317" s="3">
        <f t="shared" si="57"/>
        <v>76962840.942501009</v>
      </c>
      <c r="R317" s="3">
        <f t="shared" si="58"/>
        <v>72054773.484691903</v>
      </c>
      <c r="S317" s="3">
        <f t="shared" si="53"/>
        <v>4908067.4578091055</v>
      </c>
      <c r="T317" s="21">
        <f>(RANK(E317,E$8:E$1007,1)+COUNTIF(E$8:E317,E317)-1)/1000</f>
        <v>2.1999999999999999E-2</v>
      </c>
      <c r="U317" s="21">
        <f>(RANK(F317,F$8:F$1007,1)+COUNTIF(F$8:F317,F317)-1)/1000</f>
        <v>1.7000000000000001E-2</v>
      </c>
      <c r="V317" s="21">
        <f>(RANK(G317,G$8:G$1007,1)+COUNTIF(G$8:G317,G317)-1)/1000</f>
        <v>2.5999999999999999E-2</v>
      </c>
      <c r="W317" s="21">
        <f>(RANK(H317,H$8:H$1007,1)+COUNTIF(H$8:H317,H317)-1)/1000</f>
        <v>2.1999999999999999E-2</v>
      </c>
      <c r="X317" s="21">
        <f>(RANK(I317,I$8:I$1007,1)+COUNTIF(I$8:I317,I317)-1)/1000</f>
        <v>1.7000000000000001E-2</v>
      </c>
      <c r="Y317" s="21">
        <f>(RANK(J317,J$8:J$1007,1)+COUNTIF(J$8:J317,J317)-1)/1000</f>
        <v>2.5000000000000001E-2</v>
      </c>
      <c r="Z317" s="21">
        <f>(RANK(K317,K$8:K$1007,1)+COUNTIF(K$8:K317,K317)-1)/1000</f>
        <v>0.52800000000000002</v>
      </c>
      <c r="AA317" s="21">
        <f>(RANK(L317,L$8:L$1007,1)+COUNTIF(L$8:L317,L317)-1)/1000</f>
        <v>0.55800000000000005</v>
      </c>
      <c r="AB317" s="21">
        <f>(RANK(M317,M$8:M$1007,1)+COUNTIF(M$8:M317,M317)-1)/1000</f>
        <v>0.443</v>
      </c>
      <c r="AC317" s="21">
        <f>(RANK(N317,N$8:N$1007,1)+COUNTIF(N$8:N317,N317)-1)/1000</f>
        <v>5.1999999999999998E-2</v>
      </c>
      <c r="AD317" s="21">
        <f>(RANK(O317,O$8:O$1007,1)+COUNTIF(O$8:O317,O317)-1)/1000</f>
        <v>6.0999999999999999E-2</v>
      </c>
      <c r="AE317" s="21">
        <f>(RANK(P317,P$8:P$1007,1)+COUNTIF(P$8:P317,P317)-1)/1000</f>
        <v>0.03</v>
      </c>
      <c r="AF317" s="21">
        <f>(RANK(Q317,Q$8:Q$1007,1)+COUNTIF(Q$8:Q317,Q317)-1)/1000</f>
        <v>5.1999999999999998E-2</v>
      </c>
      <c r="AG317" s="21">
        <f>(RANK(R317,R$8:R$1007,1)+COUNTIF(R$8:R317,R317)-1)/1000</f>
        <v>6.0999999999999999E-2</v>
      </c>
      <c r="AH317" s="21">
        <f>(RANK(S317,S$8:S$1007,1)+COUNTIF(S$8:S317,S317)-1)/1000</f>
        <v>0.03</v>
      </c>
      <c r="AI317" s="14">
        <f t="shared" si="59"/>
        <v>0</v>
      </c>
      <c r="AK317" s="14">
        <f t="shared" si="60"/>
        <v>0</v>
      </c>
    </row>
    <row r="318" spans="2:37" x14ac:dyDescent="0.25">
      <c r="B318">
        <f t="shared" si="54"/>
        <v>311</v>
      </c>
      <c r="C318">
        <f>MATCH(B318,'Stocastic Model Raw Data'!$B$2:$B$1001,0)</f>
        <v>992</v>
      </c>
      <c r="D318" s="14" cm="1">
        <f t="array" ref="D318">INDEX('Stocastic Model Raw Data'!$G$2:$G$1001,$C318,0)</f>
        <v>31610718</v>
      </c>
      <c r="E318" s="14" cm="1">
        <f t="array" ref="E318">INDEX('Stocastic Model Raw Data'!$C$2:$C$1001,$C318,0)</f>
        <v>9148833.5715164393</v>
      </c>
      <c r="F318" s="14" cm="1">
        <f t="array" ref="F318">INDEX('Stocastic Model Raw Data'!$H$2:$H$1001,$C318,0)</f>
        <v>3869049.8033849499</v>
      </c>
      <c r="G318" s="14">
        <f t="shared" si="49"/>
        <v>5279783.7681314889</v>
      </c>
      <c r="H318" s="14" cm="1">
        <f t="array" ref="H318">INDEX('Stocastic Model Raw Data'!$D$2:$D$1001,$C318,0)</f>
        <v>297510992.75952899</v>
      </c>
      <c r="I318" s="14" cm="1">
        <f t="array" ref="I318">INDEX('Stocastic Model Raw Data'!$I$2:$I$1001,$C318,0)</f>
        <v>118150114.116496</v>
      </c>
      <c r="J318" s="14">
        <f t="shared" si="50"/>
        <v>179360878.643033</v>
      </c>
      <c r="K318" s="14" cm="1">
        <f t="array" ref="K318">INDEX('Stocastic Model Raw Data'!$E$2:$E$1001,$C318,0)</f>
        <v>33112782.0383454</v>
      </c>
      <c r="L318" s="14" cm="1">
        <f t="array" ref="L318">INDEX('Stocastic Model Raw Data'!$J$2:$J$1001,$C318,0)</f>
        <v>23223379.144088</v>
      </c>
      <c r="M318" s="14">
        <f t="shared" si="51"/>
        <v>9889402.8942574002</v>
      </c>
      <c r="N318" s="14">
        <f t="shared" si="55"/>
        <v>330623774.79787439</v>
      </c>
      <c r="O318" s="14">
        <f t="shared" si="56"/>
        <v>141373493.260584</v>
      </c>
      <c r="P318" s="14">
        <f t="shared" si="52"/>
        <v>189250281.53729039</v>
      </c>
      <c r="Q318" s="3">
        <f t="shared" si="57"/>
        <v>330623774.79787439</v>
      </c>
      <c r="R318" s="3">
        <f t="shared" si="58"/>
        <v>172984211.260584</v>
      </c>
      <c r="S318" s="3">
        <f t="shared" si="53"/>
        <v>157639563.53729039</v>
      </c>
      <c r="T318" s="21">
        <f>(RANK(E318,E$8:E$1007,1)+COUNTIF(E$8:E318,E318)-1)/1000</f>
        <v>0.996</v>
      </c>
      <c r="U318" s="21">
        <f>(RANK(F318,F$8:F$1007,1)+COUNTIF(F$8:F318,F318)-1)/1000</f>
        <v>0.996</v>
      </c>
      <c r="V318" s="21">
        <f>(RANK(G318,G$8:G$1007,1)+COUNTIF(G$8:G318,G318)-1)/1000</f>
        <v>0.996</v>
      </c>
      <c r="W318" s="21">
        <f>(RANK(H318,H$8:H$1007,1)+COUNTIF(H$8:H318,H318)-1)/1000</f>
        <v>0.996</v>
      </c>
      <c r="X318" s="21">
        <f>(RANK(I318,I$8:I$1007,1)+COUNTIF(I$8:I318,I318)-1)/1000</f>
        <v>0.996</v>
      </c>
      <c r="Y318" s="21">
        <f>(RANK(J318,J$8:J$1007,1)+COUNTIF(J$8:J318,J318)-1)/1000</f>
        <v>0.996</v>
      </c>
      <c r="Z318" s="21">
        <f>(RANK(K318,K$8:K$1007,1)+COUNTIF(K$8:K318,K318)-1)/1000</f>
        <v>0.35299999999999998</v>
      </c>
      <c r="AA318" s="21">
        <f>(RANK(L318,L$8:L$1007,1)+COUNTIF(L$8:L318,L318)-1)/1000</f>
        <v>0.34200000000000003</v>
      </c>
      <c r="AB318" s="21">
        <f>(RANK(M318,M$8:M$1007,1)+COUNTIF(M$8:M318,M318)-1)/1000</f>
        <v>0.39600000000000002</v>
      </c>
      <c r="AC318" s="21">
        <f>(RANK(N318,N$8:N$1007,1)+COUNTIF(N$8:N318,N318)-1)/1000</f>
        <v>0.99199999999999999</v>
      </c>
      <c r="AD318" s="21">
        <f>(RANK(O318,O$8:O$1007,1)+COUNTIF(O$8:O318,O318)-1)/1000</f>
        <v>0.99</v>
      </c>
      <c r="AE318" s="21">
        <f>(RANK(P318,P$8:P$1007,1)+COUNTIF(P$8:P318,P318)-1)/1000</f>
        <v>0.996</v>
      </c>
      <c r="AF318" s="21">
        <f>(RANK(Q318,Q$8:Q$1007,1)+COUNTIF(Q$8:Q318,Q318)-1)/1000</f>
        <v>0.99199999999999999</v>
      </c>
      <c r="AG318" s="21">
        <f>(RANK(R318,R$8:R$1007,1)+COUNTIF(R$8:R318,R318)-1)/1000</f>
        <v>0.99</v>
      </c>
      <c r="AH318" s="21">
        <f>(RANK(S318,S$8:S$1007,1)+COUNTIF(S$8:S318,S318)-1)/1000</f>
        <v>0.996</v>
      </c>
      <c r="AI318" s="14">
        <f t="shared" si="59"/>
        <v>0</v>
      </c>
      <c r="AK318" s="14">
        <f t="shared" si="60"/>
        <v>0</v>
      </c>
    </row>
    <row r="319" spans="2:37" x14ac:dyDescent="0.25">
      <c r="B319">
        <f t="shared" si="54"/>
        <v>312</v>
      </c>
      <c r="C319">
        <f>MATCH(B319,'Stocastic Model Raw Data'!$B$2:$B$1001,0)</f>
        <v>549</v>
      </c>
      <c r="D319" s="14" cm="1">
        <f t="array" ref="D319">INDEX('Stocastic Model Raw Data'!$G$2:$G$1001,$C319,0)</f>
        <v>31610718</v>
      </c>
      <c r="E319" s="14" cm="1">
        <f t="array" ref="E319">INDEX('Stocastic Model Raw Data'!$C$2:$C$1001,$C319,0)</f>
        <v>4313275.6982557597</v>
      </c>
      <c r="F319" s="14" cm="1">
        <f t="array" ref="F319">INDEX('Stocastic Model Raw Data'!$H$2:$H$1001,$C319,0)</f>
        <v>1788165.4299514999</v>
      </c>
      <c r="G319" s="14">
        <f t="shared" si="49"/>
        <v>2525110.2683042595</v>
      </c>
      <c r="H319" s="14" cm="1">
        <f t="array" ref="H319">INDEX('Stocastic Model Raw Data'!$D$2:$D$1001,$C319,0)</f>
        <v>139589082.56616399</v>
      </c>
      <c r="I319" s="14" cm="1">
        <f t="array" ref="I319">INDEX('Stocastic Model Raw Data'!$I$2:$I$1001,$C319,0)</f>
        <v>55263086.697882101</v>
      </c>
      <c r="J319" s="14">
        <f t="shared" si="50"/>
        <v>84325995.868281886</v>
      </c>
      <c r="K319" s="14" cm="1">
        <f t="array" ref="K319">INDEX('Stocastic Model Raw Data'!$E$2:$E$1001,$C319,0)</f>
        <v>37143006.097567797</v>
      </c>
      <c r="L319" s="14" cm="1">
        <f t="array" ref="L319">INDEX('Stocastic Model Raw Data'!$J$2:$J$1001,$C319,0)</f>
        <v>26739720.516132001</v>
      </c>
      <c r="M319" s="14">
        <f t="shared" si="51"/>
        <v>10403285.581435796</v>
      </c>
      <c r="N319" s="14">
        <f t="shared" si="55"/>
        <v>176732088.66373178</v>
      </c>
      <c r="O319" s="14">
        <f t="shared" si="56"/>
        <v>82002807.214014098</v>
      </c>
      <c r="P319" s="14">
        <f t="shared" si="52"/>
        <v>94729281.449717686</v>
      </c>
      <c r="Q319" s="3">
        <f t="shared" si="57"/>
        <v>176732088.66373178</v>
      </c>
      <c r="R319" s="3">
        <f t="shared" si="58"/>
        <v>113613525.2140141</v>
      </c>
      <c r="S319" s="3">
        <f t="shared" si="53"/>
        <v>63118563.449717686</v>
      </c>
      <c r="T319" s="21">
        <f>(RANK(E319,E$8:E$1007,1)+COUNTIF(E$8:E319,E319)-1)/1000</f>
        <v>0.54900000000000004</v>
      </c>
      <c r="U319" s="21">
        <f>(RANK(F319,F$8:F$1007,1)+COUNTIF(F$8:F319,F319)-1)/1000</f>
        <v>0.55600000000000005</v>
      </c>
      <c r="V319" s="21">
        <f>(RANK(G319,G$8:G$1007,1)+COUNTIF(G$8:G319,G319)-1)/1000</f>
        <v>0.53300000000000003</v>
      </c>
      <c r="W319" s="21">
        <f>(RANK(H319,H$8:H$1007,1)+COUNTIF(H$8:H319,H319)-1)/1000</f>
        <v>0.54800000000000004</v>
      </c>
      <c r="X319" s="21">
        <f>(RANK(I319,I$8:I$1007,1)+COUNTIF(I$8:I319,I319)-1)/1000</f>
        <v>0.55500000000000005</v>
      </c>
      <c r="Y319" s="21">
        <f>(RANK(J319,J$8:J$1007,1)+COUNTIF(J$8:J319,J319)-1)/1000</f>
        <v>0.53500000000000003</v>
      </c>
      <c r="Z319" s="21">
        <f>(RANK(K319,K$8:K$1007,1)+COUNTIF(K$8:K319,K319)-1)/1000</f>
        <v>0.58199999999999996</v>
      </c>
      <c r="AA319" s="21">
        <f>(RANK(L319,L$8:L$1007,1)+COUNTIF(L$8:L319,L319)-1)/1000</f>
        <v>0.60799999999999998</v>
      </c>
      <c r="AB319" s="21">
        <f>(RANK(M319,M$8:M$1007,1)+COUNTIF(M$8:M319,M319)-1)/1000</f>
        <v>0.52200000000000002</v>
      </c>
      <c r="AC319" s="21">
        <f>(RANK(N319,N$8:N$1007,1)+COUNTIF(N$8:N319,N319)-1)/1000</f>
        <v>0.54900000000000004</v>
      </c>
      <c r="AD319" s="21">
        <f>(RANK(O319,O$8:O$1007,1)+COUNTIF(O$8:O319,O319)-1)/1000</f>
        <v>0.57999999999999996</v>
      </c>
      <c r="AE319" s="21">
        <f>(RANK(P319,P$8:P$1007,1)+COUNTIF(P$8:P319,P319)-1)/1000</f>
        <v>0.52700000000000002</v>
      </c>
      <c r="AF319" s="21">
        <f>(RANK(Q319,Q$8:Q$1007,1)+COUNTIF(Q$8:Q319,Q319)-1)/1000</f>
        <v>0.54900000000000004</v>
      </c>
      <c r="AG319" s="21">
        <f>(RANK(R319,R$8:R$1007,1)+COUNTIF(R$8:R319,R319)-1)/1000</f>
        <v>0.57999999999999996</v>
      </c>
      <c r="AH319" s="21">
        <f>(RANK(S319,S$8:S$1007,1)+COUNTIF(S$8:S319,S319)-1)/1000</f>
        <v>0.52700000000000002</v>
      </c>
      <c r="AI319" s="14">
        <f t="shared" si="59"/>
        <v>0</v>
      </c>
      <c r="AK319" s="14">
        <f t="shared" si="60"/>
        <v>0</v>
      </c>
    </row>
    <row r="320" spans="2:37" x14ac:dyDescent="0.25">
      <c r="B320">
        <f t="shared" si="54"/>
        <v>313</v>
      </c>
      <c r="C320">
        <f>MATCH(B320,'Stocastic Model Raw Data'!$B$2:$B$1001,0)</f>
        <v>420</v>
      </c>
      <c r="D320" s="14" cm="1">
        <f t="array" ref="D320">INDEX('Stocastic Model Raw Data'!$G$2:$G$1001,$C320,0)</f>
        <v>31610718</v>
      </c>
      <c r="E320" s="14" cm="1">
        <f t="array" ref="E320">INDEX('Stocastic Model Raw Data'!$C$2:$C$1001,$C320,0)</f>
        <v>4133809.1746256002</v>
      </c>
      <c r="F320" s="14" cm="1">
        <f t="array" ref="F320">INDEX('Stocastic Model Raw Data'!$H$2:$H$1001,$C320,0)</f>
        <v>1729538.78554394</v>
      </c>
      <c r="G320" s="14">
        <f t="shared" si="49"/>
        <v>2404270.3890816602</v>
      </c>
      <c r="H320" s="14" cm="1">
        <f t="array" ref="H320">INDEX('Stocastic Model Raw Data'!$D$2:$D$1001,$C320,0)</f>
        <v>134215101.140398</v>
      </c>
      <c r="I320" s="14" cm="1">
        <f t="array" ref="I320">INDEX('Stocastic Model Raw Data'!$I$2:$I$1001,$C320,0)</f>
        <v>53177984.259106599</v>
      </c>
      <c r="J320" s="14">
        <f t="shared" si="50"/>
        <v>81037116.881291389</v>
      </c>
      <c r="K320" s="14" cm="1">
        <f t="array" ref="K320">INDEX('Stocastic Model Raw Data'!$E$2:$E$1001,$C320,0)</f>
        <v>22309229.109414499</v>
      </c>
      <c r="L320" s="14" cm="1">
        <f t="array" ref="L320">INDEX('Stocastic Model Raw Data'!$J$2:$J$1001,$C320,0)</f>
        <v>15653401.9941887</v>
      </c>
      <c r="M320" s="14">
        <f t="shared" si="51"/>
        <v>6655827.1152257994</v>
      </c>
      <c r="N320" s="14">
        <f t="shared" si="55"/>
        <v>156524330.24981248</v>
      </c>
      <c r="O320" s="14">
        <f t="shared" si="56"/>
        <v>68831386.253295302</v>
      </c>
      <c r="P320" s="14">
        <f t="shared" si="52"/>
        <v>87692943.996517181</v>
      </c>
      <c r="Q320" s="3">
        <f t="shared" si="57"/>
        <v>156524330.24981248</v>
      </c>
      <c r="R320" s="3">
        <f t="shared" si="58"/>
        <v>100442104.2532953</v>
      </c>
      <c r="S320" s="3">
        <f t="shared" si="53"/>
        <v>56082225.996517181</v>
      </c>
      <c r="T320" s="21">
        <f>(RANK(E320,E$8:E$1007,1)+COUNTIF(E$8:E320,E320)-1)/1000</f>
        <v>0.47799999999999998</v>
      </c>
      <c r="U320" s="21">
        <f>(RANK(F320,F$8:F$1007,1)+COUNTIF(F$8:F320,F320)-1)/1000</f>
        <v>0.504</v>
      </c>
      <c r="V320" s="21">
        <f>(RANK(G320,G$8:G$1007,1)+COUNTIF(G$8:G320,G320)-1)/1000</f>
        <v>0.45200000000000001</v>
      </c>
      <c r="W320" s="21">
        <f>(RANK(H320,H$8:H$1007,1)+COUNTIF(H$8:H320,H320)-1)/1000</f>
        <v>0.47699999999999998</v>
      </c>
      <c r="X320" s="21">
        <f>(RANK(I320,I$8:I$1007,1)+COUNTIF(I$8:I320,I320)-1)/1000</f>
        <v>0.49399999999999999</v>
      </c>
      <c r="Y320" s="21">
        <f>(RANK(J320,J$8:J$1007,1)+COUNTIF(J$8:J320,J320)-1)/1000</f>
        <v>0.46200000000000002</v>
      </c>
      <c r="Z320" s="21">
        <f>(RANK(K320,K$8:K$1007,1)+COUNTIF(K$8:K320,K320)-1)/1000</f>
        <v>1.4999999999999999E-2</v>
      </c>
      <c r="AA320" s="21">
        <f>(RANK(L320,L$8:L$1007,1)+COUNTIF(L$8:L320,L320)-1)/1000</f>
        <v>2.3E-2</v>
      </c>
      <c r="AB320" s="21">
        <f>(RANK(M320,M$8:M$1007,1)+COUNTIF(M$8:M320,M320)-1)/1000</f>
        <v>8.9999999999999993E-3</v>
      </c>
      <c r="AC320" s="21">
        <f>(RANK(N320,N$8:N$1007,1)+COUNTIF(N$8:N320,N320)-1)/1000</f>
        <v>0.42</v>
      </c>
      <c r="AD320" s="21">
        <f>(RANK(O320,O$8:O$1007,1)+COUNTIF(O$8:O320,O320)-1)/1000</f>
        <v>0.40200000000000002</v>
      </c>
      <c r="AE320" s="21">
        <f>(RANK(P320,P$8:P$1007,1)+COUNTIF(P$8:P320,P320)-1)/1000</f>
        <v>0.435</v>
      </c>
      <c r="AF320" s="21">
        <f>(RANK(Q320,Q$8:Q$1007,1)+COUNTIF(Q$8:Q320,Q320)-1)/1000</f>
        <v>0.42</v>
      </c>
      <c r="AG320" s="21">
        <f>(RANK(R320,R$8:R$1007,1)+COUNTIF(R$8:R320,R320)-1)/1000</f>
        <v>0.40200000000000002</v>
      </c>
      <c r="AH320" s="21">
        <f>(RANK(S320,S$8:S$1007,1)+COUNTIF(S$8:S320,S320)-1)/1000</f>
        <v>0.435</v>
      </c>
      <c r="AI320" s="14">
        <f t="shared" si="59"/>
        <v>0</v>
      </c>
      <c r="AK320" s="14">
        <f t="shared" si="60"/>
        <v>0</v>
      </c>
    </row>
    <row r="321" spans="2:37" x14ac:dyDescent="0.25">
      <c r="B321">
        <f t="shared" si="54"/>
        <v>314</v>
      </c>
      <c r="C321">
        <f>MATCH(B321,'Stocastic Model Raw Data'!$B$2:$B$1001,0)</f>
        <v>313</v>
      </c>
      <c r="D321" s="14" cm="1">
        <f t="array" ref="D321">INDEX('Stocastic Model Raw Data'!$G$2:$G$1001,$C321,0)</f>
        <v>31610718</v>
      </c>
      <c r="E321" s="14" cm="1">
        <f t="array" ref="E321">INDEX('Stocastic Model Raw Data'!$C$2:$C$1001,$C321,0)</f>
        <v>2948583.9601381002</v>
      </c>
      <c r="F321" s="14" cm="1">
        <f t="array" ref="F321">INDEX('Stocastic Model Raw Data'!$H$2:$H$1001,$C321,0)</f>
        <v>1178163.35764913</v>
      </c>
      <c r="G321" s="14">
        <f t="shared" si="49"/>
        <v>1770420.6024889702</v>
      </c>
      <c r="H321" s="14" cm="1">
        <f t="array" ref="H321">INDEX('Stocastic Model Raw Data'!$D$2:$D$1001,$C321,0)</f>
        <v>94809908.600981399</v>
      </c>
      <c r="I321" s="14" cm="1">
        <f t="array" ref="I321">INDEX('Stocastic Model Raw Data'!$I$2:$I$1001,$C321,0)</f>
        <v>36871486.982446402</v>
      </c>
      <c r="J321" s="14">
        <f t="shared" si="50"/>
        <v>57938421.618534997</v>
      </c>
      <c r="K321" s="14" cm="1">
        <f t="array" ref="K321">INDEX('Stocastic Model Raw Data'!$E$2:$E$1001,$C321,0)</f>
        <v>36624641.044037901</v>
      </c>
      <c r="L321" s="14" cm="1">
        <f t="array" ref="L321">INDEX('Stocastic Model Raw Data'!$J$2:$J$1001,$C321,0)</f>
        <v>25792701.171815801</v>
      </c>
      <c r="M321" s="14">
        <f t="shared" si="51"/>
        <v>10831939.872222099</v>
      </c>
      <c r="N321" s="14">
        <f t="shared" si="55"/>
        <v>131434549.64501929</v>
      </c>
      <c r="O321" s="14">
        <f t="shared" si="56"/>
        <v>62664188.1542622</v>
      </c>
      <c r="P321" s="14">
        <f t="shared" si="52"/>
        <v>68770361.490757093</v>
      </c>
      <c r="Q321" s="3">
        <f t="shared" si="57"/>
        <v>131434549.64501929</v>
      </c>
      <c r="R321" s="3">
        <f t="shared" si="58"/>
        <v>94274906.1542622</v>
      </c>
      <c r="S321" s="3">
        <f t="shared" si="53"/>
        <v>37159643.490757093</v>
      </c>
      <c r="T321" s="21">
        <f>(RANK(E321,E$8:E$1007,1)+COUNTIF(E$8:E321,E321)-1)/1000</f>
        <v>0.30399999999999999</v>
      </c>
      <c r="U321" s="21">
        <f>(RANK(F321,F$8:F$1007,1)+COUNTIF(F$8:F321,F321)-1)/1000</f>
        <v>0.30499999999999999</v>
      </c>
      <c r="V321" s="21">
        <f>(RANK(G321,G$8:G$1007,1)+COUNTIF(G$8:G321,G321)-1)/1000</f>
        <v>0.30099999999999999</v>
      </c>
      <c r="W321" s="21">
        <f>(RANK(H321,H$8:H$1007,1)+COUNTIF(H$8:H321,H321)-1)/1000</f>
        <v>0.30199999999999999</v>
      </c>
      <c r="X321" s="21">
        <f>(RANK(I321,I$8:I$1007,1)+COUNTIF(I$8:I321,I321)-1)/1000</f>
        <v>0.308</v>
      </c>
      <c r="Y321" s="21">
        <f>(RANK(J321,J$8:J$1007,1)+COUNTIF(J$8:J321,J321)-1)/1000</f>
        <v>0.29699999999999999</v>
      </c>
      <c r="Z321" s="21">
        <f>(RANK(K321,K$8:K$1007,1)+COUNTIF(K$8:K321,K321)-1)/1000</f>
        <v>0.55100000000000005</v>
      </c>
      <c r="AA321" s="21">
        <f>(RANK(L321,L$8:L$1007,1)+COUNTIF(L$8:L321,L321)-1)/1000</f>
        <v>0.52500000000000002</v>
      </c>
      <c r="AB321" s="21">
        <f>(RANK(M321,M$8:M$1007,1)+COUNTIF(M$8:M321,M321)-1)/1000</f>
        <v>0.63300000000000001</v>
      </c>
      <c r="AC321" s="21">
        <f>(RANK(N321,N$8:N$1007,1)+COUNTIF(N$8:N321,N321)-1)/1000</f>
        <v>0.313</v>
      </c>
      <c r="AD321" s="21">
        <f>(RANK(O321,O$8:O$1007,1)+COUNTIF(O$8:O321,O321)-1)/1000</f>
        <v>0.32300000000000001</v>
      </c>
      <c r="AE321" s="21">
        <f>(RANK(P321,P$8:P$1007,1)+COUNTIF(P$8:P321,P321)-1)/1000</f>
        <v>0.3</v>
      </c>
      <c r="AF321" s="21">
        <f>(RANK(Q321,Q$8:Q$1007,1)+COUNTIF(Q$8:Q321,Q321)-1)/1000</f>
        <v>0.313</v>
      </c>
      <c r="AG321" s="21">
        <f>(RANK(R321,R$8:R$1007,1)+COUNTIF(R$8:R321,R321)-1)/1000</f>
        <v>0.32300000000000001</v>
      </c>
      <c r="AH321" s="21">
        <f>(RANK(S321,S$8:S$1007,1)+COUNTIF(S$8:S321,S321)-1)/1000</f>
        <v>0.3</v>
      </c>
      <c r="AI321" s="14">
        <f t="shared" si="59"/>
        <v>0</v>
      </c>
      <c r="AK321" s="14">
        <f t="shared" si="60"/>
        <v>0</v>
      </c>
    </row>
    <row r="322" spans="2:37" x14ac:dyDescent="0.25">
      <c r="B322">
        <f t="shared" si="54"/>
        <v>315</v>
      </c>
      <c r="C322">
        <f>MATCH(B322,'Stocastic Model Raw Data'!$B$2:$B$1001,0)</f>
        <v>302</v>
      </c>
      <c r="D322" s="14" cm="1">
        <f t="array" ref="D322">INDEX('Stocastic Model Raw Data'!$G$2:$G$1001,$C322,0)</f>
        <v>31610718</v>
      </c>
      <c r="E322" s="14" cm="1">
        <f t="array" ref="E322">INDEX('Stocastic Model Raw Data'!$C$2:$C$1001,$C322,0)</f>
        <v>2942234.71501347</v>
      </c>
      <c r="F322" s="14" cm="1">
        <f t="array" ref="F322">INDEX('Stocastic Model Raw Data'!$H$2:$H$1001,$C322,0)</f>
        <v>1178314.3431800399</v>
      </c>
      <c r="G322" s="14">
        <f t="shared" si="49"/>
        <v>1763920.3718334301</v>
      </c>
      <c r="H322" s="14" cm="1">
        <f t="array" ref="H322">INDEX('Stocastic Model Raw Data'!$D$2:$D$1001,$C322,0)</f>
        <v>94526246.885593697</v>
      </c>
      <c r="I322" s="14" cm="1">
        <f t="array" ref="I322">INDEX('Stocastic Model Raw Data'!$I$2:$I$1001,$C322,0)</f>
        <v>36878663.245177701</v>
      </c>
      <c r="J322" s="14">
        <f t="shared" si="50"/>
        <v>57647583.640415996</v>
      </c>
      <c r="K322" s="14" cm="1">
        <f t="array" ref="K322">INDEX('Stocastic Model Raw Data'!$E$2:$E$1001,$C322,0)</f>
        <v>35851783.050098099</v>
      </c>
      <c r="L322" s="14" cm="1">
        <f t="array" ref="L322">INDEX('Stocastic Model Raw Data'!$J$2:$J$1001,$C322,0)</f>
        <v>25437548.543795999</v>
      </c>
      <c r="M322" s="14">
        <f t="shared" si="51"/>
        <v>10414234.5063021</v>
      </c>
      <c r="N322" s="14">
        <f t="shared" si="55"/>
        <v>130378029.9356918</v>
      </c>
      <c r="O322" s="14">
        <f t="shared" si="56"/>
        <v>62316211.788973704</v>
      </c>
      <c r="P322" s="14">
        <f t="shared" si="52"/>
        <v>68061818.1467181</v>
      </c>
      <c r="Q322" s="3">
        <f t="shared" si="57"/>
        <v>130378029.9356918</v>
      </c>
      <c r="R322" s="3">
        <f t="shared" si="58"/>
        <v>93926929.788973704</v>
      </c>
      <c r="S322" s="3">
        <f t="shared" si="53"/>
        <v>36451100.1467181</v>
      </c>
      <c r="T322" s="21">
        <f>(RANK(E322,E$8:E$1007,1)+COUNTIF(E$8:E322,E322)-1)/1000</f>
        <v>0.30299999999999999</v>
      </c>
      <c r="U322" s="21">
        <f>(RANK(F322,F$8:F$1007,1)+COUNTIF(F$8:F322,F322)-1)/1000</f>
        <v>0.30599999999999999</v>
      </c>
      <c r="V322" s="21">
        <f>(RANK(G322,G$8:G$1007,1)+COUNTIF(G$8:G322,G322)-1)/1000</f>
        <v>0.3</v>
      </c>
      <c r="W322" s="21">
        <f>(RANK(H322,H$8:H$1007,1)+COUNTIF(H$8:H322,H322)-1)/1000</f>
        <v>0.30099999999999999</v>
      </c>
      <c r="X322" s="21">
        <f>(RANK(I322,I$8:I$1007,1)+COUNTIF(I$8:I322,I322)-1)/1000</f>
        <v>0.311</v>
      </c>
      <c r="Y322" s="21">
        <f>(RANK(J322,J$8:J$1007,1)+COUNTIF(J$8:J322,J322)-1)/1000</f>
        <v>0.29499999999999998</v>
      </c>
      <c r="Z322" s="21">
        <f>(RANK(K322,K$8:K$1007,1)+COUNTIF(K$8:K322,K322)-1)/1000</f>
        <v>0.5</v>
      </c>
      <c r="AA322" s="21">
        <f>(RANK(L322,L$8:L$1007,1)+COUNTIF(L$8:L322,L322)-1)/1000</f>
        <v>0.49</v>
      </c>
      <c r="AB322" s="21">
        <f>(RANK(M322,M$8:M$1007,1)+COUNTIF(M$8:M322,M322)-1)/1000</f>
        <v>0.52600000000000002</v>
      </c>
      <c r="AC322" s="21">
        <f>(RANK(N322,N$8:N$1007,1)+COUNTIF(N$8:N322,N322)-1)/1000</f>
        <v>0.30199999999999999</v>
      </c>
      <c r="AD322" s="21">
        <f>(RANK(O322,O$8:O$1007,1)+COUNTIF(O$8:O322,O322)-1)/1000</f>
        <v>0.315</v>
      </c>
      <c r="AE322" s="21">
        <f>(RANK(P322,P$8:P$1007,1)+COUNTIF(P$8:P322,P322)-1)/1000</f>
        <v>0.29299999999999998</v>
      </c>
      <c r="AF322" s="21">
        <f>(RANK(Q322,Q$8:Q$1007,1)+COUNTIF(Q$8:Q322,Q322)-1)/1000</f>
        <v>0.30199999999999999</v>
      </c>
      <c r="AG322" s="21">
        <f>(RANK(R322,R$8:R$1007,1)+COUNTIF(R$8:R322,R322)-1)/1000</f>
        <v>0.315</v>
      </c>
      <c r="AH322" s="21">
        <f>(RANK(S322,S$8:S$1007,1)+COUNTIF(S$8:S322,S322)-1)/1000</f>
        <v>0.29299999999999998</v>
      </c>
      <c r="AI322" s="14">
        <f t="shared" si="59"/>
        <v>0</v>
      </c>
      <c r="AK322" s="14">
        <f t="shared" si="60"/>
        <v>0</v>
      </c>
    </row>
    <row r="323" spans="2:37" x14ac:dyDescent="0.25">
      <c r="B323">
        <f t="shared" si="54"/>
        <v>316</v>
      </c>
      <c r="C323">
        <f>MATCH(B323,'Stocastic Model Raw Data'!$B$2:$B$1001,0)</f>
        <v>943</v>
      </c>
      <c r="D323" s="14" cm="1">
        <f t="array" ref="D323">INDEX('Stocastic Model Raw Data'!$G$2:$G$1001,$C323,0)</f>
        <v>31610718</v>
      </c>
      <c r="E323" s="14" cm="1">
        <f t="array" ref="E323">INDEX('Stocastic Model Raw Data'!$C$2:$C$1001,$C323,0)</f>
        <v>7278194.0958723202</v>
      </c>
      <c r="F323" s="14" cm="1">
        <f t="array" ref="F323">INDEX('Stocastic Model Raw Data'!$H$2:$H$1001,$C323,0)</f>
        <v>3063906.6300836001</v>
      </c>
      <c r="G323" s="14">
        <f t="shared" si="49"/>
        <v>4214287.4657887202</v>
      </c>
      <c r="H323" s="14" cm="1">
        <f t="array" ref="H323">INDEX('Stocastic Model Raw Data'!$D$2:$D$1001,$C323,0)</f>
        <v>235929574.34568799</v>
      </c>
      <c r="I323" s="14" cm="1">
        <f t="array" ref="I323">INDEX('Stocastic Model Raw Data'!$I$2:$I$1001,$C323,0)</f>
        <v>94064795.583170205</v>
      </c>
      <c r="J323" s="14">
        <f t="shared" si="50"/>
        <v>141864778.76251778</v>
      </c>
      <c r="K323" s="14" cm="1">
        <f t="array" ref="K323">INDEX('Stocastic Model Raw Data'!$E$2:$E$1001,$C323,0)</f>
        <v>37774755.016514704</v>
      </c>
      <c r="L323" s="14" cm="1">
        <f t="array" ref="L323">INDEX('Stocastic Model Raw Data'!$J$2:$J$1001,$C323,0)</f>
        <v>26632303.759244699</v>
      </c>
      <c r="M323" s="14">
        <f t="shared" si="51"/>
        <v>11142451.257270005</v>
      </c>
      <c r="N323" s="14">
        <f t="shared" si="55"/>
        <v>273704329.3622027</v>
      </c>
      <c r="O323" s="14">
        <f t="shared" si="56"/>
        <v>120697099.3424149</v>
      </c>
      <c r="P323" s="14">
        <f t="shared" si="52"/>
        <v>153007230.01978779</v>
      </c>
      <c r="Q323" s="3">
        <f t="shared" si="57"/>
        <v>273704329.3622027</v>
      </c>
      <c r="R323" s="3">
        <f t="shared" si="58"/>
        <v>152307817.34241492</v>
      </c>
      <c r="S323" s="3">
        <f t="shared" si="53"/>
        <v>121396512.01978779</v>
      </c>
      <c r="T323" s="21">
        <f>(RANK(E323,E$8:E$1007,1)+COUNTIF(E$8:E323,E323)-1)/1000</f>
        <v>0.94499999999999995</v>
      </c>
      <c r="U323" s="21">
        <f>(RANK(F323,F$8:F$1007,1)+COUNTIF(F$8:F323,F323)-1)/1000</f>
        <v>0.94699999999999995</v>
      </c>
      <c r="V323" s="21">
        <f>(RANK(G323,G$8:G$1007,1)+COUNTIF(G$8:G323,G323)-1)/1000</f>
        <v>0.94299999999999995</v>
      </c>
      <c r="W323" s="21">
        <f>(RANK(H323,H$8:H$1007,1)+COUNTIF(H$8:H323,H323)-1)/1000</f>
        <v>0.94499999999999995</v>
      </c>
      <c r="X323" s="21">
        <f>(RANK(I323,I$8:I$1007,1)+COUNTIF(I$8:I323,I323)-1)/1000</f>
        <v>0.94699999999999995</v>
      </c>
      <c r="Y323" s="21">
        <f>(RANK(J323,J$8:J$1007,1)+COUNTIF(J$8:J323,J323)-1)/1000</f>
        <v>0.94299999999999995</v>
      </c>
      <c r="Z323" s="21">
        <f>(RANK(K323,K$8:K$1007,1)+COUNTIF(K$8:K323,K323)-1)/1000</f>
        <v>0.63400000000000001</v>
      </c>
      <c r="AA323" s="21">
        <f>(RANK(L323,L$8:L$1007,1)+COUNTIF(L$8:L323,L323)-1)/1000</f>
        <v>0.59599999999999997</v>
      </c>
      <c r="AB323" s="21">
        <f>(RANK(M323,M$8:M$1007,1)+COUNTIF(M$8:M323,M323)-1)/1000</f>
        <v>0.72799999999999998</v>
      </c>
      <c r="AC323" s="21">
        <f>(RANK(N323,N$8:N$1007,1)+COUNTIF(N$8:N323,N323)-1)/1000</f>
        <v>0.94299999999999995</v>
      </c>
      <c r="AD323" s="21">
        <f>(RANK(O323,O$8:O$1007,1)+COUNTIF(O$8:O323,O323)-1)/1000</f>
        <v>0.94399999999999995</v>
      </c>
      <c r="AE323" s="21">
        <f>(RANK(P323,P$8:P$1007,1)+COUNTIF(P$8:P323,P323)-1)/1000</f>
        <v>0.94299999999999995</v>
      </c>
      <c r="AF323" s="21">
        <f>(RANK(Q323,Q$8:Q$1007,1)+COUNTIF(Q$8:Q323,Q323)-1)/1000</f>
        <v>0.94299999999999995</v>
      </c>
      <c r="AG323" s="21">
        <f>(RANK(R323,R$8:R$1007,1)+COUNTIF(R$8:R323,R323)-1)/1000</f>
        <v>0.94399999999999995</v>
      </c>
      <c r="AH323" s="21">
        <f>(RANK(S323,S$8:S$1007,1)+COUNTIF(S$8:S323,S323)-1)/1000</f>
        <v>0.94299999999999995</v>
      </c>
      <c r="AI323" s="14">
        <f t="shared" si="59"/>
        <v>0</v>
      </c>
      <c r="AK323" s="14">
        <f t="shared" si="60"/>
        <v>0</v>
      </c>
    </row>
    <row r="324" spans="2:37" x14ac:dyDescent="0.25">
      <c r="B324">
        <f t="shared" si="54"/>
        <v>317</v>
      </c>
      <c r="C324">
        <f>MATCH(B324,'Stocastic Model Raw Data'!$B$2:$B$1001,0)</f>
        <v>554</v>
      </c>
      <c r="D324" s="14" cm="1">
        <f t="array" ref="D324">INDEX('Stocastic Model Raw Data'!$G$2:$G$1001,$C324,0)</f>
        <v>31610718</v>
      </c>
      <c r="E324" s="14" cm="1">
        <f t="array" ref="E324">INDEX('Stocastic Model Raw Data'!$C$2:$C$1001,$C324,0)</f>
        <v>4576169.8765308596</v>
      </c>
      <c r="F324" s="14" cm="1">
        <f t="array" ref="F324">INDEX('Stocastic Model Raw Data'!$H$2:$H$1001,$C324,0)</f>
        <v>1879004.40776728</v>
      </c>
      <c r="G324" s="14">
        <f t="shared" si="49"/>
        <v>2697165.4687635796</v>
      </c>
      <c r="H324" s="14" cm="1">
        <f t="array" ref="H324">INDEX('Stocastic Model Raw Data'!$D$2:$D$1001,$C324,0)</f>
        <v>147911997.700809</v>
      </c>
      <c r="I324" s="14" cm="1">
        <f t="array" ref="I324">INDEX('Stocastic Model Raw Data'!$I$2:$I$1001,$C324,0)</f>
        <v>57872776.268104002</v>
      </c>
      <c r="J324" s="14">
        <f t="shared" si="50"/>
        <v>90039221.432705</v>
      </c>
      <c r="K324" s="14" cm="1">
        <f t="array" ref="K324">INDEX('Stocastic Model Raw Data'!$E$2:$E$1001,$C324,0)</f>
        <v>29378389.995530698</v>
      </c>
      <c r="L324" s="14" cm="1">
        <f t="array" ref="L324">INDEX('Stocastic Model Raw Data'!$J$2:$J$1001,$C324,0)</f>
        <v>20756842.699363701</v>
      </c>
      <c r="M324" s="14">
        <f t="shared" si="51"/>
        <v>8621547.2961669974</v>
      </c>
      <c r="N324" s="14">
        <f t="shared" si="55"/>
        <v>177290387.6963397</v>
      </c>
      <c r="O324" s="14">
        <f t="shared" si="56"/>
        <v>78629618.967467695</v>
      </c>
      <c r="P324" s="14">
        <f t="shared" si="52"/>
        <v>98660768.728872001</v>
      </c>
      <c r="Q324" s="3">
        <f t="shared" si="57"/>
        <v>177290387.6963397</v>
      </c>
      <c r="R324" s="3">
        <f t="shared" si="58"/>
        <v>110240336.9674677</v>
      </c>
      <c r="S324" s="3">
        <f t="shared" si="53"/>
        <v>67050050.728872001</v>
      </c>
      <c r="T324" s="21">
        <f>(RANK(E324,E$8:E$1007,1)+COUNTIF(E$8:E324,E324)-1)/1000</f>
        <v>0.60099999999999998</v>
      </c>
      <c r="U324" s="21">
        <f>(RANK(F324,F$8:F$1007,1)+COUNTIF(F$8:F324,F324)-1)/1000</f>
        <v>0.59699999999999998</v>
      </c>
      <c r="V324" s="21">
        <f>(RANK(G324,G$8:G$1007,1)+COUNTIF(G$8:G324,G324)-1)/1000</f>
        <v>0.59899999999999998</v>
      </c>
      <c r="W324" s="21">
        <f>(RANK(H324,H$8:H$1007,1)+COUNTIF(H$8:H324,H324)-1)/1000</f>
        <v>0.59699999999999998</v>
      </c>
      <c r="X324" s="21">
        <f>(RANK(I324,I$8:I$1007,1)+COUNTIF(I$8:I324,I324)-1)/1000</f>
        <v>0.59399999999999997</v>
      </c>
      <c r="Y324" s="21">
        <f>(RANK(J324,J$8:J$1007,1)+COUNTIF(J$8:J324,J324)-1)/1000</f>
        <v>0.6</v>
      </c>
      <c r="Z324" s="21">
        <f>(RANK(K324,K$8:K$1007,1)+COUNTIF(K$8:K324,K324)-1)/1000</f>
        <v>0.20300000000000001</v>
      </c>
      <c r="AA324" s="21">
        <f>(RANK(L324,L$8:L$1007,1)+COUNTIF(L$8:L324,L324)-1)/1000</f>
        <v>0.214</v>
      </c>
      <c r="AB324" s="21">
        <f>(RANK(M324,M$8:M$1007,1)+COUNTIF(M$8:M324,M324)-1)/1000</f>
        <v>0.16300000000000001</v>
      </c>
      <c r="AC324" s="21">
        <f>(RANK(N324,N$8:N$1007,1)+COUNTIF(N$8:N324,N324)-1)/1000</f>
        <v>0.55400000000000005</v>
      </c>
      <c r="AD324" s="21">
        <f>(RANK(O324,O$8:O$1007,1)+COUNTIF(O$8:O324,O324)-1)/1000</f>
        <v>0.51200000000000001</v>
      </c>
      <c r="AE324" s="21">
        <f>(RANK(P324,P$8:P$1007,1)+COUNTIF(P$8:P324,P324)-1)/1000</f>
        <v>0.58299999999999996</v>
      </c>
      <c r="AF324" s="21">
        <f>(RANK(Q324,Q$8:Q$1007,1)+COUNTIF(Q$8:Q324,Q324)-1)/1000</f>
        <v>0.55400000000000005</v>
      </c>
      <c r="AG324" s="21">
        <f>(RANK(R324,R$8:R$1007,1)+COUNTIF(R$8:R324,R324)-1)/1000</f>
        <v>0.51200000000000001</v>
      </c>
      <c r="AH324" s="21">
        <f>(RANK(S324,S$8:S$1007,1)+COUNTIF(S$8:S324,S324)-1)/1000</f>
        <v>0.58299999999999996</v>
      </c>
      <c r="AI324" s="14">
        <f t="shared" si="59"/>
        <v>0</v>
      </c>
      <c r="AK324" s="14">
        <f t="shared" si="60"/>
        <v>0</v>
      </c>
    </row>
    <row r="325" spans="2:37" x14ac:dyDescent="0.25">
      <c r="B325">
        <f t="shared" si="54"/>
        <v>318</v>
      </c>
      <c r="C325">
        <f>MATCH(B325,'Stocastic Model Raw Data'!$B$2:$B$1001,0)</f>
        <v>531</v>
      </c>
      <c r="D325" s="14" cm="1">
        <f t="array" ref="D325">INDEX('Stocastic Model Raw Data'!$G$2:$G$1001,$C325,0)</f>
        <v>31610718</v>
      </c>
      <c r="E325" s="14" cm="1">
        <f t="array" ref="E325">INDEX('Stocastic Model Raw Data'!$C$2:$C$1001,$C325,0)</f>
        <v>4283472.5986660998</v>
      </c>
      <c r="F325" s="14" cm="1">
        <f t="array" ref="F325">INDEX('Stocastic Model Raw Data'!$H$2:$H$1001,$C325,0)</f>
        <v>1769303.12047045</v>
      </c>
      <c r="G325" s="14">
        <f t="shared" si="49"/>
        <v>2514169.4781956496</v>
      </c>
      <c r="H325" s="14" cm="1">
        <f t="array" ref="H325">INDEX('Stocastic Model Raw Data'!$D$2:$D$1001,$C325,0)</f>
        <v>138559903.430388</v>
      </c>
      <c r="I325" s="14" cm="1">
        <f t="array" ref="I325">INDEX('Stocastic Model Raw Data'!$I$2:$I$1001,$C325,0)</f>
        <v>54924185.9233917</v>
      </c>
      <c r="J325" s="14">
        <f t="shared" si="50"/>
        <v>83635717.506996304</v>
      </c>
      <c r="K325" s="14" cm="1">
        <f t="array" ref="K325">INDEX('Stocastic Model Raw Data'!$E$2:$E$1001,$C325,0)</f>
        <v>36917359.574551202</v>
      </c>
      <c r="L325" s="14" cm="1">
        <f t="array" ref="L325">INDEX('Stocastic Model Raw Data'!$J$2:$J$1001,$C325,0)</f>
        <v>26255888.976276401</v>
      </c>
      <c r="M325" s="14">
        <f t="shared" si="51"/>
        <v>10661470.598274801</v>
      </c>
      <c r="N325" s="14">
        <f t="shared" si="55"/>
        <v>175477263.0049392</v>
      </c>
      <c r="O325" s="14">
        <f t="shared" si="56"/>
        <v>81180074.899668097</v>
      </c>
      <c r="P325" s="14">
        <f t="shared" si="52"/>
        <v>94297188.105271101</v>
      </c>
      <c r="Q325" s="3">
        <f t="shared" si="57"/>
        <v>175477263.0049392</v>
      </c>
      <c r="R325" s="3">
        <f t="shared" si="58"/>
        <v>112790792.8996681</v>
      </c>
      <c r="S325" s="3">
        <f t="shared" si="53"/>
        <v>62686470.105271101</v>
      </c>
      <c r="T325" s="21">
        <f>(RANK(E325,E$8:E$1007,1)+COUNTIF(E$8:E325,E325)-1)/1000</f>
        <v>0.53400000000000003</v>
      </c>
      <c r="U325" s="21">
        <f>(RANK(F325,F$8:F$1007,1)+COUNTIF(F$8:F325,F325)-1)/1000</f>
        <v>0.54500000000000004</v>
      </c>
      <c r="V325" s="21">
        <f>(RANK(G325,G$8:G$1007,1)+COUNTIF(G$8:G325,G325)-1)/1000</f>
        <v>0.52600000000000002</v>
      </c>
      <c r="W325" s="21">
        <f>(RANK(H325,H$8:H$1007,1)+COUNTIF(H$8:H325,H325)-1)/1000</f>
        <v>0.53200000000000003</v>
      </c>
      <c r="X325" s="21">
        <f>(RANK(I325,I$8:I$1007,1)+COUNTIF(I$8:I325,I325)-1)/1000</f>
        <v>0.54900000000000004</v>
      </c>
      <c r="Y325" s="21">
        <f>(RANK(J325,J$8:J$1007,1)+COUNTIF(J$8:J325,J325)-1)/1000</f>
        <v>0.51400000000000001</v>
      </c>
      <c r="Z325" s="21">
        <f>(RANK(K325,K$8:K$1007,1)+COUNTIF(K$8:K325,K325)-1)/1000</f>
        <v>0.56799999999999995</v>
      </c>
      <c r="AA325" s="21">
        <f>(RANK(L325,L$8:L$1007,1)+COUNTIF(L$8:L325,L325)-1)/1000</f>
        <v>0.56200000000000006</v>
      </c>
      <c r="AB325" s="21">
        <f>(RANK(M325,M$8:M$1007,1)+COUNTIF(M$8:M325,M325)-1)/1000</f>
        <v>0.58299999999999996</v>
      </c>
      <c r="AC325" s="21">
        <f>(RANK(N325,N$8:N$1007,1)+COUNTIF(N$8:N325,N325)-1)/1000</f>
        <v>0.53100000000000003</v>
      </c>
      <c r="AD325" s="21">
        <f>(RANK(O325,O$8:O$1007,1)+COUNTIF(O$8:O325,O325)-1)/1000</f>
        <v>0.56200000000000006</v>
      </c>
      <c r="AE325" s="21">
        <f>(RANK(P325,P$8:P$1007,1)+COUNTIF(P$8:P325,P325)-1)/1000</f>
        <v>0.51200000000000001</v>
      </c>
      <c r="AF325" s="21">
        <f>(RANK(Q325,Q$8:Q$1007,1)+COUNTIF(Q$8:Q325,Q325)-1)/1000</f>
        <v>0.53100000000000003</v>
      </c>
      <c r="AG325" s="21">
        <f>(RANK(R325,R$8:R$1007,1)+COUNTIF(R$8:R325,R325)-1)/1000</f>
        <v>0.56200000000000006</v>
      </c>
      <c r="AH325" s="21">
        <f>(RANK(S325,S$8:S$1007,1)+COUNTIF(S$8:S325,S325)-1)/1000</f>
        <v>0.51200000000000001</v>
      </c>
      <c r="AI325" s="14">
        <f t="shared" si="59"/>
        <v>0</v>
      </c>
      <c r="AK325" s="14">
        <f t="shared" si="60"/>
        <v>0</v>
      </c>
    </row>
    <row r="326" spans="2:37" x14ac:dyDescent="0.25">
      <c r="B326">
        <f t="shared" si="54"/>
        <v>319</v>
      </c>
      <c r="C326">
        <f>MATCH(B326,'Stocastic Model Raw Data'!$B$2:$B$1001,0)</f>
        <v>685</v>
      </c>
      <c r="D326" s="14" cm="1">
        <f t="array" ref="D326">INDEX('Stocastic Model Raw Data'!$G$2:$G$1001,$C326,0)</f>
        <v>31610718</v>
      </c>
      <c r="E326" s="14" cm="1">
        <f t="array" ref="E326">INDEX('Stocastic Model Raw Data'!$C$2:$C$1001,$C326,0)</f>
        <v>4995811.9397038501</v>
      </c>
      <c r="F326" s="14" cm="1">
        <f t="array" ref="F326">INDEX('Stocastic Model Raw Data'!$H$2:$H$1001,$C326,0)</f>
        <v>2101493.99573335</v>
      </c>
      <c r="G326" s="14">
        <f t="shared" si="49"/>
        <v>2894317.9439705</v>
      </c>
      <c r="H326" s="14" cm="1">
        <f t="array" ref="H326">INDEX('Stocastic Model Raw Data'!$D$2:$D$1001,$C326,0)</f>
        <v>160379237.00507501</v>
      </c>
      <c r="I326" s="14" cm="1">
        <f t="array" ref="I326">INDEX('Stocastic Model Raw Data'!$I$2:$I$1001,$C326,0)</f>
        <v>64713010.134341799</v>
      </c>
      <c r="J326" s="14">
        <f t="shared" si="50"/>
        <v>95666226.870733202</v>
      </c>
      <c r="K326" s="14" cm="1">
        <f t="array" ref="K326">INDEX('Stocastic Model Raw Data'!$E$2:$E$1001,$C326,0)</f>
        <v>35039017.313758798</v>
      </c>
      <c r="L326" s="14" cm="1">
        <f t="array" ref="L326">INDEX('Stocastic Model Raw Data'!$J$2:$J$1001,$C326,0)</f>
        <v>24970655.490258701</v>
      </c>
      <c r="M326" s="14">
        <f t="shared" si="51"/>
        <v>10068361.823500097</v>
      </c>
      <c r="N326" s="14">
        <f t="shared" si="55"/>
        <v>195418254.3188338</v>
      </c>
      <c r="O326" s="14">
        <f t="shared" si="56"/>
        <v>89683665.6246005</v>
      </c>
      <c r="P326" s="14">
        <f t="shared" si="52"/>
        <v>105734588.6942333</v>
      </c>
      <c r="Q326" s="3">
        <f t="shared" si="57"/>
        <v>195418254.3188338</v>
      </c>
      <c r="R326" s="3">
        <f t="shared" si="58"/>
        <v>121294383.6246005</v>
      </c>
      <c r="S326" s="3">
        <f t="shared" si="53"/>
        <v>74123870.694233298</v>
      </c>
      <c r="T326" s="21">
        <f>(RANK(E326,E$8:E$1007,1)+COUNTIF(E$8:E326,E326)-1)/1000</f>
        <v>0.69599999999999995</v>
      </c>
      <c r="U326" s="21">
        <f>(RANK(F326,F$8:F$1007,1)+COUNTIF(F$8:F326,F326)-1)/1000</f>
        <v>0.70499999999999996</v>
      </c>
      <c r="V326" s="21">
        <f>(RANK(G326,G$8:G$1007,1)+COUNTIF(G$8:G326,G326)-1)/1000</f>
        <v>0.68899999999999995</v>
      </c>
      <c r="W326" s="21">
        <f>(RANK(H326,H$8:H$1007,1)+COUNTIF(H$8:H326,H326)-1)/1000</f>
        <v>0.69199999999999995</v>
      </c>
      <c r="X326" s="21">
        <f>(RANK(I326,I$8:I$1007,1)+COUNTIF(I$8:I326,I326)-1)/1000</f>
        <v>0.70499999999999996</v>
      </c>
      <c r="Y326" s="21">
        <f>(RANK(J326,J$8:J$1007,1)+COUNTIF(J$8:J326,J326)-1)/1000</f>
        <v>0.66900000000000004</v>
      </c>
      <c r="Z326" s="21">
        <f>(RANK(K326,K$8:K$1007,1)+COUNTIF(K$8:K326,K326)-1)/1000</f>
        <v>0.44500000000000001</v>
      </c>
      <c r="AA326" s="21">
        <f>(RANK(L326,L$8:L$1007,1)+COUNTIF(L$8:L326,L326)-1)/1000</f>
        <v>0.44800000000000001</v>
      </c>
      <c r="AB326" s="21">
        <f>(RANK(M326,M$8:M$1007,1)+COUNTIF(M$8:M326,M326)-1)/1000</f>
        <v>0.434</v>
      </c>
      <c r="AC326" s="21">
        <f>(RANK(N326,N$8:N$1007,1)+COUNTIF(N$8:N326,N326)-1)/1000</f>
        <v>0.68500000000000005</v>
      </c>
      <c r="AD326" s="21">
        <f>(RANK(O326,O$8:O$1007,1)+COUNTIF(O$8:O326,O326)-1)/1000</f>
        <v>0.69899999999999995</v>
      </c>
      <c r="AE326" s="21">
        <f>(RANK(P326,P$8:P$1007,1)+COUNTIF(P$8:P326,P326)-1)/1000</f>
        <v>0.66900000000000004</v>
      </c>
      <c r="AF326" s="21">
        <f>(RANK(Q326,Q$8:Q$1007,1)+COUNTIF(Q$8:Q326,Q326)-1)/1000</f>
        <v>0.68500000000000005</v>
      </c>
      <c r="AG326" s="21">
        <f>(RANK(R326,R$8:R$1007,1)+COUNTIF(R$8:R326,R326)-1)/1000</f>
        <v>0.69899999999999995</v>
      </c>
      <c r="AH326" s="21">
        <f>(RANK(S326,S$8:S$1007,1)+COUNTIF(S$8:S326,S326)-1)/1000</f>
        <v>0.66900000000000004</v>
      </c>
      <c r="AI326" s="14">
        <f t="shared" si="59"/>
        <v>0</v>
      </c>
      <c r="AK326" s="14">
        <f t="shared" si="60"/>
        <v>0</v>
      </c>
    </row>
    <row r="327" spans="2:37" x14ac:dyDescent="0.25">
      <c r="B327">
        <f t="shared" si="54"/>
        <v>320</v>
      </c>
      <c r="C327">
        <f>MATCH(B327,'Stocastic Model Raw Data'!$B$2:$B$1001,0)</f>
        <v>297</v>
      </c>
      <c r="D327" s="14" cm="1">
        <f t="array" ref="D327">INDEX('Stocastic Model Raw Data'!$G$2:$G$1001,$C327,0)</f>
        <v>31610718</v>
      </c>
      <c r="E327" s="14" cm="1">
        <f t="array" ref="E327">INDEX('Stocastic Model Raw Data'!$C$2:$C$1001,$C327,0)</f>
        <v>3107882.0287514799</v>
      </c>
      <c r="F327" s="14" cm="1">
        <f t="array" ref="F327">INDEX('Stocastic Model Raw Data'!$H$2:$H$1001,$C327,0)</f>
        <v>1253569.8586041201</v>
      </c>
      <c r="G327" s="14">
        <f t="shared" si="49"/>
        <v>1854312.1701473598</v>
      </c>
      <c r="H327" s="14" cm="1">
        <f t="array" ref="H327">INDEX('Stocastic Model Raw Data'!$D$2:$D$1001,$C327,0)</f>
        <v>101731742.387124</v>
      </c>
      <c r="I327" s="14" cm="1">
        <f t="array" ref="I327">INDEX('Stocastic Model Raw Data'!$I$2:$I$1001,$C327,0)</f>
        <v>38958383.086739197</v>
      </c>
      <c r="J327" s="14">
        <f t="shared" si="50"/>
        <v>62773359.300384805</v>
      </c>
      <c r="K327" s="14" cm="1">
        <f t="array" ref="K327">INDEX('Stocastic Model Raw Data'!$E$2:$E$1001,$C327,0)</f>
        <v>28142335.044574499</v>
      </c>
      <c r="L327" s="14" cm="1">
        <f t="array" ref="L327">INDEX('Stocastic Model Raw Data'!$J$2:$J$1001,$C327,0)</f>
        <v>19784888.0708782</v>
      </c>
      <c r="M327" s="14">
        <f t="shared" si="51"/>
        <v>8357446.9736962989</v>
      </c>
      <c r="N327" s="14">
        <f t="shared" si="55"/>
        <v>129874077.4316985</v>
      </c>
      <c r="O327" s="14">
        <f t="shared" si="56"/>
        <v>58743271.157617398</v>
      </c>
      <c r="P327" s="14">
        <f t="shared" si="52"/>
        <v>71130806.274081111</v>
      </c>
      <c r="Q327" s="3">
        <f t="shared" si="57"/>
        <v>129874077.4316985</v>
      </c>
      <c r="R327" s="3">
        <f t="shared" si="58"/>
        <v>90353989.15761739</v>
      </c>
      <c r="S327" s="3">
        <f t="shared" si="53"/>
        <v>39520088.274081111</v>
      </c>
      <c r="T327" s="21">
        <f>(RANK(E327,E$8:E$1007,1)+COUNTIF(E$8:E327,E327)-1)/1000</f>
        <v>0.32900000000000001</v>
      </c>
      <c r="U327" s="21">
        <f>(RANK(F327,F$8:F$1007,1)+COUNTIF(F$8:F327,F327)-1)/1000</f>
        <v>0.33700000000000002</v>
      </c>
      <c r="V327" s="21">
        <f>(RANK(G327,G$8:G$1007,1)+COUNTIF(G$8:G327,G327)-1)/1000</f>
        <v>0.32500000000000001</v>
      </c>
      <c r="W327" s="21">
        <f>(RANK(H327,H$8:H$1007,1)+COUNTIF(H$8:H327,H327)-1)/1000</f>
        <v>0.34399999999999997</v>
      </c>
      <c r="X327" s="21">
        <f>(RANK(I327,I$8:I$1007,1)+COUNTIF(I$8:I327,I327)-1)/1000</f>
        <v>0.33600000000000002</v>
      </c>
      <c r="Y327" s="21">
        <f>(RANK(J327,J$8:J$1007,1)+COUNTIF(J$8:J327,J327)-1)/1000</f>
        <v>0.34100000000000003</v>
      </c>
      <c r="Z327" s="21">
        <f>(RANK(K327,K$8:K$1007,1)+COUNTIF(K$8:K327,K327)-1)/1000</f>
        <v>0.16200000000000001</v>
      </c>
      <c r="AA327" s="21">
        <f>(RANK(L327,L$8:L$1007,1)+COUNTIF(L$8:L327,L327)-1)/1000</f>
        <v>0.17799999999999999</v>
      </c>
      <c r="AB327" s="21">
        <f>(RANK(M327,M$8:M$1007,1)+COUNTIF(M$8:M327,M327)-1)/1000</f>
        <v>0.127</v>
      </c>
      <c r="AC327" s="21">
        <f>(RANK(N327,N$8:N$1007,1)+COUNTIF(N$8:N327,N327)-1)/1000</f>
        <v>0.29699999999999999</v>
      </c>
      <c r="AD327" s="21">
        <f>(RANK(O327,O$8:O$1007,1)+COUNTIF(O$8:O327,O327)-1)/1000</f>
        <v>0.26200000000000001</v>
      </c>
      <c r="AE327" s="21">
        <f>(RANK(P327,P$8:P$1007,1)+COUNTIF(P$8:P327,P327)-1)/1000</f>
        <v>0.32</v>
      </c>
      <c r="AF327" s="21">
        <f>(RANK(Q327,Q$8:Q$1007,1)+COUNTIF(Q$8:Q327,Q327)-1)/1000</f>
        <v>0.29699999999999999</v>
      </c>
      <c r="AG327" s="21">
        <f>(RANK(R327,R$8:R$1007,1)+COUNTIF(R$8:R327,R327)-1)/1000</f>
        <v>0.26200000000000001</v>
      </c>
      <c r="AH327" s="21">
        <f>(RANK(S327,S$8:S$1007,1)+COUNTIF(S$8:S327,S327)-1)/1000</f>
        <v>0.32</v>
      </c>
      <c r="AI327" s="14">
        <f t="shared" si="59"/>
        <v>0</v>
      </c>
      <c r="AK327" s="14">
        <f t="shared" si="60"/>
        <v>0</v>
      </c>
    </row>
    <row r="328" spans="2:37" x14ac:dyDescent="0.25">
      <c r="B328">
        <f t="shared" si="54"/>
        <v>321</v>
      </c>
      <c r="C328">
        <f>MATCH(B328,'Stocastic Model Raw Data'!$B$2:$B$1001,0)</f>
        <v>381</v>
      </c>
      <c r="D328" s="14" cm="1">
        <f t="array" ref="D328">INDEX('Stocastic Model Raw Data'!$G$2:$G$1001,$C328,0)</f>
        <v>31610718</v>
      </c>
      <c r="E328" s="14" cm="1">
        <f t="array" ref="E328">INDEX('Stocastic Model Raw Data'!$C$2:$C$1001,$C328,0)</f>
        <v>3167233.36104507</v>
      </c>
      <c r="F328" s="14" cm="1">
        <f t="array" ref="F328">INDEX('Stocastic Model Raw Data'!$H$2:$H$1001,$C328,0)</f>
        <v>1231569.7519952599</v>
      </c>
      <c r="G328" s="14">
        <f t="shared" ref="G328:G391" si="61">E328-F328</f>
        <v>1935663.6090498101</v>
      </c>
      <c r="H328" s="14" cm="1">
        <f t="array" ref="H328">INDEX('Stocastic Model Raw Data'!$D$2:$D$1001,$C328,0)</f>
        <v>102883550.038271</v>
      </c>
      <c r="I328" s="14" cm="1">
        <f t="array" ref="I328">INDEX('Stocastic Model Raw Data'!$I$2:$I$1001,$C328,0)</f>
        <v>38580146.784926802</v>
      </c>
      <c r="J328" s="14">
        <f t="shared" ref="J328:J391" si="62">H328-I328</f>
        <v>64303403.253344193</v>
      </c>
      <c r="K328" s="14" cm="1">
        <f t="array" ref="K328">INDEX('Stocastic Model Raw Data'!$E$2:$E$1001,$C328,0)</f>
        <v>41932211.938967302</v>
      </c>
      <c r="L328" s="14" cm="1">
        <f t="array" ref="L328">INDEX('Stocastic Model Raw Data'!$J$2:$J$1001,$C328,0)</f>
        <v>30141332.896604098</v>
      </c>
      <c r="M328" s="14">
        <f t="shared" ref="M328:M391" si="63">K328-L328</f>
        <v>11790879.042363204</v>
      </c>
      <c r="N328" s="14">
        <f t="shared" si="55"/>
        <v>144815761.9772383</v>
      </c>
      <c r="O328" s="14">
        <f t="shared" si="56"/>
        <v>68721479.681530893</v>
      </c>
      <c r="P328" s="14">
        <f t="shared" ref="P328:P391" si="64">N328-O328</f>
        <v>76094282.295707405</v>
      </c>
      <c r="Q328" s="3">
        <f t="shared" si="57"/>
        <v>144815761.9772383</v>
      </c>
      <c r="R328" s="3">
        <f t="shared" si="58"/>
        <v>100332197.68153089</v>
      </c>
      <c r="S328" s="3">
        <f t="shared" ref="S328:S391" si="65">Q328-R328</f>
        <v>44483564.295707405</v>
      </c>
      <c r="T328" s="21">
        <f>(RANK(E328,E$8:E$1007,1)+COUNTIF(E$8:E328,E328)-1)/1000</f>
        <v>0.35299999999999998</v>
      </c>
      <c r="U328" s="21">
        <f>(RANK(F328,F$8:F$1007,1)+COUNTIF(F$8:F328,F328)-1)/1000</f>
        <v>0.32700000000000001</v>
      </c>
      <c r="V328" s="21">
        <f>(RANK(G328,G$8:G$1007,1)+COUNTIF(G$8:G328,G328)-1)/1000</f>
        <v>0.36199999999999999</v>
      </c>
      <c r="W328" s="21">
        <f>(RANK(H328,H$8:H$1007,1)+COUNTIF(H$8:H328,H328)-1)/1000</f>
        <v>0.35399999999999998</v>
      </c>
      <c r="X328" s="21">
        <f>(RANK(I328,I$8:I$1007,1)+COUNTIF(I$8:I328,I328)-1)/1000</f>
        <v>0.33100000000000002</v>
      </c>
      <c r="Y328" s="21">
        <f>(RANK(J328,J$8:J$1007,1)+COUNTIF(J$8:J328,J328)-1)/1000</f>
        <v>0.35699999999999998</v>
      </c>
      <c r="Z328" s="21">
        <f>(RANK(K328,K$8:K$1007,1)+COUNTIF(K$8:K328,K328)-1)/1000</f>
        <v>0.88200000000000001</v>
      </c>
      <c r="AA328" s="21">
        <f>(RANK(L328,L$8:L$1007,1)+COUNTIF(L$8:L328,L328)-1)/1000</f>
        <v>0.89200000000000002</v>
      </c>
      <c r="AB328" s="21">
        <f>(RANK(M328,M$8:M$1007,1)+COUNTIF(M$8:M328,M328)-1)/1000</f>
        <v>0.86199999999999999</v>
      </c>
      <c r="AC328" s="21">
        <f>(RANK(N328,N$8:N$1007,1)+COUNTIF(N$8:N328,N328)-1)/1000</f>
        <v>0.38100000000000001</v>
      </c>
      <c r="AD328" s="21">
        <f>(RANK(O328,O$8:O$1007,1)+COUNTIF(O$8:O328,O328)-1)/1000</f>
        <v>0.39900000000000002</v>
      </c>
      <c r="AE328" s="21">
        <f>(RANK(P328,P$8:P$1007,1)+COUNTIF(P$8:P328,P328)-1)/1000</f>
        <v>0.36599999999999999</v>
      </c>
      <c r="AF328" s="21">
        <f>(RANK(Q328,Q$8:Q$1007,1)+COUNTIF(Q$8:Q328,Q328)-1)/1000</f>
        <v>0.38100000000000001</v>
      </c>
      <c r="AG328" s="21">
        <f>(RANK(R328,R$8:R$1007,1)+COUNTIF(R$8:R328,R328)-1)/1000</f>
        <v>0.39900000000000002</v>
      </c>
      <c r="AH328" s="21">
        <f>(RANK(S328,S$8:S$1007,1)+COUNTIF(S$8:S328,S328)-1)/1000</f>
        <v>0.36599999999999999</v>
      </c>
      <c r="AI328" s="14">
        <f t="shared" si="59"/>
        <v>0</v>
      </c>
      <c r="AK328" s="14">
        <f t="shared" si="60"/>
        <v>0</v>
      </c>
    </row>
    <row r="329" spans="2:37" x14ac:dyDescent="0.25">
      <c r="B329">
        <f t="shared" ref="B329:B392" si="66">B328+1</f>
        <v>322</v>
      </c>
      <c r="C329">
        <f>MATCH(B329,'Stocastic Model Raw Data'!$B$2:$B$1001,0)</f>
        <v>208</v>
      </c>
      <c r="D329" s="14" cm="1">
        <f t="array" ref="D329">INDEX('Stocastic Model Raw Data'!$G$2:$G$1001,$C329,0)</f>
        <v>31610718</v>
      </c>
      <c r="E329" s="14" cm="1">
        <f t="array" ref="E329">INDEX('Stocastic Model Raw Data'!$C$2:$C$1001,$C329,0)</f>
        <v>2776143.3452416998</v>
      </c>
      <c r="F329" s="14" cm="1">
        <f t="array" ref="F329">INDEX('Stocastic Model Raw Data'!$H$2:$H$1001,$C329,0)</f>
        <v>1130962.3905275001</v>
      </c>
      <c r="G329" s="14">
        <f t="shared" si="61"/>
        <v>1645180.9547141998</v>
      </c>
      <c r="H329" s="14" cm="1">
        <f t="array" ref="H329">INDEX('Stocastic Model Raw Data'!$D$2:$D$1001,$C329,0)</f>
        <v>89340384.904181793</v>
      </c>
      <c r="I329" s="14" cm="1">
        <f t="array" ref="I329">INDEX('Stocastic Model Raw Data'!$I$2:$I$1001,$C329,0)</f>
        <v>35185664.7416398</v>
      </c>
      <c r="J329" s="14">
        <f t="shared" si="62"/>
        <v>54154720.162541993</v>
      </c>
      <c r="K329" s="14" cm="1">
        <f t="array" ref="K329">INDEX('Stocastic Model Raw Data'!$E$2:$E$1001,$C329,0)</f>
        <v>26365160.533152699</v>
      </c>
      <c r="L329" s="14" cm="1">
        <f t="array" ref="L329">INDEX('Stocastic Model Raw Data'!$J$2:$J$1001,$C329,0)</f>
        <v>17994174.836741399</v>
      </c>
      <c r="M329" s="14">
        <f t="shared" si="63"/>
        <v>8370985.6964113005</v>
      </c>
      <c r="N329" s="14">
        <f t="shared" ref="N329:N392" si="67">H329+K329</f>
        <v>115705545.43733449</v>
      </c>
      <c r="O329" s="14">
        <f t="shared" ref="O329:O392" si="68">I329+L329</f>
        <v>53179839.578381196</v>
      </c>
      <c r="P329" s="14">
        <f t="shared" si="64"/>
        <v>62525705.858953297</v>
      </c>
      <c r="Q329" s="3">
        <f t="shared" ref="Q329:Q392" si="69">N329</f>
        <v>115705545.43733449</v>
      </c>
      <c r="R329" s="3">
        <f t="shared" ref="R329:R392" si="70">O329+D329</f>
        <v>84790557.578381196</v>
      </c>
      <c r="S329" s="3">
        <f t="shared" si="65"/>
        <v>30914987.858953297</v>
      </c>
      <c r="T329" s="21">
        <f>(RANK(E329,E$8:E$1007,1)+COUNTIF(E$8:E329,E329)-1)/1000</f>
        <v>0.25600000000000001</v>
      </c>
      <c r="U329" s="21">
        <f>(RANK(F329,F$8:F$1007,1)+COUNTIF(F$8:F329,F329)-1)/1000</f>
        <v>0.27600000000000002</v>
      </c>
      <c r="V329" s="21">
        <f>(RANK(G329,G$8:G$1007,1)+COUNTIF(G$8:G329,G329)-1)/1000</f>
        <v>0.245</v>
      </c>
      <c r="W329" s="21">
        <f>(RANK(H329,H$8:H$1007,1)+COUNTIF(H$8:H329,H329)-1)/1000</f>
        <v>0.254</v>
      </c>
      <c r="X329" s="21">
        <f>(RANK(I329,I$8:I$1007,1)+COUNTIF(I$8:I329,I329)-1)/1000</f>
        <v>0.27300000000000002</v>
      </c>
      <c r="Y329" s="21">
        <f>(RANK(J329,J$8:J$1007,1)+COUNTIF(J$8:J329,J329)-1)/1000</f>
        <v>0.23699999999999999</v>
      </c>
      <c r="Z329" s="21">
        <f>(RANK(K329,K$8:K$1007,1)+COUNTIF(K$8:K329,K329)-1)/1000</f>
        <v>0.10299999999999999</v>
      </c>
      <c r="AA329" s="21">
        <f>(RANK(L329,L$8:L$1007,1)+COUNTIF(L$8:L329,L329)-1)/1000</f>
        <v>0.09</v>
      </c>
      <c r="AB329" s="21">
        <f>(RANK(M329,M$8:M$1007,1)+COUNTIF(M$8:M329,M329)-1)/1000</f>
        <v>0.13200000000000001</v>
      </c>
      <c r="AC329" s="21">
        <f>(RANK(N329,N$8:N$1007,1)+COUNTIF(N$8:N329,N329)-1)/1000</f>
        <v>0.20799999999999999</v>
      </c>
      <c r="AD329" s="21">
        <f>(RANK(O329,O$8:O$1007,1)+COUNTIF(O$8:O329,O329)-1)/1000</f>
        <v>0.188</v>
      </c>
      <c r="AE329" s="21">
        <f>(RANK(P329,P$8:P$1007,1)+COUNTIF(P$8:P329,P329)-1)/1000</f>
        <v>0.223</v>
      </c>
      <c r="AF329" s="21">
        <f>(RANK(Q329,Q$8:Q$1007,1)+COUNTIF(Q$8:Q329,Q329)-1)/1000</f>
        <v>0.20799999999999999</v>
      </c>
      <c r="AG329" s="21">
        <f>(RANK(R329,R$8:R$1007,1)+COUNTIF(R$8:R329,R329)-1)/1000</f>
        <v>0.188</v>
      </c>
      <c r="AH329" s="21">
        <f>(RANK(S329,S$8:S$1007,1)+COUNTIF(S$8:S329,S329)-1)/1000</f>
        <v>0.223</v>
      </c>
      <c r="AI329" s="14">
        <f t="shared" ref="AI329:AI392" si="71">J329+M329-P329</f>
        <v>0</v>
      </c>
      <c r="AK329" s="14">
        <f t="shared" ref="AK329:AK392" si="72">H329+K329-N329</f>
        <v>0</v>
      </c>
    </row>
    <row r="330" spans="2:37" x14ac:dyDescent="0.25">
      <c r="B330">
        <f t="shared" si="66"/>
        <v>323</v>
      </c>
      <c r="C330">
        <f>MATCH(B330,'Stocastic Model Raw Data'!$B$2:$B$1001,0)</f>
        <v>238</v>
      </c>
      <c r="D330" s="14" cm="1">
        <f t="array" ref="D330">INDEX('Stocastic Model Raw Data'!$G$2:$G$1001,$C330,0)</f>
        <v>31610718</v>
      </c>
      <c r="E330" s="14" cm="1">
        <f t="array" ref="E330">INDEX('Stocastic Model Raw Data'!$C$2:$C$1001,$C330,0)</f>
        <v>2586684.6379554202</v>
      </c>
      <c r="F330" s="14" cm="1">
        <f t="array" ref="F330">INDEX('Stocastic Model Raw Data'!$H$2:$H$1001,$C330,0)</f>
        <v>1018843.87348525</v>
      </c>
      <c r="G330" s="14">
        <f t="shared" si="61"/>
        <v>1567840.7644701703</v>
      </c>
      <c r="H330" s="14" cm="1">
        <f t="array" ref="H330">INDEX('Stocastic Model Raw Data'!$D$2:$D$1001,$C330,0)</f>
        <v>83548559.665066406</v>
      </c>
      <c r="I330" s="14" cm="1">
        <f t="array" ref="I330">INDEX('Stocastic Model Raw Data'!$I$2:$I$1001,$C330,0)</f>
        <v>32020324.946710601</v>
      </c>
      <c r="J330" s="14">
        <f t="shared" si="62"/>
        <v>51528234.718355805</v>
      </c>
      <c r="K330" s="14" cm="1">
        <f t="array" ref="K330">INDEX('Stocastic Model Raw Data'!$E$2:$E$1001,$C330,0)</f>
        <v>37250870.669892602</v>
      </c>
      <c r="L330" s="14" cm="1">
        <f t="array" ref="L330">INDEX('Stocastic Model Raw Data'!$J$2:$J$1001,$C330,0)</f>
        <v>27033857.967980199</v>
      </c>
      <c r="M330" s="14">
        <f t="shared" si="63"/>
        <v>10217012.701912403</v>
      </c>
      <c r="N330" s="14">
        <f t="shared" si="67"/>
        <v>120799430.334959</v>
      </c>
      <c r="O330" s="14">
        <f t="shared" si="68"/>
        <v>59054182.9146908</v>
      </c>
      <c r="P330" s="14">
        <f t="shared" si="64"/>
        <v>61745247.4202682</v>
      </c>
      <c r="Q330" s="3">
        <f t="shared" si="69"/>
        <v>120799430.334959</v>
      </c>
      <c r="R330" s="3">
        <f t="shared" si="70"/>
        <v>90664900.914690793</v>
      </c>
      <c r="S330" s="3">
        <f t="shared" si="65"/>
        <v>30134529.420268208</v>
      </c>
      <c r="T330" s="21">
        <f>(RANK(E330,E$8:E$1007,1)+COUNTIF(E$8:E330,E330)-1)/1000</f>
        <v>0.20200000000000001</v>
      </c>
      <c r="U330" s="21">
        <f>(RANK(F330,F$8:F$1007,1)+COUNTIF(F$8:F330,F330)-1)/1000</f>
        <v>0.20100000000000001</v>
      </c>
      <c r="V330" s="21">
        <f>(RANK(G330,G$8:G$1007,1)+COUNTIF(G$8:G330,G330)-1)/1000</f>
        <v>0.20399999999999999</v>
      </c>
      <c r="W330" s="21">
        <f>(RANK(H330,H$8:H$1007,1)+COUNTIF(H$8:H330,H330)-1)/1000</f>
        <v>0.19800000000000001</v>
      </c>
      <c r="X330" s="21">
        <f>(RANK(I330,I$8:I$1007,1)+COUNTIF(I$8:I330,I330)-1)/1000</f>
        <v>0.20300000000000001</v>
      </c>
      <c r="Y330" s="21">
        <f>(RANK(J330,J$8:J$1007,1)+COUNTIF(J$8:J330,J330)-1)/1000</f>
        <v>0.20100000000000001</v>
      </c>
      <c r="Z330" s="21">
        <f>(RANK(K330,K$8:K$1007,1)+COUNTIF(K$8:K330,K330)-1)/1000</f>
        <v>0.58799999999999997</v>
      </c>
      <c r="AA330" s="21">
        <f>(RANK(L330,L$8:L$1007,1)+COUNTIF(L$8:L330,L330)-1)/1000</f>
        <v>0.63900000000000001</v>
      </c>
      <c r="AB330" s="21">
        <f>(RANK(M330,M$8:M$1007,1)+COUNTIF(M$8:M330,M330)-1)/1000</f>
        <v>0.47199999999999998</v>
      </c>
      <c r="AC330" s="21">
        <f>(RANK(N330,N$8:N$1007,1)+COUNTIF(N$8:N330,N330)-1)/1000</f>
        <v>0.23799999999999999</v>
      </c>
      <c r="AD330" s="21">
        <f>(RANK(O330,O$8:O$1007,1)+COUNTIF(O$8:O330,O330)-1)/1000</f>
        <v>0.27100000000000002</v>
      </c>
      <c r="AE330" s="21">
        <f>(RANK(P330,P$8:P$1007,1)+COUNTIF(P$8:P330,P330)-1)/1000</f>
        <v>0.21299999999999999</v>
      </c>
      <c r="AF330" s="21">
        <f>(RANK(Q330,Q$8:Q$1007,1)+COUNTIF(Q$8:Q330,Q330)-1)/1000</f>
        <v>0.23799999999999999</v>
      </c>
      <c r="AG330" s="21">
        <f>(RANK(R330,R$8:R$1007,1)+COUNTIF(R$8:R330,R330)-1)/1000</f>
        <v>0.27100000000000002</v>
      </c>
      <c r="AH330" s="21">
        <f>(RANK(S330,S$8:S$1007,1)+COUNTIF(S$8:S330,S330)-1)/1000</f>
        <v>0.21299999999999999</v>
      </c>
      <c r="AI330" s="14">
        <f t="shared" si="71"/>
        <v>0</v>
      </c>
      <c r="AK330" s="14">
        <f t="shared" si="72"/>
        <v>0</v>
      </c>
    </row>
    <row r="331" spans="2:37" x14ac:dyDescent="0.25">
      <c r="B331">
        <f t="shared" si="66"/>
        <v>324</v>
      </c>
      <c r="C331">
        <f>MATCH(B331,'Stocastic Model Raw Data'!$B$2:$B$1001,0)</f>
        <v>392</v>
      </c>
      <c r="D331" s="14" cm="1">
        <f t="array" ref="D331">INDEX('Stocastic Model Raw Data'!$G$2:$G$1001,$C331,0)</f>
        <v>31610718</v>
      </c>
      <c r="E331" s="14" cm="1">
        <f t="array" ref="E331">INDEX('Stocastic Model Raw Data'!$C$2:$C$1001,$C331,0)</f>
        <v>3891871.0888988399</v>
      </c>
      <c r="F331" s="14" cm="1">
        <f t="array" ref="F331">INDEX('Stocastic Model Raw Data'!$H$2:$H$1001,$C331,0)</f>
        <v>1607352.53473304</v>
      </c>
      <c r="G331" s="14">
        <f t="shared" si="61"/>
        <v>2284518.5541658001</v>
      </c>
      <c r="H331" s="14" cm="1">
        <f t="array" ref="H331">INDEX('Stocastic Model Raw Data'!$D$2:$D$1001,$C331,0)</f>
        <v>125729692.94538601</v>
      </c>
      <c r="I331" s="14" cm="1">
        <f t="array" ref="I331">INDEX('Stocastic Model Raw Data'!$I$2:$I$1001,$C331,0)</f>
        <v>49579003.841242403</v>
      </c>
      <c r="J331" s="14">
        <f t="shared" si="62"/>
        <v>76150689.104143605</v>
      </c>
      <c r="K331" s="14" cm="1">
        <f t="array" ref="K331">INDEX('Stocastic Model Raw Data'!$E$2:$E$1001,$C331,0)</f>
        <v>23072876.3334045</v>
      </c>
      <c r="L331" s="14" cm="1">
        <f t="array" ref="L331">INDEX('Stocastic Model Raw Data'!$J$2:$J$1001,$C331,0)</f>
        <v>15727611.2716313</v>
      </c>
      <c r="M331" s="14">
        <f t="shared" si="63"/>
        <v>7345265.0617731996</v>
      </c>
      <c r="N331" s="14">
        <f t="shared" si="67"/>
        <v>148802569.2787905</v>
      </c>
      <c r="O331" s="14">
        <f t="shared" si="68"/>
        <v>65306615.112873703</v>
      </c>
      <c r="P331" s="14">
        <f t="shared" si="64"/>
        <v>83495954.1659168</v>
      </c>
      <c r="Q331" s="3">
        <f t="shared" si="69"/>
        <v>148802569.2787905</v>
      </c>
      <c r="R331" s="3">
        <f t="shared" si="70"/>
        <v>96917333.112873703</v>
      </c>
      <c r="S331" s="3">
        <f t="shared" si="65"/>
        <v>51885236.1659168</v>
      </c>
      <c r="T331" s="21">
        <f>(RANK(E331,E$8:E$1007,1)+COUNTIF(E$8:E331,E331)-1)/1000</f>
        <v>0.434</v>
      </c>
      <c r="U331" s="21">
        <f>(RANK(F331,F$8:F$1007,1)+COUNTIF(F$8:F331,F331)-1)/1000</f>
        <v>0.442</v>
      </c>
      <c r="V331" s="21">
        <f>(RANK(G331,G$8:G$1007,1)+COUNTIF(G$8:G331,G331)-1)/1000</f>
        <v>0.42699999999999999</v>
      </c>
      <c r="W331" s="21">
        <f>(RANK(H331,H$8:H$1007,1)+COUNTIF(H$8:H331,H331)-1)/1000</f>
        <v>0.433</v>
      </c>
      <c r="X331" s="21">
        <f>(RANK(I331,I$8:I$1007,1)+COUNTIF(I$8:I331,I331)-1)/1000</f>
        <v>0.439</v>
      </c>
      <c r="Y331" s="21">
        <f>(RANK(J331,J$8:J$1007,1)+COUNTIF(J$8:J331,J331)-1)/1000</f>
        <v>0.42499999999999999</v>
      </c>
      <c r="Z331" s="21">
        <f>(RANK(K331,K$8:K$1007,1)+COUNTIF(K$8:K331,K331)-1)/1000</f>
        <v>2.5000000000000001E-2</v>
      </c>
      <c r="AA331" s="21">
        <f>(RANK(L331,L$8:L$1007,1)+COUNTIF(L$8:L331,L331)-1)/1000</f>
        <v>2.5999999999999999E-2</v>
      </c>
      <c r="AB331" s="21">
        <f>(RANK(M331,M$8:M$1007,1)+COUNTIF(M$8:M331,M331)-1)/1000</f>
        <v>3.4000000000000002E-2</v>
      </c>
      <c r="AC331" s="21">
        <f>(RANK(N331,N$8:N$1007,1)+COUNTIF(N$8:N331,N331)-1)/1000</f>
        <v>0.39200000000000002</v>
      </c>
      <c r="AD331" s="21">
        <f>(RANK(O331,O$8:O$1007,1)+COUNTIF(O$8:O331,O331)-1)/1000</f>
        <v>0.36699999999999999</v>
      </c>
      <c r="AE331" s="21">
        <f>(RANK(P331,P$8:P$1007,1)+COUNTIF(P$8:P331,P331)-1)/1000</f>
        <v>0.40799999999999997</v>
      </c>
      <c r="AF331" s="21">
        <f>(RANK(Q331,Q$8:Q$1007,1)+COUNTIF(Q$8:Q331,Q331)-1)/1000</f>
        <v>0.39200000000000002</v>
      </c>
      <c r="AG331" s="21">
        <f>(RANK(R331,R$8:R$1007,1)+COUNTIF(R$8:R331,R331)-1)/1000</f>
        <v>0.36699999999999999</v>
      </c>
      <c r="AH331" s="21">
        <f>(RANK(S331,S$8:S$1007,1)+COUNTIF(S$8:S331,S331)-1)/1000</f>
        <v>0.40799999999999997</v>
      </c>
      <c r="AI331" s="14">
        <f t="shared" si="71"/>
        <v>0</v>
      </c>
      <c r="AK331" s="14">
        <f t="shared" si="72"/>
        <v>0</v>
      </c>
    </row>
    <row r="332" spans="2:37" x14ac:dyDescent="0.25">
      <c r="B332">
        <f t="shared" si="66"/>
        <v>325</v>
      </c>
      <c r="C332">
        <f>MATCH(B332,'Stocastic Model Raw Data'!$B$2:$B$1001,0)</f>
        <v>642</v>
      </c>
      <c r="D332" s="14" cm="1">
        <f t="array" ref="D332">INDEX('Stocastic Model Raw Data'!$G$2:$G$1001,$C332,0)</f>
        <v>31610718</v>
      </c>
      <c r="E332" s="14" cm="1">
        <f t="array" ref="E332">INDEX('Stocastic Model Raw Data'!$C$2:$C$1001,$C332,0)</f>
        <v>4658148.7285167901</v>
      </c>
      <c r="F332" s="14" cm="1">
        <f t="array" ref="F332">INDEX('Stocastic Model Raw Data'!$H$2:$H$1001,$C332,0)</f>
        <v>1891646.6121660201</v>
      </c>
      <c r="G332" s="14">
        <f t="shared" si="61"/>
        <v>2766502.11635077</v>
      </c>
      <c r="H332" s="14" cm="1">
        <f t="array" ref="H332">INDEX('Stocastic Model Raw Data'!$D$2:$D$1001,$C332,0)</f>
        <v>150572256.61262301</v>
      </c>
      <c r="I332" s="14" cm="1">
        <f t="array" ref="I332">INDEX('Stocastic Model Raw Data'!$I$2:$I$1001,$C332,0)</f>
        <v>58476380.394429199</v>
      </c>
      <c r="J332" s="14">
        <f t="shared" si="62"/>
        <v>92095876.218193799</v>
      </c>
      <c r="K332" s="14" cm="1">
        <f t="array" ref="K332">INDEX('Stocastic Model Raw Data'!$E$2:$E$1001,$C332,0)</f>
        <v>38603618.126366697</v>
      </c>
      <c r="L332" s="14" cm="1">
        <f t="array" ref="L332">INDEX('Stocastic Model Raw Data'!$J$2:$J$1001,$C332,0)</f>
        <v>27619290.689233199</v>
      </c>
      <c r="M332" s="14">
        <f t="shared" si="63"/>
        <v>10984327.437133498</v>
      </c>
      <c r="N332" s="14">
        <f t="shared" si="67"/>
        <v>189175874.73898971</v>
      </c>
      <c r="O332" s="14">
        <f t="shared" si="68"/>
        <v>86095671.083662391</v>
      </c>
      <c r="P332" s="14">
        <f t="shared" si="64"/>
        <v>103080203.65532732</v>
      </c>
      <c r="Q332" s="3">
        <f t="shared" si="69"/>
        <v>189175874.73898971</v>
      </c>
      <c r="R332" s="3">
        <f t="shared" si="70"/>
        <v>117706389.08366239</v>
      </c>
      <c r="S332" s="3">
        <f t="shared" si="65"/>
        <v>71469485.65532732</v>
      </c>
      <c r="T332" s="21">
        <f>(RANK(E332,E$8:E$1007,1)+COUNTIF(E$8:E332,E332)-1)/1000</f>
        <v>0.61499999999999999</v>
      </c>
      <c r="U332" s="21">
        <f>(RANK(F332,F$8:F$1007,1)+COUNTIF(F$8:F332,F332)-1)/1000</f>
        <v>0.61</v>
      </c>
      <c r="V332" s="21">
        <f>(RANK(G332,G$8:G$1007,1)+COUNTIF(G$8:G332,G332)-1)/1000</f>
        <v>0.626</v>
      </c>
      <c r="W332" s="21">
        <f>(RANK(H332,H$8:H$1007,1)+COUNTIF(H$8:H332,H332)-1)/1000</f>
        <v>0.61499999999999999</v>
      </c>
      <c r="X332" s="21">
        <f>(RANK(I332,I$8:I$1007,1)+COUNTIF(I$8:I332,I332)-1)/1000</f>
        <v>0.60799999999999998</v>
      </c>
      <c r="Y332" s="21">
        <f>(RANK(J332,J$8:J$1007,1)+COUNTIF(J$8:J332,J332)-1)/1000</f>
        <v>0.624</v>
      </c>
      <c r="Z332" s="21">
        <f>(RANK(K332,K$8:K$1007,1)+COUNTIF(K$8:K332,K332)-1)/1000</f>
        <v>0.69799999999999995</v>
      </c>
      <c r="AA332" s="21">
        <f>(RANK(L332,L$8:L$1007,1)+COUNTIF(L$8:L332,L332)-1)/1000</f>
        <v>0.70099999999999996</v>
      </c>
      <c r="AB332" s="21">
        <f>(RANK(M332,M$8:M$1007,1)+COUNTIF(M$8:M332,M332)-1)/1000</f>
        <v>0.68400000000000005</v>
      </c>
      <c r="AC332" s="21">
        <f>(RANK(N332,N$8:N$1007,1)+COUNTIF(N$8:N332,N332)-1)/1000</f>
        <v>0.64200000000000002</v>
      </c>
      <c r="AD332" s="21">
        <f>(RANK(O332,O$8:O$1007,1)+COUNTIF(O$8:O332,O332)-1)/1000</f>
        <v>0.65</v>
      </c>
      <c r="AE332" s="21">
        <f>(RANK(P332,P$8:P$1007,1)+COUNTIF(P$8:P332,P332)-1)/1000</f>
        <v>0.63500000000000001</v>
      </c>
      <c r="AF332" s="21">
        <f>(RANK(Q332,Q$8:Q$1007,1)+COUNTIF(Q$8:Q332,Q332)-1)/1000</f>
        <v>0.64200000000000002</v>
      </c>
      <c r="AG332" s="21">
        <f>(RANK(R332,R$8:R$1007,1)+COUNTIF(R$8:R332,R332)-1)/1000</f>
        <v>0.65</v>
      </c>
      <c r="AH332" s="21">
        <f>(RANK(S332,S$8:S$1007,1)+COUNTIF(S$8:S332,S332)-1)/1000</f>
        <v>0.63500000000000001</v>
      </c>
      <c r="AI332" s="14">
        <f t="shared" si="71"/>
        <v>0</v>
      </c>
      <c r="AK332" s="14">
        <f t="shared" si="72"/>
        <v>0</v>
      </c>
    </row>
    <row r="333" spans="2:37" x14ac:dyDescent="0.25">
      <c r="B333">
        <f t="shared" si="66"/>
        <v>326</v>
      </c>
      <c r="C333">
        <f>MATCH(B333,'Stocastic Model Raw Data'!$B$2:$B$1001,0)</f>
        <v>610</v>
      </c>
      <c r="D333" s="14" cm="1">
        <f t="array" ref="D333">INDEX('Stocastic Model Raw Data'!$G$2:$G$1001,$C333,0)</f>
        <v>31610718</v>
      </c>
      <c r="E333" s="14" cm="1">
        <f t="array" ref="E333">INDEX('Stocastic Model Raw Data'!$C$2:$C$1001,$C333,0)</f>
        <v>4867157.4487843402</v>
      </c>
      <c r="F333" s="14" cm="1">
        <f t="array" ref="F333">INDEX('Stocastic Model Raw Data'!$H$2:$H$1001,$C333,0)</f>
        <v>2058899.2751281499</v>
      </c>
      <c r="G333" s="14">
        <f t="shared" si="61"/>
        <v>2808258.1736561903</v>
      </c>
      <c r="H333" s="14" cm="1">
        <f t="array" ref="H333">INDEX('Stocastic Model Raw Data'!$D$2:$D$1001,$C333,0)</f>
        <v>156373164.36238399</v>
      </c>
      <c r="I333" s="14" cm="1">
        <f t="array" ref="I333">INDEX('Stocastic Model Raw Data'!$I$2:$I$1001,$C333,0)</f>
        <v>63246120.3634784</v>
      </c>
      <c r="J333" s="14">
        <f t="shared" si="62"/>
        <v>93127043.998905599</v>
      </c>
      <c r="K333" s="14" cm="1">
        <f t="array" ref="K333">INDEX('Stocastic Model Raw Data'!$E$2:$E$1001,$C333,0)</f>
        <v>28329373.838084798</v>
      </c>
      <c r="L333" s="14" cm="1">
        <f t="array" ref="L333">INDEX('Stocastic Model Raw Data'!$J$2:$J$1001,$C333,0)</f>
        <v>19579239.165795099</v>
      </c>
      <c r="M333" s="14">
        <f t="shared" si="63"/>
        <v>8750134.6722896993</v>
      </c>
      <c r="N333" s="14">
        <f t="shared" si="67"/>
        <v>184702538.20046878</v>
      </c>
      <c r="O333" s="14">
        <f t="shared" si="68"/>
        <v>82825359.529273495</v>
      </c>
      <c r="P333" s="14">
        <f t="shared" si="64"/>
        <v>101877178.67119528</v>
      </c>
      <c r="Q333" s="3">
        <f t="shared" si="69"/>
        <v>184702538.20046878</v>
      </c>
      <c r="R333" s="3">
        <f t="shared" si="70"/>
        <v>114436077.5292735</v>
      </c>
      <c r="S333" s="3">
        <f t="shared" si="65"/>
        <v>70266460.671195284</v>
      </c>
      <c r="T333" s="21">
        <f>(RANK(E333,E$8:E$1007,1)+COUNTIF(E$8:E333,E333)-1)/1000</f>
        <v>0.66600000000000004</v>
      </c>
      <c r="U333" s="21">
        <f>(RANK(F333,F$8:F$1007,1)+COUNTIF(F$8:F333,F333)-1)/1000</f>
        <v>0.68100000000000005</v>
      </c>
      <c r="V333" s="21">
        <f>(RANK(G333,G$8:G$1007,1)+COUNTIF(G$8:G333,G333)-1)/1000</f>
        <v>0.64200000000000002</v>
      </c>
      <c r="W333" s="21">
        <f>(RANK(H333,H$8:H$1007,1)+COUNTIF(H$8:H333,H333)-1)/1000</f>
        <v>0.65</v>
      </c>
      <c r="X333" s="21">
        <f>(RANK(I333,I$8:I$1007,1)+COUNTIF(I$8:I333,I333)-1)/1000</f>
        <v>0.67900000000000005</v>
      </c>
      <c r="Y333" s="21">
        <f>(RANK(J333,J$8:J$1007,1)+COUNTIF(J$8:J333,J333)-1)/1000</f>
        <v>0.63500000000000001</v>
      </c>
      <c r="Z333" s="21">
        <f>(RANK(K333,K$8:K$1007,1)+COUNTIF(K$8:K333,K333)-1)/1000</f>
        <v>0.17</v>
      </c>
      <c r="AA333" s="21">
        <f>(RANK(L333,L$8:L$1007,1)+COUNTIF(L$8:L333,L333)-1)/1000</f>
        <v>0.16400000000000001</v>
      </c>
      <c r="AB333" s="21">
        <f>(RANK(M333,M$8:M$1007,1)+COUNTIF(M$8:M333,M333)-1)/1000</f>
        <v>0.184</v>
      </c>
      <c r="AC333" s="21">
        <f>(RANK(N333,N$8:N$1007,1)+COUNTIF(N$8:N333,N333)-1)/1000</f>
        <v>0.61</v>
      </c>
      <c r="AD333" s="21">
        <f>(RANK(O333,O$8:O$1007,1)+COUNTIF(O$8:O333,O333)-1)/1000</f>
        <v>0.59599999999999997</v>
      </c>
      <c r="AE333" s="21">
        <f>(RANK(P333,P$8:P$1007,1)+COUNTIF(P$8:P333,P333)-1)/1000</f>
        <v>0.621</v>
      </c>
      <c r="AF333" s="21">
        <f>(RANK(Q333,Q$8:Q$1007,1)+COUNTIF(Q$8:Q333,Q333)-1)/1000</f>
        <v>0.61</v>
      </c>
      <c r="AG333" s="21">
        <f>(RANK(R333,R$8:R$1007,1)+COUNTIF(R$8:R333,R333)-1)/1000</f>
        <v>0.59599999999999997</v>
      </c>
      <c r="AH333" s="21">
        <f>(RANK(S333,S$8:S$1007,1)+COUNTIF(S$8:S333,S333)-1)/1000</f>
        <v>0.621</v>
      </c>
      <c r="AI333" s="14">
        <f t="shared" si="71"/>
        <v>0</v>
      </c>
      <c r="AK333" s="14">
        <f t="shared" si="72"/>
        <v>0</v>
      </c>
    </row>
    <row r="334" spans="2:37" x14ac:dyDescent="0.25">
      <c r="B334">
        <f t="shared" si="66"/>
        <v>327</v>
      </c>
      <c r="C334">
        <f>MATCH(B334,'Stocastic Model Raw Data'!$B$2:$B$1001,0)</f>
        <v>175</v>
      </c>
      <c r="D334" s="14" cm="1">
        <f t="array" ref="D334">INDEX('Stocastic Model Raw Data'!$G$2:$G$1001,$C334,0)</f>
        <v>31610718</v>
      </c>
      <c r="E334" s="14" cm="1">
        <f t="array" ref="E334">INDEX('Stocastic Model Raw Data'!$C$2:$C$1001,$C334,0)</f>
        <v>2378398.7626228002</v>
      </c>
      <c r="F334" s="14" cm="1">
        <f t="array" ref="F334">INDEX('Stocastic Model Raw Data'!$H$2:$H$1001,$C334,0)</f>
        <v>938611.87047235796</v>
      </c>
      <c r="G334" s="14">
        <f t="shared" si="61"/>
        <v>1439786.8921504421</v>
      </c>
      <c r="H334" s="14" cm="1">
        <f t="array" ref="H334">INDEX('Stocastic Model Raw Data'!$D$2:$D$1001,$C334,0)</f>
        <v>76800732.546671003</v>
      </c>
      <c r="I334" s="14" cm="1">
        <f t="array" ref="I334">INDEX('Stocastic Model Raw Data'!$I$2:$I$1001,$C334,0)</f>
        <v>29606050.3753305</v>
      </c>
      <c r="J334" s="14">
        <f t="shared" si="62"/>
        <v>47194682.171340503</v>
      </c>
      <c r="K334" s="14" cm="1">
        <f t="array" ref="K334">INDEX('Stocastic Model Raw Data'!$E$2:$E$1001,$C334,0)</f>
        <v>33808711.5419145</v>
      </c>
      <c r="L334" s="14" cm="1">
        <f t="array" ref="L334">INDEX('Stocastic Model Raw Data'!$J$2:$J$1001,$C334,0)</f>
        <v>24298472.616402</v>
      </c>
      <c r="M334" s="14">
        <f t="shared" si="63"/>
        <v>9510238.9255125001</v>
      </c>
      <c r="N334" s="14">
        <f t="shared" si="67"/>
        <v>110609444.0885855</v>
      </c>
      <c r="O334" s="14">
        <f t="shared" si="68"/>
        <v>53904522.9917325</v>
      </c>
      <c r="P334" s="14">
        <f t="shared" si="64"/>
        <v>56704921.096852995</v>
      </c>
      <c r="Q334" s="3">
        <f t="shared" si="69"/>
        <v>110609444.0885855</v>
      </c>
      <c r="R334" s="3">
        <f t="shared" si="70"/>
        <v>85515240.991732508</v>
      </c>
      <c r="S334" s="3">
        <f t="shared" si="65"/>
        <v>25094203.096852988</v>
      </c>
      <c r="T334" s="21">
        <f>(RANK(E334,E$8:E$1007,1)+COUNTIF(E$8:E334,E334)-1)/1000</f>
        <v>0.159</v>
      </c>
      <c r="U334" s="21">
        <f>(RANK(F334,F$8:F$1007,1)+COUNTIF(F$8:F334,F334)-1)/1000</f>
        <v>0.16500000000000001</v>
      </c>
      <c r="V334" s="21">
        <f>(RANK(G334,G$8:G$1007,1)+COUNTIF(G$8:G334,G334)-1)/1000</f>
        <v>0.159</v>
      </c>
      <c r="W334" s="21">
        <f>(RANK(H334,H$8:H$1007,1)+COUNTIF(H$8:H334,H334)-1)/1000</f>
        <v>0.158</v>
      </c>
      <c r="X334" s="21">
        <f>(RANK(I334,I$8:I$1007,1)+COUNTIF(I$8:I334,I334)-1)/1000</f>
        <v>0.16500000000000001</v>
      </c>
      <c r="Y334" s="21">
        <f>(RANK(J334,J$8:J$1007,1)+COUNTIF(J$8:J334,J334)-1)/1000</f>
        <v>0.155</v>
      </c>
      <c r="Z334" s="21">
        <f>(RANK(K334,K$8:K$1007,1)+COUNTIF(K$8:K334,K334)-1)/1000</f>
        <v>0.38800000000000001</v>
      </c>
      <c r="AA334" s="21">
        <f>(RANK(L334,L$8:L$1007,1)+COUNTIF(L$8:L334,L334)-1)/1000</f>
        <v>0.40400000000000003</v>
      </c>
      <c r="AB334" s="21">
        <f>(RANK(M334,M$8:M$1007,1)+COUNTIF(M$8:M334,M334)-1)/1000</f>
        <v>0.32200000000000001</v>
      </c>
      <c r="AC334" s="21">
        <f>(RANK(N334,N$8:N$1007,1)+COUNTIF(N$8:N334,N334)-1)/1000</f>
        <v>0.17499999999999999</v>
      </c>
      <c r="AD334" s="21">
        <f>(RANK(O334,O$8:O$1007,1)+COUNTIF(O$8:O334,O334)-1)/1000</f>
        <v>0.19600000000000001</v>
      </c>
      <c r="AE334" s="21">
        <f>(RANK(P334,P$8:P$1007,1)+COUNTIF(P$8:P334,P334)-1)/1000</f>
        <v>0.16400000000000001</v>
      </c>
      <c r="AF334" s="21">
        <f>(RANK(Q334,Q$8:Q$1007,1)+COUNTIF(Q$8:Q334,Q334)-1)/1000</f>
        <v>0.17499999999999999</v>
      </c>
      <c r="AG334" s="21">
        <f>(RANK(R334,R$8:R$1007,1)+COUNTIF(R$8:R334,R334)-1)/1000</f>
        <v>0.19600000000000001</v>
      </c>
      <c r="AH334" s="21">
        <f>(RANK(S334,S$8:S$1007,1)+COUNTIF(S$8:S334,S334)-1)/1000</f>
        <v>0.16400000000000001</v>
      </c>
      <c r="AI334" s="14">
        <f t="shared" si="71"/>
        <v>0</v>
      </c>
      <c r="AK334" s="14">
        <f t="shared" si="72"/>
        <v>0</v>
      </c>
    </row>
    <row r="335" spans="2:37" x14ac:dyDescent="0.25">
      <c r="B335">
        <f t="shared" si="66"/>
        <v>328</v>
      </c>
      <c r="C335">
        <f>MATCH(B335,'Stocastic Model Raw Data'!$B$2:$B$1001,0)</f>
        <v>537</v>
      </c>
      <c r="D335" s="14" cm="1">
        <f t="array" ref="D335">INDEX('Stocastic Model Raw Data'!$G$2:$G$1001,$C335,0)</f>
        <v>31610718</v>
      </c>
      <c r="E335" s="14" cm="1">
        <f t="array" ref="E335">INDEX('Stocastic Model Raw Data'!$C$2:$C$1001,$C335,0)</f>
        <v>4328072.6822211202</v>
      </c>
      <c r="F335" s="14" cm="1">
        <f t="array" ref="F335">INDEX('Stocastic Model Raw Data'!$H$2:$H$1001,$C335,0)</f>
        <v>1794835.78485361</v>
      </c>
      <c r="G335" s="14">
        <f t="shared" si="61"/>
        <v>2533236.89736751</v>
      </c>
      <c r="H335" s="14" cm="1">
        <f t="array" ref="H335">INDEX('Stocastic Model Raw Data'!$D$2:$D$1001,$C335,0)</f>
        <v>139942357.88299501</v>
      </c>
      <c r="I335" s="14" cm="1">
        <f t="array" ref="I335">INDEX('Stocastic Model Raw Data'!$I$2:$I$1001,$C335,0)</f>
        <v>55580125.151839599</v>
      </c>
      <c r="J335" s="14">
        <f t="shared" si="62"/>
        <v>84362232.73115541</v>
      </c>
      <c r="K335" s="14" cm="1">
        <f t="array" ref="K335">INDEX('Stocastic Model Raw Data'!$E$2:$E$1001,$C335,0)</f>
        <v>36038907.580139697</v>
      </c>
      <c r="L335" s="14" cm="1">
        <f t="array" ref="L335">INDEX('Stocastic Model Raw Data'!$J$2:$J$1001,$C335,0)</f>
        <v>25961201.571047202</v>
      </c>
      <c r="M335" s="14">
        <f t="shared" si="63"/>
        <v>10077706.009092495</v>
      </c>
      <c r="N335" s="14">
        <f t="shared" si="67"/>
        <v>175981265.46313471</v>
      </c>
      <c r="O335" s="14">
        <f t="shared" si="68"/>
        <v>81541326.722886801</v>
      </c>
      <c r="P335" s="14">
        <f t="shared" si="64"/>
        <v>94439938.740247905</v>
      </c>
      <c r="Q335" s="3">
        <f t="shared" si="69"/>
        <v>175981265.46313471</v>
      </c>
      <c r="R335" s="3">
        <f t="shared" si="70"/>
        <v>113152044.7228868</v>
      </c>
      <c r="S335" s="3">
        <f t="shared" si="65"/>
        <v>62829220.740247905</v>
      </c>
      <c r="T335" s="21">
        <f>(RANK(E335,E$8:E$1007,1)+COUNTIF(E$8:E335,E335)-1)/1000</f>
        <v>0.55300000000000005</v>
      </c>
      <c r="U335" s="21">
        <f>(RANK(F335,F$8:F$1007,1)+COUNTIF(F$8:F335,F335)-1)/1000</f>
        <v>0.56100000000000005</v>
      </c>
      <c r="V335" s="21">
        <f>(RANK(G335,G$8:G$1007,1)+COUNTIF(G$8:G335,G335)-1)/1000</f>
        <v>0.54100000000000004</v>
      </c>
      <c r="W335" s="21">
        <f>(RANK(H335,H$8:H$1007,1)+COUNTIF(H$8:H335,H335)-1)/1000</f>
        <v>0.55200000000000005</v>
      </c>
      <c r="X335" s="21">
        <f>(RANK(I335,I$8:I$1007,1)+COUNTIF(I$8:I335,I335)-1)/1000</f>
        <v>0.56200000000000006</v>
      </c>
      <c r="Y335" s="21">
        <f>(RANK(J335,J$8:J$1007,1)+COUNTIF(J$8:J335,J335)-1)/1000</f>
        <v>0.53700000000000003</v>
      </c>
      <c r="Z335" s="21">
        <f>(RANK(K335,K$8:K$1007,1)+COUNTIF(K$8:K335,K335)-1)/1000</f>
        <v>0.51200000000000001</v>
      </c>
      <c r="AA335" s="21">
        <f>(RANK(L335,L$8:L$1007,1)+COUNTIF(L$8:L335,L335)-1)/1000</f>
        <v>0.53800000000000003</v>
      </c>
      <c r="AB335" s="21">
        <f>(RANK(M335,M$8:M$1007,1)+COUNTIF(M$8:M335,M335)-1)/1000</f>
        <v>0.437</v>
      </c>
      <c r="AC335" s="21">
        <f>(RANK(N335,N$8:N$1007,1)+COUNTIF(N$8:N335,N335)-1)/1000</f>
        <v>0.53700000000000003</v>
      </c>
      <c r="AD335" s="21">
        <f>(RANK(O335,O$8:O$1007,1)+COUNTIF(O$8:O335,O335)-1)/1000</f>
        <v>0.56999999999999995</v>
      </c>
      <c r="AE335" s="21">
        <f>(RANK(P335,P$8:P$1007,1)+COUNTIF(P$8:P335,P335)-1)/1000</f>
        <v>0.51800000000000002</v>
      </c>
      <c r="AF335" s="21">
        <f>(RANK(Q335,Q$8:Q$1007,1)+COUNTIF(Q$8:Q335,Q335)-1)/1000</f>
        <v>0.53700000000000003</v>
      </c>
      <c r="AG335" s="21">
        <f>(RANK(R335,R$8:R$1007,1)+COUNTIF(R$8:R335,R335)-1)/1000</f>
        <v>0.56999999999999995</v>
      </c>
      <c r="AH335" s="21">
        <f>(RANK(S335,S$8:S$1007,1)+COUNTIF(S$8:S335,S335)-1)/1000</f>
        <v>0.51800000000000002</v>
      </c>
      <c r="AI335" s="14">
        <f t="shared" si="71"/>
        <v>0</v>
      </c>
      <c r="AK335" s="14">
        <f t="shared" si="72"/>
        <v>0</v>
      </c>
    </row>
    <row r="336" spans="2:37" x14ac:dyDescent="0.25">
      <c r="B336">
        <f t="shared" si="66"/>
        <v>329</v>
      </c>
      <c r="C336">
        <f>MATCH(B336,'Stocastic Model Raw Data'!$B$2:$B$1001,0)</f>
        <v>931</v>
      </c>
      <c r="D336" s="14" cm="1">
        <f t="array" ref="D336">INDEX('Stocastic Model Raw Data'!$G$2:$G$1001,$C336,0)</f>
        <v>31610718</v>
      </c>
      <c r="E336" s="14" cm="1">
        <f t="array" ref="E336">INDEX('Stocastic Model Raw Data'!$C$2:$C$1001,$C336,0)</f>
        <v>7193704.4457914699</v>
      </c>
      <c r="F336" s="14" cm="1">
        <f t="array" ref="F336">INDEX('Stocastic Model Raw Data'!$H$2:$H$1001,$C336,0)</f>
        <v>3047352.7772470699</v>
      </c>
      <c r="G336" s="14">
        <f t="shared" si="61"/>
        <v>4146351.6685444</v>
      </c>
      <c r="H336" s="14" cm="1">
        <f t="array" ref="H336">INDEX('Stocastic Model Raw Data'!$D$2:$D$1001,$C336,0)</f>
        <v>233332308.43056801</v>
      </c>
      <c r="I336" s="14" cm="1">
        <f t="array" ref="I336">INDEX('Stocastic Model Raw Data'!$I$2:$I$1001,$C336,0)</f>
        <v>93277999.6799009</v>
      </c>
      <c r="J336" s="14">
        <f t="shared" si="62"/>
        <v>140054308.7506671</v>
      </c>
      <c r="K336" s="14" cm="1">
        <f t="array" ref="K336">INDEX('Stocastic Model Raw Data'!$E$2:$E$1001,$C336,0)</f>
        <v>30752636.041338202</v>
      </c>
      <c r="L336" s="14" cm="1">
        <f t="array" ref="L336">INDEX('Stocastic Model Raw Data'!$J$2:$J$1001,$C336,0)</f>
        <v>21316647.992675502</v>
      </c>
      <c r="M336" s="14">
        <f t="shared" si="63"/>
        <v>9435988.0486626998</v>
      </c>
      <c r="N336" s="14">
        <f t="shared" si="67"/>
        <v>264084944.47190621</v>
      </c>
      <c r="O336" s="14">
        <f t="shared" si="68"/>
        <v>114594647.6725764</v>
      </c>
      <c r="P336" s="14">
        <f t="shared" si="64"/>
        <v>149490296.79932982</v>
      </c>
      <c r="Q336" s="3">
        <f t="shared" si="69"/>
        <v>264084944.47190621</v>
      </c>
      <c r="R336" s="3">
        <f t="shared" si="70"/>
        <v>146205365.6725764</v>
      </c>
      <c r="S336" s="3">
        <f t="shared" si="65"/>
        <v>117879578.79932982</v>
      </c>
      <c r="T336" s="21">
        <f>(RANK(E336,E$8:E$1007,1)+COUNTIF(E$8:E336,E336)-1)/1000</f>
        <v>0.93799999999999994</v>
      </c>
      <c r="U336" s="21">
        <f>(RANK(F336,F$8:F$1007,1)+COUNTIF(F$8:F336,F336)-1)/1000</f>
        <v>0.93899999999999995</v>
      </c>
      <c r="V336" s="21">
        <f>(RANK(G336,G$8:G$1007,1)+COUNTIF(G$8:G336,G336)-1)/1000</f>
        <v>0.93700000000000006</v>
      </c>
      <c r="W336" s="21">
        <f>(RANK(H336,H$8:H$1007,1)+COUNTIF(H$8:H336,H336)-1)/1000</f>
        <v>0.93799999999999994</v>
      </c>
      <c r="X336" s="21">
        <f>(RANK(I336,I$8:I$1007,1)+COUNTIF(I$8:I336,I336)-1)/1000</f>
        <v>0.93899999999999995</v>
      </c>
      <c r="Y336" s="21">
        <f>(RANK(J336,J$8:J$1007,1)+COUNTIF(J$8:J336,J336)-1)/1000</f>
        <v>0.93500000000000005</v>
      </c>
      <c r="Z336" s="21">
        <f>(RANK(K336,K$8:K$1007,1)+COUNTIF(K$8:K336,K336)-1)/1000</f>
        <v>0.248</v>
      </c>
      <c r="AA336" s="21">
        <f>(RANK(L336,L$8:L$1007,1)+COUNTIF(L$8:L336,L336)-1)/1000</f>
        <v>0.24199999999999999</v>
      </c>
      <c r="AB336" s="21">
        <f>(RANK(M336,M$8:M$1007,1)+COUNTIF(M$8:M336,M336)-1)/1000</f>
        <v>0.3</v>
      </c>
      <c r="AC336" s="21">
        <f>(RANK(N336,N$8:N$1007,1)+COUNTIF(N$8:N336,N336)-1)/1000</f>
        <v>0.93100000000000005</v>
      </c>
      <c r="AD336" s="21">
        <f>(RANK(O336,O$8:O$1007,1)+COUNTIF(O$8:O336,O336)-1)/1000</f>
        <v>0.92100000000000004</v>
      </c>
      <c r="AE336" s="21">
        <f>(RANK(P336,P$8:P$1007,1)+COUNTIF(P$8:P336,P336)-1)/1000</f>
        <v>0.93200000000000005</v>
      </c>
      <c r="AF336" s="21">
        <f>(RANK(Q336,Q$8:Q$1007,1)+COUNTIF(Q$8:Q336,Q336)-1)/1000</f>
        <v>0.93100000000000005</v>
      </c>
      <c r="AG336" s="21">
        <f>(RANK(R336,R$8:R$1007,1)+COUNTIF(R$8:R336,R336)-1)/1000</f>
        <v>0.92100000000000004</v>
      </c>
      <c r="AH336" s="21">
        <f>(RANK(S336,S$8:S$1007,1)+COUNTIF(S$8:S336,S336)-1)/1000</f>
        <v>0.93200000000000005</v>
      </c>
      <c r="AI336" s="14">
        <f t="shared" si="71"/>
        <v>0</v>
      </c>
      <c r="AK336" s="14">
        <f t="shared" si="72"/>
        <v>0</v>
      </c>
    </row>
    <row r="337" spans="2:37" x14ac:dyDescent="0.25">
      <c r="B337">
        <f t="shared" si="66"/>
        <v>330</v>
      </c>
      <c r="C337">
        <f>MATCH(B337,'Stocastic Model Raw Data'!$B$2:$B$1001,0)</f>
        <v>587</v>
      </c>
      <c r="D337" s="14" cm="1">
        <f t="array" ref="D337">INDEX('Stocastic Model Raw Data'!$G$2:$G$1001,$C337,0)</f>
        <v>31610718</v>
      </c>
      <c r="E337" s="14" cm="1">
        <f t="array" ref="E337">INDEX('Stocastic Model Raw Data'!$C$2:$C$1001,$C337,0)</f>
        <v>4519580.3640607297</v>
      </c>
      <c r="F337" s="14" cm="1">
        <f t="array" ref="F337">INDEX('Stocastic Model Raw Data'!$H$2:$H$1001,$C337,0)</f>
        <v>1878551.9101118899</v>
      </c>
      <c r="G337" s="14">
        <f t="shared" si="61"/>
        <v>2641028.4539488396</v>
      </c>
      <c r="H337" s="14" cm="1">
        <f t="array" ref="H337">INDEX('Stocastic Model Raw Data'!$D$2:$D$1001,$C337,0)</f>
        <v>146236780.21364999</v>
      </c>
      <c r="I337" s="14" cm="1">
        <f t="array" ref="I337">INDEX('Stocastic Model Raw Data'!$I$2:$I$1001,$C337,0)</f>
        <v>58018057.945374101</v>
      </c>
      <c r="J337" s="14">
        <f t="shared" si="62"/>
        <v>88218722.268275887</v>
      </c>
      <c r="K337" s="14" cm="1">
        <f t="array" ref="K337">INDEX('Stocastic Model Raw Data'!$E$2:$E$1001,$C337,0)</f>
        <v>34702567.783957802</v>
      </c>
      <c r="L337" s="14" cm="1">
        <f t="array" ref="L337">INDEX('Stocastic Model Raw Data'!$J$2:$J$1001,$C337,0)</f>
        <v>24973138.1182</v>
      </c>
      <c r="M337" s="14">
        <f t="shared" si="63"/>
        <v>9729429.6657578014</v>
      </c>
      <c r="N337" s="14">
        <f t="shared" si="67"/>
        <v>180939347.9976078</v>
      </c>
      <c r="O337" s="14">
        <f t="shared" si="68"/>
        <v>82991196.063574106</v>
      </c>
      <c r="P337" s="14">
        <f t="shared" si="64"/>
        <v>97948151.934033692</v>
      </c>
      <c r="Q337" s="3">
        <f t="shared" si="69"/>
        <v>180939347.9976078</v>
      </c>
      <c r="R337" s="3">
        <f t="shared" si="70"/>
        <v>114601914.06357411</v>
      </c>
      <c r="S337" s="3">
        <f t="shared" si="65"/>
        <v>66337433.934033692</v>
      </c>
      <c r="T337" s="21">
        <f>(RANK(E337,E$8:E$1007,1)+COUNTIF(E$8:E337,E337)-1)/1000</f>
        <v>0.59</v>
      </c>
      <c r="U337" s="21">
        <f>(RANK(F337,F$8:F$1007,1)+COUNTIF(F$8:F337,F337)-1)/1000</f>
        <v>0.59599999999999997</v>
      </c>
      <c r="V337" s="21">
        <f>(RANK(G337,G$8:G$1007,1)+COUNTIF(G$8:G337,G337)-1)/1000</f>
        <v>0.57999999999999996</v>
      </c>
      <c r="W337" s="21">
        <f>(RANK(H337,H$8:H$1007,1)+COUNTIF(H$8:H337,H337)-1)/1000</f>
        <v>0.58699999999999997</v>
      </c>
      <c r="X337" s="21">
        <f>(RANK(I337,I$8:I$1007,1)+COUNTIF(I$8:I337,I337)-1)/1000</f>
        <v>0.59799999999999998</v>
      </c>
      <c r="Y337" s="21">
        <f>(RANK(J337,J$8:J$1007,1)+COUNTIF(J$8:J337,J337)-1)/1000</f>
        <v>0.58099999999999996</v>
      </c>
      <c r="Z337" s="21">
        <f>(RANK(K337,K$8:K$1007,1)+COUNTIF(K$8:K337,K337)-1)/1000</f>
        <v>0.42399999999999999</v>
      </c>
      <c r="AA337" s="21">
        <f>(RANK(L337,L$8:L$1007,1)+COUNTIF(L$8:L337,L337)-1)/1000</f>
        <v>0.44900000000000001</v>
      </c>
      <c r="AB337" s="21">
        <f>(RANK(M337,M$8:M$1007,1)+COUNTIF(M$8:M337,M337)-1)/1000</f>
        <v>0.36699999999999999</v>
      </c>
      <c r="AC337" s="21">
        <f>(RANK(N337,N$8:N$1007,1)+COUNTIF(N$8:N337,N337)-1)/1000</f>
        <v>0.58699999999999997</v>
      </c>
      <c r="AD337" s="21">
        <f>(RANK(O337,O$8:O$1007,1)+COUNTIF(O$8:O337,O337)-1)/1000</f>
        <v>0.6</v>
      </c>
      <c r="AE337" s="21">
        <f>(RANK(P337,P$8:P$1007,1)+COUNTIF(P$8:P337,P337)-1)/1000</f>
        <v>0.57399999999999995</v>
      </c>
      <c r="AF337" s="21">
        <f>(RANK(Q337,Q$8:Q$1007,1)+COUNTIF(Q$8:Q337,Q337)-1)/1000</f>
        <v>0.58699999999999997</v>
      </c>
      <c r="AG337" s="21">
        <f>(RANK(R337,R$8:R$1007,1)+COUNTIF(R$8:R337,R337)-1)/1000</f>
        <v>0.6</v>
      </c>
      <c r="AH337" s="21">
        <f>(RANK(S337,S$8:S$1007,1)+COUNTIF(S$8:S337,S337)-1)/1000</f>
        <v>0.57399999999999995</v>
      </c>
      <c r="AI337" s="14">
        <f t="shared" si="71"/>
        <v>0</v>
      </c>
      <c r="AK337" s="14">
        <f t="shared" si="72"/>
        <v>0</v>
      </c>
    </row>
    <row r="338" spans="2:37" x14ac:dyDescent="0.25">
      <c r="B338">
        <f t="shared" si="66"/>
        <v>331</v>
      </c>
      <c r="C338">
        <f>MATCH(B338,'Stocastic Model Raw Data'!$B$2:$B$1001,0)</f>
        <v>809</v>
      </c>
      <c r="D338" s="14" cm="1">
        <f t="array" ref="D338">INDEX('Stocastic Model Raw Data'!$G$2:$G$1001,$C338,0)</f>
        <v>31610718</v>
      </c>
      <c r="E338" s="14" cm="1">
        <f t="array" ref="E338">INDEX('Stocastic Model Raw Data'!$C$2:$C$1001,$C338,0)</f>
        <v>5638142.5946780797</v>
      </c>
      <c r="F338" s="14" cm="1">
        <f t="array" ref="F338">INDEX('Stocastic Model Raw Data'!$H$2:$H$1001,$C338,0)</f>
        <v>2334685.3480585301</v>
      </c>
      <c r="G338" s="14">
        <f t="shared" si="61"/>
        <v>3303457.2466195496</v>
      </c>
      <c r="H338" s="14" cm="1">
        <f t="array" ref="H338">INDEX('Stocastic Model Raw Data'!$D$2:$D$1001,$C338,0)</f>
        <v>182745920.926429</v>
      </c>
      <c r="I338" s="14" cm="1">
        <f t="array" ref="I338">INDEX('Stocastic Model Raw Data'!$I$2:$I$1001,$C338,0)</f>
        <v>72006221.326328203</v>
      </c>
      <c r="J338" s="14">
        <f t="shared" si="62"/>
        <v>110739699.6001008</v>
      </c>
      <c r="K338" s="14" cm="1">
        <f t="array" ref="K338">INDEX('Stocastic Model Raw Data'!$E$2:$E$1001,$C338,0)</f>
        <v>38985116.979066603</v>
      </c>
      <c r="L338" s="14" cm="1">
        <f t="array" ref="L338">INDEX('Stocastic Model Raw Data'!$J$2:$J$1001,$C338,0)</f>
        <v>28054531.299583599</v>
      </c>
      <c r="M338" s="14">
        <f t="shared" si="63"/>
        <v>10930585.679483004</v>
      </c>
      <c r="N338" s="14">
        <f t="shared" si="67"/>
        <v>221731037.90549561</v>
      </c>
      <c r="O338" s="14">
        <f t="shared" si="68"/>
        <v>100060752.6259118</v>
      </c>
      <c r="P338" s="14">
        <f t="shared" si="64"/>
        <v>121670285.27958381</v>
      </c>
      <c r="Q338" s="3">
        <f t="shared" si="69"/>
        <v>221731037.90549561</v>
      </c>
      <c r="R338" s="3">
        <f t="shared" si="70"/>
        <v>131671470.6259118</v>
      </c>
      <c r="S338" s="3">
        <f t="shared" si="65"/>
        <v>90059567.279583812</v>
      </c>
      <c r="T338" s="21">
        <f>(RANK(E338,E$8:E$1007,1)+COUNTIF(E$8:E338,E338)-1)/1000</f>
        <v>0.80100000000000005</v>
      </c>
      <c r="U338" s="21">
        <f>(RANK(F338,F$8:F$1007,1)+COUNTIF(F$8:F338,F338)-1)/1000</f>
        <v>0.80100000000000005</v>
      </c>
      <c r="V338" s="21">
        <f>(RANK(G338,G$8:G$1007,1)+COUNTIF(G$8:G338,G338)-1)/1000</f>
        <v>0.80500000000000005</v>
      </c>
      <c r="W338" s="21">
        <f>(RANK(H338,H$8:H$1007,1)+COUNTIF(H$8:H338,H338)-1)/1000</f>
        <v>0.79800000000000004</v>
      </c>
      <c r="X338" s="21">
        <f>(RANK(I338,I$8:I$1007,1)+COUNTIF(I$8:I338,I338)-1)/1000</f>
        <v>0.80100000000000005</v>
      </c>
      <c r="Y338" s="21">
        <f>(RANK(J338,J$8:J$1007,1)+COUNTIF(J$8:J338,J338)-1)/1000</f>
        <v>0.79600000000000004</v>
      </c>
      <c r="Z338" s="21">
        <f>(RANK(K338,K$8:K$1007,1)+COUNTIF(K$8:K338,K338)-1)/1000</f>
        <v>0.72399999999999998</v>
      </c>
      <c r="AA338" s="21">
        <f>(RANK(L338,L$8:L$1007,1)+COUNTIF(L$8:L338,L338)-1)/1000</f>
        <v>0.73299999999999998</v>
      </c>
      <c r="AB338" s="21">
        <f>(RANK(M338,M$8:M$1007,1)+COUNTIF(M$8:M338,M338)-1)/1000</f>
        <v>0.66200000000000003</v>
      </c>
      <c r="AC338" s="21">
        <f>(RANK(N338,N$8:N$1007,1)+COUNTIF(N$8:N338,N338)-1)/1000</f>
        <v>0.80900000000000005</v>
      </c>
      <c r="AD338" s="21">
        <f>(RANK(O338,O$8:O$1007,1)+COUNTIF(O$8:O338,O338)-1)/1000</f>
        <v>0.81599999999999995</v>
      </c>
      <c r="AE338" s="21">
        <f>(RANK(P338,P$8:P$1007,1)+COUNTIF(P$8:P338,P338)-1)/1000</f>
        <v>0.80300000000000005</v>
      </c>
      <c r="AF338" s="21">
        <f>(RANK(Q338,Q$8:Q$1007,1)+COUNTIF(Q$8:Q338,Q338)-1)/1000</f>
        <v>0.80900000000000005</v>
      </c>
      <c r="AG338" s="21">
        <f>(RANK(R338,R$8:R$1007,1)+COUNTIF(R$8:R338,R338)-1)/1000</f>
        <v>0.81599999999999995</v>
      </c>
      <c r="AH338" s="21">
        <f>(RANK(S338,S$8:S$1007,1)+COUNTIF(S$8:S338,S338)-1)/1000</f>
        <v>0.80300000000000005</v>
      </c>
      <c r="AI338" s="14">
        <f t="shared" si="71"/>
        <v>0</v>
      </c>
      <c r="AK338" s="14">
        <f t="shared" si="72"/>
        <v>0</v>
      </c>
    </row>
    <row r="339" spans="2:37" x14ac:dyDescent="0.25">
      <c r="B339">
        <f t="shared" si="66"/>
        <v>332</v>
      </c>
      <c r="C339">
        <f>MATCH(B339,'Stocastic Model Raw Data'!$B$2:$B$1001,0)</f>
        <v>76</v>
      </c>
      <c r="D339" s="14" cm="1">
        <f t="array" ref="D339">INDEX('Stocastic Model Raw Data'!$G$2:$G$1001,$C339,0)</f>
        <v>31610718</v>
      </c>
      <c r="E339" s="14" cm="1">
        <f t="array" ref="E339">INDEX('Stocastic Model Raw Data'!$C$2:$C$1001,$C339,0)</f>
        <v>1930404.7361065201</v>
      </c>
      <c r="F339" s="14" cm="1">
        <f t="array" ref="F339">INDEX('Stocastic Model Raw Data'!$H$2:$H$1001,$C339,0)</f>
        <v>760238.78758969996</v>
      </c>
      <c r="G339" s="14">
        <f t="shared" si="61"/>
        <v>1170165.9485168201</v>
      </c>
      <c r="H339" s="14" cm="1">
        <f t="array" ref="H339">INDEX('Stocastic Model Raw Data'!$D$2:$D$1001,$C339,0)</f>
        <v>62643539.311450697</v>
      </c>
      <c r="I339" s="14" cm="1">
        <f t="array" ref="I339">INDEX('Stocastic Model Raw Data'!$I$2:$I$1001,$C339,0)</f>
        <v>23869652.978796601</v>
      </c>
      <c r="J339" s="14">
        <f t="shared" si="62"/>
        <v>38773886.332654096</v>
      </c>
      <c r="K339" s="14" cm="1">
        <f t="array" ref="K339">INDEX('Stocastic Model Raw Data'!$E$2:$E$1001,$C339,0)</f>
        <v>22349161.517991502</v>
      </c>
      <c r="L339" s="14" cm="1">
        <f t="array" ref="L339">INDEX('Stocastic Model Raw Data'!$J$2:$J$1001,$C339,0)</f>
        <v>15345403.512487501</v>
      </c>
      <c r="M339" s="14">
        <f t="shared" si="63"/>
        <v>7003758.0055040009</v>
      </c>
      <c r="N339" s="14">
        <f t="shared" si="67"/>
        <v>84992700.829442203</v>
      </c>
      <c r="O339" s="14">
        <f t="shared" si="68"/>
        <v>39215056.491284102</v>
      </c>
      <c r="P339" s="14">
        <f t="shared" si="64"/>
        <v>45777644.338158101</v>
      </c>
      <c r="Q339" s="3">
        <f t="shared" si="69"/>
        <v>84992700.829442203</v>
      </c>
      <c r="R339" s="3">
        <f t="shared" si="70"/>
        <v>70825774.491284102</v>
      </c>
      <c r="S339" s="3">
        <f t="shared" si="65"/>
        <v>14166926.338158101</v>
      </c>
      <c r="T339" s="21">
        <f>(RANK(E339,E$8:E$1007,1)+COUNTIF(E$8:E339,E339)-1)/1000</f>
        <v>0.121</v>
      </c>
      <c r="U339" s="21">
        <f>(RANK(F339,F$8:F$1007,1)+COUNTIF(F$8:F339,F339)-1)/1000</f>
        <v>0.123</v>
      </c>
      <c r="V339" s="21">
        <f>(RANK(G339,G$8:G$1007,1)+COUNTIF(G$8:G339,G339)-1)/1000</f>
        <v>0.11799999999999999</v>
      </c>
      <c r="W339" s="21">
        <f>(RANK(H339,H$8:H$1007,1)+COUNTIF(H$8:H339,H339)-1)/1000</f>
        <v>0.121</v>
      </c>
      <c r="X339" s="21">
        <f>(RANK(I339,I$8:I$1007,1)+COUNTIF(I$8:I339,I339)-1)/1000</f>
        <v>0.123</v>
      </c>
      <c r="Y339" s="21">
        <f>(RANK(J339,J$8:J$1007,1)+COUNTIF(J$8:J339,J339)-1)/1000</f>
        <v>0.11799999999999999</v>
      </c>
      <c r="Z339" s="21">
        <f>(RANK(K339,K$8:K$1007,1)+COUNTIF(K$8:K339,K339)-1)/1000</f>
        <v>1.7999999999999999E-2</v>
      </c>
      <c r="AA339" s="21">
        <f>(RANK(L339,L$8:L$1007,1)+COUNTIF(L$8:L339,L339)-1)/1000</f>
        <v>1.7000000000000001E-2</v>
      </c>
      <c r="AB339" s="21">
        <f>(RANK(M339,M$8:M$1007,1)+COUNTIF(M$8:M339,M339)-1)/1000</f>
        <v>1.4999999999999999E-2</v>
      </c>
      <c r="AC339" s="21">
        <f>(RANK(N339,N$8:N$1007,1)+COUNTIF(N$8:N339,N339)-1)/1000</f>
        <v>7.5999999999999998E-2</v>
      </c>
      <c r="AD339" s="21">
        <f>(RANK(O339,O$8:O$1007,1)+COUNTIF(O$8:O339,O339)-1)/1000</f>
        <v>0.05</v>
      </c>
      <c r="AE339" s="21">
        <f>(RANK(P339,P$8:P$1007,1)+COUNTIF(P$8:P339,P339)-1)/1000</f>
        <v>9.8000000000000004E-2</v>
      </c>
      <c r="AF339" s="21">
        <f>(RANK(Q339,Q$8:Q$1007,1)+COUNTIF(Q$8:Q339,Q339)-1)/1000</f>
        <v>7.5999999999999998E-2</v>
      </c>
      <c r="AG339" s="21">
        <f>(RANK(R339,R$8:R$1007,1)+COUNTIF(R$8:R339,R339)-1)/1000</f>
        <v>0.05</v>
      </c>
      <c r="AH339" s="21">
        <f>(RANK(S339,S$8:S$1007,1)+COUNTIF(S$8:S339,S339)-1)/1000</f>
        <v>9.8000000000000004E-2</v>
      </c>
      <c r="AI339" s="14">
        <f t="shared" si="71"/>
        <v>0</v>
      </c>
      <c r="AK339" s="14">
        <f t="shared" si="72"/>
        <v>0</v>
      </c>
    </row>
    <row r="340" spans="2:37" x14ac:dyDescent="0.25">
      <c r="B340">
        <f t="shared" si="66"/>
        <v>333</v>
      </c>
      <c r="C340">
        <f>MATCH(B340,'Stocastic Model Raw Data'!$B$2:$B$1001,0)</f>
        <v>78</v>
      </c>
      <c r="D340" s="14" cm="1">
        <f t="array" ref="D340">INDEX('Stocastic Model Raw Data'!$G$2:$G$1001,$C340,0)</f>
        <v>31610718</v>
      </c>
      <c r="E340" s="14" cm="1">
        <f t="array" ref="E340">INDEX('Stocastic Model Raw Data'!$C$2:$C$1001,$C340,0)</f>
        <v>1608448.47552768</v>
      </c>
      <c r="F340" s="14" cm="1">
        <f t="array" ref="F340">INDEX('Stocastic Model Raw Data'!$H$2:$H$1001,$C340,0)</f>
        <v>603481.49543746398</v>
      </c>
      <c r="G340" s="14">
        <f t="shared" si="61"/>
        <v>1004966.980090216</v>
      </c>
      <c r="H340" s="14" cm="1">
        <f t="array" ref="H340">INDEX('Stocastic Model Raw Data'!$D$2:$D$1001,$C340,0)</f>
        <v>51978081.074712597</v>
      </c>
      <c r="I340" s="14" cm="1">
        <f t="array" ref="I340">INDEX('Stocastic Model Raw Data'!$I$2:$I$1001,$C340,0)</f>
        <v>19359222.265839402</v>
      </c>
      <c r="J340" s="14">
        <f t="shared" si="62"/>
        <v>32618858.808873195</v>
      </c>
      <c r="K340" s="14" cm="1">
        <f t="array" ref="K340">INDEX('Stocastic Model Raw Data'!$E$2:$E$1001,$C340,0)</f>
        <v>33272833.959508501</v>
      </c>
      <c r="L340" s="14" cm="1">
        <f t="array" ref="L340">INDEX('Stocastic Model Raw Data'!$J$2:$J$1001,$C340,0)</f>
        <v>24037224.823683299</v>
      </c>
      <c r="M340" s="14">
        <f t="shared" si="63"/>
        <v>9235609.1358252019</v>
      </c>
      <c r="N340" s="14">
        <f t="shared" si="67"/>
        <v>85250915.034221098</v>
      </c>
      <c r="O340" s="14">
        <f t="shared" si="68"/>
        <v>43396447.089522704</v>
      </c>
      <c r="P340" s="14">
        <f t="shared" si="64"/>
        <v>41854467.944698393</v>
      </c>
      <c r="Q340" s="3">
        <f t="shared" si="69"/>
        <v>85250915.034221098</v>
      </c>
      <c r="R340" s="3">
        <f t="shared" si="70"/>
        <v>75007165.089522704</v>
      </c>
      <c r="S340" s="3">
        <f t="shared" si="65"/>
        <v>10243749.944698393</v>
      </c>
      <c r="T340" s="21">
        <f>(RANK(E340,E$8:E$1007,1)+COUNTIF(E$8:E340,E340)-1)/1000</f>
        <v>7.6999999999999999E-2</v>
      </c>
      <c r="U340" s="21">
        <f>(RANK(F340,F$8:F$1007,1)+COUNTIF(F$8:F340,F340)-1)/1000</f>
        <v>7.9000000000000001E-2</v>
      </c>
      <c r="V340" s="21">
        <f>(RANK(G340,G$8:G$1007,1)+COUNTIF(G$8:G340,G340)-1)/1000</f>
        <v>7.0999999999999994E-2</v>
      </c>
      <c r="W340" s="21">
        <f>(RANK(H340,H$8:H$1007,1)+COUNTIF(H$8:H340,H340)-1)/1000</f>
        <v>7.6999999999999999E-2</v>
      </c>
      <c r="X340" s="21">
        <f>(RANK(I340,I$8:I$1007,1)+COUNTIF(I$8:I340,I340)-1)/1000</f>
        <v>7.9000000000000001E-2</v>
      </c>
      <c r="Y340" s="21">
        <f>(RANK(J340,J$8:J$1007,1)+COUNTIF(J$8:J340,J340)-1)/1000</f>
        <v>7.0999999999999994E-2</v>
      </c>
      <c r="Z340" s="21">
        <f>(RANK(K340,K$8:K$1007,1)+COUNTIF(K$8:K340,K340)-1)/1000</f>
        <v>0.36099999999999999</v>
      </c>
      <c r="AA340" s="21">
        <f>(RANK(L340,L$8:L$1007,1)+COUNTIF(L$8:L340,L340)-1)/1000</f>
        <v>0.38700000000000001</v>
      </c>
      <c r="AB340" s="21">
        <f>(RANK(M340,M$8:M$1007,1)+COUNTIF(M$8:M340,M340)-1)/1000</f>
        <v>0.26200000000000001</v>
      </c>
      <c r="AC340" s="21">
        <f>(RANK(N340,N$8:N$1007,1)+COUNTIF(N$8:N340,N340)-1)/1000</f>
        <v>7.8E-2</v>
      </c>
      <c r="AD340" s="21">
        <f>(RANK(O340,O$8:O$1007,1)+COUNTIF(O$8:O340,O340)-1)/1000</f>
        <v>8.6999999999999994E-2</v>
      </c>
      <c r="AE340" s="21">
        <f>(RANK(P340,P$8:P$1007,1)+COUNTIF(P$8:P340,P340)-1)/1000</f>
        <v>7.0000000000000007E-2</v>
      </c>
      <c r="AF340" s="21">
        <f>(RANK(Q340,Q$8:Q$1007,1)+COUNTIF(Q$8:Q340,Q340)-1)/1000</f>
        <v>7.8E-2</v>
      </c>
      <c r="AG340" s="21">
        <f>(RANK(R340,R$8:R$1007,1)+COUNTIF(R$8:R340,R340)-1)/1000</f>
        <v>8.6999999999999994E-2</v>
      </c>
      <c r="AH340" s="21">
        <f>(RANK(S340,S$8:S$1007,1)+COUNTIF(S$8:S340,S340)-1)/1000</f>
        <v>7.0000000000000007E-2</v>
      </c>
      <c r="AI340" s="14">
        <f t="shared" si="71"/>
        <v>0</v>
      </c>
      <c r="AK340" s="14">
        <f t="shared" si="72"/>
        <v>0</v>
      </c>
    </row>
    <row r="341" spans="2:37" x14ac:dyDescent="0.25">
      <c r="B341">
        <f t="shared" si="66"/>
        <v>334</v>
      </c>
      <c r="C341">
        <f>MATCH(B341,'Stocastic Model Raw Data'!$B$2:$B$1001,0)</f>
        <v>83</v>
      </c>
      <c r="D341" s="14" cm="1">
        <f t="array" ref="D341">INDEX('Stocastic Model Raw Data'!$G$2:$G$1001,$C341,0)</f>
        <v>31610718</v>
      </c>
      <c r="E341" s="14" cm="1">
        <f t="array" ref="E341">INDEX('Stocastic Model Raw Data'!$C$2:$C$1001,$C341,0)</f>
        <v>1551855.1200026399</v>
      </c>
      <c r="F341" s="14" cm="1">
        <f t="array" ref="F341">INDEX('Stocastic Model Raw Data'!$H$2:$H$1001,$C341,0)</f>
        <v>555264.47429325501</v>
      </c>
      <c r="G341" s="14">
        <f t="shared" si="61"/>
        <v>996590.64570938493</v>
      </c>
      <c r="H341" s="14" cm="1">
        <f t="array" ref="H341">INDEX('Stocastic Model Raw Data'!$D$2:$D$1001,$C341,0)</f>
        <v>50109599.062732197</v>
      </c>
      <c r="I341" s="14" cm="1">
        <f t="array" ref="I341">INDEX('Stocastic Model Raw Data'!$I$2:$I$1001,$C341,0)</f>
        <v>17947804.087119099</v>
      </c>
      <c r="J341" s="14">
        <f t="shared" si="62"/>
        <v>32161794.975613099</v>
      </c>
      <c r="K341" s="14" cm="1">
        <f t="array" ref="K341">INDEX('Stocastic Model Raw Data'!$E$2:$E$1001,$C341,0)</f>
        <v>36252124.927686103</v>
      </c>
      <c r="L341" s="14" cm="1">
        <f t="array" ref="L341">INDEX('Stocastic Model Raw Data'!$J$2:$J$1001,$C341,0)</f>
        <v>26246147.9720193</v>
      </c>
      <c r="M341" s="14">
        <f t="shared" si="63"/>
        <v>10005976.955666803</v>
      </c>
      <c r="N341" s="14">
        <f t="shared" si="67"/>
        <v>86361723.9904183</v>
      </c>
      <c r="O341" s="14">
        <f t="shared" si="68"/>
        <v>44193952.059138402</v>
      </c>
      <c r="P341" s="14">
        <f t="shared" si="64"/>
        <v>42167771.931279898</v>
      </c>
      <c r="Q341" s="3">
        <f t="shared" si="69"/>
        <v>86361723.9904183</v>
      </c>
      <c r="R341" s="3">
        <f t="shared" si="70"/>
        <v>75804670.059138402</v>
      </c>
      <c r="S341" s="3">
        <f t="shared" si="65"/>
        <v>10557053.931279898</v>
      </c>
      <c r="T341" s="21">
        <f>(RANK(E341,E$8:E$1007,1)+COUNTIF(E$8:E341,E341)-1)/1000</f>
        <v>6.8000000000000005E-2</v>
      </c>
      <c r="U341" s="21">
        <f>(RANK(F341,F$8:F$1007,1)+COUNTIF(F$8:F341,F341)-1)/1000</f>
        <v>6.5000000000000002E-2</v>
      </c>
      <c r="V341" s="21">
        <f>(RANK(G341,G$8:G$1007,1)+COUNTIF(G$8:G341,G341)-1)/1000</f>
        <v>6.9000000000000006E-2</v>
      </c>
      <c r="W341" s="21">
        <f>(RANK(H341,H$8:H$1007,1)+COUNTIF(H$8:H341,H341)-1)/1000</f>
        <v>6.7000000000000004E-2</v>
      </c>
      <c r="X341" s="21">
        <f>(RANK(I341,I$8:I$1007,1)+COUNTIF(I$8:I341,I341)-1)/1000</f>
        <v>6.5000000000000002E-2</v>
      </c>
      <c r="Y341" s="21">
        <f>(RANK(J341,J$8:J$1007,1)+COUNTIF(J$8:J341,J341)-1)/1000</f>
        <v>6.9000000000000006E-2</v>
      </c>
      <c r="Z341" s="21">
        <f>(RANK(K341,K$8:K$1007,1)+COUNTIF(K$8:K341,K341)-1)/1000</f>
        <v>0.52400000000000002</v>
      </c>
      <c r="AA341" s="21">
        <f>(RANK(L341,L$8:L$1007,1)+COUNTIF(L$8:L341,L341)-1)/1000</f>
        <v>0.56100000000000005</v>
      </c>
      <c r="AB341" s="21">
        <f>(RANK(M341,M$8:M$1007,1)+COUNTIF(M$8:M341,M341)-1)/1000</f>
        <v>0.42099999999999999</v>
      </c>
      <c r="AC341" s="21">
        <f>(RANK(N341,N$8:N$1007,1)+COUNTIF(N$8:N341,N341)-1)/1000</f>
        <v>8.3000000000000004E-2</v>
      </c>
      <c r="AD341" s="21">
        <f>(RANK(O341,O$8:O$1007,1)+COUNTIF(O$8:O341,O341)-1)/1000</f>
        <v>9.2999999999999999E-2</v>
      </c>
      <c r="AE341" s="21">
        <f>(RANK(P341,P$8:P$1007,1)+COUNTIF(P$8:P341,P341)-1)/1000</f>
        <v>7.0999999999999994E-2</v>
      </c>
      <c r="AF341" s="21">
        <f>(RANK(Q341,Q$8:Q$1007,1)+COUNTIF(Q$8:Q341,Q341)-1)/1000</f>
        <v>8.3000000000000004E-2</v>
      </c>
      <c r="AG341" s="21">
        <f>(RANK(R341,R$8:R$1007,1)+COUNTIF(R$8:R341,R341)-1)/1000</f>
        <v>9.2999999999999999E-2</v>
      </c>
      <c r="AH341" s="21">
        <f>(RANK(S341,S$8:S$1007,1)+COUNTIF(S$8:S341,S341)-1)/1000</f>
        <v>7.0999999999999994E-2</v>
      </c>
      <c r="AI341" s="14">
        <f t="shared" si="71"/>
        <v>0</v>
      </c>
      <c r="AK341" s="14">
        <f t="shared" si="72"/>
        <v>0</v>
      </c>
    </row>
    <row r="342" spans="2:37" x14ac:dyDescent="0.25">
      <c r="B342">
        <f t="shared" si="66"/>
        <v>335</v>
      </c>
      <c r="C342">
        <f>MATCH(B342,'Stocastic Model Raw Data'!$B$2:$B$1001,0)</f>
        <v>886</v>
      </c>
      <c r="D342" s="14" cm="1">
        <f t="array" ref="D342">INDEX('Stocastic Model Raw Data'!$G$2:$G$1001,$C342,0)</f>
        <v>31610718</v>
      </c>
      <c r="E342" s="14" cm="1">
        <f t="array" ref="E342">INDEX('Stocastic Model Raw Data'!$C$2:$C$1001,$C342,0)</f>
        <v>6395406.8010033602</v>
      </c>
      <c r="F342" s="14" cm="1">
        <f t="array" ref="F342">INDEX('Stocastic Model Raw Data'!$H$2:$H$1001,$C342,0)</f>
        <v>2685766.74511577</v>
      </c>
      <c r="G342" s="14">
        <f t="shared" si="61"/>
        <v>3709640.0558875902</v>
      </c>
      <c r="H342" s="14" cm="1">
        <f t="array" ref="H342">INDEX('Stocastic Model Raw Data'!$D$2:$D$1001,$C342,0)</f>
        <v>206696920.89189699</v>
      </c>
      <c r="I342" s="14" cm="1">
        <f t="array" ref="I342">INDEX('Stocastic Model Raw Data'!$I$2:$I$1001,$C342,0)</f>
        <v>82583099.768055707</v>
      </c>
      <c r="J342" s="14">
        <f t="shared" si="62"/>
        <v>124113821.12384129</v>
      </c>
      <c r="K342" s="14" cm="1">
        <f t="array" ref="K342">INDEX('Stocastic Model Raw Data'!$E$2:$E$1001,$C342,0)</f>
        <v>40515593.655541196</v>
      </c>
      <c r="L342" s="14" cm="1">
        <f t="array" ref="L342">INDEX('Stocastic Model Raw Data'!$J$2:$J$1001,$C342,0)</f>
        <v>29102502.040274501</v>
      </c>
      <c r="M342" s="14">
        <f t="shared" si="63"/>
        <v>11413091.615266696</v>
      </c>
      <c r="N342" s="14">
        <f t="shared" si="67"/>
        <v>247212514.5474382</v>
      </c>
      <c r="O342" s="14">
        <f t="shared" si="68"/>
        <v>111685601.80833021</v>
      </c>
      <c r="P342" s="14">
        <f t="shared" si="64"/>
        <v>135526912.739108</v>
      </c>
      <c r="Q342" s="3">
        <f t="shared" si="69"/>
        <v>247212514.5474382</v>
      </c>
      <c r="R342" s="3">
        <f t="shared" si="70"/>
        <v>143296319.80833021</v>
      </c>
      <c r="S342" s="3">
        <f t="shared" si="65"/>
        <v>103916194.739108</v>
      </c>
      <c r="T342" s="21">
        <f>(RANK(E342,E$8:E$1007,1)+COUNTIF(E$8:E342,E342)-1)/1000</f>
        <v>0.878</v>
      </c>
      <c r="U342" s="21">
        <f>(RANK(F342,F$8:F$1007,1)+COUNTIF(F$8:F342,F342)-1)/1000</f>
        <v>0.88300000000000001</v>
      </c>
      <c r="V342" s="21">
        <f>(RANK(G342,G$8:G$1007,1)+COUNTIF(G$8:G342,G342)-1)/1000</f>
        <v>0.875</v>
      </c>
      <c r="W342" s="21">
        <f>(RANK(H342,H$8:H$1007,1)+COUNTIF(H$8:H342,H342)-1)/1000</f>
        <v>0.876</v>
      </c>
      <c r="X342" s="21">
        <f>(RANK(I342,I$8:I$1007,1)+COUNTIF(I$8:I342,I342)-1)/1000</f>
        <v>0.88300000000000001</v>
      </c>
      <c r="Y342" s="21">
        <f>(RANK(J342,J$8:J$1007,1)+COUNTIF(J$8:J342,J342)-1)/1000</f>
        <v>0.873</v>
      </c>
      <c r="Z342" s="21">
        <f>(RANK(K342,K$8:K$1007,1)+COUNTIF(K$8:K342,K342)-1)/1000</f>
        <v>0.81299999999999994</v>
      </c>
      <c r="AA342" s="21">
        <f>(RANK(L342,L$8:L$1007,1)+COUNTIF(L$8:L342,L342)-1)/1000</f>
        <v>0.81799999999999995</v>
      </c>
      <c r="AB342" s="21">
        <f>(RANK(M342,M$8:M$1007,1)+COUNTIF(M$8:M342,M342)-1)/1000</f>
        <v>0.78900000000000003</v>
      </c>
      <c r="AC342" s="21">
        <f>(RANK(N342,N$8:N$1007,1)+COUNTIF(N$8:N342,N342)-1)/1000</f>
        <v>0.88600000000000001</v>
      </c>
      <c r="AD342" s="21">
        <f>(RANK(O342,O$8:O$1007,1)+COUNTIF(O$8:O342,O342)-1)/1000</f>
        <v>0.89700000000000002</v>
      </c>
      <c r="AE342" s="21">
        <f>(RANK(P342,P$8:P$1007,1)+COUNTIF(P$8:P342,P342)-1)/1000</f>
        <v>0.879</v>
      </c>
      <c r="AF342" s="21">
        <f>(RANK(Q342,Q$8:Q$1007,1)+COUNTIF(Q$8:Q342,Q342)-1)/1000</f>
        <v>0.88600000000000001</v>
      </c>
      <c r="AG342" s="21">
        <f>(RANK(R342,R$8:R$1007,1)+COUNTIF(R$8:R342,R342)-1)/1000</f>
        <v>0.89700000000000002</v>
      </c>
      <c r="AH342" s="21">
        <f>(RANK(S342,S$8:S$1007,1)+COUNTIF(S$8:S342,S342)-1)/1000</f>
        <v>0.879</v>
      </c>
      <c r="AI342" s="14">
        <f t="shared" si="71"/>
        <v>0</v>
      </c>
      <c r="AK342" s="14">
        <f t="shared" si="72"/>
        <v>0</v>
      </c>
    </row>
    <row r="343" spans="2:37" x14ac:dyDescent="0.25">
      <c r="B343">
        <f t="shared" si="66"/>
        <v>336</v>
      </c>
      <c r="C343">
        <f>MATCH(B343,'Stocastic Model Raw Data'!$B$2:$B$1001,0)</f>
        <v>333</v>
      </c>
      <c r="D343" s="14" cm="1">
        <f t="array" ref="D343">INDEX('Stocastic Model Raw Data'!$G$2:$G$1001,$C343,0)</f>
        <v>31610718</v>
      </c>
      <c r="E343" s="14" cm="1">
        <f t="array" ref="E343">INDEX('Stocastic Model Raw Data'!$C$2:$C$1001,$C343,0)</f>
        <v>3051620.1491481499</v>
      </c>
      <c r="F343" s="14" cm="1">
        <f t="array" ref="F343">INDEX('Stocastic Model Raw Data'!$H$2:$H$1001,$C343,0)</f>
        <v>1207156.2895507601</v>
      </c>
      <c r="G343" s="14">
        <f t="shared" si="61"/>
        <v>1844463.8595973898</v>
      </c>
      <c r="H343" s="14" cm="1">
        <f t="array" ref="H343">INDEX('Stocastic Model Raw Data'!$D$2:$D$1001,$C343,0)</f>
        <v>98631947.197297394</v>
      </c>
      <c r="I343" s="14" cm="1">
        <f t="array" ref="I343">INDEX('Stocastic Model Raw Data'!$I$2:$I$1001,$C343,0)</f>
        <v>37888613.800782099</v>
      </c>
      <c r="J343" s="14">
        <f t="shared" si="62"/>
        <v>60743333.396515295</v>
      </c>
      <c r="K343" s="14" cm="1">
        <f t="array" ref="K343">INDEX('Stocastic Model Raw Data'!$E$2:$E$1001,$C343,0)</f>
        <v>37266591.279745199</v>
      </c>
      <c r="L343" s="14" cm="1">
        <f t="array" ref="L343">INDEX('Stocastic Model Raw Data'!$J$2:$J$1001,$C343,0)</f>
        <v>26699133.280757301</v>
      </c>
      <c r="M343" s="14">
        <f t="shared" si="63"/>
        <v>10567457.998987898</v>
      </c>
      <c r="N343" s="14">
        <f t="shared" si="67"/>
        <v>135898538.47704259</v>
      </c>
      <c r="O343" s="14">
        <f t="shared" si="68"/>
        <v>64587747.0815394</v>
      </c>
      <c r="P343" s="14">
        <f t="shared" si="64"/>
        <v>71310791.395503193</v>
      </c>
      <c r="Q343" s="3">
        <f t="shared" si="69"/>
        <v>135898538.47704259</v>
      </c>
      <c r="R343" s="3">
        <f t="shared" si="70"/>
        <v>96198465.081539392</v>
      </c>
      <c r="S343" s="3">
        <f t="shared" si="65"/>
        <v>39700073.395503193</v>
      </c>
      <c r="T343" s="21">
        <f>(RANK(E343,E$8:E$1007,1)+COUNTIF(E$8:E343,E343)-1)/1000</f>
        <v>0.317</v>
      </c>
      <c r="U343" s="21">
        <f>(RANK(F343,F$8:F$1007,1)+COUNTIF(F$8:F343,F343)-1)/1000</f>
        <v>0.32200000000000001</v>
      </c>
      <c r="V343" s="21">
        <f>(RANK(G343,G$8:G$1007,1)+COUNTIF(G$8:G343,G343)-1)/1000</f>
        <v>0.318</v>
      </c>
      <c r="W343" s="21">
        <f>(RANK(H343,H$8:H$1007,1)+COUNTIF(H$8:H343,H343)-1)/1000</f>
        <v>0.318</v>
      </c>
      <c r="X343" s="21">
        <f>(RANK(I343,I$8:I$1007,1)+COUNTIF(I$8:I343,I343)-1)/1000</f>
        <v>0.32100000000000001</v>
      </c>
      <c r="Y343" s="21">
        <f>(RANK(J343,J$8:J$1007,1)+COUNTIF(J$8:J343,J343)-1)/1000</f>
        <v>0.312</v>
      </c>
      <c r="Z343" s="21">
        <f>(RANK(K343,K$8:K$1007,1)+COUNTIF(K$8:K343,K343)-1)/1000</f>
        <v>0.58899999999999997</v>
      </c>
      <c r="AA343" s="21">
        <f>(RANK(L343,L$8:L$1007,1)+COUNTIF(L$8:L343,L343)-1)/1000</f>
        <v>0.60299999999999998</v>
      </c>
      <c r="AB343" s="21">
        <f>(RANK(M343,M$8:M$1007,1)+COUNTIF(M$8:M343,M343)-1)/1000</f>
        <v>0.56499999999999995</v>
      </c>
      <c r="AC343" s="21">
        <f>(RANK(N343,N$8:N$1007,1)+COUNTIF(N$8:N343,N343)-1)/1000</f>
        <v>0.33300000000000002</v>
      </c>
      <c r="AD343" s="21">
        <f>(RANK(O343,O$8:O$1007,1)+COUNTIF(O$8:O343,O343)-1)/1000</f>
        <v>0.35</v>
      </c>
      <c r="AE343" s="21">
        <f>(RANK(P343,P$8:P$1007,1)+COUNTIF(P$8:P343,P343)-1)/1000</f>
        <v>0.32300000000000001</v>
      </c>
      <c r="AF343" s="21">
        <f>(RANK(Q343,Q$8:Q$1007,1)+COUNTIF(Q$8:Q343,Q343)-1)/1000</f>
        <v>0.33300000000000002</v>
      </c>
      <c r="AG343" s="21">
        <f>(RANK(R343,R$8:R$1007,1)+COUNTIF(R$8:R343,R343)-1)/1000</f>
        <v>0.35</v>
      </c>
      <c r="AH343" s="21">
        <f>(RANK(S343,S$8:S$1007,1)+COUNTIF(S$8:S343,S343)-1)/1000</f>
        <v>0.32300000000000001</v>
      </c>
      <c r="AI343" s="14">
        <f t="shared" si="71"/>
        <v>0</v>
      </c>
      <c r="AK343" s="14">
        <f t="shared" si="72"/>
        <v>0</v>
      </c>
    </row>
    <row r="344" spans="2:37" x14ac:dyDescent="0.25">
      <c r="B344">
        <f t="shared" si="66"/>
        <v>337</v>
      </c>
      <c r="C344">
        <f>MATCH(B344,'Stocastic Model Raw Data'!$B$2:$B$1001,0)</f>
        <v>517</v>
      </c>
      <c r="D344" s="14" cm="1">
        <f t="array" ref="D344">INDEX('Stocastic Model Raw Data'!$G$2:$G$1001,$C344,0)</f>
        <v>31610718</v>
      </c>
      <c r="E344" s="14" cm="1">
        <f t="array" ref="E344">INDEX('Stocastic Model Raw Data'!$C$2:$C$1001,$C344,0)</f>
        <v>4250579.6400062004</v>
      </c>
      <c r="F344" s="14" cm="1">
        <f t="array" ref="F344">INDEX('Stocastic Model Raw Data'!$H$2:$H$1001,$C344,0)</f>
        <v>1744682.78866652</v>
      </c>
      <c r="G344" s="14">
        <f t="shared" si="61"/>
        <v>2505896.8513396801</v>
      </c>
      <c r="H344" s="14" cm="1">
        <f t="array" ref="H344">INDEX('Stocastic Model Raw Data'!$D$2:$D$1001,$C344,0)</f>
        <v>137946741.899077</v>
      </c>
      <c r="I344" s="14" cm="1">
        <f t="array" ref="I344">INDEX('Stocastic Model Raw Data'!$I$2:$I$1001,$C344,0)</f>
        <v>53897770.7483069</v>
      </c>
      <c r="J344" s="14">
        <f t="shared" si="62"/>
        <v>84048971.150770098</v>
      </c>
      <c r="K344" s="14" cm="1">
        <f t="array" ref="K344">INDEX('Stocastic Model Raw Data'!$E$2:$E$1001,$C344,0)</f>
        <v>36462203.542701103</v>
      </c>
      <c r="L344" s="14" cm="1">
        <f t="array" ref="L344">INDEX('Stocastic Model Raw Data'!$J$2:$J$1001,$C344,0)</f>
        <v>26303551.724445201</v>
      </c>
      <c r="M344" s="14">
        <f t="shared" si="63"/>
        <v>10158651.818255901</v>
      </c>
      <c r="N344" s="14">
        <f t="shared" si="67"/>
        <v>174408945.44177809</v>
      </c>
      <c r="O344" s="14">
        <f t="shared" si="68"/>
        <v>80201322.472752094</v>
      </c>
      <c r="P344" s="14">
        <f t="shared" si="64"/>
        <v>94207622.969025999</v>
      </c>
      <c r="Q344" s="3">
        <f t="shared" si="69"/>
        <v>174408945.44177809</v>
      </c>
      <c r="R344" s="3">
        <f t="shared" si="70"/>
        <v>111812040.47275209</v>
      </c>
      <c r="S344" s="3">
        <f t="shared" si="65"/>
        <v>62596904.969025999</v>
      </c>
      <c r="T344" s="21">
        <f>(RANK(E344,E$8:E$1007,1)+COUNTIF(E$8:E344,E344)-1)/1000</f>
        <v>0.51900000000000002</v>
      </c>
      <c r="U344" s="21">
        <f>(RANK(F344,F$8:F$1007,1)+COUNTIF(F$8:F344,F344)-1)/1000</f>
        <v>0.51100000000000001</v>
      </c>
      <c r="V344" s="21">
        <f>(RANK(G344,G$8:G$1007,1)+COUNTIF(G$8:G344,G344)-1)/1000</f>
        <v>0.51900000000000002</v>
      </c>
      <c r="W344" s="21">
        <f>(RANK(H344,H$8:H$1007,1)+COUNTIF(H$8:H344,H344)-1)/1000</f>
        <v>0.52100000000000002</v>
      </c>
      <c r="X344" s="21">
        <f>(RANK(I344,I$8:I$1007,1)+COUNTIF(I$8:I344,I344)-1)/1000</f>
        <v>0.51200000000000001</v>
      </c>
      <c r="Y344" s="21">
        <f>(RANK(J344,J$8:J$1007,1)+COUNTIF(J$8:J344,J344)-1)/1000</f>
        <v>0.52800000000000002</v>
      </c>
      <c r="Z344" s="21">
        <f>(RANK(K344,K$8:K$1007,1)+COUNTIF(K$8:K344,K344)-1)/1000</f>
        <v>0.54300000000000004</v>
      </c>
      <c r="AA344" s="21">
        <f>(RANK(L344,L$8:L$1007,1)+COUNTIF(L$8:L344,L344)-1)/1000</f>
        <v>0.56699999999999995</v>
      </c>
      <c r="AB344" s="21">
        <f>(RANK(M344,M$8:M$1007,1)+COUNTIF(M$8:M344,M344)-1)/1000</f>
        <v>0.45700000000000002</v>
      </c>
      <c r="AC344" s="21">
        <f>(RANK(N344,N$8:N$1007,1)+COUNTIF(N$8:N344,N344)-1)/1000</f>
        <v>0.51700000000000002</v>
      </c>
      <c r="AD344" s="21">
        <f>(RANK(O344,O$8:O$1007,1)+COUNTIF(O$8:O344,O344)-1)/1000</f>
        <v>0.54</v>
      </c>
      <c r="AE344" s="21">
        <f>(RANK(P344,P$8:P$1007,1)+COUNTIF(P$8:P344,P344)-1)/1000</f>
        <v>0.50800000000000001</v>
      </c>
      <c r="AF344" s="21">
        <f>(RANK(Q344,Q$8:Q$1007,1)+COUNTIF(Q$8:Q344,Q344)-1)/1000</f>
        <v>0.51700000000000002</v>
      </c>
      <c r="AG344" s="21">
        <f>(RANK(R344,R$8:R$1007,1)+COUNTIF(R$8:R344,R344)-1)/1000</f>
        <v>0.54</v>
      </c>
      <c r="AH344" s="21">
        <f>(RANK(S344,S$8:S$1007,1)+COUNTIF(S$8:S344,S344)-1)/1000</f>
        <v>0.50800000000000001</v>
      </c>
      <c r="AI344" s="14">
        <f t="shared" si="71"/>
        <v>0</v>
      </c>
      <c r="AK344" s="14">
        <f t="shared" si="72"/>
        <v>0</v>
      </c>
    </row>
    <row r="345" spans="2:37" x14ac:dyDescent="0.25">
      <c r="B345">
        <f t="shared" si="66"/>
        <v>338</v>
      </c>
      <c r="C345">
        <f>MATCH(B345,'Stocastic Model Raw Data'!$B$2:$B$1001,0)</f>
        <v>470</v>
      </c>
      <c r="D345" s="14" cm="1">
        <f t="array" ref="D345">INDEX('Stocastic Model Raw Data'!$G$2:$G$1001,$C345,0)</f>
        <v>31610718</v>
      </c>
      <c r="E345" s="14" cm="1">
        <f t="array" ref="E345">INDEX('Stocastic Model Raw Data'!$C$2:$C$1001,$C345,0)</f>
        <v>4237445.2740736902</v>
      </c>
      <c r="F345" s="14" cm="1">
        <f t="array" ref="F345">INDEX('Stocastic Model Raw Data'!$H$2:$H$1001,$C345,0)</f>
        <v>1748937.4427746199</v>
      </c>
      <c r="G345" s="14">
        <f t="shared" si="61"/>
        <v>2488507.8312990703</v>
      </c>
      <c r="H345" s="14" cm="1">
        <f t="array" ref="H345">INDEX('Stocastic Model Raw Data'!$D$2:$D$1001,$C345,0)</f>
        <v>137567136.795445</v>
      </c>
      <c r="I345" s="14" cm="1">
        <f t="array" ref="I345">INDEX('Stocastic Model Raw Data'!$I$2:$I$1001,$C345,0)</f>
        <v>54099992.216332398</v>
      </c>
      <c r="J345" s="14">
        <f t="shared" si="62"/>
        <v>83467144.579112589</v>
      </c>
      <c r="K345" s="14" cm="1">
        <f t="array" ref="K345">INDEX('Stocastic Model Raw Data'!$E$2:$E$1001,$C345,0)</f>
        <v>30159127.2250726</v>
      </c>
      <c r="L345" s="14" cm="1">
        <f t="array" ref="L345">INDEX('Stocastic Model Raw Data'!$J$2:$J$1001,$C345,0)</f>
        <v>21122710.147039499</v>
      </c>
      <c r="M345" s="14">
        <f t="shared" si="63"/>
        <v>9036417.0780331008</v>
      </c>
      <c r="N345" s="14">
        <f t="shared" si="67"/>
        <v>167726264.02051759</v>
      </c>
      <c r="O345" s="14">
        <f t="shared" si="68"/>
        <v>75222702.363371894</v>
      </c>
      <c r="P345" s="14">
        <f t="shared" si="64"/>
        <v>92503561.657145694</v>
      </c>
      <c r="Q345" s="3">
        <f t="shared" si="69"/>
        <v>167726264.02051759</v>
      </c>
      <c r="R345" s="3">
        <f t="shared" si="70"/>
        <v>106833420.36337189</v>
      </c>
      <c r="S345" s="3">
        <f t="shared" si="65"/>
        <v>60892843.657145694</v>
      </c>
      <c r="T345" s="21">
        <f>(RANK(E345,E$8:E$1007,1)+COUNTIF(E$8:E345,E345)-1)/1000</f>
        <v>0.51500000000000001</v>
      </c>
      <c r="U345" s="21">
        <f>(RANK(F345,F$8:F$1007,1)+COUNTIF(F$8:F345,F345)-1)/1000</f>
        <v>0.51900000000000002</v>
      </c>
      <c r="V345" s="21">
        <f>(RANK(G345,G$8:G$1007,1)+COUNTIF(G$8:G345,G345)-1)/1000</f>
        <v>0.50900000000000001</v>
      </c>
      <c r="W345" s="21">
        <f>(RANK(H345,H$8:H$1007,1)+COUNTIF(H$8:H345,H345)-1)/1000</f>
        <v>0.51700000000000002</v>
      </c>
      <c r="X345" s="21">
        <f>(RANK(I345,I$8:I$1007,1)+COUNTIF(I$8:I345,I345)-1)/1000</f>
        <v>0.51900000000000002</v>
      </c>
      <c r="Y345" s="21">
        <f>(RANK(J345,J$8:J$1007,1)+COUNTIF(J$8:J345,J345)-1)/1000</f>
        <v>0.505</v>
      </c>
      <c r="Z345" s="21">
        <f>(RANK(K345,K$8:K$1007,1)+COUNTIF(K$8:K345,K345)-1)/1000</f>
        <v>0.23</v>
      </c>
      <c r="AA345" s="21">
        <f>(RANK(L345,L$8:L$1007,1)+COUNTIF(L$8:L345,L345)-1)/1000</f>
        <v>0.23499999999999999</v>
      </c>
      <c r="AB345" s="21">
        <f>(RANK(M345,M$8:M$1007,1)+COUNTIF(M$8:M345,M345)-1)/1000</f>
        <v>0.22900000000000001</v>
      </c>
      <c r="AC345" s="21">
        <f>(RANK(N345,N$8:N$1007,1)+COUNTIF(N$8:N345,N345)-1)/1000</f>
        <v>0.47</v>
      </c>
      <c r="AD345" s="21">
        <f>(RANK(O345,O$8:O$1007,1)+COUNTIF(O$8:O345,O345)-1)/1000</f>
        <v>0.46300000000000002</v>
      </c>
      <c r="AE345" s="21">
        <f>(RANK(P345,P$8:P$1007,1)+COUNTIF(P$8:P345,P345)-1)/1000</f>
        <v>0.48699999999999999</v>
      </c>
      <c r="AF345" s="21">
        <f>(RANK(Q345,Q$8:Q$1007,1)+COUNTIF(Q$8:Q345,Q345)-1)/1000</f>
        <v>0.47</v>
      </c>
      <c r="AG345" s="21">
        <f>(RANK(R345,R$8:R$1007,1)+COUNTIF(R$8:R345,R345)-1)/1000</f>
        <v>0.46300000000000002</v>
      </c>
      <c r="AH345" s="21">
        <f>(RANK(S345,S$8:S$1007,1)+COUNTIF(S$8:S345,S345)-1)/1000</f>
        <v>0.48699999999999999</v>
      </c>
      <c r="AI345" s="14">
        <f t="shared" si="71"/>
        <v>0</v>
      </c>
      <c r="AK345" s="14">
        <f t="shared" si="72"/>
        <v>0</v>
      </c>
    </row>
    <row r="346" spans="2:37" x14ac:dyDescent="0.25">
      <c r="B346">
        <f t="shared" si="66"/>
        <v>339</v>
      </c>
      <c r="C346">
        <f>MATCH(B346,'Stocastic Model Raw Data'!$B$2:$B$1001,0)</f>
        <v>200</v>
      </c>
      <c r="D346" s="14" cm="1">
        <f t="array" ref="D346">INDEX('Stocastic Model Raw Data'!$G$2:$G$1001,$C346,0)</f>
        <v>31610718</v>
      </c>
      <c r="E346" s="14" cm="1">
        <f t="array" ref="E346">INDEX('Stocastic Model Raw Data'!$C$2:$C$1001,$C346,0)</f>
        <v>2513645.07569848</v>
      </c>
      <c r="F346" s="14" cm="1">
        <f t="array" ref="F346">INDEX('Stocastic Model Raw Data'!$H$2:$H$1001,$C346,0)</f>
        <v>992873.77505059401</v>
      </c>
      <c r="G346" s="14">
        <f t="shared" si="61"/>
        <v>1520771.300647886</v>
      </c>
      <c r="H346" s="14" cm="1">
        <f t="array" ref="H346">INDEX('Stocastic Model Raw Data'!$D$2:$D$1001,$C346,0)</f>
        <v>81296630.292156696</v>
      </c>
      <c r="I346" s="14" cm="1">
        <f t="array" ref="I346">INDEX('Stocastic Model Raw Data'!$I$2:$I$1001,$C346,0)</f>
        <v>31343594.708274201</v>
      </c>
      <c r="J346" s="14">
        <f t="shared" si="62"/>
        <v>49953035.583882496</v>
      </c>
      <c r="K346" s="14" cm="1">
        <f t="array" ref="K346">INDEX('Stocastic Model Raw Data'!$E$2:$E$1001,$C346,0)</f>
        <v>32634072.218766902</v>
      </c>
      <c r="L346" s="14" cm="1">
        <f t="array" ref="L346">INDEX('Stocastic Model Raw Data'!$J$2:$J$1001,$C346,0)</f>
        <v>22950396.290359002</v>
      </c>
      <c r="M346" s="14">
        <f t="shared" si="63"/>
        <v>9683675.9284079</v>
      </c>
      <c r="N346" s="14">
        <f t="shared" si="67"/>
        <v>113930702.51092359</v>
      </c>
      <c r="O346" s="14">
        <f t="shared" si="68"/>
        <v>54293990.998633206</v>
      </c>
      <c r="P346" s="14">
        <f t="shared" si="64"/>
        <v>59636711.512290388</v>
      </c>
      <c r="Q346" s="3">
        <f t="shared" si="69"/>
        <v>113930702.51092359</v>
      </c>
      <c r="R346" s="3">
        <f t="shared" si="70"/>
        <v>85904708.998633206</v>
      </c>
      <c r="S346" s="3">
        <f t="shared" si="65"/>
        <v>28025993.512290388</v>
      </c>
      <c r="T346" s="21">
        <f>(RANK(E346,E$8:E$1007,1)+COUNTIF(E$8:E346,E346)-1)/1000</f>
        <v>0.188</v>
      </c>
      <c r="U346" s="21">
        <f>(RANK(F346,F$8:F$1007,1)+COUNTIF(F$8:F346,F346)-1)/1000</f>
        <v>0.187</v>
      </c>
      <c r="V346" s="21">
        <f>(RANK(G346,G$8:G$1007,1)+COUNTIF(G$8:G346,G346)-1)/1000</f>
        <v>0.186</v>
      </c>
      <c r="W346" s="21">
        <f>(RANK(H346,H$8:H$1007,1)+COUNTIF(H$8:H346,H346)-1)/1000</f>
        <v>0.186</v>
      </c>
      <c r="X346" s="21">
        <f>(RANK(I346,I$8:I$1007,1)+COUNTIF(I$8:I346,I346)-1)/1000</f>
        <v>0.192</v>
      </c>
      <c r="Y346" s="21">
        <f>(RANK(J346,J$8:J$1007,1)+COUNTIF(J$8:J346,J346)-1)/1000</f>
        <v>0.185</v>
      </c>
      <c r="Z346" s="21">
        <f>(RANK(K346,K$8:K$1007,1)+COUNTIF(K$8:K346,K346)-1)/1000</f>
        <v>0.33</v>
      </c>
      <c r="AA346" s="21">
        <f>(RANK(L346,L$8:L$1007,1)+COUNTIF(L$8:L346,L346)-1)/1000</f>
        <v>0.32600000000000001</v>
      </c>
      <c r="AB346" s="21">
        <f>(RANK(M346,M$8:M$1007,1)+COUNTIF(M$8:M346,M346)-1)/1000</f>
        <v>0.35699999999999998</v>
      </c>
      <c r="AC346" s="21">
        <f>(RANK(N346,N$8:N$1007,1)+COUNTIF(N$8:N346,N346)-1)/1000</f>
        <v>0.2</v>
      </c>
      <c r="AD346" s="21">
        <f>(RANK(O346,O$8:O$1007,1)+COUNTIF(O$8:O346,O346)-1)/1000</f>
        <v>0.20200000000000001</v>
      </c>
      <c r="AE346" s="21">
        <f>(RANK(P346,P$8:P$1007,1)+COUNTIF(P$8:P346,P346)-1)/1000</f>
        <v>0.19</v>
      </c>
      <c r="AF346" s="21">
        <f>(RANK(Q346,Q$8:Q$1007,1)+COUNTIF(Q$8:Q346,Q346)-1)/1000</f>
        <v>0.2</v>
      </c>
      <c r="AG346" s="21">
        <f>(RANK(R346,R$8:R$1007,1)+COUNTIF(R$8:R346,R346)-1)/1000</f>
        <v>0.20200000000000001</v>
      </c>
      <c r="AH346" s="21">
        <f>(RANK(S346,S$8:S$1007,1)+COUNTIF(S$8:S346,S346)-1)/1000</f>
        <v>0.19</v>
      </c>
      <c r="AI346" s="14">
        <f t="shared" si="71"/>
        <v>0</v>
      </c>
      <c r="AK346" s="14">
        <f t="shared" si="72"/>
        <v>0</v>
      </c>
    </row>
    <row r="347" spans="2:37" x14ac:dyDescent="0.25">
      <c r="B347">
        <f t="shared" si="66"/>
        <v>340</v>
      </c>
      <c r="C347">
        <f>MATCH(B347,'Stocastic Model Raw Data'!$B$2:$B$1001,0)</f>
        <v>27</v>
      </c>
      <c r="D347" s="14" cm="1">
        <f t="array" ref="D347">INDEX('Stocastic Model Raw Data'!$G$2:$G$1001,$C347,0)</f>
        <v>31610718</v>
      </c>
      <c r="E347" s="14" cm="1">
        <f t="array" ref="E347">INDEX('Stocastic Model Raw Data'!$C$2:$C$1001,$C347,0)</f>
        <v>1138927.20811222</v>
      </c>
      <c r="F347" s="14" cm="1">
        <f t="array" ref="F347">INDEX('Stocastic Model Raw Data'!$H$2:$H$1001,$C347,0)</f>
        <v>382934.13390683802</v>
      </c>
      <c r="G347" s="14">
        <f t="shared" si="61"/>
        <v>755993.07420538203</v>
      </c>
      <c r="H347" s="14" cm="1">
        <f t="array" ref="H347">INDEX('Stocastic Model Raw Data'!$D$2:$D$1001,$C347,0)</f>
        <v>36876062.4157672</v>
      </c>
      <c r="I347" s="14" cm="1">
        <f t="array" ref="I347">INDEX('Stocastic Model Raw Data'!$I$2:$I$1001,$C347,0)</f>
        <v>12697194.596866401</v>
      </c>
      <c r="J347" s="14">
        <f t="shared" si="62"/>
        <v>24178867.818900801</v>
      </c>
      <c r="K347" s="14" cm="1">
        <f t="array" ref="K347">INDEX('Stocastic Model Raw Data'!$E$2:$E$1001,$C347,0)</f>
        <v>35670364.528169997</v>
      </c>
      <c r="L347" s="14" cm="1">
        <f t="array" ref="L347">INDEX('Stocastic Model Raw Data'!$J$2:$J$1001,$C347,0)</f>
        <v>25378487.381308001</v>
      </c>
      <c r="M347" s="14">
        <f t="shared" si="63"/>
        <v>10291877.146861997</v>
      </c>
      <c r="N347" s="14">
        <f t="shared" si="67"/>
        <v>72546426.943937197</v>
      </c>
      <c r="O347" s="14">
        <f t="shared" si="68"/>
        <v>38075681.978174403</v>
      </c>
      <c r="P347" s="14">
        <f t="shared" si="64"/>
        <v>34470744.965762794</v>
      </c>
      <c r="Q347" s="3">
        <f t="shared" si="69"/>
        <v>72546426.943937197</v>
      </c>
      <c r="R347" s="3">
        <f t="shared" si="70"/>
        <v>69686399.978174403</v>
      </c>
      <c r="S347" s="3">
        <f t="shared" si="65"/>
        <v>2860026.965762794</v>
      </c>
      <c r="T347" s="21">
        <f>(RANK(E347,E$8:E$1007,1)+COUNTIF(E$8:E347,E347)-1)/1000</f>
        <v>6.0000000000000001E-3</v>
      </c>
      <c r="U347" s="21">
        <f>(RANK(F347,F$8:F$1007,1)+COUNTIF(F$8:F347,F347)-1)/1000</f>
        <v>4.0000000000000001E-3</v>
      </c>
      <c r="V347" s="21">
        <f>(RANK(G347,G$8:G$1007,1)+COUNTIF(G$8:G347,G347)-1)/1000</f>
        <v>0.01</v>
      </c>
      <c r="W347" s="21">
        <f>(RANK(H347,H$8:H$1007,1)+COUNTIF(H$8:H347,H347)-1)/1000</f>
        <v>6.0000000000000001E-3</v>
      </c>
      <c r="X347" s="21">
        <f>(RANK(I347,I$8:I$1007,1)+COUNTIF(I$8:I347,I347)-1)/1000</f>
        <v>4.0000000000000001E-3</v>
      </c>
      <c r="Y347" s="21">
        <f>(RANK(J347,J$8:J$1007,1)+COUNTIF(J$8:J347,J347)-1)/1000</f>
        <v>8.0000000000000002E-3</v>
      </c>
      <c r="Z347" s="21">
        <f>(RANK(K347,K$8:K$1007,1)+COUNTIF(K$8:K347,K347)-1)/1000</f>
        <v>0.48799999999999999</v>
      </c>
      <c r="AA347" s="21">
        <f>(RANK(L347,L$8:L$1007,1)+COUNTIF(L$8:L347,L347)-1)/1000</f>
        <v>0.48699999999999999</v>
      </c>
      <c r="AB347" s="21">
        <f>(RANK(M347,M$8:M$1007,1)+COUNTIF(M$8:M347,M347)-1)/1000</f>
        <v>0.48899999999999999</v>
      </c>
      <c r="AC347" s="21">
        <f>(RANK(N347,N$8:N$1007,1)+COUNTIF(N$8:N347,N347)-1)/1000</f>
        <v>2.7E-2</v>
      </c>
      <c r="AD347" s="21">
        <f>(RANK(O347,O$8:O$1007,1)+COUNTIF(O$8:O347,O347)-1)/1000</f>
        <v>4.2999999999999997E-2</v>
      </c>
      <c r="AE347" s="21">
        <f>(RANK(P347,P$8:P$1007,1)+COUNTIF(P$8:P347,P347)-1)/1000</f>
        <v>1.7000000000000001E-2</v>
      </c>
      <c r="AF347" s="21">
        <f>(RANK(Q347,Q$8:Q$1007,1)+COUNTIF(Q$8:Q347,Q347)-1)/1000</f>
        <v>2.7E-2</v>
      </c>
      <c r="AG347" s="21">
        <f>(RANK(R347,R$8:R$1007,1)+COUNTIF(R$8:R347,R347)-1)/1000</f>
        <v>4.2999999999999997E-2</v>
      </c>
      <c r="AH347" s="21">
        <f>(RANK(S347,S$8:S$1007,1)+COUNTIF(S$8:S347,S347)-1)/1000</f>
        <v>1.7000000000000001E-2</v>
      </c>
      <c r="AI347" s="14">
        <f t="shared" si="71"/>
        <v>0</v>
      </c>
      <c r="AK347" s="14">
        <f t="shared" si="72"/>
        <v>0</v>
      </c>
    </row>
    <row r="348" spans="2:37" x14ac:dyDescent="0.25">
      <c r="B348">
        <f t="shared" si="66"/>
        <v>341</v>
      </c>
      <c r="C348">
        <f>MATCH(B348,'Stocastic Model Raw Data'!$B$2:$B$1001,0)</f>
        <v>851</v>
      </c>
      <c r="D348" s="14" cm="1">
        <f t="array" ref="D348">INDEX('Stocastic Model Raw Data'!$G$2:$G$1001,$C348,0)</f>
        <v>31610718</v>
      </c>
      <c r="E348" s="14" cm="1">
        <f t="array" ref="E348">INDEX('Stocastic Model Raw Data'!$C$2:$C$1001,$C348,0)</f>
        <v>6326777.0373335797</v>
      </c>
      <c r="F348" s="14" cm="1">
        <f t="array" ref="F348">INDEX('Stocastic Model Raw Data'!$H$2:$H$1001,$C348,0)</f>
        <v>2653324.8511058502</v>
      </c>
      <c r="G348" s="14">
        <f t="shared" si="61"/>
        <v>3673452.1862277295</v>
      </c>
      <c r="H348" s="14" cm="1">
        <f t="array" ref="H348">INDEX('Stocastic Model Raw Data'!$D$2:$D$1001,$C348,0)</f>
        <v>204073496.31943399</v>
      </c>
      <c r="I348" s="14" cm="1">
        <f t="array" ref="I348">INDEX('Stocastic Model Raw Data'!$I$2:$I$1001,$C348,0)</f>
        <v>81427417.080194905</v>
      </c>
      <c r="J348" s="14">
        <f t="shared" si="62"/>
        <v>122646079.23923908</v>
      </c>
      <c r="K348" s="14" cm="1">
        <f t="array" ref="K348">INDEX('Stocastic Model Raw Data'!$E$2:$E$1001,$C348,0)</f>
        <v>34486869.997455798</v>
      </c>
      <c r="L348" s="14" cm="1">
        <f t="array" ref="L348">INDEX('Stocastic Model Raw Data'!$J$2:$J$1001,$C348,0)</f>
        <v>23949423.016717099</v>
      </c>
      <c r="M348" s="14">
        <f t="shared" si="63"/>
        <v>10537446.980738699</v>
      </c>
      <c r="N348" s="14">
        <f t="shared" si="67"/>
        <v>238560366.31688979</v>
      </c>
      <c r="O348" s="14">
        <f t="shared" si="68"/>
        <v>105376840.096912</v>
      </c>
      <c r="P348" s="14">
        <f t="shared" si="64"/>
        <v>133183526.2199778</v>
      </c>
      <c r="Q348" s="3">
        <f t="shared" si="69"/>
        <v>238560366.31688979</v>
      </c>
      <c r="R348" s="3">
        <f t="shared" si="70"/>
        <v>136987558.096912</v>
      </c>
      <c r="S348" s="3">
        <f t="shared" si="65"/>
        <v>101572808.2199778</v>
      </c>
      <c r="T348" s="21">
        <f>(RANK(E348,E$8:E$1007,1)+COUNTIF(E$8:E348,E348)-1)/1000</f>
        <v>0.86699999999999999</v>
      </c>
      <c r="U348" s="21">
        <f>(RANK(F348,F$8:F$1007,1)+COUNTIF(F$8:F348,F348)-1)/1000</f>
        <v>0.86499999999999999</v>
      </c>
      <c r="V348" s="21">
        <f>(RANK(G348,G$8:G$1007,1)+COUNTIF(G$8:G348,G348)-1)/1000</f>
        <v>0.86399999999999999</v>
      </c>
      <c r="W348" s="21">
        <f>(RANK(H348,H$8:H$1007,1)+COUNTIF(H$8:H348,H348)-1)/1000</f>
        <v>0.86299999999999999</v>
      </c>
      <c r="X348" s="21">
        <f>(RANK(I348,I$8:I$1007,1)+COUNTIF(I$8:I348,I348)-1)/1000</f>
        <v>0.86399999999999999</v>
      </c>
      <c r="Y348" s="21">
        <f>(RANK(J348,J$8:J$1007,1)+COUNTIF(J$8:J348,J348)-1)/1000</f>
        <v>0.86299999999999999</v>
      </c>
      <c r="Z348" s="21">
        <f>(RANK(K348,K$8:K$1007,1)+COUNTIF(K$8:K348,K348)-1)/1000</f>
        <v>0.41199999999999998</v>
      </c>
      <c r="AA348" s="21">
        <f>(RANK(L348,L$8:L$1007,1)+COUNTIF(L$8:L348,L348)-1)/1000</f>
        <v>0.38</v>
      </c>
      <c r="AB348" s="21">
        <f>(RANK(M348,M$8:M$1007,1)+COUNTIF(M$8:M348,M348)-1)/1000</f>
        <v>0.55600000000000005</v>
      </c>
      <c r="AC348" s="21">
        <f>(RANK(N348,N$8:N$1007,1)+COUNTIF(N$8:N348,N348)-1)/1000</f>
        <v>0.85099999999999998</v>
      </c>
      <c r="AD348" s="21">
        <f>(RANK(O348,O$8:O$1007,1)+COUNTIF(O$8:O348,O348)-1)/1000</f>
        <v>0.85</v>
      </c>
      <c r="AE348" s="21">
        <f>(RANK(P348,P$8:P$1007,1)+COUNTIF(P$8:P348,P348)-1)/1000</f>
        <v>0.85699999999999998</v>
      </c>
      <c r="AF348" s="21">
        <f>(RANK(Q348,Q$8:Q$1007,1)+COUNTIF(Q$8:Q348,Q348)-1)/1000</f>
        <v>0.85099999999999998</v>
      </c>
      <c r="AG348" s="21">
        <f>(RANK(R348,R$8:R$1007,1)+COUNTIF(R$8:R348,R348)-1)/1000</f>
        <v>0.85</v>
      </c>
      <c r="AH348" s="21">
        <f>(RANK(S348,S$8:S$1007,1)+COUNTIF(S$8:S348,S348)-1)/1000</f>
        <v>0.85699999999999998</v>
      </c>
      <c r="AI348" s="14">
        <f t="shared" si="71"/>
        <v>0</v>
      </c>
      <c r="AK348" s="14">
        <f t="shared" si="72"/>
        <v>0</v>
      </c>
    </row>
    <row r="349" spans="2:37" x14ac:dyDescent="0.25">
      <c r="B349">
        <f t="shared" si="66"/>
        <v>342</v>
      </c>
      <c r="C349">
        <f>MATCH(B349,'Stocastic Model Raw Data'!$B$2:$B$1001,0)</f>
        <v>201</v>
      </c>
      <c r="D349" s="14" cm="1">
        <f t="array" ref="D349">INDEX('Stocastic Model Raw Data'!$G$2:$G$1001,$C349,0)</f>
        <v>31610718</v>
      </c>
      <c r="E349" s="14" cm="1">
        <f t="array" ref="E349">INDEX('Stocastic Model Raw Data'!$C$2:$C$1001,$C349,0)</f>
        <v>2596934.2460732898</v>
      </c>
      <c r="F349" s="14" cm="1">
        <f t="array" ref="F349">INDEX('Stocastic Model Raw Data'!$H$2:$H$1001,$C349,0)</f>
        <v>1025432.67034249</v>
      </c>
      <c r="G349" s="14">
        <f t="shared" si="61"/>
        <v>1571501.5757307997</v>
      </c>
      <c r="H349" s="14" cm="1">
        <f t="array" ref="H349">INDEX('Stocastic Model Raw Data'!$D$2:$D$1001,$C349,0)</f>
        <v>85229731.932242304</v>
      </c>
      <c r="I349" s="14" cm="1">
        <f t="array" ref="I349">INDEX('Stocastic Model Raw Data'!$I$2:$I$1001,$C349,0)</f>
        <v>31935614.952241201</v>
      </c>
      <c r="J349" s="14">
        <f t="shared" si="62"/>
        <v>53294116.980001107</v>
      </c>
      <c r="K349" s="14" cm="1">
        <f t="array" ref="K349">INDEX('Stocastic Model Raw Data'!$E$2:$E$1001,$C349,0)</f>
        <v>29139453.783235598</v>
      </c>
      <c r="L349" s="14" cm="1">
        <f t="array" ref="L349">INDEX('Stocastic Model Raw Data'!$J$2:$J$1001,$C349,0)</f>
        <v>20585602.03523</v>
      </c>
      <c r="M349" s="14">
        <f t="shared" si="63"/>
        <v>8553851.7480055988</v>
      </c>
      <c r="N349" s="14">
        <f t="shared" si="67"/>
        <v>114369185.7154779</v>
      </c>
      <c r="O349" s="14">
        <f t="shared" si="68"/>
        <v>52521216.987471201</v>
      </c>
      <c r="P349" s="14">
        <f t="shared" si="64"/>
        <v>61847968.728006698</v>
      </c>
      <c r="Q349" s="3">
        <f t="shared" si="69"/>
        <v>114369185.7154779</v>
      </c>
      <c r="R349" s="3">
        <f t="shared" si="70"/>
        <v>84131934.987471193</v>
      </c>
      <c r="S349" s="3">
        <f t="shared" si="65"/>
        <v>30237250.728006706</v>
      </c>
      <c r="T349" s="21">
        <f>(RANK(E349,E$8:E$1007,1)+COUNTIF(E$8:E349,E349)-1)/1000</f>
        <v>0.20499999999999999</v>
      </c>
      <c r="U349" s="21">
        <f>(RANK(F349,F$8:F$1007,1)+COUNTIF(F$8:F349,F349)-1)/1000</f>
        <v>0.21</v>
      </c>
      <c r="V349" s="21">
        <f>(RANK(G349,G$8:G$1007,1)+COUNTIF(G$8:G349,G349)-1)/1000</f>
        <v>0.20499999999999999</v>
      </c>
      <c r="W349" s="21">
        <f>(RANK(H349,H$8:H$1007,1)+COUNTIF(H$8:H349,H349)-1)/1000</f>
        <v>0.21199999999999999</v>
      </c>
      <c r="X349" s="21">
        <f>(RANK(I349,I$8:I$1007,1)+COUNTIF(I$8:I349,I349)-1)/1000</f>
        <v>0.19900000000000001</v>
      </c>
      <c r="Y349" s="21">
        <f>(RANK(J349,J$8:J$1007,1)+COUNTIF(J$8:J349,J349)-1)/1000</f>
        <v>0.22500000000000001</v>
      </c>
      <c r="Z349" s="21">
        <f>(RANK(K349,K$8:K$1007,1)+COUNTIF(K$8:K349,K349)-1)/1000</f>
        <v>0.19500000000000001</v>
      </c>
      <c r="AA349" s="21">
        <f>(RANK(L349,L$8:L$1007,1)+COUNTIF(L$8:L349,L349)-1)/1000</f>
        <v>0.20599999999999999</v>
      </c>
      <c r="AB349" s="21">
        <f>(RANK(M349,M$8:M$1007,1)+COUNTIF(M$8:M349,M349)-1)/1000</f>
        <v>0.152</v>
      </c>
      <c r="AC349" s="21">
        <f>(RANK(N349,N$8:N$1007,1)+COUNTIF(N$8:N349,N349)-1)/1000</f>
        <v>0.20100000000000001</v>
      </c>
      <c r="AD349" s="21">
        <f>(RANK(O349,O$8:O$1007,1)+COUNTIF(O$8:O349,O349)-1)/1000</f>
        <v>0.17899999999999999</v>
      </c>
      <c r="AE349" s="21">
        <f>(RANK(P349,P$8:P$1007,1)+COUNTIF(P$8:P349,P349)-1)/1000</f>
        <v>0.214</v>
      </c>
      <c r="AF349" s="21">
        <f>(RANK(Q349,Q$8:Q$1007,1)+COUNTIF(Q$8:Q349,Q349)-1)/1000</f>
        <v>0.20100000000000001</v>
      </c>
      <c r="AG349" s="21">
        <f>(RANK(R349,R$8:R$1007,1)+COUNTIF(R$8:R349,R349)-1)/1000</f>
        <v>0.17899999999999999</v>
      </c>
      <c r="AH349" s="21">
        <f>(RANK(S349,S$8:S$1007,1)+COUNTIF(S$8:S349,S349)-1)/1000</f>
        <v>0.214</v>
      </c>
      <c r="AI349" s="14">
        <f t="shared" si="71"/>
        <v>0</v>
      </c>
      <c r="AK349" s="14">
        <f t="shared" si="72"/>
        <v>0</v>
      </c>
    </row>
    <row r="350" spans="2:37" x14ac:dyDescent="0.25">
      <c r="B350">
        <f t="shared" si="66"/>
        <v>343</v>
      </c>
      <c r="C350">
        <f>MATCH(B350,'Stocastic Model Raw Data'!$B$2:$B$1001,0)</f>
        <v>473</v>
      </c>
      <c r="D350" s="14" cm="1">
        <f t="array" ref="D350">INDEX('Stocastic Model Raw Data'!$G$2:$G$1001,$C350,0)</f>
        <v>31610718</v>
      </c>
      <c r="E350" s="14" cm="1">
        <f t="array" ref="E350">INDEX('Stocastic Model Raw Data'!$C$2:$C$1001,$C350,0)</f>
        <v>3854961.07208907</v>
      </c>
      <c r="F350" s="14" cm="1">
        <f t="array" ref="F350">INDEX('Stocastic Model Raw Data'!$H$2:$H$1001,$C350,0)</f>
        <v>1508432.98647709</v>
      </c>
      <c r="G350" s="14">
        <f t="shared" si="61"/>
        <v>2346528.0856119799</v>
      </c>
      <c r="H350" s="14" cm="1">
        <f t="array" ref="H350">INDEX('Stocastic Model Raw Data'!$D$2:$D$1001,$C350,0)</f>
        <v>125221868.88559701</v>
      </c>
      <c r="I350" s="14" cm="1">
        <f t="array" ref="I350">INDEX('Stocastic Model Raw Data'!$I$2:$I$1001,$C350,0)</f>
        <v>47121612.475581102</v>
      </c>
      <c r="J350" s="14">
        <f t="shared" si="62"/>
        <v>78100256.410015911</v>
      </c>
      <c r="K350" s="14" cm="1">
        <f t="array" ref="K350">INDEX('Stocastic Model Raw Data'!$E$2:$E$1001,$C350,0)</f>
        <v>43760173.817244701</v>
      </c>
      <c r="L350" s="14" cm="1">
        <f t="array" ref="L350">INDEX('Stocastic Model Raw Data'!$J$2:$J$1001,$C350,0)</f>
        <v>31331952.1863553</v>
      </c>
      <c r="M350" s="14">
        <f t="shared" si="63"/>
        <v>12428221.630889401</v>
      </c>
      <c r="N350" s="14">
        <f t="shared" si="67"/>
        <v>168982042.7028417</v>
      </c>
      <c r="O350" s="14">
        <f t="shared" si="68"/>
        <v>78453564.661936402</v>
      </c>
      <c r="P350" s="14">
        <f t="shared" si="64"/>
        <v>90528478.040905297</v>
      </c>
      <c r="Q350" s="3">
        <f t="shared" si="69"/>
        <v>168982042.7028417</v>
      </c>
      <c r="R350" s="3">
        <f t="shared" si="70"/>
        <v>110064282.6619364</v>
      </c>
      <c r="S350" s="3">
        <f t="shared" si="65"/>
        <v>58917760.040905297</v>
      </c>
      <c r="T350" s="21">
        <f>(RANK(E350,E$8:E$1007,1)+COUNTIF(E$8:E350,E350)-1)/1000</f>
        <v>0.43</v>
      </c>
      <c r="U350" s="21">
        <f>(RANK(F350,F$8:F$1007,1)+COUNTIF(F$8:F350,F350)-1)/1000</f>
        <v>0.42</v>
      </c>
      <c r="V350" s="21">
        <f>(RANK(G350,G$8:G$1007,1)+COUNTIF(G$8:G350,G350)-1)/1000</f>
        <v>0.438</v>
      </c>
      <c r="W350" s="21">
        <f>(RANK(H350,H$8:H$1007,1)+COUNTIF(H$8:H350,H350)-1)/1000</f>
        <v>0.42899999999999999</v>
      </c>
      <c r="X350" s="21">
        <f>(RANK(I350,I$8:I$1007,1)+COUNTIF(I$8:I350,I350)-1)/1000</f>
        <v>0.42</v>
      </c>
      <c r="Y350" s="21">
        <f>(RANK(J350,J$8:J$1007,1)+COUNTIF(J$8:J350,J350)-1)/1000</f>
        <v>0.436</v>
      </c>
      <c r="Z350" s="21">
        <f>(RANK(K350,K$8:K$1007,1)+COUNTIF(K$8:K350,K350)-1)/1000</f>
        <v>0.94599999999999995</v>
      </c>
      <c r="AA350" s="21">
        <f>(RANK(L350,L$8:L$1007,1)+COUNTIF(L$8:L350,L350)-1)/1000</f>
        <v>0.94499999999999995</v>
      </c>
      <c r="AB350" s="21">
        <f>(RANK(M350,M$8:M$1007,1)+COUNTIF(M$8:M350,M350)-1)/1000</f>
        <v>0.95299999999999996</v>
      </c>
      <c r="AC350" s="21">
        <f>(RANK(N350,N$8:N$1007,1)+COUNTIF(N$8:N350,N350)-1)/1000</f>
        <v>0.47299999999999998</v>
      </c>
      <c r="AD350" s="21">
        <f>(RANK(O350,O$8:O$1007,1)+COUNTIF(O$8:O350,O350)-1)/1000</f>
        <v>0.50800000000000001</v>
      </c>
      <c r="AE350" s="21">
        <f>(RANK(P350,P$8:P$1007,1)+COUNTIF(P$8:P350,P350)-1)/1000</f>
        <v>0.46300000000000002</v>
      </c>
      <c r="AF350" s="21">
        <f>(RANK(Q350,Q$8:Q$1007,1)+COUNTIF(Q$8:Q350,Q350)-1)/1000</f>
        <v>0.47299999999999998</v>
      </c>
      <c r="AG350" s="21">
        <f>(RANK(R350,R$8:R$1007,1)+COUNTIF(R$8:R350,R350)-1)/1000</f>
        <v>0.50800000000000001</v>
      </c>
      <c r="AH350" s="21">
        <f>(RANK(S350,S$8:S$1007,1)+COUNTIF(S$8:S350,S350)-1)/1000</f>
        <v>0.46300000000000002</v>
      </c>
      <c r="AI350" s="14">
        <f t="shared" si="71"/>
        <v>0</v>
      </c>
      <c r="AK350" s="14">
        <f t="shared" si="72"/>
        <v>0</v>
      </c>
    </row>
    <row r="351" spans="2:37" x14ac:dyDescent="0.25">
      <c r="B351">
        <f t="shared" si="66"/>
        <v>344</v>
      </c>
      <c r="C351">
        <f>MATCH(B351,'Stocastic Model Raw Data'!$B$2:$B$1001,0)</f>
        <v>794</v>
      </c>
      <c r="D351" s="14" cm="1">
        <f t="array" ref="D351">INDEX('Stocastic Model Raw Data'!$G$2:$G$1001,$C351,0)</f>
        <v>31610718</v>
      </c>
      <c r="E351" s="14" cm="1">
        <f t="array" ref="E351">INDEX('Stocastic Model Raw Data'!$C$2:$C$1001,$C351,0)</f>
        <v>5389799.2216993496</v>
      </c>
      <c r="F351" s="14" cm="1">
        <f t="array" ref="F351">INDEX('Stocastic Model Raw Data'!$H$2:$H$1001,$C351,0)</f>
        <v>2183609.6287523499</v>
      </c>
      <c r="G351" s="14">
        <f t="shared" si="61"/>
        <v>3206189.5929469997</v>
      </c>
      <c r="H351" s="14" cm="1">
        <f t="array" ref="H351">INDEX('Stocastic Model Raw Data'!$D$2:$D$1001,$C351,0)</f>
        <v>176421878.73348701</v>
      </c>
      <c r="I351" s="14" cm="1">
        <f t="array" ref="I351">INDEX('Stocastic Model Raw Data'!$I$2:$I$1001,$C351,0)</f>
        <v>67441647.342946604</v>
      </c>
      <c r="J351" s="14">
        <f t="shared" si="62"/>
        <v>108980231.39054041</v>
      </c>
      <c r="K351" s="14" cm="1">
        <f t="array" ref="K351">INDEX('Stocastic Model Raw Data'!$E$2:$E$1001,$C351,0)</f>
        <v>41074246.8035101</v>
      </c>
      <c r="L351" s="14" cm="1">
        <f t="array" ref="L351">INDEX('Stocastic Model Raw Data'!$J$2:$J$1001,$C351,0)</f>
        <v>29661237.9352502</v>
      </c>
      <c r="M351" s="14">
        <f t="shared" si="63"/>
        <v>11413008.868259899</v>
      </c>
      <c r="N351" s="14">
        <f t="shared" si="67"/>
        <v>217496125.53699711</v>
      </c>
      <c r="O351" s="14">
        <f t="shared" si="68"/>
        <v>97102885.278196812</v>
      </c>
      <c r="P351" s="14">
        <f t="shared" si="64"/>
        <v>120393240.2588003</v>
      </c>
      <c r="Q351" s="3">
        <f t="shared" si="69"/>
        <v>217496125.53699711</v>
      </c>
      <c r="R351" s="3">
        <f t="shared" si="70"/>
        <v>128713603.27819681</v>
      </c>
      <c r="S351" s="3">
        <f t="shared" si="65"/>
        <v>88782522.258800298</v>
      </c>
      <c r="T351" s="21">
        <f>(RANK(E351,E$8:E$1007,1)+COUNTIF(E$8:E351,E351)-1)/1000</f>
        <v>0.77300000000000002</v>
      </c>
      <c r="U351" s="21">
        <f>(RANK(F351,F$8:F$1007,1)+COUNTIF(F$8:F351,F351)-1)/1000</f>
        <v>0.754</v>
      </c>
      <c r="V351" s="21">
        <f>(RANK(G351,G$8:G$1007,1)+COUNTIF(G$8:G351,G351)-1)/1000</f>
        <v>0.77900000000000003</v>
      </c>
      <c r="W351" s="21">
        <f>(RANK(H351,H$8:H$1007,1)+COUNTIF(H$8:H351,H351)-1)/1000</f>
        <v>0.77800000000000002</v>
      </c>
      <c r="X351" s="21">
        <f>(RANK(I351,I$8:I$1007,1)+COUNTIF(I$8:I351,I351)-1)/1000</f>
        <v>0.75700000000000001</v>
      </c>
      <c r="Y351" s="21">
        <f>(RANK(J351,J$8:J$1007,1)+COUNTIF(J$8:J351,J351)-1)/1000</f>
        <v>0.78200000000000003</v>
      </c>
      <c r="Z351" s="21">
        <f>(RANK(K351,K$8:K$1007,1)+COUNTIF(K$8:K351,K351)-1)/1000</f>
        <v>0.83199999999999996</v>
      </c>
      <c r="AA351" s="21">
        <f>(RANK(L351,L$8:L$1007,1)+COUNTIF(L$8:L351,L351)-1)/1000</f>
        <v>0.85299999999999998</v>
      </c>
      <c r="AB351" s="21">
        <f>(RANK(M351,M$8:M$1007,1)+COUNTIF(M$8:M351,M351)-1)/1000</f>
        <v>0.78800000000000003</v>
      </c>
      <c r="AC351" s="21">
        <f>(RANK(N351,N$8:N$1007,1)+COUNTIF(N$8:N351,N351)-1)/1000</f>
        <v>0.79400000000000004</v>
      </c>
      <c r="AD351" s="21">
        <f>(RANK(O351,O$8:O$1007,1)+COUNTIF(O$8:O351,O351)-1)/1000</f>
        <v>0.79500000000000004</v>
      </c>
      <c r="AE351" s="21">
        <f>(RANK(P351,P$8:P$1007,1)+COUNTIF(P$8:P351,P351)-1)/1000</f>
        <v>0.78800000000000003</v>
      </c>
      <c r="AF351" s="21">
        <f>(RANK(Q351,Q$8:Q$1007,1)+COUNTIF(Q$8:Q351,Q351)-1)/1000</f>
        <v>0.79400000000000004</v>
      </c>
      <c r="AG351" s="21">
        <f>(RANK(R351,R$8:R$1007,1)+COUNTIF(R$8:R351,R351)-1)/1000</f>
        <v>0.79500000000000004</v>
      </c>
      <c r="AH351" s="21">
        <f>(RANK(S351,S$8:S$1007,1)+COUNTIF(S$8:S351,S351)-1)/1000</f>
        <v>0.78800000000000003</v>
      </c>
      <c r="AI351" s="14">
        <f t="shared" si="71"/>
        <v>0</v>
      </c>
      <c r="AK351" s="14">
        <f t="shared" si="72"/>
        <v>0</v>
      </c>
    </row>
    <row r="352" spans="2:37" x14ac:dyDescent="0.25">
      <c r="B352">
        <f t="shared" si="66"/>
        <v>345</v>
      </c>
      <c r="C352">
        <f>MATCH(B352,'Stocastic Model Raw Data'!$B$2:$B$1001,0)</f>
        <v>866</v>
      </c>
      <c r="D352" s="14" cm="1">
        <f t="array" ref="D352">INDEX('Stocastic Model Raw Data'!$G$2:$G$1001,$C352,0)</f>
        <v>31610718</v>
      </c>
      <c r="E352" s="14" cm="1">
        <f t="array" ref="E352">INDEX('Stocastic Model Raw Data'!$C$2:$C$1001,$C352,0)</f>
        <v>6266703.2316928599</v>
      </c>
      <c r="F352" s="14" cm="1">
        <f t="array" ref="F352">INDEX('Stocastic Model Raw Data'!$H$2:$H$1001,$C352,0)</f>
        <v>2616780.9332734998</v>
      </c>
      <c r="G352" s="14">
        <f t="shared" si="61"/>
        <v>3649922.2984193601</v>
      </c>
      <c r="H352" s="14" cm="1">
        <f t="array" ref="H352">INDEX('Stocastic Model Raw Data'!$D$2:$D$1001,$C352,0)</f>
        <v>201924126.71415201</v>
      </c>
      <c r="I352" s="14" cm="1">
        <f t="array" ref="I352">INDEX('Stocastic Model Raw Data'!$I$2:$I$1001,$C352,0)</f>
        <v>80531999.321862206</v>
      </c>
      <c r="J352" s="14">
        <f t="shared" si="62"/>
        <v>121392127.3922898</v>
      </c>
      <c r="K352" s="14" cm="1">
        <f t="array" ref="K352">INDEX('Stocastic Model Raw Data'!$E$2:$E$1001,$C352,0)</f>
        <v>39590935.799523897</v>
      </c>
      <c r="L352" s="14" cm="1">
        <f t="array" ref="L352">INDEX('Stocastic Model Raw Data'!$J$2:$J$1001,$C352,0)</f>
        <v>28080223.648026198</v>
      </c>
      <c r="M352" s="14">
        <f t="shared" si="63"/>
        <v>11510712.151497699</v>
      </c>
      <c r="N352" s="14">
        <f t="shared" si="67"/>
        <v>241515062.5136759</v>
      </c>
      <c r="O352" s="14">
        <f t="shared" si="68"/>
        <v>108612222.9698884</v>
      </c>
      <c r="P352" s="14">
        <f t="shared" si="64"/>
        <v>132902839.54378749</v>
      </c>
      <c r="Q352" s="3">
        <f t="shared" si="69"/>
        <v>241515062.5136759</v>
      </c>
      <c r="R352" s="3">
        <f t="shared" si="70"/>
        <v>140222940.96988839</v>
      </c>
      <c r="S352" s="3">
        <f t="shared" si="65"/>
        <v>101292121.54378751</v>
      </c>
      <c r="T352" s="21">
        <f>(RANK(E352,E$8:E$1007,1)+COUNTIF(E$8:E352,E352)-1)/1000</f>
        <v>0.85499999999999998</v>
      </c>
      <c r="U352" s="21">
        <f>(RANK(F352,F$8:F$1007,1)+COUNTIF(F$8:F352,F352)-1)/1000</f>
        <v>0.85899999999999999</v>
      </c>
      <c r="V352" s="21">
        <f>(RANK(G352,G$8:G$1007,1)+COUNTIF(G$8:G352,G352)-1)/1000</f>
        <v>0.85899999999999999</v>
      </c>
      <c r="W352" s="21">
        <f>(RANK(H352,H$8:H$1007,1)+COUNTIF(H$8:H352,H352)-1)/1000</f>
        <v>0.85399999999999998</v>
      </c>
      <c r="X352" s="21">
        <f>(RANK(I352,I$8:I$1007,1)+COUNTIF(I$8:I352,I352)-1)/1000</f>
        <v>0.85899999999999999</v>
      </c>
      <c r="Y352" s="21">
        <f>(RANK(J352,J$8:J$1007,1)+COUNTIF(J$8:J352,J352)-1)/1000</f>
        <v>0.85299999999999998</v>
      </c>
      <c r="Z352" s="21">
        <f>(RANK(K352,K$8:K$1007,1)+COUNTIF(K$8:K352,K352)-1)/1000</f>
        <v>0.754</v>
      </c>
      <c r="AA352" s="21">
        <f>(RANK(L352,L$8:L$1007,1)+COUNTIF(L$8:L352,L352)-1)/1000</f>
        <v>0.73499999999999999</v>
      </c>
      <c r="AB352" s="21">
        <f>(RANK(M352,M$8:M$1007,1)+COUNTIF(M$8:M352,M352)-1)/1000</f>
        <v>0.80200000000000005</v>
      </c>
      <c r="AC352" s="21">
        <f>(RANK(N352,N$8:N$1007,1)+COUNTIF(N$8:N352,N352)-1)/1000</f>
        <v>0.86599999999999999</v>
      </c>
      <c r="AD352" s="21">
        <f>(RANK(O352,O$8:O$1007,1)+COUNTIF(O$8:O352,O352)-1)/1000</f>
        <v>0.876</v>
      </c>
      <c r="AE352" s="21">
        <f>(RANK(P352,P$8:P$1007,1)+COUNTIF(P$8:P352,P352)-1)/1000</f>
        <v>0.85499999999999998</v>
      </c>
      <c r="AF352" s="21">
        <f>(RANK(Q352,Q$8:Q$1007,1)+COUNTIF(Q$8:Q352,Q352)-1)/1000</f>
        <v>0.86599999999999999</v>
      </c>
      <c r="AG352" s="21">
        <f>(RANK(R352,R$8:R$1007,1)+COUNTIF(R$8:R352,R352)-1)/1000</f>
        <v>0.876</v>
      </c>
      <c r="AH352" s="21">
        <f>(RANK(S352,S$8:S$1007,1)+COUNTIF(S$8:S352,S352)-1)/1000</f>
        <v>0.85499999999999998</v>
      </c>
      <c r="AI352" s="14">
        <f t="shared" si="71"/>
        <v>0</v>
      </c>
      <c r="AK352" s="14">
        <f t="shared" si="72"/>
        <v>0</v>
      </c>
    </row>
    <row r="353" spans="2:37" x14ac:dyDescent="0.25">
      <c r="B353">
        <f t="shared" si="66"/>
        <v>346</v>
      </c>
      <c r="C353">
        <f>MATCH(B353,'Stocastic Model Raw Data'!$B$2:$B$1001,0)</f>
        <v>192</v>
      </c>
      <c r="D353" s="14" cm="1">
        <f t="array" ref="D353">INDEX('Stocastic Model Raw Data'!$G$2:$G$1001,$C353,0)</f>
        <v>31610718</v>
      </c>
      <c r="E353" s="14" cm="1">
        <f t="array" ref="E353">INDEX('Stocastic Model Raw Data'!$C$2:$C$1001,$C353,0)</f>
        <v>2627276.7867870899</v>
      </c>
      <c r="F353" s="14" cm="1">
        <f t="array" ref="F353">INDEX('Stocastic Model Raw Data'!$H$2:$H$1001,$C353,0)</f>
        <v>1037224.8943004</v>
      </c>
      <c r="G353" s="14">
        <f t="shared" si="61"/>
        <v>1590051.8924866898</v>
      </c>
      <c r="H353" s="14" cm="1">
        <f t="array" ref="H353">INDEX('Stocastic Model Raw Data'!$D$2:$D$1001,$C353,0)</f>
        <v>86182159.207010001</v>
      </c>
      <c r="I353" s="14" cm="1">
        <f t="array" ref="I353">INDEX('Stocastic Model Raw Data'!$I$2:$I$1001,$C353,0)</f>
        <v>32496093.1437621</v>
      </c>
      <c r="J353" s="14">
        <f t="shared" si="62"/>
        <v>53686066.063247904</v>
      </c>
      <c r="K353" s="14" cm="1">
        <f t="array" ref="K353">INDEX('Stocastic Model Raw Data'!$E$2:$E$1001,$C353,0)</f>
        <v>26803742.1076052</v>
      </c>
      <c r="L353" s="14" cm="1">
        <f t="array" ref="L353">INDEX('Stocastic Model Raw Data'!$J$2:$J$1001,$C353,0)</f>
        <v>18406651.657821301</v>
      </c>
      <c r="M353" s="14">
        <f t="shared" si="63"/>
        <v>8397090.4497838989</v>
      </c>
      <c r="N353" s="14">
        <f t="shared" si="67"/>
        <v>112985901.3146152</v>
      </c>
      <c r="O353" s="14">
        <f t="shared" si="68"/>
        <v>50902744.801583402</v>
      </c>
      <c r="P353" s="14">
        <f t="shared" si="64"/>
        <v>62083156.513031803</v>
      </c>
      <c r="Q353" s="3">
        <f t="shared" si="69"/>
        <v>112985901.3146152</v>
      </c>
      <c r="R353" s="3">
        <f t="shared" si="70"/>
        <v>82513462.801583409</v>
      </c>
      <c r="S353" s="3">
        <f t="shared" si="65"/>
        <v>30472438.513031796</v>
      </c>
      <c r="T353" s="21">
        <f>(RANK(E353,E$8:E$1007,1)+COUNTIF(E$8:E353,E353)-1)/1000</f>
        <v>0.21099999999999999</v>
      </c>
      <c r="U353" s="21">
        <f>(RANK(F353,F$8:F$1007,1)+COUNTIF(F$8:F353,F353)-1)/1000</f>
        <v>0.216</v>
      </c>
      <c r="V353" s="21">
        <f>(RANK(G353,G$8:G$1007,1)+COUNTIF(G$8:G353,G353)-1)/1000</f>
        <v>0.21299999999999999</v>
      </c>
      <c r="W353" s="21">
        <f>(RANK(H353,H$8:H$1007,1)+COUNTIF(H$8:H353,H353)-1)/1000</f>
        <v>0.219</v>
      </c>
      <c r="X353" s="21">
        <f>(RANK(I353,I$8:I$1007,1)+COUNTIF(I$8:I353,I353)-1)/1000</f>
        <v>0.214</v>
      </c>
      <c r="Y353" s="21">
        <f>(RANK(J353,J$8:J$1007,1)+COUNTIF(J$8:J353,J353)-1)/1000</f>
        <v>0.23300000000000001</v>
      </c>
      <c r="Z353" s="21">
        <f>(RANK(K353,K$8:K$1007,1)+COUNTIF(K$8:K353,K353)-1)/1000</f>
        <v>0.12</v>
      </c>
      <c r="AA353" s="21">
        <f>(RANK(L353,L$8:L$1007,1)+COUNTIF(L$8:L353,L353)-1)/1000</f>
        <v>0.11600000000000001</v>
      </c>
      <c r="AB353" s="21">
        <f>(RANK(M353,M$8:M$1007,1)+COUNTIF(M$8:M353,M353)-1)/1000</f>
        <v>0.13500000000000001</v>
      </c>
      <c r="AC353" s="21">
        <f>(RANK(N353,N$8:N$1007,1)+COUNTIF(N$8:N353,N353)-1)/1000</f>
        <v>0.192</v>
      </c>
      <c r="AD353" s="21">
        <f>(RANK(O353,O$8:O$1007,1)+COUNTIF(O$8:O353,O353)-1)/1000</f>
        <v>0.16500000000000001</v>
      </c>
      <c r="AE353" s="21">
        <f>(RANK(P353,P$8:P$1007,1)+COUNTIF(P$8:P353,P353)-1)/1000</f>
        <v>0.217</v>
      </c>
      <c r="AF353" s="21">
        <f>(RANK(Q353,Q$8:Q$1007,1)+COUNTIF(Q$8:Q353,Q353)-1)/1000</f>
        <v>0.192</v>
      </c>
      <c r="AG353" s="21">
        <f>(RANK(R353,R$8:R$1007,1)+COUNTIF(R$8:R353,R353)-1)/1000</f>
        <v>0.16500000000000001</v>
      </c>
      <c r="AH353" s="21">
        <f>(RANK(S353,S$8:S$1007,1)+COUNTIF(S$8:S353,S353)-1)/1000</f>
        <v>0.217</v>
      </c>
      <c r="AI353" s="14">
        <f t="shared" si="71"/>
        <v>0</v>
      </c>
      <c r="AK353" s="14">
        <f t="shared" si="72"/>
        <v>0</v>
      </c>
    </row>
    <row r="354" spans="2:37" x14ac:dyDescent="0.25">
      <c r="B354">
        <f t="shared" si="66"/>
        <v>347</v>
      </c>
      <c r="C354">
        <f>MATCH(B354,'Stocastic Model Raw Data'!$B$2:$B$1001,0)</f>
        <v>921</v>
      </c>
      <c r="D354" s="14" cm="1">
        <f t="array" ref="D354">INDEX('Stocastic Model Raw Data'!$G$2:$G$1001,$C354,0)</f>
        <v>31610718</v>
      </c>
      <c r="E354" s="14" cm="1">
        <f t="array" ref="E354">INDEX('Stocastic Model Raw Data'!$C$2:$C$1001,$C354,0)</f>
        <v>7169460.4173832703</v>
      </c>
      <c r="F354" s="14" cm="1">
        <f t="array" ref="F354">INDEX('Stocastic Model Raw Data'!$H$2:$H$1001,$C354,0)</f>
        <v>3044951.8108443399</v>
      </c>
      <c r="G354" s="14">
        <f t="shared" si="61"/>
        <v>4124508.6065389304</v>
      </c>
      <c r="H354" s="14" cm="1">
        <f t="array" ref="H354">INDEX('Stocastic Model Raw Data'!$D$2:$D$1001,$C354,0)</f>
        <v>232489506.79003599</v>
      </c>
      <c r="I354" s="14" cm="1">
        <f t="array" ref="I354">INDEX('Stocastic Model Raw Data'!$I$2:$I$1001,$C354,0)</f>
        <v>93163883.011822894</v>
      </c>
      <c r="J354" s="14">
        <f t="shared" si="62"/>
        <v>139325623.77821308</v>
      </c>
      <c r="K354" s="14" cm="1">
        <f t="array" ref="K354">INDEX('Stocastic Model Raw Data'!$E$2:$E$1001,$C354,0)</f>
        <v>28205169.7395759</v>
      </c>
      <c r="L354" s="14" cm="1">
        <f t="array" ref="L354">INDEX('Stocastic Model Raw Data'!$J$2:$J$1001,$C354,0)</f>
        <v>19571909.380707499</v>
      </c>
      <c r="M354" s="14">
        <f t="shared" si="63"/>
        <v>8633260.3588684015</v>
      </c>
      <c r="N354" s="14">
        <f t="shared" si="67"/>
        <v>260694676.52961189</v>
      </c>
      <c r="O354" s="14">
        <f t="shared" si="68"/>
        <v>112735792.3925304</v>
      </c>
      <c r="P354" s="14">
        <f t="shared" si="64"/>
        <v>147958884.1370815</v>
      </c>
      <c r="Q354" s="3">
        <f t="shared" si="69"/>
        <v>260694676.52961189</v>
      </c>
      <c r="R354" s="3">
        <f t="shared" si="70"/>
        <v>144346510.39253038</v>
      </c>
      <c r="S354" s="3">
        <f t="shared" si="65"/>
        <v>116348166.1370815</v>
      </c>
      <c r="T354" s="21">
        <f>(RANK(E354,E$8:E$1007,1)+COUNTIF(E$8:E354,E354)-1)/1000</f>
        <v>0.93300000000000005</v>
      </c>
      <c r="U354" s="21">
        <f>(RANK(F354,F$8:F$1007,1)+COUNTIF(F$8:F354,F354)-1)/1000</f>
        <v>0.93600000000000005</v>
      </c>
      <c r="V354" s="21">
        <f>(RANK(G354,G$8:G$1007,1)+COUNTIF(G$8:G354,G354)-1)/1000</f>
        <v>0.93</v>
      </c>
      <c r="W354" s="21">
        <f>(RANK(H354,H$8:H$1007,1)+COUNTIF(H$8:H354,H354)-1)/1000</f>
        <v>0.93300000000000005</v>
      </c>
      <c r="X354" s="21">
        <f>(RANK(I354,I$8:I$1007,1)+COUNTIF(I$8:I354,I354)-1)/1000</f>
        <v>0.93600000000000005</v>
      </c>
      <c r="Y354" s="21">
        <f>(RANK(J354,J$8:J$1007,1)+COUNTIF(J$8:J354,J354)-1)/1000</f>
        <v>0.93</v>
      </c>
      <c r="Z354" s="21">
        <f>(RANK(K354,K$8:K$1007,1)+COUNTIF(K$8:K354,K354)-1)/1000</f>
        <v>0.16400000000000001</v>
      </c>
      <c r="AA354" s="21">
        <f>(RANK(L354,L$8:L$1007,1)+COUNTIF(L$8:L354,L354)-1)/1000</f>
        <v>0.16200000000000001</v>
      </c>
      <c r="AB354" s="21">
        <f>(RANK(M354,M$8:M$1007,1)+COUNTIF(M$8:M354,M354)-1)/1000</f>
        <v>0.16500000000000001</v>
      </c>
      <c r="AC354" s="21">
        <f>(RANK(N354,N$8:N$1007,1)+COUNTIF(N$8:N354,N354)-1)/1000</f>
        <v>0.92100000000000004</v>
      </c>
      <c r="AD354" s="21">
        <f>(RANK(O354,O$8:O$1007,1)+COUNTIF(O$8:O354,O354)-1)/1000</f>
        <v>0.90700000000000003</v>
      </c>
      <c r="AE354" s="21">
        <f>(RANK(P354,P$8:P$1007,1)+COUNTIF(P$8:P354,P354)-1)/1000</f>
        <v>0.92400000000000004</v>
      </c>
      <c r="AF354" s="21">
        <f>(RANK(Q354,Q$8:Q$1007,1)+COUNTIF(Q$8:Q354,Q354)-1)/1000</f>
        <v>0.92100000000000004</v>
      </c>
      <c r="AG354" s="21">
        <f>(RANK(R354,R$8:R$1007,1)+COUNTIF(R$8:R354,R354)-1)/1000</f>
        <v>0.90700000000000003</v>
      </c>
      <c r="AH354" s="21">
        <f>(RANK(S354,S$8:S$1007,1)+COUNTIF(S$8:S354,S354)-1)/1000</f>
        <v>0.92400000000000004</v>
      </c>
      <c r="AI354" s="14">
        <f t="shared" si="71"/>
        <v>0</v>
      </c>
      <c r="AK354" s="14">
        <f t="shared" si="72"/>
        <v>0</v>
      </c>
    </row>
    <row r="355" spans="2:37" x14ac:dyDescent="0.25">
      <c r="B355">
        <f t="shared" si="66"/>
        <v>348</v>
      </c>
      <c r="C355">
        <f>MATCH(B355,'Stocastic Model Raw Data'!$B$2:$B$1001,0)</f>
        <v>695</v>
      </c>
      <c r="D355" s="14" cm="1">
        <f t="array" ref="D355">INDEX('Stocastic Model Raw Data'!$G$2:$G$1001,$C355,0)</f>
        <v>31610718</v>
      </c>
      <c r="E355" s="14" cm="1">
        <f t="array" ref="E355">INDEX('Stocastic Model Raw Data'!$C$2:$C$1001,$C355,0)</f>
        <v>5004747.36617867</v>
      </c>
      <c r="F355" s="14" cm="1">
        <f t="array" ref="F355">INDEX('Stocastic Model Raw Data'!$H$2:$H$1001,$C355,0)</f>
        <v>2101361.6596244602</v>
      </c>
      <c r="G355" s="14">
        <f t="shared" si="61"/>
        <v>2903385.7065542098</v>
      </c>
      <c r="H355" s="14" cm="1">
        <f t="array" ref="H355">INDEX('Stocastic Model Raw Data'!$D$2:$D$1001,$C355,0)</f>
        <v>160647089.67874801</v>
      </c>
      <c r="I355" s="14" cm="1">
        <f t="array" ref="I355">INDEX('Stocastic Model Raw Data'!$I$2:$I$1001,$C355,0)</f>
        <v>64706720.268812798</v>
      </c>
      <c r="J355" s="14">
        <f t="shared" si="62"/>
        <v>95940369.409935206</v>
      </c>
      <c r="K355" s="14" cm="1">
        <f t="array" ref="K355">INDEX('Stocastic Model Raw Data'!$E$2:$E$1001,$C355,0)</f>
        <v>36156090.214287899</v>
      </c>
      <c r="L355" s="14" cm="1">
        <f t="array" ref="L355">INDEX('Stocastic Model Raw Data'!$J$2:$J$1001,$C355,0)</f>
        <v>25870362.5824739</v>
      </c>
      <c r="M355" s="14">
        <f t="shared" si="63"/>
        <v>10285727.631813999</v>
      </c>
      <c r="N355" s="14">
        <f t="shared" si="67"/>
        <v>196803179.89303592</v>
      </c>
      <c r="O355" s="14">
        <f t="shared" si="68"/>
        <v>90577082.851286694</v>
      </c>
      <c r="P355" s="14">
        <f t="shared" si="64"/>
        <v>106226097.04174922</v>
      </c>
      <c r="Q355" s="3">
        <f t="shared" si="69"/>
        <v>196803179.89303592</v>
      </c>
      <c r="R355" s="3">
        <f t="shared" si="70"/>
        <v>122187800.85128669</v>
      </c>
      <c r="S355" s="3">
        <f t="shared" si="65"/>
        <v>74615379.041749224</v>
      </c>
      <c r="T355" s="21">
        <f>(RANK(E355,E$8:E$1007,1)+COUNTIF(E$8:E355,E355)-1)/1000</f>
        <v>0.69899999999999995</v>
      </c>
      <c r="U355" s="21">
        <f>(RANK(F355,F$8:F$1007,1)+COUNTIF(F$8:F355,F355)-1)/1000</f>
        <v>0.70399999999999996</v>
      </c>
      <c r="V355" s="21">
        <f>(RANK(G355,G$8:G$1007,1)+COUNTIF(G$8:G355,G355)-1)/1000</f>
        <v>0.69099999999999995</v>
      </c>
      <c r="W355" s="21">
        <f>(RANK(H355,H$8:H$1007,1)+COUNTIF(H$8:H355,H355)-1)/1000</f>
        <v>0.69399999999999995</v>
      </c>
      <c r="X355" s="21">
        <f>(RANK(I355,I$8:I$1007,1)+COUNTIF(I$8:I355,I355)-1)/1000</f>
        <v>0.70399999999999996</v>
      </c>
      <c r="Y355" s="21">
        <f>(RANK(J355,J$8:J$1007,1)+COUNTIF(J$8:J355,J355)-1)/1000</f>
        <v>0.67100000000000004</v>
      </c>
      <c r="Z355" s="21">
        <f>(RANK(K355,K$8:K$1007,1)+COUNTIF(K$8:K355,K355)-1)/1000</f>
        <v>0.51900000000000002</v>
      </c>
      <c r="AA355" s="21">
        <f>(RANK(L355,L$8:L$1007,1)+COUNTIF(L$8:L355,L355)-1)/1000</f>
        <v>0.53200000000000003</v>
      </c>
      <c r="AB355" s="21">
        <f>(RANK(M355,M$8:M$1007,1)+COUNTIF(M$8:M355,M355)-1)/1000</f>
        <v>0.48799999999999999</v>
      </c>
      <c r="AC355" s="21">
        <f>(RANK(N355,N$8:N$1007,1)+COUNTIF(N$8:N355,N355)-1)/1000</f>
        <v>0.69499999999999995</v>
      </c>
      <c r="AD355" s="21">
        <f>(RANK(O355,O$8:O$1007,1)+COUNTIF(O$8:O355,O355)-1)/1000</f>
        <v>0.70899999999999996</v>
      </c>
      <c r="AE355" s="21">
        <f>(RANK(P355,P$8:P$1007,1)+COUNTIF(P$8:P355,P355)-1)/1000</f>
        <v>0.67400000000000004</v>
      </c>
      <c r="AF355" s="21">
        <f>(RANK(Q355,Q$8:Q$1007,1)+COUNTIF(Q$8:Q355,Q355)-1)/1000</f>
        <v>0.69499999999999995</v>
      </c>
      <c r="AG355" s="21">
        <f>(RANK(R355,R$8:R$1007,1)+COUNTIF(R$8:R355,R355)-1)/1000</f>
        <v>0.70899999999999996</v>
      </c>
      <c r="AH355" s="21">
        <f>(RANK(S355,S$8:S$1007,1)+COUNTIF(S$8:S355,S355)-1)/1000</f>
        <v>0.67400000000000004</v>
      </c>
      <c r="AI355" s="14">
        <f t="shared" si="71"/>
        <v>0</v>
      </c>
      <c r="AK355" s="14">
        <f t="shared" si="72"/>
        <v>0</v>
      </c>
    </row>
    <row r="356" spans="2:37" x14ac:dyDescent="0.25">
      <c r="B356">
        <f t="shared" si="66"/>
        <v>349</v>
      </c>
      <c r="C356">
        <f>MATCH(B356,'Stocastic Model Raw Data'!$B$2:$B$1001,0)</f>
        <v>693</v>
      </c>
      <c r="D356" s="14" cm="1">
        <f t="array" ref="D356">INDEX('Stocastic Model Raw Data'!$G$2:$G$1001,$C356,0)</f>
        <v>31610718</v>
      </c>
      <c r="E356" s="14" cm="1">
        <f t="array" ref="E356">INDEX('Stocastic Model Raw Data'!$C$2:$C$1001,$C356,0)</f>
        <v>4839629.6631484497</v>
      </c>
      <c r="F356" s="14" cm="1">
        <f t="array" ref="F356">INDEX('Stocastic Model Raw Data'!$H$2:$H$1001,$C356,0)</f>
        <v>1975138.6936898599</v>
      </c>
      <c r="G356" s="14">
        <f t="shared" si="61"/>
        <v>2864490.9694585898</v>
      </c>
      <c r="H356" s="14" cm="1">
        <f t="array" ref="H356">INDEX('Stocastic Model Raw Data'!$D$2:$D$1001,$C356,0)</f>
        <v>158198910.13099501</v>
      </c>
      <c r="I356" s="14" cm="1">
        <f t="array" ref="I356">INDEX('Stocastic Model Raw Data'!$I$2:$I$1001,$C356,0)</f>
        <v>61081333.9126084</v>
      </c>
      <c r="J356" s="14">
        <f t="shared" si="62"/>
        <v>97117576.218386605</v>
      </c>
      <c r="K356" s="14" cm="1">
        <f t="array" ref="K356">INDEX('Stocastic Model Raw Data'!$E$2:$E$1001,$C356,0)</f>
        <v>38307436.126468398</v>
      </c>
      <c r="L356" s="14" cm="1">
        <f t="array" ref="L356">INDEX('Stocastic Model Raw Data'!$J$2:$J$1001,$C356,0)</f>
        <v>27423141.561458599</v>
      </c>
      <c r="M356" s="14">
        <f t="shared" si="63"/>
        <v>10884294.565009799</v>
      </c>
      <c r="N356" s="14">
        <f t="shared" si="67"/>
        <v>196506346.2574634</v>
      </c>
      <c r="O356" s="14">
        <f t="shared" si="68"/>
        <v>88504475.474067003</v>
      </c>
      <c r="P356" s="14">
        <f t="shared" si="64"/>
        <v>108001870.78339639</v>
      </c>
      <c r="Q356" s="3">
        <f t="shared" si="69"/>
        <v>196506346.2574634</v>
      </c>
      <c r="R356" s="3">
        <f t="shared" si="70"/>
        <v>120115193.474067</v>
      </c>
      <c r="S356" s="3">
        <f t="shared" si="65"/>
        <v>76391152.783396393</v>
      </c>
      <c r="T356" s="21">
        <f>(RANK(E356,E$8:E$1007,1)+COUNTIF(E$8:E356,E356)-1)/1000</f>
        <v>0.65500000000000003</v>
      </c>
      <c r="U356" s="21">
        <f>(RANK(F356,F$8:F$1007,1)+COUNTIF(F$8:F356,F356)-1)/1000</f>
        <v>0.64100000000000001</v>
      </c>
      <c r="V356" s="21">
        <f>(RANK(G356,G$8:G$1007,1)+COUNTIF(G$8:G356,G356)-1)/1000</f>
        <v>0.67300000000000004</v>
      </c>
      <c r="W356" s="21">
        <f>(RANK(H356,H$8:H$1007,1)+COUNTIF(H$8:H356,H356)-1)/1000</f>
        <v>0.66500000000000004</v>
      </c>
      <c r="X356" s="21">
        <f>(RANK(I356,I$8:I$1007,1)+COUNTIF(I$8:I356,I356)-1)/1000</f>
        <v>0.64100000000000001</v>
      </c>
      <c r="Y356" s="21">
        <f>(RANK(J356,J$8:J$1007,1)+COUNTIF(J$8:J356,J356)-1)/1000</f>
        <v>0.69099999999999995</v>
      </c>
      <c r="Z356" s="21">
        <f>(RANK(K356,K$8:K$1007,1)+COUNTIF(K$8:K356,K356)-1)/1000</f>
        <v>0.67600000000000005</v>
      </c>
      <c r="AA356" s="21">
        <f>(RANK(L356,L$8:L$1007,1)+COUNTIF(L$8:L356,L356)-1)/1000</f>
        <v>0.67900000000000005</v>
      </c>
      <c r="AB356" s="21">
        <f>(RANK(M356,M$8:M$1007,1)+COUNTIF(M$8:M356,M356)-1)/1000</f>
        <v>0.64300000000000002</v>
      </c>
      <c r="AC356" s="21">
        <f>(RANK(N356,N$8:N$1007,1)+COUNTIF(N$8:N356,N356)-1)/1000</f>
        <v>0.69299999999999995</v>
      </c>
      <c r="AD356" s="21">
        <f>(RANK(O356,O$8:O$1007,1)+COUNTIF(O$8:O356,O356)-1)/1000</f>
        <v>0.68600000000000005</v>
      </c>
      <c r="AE356" s="21">
        <f>(RANK(P356,P$8:P$1007,1)+COUNTIF(P$8:P356,P356)-1)/1000</f>
        <v>0.69499999999999995</v>
      </c>
      <c r="AF356" s="21">
        <f>(RANK(Q356,Q$8:Q$1007,1)+COUNTIF(Q$8:Q356,Q356)-1)/1000</f>
        <v>0.69299999999999995</v>
      </c>
      <c r="AG356" s="21">
        <f>(RANK(R356,R$8:R$1007,1)+COUNTIF(R$8:R356,R356)-1)/1000</f>
        <v>0.68600000000000005</v>
      </c>
      <c r="AH356" s="21">
        <f>(RANK(S356,S$8:S$1007,1)+COUNTIF(S$8:S356,S356)-1)/1000</f>
        <v>0.69499999999999995</v>
      </c>
      <c r="AI356" s="14">
        <f t="shared" si="71"/>
        <v>0</v>
      </c>
      <c r="AK356" s="14">
        <f t="shared" si="72"/>
        <v>0</v>
      </c>
    </row>
    <row r="357" spans="2:37" x14ac:dyDescent="0.25">
      <c r="B357">
        <f t="shared" si="66"/>
        <v>350</v>
      </c>
      <c r="C357">
        <f>MATCH(B357,'Stocastic Model Raw Data'!$B$2:$B$1001,0)</f>
        <v>704</v>
      </c>
      <c r="D357" s="14" cm="1">
        <f t="array" ref="D357">INDEX('Stocastic Model Raw Data'!$G$2:$G$1001,$C357,0)</f>
        <v>31610718</v>
      </c>
      <c r="E357" s="14" cm="1">
        <f t="array" ref="E357">INDEX('Stocastic Model Raw Data'!$C$2:$C$1001,$C357,0)</f>
        <v>4972271.9289242299</v>
      </c>
      <c r="F357" s="14" cm="1">
        <f t="array" ref="F357">INDEX('Stocastic Model Raw Data'!$H$2:$H$1001,$C357,0)</f>
        <v>2078946.7768353</v>
      </c>
      <c r="G357" s="14">
        <f t="shared" si="61"/>
        <v>2893325.1520889299</v>
      </c>
      <c r="H357" s="14" cm="1">
        <f t="array" ref="H357">INDEX('Stocastic Model Raw Data'!$D$2:$D$1001,$C357,0)</f>
        <v>159482852.420728</v>
      </c>
      <c r="I357" s="14" cm="1">
        <f t="array" ref="I357">INDEX('Stocastic Model Raw Data'!$I$2:$I$1001,$C357,0)</f>
        <v>64198967.556801803</v>
      </c>
      <c r="J357" s="14">
        <f t="shared" si="62"/>
        <v>95283884.863926202</v>
      </c>
      <c r="K357" s="14" cm="1">
        <f t="array" ref="K357">INDEX('Stocastic Model Raw Data'!$E$2:$E$1001,$C357,0)</f>
        <v>38938967.858090699</v>
      </c>
      <c r="L357" s="14" cm="1">
        <f t="array" ref="L357">INDEX('Stocastic Model Raw Data'!$J$2:$J$1001,$C357,0)</f>
        <v>27996970.710955702</v>
      </c>
      <c r="M357" s="14">
        <f t="shared" si="63"/>
        <v>10941997.147134997</v>
      </c>
      <c r="N357" s="14">
        <f t="shared" si="67"/>
        <v>198421820.2788187</v>
      </c>
      <c r="O357" s="14">
        <f t="shared" si="68"/>
        <v>92195938.267757505</v>
      </c>
      <c r="P357" s="14">
        <f t="shared" si="64"/>
        <v>106225882.01106119</v>
      </c>
      <c r="Q357" s="3">
        <f t="shared" si="69"/>
        <v>198421820.2788187</v>
      </c>
      <c r="R357" s="3">
        <f t="shared" si="70"/>
        <v>123806656.26775751</v>
      </c>
      <c r="S357" s="3">
        <f t="shared" si="65"/>
        <v>74615164.011061192</v>
      </c>
      <c r="T357" s="21">
        <f>(RANK(E357,E$8:E$1007,1)+COUNTIF(E$8:E357,E357)-1)/1000</f>
        <v>0.69</v>
      </c>
      <c r="U357" s="21">
        <f>(RANK(F357,F$8:F$1007,1)+COUNTIF(F$8:F357,F357)-1)/1000</f>
        <v>0.69099999999999995</v>
      </c>
      <c r="V357" s="21">
        <f>(RANK(G357,G$8:G$1007,1)+COUNTIF(G$8:G357,G357)-1)/1000</f>
        <v>0.68799999999999994</v>
      </c>
      <c r="W357" s="21">
        <f>(RANK(H357,H$8:H$1007,1)+COUNTIF(H$8:H357,H357)-1)/1000</f>
        <v>0.68500000000000005</v>
      </c>
      <c r="X357" s="21">
        <f>(RANK(I357,I$8:I$1007,1)+COUNTIF(I$8:I357,I357)-1)/1000</f>
        <v>0.69399999999999995</v>
      </c>
      <c r="Y357" s="21">
        <f>(RANK(J357,J$8:J$1007,1)+COUNTIF(J$8:J357,J357)-1)/1000</f>
        <v>0.66300000000000003</v>
      </c>
      <c r="Z357" s="21">
        <f>(RANK(K357,K$8:K$1007,1)+COUNTIF(K$8:K357,K357)-1)/1000</f>
        <v>0.72199999999999998</v>
      </c>
      <c r="AA357" s="21">
        <f>(RANK(L357,L$8:L$1007,1)+COUNTIF(L$8:L357,L357)-1)/1000</f>
        <v>0.73</v>
      </c>
      <c r="AB357" s="21">
        <f>(RANK(M357,M$8:M$1007,1)+COUNTIF(M$8:M357,M357)-1)/1000</f>
        <v>0.66600000000000004</v>
      </c>
      <c r="AC357" s="21">
        <f>(RANK(N357,N$8:N$1007,1)+COUNTIF(N$8:N357,N357)-1)/1000</f>
        <v>0.70399999999999996</v>
      </c>
      <c r="AD357" s="21">
        <f>(RANK(O357,O$8:O$1007,1)+COUNTIF(O$8:O357,O357)-1)/1000</f>
        <v>0.73199999999999998</v>
      </c>
      <c r="AE357" s="21">
        <f>(RANK(P357,P$8:P$1007,1)+COUNTIF(P$8:P357,P357)-1)/1000</f>
        <v>0.67300000000000004</v>
      </c>
      <c r="AF357" s="21">
        <f>(RANK(Q357,Q$8:Q$1007,1)+COUNTIF(Q$8:Q357,Q357)-1)/1000</f>
        <v>0.70399999999999996</v>
      </c>
      <c r="AG357" s="21">
        <f>(RANK(R357,R$8:R$1007,1)+COUNTIF(R$8:R357,R357)-1)/1000</f>
        <v>0.73199999999999998</v>
      </c>
      <c r="AH357" s="21">
        <f>(RANK(S357,S$8:S$1007,1)+COUNTIF(S$8:S357,S357)-1)/1000</f>
        <v>0.67300000000000004</v>
      </c>
      <c r="AI357" s="14">
        <f t="shared" si="71"/>
        <v>0</v>
      </c>
      <c r="AK357" s="14">
        <f t="shared" si="72"/>
        <v>0</v>
      </c>
    </row>
    <row r="358" spans="2:37" x14ac:dyDescent="0.25">
      <c r="B358">
        <f t="shared" si="66"/>
        <v>351</v>
      </c>
      <c r="C358">
        <f>MATCH(B358,'Stocastic Model Raw Data'!$B$2:$B$1001,0)</f>
        <v>298</v>
      </c>
      <c r="D358" s="14" cm="1">
        <f t="array" ref="D358">INDEX('Stocastic Model Raw Data'!$G$2:$G$1001,$C358,0)</f>
        <v>31610718</v>
      </c>
      <c r="E358" s="14" cm="1">
        <f t="array" ref="E358">INDEX('Stocastic Model Raw Data'!$C$2:$C$1001,$C358,0)</f>
        <v>3030036.6515873498</v>
      </c>
      <c r="F358" s="14" cm="1">
        <f t="array" ref="F358">INDEX('Stocastic Model Raw Data'!$H$2:$H$1001,$C358,0)</f>
        <v>1180061.2564130099</v>
      </c>
      <c r="G358" s="14">
        <f t="shared" si="61"/>
        <v>1849975.3951743399</v>
      </c>
      <c r="H358" s="14" cm="1">
        <f t="array" ref="H358">INDEX('Stocastic Model Raw Data'!$D$2:$D$1001,$C358,0)</f>
        <v>98596939.985537693</v>
      </c>
      <c r="I358" s="14" cm="1">
        <f t="array" ref="I358">INDEX('Stocastic Model Raw Data'!$I$2:$I$1001,$C358,0)</f>
        <v>36875799.912583701</v>
      </c>
      <c r="J358" s="14">
        <f t="shared" si="62"/>
        <v>61721140.072953992</v>
      </c>
      <c r="K358" s="14" cm="1">
        <f t="array" ref="K358">INDEX('Stocastic Model Raw Data'!$E$2:$E$1001,$C358,0)</f>
        <v>31333962.058030099</v>
      </c>
      <c r="L358" s="14" cm="1">
        <f t="array" ref="L358">INDEX('Stocastic Model Raw Data'!$J$2:$J$1001,$C358,0)</f>
        <v>21864472.813590199</v>
      </c>
      <c r="M358" s="14">
        <f t="shared" si="63"/>
        <v>9469489.2444398999</v>
      </c>
      <c r="N358" s="14">
        <f t="shared" si="67"/>
        <v>129930902.04356779</v>
      </c>
      <c r="O358" s="14">
        <f t="shared" si="68"/>
        <v>58740272.7261739</v>
      </c>
      <c r="P358" s="14">
        <f t="shared" si="64"/>
        <v>71190629.317393899</v>
      </c>
      <c r="Q358" s="3">
        <f t="shared" si="69"/>
        <v>129930902.04356779</v>
      </c>
      <c r="R358" s="3">
        <f t="shared" si="70"/>
        <v>90350990.726173908</v>
      </c>
      <c r="S358" s="3">
        <f t="shared" si="65"/>
        <v>39579911.317393884</v>
      </c>
      <c r="T358" s="21">
        <f>(RANK(E358,E$8:E$1007,1)+COUNTIF(E$8:E358,E358)-1)/1000</f>
        <v>0.314</v>
      </c>
      <c r="U358" s="21">
        <f>(RANK(F358,F$8:F$1007,1)+COUNTIF(F$8:F358,F358)-1)/1000</f>
        <v>0.308</v>
      </c>
      <c r="V358" s="21">
        <f>(RANK(G358,G$8:G$1007,1)+COUNTIF(G$8:G358,G358)-1)/1000</f>
        <v>0.32300000000000001</v>
      </c>
      <c r="W358" s="21">
        <f>(RANK(H358,H$8:H$1007,1)+COUNTIF(H$8:H358,H358)-1)/1000</f>
        <v>0.317</v>
      </c>
      <c r="X358" s="21">
        <f>(RANK(I358,I$8:I$1007,1)+COUNTIF(I$8:I358,I358)-1)/1000</f>
        <v>0.309</v>
      </c>
      <c r="Y358" s="21">
        <f>(RANK(J358,J$8:J$1007,1)+COUNTIF(J$8:J358,J358)-1)/1000</f>
        <v>0.32300000000000001</v>
      </c>
      <c r="Z358" s="21">
        <f>(RANK(K358,K$8:K$1007,1)+COUNTIF(K$8:K358,K358)-1)/1000</f>
        <v>0.27200000000000002</v>
      </c>
      <c r="AA358" s="21">
        <f>(RANK(L358,L$8:L$1007,1)+COUNTIF(L$8:L358,L358)-1)/1000</f>
        <v>0.26300000000000001</v>
      </c>
      <c r="AB358" s="21">
        <f>(RANK(M358,M$8:M$1007,1)+COUNTIF(M$8:M358,M358)-1)/1000</f>
        <v>0.311</v>
      </c>
      <c r="AC358" s="21">
        <f>(RANK(N358,N$8:N$1007,1)+COUNTIF(N$8:N358,N358)-1)/1000</f>
        <v>0.29799999999999999</v>
      </c>
      <c r="AD358" s="21">
        <f>(RANK(O358,O$8:O$1007,1)+COUNTIF(O$8:O358,O358)-1)/1000</f>
        <v>0.26100000000000001</v>
      </c>
      <c r="AE358" s="21">
        <f>(RANK(P358,P$8:P$1007,1)+COUNTIF(P$8:P358,P358)-1)/1000</f>
        <v>0.32100000000000001</v>
      </c>
      <c r="AF358" s="21">
        <f>(RANK(Q358,Q$8:Q$1007,1)+COUNTIF(Q$8:Q358,Q358)-1)/1000</f>
        <v>0.29799999999999999</v>
      </c>
      <c r="AG358" s="21">
        <f>(RANK(R358,R$8:R$1007,1)+COUNTIF(R$8:R358,R358)-1)/1000</f>
        <v>0.26100000000000001</v>
      </c>
      <c r="AH358" s="21">
        <f>(RANK(S358,S$8:S$1007,1)+COUNTIF(S$8:S358,S358)-1)/1000</f>
        <v>0.32100000000000001</v>
      </c>
      <c r="AI358" s="14">
        <f t="shared" si="71"/>
        <v>0</v>
      </c>
      <c r="AK358" s="14">
        <f t="shared" si="72"/>
        <v>0</v>
      </c>
    </row>
    <row r="359" spans="2:37" x14ac:dyDescent="0.25">
      <c r="B359">
        <f t="shared" si="66"/>
        <v>352</v>
      </c>
      <c r="C359">
        <f>MATCH(B359,'Stocastic Model Raw Data'!$B$2:$B$1001,0)</f>
        <v>62</v>
      </c>
      <c r="D359" s="14" cm="1">
        <f t="array" ref="D359">INDEX('Stocastic Model Raw Data'!$G$2:$G$1001,$C359,0)</f>
        <v>31610718</v>
      </c>
      <c r="E359" s="14" cm="1">
        <f t="array" ref="E359">INDEX('Stocastic Model Raw Data'!$C$2:$C$1001,$C359,0)</f>
        <v>1348782.7535550699</v>
      </c>
      <c r="F359" s="14" cm="1">
        <f t="array" ref="F359">INDEX('Stocastic Model Raw Data'!$H$2:$H$1001,$C359,0)</f>
        <v>468509.22600453702</v>
      </c>
      <c r="G359" s="14">
        <f t="shared" si="61"/>
        <v>880273.52755053295</v>
      </c>
      <c r="H359" s="14" cm="1">
        <f t="array" ref="H359">INDEX('Stocastic Model Raw Data'!$D$2:$D$1001,$C359,0)</f>
        <v>43518599.796516299</v>
      </c>
      <c r="I359" s="14" cm="1">
        <f t="array" ref="I359">INDEX('Stocastic Model Raw Data'!$I$2:$I$1001,$C359,0)</f>
        <v>15365423.377229599</v>
      </c>
      <c r="J359" s="14">
        <f t="shared" si="62"/>
        <v>28153176.419286698</v>
      </c>
      <c r="K359" s="14" cm="1">
        <f t="array" ref="K359">INDEX('Stocastic Model Raw Data'!$E$2:$E$1001,$C359,0)</f>
        <v>37219147.320549302</v>
      </c>
      <c r="L359" s="14" cm="1">
        <f t="array" ref="L359">INDEX('Stocastic Model Raw Data'!$J$2:$J$1001,$C359,0)</f>
        <v>26918014.948284701</v>
      </c>
      <c r="M359" s="14">
        <f t="shared" si="63"/>
        <v>10301132.372264601</v>
      </c>
      <c r="N359" s="14">
        <f t="shared" si="67"/>
        <v>80737747.117065609</v>
      </c>
      <c r="O359" s="14">
        <f t="shared" si="68"/>
        <v>42283438.325514302</v>
      </c>
      <c r="P359" s="14">
        <f t="shared" si="64"/>
        <v>38454308.791551307</v>
      </c>
      <c r="Q359" s="3">
        <f t="shared" si="69"/>
        <v>80737747.117065609</v>
      </c>
      <c r="R359" s="3">
        <f t="shared" si="70"/>
        <v>73894156.325514302</v>
      </c>
      <c r="S359" s="3">
        <f t="shared" si="65"/>
        <v>6843590.7915513068</v>
      </c>
      <c r="T359" s="21">
        <f>(RANK(E359,E$8:E$1007,1)+COUNTIF(E$8:E359,E359)-1)/1000</f>
        <v>4.8000000000000001E-2</v>
      </c>
      <c r="U359" s="21">
        <f>(RANK(F359,F$8:F$1007,1)+COUNTIF(F$8:F359,F359)-1)/1000</f>
        <v>4.2999999999999997E-2</v>
      </c>
      <c r="V359" s="21">
        <f>(RANK(G359,G$8:G$1007,1)+COUNTIF(G$8:G359,G359)-1)/1000</f>
        <v>4.9000000000000002E-2</v>
      </c>
      <c r="W359" s="21">
        <f>(RANK(H359,H$8:H$1007,1)+COUNTIF(H$8:H359,H359)-1)/1000</f>
        <v>4.7E-2</v>
      </c>
      <c r="X359" s="21">
        <f>(RANK(I359,I$8:I$1007,1)+COUNTIF(I$8:I359,I359)-1)/1000</f>
        <v>4.4999999999999998E-2</v>
      </c>
      <c r="Y359" s="21">
        <f>(RANK(J359,J$8:J$1007,1)+COUNTIF(J$8:J359,J359)-1)/1000</f>
        <v>4.9000000000000002E-2</v>
      </c>
      <c r="Z359" s="21">
        <f>(RANK(K359,K$8:K$1007,1)+COUNTIF(K$8:K359,K359)-1)/1000</f>
        <v>0.58499999999999996</v>
      </c>
      <c r="AA359" s="21">
        <f>(RANK(L359,L$8:L$1007,1)+COUNTIF(L$8:L359,L359)-1)/1000</f>
        <v>0.627</v>
      </c>
      <c r="AB359" s="21">
        <f>(RANK(M359,M$8:M$1007,1)+COUNTIF(M$8:M359,M359)-1)/1000</f>
        <v>0.49</v>
      </c>
      <c r="AC359" s="21">
        <f>(RANK(N359,N$8:N$1007,1)+COUNTIF(N$8:N359,N359)-1)/1000</f>
        <v>6.2E-2</v>
      </c>
      <c r="AD359" s="21">
        <f>(RANK(O359,O$8:O$1007,1)+COUNTIF(O$8:O359,O359)-1)/1000</f>
        <v>7.6999999999999999E-2</v>
      </c>
      <c r="AE359" s="21">
        <f>(RANK(P359,P$8:P$1007,1)+COUNTIF(P$8:P359,P359)-1)/1000</f>
        <v>5.3999999999999999E-2</v>
      </c>
      <c r="AF359" s="21">
        <f>(RANK(Q359,Q$8:Q$1007,1)+COUNTIF(Q$8:Q359,Q359)-1)/1000</f>
        <v>6.2E-2</v>
      </c>
      <c r="AG359" s="21">
        <f>(RANK(R359,R$8:R$1007,1)+COUNTIF(R$8:R359,R359)-1)/1000</f>
        <v>7.6999999999999999E-2</v>
      </c>
      <c r="AH359" s="21">
        <f>(RANK(S359,S$8:S$1007,1)+COUNTIF(S$8:S359,S359)-1)/1000</f>
        <v>5.3999999999999999E-2</v>
      </c>
      <c r="AI359" s="14">
        <f t="shared" si="71"/>
        <v>0</v>
      </c>
      <c r="AK359" s="14">
        <f t="shared" si="72"/>
        <v>0</v>
      </c>
    </row>
    <row r="360" spans="2:37" x14ac:dyDescent="0.25">
      <c r="B360">
        <f t="shared" si="66"/>
        <v>353</v>
      </c>
      <c r="C360">
        <f>MATCH(B360,'Stocastic Model Raw Data'!$B$2:$B$1001,0)</f>
        <v>838</v>
      </c>
      <c r="D360" s="14" cm="1">
        <f t="array" ref="D360">INDEX('Stocastic Model Raw Data'!$G$2:$G$1001,$C360,0)</f>
        <v>31610718</v>
      </c>
      <c r="E360" s="14" cm="1">
        <f t="array" ref="E360">INDEX('Stocastic Model Raw Data'!$C$2:$C$1001,$C360,0)</f>
        <v>6311341.5812328001</v>
      </c>
      <c r="F360" s="14" cm="1">
        <f t="array" ref="F360">INDEX('Stocastic Model Raw Data'!$H$2:$H$1001,$C360,0)</f>
        <v>2674121.9447471299</v>
      </c>
      <c r="G360" s="14">
        <f t="shared" si="61"/>
        <v>3637219.6364856702</v>
      </c>
      <c r="H360" s="14" cm="1">
        <f t="array" ref="H360">INDEX('Stocastic Model Raw Data'!$D$2:$D$1001,$C360,0)</f>
        <v>204129071.59762901</v>
      </c>
      <c r="I360" s="14" cm="1">
        <f t="array" ref="I360">INDEX('Stocastic Model Raw Data'!$I$2:$I$1001,$C360,0)</f>
        <v>82029628.542057306</v>
      </c>
      <c r="J360" s="14">
        <f t="shared" si="62"/>
        <v>122099443.05557171</v>
      </c>
      <c r="K360" s="14" cm="1">
        <f t="array" ref="K360">INDEX('Stocastic Model Raw Data'!$E$2:$E$1001,$C360,0)</f>
        <v>29548153.635059498</v>
      </c>
      <c r="L360" s="14" cm="1">
        <f t="array" ref="L360">INDEX('Stocastic Model Raw Data'!$J$2:$J$1001,$C360,0)</f>
        <v>20444441.314892299</v>
      </c>
      <c r="M360" s="14">
        <f t="shared" si="63"/>
        <v>9103712.3201671988</v>
      </c>
      <c r="N360" s="14">
        <f t="shared" si="67"/>
        <v>233677225.23268852</v>
      </c>
      <c r="O360" s="14">
        <f t="shared" si="68"/>
        <v>102474069.8569496</v>
      </c>
      <c r="P360" s="14">
        <f t="shared" si="64"/>
        <v>131203155.37573892</v>
      </c>
      <c r="Q360" s="3">
        <f t="shared" si="69"/>
        <v>233677225.23268852</v>
      </c>
      <c r="R360" s="3">
        <f t="shared" si="70"/>
        <v>134084787.8569496</v>
      </c>
      <c r="S360" s="3">
        <f t="shared" si="65"/>
        <v>99592437.375738919</v>
      </c>
      <c r="T360" s="21">
        <f>(RANK(E360,E$8:E$1007,1)+COUNTIF(E$8:E360,E360)-1)/1000</f>
        <v>0.86499999999999999</v>
      </c>
      <c r="U360" s="21">
        <f>(RANK(F360,F$8:F$1007,1)+COUNTIF(F$8:F360,F360)-1)/1000</f>
        <v>0.877</v>
      </c>
      <c r="V360" s="21">
        <f>(RANK(G360,G$8:G$1007,1)+COUNTIF(G$8:G360,G360)-1)/1000</f>
        <v>0.85599999999999998</v>
      </c>
      <c r="W360" s="21">
        <f>(RANK(H360,H$8:H$1007,1)+COUNTIF(H$8:H360,H360)-1)/1000</f>
        <v>0.86399999999999999</v>
      </c>
      <c r="X360" s="21">
        <f>(RANK(I360,I$8:I$1007,1)+COUNTIF(I$8:I360,I360)-1)/1000</f>
        <v>0.874</v>
      </c>
      <c r="Y360" s="21">
        <f>(RANK(J360,J$8:J$1007,1)+COUNTIF(J$8:J360,J360)-1)/1000</f>
        <v>0.85799999999999998</v>
      </c>
      <c r="Z360" s="21">
        <f>(RANK(K360,K$8:K$1007,1)+COUNTIF(K$8:K360,K360)-1)/1000</f>
        <v>0.214</v>
      </c>
      <c r="AA360" s="21">
        <f>(RANK(L360,L$8:L$1007,1)+COUNTIF(L$8:L360,L360)-1)/1000</f>
        <v>0.20200000000000001</v>
      </c>
      <c r="AB360" s="21">
        <f>(RANK(M360,M$8:M$1007,1)+COUNTIF(M$8:M360,M360)-1)/1000</f>
        <v>0.24299999999999999</v>
      </c>
      <c r="AC360" s="21">
        <f>(RANK(N360,N$8:N$1007,1)+COUNTIF(N$8:N360,N360)-1)/1000</f>
        <v>0.83799999999999997</v>
      </c>
      <c r="AD360" s="21">
        <f>(RANK(O360,O$8:O$1007,1)+COUNTIF(O$8:O360,O360)-1)/1000</f>
        <v>0.82899999999999996</v>
      </c>
      <c r="AE360" s="21">
        <f>(RANK(P360,P$8:P$1007,1)+COUNTIF(P$8:P360,P360)-1)/1000</f>
        <v>0.84299999999999997</v>
      </c>
      <c r="AF360" s="21">
        <f>(RANK(Q360,Q$8:Q$1007,1)+COUNTIF(Q$8:Q360,Q360)-1)/1000</f>
        <v>0.83799999999999997</v>
      </c>
      <c r="AG360" s="21">
        <f>(RANK(R360,R$8:R$1007,1)+COUNTIF(R$8:R360,R360)-1)/1000</f>
        <v>0.82899999999999996</v>
      </c>
      <c r="AH360" s="21">
        <f>(RANK(S360,S$8:S$1007,1)+COUNTIF(S$8:S360,S360)-1)/1000</f>
        <v>0.84299999999999997</v>
      </c>
      <c r="AI360" s="14">
        <f t="shared" si="71"/>
        <v>0</v>
      </c>
      <c r="AK360" s="14">
        <f t="shared" si="72"/>
        <v>0</v>
      </c>
    </row>
    <row r="361" spans="2:37" x14ac:dyDescent="0.25">
      <c r="B361">
        <f t="shared" si="66"/>
        <v>354</v>
      </c>
      <c r="C361">
        <f>MATCH(B361,'Stocastic Model Raw Data'!$B$2:$B$1001,0)</f>
        <v>445</v>
      </c>
      <c r="D361" s="14" cm="1">
        <f t="array" ref="D361">INDEX('Stocastic Model Raw Data'!$G$2:$G$1001,$C361,0)</f>
        <v>31610718</v>
      </c>
      <c r="E361" s="14" cm="1">
        <f t="array" ref="E361">INDEX('Stocastic Model Raw Data'!$C$2:$C$1001,$C361,0)</f>
        <v>3802577.8195927301</v>
      </c>
      <c r="F361" s="14" cm="1">
        <f t="array" ref="F361">INDEX('Stocastic Model Raw Data'!$H$2:$H$1001,$C361,0)</f>
        <v>1525630.5277628901</v>
      </c>
      <c r="G361" s="14">
        <f t="shared" si="61"/>
        <v>2276947.2918298403</v>
      </c>
      <c r="H361" s="14" cm="1">
        <f t="array" ref="H361">INDEX('Stocastic Model Raw Data'!$D$2:$D$1001,$C361,0)</f>
        <v>123296266.20767701</v>
      </c>
      <c r="I361" s="14" cm="1">
        <f t="array" ref="I361">INDEX('Stocastic Model Raw Data'!$I$2:$I$1001,$C361,0)</f>
        <v>47435300.149473399</v>
      </c>
      <c r="J361" s="14">
        <f t="shared" si="62"/>
        <v>75860966.058203608</v>
      </c>
      <c r="K361" s="14" cm="1">
        <f t="array" ref="K361">INDEX('Stocastic Model Raw Data'!$E$2:$E$1001,$C361,0)</f>
        <v>37439821.570726499</v>
      </c>
      <c r="L361" s="14" cm="1">
        <f t="array" ref="L361">INDEX('Stocastic Model Raw Data'!$J$2:$J$1001,$C361,0)</f>
        <v>27109412.357864801</v>
      </c>
      <c r="M361" s="14">
        <f t="shared" si="63"/>
        <v>10330409.212861698</v>
      </c>
      <c r="N361" s="14">
        <f t="shared" si="67"/>
        <v>160736087.77840352</v>
      </c>
      <c r="O361" s="14">
        <f t="shared" si="68"/>
        <v>74544712.507338196</v>
      </c>
      <c r="P361" s="14">
        <f t="shared" si="64"/>
        <v>86191375.271065325</v>
      </c>
      <c r="Q361" s="3">
        <f t="shared" si="69"/>
        <v>160736087.77840352</v>
      </c>
      <c r="R361" s="3">
        <f t="shared" si="70"/>
        <v>106155430.5073382</v>
      </c>
      <c r="S361" s="3">
        <f t="shared" si="65"/>
        <v>54580657.271065325</v>
      </c>
      <c r="T361" s="21">
        <f>(RANK(E361,E$8:E$1007,1)+COUNTIF(E$8:E361,E361)-1)/1000</f>
        <v>0.42</v>
      </c>
      <c r="U361" s="21">
        <f>(RANK(F361,F$8:F$1007,1)+COUNTIF(F$8:F361,F361)-1)/1000</f>
        <v>0.42299999999999999</v>
      </c>
      <c r="V361" s="21">
        <f>(RANK(G361,G$8:G$1007,1)+COUNTIF(G$8:G361,G361)-1)/1000</f>
        <v>0.42499999999999999</v>
      </c>
      <c r="W361" s="21">
        <f>(RANK(H361,H$8:H$1007,1)+COUNTIF(H$8:H361,H361)-1)/1000</f>
        <v>0.42</v>
      </c>
      <c r="X361" s="21">
        <f>(RANK(I361,I$8:I$1007,1)+COUNTIF(I$8:I361,I361)-1)/1000</f>
        <v>0.42399999999999999</v>
      </c>
      <c r="Y361" s="21">
        <f>(RANK(J361,J$8:J$1007,1)+COUNTIF(J$8:J361,J361)-1)/1000</f>
        <v>0.42</v>
      </c>
      <c r="Z361" s="21">
        <f>(RANK(K361,K$8:K$1007,1)+COUNTIF(K$8:K361,K361)-1)/1000</f>
        <v>0.60099999999999998</v>
      </c>
      <c r="AA361" s="21">
        <f>(RANK(L361,L$8:L$1007,1)+COUNTIF(L$8:L361,L361)-1)/1000</f>
        <v>0.65100000000000002</v>
      </c>
      <c r="AB361" s="21">
        <f>(RANK(M361,M$8:M$1007,1)+COUNTIF(M$8:M361,M361)-1)/1000</f>
        <v>0.5</v>
      </c>
      <c r="AC361" s="21">
        <f>(RANK(N361,N$8:N$1007,1)+COUNTIF(N$8:N361,N361)-1)/1000</f>
        <v>0.44500000000000001</v>
      </c>
      <c r="AD361" s="21">
        <f>(RANK(O361,O$8:O$1007,1)+COUNTIF(O$8:O361,O361)-1)/1000</f>
        <v>0.46200000000000002</v>
      </c>
      <c r="AE361" s="21">
        <f>(RANK(P361,P$8:P$1007,1)+COUNTIF(P$8:P361,P361)-1)/1000</f>
        <v>0.42899999999999999</v>
      </c>
      <c r="AF361" s="21">
        <f>(RANK(Q361,Q$8:Q$1007,1)+COUNTIF(Q$8:Q361,Q361)-1)/1000</f>
        <v>0.44500000000000001</v>
      </c>
      <c r="AG361" s="21">
        <f>(RANK(R361,R$8:R$1007,1)+COUNTIF(R$8:R361,R361)-1)/1000</f>
        <v>0.46200000000000002</v>
      </c>
      <c r="AH361" s="21">
        <f>(RANK(S361,S$8:S$1007,1)+COUNTIF(S$8:S361,S361)-1)/1000</f>
        <v>0.42899999999999999</v>
      </c>
      <c r="AI361" s="14">
        <f t="shared" si="71"/>
        <v>0</v>
      </c>
      <c r="AK361" s="14">
        <f t="shared" si="72"/>
        <v>0</v>
      </c>
    </row>
    <row r="362" spans="2:37" x14ac:dyDescent="0.25">
      <c r="B362">
        <f t="shared" si="66"/>
        <v>355</v>
      </c>
      <c r="C362">
        <f>MATCH(B362,'Stocastic Model Raw Data'!$B$2:$B$1001,0)</f>
        <v>530</v>
      </c>
      <c r="D362" s="14" cm="1">
        <f t="array" ref="D362">INDEX('Stocastic Model Raw Data'!$G$2:$G$1001,$C362,0)</f>
        <v>31610718</v>
      </c>
      <c r="E362" s="14" cm="1">
        <f t="array" ref="E362">INDEX('Stocastic Model Raw Data'!$C$2:$C$1001,$C362,0)</f>
        <v>4300631.8761947304</v>
      </c>
      <c r="F362" s="14" cm="1">
        <f t="array" ref="F362">INDEX('Stocastic Model Raw Data'!$H$2:$H$1001,$C362,0)</f>
        <v>1735478.0293278799</v>
      </c>
      <c r="G362" s="14">
        <f t="shared" si="61"/>
        <v>2565153.8468668507</v>
      </c>
      <c r="H362" s="14" cm="1">
        <f t="array" ref="H362">INDEX('Stocastic Model Raw Data'!$D$2:$D$1001,$C362,0)</f>
        <v>139540839.35292</v>
      </c>
      <c r="I362" s="14" cm="1">
        <f t="array" ref="I362">INDEX('Stocastic Model Raw Data'!$I$2:$I$1001,$C362,0)</f>
        <v>53772252.226231404</v>
      </c>
      <c r="J362" s="14">
        <f t="shared" si="62"/>
        <v>85768587.1266886</v>
      </c>
      <c r="K362" s="14" cm="1">
        <f t="array" ref="K362">INDEX('Stocastic Model Raw Data'!$E$2:$E$1001,$C362,0)</f>
        <v>35861362.938562497</v>
      </c>
      <c r="L362" s="14" cm="1">
        <f t="array" ref="L362">INDEX('Stocastic Model Raw Data'!$J$2:$J$1001,$C362,0)</f>
        <v>25729620.905805901</v>
      </c>
      <c r="M362" s="14">
        <f t="shared" si="63"/>
        <v>10131742.032756597</v>
      </c>
      <c r="N362" s="14">
        <f t="shared" si="67"/>
        <v>175402202.29148251</v>
      </c>
      <c r="O362" s="14">
        <f t="shared" si="68"/>
        <v>79501873.132037312</v>
      </c>
      <c r="P362" s="14">
        <f t="shared" si="64"/>
        <v>95900329.159445196</v>
      </c>
      <c r="Q362" s="3">
        <f t="shared" si="69"/>
        <v>175402202.29148251</v>
      </c>
      <c r="R362" s="3">
        <f t="shared" si="70"/>
        <v>111112591.13203731</v>
      </c>
      <c r="S362" s="3">
        <f t="shared" si="65"/>
        <v>64289611.159445196</v>
      </c>
      <c r="T362" s="21">
        <f>(RANK(E362,E$8:E$1007,1)+COUNTIF(E$8:E362,E362)-1)/1000</f>
        <v>0.54400000000000004</v>
      </c>
      <c r="U362" s="21">
        <f>(RANK(F362,F$8:F$1007,1)+COUNTIF(F$8:F362,F362)-1)/1000</f>
        <v>0.505</v>
      </c>
      <c r="V362" s="21">
        <f>(RANK(G362,G$8:G$1007,1)+COUNTIF(G$8:G362,G362)-1)/1000</f>
        <v>0.55600000000000005</v>
      </c>
      <c r="W362" s="21">
        <f>(RANK(H362,H$8:H$1007,1)+COUNTIF(H$8:H362,H362)-1)/1000</f>
        <v>0.54500000000000004</v>
      </c>
      <c r="X362" s="21">
        <f>(RANK(I362,I$8:I$1007,1)+COUNTIF(I$8:I362,I362)-1)/1000</f>
        <v>0.50800000000000001</v>
      </c>
      <c r="Y362" s="21">
        <f>(RANK(J362,J$8:J$1007,1)+COUNTIF(J$8:J362,J362)-1)/1000</f>
        <v>0.55900000000000005</v>
      </c>
      <c r="Z362" s="21">
        <f>(RANK(K362,K$8:K$1007,1)+COUNTIF(K$8:K362,K362)-1)/1000</f>
        <v>0.501</v>
      </c>
      <c r="AA362" s="21">
        <f>(RANK(L362,L$8:L$1007,1)+COUNTIF(L$8:L362,L362)-1)/1000</f>
        <v>0.51400000000000001</v>
      </c>
      <c r="AB362" s="21">
        <f>(RANK(M362,M$8:M$1007,1)+COUNTIF(M$8:M362,M362)-1)/1000</f>
        <v>0.45300000000000001</v>
      </c>
      <c r="AC362" s="21">
        <f>(RANK(N362,N$8:N$1007,1)+COUNTIF(N$8:N362,N362)-1)/1000</f>
        <v>0.53</v>
      </c>
      <c r="AD362" s="21">
        <f>(RANK(O362,O$8:O$1007,1)+COUNTIF(O$8:O362,O362)-1)/1000</f>
        <v>0.52600000000000002</v>
      </c>
      <c r="AE362" s="21">
        <f>(RANK(P362,P$8:P$1007,1)+COUNTIF(P$8:P362,P362)-1)/1000</f>
        <v>0.54300000000000004</v>
      </c>
      <c r="AF362" s="21">
        <f>(RANK(Q362,Q$8:Q$1007,1)+COUNTIF(Q$8:Q362,Q362)-1)/1000</f>
        <v>0.53</v>
      </c>
      <c r="AG362" s="21">
        <f>(RANK(R362,R$8:R$1007,1)+COUNTIF(R$8:R362,R362)-1)/1000</f>
        <v>0.52600000000000002</v>
      </c>
      <c r="AH362" s="21">
        <f>(RANK(S362,S$8:S$1007,1)+COUNTIF(S$8:S362,S362)-1)/1000</f>
        <v>0.54300000000000004</v>
      </c>
      <c r="AI362" s="14">
        <f t="shared" si="71"/>
        <v>0</v>
      </c>
      <c r="AK362" s="14">
        <f t="shared" si="72"/>
        <v>0</v>
      </c>
    </row>
    <row r="363" spans="2:37" x14ac:dyDescent="0.25">
      <c r="B363">
        <f t="shared" si="66"/>
        <v>356</v>
      </c>
      <c r="C363">
        <f>MATCH(B363,'Stocastic Model Raw Data'!$B$2:$B$1001,0)</f>
        <v>502</v>
      </c>
      <c r="D363" s="14" cm="1">
        <f t="array" ref="D363">INDEX('Stocastic Model Raw Data'!$G$2:$G$1001,$C363,0)</f>
        <v>31610718</v>
      </c>
      <c r="E363" s="14" cm="1">
        <f t="array" ref="E363">INDEX('Stocastic Model Raw Data'!$C$2:$C$1001,$C363,0)</f>
        <v>4076930.2668944499</v>
      </c>
      <c r="F363" s="14" cm="1">
        <f t="array" ref="F363">INDEX('Stocastic Model Raw Data'!$H$2:$H$1001,$C363,0)</f>
        <v>1642063.96026612</v>
      </c>
      <c r="G363" s="14">
        <f t="shared" si="61"/>
        <v>2434866.3066283297</v>
      </c>
      <c r="H363" s="14" cm="1">
        <f t="array" ref="H363">INDEX('Stocastic Model Raw Data'!$D$2:$D$1001,$C363,0)</f>
        <v>133656012.34639999</v>
      </c>
      <c r="I363" s="14" cm="1">
        <f t="array" ref="I363">INDEX('Stocastic Model Raw Data'!$I$2:$I$1001,$C363,0)</f>
        <v>50932209.3657993</v>
      </c>
      <c r="J363" s="14">
        <f t="shared" si="62"/>
        <v>82723802.980600685</v>
      </c>
      <c r="K363" s="14" cm="1">
        <f t="array" ref="K363">INDEX('Stocastic Model Raw Data'!$E$2:$E$1001,$C363,0)</f>
        <v>38145303.632995501</v>
      </c>
      <c r="L363" s="14" cm="1">
        <f t="array" ref="L363">INDEX('Stocastic Model Raw Data'!$J$2:$J$1001,$C363,0)</f>
        <v>27242381.216649901</v>
      </c>
      <c r="M363" s="14">
        <f t="shared" si="63"/>
        <v>10902922.4163456</v>
      </c>
      <c r="N363" s="14">
        <f t="shared" si="67"/>
        <v>171801315.97939551</v>
      </c>
      <c r="O363" s="14">
        <f t="shared" si="68"/>
        <v>78174590.582449198</v>
      </c>
      <c r="P363" s="14">
        <f t="shared" si="64"/>
        <v>93626725.396946311</v>
      </c>
      <c r="Q363" s="3">
        <f t="shared" si="69"/>
        <v>171801315.97939551</v>
      </c>
      <c r="R363" s="3">
        <f t="shared" si="70"/>
        <v>109785308.5824492</v>
      </c>
      <c r="S363" s="3">
        <f t="shared" si="65"/>
        <v>62016007.396946311</v>
      </c>
      <c r="T363" s="21">
        <f>(RANK(E363,E$8:E$1007,1)+COUNTIF(E$8:E363,E363)-1)/1000</f>
        <v>0.45700000000000002</v>
      </c>
      <c r="U363" s="21">
        <f>(RANK(F363,F$8:F$1007,1)+COUNTIF(F$8:F363,F363)-1)/1000</f>
        <v>0.45400000000000001</v>
      </c>
      <c r="V363" s="21">
        <f>(RANK(G363,G$8:G$1007,1)+COUNTIF(G$8:G363,G363)-1)/1000</f>
        <v>0.47199999999999998</v>
      </c>
      <c r="W363" s="21">
        <f>(RANK(H363,H$8:H$1007,1)+COUNTIF(H$8:H363,H363)-1)/1000</f>
        <v>0.46500000000000002</v>
      </c>
      <c r="X363" s="21">
        <f>(RANK(I363,I$8:I$1007,1)+COUNTIF(I$8:I363,I363)-1)/1000</f>
        <v>0.45500000000000002</v>
      </c>
      <c r="Y363" s="21">
        <f>(RANK(J363,J$8:J$1007,1)+COUNTIF(J$8:J363,J363)-1)/1000</f>
        <v>0.49299999999999999</v>
      </c>
      <c r="Z363" s="21">
        <f>(RANK(K363,K$8:K$1007,1)+COUNTIF(K$8:K363,K363)-1)/1000</f>
        <v>0.66300000000000003</v>
      </c>
      <c r="AA363" s="21">
        <f>(RANK(L363,L$8:L$1007,1)+COUNTIF(L$8:L363,L363)-1)/1000</f>
        <v>0.66</v>
      </c>
      <c r="AB363" s="21">
        <f>(RANK(M363,M$8:M$1007,1)+COUNTIF(M$8:M363,M363)-1)/1000</f>
        <v>0.64900000000000002</v>
      </c>
      <c r="AC363" s="21">
        <f>(RANK(N363,N$8:N$1007,1)+COUNTIF(N$8:N363,N363)-1)/1000</f>
        <v>0.502</v>
      </c>
      <c r="AD363" s="21">
        <f>(RANK(O363,O$8:O$1007,1)+COUNTIF(O$8:O363,O363)-1)/1000</f>
        <v>0.502</v>
      </c>
      <c r="AE363" s="21">
        <f>(RANK(P363,P$8:P$1007,1)+COUNTIF(P$8:P363,P363)-1)/1000</f>
        <v>0.499</v>
      </c>
      <c r="AF363" s="21">
        <f>(RANK(Q363,Q$8:Q$1007,1)+COUNTIF(Q$8:Q363,Q363)-1)/1000</f>
        <v>0.502</v>
      </c>
      <c r="AG363" s="21">
        <f>(RANK(R363,R$8:R$1007,1)+COUNTIF(R$8:R363,R363)-1)/1000</f>
        <v>0.502</v>
      </c>
      <c r="AH363" s="21">
        <f>(RANK(S363,S$8:S$1007,1)+COUNTIF(S$8:S363,S363)-1)/1000</f>
        <v>0.499</v>
      </c>
      <c r="AI363" s="14">
        <f t="shared" si="71"/>
        <v>0</v>
      </c>
      <c r="AK363" s="14">
        <f t="shared" si="72"/>
        <v>0</v>
      </c>
    </row>
    <row r="364" spans="2:37" x14ac:dyDescent="0.25">
      <c r="B364">
        <f t="shared" si="66"/>
        <v>357</v>
      </c>
      <c r="C364">
        <f>MATCH(B364,'Stocastic Model Raw Data'!$B$2:$B$1001,0)</f>
        <v>546</v>
      </c>
      <c r="D364" s="14" cm="1">
        <f t="array" ref="D364">INDEX('Stocastic Model Raw Data'!$G$2:$G$1001,$C364,0)</f>
        <v>31610718</v>
      </c>
      <c r="E364" s="14" cm="1">
        <f t="array" ref="E364">INDEX('Stocastic Model Raw Data'!$C$2:$C$1001,$C364,0)</f>
        <v>4125970.1489242902</v>
      </c>
      <c r="F364" s="14" cm="1">
        <f t="array" ref="F364">INDEX('Stocastic Model Raw Data'!$H$2:$H$1001,$C364,0)</f>
        <v>1652173.8728138299</v>
      </c>
      <c r="G364" s="14">
        <f t="shared" si="61"/>
        <v>2473796.2761104601</v>
      </c>
      <c r="H364" s="14" cm="1">
        <f t="array" ref="H364">INDEX('Stocastic Model Raw Data'!$D$2:$D$1001,$C364,0)</f>
        <v>135072233.15788299</v>
      </c>
      <c r="I364" s="14" cm="1">
        <f t="array" ref="I364">INDEX('Stocastic Model Raw Data'!$I$2:$I$1001,$C364,0)</f>
        <v>51412728.182385601</v>
      </c>
      <c r="J364" s="14">
        <f t="shared" si="62"/>
        <v>83659504.975497395</v>
      </c>
      <c r="K364" s="14" cm="1">
        <f t="array" ref="K364">INDEX('Stocastic Model Raw Data'!$E$2:$E$1001,$C364,0)</f>
        <v>41613999.653836504</v>
      </c>
      <c r="L364" s="14" cm="1">
        <f t="array" ref="L364">INDEX('Stocastic Model Raw Data'!$J$2:$J$1001,$C364,0)</f>
        <v>30023719.8221028</v>
      </c>
      <c r="M364" s="14">
        <f t="shared" si="63"/>
        <v>11590279.831733704</v>
      </c>
      <c r="N364" s="14">
        <f t="shared" si="67"/>
        <v>176686232.81171948</v>
      </c>
      <c r="O364" s="14">
        <f t="shared" si="68"/>
        <v>81436448.004488409</v>
      </c>
      <c r="P364" s="14">
        <f t="shared" si="64"/>
        <v>95249784.807231069</v>
      </c>
      <c r="Q364" s="3">
        <f t="shared" si="69"/>
        <v>176686232.81171948</v>
      </c>
      <c r="R364" s="3">
        <f t="shared" si="70"/>
        <v>113047166.00448841</v>
      </c>
      <c r="S364" s="3">
        <f t="shared" si="65"/>
        <v>63639066.807231069</v>
      </c>
      <c r="T364" s="21">
        <f>(RANK(E364,E$8:E$1007,1)+COUNTIF(E$8:E364,E364)-1)/1000</f>
        <v>0.47199999999999998</v>
      </c>
      <c r="U364" s="21">
        <f>(RANK(F364,F$8:F$1007,1)+COUNTIF(F$8:F364,F364)-1)/1000</f>
        <v>0.46800000000000003</v>
      </c>
      <c r="V364" s="21">
        <f>(RANK(G364,G$8:G$1007,1)+COUNTIF(G$8:G364,G364)-1)/1000</f>
        <v>0.496</v>
      </c>
      <c r="W364" s="21">
        <f>(RANK(H364,H$8:H$1007,1)+COUNTIF(H$8:H364,H364)-1)/1000</f>
        <v>0.48899999999999999</v>
      </c>
      <c r="X364" s="21">
        <f>(RANK(I364,I$8:I$1007,1)+COUNTIF(I$8:I364,I364)-1)/1000</f>
        <v>0.46899999999999997</v>
      </c>
      <c r="Y364" s="21">
        <f>(RANK(J364,J$8:J$1007,1)+COUNTIF(J$8:J364,J364)-1)/1000</f>
        <v>0.51500000000000001</v>
      </c>
      <c r="Z364" s="21">
        <f>(RANK(K364,K$8:K$1007,1)+COUNTIF(K$8:K364,K364)-1)/1000</f>
        <v>0.86499999999999999</v>
      </c>
      <c r="AA364" s="21">
        <f>(RANK(L364,L$8:L$1007,1)+COUNTIF(L$8:L364,L364)-1)/1000</f>
        <v>0.88200000000000001</v>
      </c>
      <c r="AB364" s="21">
        <f>(RANK(M364,M$8:M$1007,1)+COUNTIF(M$8:M364,M364)-1)/1000</f>
        <v>0.81799999999999995</v>
      </c>
      <c r="AC364" s="21">
        <f>(RANK(N364,N$8:N$1007,1)+COUNTIF(N$8:N364,N364)-1)/1000</f>
        <v>0.54600000000000004</v>
      </c>
      <c r="AD364" s="21">
        <f>(RANK(O364,O$8:O$1007,1)+COUNTIF(O$8:O364,O364)-1)/1000</f>
        <v>0.56599999999999995</v>
      </c>
      <c r="AE364" s="21">
        <f>(RANK(P364,P$8:P$1007,1)+COUNTIF(P$8:P364,P364)-1)/1000</f>
        <v>0.53500000000000003</v>
      </c>
      <c r="AF364" s="21">
        <f>(RANK(Q364,Q$8:Q$1007,1)+COUNTIF(Q$8:Q364,Q364)-1)/1000</f>
        <v>0.54600000000000004</v>
      </c>
      <c r="AG364" s="21">
        <f>(RANK(R364,R$8:R$1007,1)+COUNTIF(R$8:R364,R364)-1)/1000</f>
        <v>0.56599999999999995</v>
      </c>
      <c r="AH364" s="21">
        <f>(RANK(S364,S$8:S$1007,1)+COUNTIF(S$8:S364,S364)-1)/1000</f>
        <v>0.53500000000000003</v>
      </c>
      <c r="AI364" s="14">
        <f t="shared" si="71"/>
        <v>0</v>
      </c>
      <c r="AK364" s="14">
        <f t="shared" si="72"/>
        <v>0</v>
      </c>
    </row>
    <row r="365" spans="2:37" x14ac:dyDescent="0.25">
      <c r="B365">
        <f t="shared" si="66"/>
        <v>358</v>
      </c>
      <c r="C365">
        <f>MATCH(B365,'Stocastic Model Raw Data'!$B$2:$B$1001,0)</f>
        <v>514</v>
      </c>
      <c r="D365" s="14" cm="1">
        <f t="array" ref="D365">INDEX('Stocastic Model Raw Data'!$G$2:$G$1001,$C365,0)</f>
        <v>31610718</v>
      </c>
      <c r="E365" s="14" cm="1">
        <f t="array" ref="E365">INDEX('Stocastic Model Raw Data'!$C$2:$C$1001,$C365,0)</f>
        <v>4175923.4912019498</v>
      </c>
      <c r="F365" s="14" cm="1">
        <f t="array" ref="F365">INDEX('Stocastic Model Raw Data'!$H$2:$H$1001,$C365,0)</f>
        <v>1720746.9494020201</v>
      </c>
      <c r="G365" s="14">
        <f t="shared" si="61"/>
        <v>2455176.5417999299</v>
      </c>
      <c r="H365" s="14" cm="1">
        <f t="array" ref="H365">INDEX('Stocastic Model Raw Data'!$D$2:$D$1001,$C365,0)</f>
        <v>135130715.36820301</v>
      </c>
      <c r="I365" s="14" cm="1">
        <f t="array" ref="I365">INDEX('Stocastic Model Raw Data'!$I$2:$I$1001,$C365,0)</f>
        <v>53457832.097878397</v>
      </c>
      <c r="J365" s="14">
        <f t="shared" si="62"/>
        <v>81672883.270324618</v>
      </c>
      <c r="K365" s="14" cm="1">
        <f t="array" ref="K365">INDEX('Stocastic Model Raw Data'!$E$2:$E$1001,$C365,0)</f>
        <v>38566066.7467044</v>
      </c>
      <c r="L365" s="14" cm="1">
        <f t="array" ref="L365">INDEX('Stocastic Model Raw Data'!$J$2:$J$1001,$C365,0)</f>
        <v>27376530.292214401</v>
      </c>
      <c r="M365" s="14">
        <f t="shared" si="63"/>
        <v>11189536.454489999</v>
      </c>
      <c r="N365" s="14">
        <f t="shared" si="67"/>
        <v>173696782.11490741</v>
      </c>
      <c r="O365" s="14">
        <f t="shared" si="68"/>
        <v>80834362.39009279</v>
      </c>
      <c r="P365" s="14">
        <f t="shared" si="64"/>
        <v>92862419.724814624</v>
      </c>
      <c r="Q365" s="3">
        <f t="shared" si="69"/>
        <v>173696782.11490741</v>
      </c>
      <c r="R365" s="3">
        <f t="shared" si="70"/>
        <v>112445080.39009279</v>
      </c>
      <c r="S365" s="3">
        <f t="shared" si="65"/>
        <v>61251701.724814624</v>
      </c>
      <c r="T365" s="21">
        <f>(RANK(E365,E$8:E$1007,1)+COUNTIF(E$8:E365,E365)-1)/1000</f>
        <v>0.497</v>
      </c>
      <c r="U365" s="21">
        <f>(RANK(F365,F$8:F$1007,1)+COUNTIF(F$8:F365,F365)-1)/1000</f>
        <v>0.499</v>
      </c>
      <c r="V365" s="21">
        <f>(RANK(G365,G$8:G$1007,1)+COUNTIF(G$8:G365,G365)-1)/1000</f>
        <v>0.48699999999999999</v>
      </c>
      <c r="W365" s="21">
        <f>(RANK(H365,H$8:H$1007,1)+COUNTIF(H$8:H365,H365)-1)/1000</f>
        <v>0.49</v>
      </c>
      <c r="X365" s="21">
        <f>(RANK(I365,I$8:I$1007,1)+COUNTIF(I$8:I365,I365)-1)/1000</f>
        <v>0.502</v>
      </c>
      <c r="Y365" s="21">
        <f>(RANK(J365,J$8:J$1007,1)+COUNTIF(J$8:J365,J365)-1)/1000</f>
        <v>0.47</v>
      </c>
      <c r="Z365" s="21">
        <f>(RANK(K365,K$8:K$1007,1)+COUNTIF(K$8:K365,K365)-1)/1000</f>
        <v>0.69399999999999995</v>
      </c>
      <c r="AA365" s="21">
        <f>(RANK(L365,L$8:L$1007,1)+COUNTIF(L$8:L365,L365)-1)/1000</f>
        <v>0.67500000000000004</v>
      </c>
      <c r="AB365" s="21">
        <f>(RANK(M365,M$8:M$1007,1)+COUNTIF(M$8:M365,M365)-1)/1000</f>
        <v>0.73499999999999999</v>
      </c>
      <c r="AC365" s="21">
        <f>(RANK(N365,N$8:N$1007,1)+COUNTIF(N$8:N365,N365)-1)/1000</f>
        <v>0.51400000000000001</v>
      </c>
      <c r="AD365" s="21">
        <f>(RANK(O365,O$8:O$1007,1)+COUNTIF(O$8:O365,O365)-1)/1000</f>
        <v>0.55400000000000005</v>
      </c>
      <c r="AE365" s="21">
        <f>(RANK(P365,P$8:P$1007,1)+COUNTIF(P$8:P365,P365)-1)/1000</f>
        <v>0.49299999999999999</v>
      </c>
      <c r="AF365" s="21">
        <f>(RANK(Q365,Q$8:Q$1007,1)+COUNTIF(Q$8:Q365,Q365)-1)/1000</f>
        <v>0.51400000000000001</v>
      </c>
      <c r="AG365" s="21">
        <f>(RANK(R365,R$8:R$1007,1)+COUNTIF(R$8:R365,R365)-1)/1000</f>
        <v>0.55400000000000005</v>
      </c>
      <c r="AH365" s="21">
        <f>(RANK(S365,S$8:S$1007,1)+COUNTIF(S$8:S365,S365)-1)/1000</f>
        <v>0.49299999999999999</v>
      </c>
      <c r="AI365" s="14">
        <f t="shared" si="71"/>
        <v>0</v>
      </c>
      <c r="AK365" s="14">
        <f t="shared" si="72"/>
        <v>0</v>
      </c>
    </row>
    <row r="366" spans="2:37" x14ac:dyDescent="0.25">
      <c r="B366">
        <f t="shared" si="66"/>
        <v>359</v>
      </c>
      <c r="C366">
        <f>MATCH(B366,'Stocastic Model Raw Data'!$B$2:$B$1001,0)</f>
        <v>36</v>
      </c>
      <c r="D366" s="14" cm="1">
        <f t="array" ref="D366">INDEX('Stocastic Model Raw Data'!$G$2:$G$1001,$C366,0)</f>
        <v>31610718</v>
      </c>
      <c r="E366" s="14" cm="1">
        <f t="array" ref="E366">INDEX('Stocastic Model Raw Data'!$C$2:$C$1001,$C366,0)</f>
        <v>1177434.4610741299</v>
      </c>
      <c r="F366" s="14" cm="1">
        <f t="array" ref="F366">INDEX('Stocastic Model Raw Data'!$H$2:$H$1001,$C366,0)</f>
        <v>395613.46322033799</v>
      </c>
      <c r="G366" s="14">
        <f t="shared" si="61"/>
        <v>781820.99785379192</v>
      </c>
      <c r="H366" s="14" cm="1">
        <f t="array" ref="H366">INDEX('Stocastic Model Raw Data'!$D$2:$D$1001,$C366,0)</f>
        <v>37986218.356977202</v>
      </c>
      <c r="I366" s="14" cm="1">
        <f t="array" ref="I366">INDEX('Stocastic Model Raw Data'!$I$2:$I$1001,$C366,0)</f>
        <v>13299836.4385319</v>
      </c>
      <c r="J366" s="14">
        <f t="shared" si="62"/>
        <v>24686381.918445304</v>
      </c>
      <c r="K366" s="14" cm="1">
        <f t="array" ref="K366">INDEX('Stocastic Model Raw Data'!$E$2:$E$1001,$C366,0)</f>
        <v>35973570.8045711</v>
      </c>
      <c r="L366" s="14" cm="1">
        <f t="array" ref="L366">INDEX('Stocastic Model Raw Data'!$J$2:$J$1001,$C366,0)</f>
        <v>25581852.574078001</v>
      </c>
      <c r="M366" s="14">
        <f t="shared" si="63"/>
        <v>10391718.230493098</v>
      </c>
      <c r="N366" s="14">
        <f t="shared" si="67"/>
        <v>73959789.161548302</v>
      </c>
      <c r="O366" s="14">
        <f t="shared" si="68"/>
        <v>38881689.012609899</v>
      </c>
      <c r="P366" s="14">
        <f t="shared" si="64"/>
        <v>35078100.148938403</v>
      </c>
      <c r="Q366" s="3">
        <f t="shared" si="69"/>
        <v>73959789.161548302</v>
      </c>
      <c r="R366" s="3">
        <f t="shared" si="70"/>
        <v>70492407.012609899</v>
      </c>
      <c r="S366" s="3">
        <f t="shared" si="65"/>
        <v>3467382.1489384025</v>
      </c>
      <c r="T366" s="21">
        <f>(RANK(E366,E$8:E$1007,1)+COUNTIF(E$8:E366,E366)-1)/1000</f>
        <v>1.2E-2</v>
      </c>
      <c r="U366" s="21">
        <f>(RANK(F366,F$8:F$1007,1)+COUNTIF(F$8:F366,F366)-1)/1000</f>
        <v>8.0000000000000002E-3</v>
      </c>
      <c r="V366" s="21">
        <f>(RANK(G366,G$8:G$1007,1)+COUNTIF(G$8:G366,G366)-1)/1000</f>
        <v>1.6E-2</v>
      </c>
      <c r="W366" s="21">
        <f>(RANK(H366,H$8:H$1007,1)+COUNTIF(H$8:H366,H366)-1)/1000</f>
        <v>1.2E-2</v>
      </c>
      <c r="X366" s="21">
        <f>(RANK(I366,I$8:I$1007,1)+COUNTIF(I$8:I366,I366)-1)/1000</f>
        <v>8.9999999999999993E-3</v>
      </c>
      <c r="Y366" s="21">
        <f>(RANK(J366,J$8:J$1007,1)+COUNTIF(J$8:J366,J366)-1)/1000</f>
        <v>1.2999999999999999E-2</v>
      </c>
      <c r="Z366" s="21">
        <f>(RANK(K366,K$8:K$1007,1)+COUNTIF(K$8:K366,K366)-1)/1000</f>
        <v>0.51</v>
      </c>
      <c r="AA366" s="21">
        <f>(RANK(L366,L$8:L$1007,1)+COUNTIF(L$8:L366,L366)-1)/1000</f>
        <v>0.503</v>
      </c>
      <c r="AB366" s="21">
        <f>(RANK(M366,M$8:M$1007,1)+COUNTIF(M$8:M366,M366)-1)/1000</f>
        <v>0.51700000000000002</v>
      </c>
      <c r="AC366" s="21">
        <f>(RANK(N366,N$8:N$1007,1)+COUNTIF(N$8:N366,N366)-1)/1000</f>
        <v>3.5999999999999997E-2</v>
      </c>
      <c r="AD366" s="21">
        <f>(RANK(O366,O$8:O$1007,1)+COUNTIF(O$8:O366,O366)-1)/1000</f>
        <v>4.7E-2</v>
      </c>
      <c r="AE366" s="21">
        <f>(RANK(P366,P$8:P$1007,1)+COUNTIF(P$8:P366,P366)-1)/1000</f>
        <v>2.1000000000000001E-2</v>
      </c>
      <c r="AF366" s="21">
        <f>(RANK(Q366,Q$8:Q$1007,1)+COUNTIF(Q$8:Q366,Q366)-1)/1000</f>
        <v>3.5999999999999997E-2</v>
      </c>
      <c r="AG366" s="21">
        <f>(RANK(R366,R$8:R$1007,1)+COUNTIF(R$8:R366,R366)-1)/1000</f>
        <v>4.7E-2</v>
      </c>
      <c r="AH366" s="21">
        <f>(RANK(S366,S$8:S$1007,1)+COUNTIF(S$8:S366,S366)-1)/1000</f>
        <v>2.1000000000000001E-2</v>
      </c>
      <c r="AI366" s="14">
        <f t="shared" si="71"/>
        <v>0</v>
      </c>
      <c r="AK366" s="14">
        <f t="shared" si="72"/>
        <v>0</v>
      </c>
    </row>
    <row r="367" spans="2:37" x14ac:dyDescent="0.25">
      <c r="B367">
        <f t="shared" si="66"/>
        <v>360</v>
      </c>
      <c r="C367">
        <f>MATCH(B367,'Stocastic Model Raw Data'!$B$2:$B$1001,0)</f>
        <v>749</v>
      </c>
      <c r="D367" s="14" cm="1">
        <f t="array" ref="D367">INDEX('Stocastic Model Raw Data'!$G$2:$G$1001,$C367,0)</f>
        <v>31610718</v>
      </c>
      <c r="E367" s="14" cm="1">
        <f t="array" ref="E367">INDEX('Stocastic Model Raw Data'!$C$2:$C$1001,$C367,0)</f>
        <v>5224215.8799989996</v>
      </c>
      <c r="F367" s="14" cm="1">
        <f t="array" ref="F367">INDEX('Stocastic Model Raw Data'!$H$2:$H$1001,$C367,0)</f>
        <v>2135144.12426025</v>
      </c>
      <c r="G367" s="14">
        <f t="shared" si="61"/>
        <v>3089071.7557387496</v>
      </c>
      <c r="H367" s="14" cm="1">
        <f t="array" ref="H367">INDEX('Stocastic Model Raw Data'!$D$2:$D$1001,$C367,0)</f>
        <v>170422764.491741</v>
      </c>
      <c r="I367" s="14" cm="1">
        <f t="array" ref="I367">INDEX('Stocastic Model Raw Data'!$I$2:$I$1001,$C367,0)</f>
        <v>65947459.090632103</v>
      </c>
      <c r="J367" s="14">
        <f t="shared" si="62"/>
        <v>104475305.40110889</v>
      </c>
      <c r="K367" s="14" cm="1">
        <f t="array" ref="K367">INDEX('Stocastic Model Raw Data'!$E$2:$E$1001,$C367,0)</f>
        <v>36455134.383323401</v>
      </c>
      <c r="L367" s="14" cm="1">
        <f t="array" ref="L367">INDEX('Stocastic Model Raw Data'!$J$2:$J$1001,$C367,0)</f>
        <v>26149005.193735901</v>
      </c>
      <c r="M367" s="14">
        <f t="shared" si="63"/>
        <v>10306129.1895875</v>
      </c>
      <c r="N367" s="14">
        <f t="shared" si="67"/>
        <v>206877898.8750644</v>
      </c>
      <c r="O367" s="14">
        <f t="shared" si="68"/>
        <v>92096464.284368008</v>
      </c>
      <c r="P367" s="14">
        <f t="shared" si="64"/>
        <v>114781434.59069639</v>
      </c>
      <c r="Q367" s="3">
        <f t="shared" si="69"/>
        <v>206877898.8750644</v>
      </c>
      <c r="R367" s="3">
        <f t="shared" si="70"/>
        <v>123707182.28436801</v>
      </c>
      <c r="S367" s="3">
        <f t="shared" si="65"/>
        <v>83170716.590696394</v>
      </c>
      <c r="T367" s="21">
        <f>(RANK(E367,E$8:E$1007,1)+COUNTIF(E$8:E367,E367)-1)/1000</f>
        <v>0.755</v>
      </c>
      <c r="U367" s="21">
        <f>(RANK(F367,F$8:F$1007,1)+COUNTIF(F$8:F367,F367)-1)/1000</f>
        <v>0.74099999999999999</v>
      </c>
      <c r="V367" s="21">
        <f>(RANK(G367,G$8:G$1007,1)+COUNTIF(G$8:G367,G367)-1)/1000</f>
        <v>0.76600000000000001</v>
      </c>
      <c r="W367" s="21">
        <f>(RANK(H367,H$8:H$1007,1)+COUNTIF(H$8:H367,H367)-1)/1000</f>
        <v>0.76800000000000002</v>
      </c>
      <c r="X367" s="21">
        <f>(RANK(I367,I$8:I$1007,1)+COUNTIF(I$8:I367,I367)-1)/1000</f>
        <v>0.73899999999999999</v>
      </c>
      <c r="Y367" s="21">
        <f>(RANK(J367,J$8:J$1007,1)+COUNTIF(J$8:J367,J367)-1)/1000</f>
        <v>0.77</v>
      </c>
      <c r="Z367" s="21">
        <f>(RANK(K367,K$8:K$1007,1)+COUNTIF(K$8:K367,K367)-1)/1000</f>
        <v>0.54200000000000004</v>
      </c>
      <c r="AA367" s="21">
        <f>(RANK(L367,L$8:L$1007,1)+COUNTIF(L$8:L367,L367)-1)/1000</f>
        <v>0.55500000000000005</v>
      </c>
      <c r="AB367" s="21">
        <f>(RANK(M367,M$8:M$1007,1)+COUNTIF(M$8:M367,M367)-1)/1000</f>
        <v>0.49399999999999999</v>
      </c>
      <c r="AC367" s="21">
        <f>(RANK(N367,N$8:N$1007,1)+COUNTIF(N$8:N367,N367)-1)/1000</f>
        <v>0.749</v>
      </c>
      <c r="AD367" s="21">
        <f>(RANK(O367,O$8:O$1007,1)+COUNTIF(O$8:O367,O367)-1)/1000</f>
        <v>0.72699999999999998</v>
      </c>
      <c r="AE367" s="21">
        <f>(RANK(P367,P$8:P$1007,1)+COUNTIF(P$8:P367,P367)-1)/1000</f>
        <v>0.76200000000000001</v>
      </c>
      <c r="AF367" s="21">
        <f>(RANK(Q367,Q$8:Q$1007,1)+COUNTIF(Q$8:Q367,Q367)-1)/1000</f>
        <v>0.749</v>
      </c>
      <c r="AG367" s="21">
        <f>(RANK(R367,R$8:R$1007,1)+COUNTIF(R$8:R367,R367)-1)/1000</f>
        <v>0.72699999999999998</v>
      </c>
      <c r="AH367" s="21">
        <f>(RANK(S367,S$8:S$1007,1)+COUNTIF(S$8:S367,S367)-1)/1000</f>
        <v>0.76200000000000001</v>
      </c>
      <c r="AI367" s="14">
        <f t="shared" si="71"/>
        <v>0</v>
      </c>
      <c r="AK367" s="14">
        <f t="shared" si="72"/>
        <v>0</v>
      </c>
    </row>
    <row r="368" spans="2:37" x14ac:dyDescent="0.25">
      <c r="B368">
        <f t="shared" si="66"/>
        <v>361</v>
      </c>
      <c r="C368">
        <f>MATCH(B368,'Stocastic Model Raw Data'!$B$2:$B$1001,0)</f>
        <v>411</v>
      </c>
      <c r="D368" s="14" cm="1">
        <f t="array" ref="D368">INDEX('Stocastic Model Raw Data'!$G$2:$G$1001,$C368,0)</f>
        <v>31610718</v>
      </c>
      <c r="E368" s="14" cm="1">
        <f t="array" ref="E368">INDEX('Stocastic Model Raw Data'!$C$2:$C$1001,$C368,0)</f>
        <v>3593864.5008404101</v>
      </c>
      <c r="F368" s="14" cm="1">
        <f t="array" ref="F368">INDEX('Stocastic Model Raw Data'!$H$2:$H$1001,$C368,0)</f>
        <v>1436978.0070102301</v>
      </c>
      <c r="G368" s="14">
        <f t="shared" si="61"/>
        <v>2156886.4938301798</v>
      </c>
      <c r="H368" s="14" cm="1">
        <f t="array" ref="H368">INDEX('Stocastic Model Raw Data'!$D$2:$D$1001,$C368,0)</f>
        <v>116628966.107665</v>
      </c>
      <c r="I368" s="14" cm="1">
        <f t="array" ref="I368">INDEX('Stocastic Model Raw Data'!$I$2:$I$1001,$C368,0)</f>
        <v>44760016.266728103</v>
      </c>
      <c r="J368" s="14">
        <f t="shared" si="62"/>
        <v>71868949.840936899</v>
      </c>
      <c r="K368" s="14" cm="1">
        <f t="array" ref="K368">INDEX('Stocastic Model Raw Data'!$E$2:$E$1001,$C368,0)</f>
        <v>37470516.518982098</v>
      </c>
      <c r="L368" s="14" cm="1">
        <f t="array" ref="L368">INDEX('Stocastic Model Raw Data'!$J$2:$J$1001,$C368,0)</f>
        <v>26722988.6517873</v>
      </c>
      <c r="M368" s="14">
        <f t="shared" si="63"/>
        <v>10747527.867194798</v>
      </c>
      <c r="N368" s="14">
        <f t="shared" si="67"/>
        <v>154099482.62664711</v>
      </c>
      <c r="O368" s="14">
        <f t="shared" si="68"/>
        <v>71483004.918515399</v>
      </c>
      <c r="P368" s="14">
        <f t="shared" si="64"/>
        <v>82616477.708131716</v>
      </c>
      <c r="Q368" s="3">
        <f t="shared" si="69"/>
        <v>154099482.62664711</v>
      </c>
      <c r="R368" s="3">
        <f t="shared" si="70"/>
        <v>103093722.9185154</v>
      </c>
      <c r="S368" s="3">
        <f t="shared" si="65"/>
        <v>51005759.708131716</v>
      </c>
      <c r="T368" s="21">
        <f>(RANK(E368,E$8:E$1007,1)+COUNTIF(E$8:E368,E368)-1)/1000</f>
        <v>0.40799999999999997</v>
      </c>
      <c r="U368" s="21">
        <f>(RANK(F368,F$8:F$1007,1)+COUNTIF(F$8:F368,F368)-1)/1000</f>
        <v>0.41299999999999998</v>
      </c>
      <c r="V368" s="21">
        <f>(RANK(G368,G$8:G$1007,1)+COUNTIF(G$8:G368,G368)-1)/1000</f>
        <v>0.40400000000000003</v>
      </c>
      <c r="W368" s="21">
        <f>(RANK(H368,H$8:H$1007,1)+COUNTIF(H$8:H368,H368)-1)/1000</f>
        <v>0.40200000000000002</v>
      </c>
      <c r="X368" s="21">
        <f>(RANK(I368,I$8:I$1007,1)+COUNTIF(I$8:I368,I368)-1)/1000</f>
        <v>0.41099999999999998</v>
      </c>
      <c r="Y368" s="21">
        <f>(RANK(J368,J$8:J$1007,1)+COUNTIF(J$8:J368,J368)-1)/1000</f>
        <v>0.39700000000000002</v>
      </c>
      <c r="Z368" s="21">
        <f>(RANK(K368,K$8:K$1007,1)+COUNTIF(K$8:K368,K368)-1)/1000</f>
        <v>0.60499999999999998</v>
      </c>
      <c r="AA368" s="21">
        <f>(RANK(L368,L$8:L$1007,1)+COUNTIF(L$8:L368,L368)-1)/1000</f>
        <v>0.60599999999999998</v>
      </c>
      <c r="AB368" s="21">
        <f>(RANK(M368,M$8:M$1007,1)+COUNTIF(M$8:M368,M368)-1)/1000</f>
        <v>0.61299999999999999</v>
      </c>
      <c r="AC368" s="21">
        <f>(RANK(N368,N$8:N$1007,1)+COUNTIF(N$8:N368,N368)-1)/1000</f>
        <v>0.41099999999999998</v>
      </c>
      <c r="AD368" s="21">
        <f>(RANK(O368,O$8:O$1007,1)+COUNTIF(O$8:O368,O368)-1)/1000</f>
        <v>0.42499999999999999</v>
      </c>
      <c r="AE368" s="21">
        <f>(RANK(P368,P$8:P$1007,1)+COUNTIF(P$8:P368,P368)-1)/1000</f>
        <v>0.4</v>
      </c>
      <c r="AF368" s="21">
        <f>(RANK(Q368,Q$8:Q$1007,1)+COUNTIF(Q$8:Q368,Q368)-1)/1000</f>
        <v>0.41099999999999998</v>
      </c>
      <c r="AG368" s="21">
        <f>(RANK(R368,R$8:R$1007,1)+COUNTIF(R$8:R368,R368)-1)/1000</f>
        <v>0.42499999999999999</v>
      </c>
      <c r="AH368" s="21">
        <f>(RANK(S368,S$8:S$1007,1)+COUNTIF(S$8:S368,S368)-1)/1000</f>
        <v>0.4</v>
      </c>
      <c r="AI368" s="14">
        <f t="shared" si="71"/>
        <v>0</v>
      </c>
      <c r="AK368" s="14">
        <f t="shared" si="72"/>
        <v>0</v>
      </c>
    </row>
    <row r="369" spans="2:37" x14ac:dyDescent="0.25">
      <c r="B369">
        <f t="shared" si="66"/>
        <v>362</v>
      </c>
      <c r="C369">
        <f>MATCH(B369,'Stocastic Model Raw Data'!$B$2:$B$1001,0)</f>
        <v>167</v>
      </c>
      <c r="D369" s="14" cm="1">
        <f t="array" ref="D369">INDEX('Stocastic Model Raw Data'!$G$2:$G$1001,$C369,0)</f>
        <v>31610718</v>
      </c>
      <c r="E369" s="14" cm="1">
        <f t="array" ref="E369">INDEX('Stocastic Model Raw Data'!$C$2:$C$1001,$C369,0)</f>
        <v>2545111.5452707699</v>
      </c>
      <c r="F369" s="14" cm="1">
        <f t="array" ref="F369">INDEX('Stocastic Model Raw Data'!$H$2:$H$1001,$C369,0)</f>
        <v>995836.763548446</v>
      </c>
      <c r="G369" s="14">
        <f t="shared" si="61"/>
        <v>1549274.781722324</v>
      </c>
      <c r="H369" s="14" cm="1">
        <f t="array" ref="H369">INDEX('Stocastic Model Raw Data'!$D$2:$D$1001,$C369,0)</f>
        <v>82888913.059279203</v>
      </c>
      <c r="I369" s="14" cm="1">
        <f t="array" ref="I369">INDEX('Stocastic Model Raw Data'!$I$2:$I$1001,$C369,0)</f>
        <v>31059867.621948201</v>
      </c>
      <c r="J369" s="14">
        <f t="shared" si="62"/>
        <v>51829045.437331006</v>
      </c>
      <c r="K369" s="14" cm="1">
        <f t="array" ref="K369">INDEX('Stocastic Model Raw Data'!$E$2:$E$1001,$C369,0)</f>
        <v>25795052.5916318</v>
      </c>
      <c r="L369" s="14" cm="1">
        <f t="array" ref="L369">INDEX('Stocastic Model Raw Data'!$J$2:$J$1001,$C369,0)</f>
        <v>18009699.2153541</v>
      </c>
      <c r="M369" s="14">
        <f t="shared" si="63"/>
        <v>7785353.3762777001</v>
      </c>
      <c r="N369" s="14">
        <f t="shared" si="67"/>
        <v>108683965.650911</v>
      </c>
      <c r="O369" s="14">
        <f t="shared" si="68"/>
        <v>49069566.837302297</v>
      </c>
      <c r="P369" s="14">
        <f t="shared" si="64"/>
        <v>59614398.813608706</v>
      </c>
      <c r="Q369" s="3">
        <f t="shared" si="69"/>
        <v>108683965.650911</v>
      </c>
      <c r="R369" s="3">
        <f t="shared" si="70"/>
        <v>80680284.837302297</v>
      </c>
      <c r="S369" s="3">
        <f t="shared" si="65"/>
        <v>28003680.813608706</v>
      </c>
      <c r="T369" s="21">
        <f>(RANK(E369,E$8:E$1007,1)+COUNTIF(E$8:E369,E369)-1)/1000</f>
        <v>0.192</v>
      </c>
      <c r="U369" s="21">
        <f>(RANK(F369,F$8:F$1007,1)+COUNTIF(F$8:F369,F369)-1)/1000</f>
        <v>0.188</v>
      </c>
      <c r="V369" s="21">
        <f>(RANK(G369,G$8:G$1007,1)+COUNTIF(G$8:G369,G369)-1)/1000</f>
        <v>0.19700000000000001</v>
      </c>
      <c r="W369" s="21">
        <f>(RANK(H369,H$8:H$1007,1)+COUNTIF(H$8:H369,H369)-1)/1000</f>
        <v>0.191</v>
      </c>
      <c r="X369" s="21">
        <f>(RANK(I369,I$8:I$1007,1)+COUNTIF(I$8:I369,I369)-1)/1000</f>
        <v>0.182</v>
      </c>
      <c r="Y369" s="21">
        <f>(RANK(J369,J$8:J$1007,1)+COUNTIF(J$8:J369,J369)-1)/1000</f>
        <v>0.20300000000000001</v>
      </c>
      <c r="Z369" s="21">
        <f>(RANK(K369,K$8:K$1007,1)+COUNTIF(K$8:K369,K369)-1)/1000</f>
        <v>8.2000000000000003E-2</v>
      </c>
      <c r="AA369" s="21">
        <f>(RANK(L369,L$8:L$1007,1)+COUNTIF(L$8:L369,L369)-1)/1000</f>
        <v>9.1999999999999998E-2</v>
      </c>
      <c r="AB369" s="21">
        <f>(RANK(M369,M$8:M$1007,1)+COUNTIF(M$8:M369,M369)-1)/1000</f>
        <v>7.1999999999999995E-2</v>
      </c>
      <c r="AC369" s="21">
        <f>(RANK(N369,N$8:N$1007,1)+COUNTIF(N$8:N369,N369)-1)/1000</f>
        <v>0.16700000000000001</v>
      </c>
      <c r="AD369" s="21">
        <f>(RANK(O369,O$8:O$1007,1)+COUNTIF(O$8:O369,O369)-1)/1000</f>
        <v>0.14599999999999999</v>
      </c>
      <c r="AE369" s="21">
        <f>(RANK(P369,P$8:P$1007,1)+COUNTIF(P$8:P369,P369)-1)/1000</f>
        <v>0.189</v>
      </c>
      <c r="AF369" s="21">
        <f>(RANK(Q369,Q$8:Q$1007,1)+COUNTIF(Q$8:Q369,Q369)-1)/1000</f>
        <v>0.16700000000000001</v>
      </c>
      <c r="AG369" s="21">
        <f>(RANK(R369,R$8:R$1007,1)+COUNTIF(R$8:R369,R369)-1)/1000</f>
        <v>0.14599999999999999</v>
      </c>
      <c r="AH369" s="21">
        <f>(RANK(S369,S$8:S$1007,1)+COUNTIF(S$8:S369,S369)-1)/1000</f>
        <v>0.189</v>
      </c>
      <c r="AI369" s="14">
        <f t="shared" si="71"/>
        <v>0</v>
      </c>
      <c r="AK369" s="14">
        <f t="shared" si="72"/>
        <v>0</v>
      </c>
    </row>
    <row r="370" spans="2:37" x14ac:dyDescent="0.25">
      <c r="B370">
        <f t="shared" si="66"/>
        <v>363</v>
      </c>
      <c r="C370">
        <f>MATCH(B370,'Stocastic Model Raw Data'!$B$2:$B$1001,0)</f>
        <v>94</v>
      </c>
      <c r="D370" s="14" cm="1">
        <f t="array" ref="D370">INDEX('Stocastic Model Raw Data'!$G$2:$G$1001,$C370,0)</f>
        <v>31610718</v>
      </c>
      <c r="E370" s="14" cm="1">
        <f t="array" ref="E370">INDEX('Stocastic Model Raw Data'!$C$2:$C$1001,$C370,0)</f>
        <v>1660646.93545017</v>
      </c>
      <c r="F370" s="14" cm="1">
        <f t="array" ref="F370">INDEX('Stocastic Model Raw Data'!$H$2:$H$1001,$C370,0)</f>
        <v>612833.078865394</v>
      </c>
      <c r="G370" s="14">
        <f t="shared" si="61"/>
        <v>1047813.856584776</v>
      </c>
      <c r="H370" s="14" cm="1">
        <f t="array" ref="H370">INDEX('Stocastic Model Raw Data'!$D$2:$D$1001,$C370,0)</f>
        <v>53666021.2148467</v>
      </c>
      <c r="I370" s="14" cm="1">
        <f t="array" ref="I370">INDEX('Stocastic Model Raw Data'!$I$2:$I$1001,$C370,0)</f>
        <v>19803698.098917998</v>
      </c>
      <c r="J370" s="14">
        <f t="shared" si="62"/>
        <v>33862323.115928702</v>
      </c>
      <c r="K370" s="14" cm="1">
        <f t="array" ref="K370">INDEX('Stocastic Model Raw Data'!$E$2:$E$1001,$C370,0)</f>
        <v>36361535.854628697</v>
      </c>
      <c r="L370" s="14" cm="1">
        <f t="array" ref="L370">INDEX('Stocastic Model Raw Data'!$J$2:$J$1001,$C370,0)</f>
        <v>26014787.296716299</v>
      </c>
      <c r="M370" s="14">
        <f t="shared" si="63"/>
        <v>10346748.557912398</v>
      </c>
      <c r="N370" s="14">
        <f t="shared" si="67"/>
        <v>90027557.069475397</v>
      </c>
      <c r="O370" s="14">
        <f t="shared" si="68"/>
        <v>45818485.395634294</v>
      </c>
      <c r="P370" s="14">
        <f t="shared" si="64"/>
        <v>44209071.673841104</v>
      </c>
      <c r="Q370" s="3">
        <f t="shared" si="69"/>
        <v>90027557.069475397</v>
      </c>
      <c r="R370" s="3">
        <f t="shared" si="70"/>
        <v>77429203.395634294</v>
      </c>
      <c r="S370" s="3">
        <f t="shared" si="65"/>
        <v>12598353.673841104</v>
      </c>
      <c r="T370" s="21">
        <f>(RANK(E370,E$8:E$1007,1)+COUNTIF(E$8:E370,E370)-1)/1000</f>
        <v>8.5000000000000006E-2</v>
      </c>
      <c r="U370" s="21">
        <f>(RANK(F370,F$8:F$1007,1)+COUNTIF(F$8:F370,F370)-1)/1000</f>
        <v>8.4000000000000005E-2</v>
      </c>
      <c r="V370" s="21">
        <f>(RANK(G370,G$8:G$1007,1)+COUNTIF(G$8:G370,G370)-1)/1000</f>
        <v>8.5000000000000006E-2</v>
      </c>
      <c r="W370" s="21">
        <f>(RANK(H370,H$8:H$1007,1)+COUNTIF(H$8:H370,H370)-1)/1000</f>
        <v>8.5000000000000006E-2</v>
      </c>
      <c r="X370" s="21">
        <f>(RANK(I370,I$8:I$1007,1)+COUNTIF(I$8:I370,I370)-1)/1000</f>
        <v>8.5000000000000006E-2</v>
      </c>
      <c r="Y370" s="21">
        <f>(RANK(J370,J$8:J$1007,1)+COUNTIF(J$8:J370,J370)-1)/1000</f>
        <v>8.4000000000000005E-2</v>
      </c>
      <c r="Z370" s="21">
        <f>(RANK(K370,K$8:K$1007,1)+COUNTIF(K$8:K370,K370)-1)/1000</f>
        <v>0.53400000000000003</v>
      </c>
      <c r="AA370" s="21">
        <f>(RANK(L370,L$8:L$1007,1)+COUNTIF(L$8:L370,L370)-1)/1000</f>
        <v>0.54500000000000004</v>
      </c>
      <c r="AB370" s="21">
        <f>(RANK(M370,M$8:M$1007,1)+COUNTIF(M$8:M370,M370)-1)/1000</f>
        <v>0.505</v>
      </c>
      <c r="AC370" s="21">
        <f>(RANK(N370,N$8:N$1007,1)+COUNTIF(N$8:N370,N370)-1)/1000</f>
        <v>9.4E-2</v>
      </c>
      <c r="AD370" s="21">
        <f>(RANK(O370,O$8:O$1007,1)+COUNTIF(O$8:O370,O370)-1)/1000</f>
        <v>0.10299999999999999</v>
      </c>
      <c r="AE370" s="21">
        <f>(RANK(P370,P$8:P$1007,1)+COUNTIF(P$8:P370,P370)-1)/1000</f>
        <v>8.7999999999999995E-2</v>
      </c>
      <c r="AF370" s="21">
        <f>(RANK(Q370,Q$8:Q$1007,1)+COUNTIF(Q$8:Q370,Q370)-1)/1000</f>
        <v>9.4E-2</v>
      </c>
      <c r="AG370" s="21">
        <f>(RANK(R370,R$8:R$1007,1)+COUNTIF(R$8:R370,R370)-1)/1000</f>
        <v>0.10299999999999999</v>
      </c>
      <c r="AH370" s="21">
        <f>(RANK(S370,S$8:S$1007,1)+COUNTIF(S$8:S370,S370)-1)/1000</f>
        <v>8.7999999999999995E-2</v>
      </c>
      <c r="AI370" s="14">
        <f t="shared" si="71"/>
        <v>0</v>
      </c>
      <c r="AK370" s="14">
        <f t="shared" si="72"/>
        <v>0</v>
      </c>
    </row>
    <row r="371" spans="2:37" x14ac:dyDescent="0.25">
      <c r="B371">
        <f t="shared" si="66"/>
        <v>364</v>
      </c>
      <c r="C371">
        <f>MATCH(B371,'Stocastic Model Raw Data'!$B$2:$B$1001,0)</f>
        <v>767</v>
      </c>
      <c r="D371" s="14" cm="1">
        <f t="array" ref="D371">INDEX('Stocastic Model Raw Data'!$G$2:$G$1001,$C371,0)</f>
        <v>31610718</v>
      </c>
      <c r="E371" s="14" cm="1">
        <f t="array" ref="E371">INDEX('Stocastic Model Raw Data'!$C$2:$C$1001,$C371,0)</f>
        <v>5275058.88629553</v>
      </c>
      <c r="F371" s="14" cm="1">
        <f t="array" ref="F371">INDEX('Stocastic Model Raw Data'!$H$2:$H$1001,$C371,0)</f>
        <v>2199711.9767514402</v>
      </c>
      <c r="G371" s="14">
        <f t="shared" si="61"/>
        <v>3075346.9095440898</v>
      </c>
      <c r="H371" s="14" cm="1">
        <f t="array" ref="H371">INDEX('Stocastic Model Raw Data'!$D$2:$D$1001,$C371,0)</f>
        <v>169430958.79897401</v>
      </c>
      <c r="I371" s="14" cm="1">
        <f t="array" ref="I371">INDEX('Stocastic Model Raw Data'!$I$2:$I$1001,$C371,0)</f>
        <v>67840208.491265103</v>
      </c>
      <c r="J371" s="14">
        <f t="shared" si="62"/>
        <v>101590750.3077089</v>
      </c>
      <c r="K371" s="14" cm="1">
        <f t="array" ref="K371">INDEX('Stocastic Model Raw Data'!$E$2:$E$1001,$C371,0)</f>
        <v>40169850.150015399</v>
      </c>
      <c r="L371" s="14" cm="1">
        <f t="array" ref="L371">INDEX('Stocastic Model Raw Data'!$J$2:$J$1001,$C371,0)</f>
        <v>28572210.813384201</v>
      </c>
      <c r="M371" s="14">
        <f t="shared" si="63"/>
        <v>11597639.336631197</v>
      </c>
      <c r="N371" s="14">
        <f t="shared" si="67"/>
        <v>209600808.94898939</v>
      </c>
      <c r="O371" s="14">
        <f t="shared" si="68"/>
        <v>96412419.304649308</v>
      </c>
      <c r="P371" s="14">
        <f t="shared" si="64"/>
        <v>113188389.64434008</v>
      </c>
      <c r="Q371" s="3">
        <f t="shared" si="69"/>
        <v>209600808.94898939</v>
      </c>
      <c r="R371" s="3">
        <f t="shared" si="70"/>
        <v>128023137.30464931</v>
      </c>
      <c r="S371" s="3">
        <f t="shared" si="65"/>
        <v>81577671.644340083</v>
      </c>
      <c r="T371" s="21">
        <f>(RANK(E371,E$8:E$1007,1)+COUNTIF(E$8:E371,E371)-1)/1000</f>
        <v>0.76500000000000001</v>
      </c>
      <c r="U371" s="21">
        <f>(RANK(F371,F$8:F$1007,1)+COUNTIF(F$8:F371,F371)-1)/1000</f>
        <v>0.76600000000000001</v>
      </c>
      <c r="V371" s="21">
        <f>(RANK(G371,G$8:G$1007,1)+COUNTIF(G$8:G371,G371)-1)/1000</f>
        <v>0.75900000000000001</v>
      </c>
      <c r="W371" s="21">
        <f>(RANK(H371,H$8:H$1007,1)+COUNTIF(H$8:H371,H371)-1)/1000</f>
        <v>0.76</v>
      </c>
      <c r="X371" s="21">
        <f>(RANK(I371,I$8:I$1007,1)+COUNTIF(I$8:I371,I371)-1)/1000</f>
        <v>0.76600000000000001</v>
      </c>
      <c r="Y371" s="21">
        <f>(RANK(J371,J$8:J$1007,1)+COUNTIF(J$8:J371,J371)-1)/1000</f>
        <v>0.73799999999999999</v>
      </c>
      <c r="Z371" s="21">
        <f>(RANK(K371,K$8:K$1007,1)+COUNTIF(K$8:K371,K371)-1)/1000</f>
        <v>0.79200000000000004</v>
      </c>
      <c r="AA371" s="21">
        <f>(RANK(L371,L$8:L$1007,1)+COUNTIF(L$8:L371,L371)-1)/1000</f>
        <v>0.77400000000000002</v>
      </c>
      <c r="AB371" s="21">
        <f>(RANK(M371,M$8:M$1007,1)+COUNTIF(M$8:M371,M371)-1)/1000</f>
        <v>0.81899999999999995</v>
      </c>
      <c r="AC371" s="21">
        <f>(RANK(N371,N$8:N$1007,1)+COUNTIF(N$8:N371,N371)-1)/1000</f>
        <v>0.76700000000000002</v>
      </c>
      <c r="AD371" s="21">
        <f>(RANK(O371,O$8:O$1007,1)+COUNTIF(O$8:O371,O371)-1)/1000</f>
        <v>0.78400000000000003</v>
      </c>
      <c r="AE371" s="21">
        <f>(RANK(P371,P$8:P$1007,1)+COUNTIF(P$8:P371,P371)-1)/1000</f>
        <v>0.747</v>
      </c>
      <c r="AF371" s="21">
        <f>(RANK(Q371,Q$8:Q$1007,1)+COUNTIF(Q$8:Q371,Q371)-1)/1000</f>
        <v>0.76700000000000002</v>
      </c>
      <c r="AG371" s="21">
        <f>(RANK(R371,R$8:R$1007,1)+COUNTIF(R$8:R371,R371)-1)/1000</f>
        <v>0.78400000000000003</v>
      </c>
      <c r="AH371" s="21">
        <f>(RANK(S371,S$8:S$1007,1)+COUNTIF(S$8:S371,S371)-1)/1000</f>
        <v>0.747</v>
      </c>
      <c r="AI371" s="14">
        <f t="shared" si="71"/>
        <v>0</v>
      </c>
      <c r="AK371" s="14">
        <f t="shared" si="72"/>
        <v>0</v>
      </c>
    </row>
    <row r="372" spans="2:37" x14ac:dyDescent="0.25">
      <c r="B372">
        <f t="shared" si="66"/>
        <v>365</v>
      </c>
      <c r="C372">
        <f>MATCH(B372,'Stocastic Model Raw Data'!$B$2:$B$1001,0)</f>
        <v>125</v>
      </c>
      <c r="D372" s="14" cm="1">
        <f t="array" ref="D372">INDEX('Stocastic Model Raw Data'!$G$2:$G$1001,$C372,0)</f>
        <v>31610718</v>
      </c>
      <c r="E372" s="14" cm="1">
        <f t="array" ref="E372">INDEX('Stocastic Model Raw Data'!$C$2:$C$1001,$C372,0)</f>
        <v>2037145.72998947</v>
      </c>
      <c r="F372" s="14" cm="1">
        <f t="array" ref="F372">INDEX('Stocastic Model Raw Data'!$H$2:$H$1001,$C372,0)</f>
        <v>778968.47935269296</v>
      </c>
      <c r="G372" s="14">
        <f t="shared" si="61"/>
        <v>1258177.2506367769</v>
      </c>
      <c r="H372" s="14" cm="1">
        <f t="array" ref="H372">INDEX('Stocastic Model Raw Data'!$D$2:$D$1001,$C372,0)</f>
        <v>65940793.167393699</v>
      </c>
      <c r="I372" s="14" cm="1">
        <f t="array" ref="I372">INDEX('Stocastic Model Raw Data'!$I$2:$I$1001,$C372,0)</f>
        <v>24759865.359814301</v>
      </c>
      <c r="J372" s="14">
        <f t="shared" si="62"/>
        <v>41180927.807579398</v>
      </c>
      <c r="K372" s="14" cm="1">
        <f t="array" ref="K372">INDEX('Stocastic Model Raw Data'!$E$2:$E$1001,$C372,0)</f>
        <v>32763847.8141055</v>
      </c>
      <c r="L372" s="14" cm="1">
        <f t="array" ref="L372">INDEX('Stocastic Model Raw Data'!$J$2:$J$1001,$C372,0)</f>
        <v>23288817.484981801</v>
      </c>
      <c r="M372" s="14">
        <f t="shared" si="63"/>
        <v>9475030.3291236982</v>
      </c>
      <c r="N372" s="14">
        <f t="shared" si="67"/>
        <v>98704640.981499195</v>
      </c>
      <c r="O372" s="14">
        <f t="shared" si="68"/>
        <v>48048682.844796106</v>
      </c>
      <c r="P372" s="14">
        <f t="shared" si="64"/>
        <v>50655958.136703089</v>
      </c>
      <c r="Q372" s="3">
        <f t="shared" si="69"/>
        <v>98704640.981499195</v>
      </c>
      <c r="R372" s="3">
        <f t="shared" si="70"/>
        <v>79659400.844796106</v>
      </c>
      <c r="S372" s="3">
        <f t="shared" si="65"/>
        <v>19045240.136703089</v>
      </c>
      <c r="T372" s="21">
        <f>(RANK(E372,E$8:E$1007,1)+COUNTIF(E$8:E372,E372)-1)/1000</f>
        <v>0.128</v>
      </c>
      <c r="U372" s="21">
        <f>(RANK(F372,F$8:F$1007,1)+COUNTIF(F$8:F372,F372)-1)/1000</f>
        <v>0.13</v>
      </c>
      <c r="V372" s="21">
        <f>(RANK(G372,G$8:G$1007,1)+COUNTIF(G$8:G372,G372)-1)/1000</f>
        <v>0.128</v>
      </c>
      <c r="W372" s="21">
        <f>(RANK(H372,H$8:H$1007,1)+COUNTIF(H$8:H372,H372)-1)/1000</f>
        <v>0.128</v>
      </c>
      <c r="X372" s="21">
        <f>(RANK(I372,I$8:I$1007,1)+COUNTIF(I$8:I372,I372)-1)/1000</f>
        <v>0.13</v>
      </c>
      <c r="Y372" s="21">
        <f>(RANK(J372,J$8:J$1007,1)+COUNTIF(J$8:J372,J372)-1)/1000</f>
        <v>0.127</v>
      </c>
      <c r="Z372" s="21">
        <f>(RANK(K372,K$8:K$1007,1)+COUNTIF(K$8:K372,K372)-1)/1000</f>
        <v>0.33700000000000002</v>
      </c>
      <c r="AA372" s="21">
        <f>(RANK(L372,L$8:L$1007,1)+COUNTIF(L$8:L372,L372)-1)/1000</f>
        <v>0.34699999999999998</v>
      </c>
      <c r="AB372" s="21">
        <f>(RANK(M372,M$8:M$1007,1)+COUNTIF(M$8:M372,M372)-1)/1000</f>
        <v>0.314</v>
      </c>
      <c r="AC372" s="21">
        <f>(RANK(N372,N$8:N$1007,1)+COUNTIF(N$8:N372,N372)-1)/1000</f>
        <v>0.125</v>
      </c>
      <c r="AD372" s="21">
        <f>(RANK(O372,O$8:O$1007,1)+COUNTIF(O$8:O372,O372)-1)/1000</f>
        <v>0.13600000000000001</v>
      </c>
      <c r="AE372" s="21">
        <f>(RANK(P372,P$8:P$1007,1)+COUNTIF(P$8:P372,P372)-1)/1000</f>
        <v>0.126</v>
      </c>
      <c r="AF372" s="21">
        <f>(RANK(Q372,Q$8:Q$1007,1)+COUNTIF(Q$8:Q372,Q372)-1)/1000</f>
        <v>0.125</v>
      </c>
      <c r="AG372" s="21">
        <f>(RANK(R372,R$8:R$1007,1)+COUNTIF(R$8:R372,R372)-1)/1000</f>
        <v>0.13600000000000001</v>
      </c>
      <c r="AH372" s="21">
        <f>(RANK(S372,S$8:S$1007,1)+COUNTIF(S$8:S372,S372)-1)/1000</f>
        <v>0.126</v>
      </c>
      <c r="AI372" s="14">
        <f t="shared" si="71"/>
        <v>0</v>
      </c>
      <c r="AK372" s="14">
        <f t="shared" si="72"/>
        <v>0</v>
      </c>
    </row>
    <row r="373" spans="2:37" x14ac:dyDescent="0.25">
      <c r="B373">
        <f t="shared" si="66"/>
        <v>366</v>
      </c>
      <c r="C373">
        <f>MATCH(B373,'Stocastic Model Raw Data'!$B$2:$B$1001,0)</f>
        <v>868</v>
      </c>
      <c r="D373" s="14" cm="1">
        <f t="array" ref="D373">INDEX('Stocastic Model Raw Data'!$G$2:$G$1001,$C373,0)</f>
        <v>31610718</v>
      </c>
      <c r="E373" s="14" cm="1">
        <f t="array" ref="E373">INDEX('Stocastic Model Raw Data'!$C$2:$C$1001,$C373,0)</f>
        <v>6164149.8620896703</v>
      </c>
      <c r="F373" s="14" cm="1">
        <f t="array" ref="F373">INDEX('Stocastic Model Raw Data'!$H$2:$H$1001,$C373,0)</f>
        <v>2521335.1085019698</v>
      </c>
      <c r="G373" s="14">
        <f t="shared" si="61"/>
        <v>3642814.7535877004</v>
      </c>
      <c r="H373" s="14" cm="1">
        <f t="array" ref="H373">INDEX('Stocastic Model Raw Data'!$D$2:$D$1001,$C373,0)</f>
        <v>201461173.43828899</v>
      </c>
      <c r="I373" s="14" cm="1">
        <f t="array" ref="I373">INDEX('Stocastic Model Raw Data'!$I$2:$I$1001,$C373,0)</f>
        <v>77811819.412195295</v>
      </c>
      <c r="J373" s="14">
        <f t="shared" si="62"/>
        <v>123649354.02609369</v>
      </c>
      <c r="K373" s="14" cm="1">
        <f t="array" ref="K373">INDEX('Stocastic Model Raw Data'!$E$2:$E$1001,$C373,0)</f>
        <v>40398439.880897902</v>
      </c>
      <c r="L373" s="14" cm="1">
        <f t="array" ref="L373">INDEX('Stocastic Model Raw Data'!$J$2:$J$1001,$C373,0)</f>
        <v>28731218.984563001</v>
      </c>
      <c r="M373" s="14">
        <f t="shared" si="63"/>
        <v>11667220.896334901</v>
      </c>
      <c r="N373" s="14">
        <f t="shared" si="67"/>
        <v>241859613.3191869</v>
      </c>
      <c r="O373" s="14">
        <f t="shared" si="68"/>
        <v>106543038.39675829</v>
      </c>
      <c r="P373" s="14">
        <f t="shared" si="64"/>
        <v>135316574.92242861</v>
      </c>
      <c r="Q373" s="3">
        <f t="shared" si="69"/>
        <v>241859613.3191869</v>
      </c>
      <c r="R373" s="3">
        <f t="shared" si="70"/>
        <v>138153756.39675829</v>
      </c>
      <c r="S373" s="3">
        <f t="shared" si="65"/>
        <v>103705856.92242861</v>
      </c>
      <c r="T373" s="21">
        <f>(RANK(E373,E$8:E$1007,1)+COUNTIF(E$8:E373,E373)-1)/1000</f>
        <v>0.85099999999999998</v>
      </c>
      <c r="U373" s="21">
        <f>(RANK(F373,F$8:F$1007,1)+COUNTIF(F$8:F373,F373)-1)/1000</f>
        <v>0.84899999999999998</v>
      </c>
      <c r="V373" s="21">
        <f>(RANK(G373,G$8:G$1007,1)+COUNTIF(G$8:G373,G373)-1)/1000</f>
        <v>0.85799999999999998</v>
      </c>
      <c r="W373" s="21">
        <f>(RANK(H373,H$8:H$1007,1)+COUNTIF(H$8:H373,H373)-1)/1000</f>
        <v>0.85199999999999998</v>
      </c>
      <c r="X373" s="21">
        <f>(RANK(I373,I$8:I$1007,1)+COUNTIF(I$8:I373,I373)-1)/1000</f>
        <v>0.85</v>
      </c>
      <c r="Y373" s="21">
        <f>(RANK(J373,J$8:J$1007,1)+COUNTIF(J$8:J373,J373)-1)/1000</f>
        <v>0.87</v>
      </c>
      <c r="Z373" s="21">
        <f>(RANK(K373,K$8:K$1007,1)+COUNTIF(K$8:K373,K373)-1)/1000</f>
        <v>0.80600000000000005</v>
      </c>
      <c r="AA373" s="21">
        <f>(RANK(L373,L$8:L$1007,1)+COUNTIF(L$8:L373,L373)-1)/1000</f>
        <v>0.78700000000000003</v>
      </c>
      <c r="AB373" s="21">
        <f>(RANK(M373,M$8:M$1007,1)+COUNTIF(M$8:M373,M373)-1)/1000</f>
        <v>0.83399999999999996</v>
      </c>
      <c r="AC373" s="21">
        <f>(RANK(N373,N$8:N$1007,1)+COUNTIF(N$8:N373,N373)-1)/1000</f>
        <v>0.86799999999999999</v>
      </c>
      <c r="AD373" s="21">
        <f>(RANK(O373,O$8:O$1007,1)+COUNTIF(O$8:O373,O373)-1)/1000</f>
        <v>0.86299999999999999</v>
      </c>
      <c r="AE373" s="21">
        <f>(RANK(P373,P$8:P$1007,1)+COUNTIF(P$8:P373,P373)-1)/1000</f>
        <v>0.875</v>
      </c>
      <c r="AF373" s="21">
        <f>(RANK(Q373,Q$8:Q$1007,1)+COUNTIF(Q$8:Q373,Q373)-1)/1000</f>
        <v>0.86799999999999999</v>
      </c>
      <c r="AG373" s="21">
        <f>(RANK(R373,R$8:R$1007,1)+COUNTIF(R$8:R373,R373)-1)/1000</f>
        <v>0.86299999999999999</v>
      </c>
      <c r="AH373" s="21">
        <f>(RANK(S373,S$8:S$1007,1)+COUNTIF(S$8:S373,S373)-1)/1000</f>
        <v>0.875</v>
      </c>
      <c r="AI373" s="14">
        <f t="shared" si="71"/>
        <v>0</v>
      </c>
      <c r="AK373" s="14">
        <f t="shared" si="72"/>
        <v>0</v>
      </c>
    </row>
    <row r="374" spans="2:37" x14ac:dyDescent="0.25">
      <c r="B374">
        <f t="shared" si="66"/>
        <v>367</v>
      </c>
      <c r="C374">
        <f>MATCH(B374,'Stocastic Model Raw Data'!$B$2:$B$1001,0)</f>
        <v>732</v>
      </c>
      <c r="D374" s="14" cm="1">
        <f t="array" ref="D374">INDEX('Stocastic Model Raw Data'!$G$2:$G$1001,$C374,0)</f>
        <v>31610718</v>
      </c>
      <c r="E374" s="14" cm="1">
        <f t="array" ref="E374">INDEX('Stocastic Model Raw Data'!$C$2:$C$1001,$C374,0)</f>
        <v>5185458.1714246096</v>
      </c>
      <c r="F374" s="14" cm="1">
        <f t="array" ref="F374">INDEX('Stocastic Model Raw Data'!$H$2:$H$1001,$C374,0)</f>
        <v>2135914.3190119099</v>
      </c>
      <c r="G374" s="14">
        <f t="shared" si="61"/>
        <v>3049543.8524126997</v>
      </c>
      <c r="H374" s="14" cm="1">
        <f t="array" ref="H374">INDEX('Stocastic Model Raw Data'!$D$2:$D$1001,$C374,0)</f>
        <v>168722236.01511601</v>
      </c>
      <c r="I374" s="14" cm="1">
        <f t="array" ref="I374">INDEX('Stocastic Model Raw Data'!$I$2:$I$1001,$C374,0)</f>
        <v>66001705.570366398</v>
      </c>
      <c r="J374" s="14">
        <f t="shared" si="62"/>
        <v>102720530.44474961</v>
      </c>
      <c r="K374" s="14" cm="1">
        <f t="array" ref="K374">INDEX('Stocastic Model Raw Data'!$E$2:$E$1001,$C374,0)</f>
        <v>35714912.388007402</v>
      </c>
      <c r="L374" s="14" cm="1">
        <f t="array" ref="L374">INDEX('Stocastic Model Raw Data'!$J$2:$J$1001,$C374,0)</f>
        <v>25280652.426126</v>
      </c>
      <c r="M374" s="14">
        <f t="shared" si="63"/>
        <v>10434259.961881403</v>
      </c>
      <c r="N374" s="14">
        <f t="shared" si="67"/>
        <v>204437148.40312341</v>
      </c>
      <c r="O374" s="14">
        <f t="shared" si="68"/>
        <v>91282357.996492401</v>
      </c>
      <c r="P374" s="14">
        <f t="shared" si="64"/>
        <v>113154790.40663101</v>
      </c>
      <c r="Q374" s="3">
        <f t="shared" si="69"/>
        <v>204437148.40312341</v>
      </c>
      <c r="R374" s="3">
        <f t="shared" si="70"/>
        <v>122893075.9964924</v>
      </c>
      <c r="S374" s="3">
        <f t="shared" si="65"/>
        <v>81544072.406631008</v>
      </c>
      <c r="T374" s="21">
        <f>(RANK(E374,E$8:E$1007,1)+COUNTIF(E$8:E374,E374)-1)/1000</f>
        <v>0.74099999999999999</v>
      </c>
      <c r="U374" s="21">
        <f>(RANK(F374,F$8:F$1007,1)+COUNTIF(F$8:F374,F374)-1)/1000</f>
        <v>0.74199999999999999</v>
      </c>
      <c r="V374" s="21">
        <f>(RANK(G374,G$8:G$1007,1)+COUNTIF(G$8:G374,G374)-1)/1000</f>
        <v>0.74399999999999999</v>
      </c>
      <c r="W374" s="21">
        <f>(RANK(H374,H$8:H$1007,1)+COUNTIF(H$8:H374,H374)-1)/1000</f>
        <v>0.748</v>
      </c>
      <c r="X374" s="21">
        <f>(RANK(I374,I$8:I$1007,1)+COUNTIF(I$8:I374,I374)-1)/1000</f>
        <v>0.74199999999999999</v>
      </c>
      <c r="Y374" s="21">
        <f>(RANK(J374,J$8:J$1007,1)+COUNTIF(J$8:J374,J374)-1)/1000</f>
        <v>0.754</v>
      </c>
      <c r="Z374" s="21">
        <f>(RANK(K374,K$8:K$1007,1)+COUNTIF(K$8:K374,K374)-1)/1000</f>
        <v>0.49099999999999999</v>
      </c>
      <c r="AA374" s="21">
        <f>(RANK(L374,L$8:L$1007,1)+COUNTIF(L$8:L374,L374)-1)/1000</f>
        <v>0.47299999999999998</v>
      </c>
      <c r="AB374" s="21">
        <f>(RANK(M374,M$8:M$1007,1)+COUNTIF(M$8:M374,M374)-1)/1000</f>
        <v>0.53100000000000003</v>
      </c>
      <c r="AC374" s="21">
        <f>(RANK(N374,N$8:N$1007,1)+COUNTIF(N$8:N374,N374)-1)/1000</f>
        <v>0.73199999999999998</v>
      </c>
      <c r="AD374" s="21">
        <f>(RANK(O374,O$8:O$1007,1)+COUNTIF(O$8:O374,O374)-1)/1000</f>
        <v>0.71799999999999997</v>
      </c>
      <c r="AE374" s="21">
        <f>(RANK(P374,P$8:P$1007,1)+COUNTIF(P$8:P374,P374)-1)/1000</f>
        <v>0.745</v>
      </c>
      <c r="AF374" s="21">
        <f>(RANK(Q374,Q$8:Q$1007,1)+COUNTIF(Q$8:Q374,Q374)-1)/1000</f>
        <v>0.73199999999999998</v>
      </c>
      <c r="AG374" s="21">
        <f>(RANK(R374,R$8:R$1007,1)+COUNTIF(R$8:R374,R374)-1)/1000</f>
        <v>0.71799999999999997</v>
      </c>
      <c r="AH374" s="21">
        <f>(RANK(S374,S$8:S$1007,1)+COUNTIF(S$8:S374,S374)-1)/1000</f>
        <v>0.745</v>
      </c>
      <c r="AI374" s="14">
        <f t="shared" si="71"/>
        <v>0</v>
      </c>
      <c r="AK374" s="14">
        <f t="shared" si="72"/>
        <v>0</v>
      </c>
    </row>
    <row r="375" spans="2:37" x14ac:dyDescent="0.25">
      <c r="B375">
        <f t="shared" si="66"/>
        <v>368</v>
      </c>
      <c r="C375">
        <f>MATCH(B375,'Stocastic Model Raw Data'!$B$2:$B$1001,0)</f>
        <v>499</v>
      </c>
      <c r="D375" s="14" cm="1">
        <f t="array" ref="D375">INDEX('Stocastic Model Raw Data'!$G$2:$G$1001,$C375,0)</f>
        <v>31610718</v>
      </c>
      <c r="E375" s="14" cm="1">
        <f t="array" ref="E375">INDEX('Stocastic Model Raw Data'!$C$2:$C$1001,$C375,0)</f>
        <v>4083676.2870135298</v>
      </c>
      <c r="F375" s="14" cm="1">
        <f t="array" ref="F375">INDEX('Stocastic Model Raw Data'!$H$2:$H$1001,$C375,0)</f>
        <v>1644758.67461387</v>
      </c>
      <c r="G375" s="14">
        <f t="shared" si="61"/>
        <v>2438917.6123996601</v>
      </c>
      <c r="H375" s="14" cm="1">
        <f t="array" ref="H375">INDEX('Stocastic Model Raw Data'!$D$2:$D$1001,$C375,0)</f>
        <v>133739250.51549999</v>
      </c>
      <c r="I375" s="14" cm="1">
        <f t="array" ref="I375">INDEX('Stocastic Model Raw Data'!$I$2:$I$1001,$C375,0)</f>
        <v>51060287.718931302</v>
      </c>
      <c r="J375" s="14">
        <f t="shared" si="62"/>
        <v>82678962.796568692</v>
      </c>
      <c r="K375" s="14" cm="1">
        <f t="array" ref="K375">INDEX('Stocastic Model Raw Data'!$E$2:$E$1001,$C375,0)</f>
        <v>37867513.868593097</v>
      </c>
      <c r="L375" s="14" cm="1">
        <f t="array" ref="L375">INDEX('Stocastic Model Raw Data'!$J$2:$J$1001,$C375,0)</f>
        <v>27267626.4714326</v>
      </c>
      <c r="M375" s="14">
        <f t="shared" si="63"/>
        <v>10599887.397160497</v>
      </c>
      <c r="N375" s="14">
        <f t="shared" si="67"/>
        <v>171606764.38409311</v>
      </c>
      <c r="O375" s="14">
        <f t="shared" si="68"/>
        <v>78327914.190363899</v>
      </c>
      <c r="P375" s="14">
        <f t="shared" si="64"/>
        <v>93278850.193729207</v>
      </c>
      <c r="Q375" s="3">
        <f t="shared" si="69"/>
        <v>171606764.38409311</v>
      </c>
      <c r="R375" s="3">
        <f t="shared" si="70"/>
        <v>109938632.1903639</v>
      </c>
      <c r="S375" s="3">
        <f t="shared" si="65"/>
        <v>61668132.193729207</v>
      </c>
      <c r="T375" s="21">
        <f>(RANK(E375,E$8:E$1007,1)+COUNTIF(E$8:E375,E375)-1)/1000</f>
        <v>0.46</v>
      </c>
      <c r="U375" s="21">
        <f>(RANK(F375,F$8:F$1007,1)+COUNTIF(F$8:F375,F375)-1)/1000</f>
        <v>0.45800000000000002</v>
      </c>
      <c r="V375" s="21">
        <f>(RANK(G375,G$8:G$1007,1)+COUNTIF(G$8:G375,G375)-1)/1000</f>
        <v>0.47699999999999998</v>
      </c>
      <c r="W375" s="21">
        <f>(RANK(H375,H$8:H$1007,1)+COUNTIF(H$8:H375,H375)-1)/1000</f>
        <v>0.46700000000000003</v>
      </c>
      <c r="X375" s="21">
        <f>(RANK(I375,I$8:I$1007,1)+COUNTIF(I$8:I375,I375)-1)/1000</f>
        <v>0.45900000000000002</v>
      </c>
      <c r="Y375" s="21">
        <f>(RANK(J375,J$8:J$1007,1)+COUNTIF(J$8:J375,J375)-1)/1000</f>
        <v>0.49099999999999999</v>
      </c>
      <c r="Z375" s="21">
        <f>(RANK(K375,K$8:K$1007,1)+COUNTIF(K$8:K375,K375)-1)/1000</f>
        <v>0.63800000000000001</v>
      </c>
      <c r="AA375" s="21">
        <f>(RANK(L375,L$8:L$1007,1)+COUNTIF(L$8:L375,L375)-1)/1000</f>
        <v>0.66300000000000003</v>
      </c>
      <c r="AB375" s="21">
        <f>(RANK(M375,M$8:M$1007,1)+COUNTIF(M$8:M375,M375)-1)/1000</f>
        <v>0.57099999999999995</v>
      </c>
      <c r="AC375" s="21">
        <f>(RANK(N375,N$8:N$1007,1)+COUNTIF(N$8:N375,N375)-1)/1000</f>
        <v>0.499</v>
      </c>
      <c r="AD375" s="21">
        <f>(RANK(O375,O$8:O$1007,1)+COUNTIF(O$8:O375,O375)-1)/1000</f>
        <v>0.504</v>
      </c>
      <c r="AE375" s="21">
        <f>(RANK(P375,P$8:P$1007,1)+COUNTIF(P$8:P375,P375)-1)/1000</f>
        <v>0.497</v>
      </c>
      <c r="AF375" s="21">
        <f>(RANK(Q375,Q$8:Q$1007,1)+COUNTIF(Q$8:Q375,Q375)-1)/1000</f>
        <v>0.499</v>
      </c>
      <c r="AG375" s="21">
        <f>(RANK(R375,R$8:R$1007,1)+COUNTIF(R$8:R375,R375)-1)/1000</f>
        <v>0.504</v>
      </c>
      <c r="AH375" s="21">
        <f>(RANK(S375,S$8:S$1007,1)+COUNTIF(S$8:S375,S375)-1)/1000</f>
        <v>0.497</v>
      </c>
      <c r="AI375" s="14">
        <f t="shared" si="71"/>
        <v>0</v>
      </c>
      <c r="AK375" s="14">
        <f t="shared" si="72"/>
        <v>0</v>
      </c>
    </row>
    <row r="376" spans="2:37" x14ac:dyDescent="0.25">
      <c r="B376">
        <f t="shared" si="66"/>
        <v>369</v>
      </c>
      <c r="C376">
        <f>MATCH(B376,'Stocastic Model Raw Data'!$B$2:$B$1001,0)</f>
        <v>706</v>
      </c>
      <c r="D376" s="14" cm="1">
        <f t="array" ref="D376">INDEX('Stocastic Model Raw Data'!$G$2:$G$1001,$C376,0)</f>
        <v>31610718</v>
      </c>
      <c r="E376" s="14" cm="1">
        <f t="array" ref="E376">INDEX('Stocastic Model Raw Data'!$C$2:$C$1001,$C376,0)</f>
        <v>5041894.0226942096</v>
      </c>
      <c r="F376" s="14" cm="1">
        <f t="array" ref="F376">INDEX('Stocastic Model Raw Data'!$H$2:$H$1001,$C376,0)</f>
        <v>2111351.0926889302</v>
      </c>
      <c r="G376" s="14">
        <f t="shared" si="61"/>
        <v>2930542.9300052794</v>
      </c>
      <c r="H376" s="14" cm="1">
        <f t="array" ref="H376">INDEX('Stocastic Model Raw Data'!$D$2:$D$1001,$C376,0)</f>
        <v>161751325.29815301</v>
      </c>
      <c r="I376" s="14" cm="1">
        <f t="array" ref="I376">INDEX('Stocastic Model Raw Data'!$I$2:$I$1001,$C376,0)</f>
        <v>65181512.759039901</v>
      </c>
      <c r="J376" s="14">
        <f t="shared" si="62"/>
        <v>96569812.539113104</v>
      </c>
      <c r="K376" s="14" cm="1">
        <f t="array" ref="K376">INDEX('Stocastic Model Raw Data'!$E$2:$E$1001,$C376,0)</f>
        <v>37019971.354499698</v>
      </c>
      <c r="L376" s="14" cm="1">
        <f t="array" ref="L376">INDEX('Stocastic Model Raw Data'!$J$2:$J$1001,$C376,0)</f>
        <v>26395049.696902499</v>
      </c>
      <c r="M376" s="14">
        <f t="shared" si="63"/>
        <v>10624921.657597199</v>
      </c>
      <c r="N376" s="14">
        <f t="shared" si="67"/>
        <v>198771296.65265271</v>
      </c>
      <c r="O376" s="14">
        <f t="shared" si="68"/>
        <v>91576562.455942392</v>
      </c>
      <c r="P376" s="14">
        <f t="shared" si="64"/>
        <v>107194734.19671032</v>
      </c>
      <c r="Q376" s="3">
        <f t="shared" si="69"/>
        <v>198771296.65265271</v>
      </c>
      <c r="R376" s="3">
        <f t="shared" si="70"/>
        <v>123187280.45594239</v>
      </c>
      <c r="S376" s="3">
        <f t="shared" si="65"/>
        <v>75584016.196710318</v>
      </c>
      <c r="T376" s="21">
        <f>(RANK(E376,E$8:E$1007,1)+COUNTIF(E$8:E376,E376)-1)/1000</f>
        <v>0.71</v>
      </c>
      <c r="U376" s="21">
        <f>(RANK(F376,F$8:F$1007,1)+COUNTIF(F$8:F376,F376)-1)/1000</f>
        <v>0.71399999999999997</v>
      </c>
      <c r="V376" s="21">
        <f>(RANK(G376,G$8:G$1007,1)+COUNTIF(G$8:G376,G376)-1)/1000</f>
        <v>0.70199999999999996</v>
      </c>
      <c r="W376" s="21">
        <f>(RANK(H376,H$8:H$1007,1)+COUNTIF(H$8:H376,H376)-1)/1000</f>
        <v>0.70399999999999996</v>
      </c>
      <c r="X376" s="21">
        <f>(RANK(I376,I$8:I$1007,1)+COUNTIF(I$8:I376,I376)-1)/1000</f>
        <v>0.72199999999999998</v>
      </c>
      <c r="Y376" s="21">
        <f>(RANK(J376,J$8:J$1007,1)+COUNTIF(J$8:J376,J376)-1)/1000</f>
        <v>0.67900000000000005</v>
      </c>
      <c r="Z376" s="21">
        <f>(RANK(K376,K$8:K$1007,1)+COUNTIF(K$8:K376,K376)-1)/1000</f>
        <v>0.57099999999999995</v>
      </c>
      <c r="AA376" s="21">
        <f>(RANK(L376,L$8:L$1007,1)+COUNTIF(L$8:L376,L376)-1)/1000</f>
        <v>0.57699999999999996</v>
      </c>
      <c r="AB376" s="21">
        <f>(RANK(M376,M$8:M$1007,1)+COUNTIF(M$8:M376,M376)-1)/1000</f>
        <v>0.57599999999999996</v>
      </c>
      <c r="AC376" s="21">
        <f>(RANK(N376,N$8:N$1007,1)+COUNTIF(N$8:N376,N376)-1)/1000</f>
        <v>0.70599999999999996</v>
      </c>
      <c r="AD376" s="21">
        <f>(RANK(O376,O$8:O$1007,1)+COUNTIF(O$8:O376,O376)-1)/1000</f>
        <v>0.72199999999999998</v>
      </c>
      <c r="AE376" s="21">
        <f>(RANK(P376,P$8:P$1007,1)+COUNTIF(P$8:P376,P376)-1)/1000</f>
        <v>0.68300000000000005</v>
      </c>
      <c r="AF376" s="21">
        <f>(RANK(Q376,Q$8:Q$1007,1)+COUNTIF(Q$8:Q376,Q376)-1)/1000</f>
        <v>0.70599999999999996</v>
      </c>
      <c r="AG376" s="21">
        <f>(RANK(R376,R$8:R$1007,1)+COUNTIF(R$8:R376,R376)-1)/1000</f>
        <v>0.72199999999999998</v>
      </c>
      <c r="AH376" s="21">
        <f>(RANK(S376,S$8:S$1007,1)+COUNTIF(S$8:S376,S376)-1)/1000</f>
        <v>0.68300000000000005</v>
      </c>
      <c r="AI376" s="14">
        <f t="shared" si="71"/>
        <v>0</v>
      </c>
      <c r="AK376" s="14">
        <f t="shared" si="72"/>
        <v>0</v>
      </c>
    </row>
    <row r="377" spans="2:37" x14ac:dyDescent="0.25">
      <c r="B377">
        <f t="shared" si="66"/>
        <v>370</v>
      </c>
      <c r="C377">
        <f>MATCH(B377,'Stocastic Model Raw Data'!$B$2:$B$1001,0)</f>
        <v>637</v>
      </c>
      <c r="D377" s="14" cm="1">
        <f t="array" ref="D377">INDEX('Stocastic Model Raw Data'!$G$2:$G$1001,$C377,0)</f>
        <v>31610718</v>
      </c>
      <c r="E377" s="14" cm="1">
        <f t="array" ref="E377">INDEX('Stocastic Model Raw Data'!$C$2:$C$1001,$C377,0)</f>
        <v>4589013.6897251103</v>
      </c>
      <c r="F377" s="14" cm="1">
        <f t="array" ref="F377">INDEX('Stocastic Model Raw Data'!$H$2:$H$1001,$C377,0)</f>
        <v>1890620.31872366</v>
      </c>
      <c r="G377" s="14">
        <f t="shared" si="61"/>
        <v>2698393.3710014503</v>
      </c>
      <c r="H377" s="14" cm="1">
        <f t="array" ref="H377">INDEX('Stocastic Model Raw Data'!$D$2:$D$1001,$C377,0)</f>
        <v>148450989.128748</v>
      </c>
      <c r="I377" s="14" cm="1">
        <f t="array" ref="I377">INDEX('Stocastic Model Raw Data'!$I$2:$I$1001,$C377,0)</f>
        <v>58591663.047974102</v>
      </c>
      <c r="J377" s="14">
        <f t="shared" si="62"/>
        <v>89859326.08077389</v>
      </c>
      <c r="K377" s="14" cm="1">
        <f t="array" ref="K377">INDEX('Stocastic Model Raw Data'!$E$2:$E$1001,$C377,0)</f>
        <v>40068964.3364911</v>
      </c>
      <c r="L377" s="14" cm="1">
        <f t="array" ref="L377">INDEX('Stocastic Model Raw Data'!$J$2:$J$1001,$C377,0)</f>
        <v>28763778.570162799</v>
      </c>
      <c r="M377" s="14">
        <f t="shared" si="63"/>
        <v>11305185.766328301</v>
      </c>
      <c r="N377" s="14">
        <f t="shared" si="67"/>
        <v>188519953.46523911</v>
      </c>
      <c r="O377" s="14">
        <f t="shared" si="68"/>
        <v>87355441.618136898</v>
      </c>
      <c r="P377" s="14">
        <f t="shared" si="64"/>
        <v>101164511.84710221</v>
      </c>
      <c r="Q377" s="3">
        <f t="shared" si="69"/>
        <v>188519953.46523911</v>
      </c>
      <c r="R377" s="3">
        <f t="shared" si="70"/>
        <v>118966159.6181369</v>
      </c>
      <c r="S377" s="3">
        <f t="shared" si="65"/>
        <v>69553793.84710221</v>
      </c>
      <c r="T377" s="21">
        <f>(RANK(E377,E$8:E$1007,1)+COUNTIF(E$8:E377,E377)-1)/1000</f>
        <v>0.60499999999999998</v>
      </c>
      <c r="U377" s="21">
        <f>(RANK(F377,F$8:F$1007,1)+COUNTIF(F$8:F377,F377)-1)/1000</f>
        <v>0.60899999999999999</v>
      </c>
      <c r="V377" s="21">
        <f>(RANK(G377,G$8:G$1007,1)+COUNTIF(G$8:G377,G377)-1)/1000</f>
        <v>0.6</v>
      </c>
      <c r="W377" s="21">
        <f>(RANK(H377,H$8:H$1007,1)+COUNTIF(H$8:H377,H377)-1)/1000</f>
        <v>0.60199999999999998</v>
      </c>
      <c r="X377" s="21">
        <f>(RANK(I377,I$8:I$1007,1)+COUNTIF(I$8:I377,I377)-1)/1000</f>
        <v>0.61</v>
      </c>
      <c r="Y377" s="21">
        <f>(RANK(J377,J$8:J$1007,1)+COUNTIF(J$8:J377,J377)-1)/1000</f>
        <v>0.59699999999999998</v>
      </c>
      <c r="Z377" s="21">
        <f>(RANK(K377,K$8:K$1007,1)+COUNTIF(K$8:K377,K377)-1)/1000</f>
        <v>0.78600000000000003</v>
      </c>
      <c r="AA377" s="21">
        <f>(RANK(L377,L$8:L$1007,1)+COUNTIF(L$8:L377,L377)-1)/1000</f>
        <v>0.79100000000000004</v>
      </c>
      <c r="AB377" s="21">
        <f>(RANK(M377,M$8:M$1007,1)+COUNTIF(M$8:M377,M377)-1)/1000</f>
        <v>0.75900000000000001</v>
      </c>
      <c r="AC377" s="21">
        <f>(RANK(N377,N$8:N$1007,1)+COUNTIF(N$8:N377,N377)-1)/1000</f>
        <v>0.63700000000000001</v>
      </c>
      <c r="AD377" s="21">
        <f>(RANK(O377,O$8:O$1007,1)+COUNTIF(O$8:O377,O377)-1)/1000</f>
        <v>0.66800000000000004</v>
      </c>
      <c r="AE377" s="21">
        <f>(RANK(P377,P$8:P$1007,1)+COUNTIF(P$8:P377,P377)-1)/1000</f>
        <v>0.61299999999999999</v>
      </c>
      <c r="AF377" s="21">
        <f>(RANK(Q377,Q$8:Q$1007,1)+COUNTIF(Q$8:Q377,Q377)-1)/1000</f>
        <v>0.63700000000000001</v>
      </c>
      <c r="AG377" s="21">
        <f>(RANK(R377,R$8:R$1007,1)+COUNTIF(R$8:R377,R377)-1)/1000</f>
        <v>0.66800000000000004</v>
      </c>
      <c r="AH377" s="21">
        <f>(RANK(S377,S$8:S$1007,1)+COUNTIF(S$8:S377,S377)-1)/1000</f>
        <v>0.61299999999999999</v>
      </c>
      <c r="AI377" s="14">
        <f t="shared" si="71"/>
        <v>0</v>
      </c>
      <c r="AK377" s="14">
        <f t="shared" si="72"/>
        <v>0</v>
      </c>
    </row>
    <row r="378" spans="2:37" x14ac:dyDescent="0.25">
      <c r="B378">
        <f t="shared" si="66"/>
        <v>371</v>
      </c>
      <c r="C378">
        <f>MATCH(B378,'Stocastic Model Raw Data'!$B$2:$B$1001,0)</f>
        <v>80</v>
      </c>
      <c r="D378" s="14" cm="1">
        <f t="array" ref="D378">INDEX('Stocastic Model Raw Data'!$G$2:$G$1001,$C378,0)</f>
        <v>31610718</v>
      </c>
      <c r="E378" s="14" cm="1">
        <f t="array" ref="E378">INDEX('Stocastic Model Raw Data'!$C$2:$C$1001,$C378,0)</f>
        <v>1420758.2617894099</v>
      </c>
      <c r="F378" s="14" cm="1">
        <f t="array" ref="F378">INDEX('Stocastic Model Raw Data'!$H$2:$H$1001,$C378,0)</f>
        <v>489603.53812491102</v>
      </c>
      <c r="G378" s="14">
        <f t="shared" si="61"/>
        <v>931154.72366449889</v>
      </c>
      <c r="H378" s="14" cm="1">
        <f t="array" ref="H378">INDEX('Stocastic Model Raw Data'!$D$2:$D$1001,$C378,0)</f>
        <v>45957467.474601403</v>
      </c>
      <c r="I378" s="14" cm="1">
        <f t="array" ref="I378">INDEX('Stocastic Model Raw Data'!$I$2:$I$1001,$C378,0)</f>
        <v>16084144.3730981</v>
      </c>
      <c r="J378" s="14">
        <f t="shared" si="62"/>
        <v>29873323.101503305</v>
      </c>
      <c r="K378" s="14" cm="1">
        <f t="array" ref="K378">INDEX('Stocastic Model Raw Data'!$E$2:$E$1001,$C378,0)</f>
        <v>39727666.542653799</v>
      </c>
      <c r="L378" s="14" cm="1">
        <f t="array" ref="L378">INDEX('Stocastic Model Raw Data'!$J$2:$J$1001,$C378,0)</f>
        <v>28437957.479556501</v>
      </c>
      <c r="M378" s="14">
        <f t="shared" si="63"/>
        <v>11289709.063097298</v>
      </c>
      <c r="N378" s="14">
        <f t="shared" si="67"/>
        <v>85685134.017255202</v>
      </c>
      <c r="O378" s="14">
        <f t="shared" si="68"/>
        <v>44522101.852654599</v>
      </c>
      <c r="P378" s="14">
        <f t="shared" si="64"/>
        <v>41163032.164600603</v>
      </c>
      <c r="Q378" s="3">
        <f t="shared" si="69"/>
        <v>85685134.017255202</v>
      </c>
      <c r="R378" s="3">
        <f t="shared" si="70"/>
        <v>76132819.852654606</v>
      </c>
      <c r="S378" s="3">
        <f t="shared" si="65"/>
        <v>9552314.1646005958</v>
      </c>
      <c r="T378" s="21">
        <f>(RANK(E378,E$8:E$1007,1)+COUNTIF(E$8:E378,E378)-1)/1000</f>
        <v>5.2999999999999999E-2</v>
      </c>
      <c r="U378" s="21">
        <f>(RANK(F378,F$8:F$1007,1)+COUNTIF(F$8:F378,F378)-1)/1000</f>
        <v>5.2999999999999999E-2</v>
      </c>
      <c r="V378" s="21">
        <f>(RANK(G378,G$8:G$1007,1)+COUNTIF(G$8:G378,G378)-1)/1000</f>
        <v>0.06</v>
      </c>
      <c r="W378" s="21">
        <f>(RANK(H378,H$8:H$1007,1)+COUNTIF(H$8:H378,H378)-1)/1000</f>
        <v>5.2999999999999999E-2</v>
      </c>
      <c r="X378" s="21">
        <f>(RANK(I378,I$8:I$1007,1)+COUNTIF(I$8:I378,I378)-1)/1000</f>
        <v>5.2999999999999999E-2</v>
      </c>
      <c r="Y378" s="21">
        <f>(RANK(J378,J$8:J$1007,1)+COUNTIF(J$8:J378,J378)-1)/1000</f>
        <v>5.5E-2</v>
      </c>
      <c r="Z378" s="21">
        <f>(RANK(K378,K$8:K$1007,1)+COUNTIF(K$8:K378,K378)-1)/1000</f>
        <v>0.76300000000000001</v>
      </c>
      <c r="AA378" s="21">
        <f>(RANK(L378,L$8:L$1007,1)+COUNTIF(L$8:L378,L378)-1)/1000</f>
        <v>0.76100000000000001</v>
      </c>
      <c r="AB378" s="21">
        <f>(RANK(M378,M$8:M$1007,1)+COUNTIF(M$8:M378,M378)-1)/1000</f>
        <v>0.754</v>
      </c>
      <c r="AC378" s="21">
        <f>(RANK(N378,N$8:N$1007,1)+COUNTIF(N$8:N378,N378)-1)/1000</f>
        <v>0.08</v>
      </c>
      <c r="AD378" s="21">
        <f>(RANK(O378,O$8:O$1007,1)+COUNTIF(O$8:O378,O378)-1)/1000</f>
        <v>9.4E-2</v>
      </c>
      <c r="AE378" s="21">
        <f>(RANK(P378,P$8:P$1007,1)+COUNTIF(P$8:P378,P378)-1)/1000</f>
        <v>6.8000000000000005E-2</v>
      </c>
      <c r="AF378" s="21">
        <f>(RANK(Q378,Q$8:Q$1007,1)+COUNTIF(Q$8:Q378,Q378)-1)/1000</f>
        <v>0.08</v>
      </c>
      <c r="AG378" s="21">
        <f>(RANK(R378,R$8:R$1007,1)+COUNTIF(R$8:R378,R378)-1)/1000</f>
        <v>9.4E-2</v>
      </c>
      <c r="AH378" s="21">
        <f>(RANK(S378,S$8:S$1007,1)+COUNTIF(S$8:S378,S378)-1)/1000</f>
        <v>6.8000000000000005E-2</v>
      </c>
      <c r="AI378" s="14">
        <f t="shared" si="71"/>
        <v>0</v>
      </c>
      <c r="AK378" s="14">
        <f t="shared" si="72"/>
        <v>0</v>
      </c>
    </row>
    <row r="379" spans="2:37" x14ac:dyDescent="0.25">
      <c r="B379">
        <f t="shared" si="66"/>
        <v>372</v>
      </c>
      <c r="C379">
        <f>MATCH(B379,'Stocastic Model Raw Data'!$B$2:$B$1001,0)</f>
        <v>476</v>
      </c>
      <c r="D379" s="14" cm="1">
        <f t="array" ref="D379">INDEX('Stocastic Model Raw Data'!$G$2:$G$1001,$C379,0)</f>
        <v>31610718</v>
      </c>
      <c r="E379" s="14" cm="1">
        <f t="array" ref="E379">INDEX('Stocastic Model Raw Data'!$C$2:$C$1001,$C379,0)</f>
        <v>4128470.1786657399</v>
      </c>
      <c r="F379" s="14" cm="1">
        <f t="array" ref="F379">INDEX('Stocastic Model Raw Data'!$H$2:$H$1001,$C379,0)</f>
        <v>1712135.82416551</v>
      </c>
      <c r="G379" s="14">
        <f t="shared" si="61"/>
        <v>2416334.3545002299</v>
      </c>
      <c r="H379" s="14" cm="1">
        <f t="array" ref="H379">INDEX('Stocastic Model Raw Data'!$D$2:$D$1001,$C379,0)</f>
        <v>133578314.35427099</v>
      </c>
      <c r="I379" s="14" cm="1">
        <f t="array" ref="I379">INDEX('Stocastic Model Raw Data'!$I$2:$I$1001,$C379,0)</f>
        <v>53048549.852498002</v>
      </c>
      <c r="J379" s="14">
        <f t="shared" si="62"/>
        <v>80529764.501773</v>
      </c>
      <c r="K379" s="14" cm="1">
        <f t="array" ref="K379">INDEX('Stocastic Model Raw Data'!$E$2:$E$1001,$C379,0)</f>
        <v>35667064.521390803</v>
      </c>
      <c r="L379" s="14" cm="1">
        <f t="array" ref="L379">INDEX('Stocastic Model Raw Data'!$J$2:$J$1001,$C379,0)</f>
        <v>25519826.358938601</v>
      </c>
      <c r="M379" s="14">
        <f t="shared" si="63"/>
        <v>10147238.162452202</v>
      </c>
      <c r="N379" s="14">
        <f t="shared" si="67"/>
        <v>169245378.87566179</v>
      </c>
      <c r="O379" s="14">
        <f t="shared" si="68"/>
        <v>78568376.211436599</v>
      </c>
      <c r="P379" s="14">
        <f t="shared" si="64"/>
        <v>90677002.664225191</v>
      </c>
      <c r="Q379" s="3">
        <f t="shared" si="69"/>
        <v>169245378.87566179</v>
      </c>
      <c r="R379" s="3">
        <f t="shared" si="70"/>
        <v>110179094.2114366</v>
      </c>
      <c r="S379" s="3">
        <f t="shared" si="65"/>
        <v>59066284.664225191</v>
      </c>
      <c r="T379" s="21">
        <f>(RANK(E379,E$8:E$1007,1)+COUNTIF(E$8:E379,E379)-1)/1000</f>
        <v>0.47399999999999998</v>
      </c>
      <c r="U379" s="21">
        <f>(RANK(F379,F$8:F$1007,1)+COUNTIF(F$8:F379,F379)-1)/1000</f>
        <v>0.49099999999999999</v>
      </c>
      <c r="V379" s="21">
        <f>(RANK(G379,G$8:G$1007,1)+COUNTIF(G$8:G379,G379)-1)/1000</f>
        <v>0.45900000000000002</v>
      </c>
      <c r="W379" s="21">
        <f>(RANK(H379,H$8:H$1007,1)+COUNTIF(H$8:H379,H379)-1)/1000</f>
        <v>0.46300000000000002</v>
      </c>
      <c r="X379" s="21">
        <f>(RANK(I379,I$8:I$1007,1)+COUNTIF(I$8:I379,I379)-1)/1000</f>
        <v>0.49099999999999999</v>
      </c>
      <c r="Y379" s="21">
        <f>(RANK(J379,J$8:J$1007,1)+COUNTIF(J$8:J379,J379)-1)/1000</f>
        <v>0.45100000000000001</v>
      </c>
      <c r="Z379" s="21">
        <f>(RANK(K379,K$8:K$1007,1)+COUNTIF(K$8:K379,K379)-1)/1000</f>
        <v>0.48699999999999999</v>
      </c>
      <c r="AA379" s="21">
        <f>(RANK(L379,L$8:L$1007,1)+COUNTIF(L$8:L379,L379)-1)/1000</f>
        <v>0.497</v>
      </c>
      <c r="AB379" s="21">
        <f>(RANK(M379,M$8:M$1007,1)+COUNTIF(M$8:M379,M379)-1)/1000</f>
        <v>0.45500000000000002</v>
      </c>
      <c r="AC379" s="21">
        <f>(RANK(N379,N$8:N$1007,1)+COUNTIF(N$8:N379,N379)-1)/1000</f>
        <v>0.47599999999999998</v>
      </c>
      <c r="AD379" s="21">
        <f>(RANK(O379,O$8:O$1007,1)+COUNTIF(O$8:O379,O379)-1)/1000</f>
        <v>0.51</v>
      </c>
      <c r="AE379" s="21">
        <f>(RANK(P379,P$8:P$1007,1)+COUNTIF(P$8:P379,P379)-1)/1000</f>
        <v>0.46400000000000002</v>
      </c>
      <c r="AF379" s="21">
        <f>(RANK(Q379,Q$8:Q$1007,1)+COUNTIF(Q$8:Q379,Q379)-1)/1000</f>
        <v>0.47599999999999998</v>
      </c>
      <c r="AG379" s="21">
        <f>(RANK(R379,R$8:R$1007,1)+COUNTIF(R$8:R379,R379)-1)/1000</f>
        <v>0.51</v>
      </c>
      <c r="AH379" s="21">
        <f>(RANK(S379,S$8:S$1007,1)+COUNTIF(S$8:S379,S379)-1)/1000</f>
        <v>0.46400000000000002</v>
      </c>
      <c r="AI379" s="14">
        <f t="shared" si="71"/>
        <v>0</v>
      </c>
      <c r="AK379" s="14">
        <f t="shared" si="72"/>
        <v>0</v>
      </c>
    </row>
    <row r="380" spans="2:37" x14ac:dyDescent="0.25">
      <c r="B380">
        <f t="shared" si="66"/>
        <v>373</v>
      </c>
      <c r="C380">
        <f>MATCH(B380,'Stocastic Model Raw Data'!$B$2:$B$1001,0)</f>
        <v>334</v>
      </c>
      <c r="D380" s="14" cm="1">
        <f t="array" ref="D380">INDEX('Stocastic Model Raw Data'!$G$2:$G$1001,$C380,0)</f>
        <v>31610718</v>
      </c>
      <c r="E380" s="14" cm="1">
        <f t="array" ref="E380">INDEX('Stocastic Model Raw Data'!$C$2:$C$1001,$C380,0)</f>
        <v>3156467.4690841599</v>
      </c>
      <c r="F380" s="14" cm="1">
        <f t="array" ref="F380">INDEX('Stocastic Model Raw Data'!$H$2:$H$1001,$C380,0)</f>
        <v>1267156.0673891599</v>
      </c>
      <c r="G380" s="14">
        <f t="shared" si="61"/>
        <v>1889311.401695</v>
      </c>
      <c r="H380" s="14" cm="1">
        <f t="array" ref="H380">INDEX('Stocastic Model Raw Data'!$D$2:$D$1001,$C380,0)</f>
        <v>101514900.053683</v>
      </c>
      <c r="I380" s="14" cm="1">
        <f t="array" ref="I380">INDEX('Stocastic Model Raw Data'!$I$2:$I$1001,$C380,0)</f>
        <v>39560213.056221999</v>
      </c>
      <c r="J380" s="14">
        <f t="shared" si="62"/>
        <v>61954686.997460999</v>
      </c>
      <c r="K380" s="14" cm="1">
        <f t="array" ref="K380">INDEX('Stocastic Model Raw Data'!$E$2:$E$1001,$C380,0)</f>
        <v>35286482.079628497</v>
      </c>
      <c r="L380" s="14" cm="1">
        <f t="array" ref="L380">INDEX('Stocastic Model Raw Data'!$J$2:$J$1001,$C380,0)</f>
        <v>24886211.379911199</v>
      </c>
      <c r="M380" s="14">
        <f t="shared" si="63"/>
        <v>10400270.699717298</v>
      </c>
      <c r="N380" s="14">
        <f t="shared" si="67"/>
        <v>136801382.13331151</v>
      </c>
      <c r="O380" s="14">
        <f t="shared" si="68"/>
        <v>64446424.436133198</v>
      </c>
      <c r="P380" s="14">
        <f t="shared" si="64"/>
        <v>72354957.697178304</v>
      </c>
      <c r="Q380" s="3">
        <f t="shared" si="69"/>
        <v>136801382.13331151</v>
      </c>
      <c r="R380" s="3">
        <f t="shared" si="70"/>
        <v>96057142.436133206</v>
      </c>
      <c r="S380" s="3">
        <f t="shared" si="65"/>
        <v>40744239.697178304</v>
      </c>
      <c r="T380" s="21">
        <f>(RANK(E380,E$8:E$1007,1)+COUNTIF(E$8:E380,E380)-1)/1000</f>
        <v>0.34599999999999997</v>
      </c>
      <c r="U380" s="21">
        <f>(RANK(F380,F$8:F$1007,1)+COUNTIF(F$8:F380,F380)-1)/1000</f>
        <v>0.35599999999999998</v>
      </c>
      <c r="V380" s="21">
        <f>(RANK(G380,G$8:G$1007,1)+COUNTIF(G$8:G380,G380)-1)/1000</f>
        <v>0.33800000000000002</v>
      </c>
      <c r="W380" s="21">
        <f>(RANK(H380,H$8:H$1007,1)+COUNTIF(H$8:H380,H380)-1)/1000</f>
        <v>0.34</v>
      </c>
      <c r="X380" s="21">
        <f>(RANK(I380,I$8:I$1007,1)+COUNTIF(I$8:I380,I380)-1)/1000</f>
        <v>0.35699999999999998</v>
      </c>
      <c r="Y380" s="21">
        <f>(RANK(J380,J$8:J$1007,1)+COUNTIF(J$8:J380,J380)-1)/1000</f>
        <v>0.32700000000000001</v>
      </c>
      <c r="Z380" s="21">
        <f>(RANK(K380,K$8:K$1007,1)+COUNTIF(K$8:K380,K380)-1)/1000</f>
        <v>0.46</v>
      </c>
      <c r="AA380" s="21">
        <f>(RANK(L380,L$8:L$1007,1)+COUNTIF(L$8:L380,L380)-1)/1000</f>
        <v>0.442</v>
      </c>
      <c r="AB380" s="21">
        <f>(RANK(M380,M$8:M$1007,1)+COUNTIF(M$8:M380,M380)-1)/1000</f>
        <v>0.52100000000000002</v>
      </c>
      <c r="AC380" s="21">
        <f>(RANK(N380,N$8:N$1007,1)+COUNTIF(N$8:N380,N380)-1)/1000</f>
        <v>0.33400000000000002</v>
      </c>
      <c r="AD380" s="21">
        <f>(RANK(O380,O$8:O$1007,1)+COUNTIF(O$8:O380,O380)-1)/1000</f>
        <v>0.34599999999999997</v>
      </c>
      <c r="AE380" s="21">
        <f>(RANK(P380,P$8:P$1007,1)+COUNTIF(P$8:P380,P380)-1)/1000</f>
        <v>0.33400000000000002</v>
      </c>
      <c r="AF380" s="21">
        <f>(RANK(Q380,Q$8:Q$1007,1)+COUNTIF(Q$8:Q380,Q380)-1)/1000</f>
        <v>0.33400000000000002</v>
      </c>
      <c r="AG380" s="21">
        <f>(RANK(R380,R$8:R$1007,1)+COUNTIF(R$8:R380,R380)-1)/1000</f>
        <v>0.34599999999999997</v>
      </c>
      <c r="AH380" s="21">
        <f>(RANK(S380,S$8:S$1007,1)+COUNTIF(S$8:S380,S380)-1)/1000</f>
        <v>0.33400000000000002</v>
      </c>
      <c r="AI380" s="14">
        <f t="shared" si="71"/>
        <v>0</v>
      </c>
      <c r="AK380" s="14">
        <f t="shared" si="72"/>
        <v>0</v>
      </c>
    </row>
    <row r="381" spans="2:37" x14ac:dyDescent="0.25">
      <c r="B381">
        <f t="shared" si="66"/>
        <v>374</v>
      </c>
      <c r="C381">
        <f>MATCH(B381,'Stocastic Model Raw Data'!$B$2:$B$1001,0)</f>
        <v>746</v>
      </c>
      <c r="D381" s="14" cm="1">
        <f t="array" ref="D381">INDEX('Stocastic Model Raw Data'!$G$2:$G$1001,$C381,0)</f>
        <v>31610718</v>
      </c>
      <c r="E381" s="14" cm="1">
        <f t="array" ref="E381">INDEX('Stocastic Model Raw Data'!$C$2:$C$1001,$C381,0)</f>
        <v>5172563.0113893496</v>
      </c>
      <c r="F381" s="14" cm="1">
        <f t="array" ref="F381">INDEX('Stocastic Model Raw Data'!$H$2:$H$1001,$C381,0)</f>
        <v>2129132.1426934702</v>
      </c>
      <c r="G381" s="14">
        <f t="shared" si="61"/>
        <v>3043430.8686958794</v>
      </c>
      <c r="H381" s="14" cm="1">
        <f t="array" ref="H381">INDEX('Stocastic Model Raw Data'!$D$2:$D$1001,$C381,0)</f>
        <v>168249509.944139</v>
      </c>
      <c r="I381" s="14" cm="1">
        <f t="array" ref="I381">INDEX('Stocastic Model Raw Data'!$I$2:$I$1001,$C381,0)</f>
        <v>65679352.303408302</v>
      </c>
      <c r="J381" s="14">
        <f t="shared" si="62"/>
        <v>102570157.64073071</v>
      </c>
      <c r="K381" s="14" cm="1">
        <f t="array" ref="K381">INDEX('Stocastic Model Raw Data'!$E$2:$E$1001,$C381,0)</f>
        <v>38422789.140502401</v>
      </c>
      <c r="L381" s="14" cm="1">
        <f t="array" ref="L381">INDEX('Stocastic Model Raw Data'!$J$2:$J$1001,$C381,0)</f>
        <v>27802690.058202099</v>
      </c>
      <c r="M381" s="14">
        <f t="shared" si="63"/>
        <v>10620099.082300302</v>
      </c>
      <c r="N381" s="14">
        <f t="shared" si="67"/>
        <v>206672299.0846414</v>
      </c>
      <c r="O381" s="14">
        <f t="shared" si="68"/>
        <v>93482042.361610398</v>
      </c>
      <c r="P381" s="14">
        <f t="shared" si="64"/>
        <v>113190256.723031</v>
      </c>
      <c r="Q381" s="3">
        <f t="shared" si="69"/>
        <v>206672299.0846414</v>
      </c>
      <c r="R381" s="3">
        <f t="shared" si="70"/>
        <v>125092760.3616104</v>
      </c>
      <c r="S381" s="3">
        <f t="shared" si="65"/>
        <v>81579538.723030999</v>
      </c>
      <c r="T381" s="21">
        <f>(RANK(E381,E$8:E$1007,1)+COUNTIF(E$8:E381,E381)-1)/1000</f>
        <v>0.73799999999999999</v>
      </c>
      <c r="U381" s="21">
        <f>(RANK(F381,F$8:F$1007,1)+COUNTIF(F$8:F381,F381)-1)/1000</f>
        <v>0.73299999999999998</v>
      </c>
      <c r="V381" s="21">
        <f>(RANK(G381,G$8:G$1007,1)+COUNTIF(G$8:G381,G381)-1)/1000</f>
        <v>0.74099999999999999</v>
      </c>
      <c r="W381" s="21">
        <f>(RANK(H381,H$8:H$1007,1)+COUNTIF(H$8:H381,H381)-1)/1000</f>
        <v>0.74299999999999999</v>
      </c>
      <c r="X381" s="21">
        <f>(RANK(I381,I$8:I$1007,1)+COUNTIF(I$8:I381,I381)-1)/1000</f>
        <v>0.73299999999999998</v>
      </c>
      <c r="Y381" s="21">
        <f>(RANK(J381,J$8:J$1007,1)+COUNTIF(J$8:J381,J381)-1)/1000</f>
        <v>0.752</v>
      </c>
      <c r="Z381" s="21">
        <f>(RANK(K381,K$8:K$1007,1)+COUNTIF(K$8:K381,K381)-1)/1000</f>
        <v>0.68600000000000005</v>
      </c>
      <c r="AA381" s="21">
        <f>(RANK(L381,L$8:L$1007,1)+COUNTIF(L$8:L381,L381)-1)/1000</f>
        <v>0.71399999999999997</v>
      </c>
      <c r="AB381" s="21">
        <f>(RANK(M381,M$8:M$1007,1)+COUNTIF(M$8:M381,M381)-1)/1000</f>
        <v>0.57499999999999996</v>
      </c>
      <c r="AC381" s="21">
        <f>(RANK(N381,N$8:N$1007,1)+COUNTIF(N$8:N381,N381)-1)/1000</f>
        <v>0.746</v>
      </c>
      <c r="AD381" s="21">
        <f>(RANK(O381,O$8:O$1007,1)+COUNTIF(O$8:O381,O381)-1)/1000</f>
        <v>0.752</v>
      </c>
      <c r="AE381" s="21">
        <f>(RANK(P381,P$8:P$1007,1)+COUNTIF(P$8:P381,P381)-1)/1000</f>
        <v>0.748</v>
      </c>
      <c r="AF381" s="21">
        <f>(RANK(Q381,Q$8:Q$1007,1)+COUNTIF(Q$8:Q381,Q381)-1)/1000</f>
        <v>0.746</v>
      </c>
      <c r="AG381" s="21">
        <f>(RANK(R381,R$8:R$1007,1)+COUNTIF(R$8:R381,R381)-1)/1000</f>
        <v>0.752</v>
      </c>
      <c r="AH381" s="21">
        <f>(RANK(S381,S$8:S$1007,1)+COUNTIF(S$8:S381,S381)-1)/1000</f>
        <v>0.748</v>
      </c>
      <c r="AI381" s="14">
        <f t="shared" si="71"/>
        <v>0</v>
      </c>
      <c r="AK381" s="14">
        <f t="shared" si="72"/>
        <v>0</v>
      </c>
    </row>
    <row r="382" spans="2:37" x14ac:dyDescent="0.25">
      <c r="B382">
        <f t="shared" si="66"/>
        <v>375</v>
      </c>
      <c r="C382">
        <f>MATCH(B382,'Stocastic Model Raw Data'!$B$2:$B$1001,0)</f>
        <v>643</v>
      </c>
      <c r="D382" s="14" cm="1">
        <f t="array" ref="D382">INDEX('Stocastic Model Raw Data'!$G$2:$G$1001,$C382,0)</f>
        <v>31610718</v>
      </c>
      <c r="E382" s="14" cm="1">
        <f t="array" ref="E382">INDEX('Stocastic Model Raw Data'!$C$2:$C$1001,$C382,0)</f>
        <v>4817596.7520677298</v>
      </c>
      <c r="F382" s="14" cm="1">
        <f t="array" ref="F382">INDEX('Stocastic Model Raw Data'!$H$2:$H$1001,$C382,0)</f>
        <v>2025106.0763056001</v>
      </c>
      <c r="G382" s="14">
        <f t="shared" si="61"/>
        <v>2792490.6757621299</v>
      </c>
      <c r="H382" s="14" cm="1">
        <f t="array" ref="H382">INDEX('Stocastic Model Raw Data'!$D$2:$D$1001,$C382,0)</f>
        <v>154517664.253003</v>
      </c>
      <c r="I382" s="14" cm="1">
        <f t="array" ref="I382">INDEX('Stocastic Model Raw Data'!$I$2:$I$1001,$C382,0)</f>
        <v>62481442.830356799</v>
      </c>
      <c r="J382" s="14">
        <f t="shared" si="62"/>
        <v>92036221.422646195</v>
      </c>
      <c r="K382" s="14" cm="1">
        <f t="array" ref="K382">INDEX('Stocastic Model Raw Data'!$E$2:$E$1001,$C382,0)</f>
        <v>34673523.333212599</v>
      </c>
      <c r="L382" s="14" cm="1">
        <f t="array" ref="L382">INDEX('Stocastic Model Raw Data'!$J$2:$J$1001,$C382,0)</f>
        <v>24704649.453327399</v>
      </c>
      <c r="M382" s="14">
        <f t="shared" si="63"/>
        <v>9968873.8798852004</v>
      </c>
      <c r="N382" s="14">
        <f t="shared" si="67"/>
        <v>189191187.58621562</v>
      </c>
      <c r="O382" s="14">
        <f t="shared" si="68"/>
        <v>87186092.283684194</v>
      </c>
      <c r="P382" s="14">
        <f t="shared" si="64"/>
        <v>102005095.30253142</v>
      </c>
      <c r="Q382" s="3">
        <f t="shared" si="69"/>
        <v>189191187.58621562</v>
      </c>
      <c r="R382" s="3">
        <f t="shared" si="70"/>
        <v>118796810.28368419</v>
      </c>
      <c r="S382" s="3">
        <f t="shared" si="65"/>
        <v>70394377.302531421</v>
      </c>
      <c r="T382" s="21">
        <f>(RANK(E382,E$8:E$1007,1)+COUNTIF(E$8:E382,E382)-1)/1000</f>
        <v>0.64900000000000002</v>
      </c>
      <c r="U382" s="21">
        <f>(RANK(F382,F$8:F$1007,1)+COUNTIF(F$8:F382,F382)-1)/1000</f>
        <v>0.66900000000000004</v>
      </c>
      <c r="V382" s="21">
        <f>(RANK(G382,G$8:G$1007,1)+COUNTIF(G$8:G382,G382)-1)/1000</f>
        <v>0.63500000000000001</v>
      </c>
      <c r="W382" s="21">
        <f>(RANK(H382,H$8:H$1007,1)+COUNTIF(H$8:H382,H382)-1)/1000</f>
        <v>0.63400000000000001</v>
      </c>
      <c r="X382" s="21">
        <f>(RANK(I382,I$8:I$1007,1)+COUNTIF(I$8:I382,I382)-1)/1000</f>
        <v>0.66800000000000004</v>
      </c>
      <c r="Y382" s="21">
        <f>(RANK(J382,J$8:J$1007,1)+COUNTIF(J$8:J382,J382)-1)/1000</f>
        <v>0.623</v>
      </c>
      <c r="Z382" s="21">
        <f>(RANK(K382,K$8:K$1007,1)+COUNTIF(K$8:K382,K382)-1)/1000</f>
        <v>0.42299999999999999</v>
      </c>
      <c r="AA382" s="21">
        <f>(RANK(L382,L$8:L$1007,1)+COUNTIF(L$8:L382,L382)-1)/1000</f>
        <v>0.42699999999999999</v>
      </c>
      <c r="AB382" s="21">
        <f>(RANK(M382,M$8:M$1007,1)+COUNTIF(M$8:M382,M382)-1)/1000</f>
        <v>0.41299999999999998</v>
      </c>
      <c r="AC382" s="21">
        <f>(RANK(N382,N$8:N$1007,1)+COUNTIF(N$8:N382,N382)-1)/1000</f>
        <v>0.64300000000000002</v>
      </c>
      <c r="AD382" s="21">
        <f>(RANK(O382,O$8:O$1007,1)+COUNTIF(O$8:O382,O382)-1)/1000</f>
        <v>0.66400000000000003</v>
      </c>
      <c r="AE382" s="21">
        <f>(RANK(P382,P$8:P$1007,1)+COUNTIF(P$8:P382,P382)-1)/1000</f>
        <v>0.623</v>
      </c>
      <c r="AF382" s="21">
        <f>(RANK(Q382,Q$8:Q$1007,1)+COUNTIF(Q$8:Q382,Q382)-1)/1000</f>
        <v>0.64300000000000002</v>
      </c>
      <c r="AG382" s="21">
        <f>(RANK(R382,R$8:R$1007,1)+COUNTIF(R$8:R382,R382)-1)/1000</f>
        <v>0.66400000000000003</v>
      </c>
      <c r="AH382" s="21">
        <f>(RANK(S382,S$8:S$1007,1)+COUNTIF(S$8:S382,S382)-1)/1000</f>
        <v>0.623</v>
      </c>
      <c r="AI382" s="14">
        <f t="shared" si="71"/>
        <v>0</v>
      </c>
      <c r="AK382" s="14">
        <f t="shared" si="72"/>
        <v>0</v>
      </c>
    </row>
    <row r="383" spans="2:37" x14ac:dyDescent="0.25">
      <c r="B383">
        <f t="shared" si="66"/>
        <v>376</v>
      </c>
      <c r="C383">
        <f>MATCH(B383,'Stocastic Model Raw Data'!$B$2:$B$1001,0)</f>
        <v>730</v>
      </c>
      <c r="D383" s="14" cm="1">
        <f t="array" ref="D383">INDEX('Stocastic Model Raw Data'!$G$2:$G$1001,$C383,0)</f>
        <v>31610718</v>
      </c>
      <c r="E383" s="14" cm="1">
        <f t="array" ref="E383">INDEX('Stocastic Model Raw Data'!$C$2:$C$1001,$C383,0)</f>
        <v>5560963.4806391299</v>
      </c>
      <c r="F383" s="14" cm="1">
        <f t="array" ref="F383">INDEX('Stocastic Model Raw Data'!$H$2:$H$1001,$C383,0)</f>
        <v>2353978.9669860601</v>
      </c>
      <c r="G383" s="14">
        <f t="shared" si="61"/>
        <v>3206984.5136530697</v>
      </c>
      <c r="H383" s="14" cm="1">
        <f t="array" ref="H383">INDEX('Stocastic Model Raw Data'!$D$2:$D$1001,$C383,0)</f>
        <v>181223212.19016901</v>
      </c>
      <c r="I383" s="14" cm="1">
        <f t="array" ref="I383">INDEX('Stocastic Model Raw Data'!$I$2:$I$1001,$C383,0)</f>
        <v>72255819.694666594</v>
      </c>
      <c r="J383" s="14">
        <f t="shared" si="62"/>
        <v>108967392.49550241</v>
      </c>
      <c r="K383" s="14" cm="1">
        <f t="array" ref="K383">INDEX('Stocastic Model Raw Data'!$E$2:$E$1001,$C383,0)</f>
        <v>22315168.383209601</v>
      </c>
      <c r="L383" s="14" cm="1">
        <f t="array" ref="L383">INDEX('Stocastic Model Raw Data'!$J$2:$J$1001,$C383,0)</f>
        <v>15005840.0149196</v>
      </c>
      <c r="M383" s="14">
        <f t="shared" si="63"/>
        <v>7309328.3682900015</v>
      </c>
      <c r="N383" s="14">
        <f t="shared" si="67"/>
        <v>203538380.57337862</v>
      </c>
      <c r="O383" s="14">
        <f t="shared" si="68"/>
        <v>87261659.709586188</v>
      </c>
      <c r="P383" s="14">
        <f t="shared" si="64"/>
        <v>116276720.86379243</v>
      </c>
      <c r="Q383" s="3">
        <f t="shared" si="69"/>
        <v>203538380.57337862</v>
      </c>
      <c r="R383" s="3">
        <f t="shared" si="70"/>
        <v>118872377.70958619</v>
      </c>
      <c r="S383" s="3">
        <f t="shared" si="65"/>
        <v>84666002.863792434</v>
      </c>
      <c r="T383" s="21">
        <f>(RANK(E383,E$8:E$1007,1)+COUNTIF(E$8:E383,E383)-1)/1000</f>
        <v>0.78900000000000003</v>
      </c>
      <c r="U383" s="21">
        <f>(RANK(F383,F$8:F$1007,1)+COUNTIF(F$8:F383,F383)-1)/1000</f>
        <v>0.80300000000000005</v>
      </c>
      <c r="V383" s="21">
        <f>(RANK(G383,G$8:G$1007,1)+COUNTIF(G$8:G383,G383)-1)/1000</f>
        <v>0.78</v>
      </c>
      <c r="W383" s="21">
        <f>(RANK(H383,H$8:H$1007,1)+COUNTIF(H$8:H383,H383)-1)/1000</f>
        <v>0.79</v>
      </c>
      <c r="X383" s="21">
        <f>(RANK(I383,I$8:I$1007,1)+COUNTIF(I$8:I383,I383)-1)/1000</f>
        <v>0.80200000000000005</v>
      </c>
      <c r="Y383" s="21">
        <f>(RANK(J383,J$8:J$1007,1)+COUNTIF(J$8:J383,J383)-1)/1000</f>
        <v>0.78100000000000003</v>
      </c>
      <c r="Z383" s="21">
        <f>(RANK(K383,K$8:K$1007,1)+COUNTIF(K$8:K383,K383)-1)/1000</f>
        <v>1.7000000000000001E-2</v>
      </c>
      <c r="AA383" s="21">
        <f>(RANK(L383,L$8:L$1007,1)+COUNTIF(L$8:L383,L383)-1)/1000</f>
        <v>1.2999999999999999E-2</v>
      </c>
      <c r="AB383" s="21">
        <f>(RANK(M383,M$8:M$1007,1)+COUNTIF(M$8:M383,M383)-1)/1000</f>
        <v>3.1E-2</v>
      </c>
      <c r="AC383" s="21">
        <f>(RANK(N383,N$8:N$1007,1)+COUNTIF(N$8:N383,N383)-1)/1000</f>
        <v>0.73</v>
      </c>
      <c r="AD383" s="21">
        <f>(RANK(O383,O$8:O$1007,1)+COUNTIF(O$8:O383,O383)-1)/1000</f>
        <v>0.66700000000000004</v>
      </c>
      <c r="AE383" s="21">
        <f>(RANK(P383,P$8:P$1007,1)+COUNTIF(P$8:P383,P383)-1)/1000</f>
        <v>0.77400000000000002</v>
      </c>
      <c r="AF383" s="21">
        <f>(RANK(Q383,Q$8:Q$1007,1)+COUNTIF(Q$8:Q383,Q383)-1)/1000</f>
        <v>0.73</v>
      </c>
      <c r="AG383" s="21">
        <f>(RANK(R383,R$8:R$1007,1)+COUNTIF(R$8:R383,R383)-1)/1000</f>
        <v>0.66700000000000004</v>
      </c>
      <c r="AH383" s="21">
        <f>(RANK(S383,S$8:S$1007,1)+COUNTIF(S$8:S383,S383)-1)/1000</f>
        <v>0.77400000000000002</v>
      </c>
      <c r="AI383" s="14">
        <f t="shared" si="71"/>
        <v>0</v>
      </c>
      <c r="AK383" s="14">
        <f t="shared" si="72"/>
        <v>0</v>
      </c>
    </row>
    <row r="384" spans="2:37" x14ac:dyDescent="0.25">
      <c r="B384">
        <f t="shared" si="66"/>
        <v>377</v>
      </c>
      <c r="C384">
        <f>MATCH(B384,'Stocastic Model Raw Data'!$B$2:$B$1001,0)</f>
        <v>17</v>
      </c>
      <c r="D384" s="14" cm="1">
        <f t="array" ref="D384">INDEX('Stocastic Model Raw Data'!$G$2:$G$1001,$C384,0)</f>
        <v>31610718</v>
      </c>
      <c r="E384" s="14" cm="1">
        <f t="array" ref="E384">INDEX('Stocastic Model Raw Data'!$C$2:$C$1001,$C384,0)</f>
        <v>1441618.5260942101</v>
      </c>
      <c r="F384" s="14" cm="1">
        <f t="array" ref="F384">INDEX('Stocastic Model Raw Data'!$H$2:$H$1001,$C384,0)</f>
        <v>541111.79846443899</v>
      </c>
      <c r="G384" s="14">
        <f t="shared" si="61"/>
        <v>900506.72762977111</v>
      </c>
      <c r="H384" s="14" cm="1">
        <f t="array" ref="H384">INDEX('Stocastic Model Raw Data'!$D$2:$D$1001,$C384,0)</f>
        <v>46786358.256403498</v>
      </c>
      <c r="I384" s="14" cm="1">
        <f t="array" ref="I384">INDEX('Stocastic Model Raw Data'!$I$2:$I$1001,$C384,0)</f>
        <v>17275134.861871399</v>
      </c>
      <c r="J384" s="14">
        <f t="shared" si="62"/>
        <v>29511223.394532099</v>
      </c>
      <c r="K384" s="14" cm="1">
        <f t="array" ref="K384">INDEX('Stocastic Model Raw Data'!$E$2:$E$1001,$C384,0)</f>
        <v>22064081.358313501</v>
      </c>
      <c r="L384" s="14" cm="1">
        <f t="array" ref="L384">INDEX('Stocastic Model Raw Data'!$J$2:$J$1001,$C384,0)</f>
        <v>15031298.091556</v>
      </c>
      <c r="M384" s="14">
        <f t="shared" si="63"/>
        <v>7032783.2667575013</v>
      </c>
      <c r="N384" s="14">
        <f t="shared" si="67"/>
        <v>68850439.614717007</v>
      </c>
      <c r="O384" s="14">
        <f t="shared" si="68"/>
        <v>32306432.953427397</v>
      </c>
      <c r="P384" s="14">
        <f t="shared" si="64"/>
        <v>36544006.66128961</v>
      </c>
      <c r="Q384" s="3">
        <f t="shared" si="69"/>
        <v>68850439.614717007</v>
      </c>
      <c r="R384" s="3">
        <f t="shared" si="70"/>
        <v>63917150.953427397</v>
      </c>
      <c r="S384" s="3">
        <f t="shared" si="65"/>
        <v>4933288.66128961</v>
      </c>
      <c r="T384" s="21">
        <f>(RANK(E384,E$8:E$1007,1)+COUNTIF(E$8:E384,E384)-1)/1000</f>
        <v>5.3999999999999999E-2</v>
      </c>
      <c r="U384" s="21">
        <f>(RANK(F384,F$8:F$1007,1)+COUNTIF(F$8:F384,F384)-1)/1000</f>
        <v>5.6000000000000001E-2</v>
      </c>
      <c r="V384" s="21">
        <f>(RANK(G384,G$8:G$1007,1)+COUNTIF(G$8:G384,G384)-1)/1000</f>
        <v>5.1999999999999998E-2</v>
      </c>
      <c r="W384" s="21">
        <f>(RANK(H384,H$8:H$1007,1)+COUNTIF(H$8:H384,H384)-1)/1000</f>
        <v>5.3999999999999999E-2</v>
      </c>
      <c r="X384" s="21">
        <f>(RANK(I384,I$8:I$1007,1)+COUNTIF(I$8:I384,I384)-1)/1000</f>
        <v>5.6000000000000001E-2</v>
      </c>
      <c r="Y384" s="21">
        <f>(RANK(J384,J$8:J$1007,1)+COUNTIF(J$8:J384,J384)-1)/1000</f>
        <v>5.2999999999999999E-2</v>
      </c>
      <c r="Z384" s="21">
        <f>(RANK(K384,K$8:K$1007,1)+COUNTIF(K$8:K384,K384)-1)/1000</f>
        <v>1.4E-2</v>
      </c>
      <c r="AA384" s="21">
        <f>(RANK(L384,L$8:L$1007,1)+COUNTIF(L$8:L384,L384)-1)/1000</f>
        <v>1.4E-2</v>
      </c>
      <c r="AB384" s="21">
        <f>(RANK(M384,M$8:M$1007,1)+COUNTIF(M$8:M384,M384)-1)/1000</f>
        <v>1.7000000000000001E-2</v>
      </c>
      <c r="AC384" s="21">
        <f>(RANK(N384,N$8:N$1007,1)+COUNTIF(N$8:N384,N384)-1)/1000</f>
        <v>1.7000000000000001E-2</v>
      </c>
      <c r="AD384" s="21">
        <f>(RANK(O384,O$8:O$1007,1)+COUNTIF(O$8:O384,O384)-1)/1000</f>
        <v>0.01</v>
      </c>
      <c r="AE384" s="21">
        <f>(RANK(P384,P$8:P$1007,1)+COUNTIF(P$8:P384,P384)-1)/1000</f>
        <v>3.1E-2</v>
      </c>
      <c r="AF384" s="21">
        <f>(RANK(Q384,Q$8:Q$1007,1)+COUNTIF(Q$8:Q384,Q384)-1)/1000</f>
        <v>1.7000000000000001E-2</v>
      </c>
      <c r="AG384" s="21">
        <f>(RANK(R384,R$8:R$1007,1)+COUNTIF(R$8:R384,R384)-1)/1000</f>
        <v>0.01</v>
      </c>
      <c r="AH384" s="21">
        <f>(RANK(S384,S$8:S$1007,1)+COUNTIF(S$8:S384,S384)-1)/1000</f>
        <v>3.1E-2</v>
      </c>
      <c r="AI384" s="14">
        <f t="shared" si="71"/>
        <v>0</v>
      </c>
      <c r="AK384" s="14">
        <f t="shared" si="72"/>
        <v>0</v>
      </c>
    </row>
    <row r="385" spans="2:37" x14ac:dyDescent="0.25">
      <c r="B385">
        <f t="shared" si="66"/>
        <v>378</v>
      </c>
      <c r="C385">
        <f>MATCH(B385,'Stocastic Model Raw Data'!$B$2:$B$1001,0)</f>
        <v>180</v>
      </c>
      <c r="D385" s="14" cm="1">
        <f t="array" ref="D385">INDEX('Stocastic Model Raw Data'!$G$2:$G$1001,$C385,0)</f>
        <v>31610718</v>
      </c>
      <c r="E385" s="14" cm="1">
        <f t="array" ref="E385">INDEX('Stocastic Model Raw Data'!$C$2:$C$1001,$C385,0)</f>
        <v>2734757.2171806502</v>
      </c>
      <c r="F385" s="14" cm="1">
        <f t="array" ref="F385">INDEX('Stocastic Model Raw Data'!$H$2:$H$1001,$C385,0)</f>
        <v>1124732.20431663</v>
      </c>
      <c r="G385" s="14">
        <f t="shared" si="61"/>
        <v>1610025.0128640202</v>
      </c>
      <c r="H385" s="14" cm="1">
        <f t="array" ref="H385">INDEX('Stocastic Model Raw Data'!$D$2:$D$1001,$C385,0)</f>
        <v>87919559.449277803</v>
      </c>
      <c r="I385" s="14" cm="1">
        <f t="array" ref="I385">INDEX('Stocastic Model Raw Data'!$I$2:$I$1001,$C385,0)</f>
        <v>34889547.273656398</v>
      </c>
      <c r="J385" s="14">
        <f t="shared" si="62"/>
        <v>53030012.175621405</v>
      </c>
      <c r="K385" s="14" cm="1">
        <f t="array" ref="K385">INDEX('Stocastic Model Raw Data'!$E$2:$E$1001,$C385,0)</f>
        <v>23200171.622932401</v>
      </c>
      <c r="L385" s="14" cm="1">
        <f t="array" ref="L385">INDEX('Stocastic Model Raw Data'!$J$2:$J$1001,$C385,0)</f>
        <v>16034624.556254299</v>
      </c>
      <c r="M385" s="14">
        <f t="shared" si="63"/>
        <v>7165547.0666781012</v>
      </c>
      <c r="N385" s="14">
        <f t="shared" si="67"/>
        <v>111119731.07221021</v>
      </c>
      <c r="O385" s="14">
        <f t="shared" si="68"/>
        <v>50924171.829910696</v>
      </c>
      <c r="P385" s="14">
        <f t="shared" si="64"/>
        <v>60195559.242299512</v>
      </c>
      <c r="Q385" s="3">
        <f t="shared" si="69"/>
        <v>111119731.07221021</v>
      </c>
      <c r="R385" s="3">
        <f t="shared" si="70"/>
        <v>82534889.829910696</v>
      </c>
      <c r="S385" s="3">
        <f t="shared" si="65"/>
        <v>28584841.242299512</v>
      </c>
      <c r="T385" s="21">
        <f>(RANK(E385,E$8:E$1007,1)+COUNTIF(E$8:E385,E385)-1)/1000</f>
        <v>0.245</v>
      </c>
      <c r="U385" s="21">
        <f>(RANK(F385,F$8:F$1007,1)+COUNTIF(F$8:F385,F385)-1)/1000</f>
        <v>0.27200000000000002</v>
      </c>
      <c r="V385" s="21">
        <f>(RANK(G385,G$8:G$1007,1)+COUNTIF(G$8:G385,G385)-1)/1000</f>
        <v>0.223</v>
      </c>
      <c r="W385" s="21">
        <f>(RANK(H385,H$8:H$1007,1)+COUNTIF(H$8:H385,H385)-1)/1000</f>
        <v>0.24099999999999999</v>
      </c>
      <c r="X385" s="21">
        <f>(RANK(I385,I$8:I$1007,1)+COUNTIF(I$8:I385,I385)-1)/1000</f>
        <v>0.26200000000000001</v>
      </c>
      <c r="Y385" s="21">
        <f>(RANK(J385,J$8:J$1007,1)+COUNTIF(J$8:J385,J385)-1)/1000</f>
        <v>0.219</v>
      </c>
      <c r="Z385" s="21">
        <f>(RANK(K385,K$8:K$1007,1)+COUNTIF(K$8:K385,K385)-1)/1000</f>
        <v>2.7E-2</v>
      </c>
      <c r="AA385" s="21">
        <f>(RANK(L385,L$8:L$1007,1)+COUNTIF(L$8:L385,L385)-1)/1000</f>
        <v>2.9000000000000001E-2</v>
      </c>
      <c r="AB385" s="21">
        <f>(RANK(M385,M$8:M$1007,1)+COUNTIF(M$8:M385,M385)-1)/1000</f>
        <v>2.3E-2</v>
      </c>
      <c r="AC385" s="21">
        <f>(RANK(N385,N$8:N$1007,1)+COUNTIF(N$8:N385,N385)-1)/1000</f>
        <v>0.18</v>
      </c>
      <c r="AD385" s="21">
        <f>(RANK(O385,O$8:O$1007,1)+COUNTIF(O$8:O385,O385)-1)/1000</f>
        <v>0.16600000000000001</v>
      </c>
      <c r="AE385" s="21">
        <f>(RANK(P385,P$8:P$1007,1)+COUNTIF(P$8:P385,P385)-1)/1000</f>
        <v>0.19800000000000001</v>
      </c>
      <c r="AF385" s="21">
        <f>(RANK(Q385,Q$8:Q$1007,1)+COUNTIF(Q$8:Q385,Q385)-1)/1000</f>
        <v>0.18</v>
      </c>
      <c r="AG385" s="21">
        <f>(RANK(R385,R$8:R$1007,1)+COUNTIF(R$8:R385,R385)-1)/1000</f>
        <v>0.16600000000000001</v>
      </c>
      <c r="AH385" s="21">
        <f>(RANK(S385,S$8:S$1007,1)+COUNTIF(S$8:S385,S385)-1)/1000</f>
        <v>0.19800000000000001</v>
      </c>
      <c r="AI385" s="14">
        <f t="shared" si="71"/>
        <v>0</v>
      </c>
      <c r="AK385" s="14">
        <f t="shared" si="72"/>
        <v>0</v>
      </c>
    </row>
    <row r="386" spans="2:37" x14ac:dyDescent="0.25">
      <c r="B386">
        <f t="shared" si="66"/>
        <v>379</v>
      </c>
      <c r="C386">
        <f>MATCH(B386,'Stocastic Model Raw Data'!$B$2:$B$1001,0)</f>
        <v>160</v>
      </c>
      <c r="D386" s="14" cm="1">
        <f t="array" ref="D386">INDEX('Stocastic Model Raw Data'!$G$2:$G$1001,$C386,0)</f>
        <v>31610718</v>
      </c>
      <c r="E386" s="14" cm="1">
        <f t="array" ref="E386">INDEX('Stocastic Model Raw Data'!$C$2:$C$1001,$C386,0)</f>
        <v>2436920.4618563098</v>
      </c>
      <c r="F386" s="14" cm="1">
        <f t="array" ref="F386">INDEX('Stocastic Model Raw Data'!$H$2:$H$1001,$C386,0)</f>
        <v>974135.884994052</v>
      </c>
      <c r="G386" s="14">
        <f t="shared" si="61"/>
        <v>1462784.5768622579</v>
      </c>
      <c r="H386" s="14" cm="1">
        <f t="array" ref="H386">INDEX('Stocastic Model Raw Data'!$D$2:$D$1001,$C386,0)</f>
        <v>79123772.023843199</v>
      </c>
      <c r="I386" s="14" cm="1">
        <f t="array" ref="I386">INDEX('Stocastic Model Raw Data'!$I$2:$I$1001,$C386,0)</f>
        <v>30452992.6666837</v>
      </c>
      <c r="J386" s="14">
        <f t="shared" si="62"/>
        <v>48670779.357159495</v>
      </c>
      <c r="K386" s="14" cm="1">
        <f t="array" ref="K386">INDEX('Stocastic Model Raw Data'!$E$2:$E$1001,$C386,0)</f>
        <v>27454284.0407563</v>
      </c>
      <c r="L386" s="14" cm="1">
        <f t="array" ref="L386">INDEX('Stocastic Model Raw Data'!$J$2:$J$1001,$C386,0)</f>
        <v>18653500.673215799</v>
      </c>
      <c r="M386" s="14">
        <f t="shared" si="63"/>
        <v>8800783.3675405011</v>
      </c>
      <c r="N386" s="14">
        <f t="shared" si="67"/>
        <v>106578056.0645995</v>
      </c>
      <c r="O386" s="14">
        <f t="shared" si="68"/>
        <v>49106493.339899495</v>
      </c>
      <c r="P386" s="14">
        <f t="shared" si="64"/>
        <v>57471562.724700004</v>
      </c>
      <c r="Q386" s="3">
        <f t="shared" si="69"/>
        <v>106578056.0645995</v>
      </c>
      <c r="R386" s="3">
        <f t="shared" si="70"/>
        <v>80717211.339899495</v>
      </c>
      <c r="S386" s="3">
        <f t="shared" si="65"/>
        <v>25860844.724700004</v>
      </c>
      <c r="T386" s="21">
        <f>(RANK(E386,E$8:E$1007,1)+COUNTIF(E$8:E386,E386)-1)/1000</f>
        <v>0.17299999999999999</v>
      </c>
      <c r="U386" s="21">
        <f>(RANK(F386,F$8:F$1007,1)+COUNTIF(F$8:F386,F386)-1)/1000</f>
        <v>0.17299999999999999</v>
      </c>
      <c r="V386" s="21">
        <f>(RANK(G386,G$8:G$1007,1)+COUNTIF(G$8:G386,G386)-1)/1000</f>
        <v>0.16900000000000001</v>
      </c>
      <c r="W386" s="21">
        <f>(RANK(H386,H$8:H$1007,1)+COUNTIF(H$8:H386,H386)-1)/1000</f>
        <v>0.17299999999999999</v>
      </c>
      <c r="X386" s="21">
        <f>(RANK(I386,I$8:I$1007,1)+COUNTIF(I$8:I386,I386)-1)/1000</f>
        <v>0.17299999999999999</v>
      </c>
      <c r="Y386" s="21">
        <f>(RANK(J386,J$8:J$1007,1)+COUNTIF(J$8:J386,J386)-1)/1000</f>
        <v>0.17100000000000001</v>
      </c>
      <c r="Z386" s="21">
        <f>(RANK(K386,K$8:K$1007,1)+COUNTIF(K$8:K386,K386)-1)/1000</f>
        <v>0.13800000000000001</v>
      </c>
      <c r="AA386" s="21">
        <f>(RANK(L386,L$8:L$1007,1)+COUNTIF(L$8:L386,L386)-1)/1000</f>
        <v>0.125</v>
      </c>
      <c r="AB386" s="21">
        <f>(RANK(M386,M$8:M$1007,1)+COUNTIF(M$8:M386,M386)-1)/1000</f>
        <v>0.19</v>
      </c>
      <c r="AC386" s="21">
        <f>(RANK(N386,N$8:N$1007,1)+COUNTIF(N$8:N386,N386)-1)/1000</f>
        <v>0.16</v>
      </c>
      <c r="AD386" s="21">
        <f>(RANK(O386,O$8:O$1007,1)+COUNTIF(O$8:O386,O386)-1)/1000</f>
        <v>0.14699999999999999</v>
      </c>
      <c r="AE386" s="21">
        <f>(RANK(P386,P$8:P$1007,1)+COUNTIF(P$8:P386,P386)-1)/1000</f>
        <v>0.16800000000000001</v>
      </c>
      <c r="AF386" s="21">
        <f>(RANK(Q386,Q$8:Q$1007,1)+COUNTIF(Q$8:Q386,Q386)-1)/1000</f>
        <v>0.16</v>
      </c>
      <c r="AG386" s="21">
        <f>(RANK(R386,R$8:R$1007,1)+COUNTIF(R$8:R386,R386)-1)/1000</f>
        <v>0.14699999999999999</v>
      </c>
      <c r="AH386" s="21">
        <f>(RANK(S386,S$8:S$1007,1)+COUNTIF(S$8:S386,S386)-1)/1000</f>
        <v>0.16800000000000001</v>
      </c>
      <c r="AI386" s="14">
        <f t="shared" si="71"/>
        <v>0</v>
      </c>
      <c r="AK386" s="14">
        <f t="shared" si="72"/>
        <v>0</v>
      </c>
    </row>
    <row r="387" spans="2:37" x14ac:dyDescent="0.25">
      <c r="B387">
        <f t="shared" si="66"/>
        <v>380</v>
      </c>
      <c r="C387">
        <f>MATCH(B387,'Stocastic Model Raw Data'!$B$2:$B$1001,0)</f>
        <v>733</v>
      </c>
      <c r="D387" s="14" cm="1">
        <f t="array" ref="D387">INDEX('Stocastic Model Raw Data'!$G$2:$G$1001,$C387,0)</f>
        <v>31610718</v>
      </c>
      <c r="E387" s="14" cm="1">
        <f t="array" ref="E387">INDEX('Stocastic Model Raw Data'!$C$2:$C$1001,$C387,0)</f>
        <v>5075672.1453353604</v>
      </c>
      <c r="F387" s="14" cm="1">
        <f t="array" ref="F387">INDEX('Stocastic Model Raw Data'!$H$2:$H$1001,$C387,0)</f>
        <v>2120513.4255886399</v>
      </c>
      <c r="G387" s="14">
        <f t="shared" si="61"/>
        <v>2955158.7197467205</v>
      </c>
      <c r="H387" s="14" cm="1">
        <f t="array" ref="H387">INDEX('Stocastic Model Raw Data'!$D$2:$D$1001,$C387,0)</f>
        <v>162882593.30604199</v>
      </c>
      <c r="I387" s="14" cm="1">
        <f t="array" ref="I387">INDEX('Stocastic Model Raw Data'!$I$2:$I$1001,$C387,0)</f>
        <v>65333113.0693845</v>
      </c>
      <c r="J387" s="14">
        <f t="shared" si="62"/>
        <v>97549480.236657485</v>
      </c>
      <c r="K387" s="14" cm="1">
        <f t="array" ref="K387">INDEX('Stocastic Model Raw Data'!$E$2:$E$1001,$C387,0)</f>
        <v>41578663.452762596</v>
      </c>
      <c r="L387" s="14" cm="1">
        <f t="array" ref="L387">INDEX('Stocastic Model Raw Data'!$J$2:$J$1001,$C387,0)</f>
        <v>30306693.971438799</v>
      </c>
      <c r="M387" s="14">
        <f t="shared" si="63"/>
        <v>11271969.481323797</v>
      </c>
      <c r="N387" s="14">
        <f t="shared" si="67"/>
        <v>204461256.75880459</v>
      </c>
      <c r="O387" s="14">
        <f t="shared" si="68"/>
        <v>95639807.040823296</v>
      </c>
      <c r="P387" s="14">
        <f t="shared" si="64"/>
        <v>108821449.71798129</v>
      </c>
      <c r="Q387" s="3">
        <f t="shared" si="69"/>
        <v>204461256.75880459</v>
      </c>
      <c r="R387" s="3">
        <f t="shared" si="70"/>
        <v>127250525.0408233</v>
      </c>
      <c r="S387" s="3">
        <f t="shared" si="65"/>
        <v>77210731.717981294</v>
      </c>
      <c r="T387" s="21">
        <f>(RANK(E387,E$8:E$1007,1)+COUNTIF(E$8:E387,E387)-1)/1000</f>
        <v>0.71399999999999997</v>
      </c>
      <c r="U387" s="21">
        <f>(RANK(F387,F$8:F$1007,1)+COUNTIF(F$8:F387,F387)-1)/1000</f>
        <v>0.72399999999999998</v>
      </c>
      <c r="V387" s="21">
        <f>(RANK(G387,G$8:G$1007,1)+COUNTIF(G$8:G387,G387)-1)/1000</f>
        <v>0.70899999999999996</v>
      </c>
      <c r="W387" s="21">
        <f>(RANK(H387,H$8:H$1007,1)+COUNTIF(H$8:H387,H387)-1)/1000</f>
        <v>0.70799999999999996</v>
      </c>
      <c r="X387" s="21">
        <f>(RANK(I387,I$8:I$1007,1)+COUNTIF(I$8:I387,I387)-1)/1000</f>
        <v>0.72599999999999998</v>
      </c>
      <c r="Y387" s="21">
        <f>(RANK(J387,J$8:J$1007,1)+COUNTIF(J$8:J387,J387)-1)/1000</f>
        <v>0.69899999999999995</v>
      </c>
      <c r="Z387" s="21">
        <f>(RANK(K387,K$8:K$1007,1)+COUNTIF(K$8:K387,K387)-1)/1000</f>
        <v>0.86</v>
      </c>
      <c r="AA387" s="21">
        <f>(RANK(L387,L$8:L$1007,1)+COUNTIF(L$8:L387,L387)-1)/1000</f>
        <v>0.89900000000000002</v>
      </c>
      <c r="AB387" s="21">
        <f>(RANK(M387,M$8:M$1007,1)+COUNTIF(M$8:M387,M387)-1)/1000</f>
        <v>0.749</v>
      </c>
      <c r="AC387" s="21">
        <f>(RANK(N387,N$8:N$1007,1)+COUNTIF(N$8:N387,N387)-1)/1000</f>
        <v>0.73299999999999998</v>
      </c>
      <c r="AD387" s="21">
        <f>(RANK(O387,O$8:O$1007,1)+COUNTIF(O$8:O387,O387)-1)/1000</f>
        <v>0.77500000000000002</v>
      </c>
      <c r="AE387" s="21">
        <f>(RANK(P387,P$8:P$1007,1)+COUNTIF(P$8:P387,P387)-1)/1000</f>
        <v>0.70299999999999996</v>
      </c>
      <c r="AF387" s="21">
        <f>(RANK(Q387,Q$8:Q$1007,1)+COUNTIF(Q$8:Q387,Q387)-1)/1000</f>
        <v>0.73299999999999998</v>
      </c>
      <c r="AG387" s="21">
        <f>(RANK(R387,R$8:R$1007,1)+COUNTIF(R$8:R387,R387)-1)/1000</f>
        <v>0.77500000000000002</v>
      </c>
      <c r="AH387" s="21">
        <f>(RANK(S387,S$8:S$1007,1)+COUNTIF(S$8:S387,S387)-1)/1000</f>
        <v>0.70299999999999996</v>
      </c>
      <c r="AI387" s="14">
        <f t="shared" si="71"/>
        <v>0</v>
      </c>
      <c r="AK387" s="14">
        <f t="shared" si="72"/>
        <v>0</v>
      </c>
    </row>
    <row r="388" spans="2:37" x14ac:dyDescent="0.25">
      <c r="B388">
        <f t="shared" si="66"/>
        <v>381</v>
      </c>
      <c r="C388">
        <f>MATCH(B388,'Stocastic Model Raw Data'!$B$2:$B$1001,0)</f>
        <v>983</v>
      </c>
      <c r="D388" s="14" cm="1">
        <f t="array" ref="D388">INDEX('Stocastic Model Raw Data'!$G$2:$G$1001,$C388,0)</f>
        <v>31610718</v>
      </c>
      <c r="E388" s="14" cm="1">
        <f t="array" ref="E388">INDEX('Stocastic Model Raw Data'!$C$2:$C$1001,$C388,0)</f>
        <v>8517636.2995266393</v>
      </c>
      <c r="F388" s="14" cm="1">
        <f t="array" ref="F388">INDEX('Stocastic Model Raw Data'!$H$2:$H$1001,$C388,0)</f>
        <v>3591494.2559519499</v>
      </c>
      <c r="G388" s="14">
        <f t="shared" si="61"/>
        <v>4926142.043574689</v>
      </c>
      <c r="H388" s="14" cm="1">
        <f t="array" ref="H388">INDEX('Stocastic Model Raw Data'!$D$2:$D$1001,$C388,0)</f>
        <v>276496422.54124999</v>
      </c>
      <c r="I388" s="14" cm="1">
        <f t="array" ref="I388">INDEX('Stocastic Model Raw Data'!$I$2:$I$1001,$C388,0)</f>
        <v>109910815.14903501</v>
      </c>
      <c r="J388" s="14">
        <f t="shared" si="62"/>
        <v>166585607.39221498</v>
      </c>
      <c r="K388" s="14" cm="1">
        <f t="array" ref="K388">INDEX('Stocastic Model Raw Data'!$E$2:$E$1001,$C388,0)</f>
        <v>34571896.170975298</v>
      </c>
      <c r="L388" s="14" cm="1">
        <f t="array" ref="L388">INDEX('Stocastic Model Raw Data'!$J$2:$J$1001,$C388,0)</f>
        <v>24232044.020513501</v>
      </c>
      <c r="M388" s="14">
        <f t="shared" si="63"/>
        <v>10339852.150461797</v>
      </c>
      <c r="N388" s="14">
        <f t="shared" si="67"/>
        <v>311068318.71222532</v>
      </c>
      <c r="O388" s="14">
        <f t="shared" si="68"/>
        <v>134142859.16954851</v>
      </c>
      <c r="P388" s="14">
        <f t="shared" si="64"/>
        <v>176925459.54267681</v>
      </c>
      <c r="Q388" s="3">
        <f t="shared" si="69"/>
        <v>311068318.71222532</v>
      </c>
      <c r="R388" s="3">
        <f t="shared" si="70"/>
        <v>165753577.16954851</v>
      </c>
      <c r="S388" s="3">
        <f t="shared" si="65"/>
        <v>145314741.54267681</v>
      </c>
      <c r="T388" s="21">
        <f>(RANK(E388,E$8:E$1007,1)+COUNTIF(E$8:E388,E388)-1)/1000</f>
        <v>0.98599999999999999</v>
      </c>
      <c r="U388" s="21">
        <f>(RANK(F388,F$8:F$1007,1)+COUNTIF(F$8:F388,F388)-1)/1000</f>
        <v>0.98599999999999999</v>
      </c>
      <c r="V388" s="21">
        <f>(RANK(G388,G$8:G$1007,1)+COUNTIF(G$8:G388,G388)-1)/1000</f>
        <v>0.98599999999999999</v>
      </c>
      <c r="W388" s="21">
        <f>(RANK(H388,H$8:H$1007,1)+COUNTIF(H$8:H388,H388)-1)/1000</f>
        <v>0.98599999999999999</v>
      </c>
      <c r="X388" s="21">
        <f>(RANK(I388,I$8:I$1007,1)+COUNTIF(I$8:I388,I388)-1)/1000</f>
        <v>0.98599999999999999</v>
      </c>
      <c r="Y388" s="21">
        <f>(RANK(J388,J$8:J$1007,1)+COUNTIF(J$8:J388,J388)-1)/1000</f>
        <v>0.98599999999999999</v>
      </c>
      <c r="Z388" s="21">
        <f>(RANK(K388,K$8:K$1007,1)+COUNTIF(K$8:K388,K388)-1)/1000</f>
        <v>0.41599999999999998</v>
      </c>
      <c r="AA388" s="21">
        <f>(RANK(L388,L$8:L$1007,1)+COUNTIF(L$8:L388,L388)-1)/1000</f>
        <v>0.4</v>
      </c>
      <c r="AB388" s="21">
        <f>(RANK(M388,M$8:M$1007,1)+COUNTIF(M$8:M388,M388)-1)/1000</f>
        <v>0.503</v>
      </c>
      <c r="AC388" s="21">
        <f>(RANK(N388,N$8:N$1007,1)+COUNTIF(N$8:N388,N388)-1)/1000</f>
        <v>0.98299999999999998</v>
      </c>
      <c r="AD388" s="21">
        <f>(RANK(O388,O$8:O$1007,1)+COUNTIF(O$8:O388,O388)-1)/1000</f>
        <v>0.97599999999999998</v>
      </c>
      <c r="AE388" s="21">
        <f>(RANK(P388,P$8:P$1007,1)+COUNTIF(P$8:P388,P388)-1)/1000</f>
        <v>0.98399999999999999</v>
      </c>
      <c r="AF388" s="21">
        <f>(RANK(Q388,Q$8:Q$1007,1)+COUNTIF(Q$8:Q388,Q388)-1)/1000</f>
        <v>0.98299999999999998</v>
      </c>
      <c r="AG388" s="21">
        <f>(RANK(R388,R$8:R$1007,1)+COUNTIF(R$8:R388,R388)-1)/1000</f>
        <v>0.97599999999999998</v>
      </c>
      <c r="AH388" s="21">
        <f>(RANK(S388,S$8:S$1007,1)+COUNTIF(S$8:S388,S388)-1)/1000</f>
        <v>0.98399999999999999</v>
      </c>
      <c r="AI388" s="14">
        <f t="shared" si="71"/>
        <v>0</v>
      </c>
      <c r="AK388" s="14">
        <f t="shared" si="72"/>
        <v>0</v>
      </c>
    </row>
    <row r="389" spans="2:37" x14ac:dyDescent="0.25">
      <c r="B389">
        <f t="shared" si="66"/>
        <v>382</v>
      </c>
      <c r="C389">
        <f>MATCH(B389,'Stocastic Model Raw Data'!$B$2:$B$1001,0)</f>
        <v>376</v>
      </c>
      <c r="D389" s="14" cm="1">
        <f t="array" ref="D389">INDEX('Stocastic Model Raw Data'!$G$2:$G$1001,$C389,0)</f>
        <v>31610718</v>
      </c>
      <c r="E389" s="14" cm="1">
        <f t="array" ref="E389">INDEX('Stocastic Model Raw Data'!$C$2:$C$1001,$C389,0)</f>
        <v>3589386.6870072698</v>
      </c>
      <c r="F389" s="14" cm="1">
        <f t="array" ref="F389">INDEX('Stocastic Model Raw Data'!$H$2:$H$1001,$C389,0)</f>
        <v>1460521.9726885499</v>
      </c>
      <c r="G389" s="14">
        <f t="shared" si="61"/>
        <v>2128864.7143187197</v>
      </c>
      <c r="H389" s="14" cm="1">
        <f t="array" ref="H389">INDEX('Stocastic Model Raw Data'!$D$2:$D$1001,$C389,0)</f>
        <v>116688997.263597</v>
      </c>
      <c r="I389" s="14" cm="1">
        <f t="array" ref="I389">INDEX('Stocastic Model Raw Data'!$I$2:$I$1001,$C389,0)</f>
        <v>45182220.233436003</v>
      </c>
      <c r="J389" s="14">
        <f t="shared" si="62"/>
        <v>71506777.030160993</v>
      </c>
      <c r="K389" s="14" cm="1">
        <f t="array" ref="K389">INDEX('Stocastic Model Raw Data'!$E$2:$E$1001,$C389,0)</f>
        <v>27092502.220013399</v>
      </c>
      <c r="L389" s="14" cm="1">
        <f t="array" ref="L389">INDEX('Stocastic Model Raw Data'!$J$2:$J$1001,$C389,0)</f>
        <v>18732748.6075642</v>
      </c>
      <c r="M389" s="14">
        <f t="shared" si="63"/>
        <v>8359753.612449199</v>
      </c>
      <c r="N389" s="14">
        <f t="shared" si="67"/>
        <v>143781499.48361039</v>
      </c>
      <c r="O389" s="14">
        <f t="shared" si="68"/>
        <v>63914968.841000199</v>
      </c>
      <c r="P389" s="14">
        <f t="shared" si="64"/>
        <v>79866530.642610192</v>
      </c>
      <c r="Q389" s="3">
        <f t="shared" si="69"/>
        <v>143781499.48361039</v>
      </c>
      <c r="R389" s="3">
        <f t="shared" si="70"/>
        <v>95525686.841000199</v>
      </c>
      <c r="S389" s="3">
        <f t="shared" si="65"/>
        <v>48255812.642610192</v>
      </c>
      <c r="T389" s="21">
        <f>(RANK(E389,E$8:E$1007,1)+COUNTIF(E$8:E389,E389)-1)/1000</f>
        <v>0.40600000000000003</v>
      </c>
      <c r="U389" s="21">
        <f>(RANK(F389,F$8:F$1007,1)+COUNTIF(F$8:F389,F389)-1)/1000</f>
        <v>0.41399999999999998</v>
      </c>
      <c r="V389" s="21">
        <f>(RANK(G389,G$8:G$1007,1)+COUNTIF(G$8:G389,G389)-1)/1000</f>
        <v>0.39600000000000002</v>
      </c>
      <c r="W389" s="21">
        <f>(RANK(H389,H$8:H$1007,1)+COUNTIF(H$8:H389,H389)-1)/1000</f>
        <v>0.40300000000000002</v>
      </c>
      <c r="X389" s="21">
        <f>(RANK(I389,I$8:I$1007,1)+COUNTIF(I$8:I389,I389)-1)/1000</f>
        <v>0.41399999999999998</v>
      </c>
      <c r="Y389" s="21">
        <f>(RANK(J389,J$8:J$1007,1)+COUNTIF(J$8:J389,J389)-1)/1000</f>
        <v>0.39300000000000002</v>
      </c>
      <c r="Z389" s="21">
        <f>(RANK(K389,K$8:K$1007,1)+COUNTIF(K$8:K389,K389)-1)/1000</f>
        <v>0.128</v>
      </c>
      <c r="AA389" s="21">
        <f>(RANK(L389,L$8:L$1007,1)+COUNTIF(L$8:L389,L389)-1)/1000</f>
        <v>0.128</v>
      </c>
      <c r="AB389" s="21">
        <f>(RANK(M389,M$8:M$1007,1)+COUNTIF(M$8:M389,M389)-1)/1000</f>
        <v>0.128</v>
      </c>
      <c r="AC389" s="21">
        <f>(RANK(N389,N$8:N$1007,1)+COUNTIF(N$8:N389,N389)-1)/1000</f>
        <v>0.376</v>
      </c>
      <c r="AD389" s="21">
        <f>(RANK(O389,O$8:O$1007,1)+COUNTIF(O$8:O389,O389)-1)/1000</f>
        <v>0.33800000000000002</v>
      </c>
      <c r="AE389" s="21">
        <f>(RANK(P389,P$8:P$1007,1)+COUNTIF(P$8:P389,P389)-1)/1000</f>
        <v>0.38300000000000001</v>
      </c>
      <c r="AF389" s="21">
        <f>(RANK(Q389,Q$8:Q$1007,1)+COUNTIF(Q$8:Q389,Q389)-1)/1000</f>
        <v>0.376</v>
      </c>
      <c r="AG389" s="21">
        <f>(RANK(R389,R$8:R$1007,1)+COUNTIF(R$8:R389,R389)-1)/1000</f>
        <v>0.33800000000000002</v>
      </c>
      <c r="AH389" s="21">
        <f>(RANK(S389,S$8:S$1007,1)+COUNTIF(S$8:S389,S389)-1)/1000</f>
        <v>0.38300000000000001</v>
      </c>
      <c r="AI389" s="14">
        <f t="shared" si="71"/>
        <v>0</v>
      </c>
      <c r="AK389" s="14">
        <f t="shared" si="72"/>
        <v>0</v>
      </c>
    </row>
    <row r="390" spans="2:37" x14ac:dyDescent="0.25">
      <c r="B390">
        <f t="shared" si="66"/>
        <v>383</v>
      </c>
      <c r="C390">
        <f>MATCH(B390,'Stocastic Model Raw Data'!$B$2:$B$1001,0)</f>
        <v>737</v>
      </c>
      <c r="D390" s="14" cm="1">
        <f t="array" ref="D390">INDEX('Stocastic Model Raw Data'!$G$2:$G$1001,$C390,0)</f>
        <v>31610718</v>
      </c>
      <c r="E390" s="14" cm="1">
        <f t="array" ref="E390">INDEX('Stocastic Model Raw Data'!$C$2:$C$1001,$C390,0)</f>
        <v>5216172.0001449697</v>
      </c>
      <c r="F390" s="14" cm="1">
        <f t="array" ref="F390">INDEX('Stocastic Model Raw Data'!$H$2:$H$1001,$C390,0)</f>
        <v>2163613.1994039901</v>
      </c>
      <c r="G390" s="14">
        <f t="shared" si="61"/>
        <v>3052558.8007409796</v>
      </c>
      <c r="H390" s="14" cm="1">
        <f t="array" ref="H390">INDEX('Stocastic Model Raw Data'!$D$2:$D$1001,$C390,0)</f>
        <v>169080113.00445801</v>
      </c>
      <c r="I390" s="14" cm="1">
        <f t="array" ref="I390">INDEX('Stocastic Model Raw Data'!$I$2:$I$1001,$C390,0)</f>
        <v>66815413.026163898</v>
      </c>
      <c r="J390" s="14">
        <f t="shared" si="62"/>
        <v>102264699.9782941</v>
      </c>
      <c r="K390" s="14" cm="1">
        <f t="array" ref="K390">INDEX('Stocastic Model Raw Data'!$E$2:$E$1001,$C390,0)</f>
        <v>36392511.590796299</v>
      </c>
      <c r="L390" s="14" cm="1">
        <f t="array" ref="L390">INDEX('Stocastic Model Raw Data'!$J$2:$J$1001,$C390,0)</f>
        <v>25978918.197113</v>
      </c>
      <c r="M390" s="14">
        <f t="shared" si="63"/>
        <v>10413593.393683299</v>
      </c>
      <c r="N390" s="14">
        <f t="shared" si="67"/>
        <v>205472624.5952543</v>
      </c>
      <c r="O390" s="14">
        <f t="shared" si="68"/>
        <v>92794331.223276898</v>
      </c>
      <c r="P390" s="14">
        <f t="shared" si="64"/>
        <v>112678293.3719774</v>
      </c>
      <c r="Q390" s="3">
        <f t="shared" si="69"/>
        <v>205472624.5952543</v>
      </c>
      <c r="R390" s="3">
        <f t="shared" si="70"/>
        <v>124405049.2232769</v>
      </c>
      <c r="S390" s="3">
        <f t="shared" si="65"/>
        <v>81067575.371977404</v>
      </c>
      <c r="T390" s="21">
        <f>(RANK(E390,E$8:E$1007,1)+COUNTIF(E$8:E390,E390)-1)/1000</f>
        <v>0.751</v>
      </c>
      <c r="U390" s="21">
        <f>(RANK(F390,F$8:F$1007,1)+COUNTIF(F$8:F390,F390)-1)/1000</f>
        <v>0.747</v>
      </c>
      <c r="V390" s="21">
        <f>(RANK(G390,G$8:G$1007,1)+COUNTIF(G$8:G390,G390)-1)/1000</f>
        <v>0.747</v>
      </c>
      <c r="W390" s="21">
        <f>(RANK(H390,H$8:H$1007,1)+COUNTIF(H$8:H390,H390)-1)/1000</f>
        <v>0.754</v>
      </c>
      <c r="X390" s="21">
        <f>(RANK(I390,I$8:I$1007,1)+COUNTIF(I$8:I390,I390)-1)/1000</f>
        <v>0.749</v>
      </c>
      <c r="Y390" s="21">
        <f>(RANK(J390,J$8:J$1007,1)+COUNTIF(J$8:J390,J390)-1)/1000</f>
        <v>0.748</v>
      </c>
      <c r="Z390" s="21">
        <f>(RANK(K390,K$8:K$1007,1)+COUNTIF(K$8:K390,K390)-1)/1000</f>
        <v>0.53600000000000003</v>
      </c>
      <c r="AA390" s="21">
        <f>(RANK(L390,L$8:L$1007,1)+COUNTIF(L$8:L390,L390)-1)/1000</f>
        <v>0.54</v>
      </c>
      <c r="AB390" s="21">
        <f>(RANK(M390,M$8:M$1007,1)+COUNTIF(M$8:M390,M390)-1)/1000</f>
        <v>0.52500000000000002</v>
      </c>
      <c r="AC390" s="21">
        <f>(RANK(N390,N$8:N$1007,1)+COUNTIF(N$8:N390,N390)-1)/1000</f>
        <v>0.73699999999999999</v>
      </c>
      <c r="AD390" s="21">
        <f>(RANK(O390,O$8:O$1007,1)+COUNTIF(O$8:O390,O390)-1)/1000</f>
        <v>0.745</v>
      </c>
      <c r="AE390" s="21">
        <f>(RANK(P390,P$8:P$1007,1)+COUNTIF(P$8:P390,P390)-1)/1000</f>
        <v>0.73899999999999999</v>
      </c>
      <c r="AF390" s="21">
        <f>(RANK(Q390,Q$8:Q$1007,1)+COUNTIF(Q$8:Q390,Q390)-1)/1000</f>
        <v>0.73699999999999999</v>
      </c>
      <c r="AG390" s="21">
        <f>(RANK(R390,R$8:R$1007,1)+COUNTIF(R$8:R390,R390)-1)/1000</f>
        <v>0.745</v>
      </c>
      <c r="AH390" s="21">
        <f>(RANK(S390,S$8:S$1007,1)+COUNTIF(S$8:S390,S390)-1)/1000</f>
        <v>0.73899999999999999</v>
      </c>
      <c r="AI390" s="14">
        <f t="shared" si="71"/>
        <v>0</v>
      </c>
      <c r="AK390" s="14">
        <f t="shared" si="72"/>
        <v>0</v>
      </c>
    </row>
    <row r="391" spans="2:37" x14ac:dyDescent="0.25">
      <c r="B391">
        <f t="shared" si="66"/>
        <v>384</v>
      </c>
      <c r="C391">
        <f>MATCH(B391,'Stocastic Model Raw Data'!$B$2:$B$1001,0)</f>
        <v>671</v>
      </c>
      <c r="D391" s="14" cm="1">
        <f t="array" ref="D391">INDEX('Stocastic Model Raw Data'!$G$2:$G$1001,$C391,0)</f>
        <v>31610718</v>
      </c>
      <c r="E391" s="14" cm="1">
        <f t="array" ref="E391">INDEX('Stocastic Model Raw Data'!$C$2:$C$1001,$C391,0)</f>
        <v>4838268.6200967804</v>
      </c>
      <c r="F391" s="14" cm="1">
        <f t="array" ref="F391">INDEX('Stocastic Model Raw Data'!$H$2:$H$1001,$C391,0)</f>
        <v>2025397.0256314201</v>
      </c>
      <c r="G391" s="14">
        <f t="shared" si="61"/>
        <v>2812871.59446536</v>
      </c>
      <c r="H391" s="14" cm="1">
        <f t="array" ref="H391">INDEX('Stocastic Model Raw Data'!$D$2:$D$1001,$C391,0)</f>
        <v>155239805.15785101</v>
      </c>
      <c r="I391" s="14" cm="1">
        <f t="array" ref="I391">INDEX('Stocastic Model Raw Data'!$I$2:$I$1001,$C391,0)</f>
        <v>62495271.498514697</v>
      </c>
      <c r="J391" s="14">
        <f t="shared" si="62"/>
        <v>92744533.659336314</v>
      </c>
      <c r="K391" s="14" cm="1">
        <f t="array" ref="K391">INDEX('Stocastic Model Raw Data'!$E$2:$E$1001,$C391,0)</f>
        <v>38389514.089670502</v>
      </c>
      <c r="L391" s="14" cm="1">
        <f t="array" ref="L391">INDEX('Stocastic Model Raw Data'!$J$2:$J$1001,$C391,0)</f>
        <v>27473640.767259698</v>
      </c>
      <c r="M391" s="14">
        <f t="shared" si="63"/>
        <v>10915873.322410803</v>
      </c>
      <c r="N391" s="14">
        <f t="shared" si="67"/>
        <v>193629319.24752152</v>
      </c>
      <c r="O391" s="14">
        <f t="shared" si="68"/>
        <v>89968912.265774399</v>
      </c>
      <c r="P391" s="14">
        <f t="shared" si="64"/>
        <v>103660406.98174712</v>
      </c>
      <c r="Q391" s="3">
        <f t="shared" si="69"/>
        <v>193629319.24752152</v>
      </c>
      <c r="R391" s="3">
        <f t="shared" si="70"/>
        <v>121579630.2657744</v>
      </c>
      <c r="S391" s="3">
        <f t="shared" si="65"/>
        <v>72049688.981747121</v>
      </c>
      <c r="T391" s="21">
        <f>(RANK(E391,E$8:E$1007,1)+COUNTIF(E$8:E391,E391)-1)/1000</f>
        <v>0.65400000000000003</v>
      </c>
      <c r="U391" s="21">
        <f>(RANK(F391,F$8:F$1007,1)+COUNTIF(F$8:F391,F391)-1)/1000</f>
        <v>0.67</v>
      </c>
      <c r="V391" s="21">
        <f>(RANK(G391,G$8:G$1007,1)+COUNTIF(G$8:G391,G391)-1)/1000</f>
        <v>0.64300000000000002</v>
      </c>
      <c r="W391" s="21">
        <f>(RANK(H391,H$8:H$1007,1)+COUNTIF(H$8:H391,H391)-1)/1000</f>
        <v>0.63800000000000001</v>
      </c>
      <c r="X391" s="21">
        <f>(RANK(I391,I$8:I$1007,1)+COUNTIF(I$8:I391,I391)-1)/1000</f>
        <v>0.66900000000000004</v>
      </c>
      <c r="Y391" s="21">
        <f>(RANK(J391,J$8:J$1007,1)+COUNTIF(J$8:J391,J391)-1)/1000</f>
        <v>0.629</v>
      </c>
      <c r="Z391" s="21">
        <f>(RANK(K391,K$8:K$1007,1)+COUNTIF(K$8:K391,K391)-1)/1000</f>
        <v>0.68100000000000005</v>
      </c>
      <c r="AA391" s="21">
        <f>(RANK(L391,L$8:L$1007,1)+COUNTIF(L$8:L391,L391)-1)/1000</f>
        <v>0.68799999999999994</v>
      </c>
      <c r="AB391" s="21">
        <f>(RANK(M391,M$8:M$1007,1)+COUNTIF(M$8:M391,M391)-1)/1000</f>
        <v>0.65400000000000003</v>
      </c>
      <c r="AC391" s="21">
        <f>(RANK(N391,N$8:N$1007,1)+COUNTIF(N$8:N391,N391)-1)/1000</f>
        <v>0.67100000000000004</v>
      </c>
      <c r="AD391" s="21">
        <f>(RANK(O391,O$8:O$1007,1)+COUNTIF(O$8:O391,O391)-1)/1000</f>
        <v>0.70199999999999996</v>
      </c>
      <c r="AE391" s="21">
        <f>(RANK(P391,P$8:P$1007,1)+COUNTIF(P$8:P391,P391)-1)/1000</f>
        <v>0.64200000000000002</v>
      </c>
      <c r="AF391" s="21">
        <f>(RANK(Q391,Q$8:Q$1007,1)+COUNTIF(Q$8:Q391,Q391)-1)/1000</f>
        <v>0.67100000000000004</v>
      </c>
      <c r="AG391" s="21">
        <f>(RANK(R391,R$8:R$1007,1)+COUNTIF(R$8:R391,R391)-1)/1000</f>
        <v>0.70199999999999996</v>
      </c>
      <c r="AH391" s="21">
        <f>(RANK(S391,S$8:S$1007,1)+COUNTIF(S$8:S391,S391)-1)/1000</f>
        <v>0.64200000000000002</v>
      </c>
      <c r="AI391" s="14">
        <f t="shared" si="71"/>
        <v>0</v>
      </c>
      <c r="AK391" s="14">
        <f t="shared" si="72"/>
        <v>0</v>
      </c>
    </row>
    <row r="392" spans="2:37" x14ac:dyDescent="0.25">
      <c r="B392">
        <f t="shared" si="66"/>
        <v>385</v>
      </c>
      <c r="C392">
        <f>MATCH(B392,'Stocastic Model Raw Data'!$B$2:$B$1001,0)</f>
        <v>938</v>
      </c>
      <c r="D392" s="14" cm="1">
        <f t="array" ref="D392">INDEX('Stocastic Model Raw Data'!$G$2:$G$1001,$C392,0)</f>
        <v>31610718</v>
      </c>
      <c r="E392" s="14" cm="1">
        <f t="array" ref="E392">INDEX('Stocastic Model Raw Data'!$C$2:$C$1001,$C392,0)</f>
        <v>7008947.2025314504</v>
      </c>
      <c r="F392" s="14" cm="1">
        <f t="array" ref="F392">INDEX('Stocastic Model Raw Data'!$H$2:$H$1001,$C392,0)</f>
        <v>2918603.66518954</v>
      </c>
      <c r="G392" s="14">
        <f t="shared" ref="G392:G455" si="73">E392-F392</f>
        <v>4090343.5373419104</v>
      </c>
      <c r="H392" s="14" cm="1">
        <f t="array" ref="H392">INDEX('Stocastic Model Raw Data'!$D$2:$D$1001,$C392,0)</f>
        <v>225919734.60969999</v>
      </c>
      <c r="I392" s="14" cm="1">
        <f t="array" ref="I392">INDEX('Stocastic Model Raw Data'!$I$2:$I$1001,$C392,0)</f>
        <v>89702161.917876497</v>
      </c>
      <c r="J392" s="14">
        <f t="shared" ref="J392:J455" si="74">H392-I392</f>
        <v>136217572.69182348</v>
      </c>
      <c r="K392" s="14" cm="1">
        <f t="array" ref="K392">INDEX('Stocastic Model Raw Data'!$E$2:$E$1001,$C392,0)</f>
        <v>43809266.918301404</v>
      </c>
      <c r="L392" s="14" cm="1">
        <f t="array" ref="L392">INDEX('Stocastic Model Raw Data'!$J$2:$J$1001,$C392,0)</f>
        <v>31678462.8925157</v>
      </c>
      <c r="M392" s="14">
        <f t="shared" ref="M392:M455" si="75">K392-L392</f>
        <v>12130804.025785703</v>
      </c>
      <c r="N392" s="14">
        <f t="shared" si="67"/>
        <v>269729001.52800143</v>
      </c>
      <c r="O392" s="14">
        <f t="shared" si="68"/>
        <v>121380624.8103922</v>
      </c>
      <c r="P392" s="14">
        <f t="shared" ref="P392:P455" si="76">N392-O392</f>
        <v>148348376.71760923</v>
      </c>
      <c r="Q392" s="3">
        <f t="shared" si="69"/>
        <v>269729001.52800143</v>
      </c>
      <c r="R392" s="3">
        <f t="shared" si="70"/>
        <v>152991342.8103922</v>
      </c>
      <c r="S392" s="3">
        <f t="shared" ref="S392:S455" si="77">Q392-R392</f>
        <v>116737658.71760923</v>
      </c>
      <c r="T392" s="21">
        <f>(RANK(E392,E$8:E$1007,1)+COUNTIF(E$8:E392,E392)-1)/1000</f>
        <v>0.92600000000000005</v>
      </c>
      <c r="U392" s="21">
        <f>(RANK(F392,F$8:F$1007,1)+COUNTIF(F$8:F392,F392)-1)/1000</f>
        <v>0.92800000000000005</v>
      </c>
      <c r="V392" s="21">
        <f>(RANK(G392,G$8:G$1007,1)+COUNTIF(G$8:G392,G392)-1)/1000</f>
        <v>0.92600000000000005</v>
      </c>
      <c r="W392" s="21">
        <f>(RANK(H392,H$8:H$1007,1)+COUNTIF(H$8:H392,H392)-1)/1000</f>
        <v>0.92400000000000004</v>
      </c>
      <c r="X392" s="21">
        <f>(RANK(I392,I$8:I$1007,1)+COUNTIF(I$8:I392,I392)-1)/1000</f>
        <v>0.92700000000000005</v>
      </c>
      <c r="Y392" s="21">
        <f>(RANK(J392,J$8:J$1007,1)+COUNTIF(J$8:J392,J392)-1)/1000</f>
        <v>0.92300000000000004</v>
      </c>
      <c r="Z392" s="21">
        <f>(RANK(K392,K$8:K$1007,1)+COUNTIF(K$8:K392,K392)-1)/1000</f>
        <v>0.94899999999999995</v>
      </c>
      <c r="AA392" s="21">
        <f>(RANK(L392,L$8:L$1007,1)+COUNTIF(L$8:L392,L392)-1)/1000</f>
        <v>0.95699999999999996</v>
      </c>
      <c r="AB392" s="21">
        <f>(RANK(M392,M$8:M$1007,1)+COUNTIF(M$8:M392,M392)-1)/1000</f>
        <v>0.92</v>
      </c>
      <c r="AC392" s="21">
        <f>(RANK(N392,N$8:N$1007,1)+COUNTIF(N$8:N392,N392)-1)/1000</f>
        <v>0.93799999999999994</v>
      </c>
      <c r="AD392" s="21">
        <f>(RANK(O392,O$8:O$1007,1)+COUNTIF(O$8:O392,O392)-1)/1000</f>
        <v>0.94699999999999995</v>
      </c>
      <c r="AE392" s="21">
        <f>(RANK(P392,P$8:P$1007,1)+COUNTIF(P$8:P392,P392)-1)/1000</f>
        <v>0.92600000000000005</v>
      </c>
      <c r="AF392" s="21">
        <f>(RANK(Q392,Q$8:Q$1007,1)+COUNTIF(Q$8:Q392,Q392)-1)/1000</f>
        <v>0.93799999999999994</v>
      </c>
      <c r="AG392" s="21">
        <f>(RANK(R392,R$8:R$1007,1)+COUNTIF(R$8:R392,R392)-1)/1000</f>
        <v>0.94699999999999995</v>
      </c>
      <c r="AH392" s="21">
        <f>(RANK(S392,S$8:S$1007,1)+COUNTIF(S$8:S392,S392)-1)/1000</f>
        <v>0.92600000000000005</v>
      </c>
      <c r="AI392" s="14">
        <f t="shared" si="71"/>
        <v>0</v>
      </c>
      <c r="AK392" s="14">
        <f t="shared" si="72"/>
        <v>0</v>
      </c>
    </row>
    <row r="393" spans="2:37" x14ac:dyDescent="0.25">
      <c r="B393">
        <f t="shared" ref="B393:B456" si="78">B392+1</f>
        <v>386</v>
      </c>
      <c r="C393">
        <f>MATCH(B393,'Stocastic Model Raw Data'!$B$2:$B$1001,0)</f>
        <v>479</v>
      </c>
      <c r="D393" s="14" cm="1">
        <f t="array" ref="D393">INDEX('Stocastic Model Raw Data'!$G$2:$G$1001,$C393,0)</f>
        <v>31610718</v>
      </c>
      <c r="E393" s="14" cm="1">
        <f t="array" ref="E393">INDEX('Stocastic Model Raw Data'!$C$2:$C$1001,$C393,0)</f>
        <v>4447450.6487413598</v>
      </c>
      <c r="F393" s="14" cm="1">
        <f t="array" ref="F393">INDEX('Stocastic Model Raw Data'!$H$2:$H$1001,$C393,0)</f>
        <v>1868678.3690530399</v>
      </c>
      <c r="G393" s="14">
        <f t="shared" si="73"/>
        <v>2578772.2796883201</v>
      </c>
      <c r="H393" s="14" cm="1">
        <f t="array" ref="H393">INDEX('Stocastic Model Raw Data'!$D$2:$D$1001,$C393,0)</f>
        <v>144013012.06978199</v>
      </c>
      <c r="I393" s="14" cm="1">
        <f t="array" ref="I393">INDEX('Stocastic Model Raw Data'!$I$2:$I$1001,$C393,0)</f>
        <v>57548773.741111703</v>
      </c>
      <c r="J393" s="14">
        <f t="shared" si="74"/>
        <v>86464238.328670293</v>
      </c>
      <c r="K393" s="14" cm="1">
        <f t="array" ref="K393">INDEX('Stocastic Model Raw Data'!$E$2:$E$1001,$C393,0)</f>
        <v>25621863.167603001</v>
      </c>
      <c r="L393" s="14" cm="1">
        <f t="array" ref="L393">INDEX('Stocastic Model Raw Data'!$J$2:$J$1001,$C393,0)</f>
        <v>17882908.858829901</v>
      </c>
      <c r="M393" s="14">
        <f t="shared" si="75"/>
        <v>7738954.3087731004</v>
      </c>
      <c r="N393" s="14">
        <f t="shared" ref="N393:N456" si="79">H393+K393</f>
        <v>169634875.23738497</v>
      </c>
      <c r="O393" s="14">
        <f t="shared" ref="O393:O456" si="80">I393+L393</f>
        <v>75431682.599941611</v>
      </c>
      <c r="P393" s="14">
        <f t="shared" si="76"/>
        <v>94203192.637443364</v>
      </c>
      <c r="Q393" s="3">
        <f t="shared" ref="Q393:Q456" si="81">N393</f>
        <v>169634875.23738497</v>
      </c>
      <c r="R393" s="3">
        <f t="shared" ref="R393:R456" si="82">O393+D393</f>
        <v>107042400.59994161</v>
      </c>
      <c r="S393" s="3">
        <f t="shared" si="77"/>
        <v>62592474.637443364</v>
      </c>
      <c r="T393" s="21">
        <f>(RANK(E393,E$8:E$1007,1)+COUNTIF(E$8:E393,E393)-1)/1000</f>
        <v>0.57099999999999995</v>
      </c>
      <c r="U393" s="21">
        <f>(RANK(F393,F$8:F$1007,1)+COUNTIF(F$8:F393,F393)-1)/1000</f>
        <v>0.58799999999999997</v>
      </c>
      <c r="V393" s="21">
        <f>(RANK(G393,G$8:G$1007,1)+COUNTIF(G$8:G393,G393)-1)/1000</f>
        <v>0.56100000000000005</v>
      </c>
      <c r="W393" s="21">
        <f>(RANK(H393,H$8:H$1007,1)+COUNTIF(H$8:H393,H393)-1)/1000</f>
        <v>0.57199999999999995</v>
      </c>
      <c r="X393" s="21">
        <f>(RANK(I393,I$8:I$1007,1)+COUNTIF(I$8:I393,I393)-1)/1000</f>
        <v>0.58699999999999997</v>
      </c>
      <c r="Y393" s="21">
        <f>(RANK(J393,J$8:J$1007,1)+COUNTIF(J$8:J393,J393)-1)/1000</f>
        <v>0.56299999999999994</v>
      </c>
      <c r="Z393" s="21">
        <f>(RANK(K393,K$8:K$1007,1)+COUNTIF(K$8:K393,K393)-1)/1000</f>
        <v>7.8E-2</v>
      </c>
      <c r="AA393" s="21">
        <f>(RANK(L393,L$8:L$1007,1)+COUNTIF(L$8:L393,L393)-1)/1000</f>
        <v>8.5000000000000006E-2</v>
      </c>
      <c r="AB393" s="21">
        <f>(RANK(M393,M$8:M$1007,1)+COUNTIF(M$8:M393,M393)-1)/1000</f>
        <v>7.0000000000000007E-2</v>
      </c>
      <c r="AC393" s="21">
        <f>(RANK(N393,N$8:N$1007,1)+COUNTIF(N$8:N393,N393)-1)/1000</f>
        <v>0.47899999999999998</v>
      </c>
      <c r="AD393" s="21">
        <f>(RANK(O393,O$8:O$1007,1)+COUNTIF(O$8:O393,O393)-1)/1000</f>
        <v>0.46700000000000003</v>
      </c>
      <c r="AE393" s="21">
        <f>(RANK(P393,P$8:P$1007,1)+COUNTIF(P$8:P393,P393)-1)/1000</f>
        <v>0.50700000000000001</v>
      </c>
      <c r="AF393" s="21">
        <f>(RANK(Q393,Q$8:Q$1007,1)+COUNTIF(Q$8:Q393,Q393)-1)/1000</f>
        <v>0.47899999999999998</v>
      </c>
      <c r="AG393" s="21">
        <f>(RANK(R393,R$8:R$1007,1)+COUNTIF(R$8:R393,R393)-1)/1000</f>
        <v>0.46700000000000003</v>
      </c>
      <c r="AH393" s="21">
        <f>(RANK(S393,S$8:S$1007,1)+COUNTIF(S$8:S393,S393)-1)/1000</f>
        <v>0.50700000000000001</v>
      </c>
      <c r="AI393" s="14">
        <f t="shared" ref="AI393:AI456" si="83">J393+M393-P393</f>
        <v>0</v>
      </c>
      <c r="AK393" s="14">
        <f t="shared" ref="AK393:AK456" si="84">H393+K393-N393</f>
        <v>0</v>
      </c>
    </row>
    <row r="394" spans="2:37" x14ac:dyDescent="0.25">
      <c r="B394">
        <f t="shared" si="78"/>
        <v>387</v>
      </c>
      <c r="C394">
        <f>MATCH(B394,'Stocastic Model Raw Data'!$B$2:$B$1001,0)</f>
        <v>425</v>
      </c>
      <c r="D394" s="14" cm="1">
        <f t="array" ref="D394">INDEX('Stocastic Model Raw Data'!$G$2:$G$1001,$C394,0)</f>
        <v>31610718</v>
      </c>
      <c r="E394" s="14" cm="1">
        <f t="array" ref="E394">INDEX('Stocastic Model Raw Data'!$C$2:$C$1001,$C394,0)</f>
        <v>3613767.1047567702</v>
      </c>
      <c r="F394" s="14" cm="1">
        <f t="array" ref="F394">INDEX('Stocastic Model Raw Data'!$H$2:$H$1001,$C394,0)</f>
        <v>1428901.95995433</v>
      </c>
      <c r="G394" s="14">
        <f t="shared" si="73"/>
        <v>2184865.14480244</v>
      </c>
      <c r="H394" s="14" cm="1">
        <f t="array" ref="H394">INDEX('Stocastic Model Raw Data'!$D$2:$D$1001,$C394,0)</f>
        <v>118568024.389715</v>
      </c>
      <c r="I394" s="14" cm="1">
        <f t="array" ref="I394">INDEX('Stocastic Model Raw Data'!$I$2:$I$1001,$C394,0)</f>
        <v>44621204.024288803</v>
      </c>
      <c r="J394" s="14">
        <f t="shared" si="74"/>
        <v>73946820.365426198</v>
      </c>
      <c r="K394" s="14" cm="1">
        <f t="array" ref="K394">INDEX('Stocastic Model Raw Data'!$E$2:$E$1001,$C394,0)</f>
        <v>38769719.868374497</v>
      </c>
      <c r="L394" s="14" cm="1">
        <f t="array" ref="L394">INDEX('Stocastic Model Raw Data'!$J$2:$J$1001,$C394,0)</f>
        <v>27560535.350567002</v>
      </c>
      <c r="M394" s="14">
        <f t="shared" si="75"/>
        <v>11209184.517807495</v>
      </c>
      <c r="N394" s="14">
        <f t="shared" si="79"/>
        <v>157337744.25808948</v>
      </c>
      <c r="O394" s="14">
        <f t="shared" si="80"/>
        <v>72181739.374855801</v>
      </c>
      <c r="P394" s="14">
        <f t="shared" si="76"/>
        <v>85156004.883233681</v>
      </c>
      <c r="Q394" s="3">
        <f t="shared" si="81"/>
        <v>157337744.25808948</v>
      </c>
      <c r="R394" s="3">
        <f t="shared" si="82"/>
        <v>103792457.3748558</v>
      </c>
      <c r="S394" s="3">
        <f t="shared" si="77"/>
        <v>53545286.883233681</v>
      </c>
      <c r="T394" s="21">
        <f>(RANK(E394,E$8:E$1007,1)+COUNTIF(E$8:E394,E394)-1)/1000</f>
        <v>0.41099999999999998</v>
      </c>
      <c r="U394" s="21">
        <f>(RANK(F394,F$8:F$1007,1)+COUNTIF(F$8:F394,F394)-1)/1000</f>
        <v>0.40899999999999997</v>
      </c>
      <c r="V394" s="21">
        <f>(RANK(G394,G$8:G$1007,1)+COUNTIF(G$8:G394,G394)-1)/1000</f>
        <v>0.41099999999999998</v>
      </c>
      <c r="W394" s="21">
        <f>(RANK(H394,H$8:H$1007,1)+COUNTIF(H$8:H394,H394)-1)/1000</f>
        <v>0.41199999999999998</v>
      </c>
      <c r="X394" s="21">
        <f>(RANK(I394,I$8:I$1007,1)+COUNTIF(I$8:I394,I394)-1)/1000</f>
        <v>0.41</v>
      </c>
      <c r="Y394" s="21">
        <f>(RANK(J394,J$8:J$1007,1)+COUNTIF(J$8:J394,J394)-1)/1000</f>
        <v>0.41299999999999998</v>
      </c>
      <c r="Z394" s="21">
        <f>(RANK(K394,K$8:K$1007,1)+COUNTIF(K$8:K394,K394)-1)/1000</f>
        <v>0.70899999999999996</v>
      </c>
      <c r="AA394" s="21">
        <f>(RANK(L394,L$8:L$1007,1)+COUNTIF(L$8:L394,L394)-1)/1000</f>
        <v>0.69299999999999995</v>
      </c>
      <c r="AB394" s="21">
        <f>(RANK(M394,M$8:M$1007,1)+COUNTIF(M$8:M394,M394)-1)/1000</f>
        <v>0.74</v>
      </c>
      <c r="AC394" s="21">
        <f>(RANK(N394,N$8:N$1007,1)+COUNTIF(N$8:N394,N394)-1)/1000</f>
        <v>0.42499999999999999</v>
      </c>
      <c r="AD394" s="21">
        <f>(RANK(O394,O$8:O$1007,1)+COUNTIF(O$8:O394,O394)-1)/1000</f>
        <v>0.435</v>
      </c>
      <c r="AE394" s="21">
        <f>(RANK(P394,P$8:P$1007,1)+COUNTIF(P$8:P394,P394)-1)/1000</f>
        <v>0.42</v>
      </c>
      <c r="AF394" s="21">
        <f>(RANK(Q394,Q$8:Q$1007,1)+COUNTIF(Q$8:Q394,Q394)-1)/1000</f>
        <v>0.42499999999999999</v>
      </c>
      <c r="AG394" s="21">
        <f>(RANK(R394,R$8:R$1007,1)+COUNTIF(R$8:R394,R394)-1)/1000</f>
        <v>0.435</v>
      </c>
      <c r="AH394" s="21">
        <f>(RANK(S394,S$8:S$1007,1)+COUNTIF(S$8:S394,S394)-1)/1000</f>
        <v>0.42</v>
      </c>
      <c r="AI394" s="14">
        <f t="shared" si="83"/>
        <v>0</v>
      </c>
      <c r="AK394" s="14">
        <f t="shared" si="84"/>
        <v>0</v>
      </c>
    </row>
    <row r="395" spans="2:37" x14ac:dyDescent="0.25">
      <c r="B395">
        <f t="shared" si="78"/>
        <v>388</v>
      </c>
      <c r="C395">
        <f>MATCH(B395,'Stocastic Model Raw Data'!$B$2:$B$1001,0)</f>
        <v>856</v>
      </c>
      <c r="D395" s="14" cm="1">
        <f t="array" ref="D395">INDEX('Stocastic Model Raw Data'!$G$2:$G$1001,$C395,0)</f>
        <v>31610718</v>
      </c>
      <c r="E395" s="14" cm="1">
        <f t="array" ref="E395">INDEX('Stocastic Model Raw Data'!$C$2:$C$1001,$C395,0)</f>
        <v>6457303.6539312098</v>
      </c>
      <c r="F395" s="14" cm="1">
        <f t="array" ref="F395">INDEX('Stocastic Model Raw Data'!$H$2:$H$1001,$C395,0)</f>
        <v>2719187.41671499</v>
      </c>
      <c r="G395" s="14">
        <f t="shared" si="73"/>
        <v>3738116.2372162198</v>
      </c>
      <c r="H395" s="14" cm="1">
        <f t="array" ref="H395">INDEX('Stocastic Model Raw Data'!$D$2:$D$1001,$C395,0)</f>
        <v>208305393.82934299</v>
      </c>
      <c r="I395" s="14" cm="1">
        <f t="array" ref="I395">INDEX('Stocastic Model Raw Data'!$I$2:$I$1001,$C395,0)</f>
        <v>83303386.947597697</v>
      </c>
      <c r="J395" s="14">
        <f t="shared" si="74"/>
        <v>125002006.88174529</v>
      </c>
      <c r="K395" s="14" cm="1">
        <f t="array" ref="K395">INDEX('Stocastic Model Raw Data'!$E$2:$E$1001,$C395,0)</f>
        <v>31229333.330966301</v>
      </c>
      <c r="L395" s="14" cm="1">
        <f t="array" ref="L395">INDEX('Stocastic Model Raw Data'!$J$2:$J$1001,$C395,0)</f>
        <v>21721294.771752801</v>
      </c>
      <c r="M395" s="14">
        <f t="shared" si="75"/>
        <v>9508038.5592135005</v>
      </c>
      <c r="N395" s="14">
        <f t="shared" si="79"/>
        <v>239534727.16030928</v>
      </c>
      <c r="O395" s="14">
        <f t="shared" si="80"/>
        <v>105024681.7193505</v>
      </c>
      <c r="P395" s="14">
        <f t="shared" si="76"/>
        <v>134510045.4409588</v>
      </c>
      <c r="Q395" s="3">
        <f t="shared" si="81"/>
        <v>239534727.16030928</v>
      </c>
      <c r="R395" s="3">
        <f t="shared" si="82"/>
        <v>136635399.71935052</v>
      </c>
      <c r="S395" s="3">
        <f t="shared" si="77"/>
        <v>102899327.44095877</v>
      </c>
      <c r="T395" s="21">
        <f>(RANK(E395,E$8:E$1007,1)+COUNTIF(E$8:E395,E395)-1)/1000</f>
        <v>0.88300000000000001</v>
      </c>
      <c r="U395" s="21">
        <f>(RANK(F395,F$8:F$1007,1)+COUNTIF(F$8:F395,F395)-1)/1000</f>
        <v>0.89400000000000002</v>
      </c>
      <c r="V395" s="21">
        <f>(RANK(G395,G$8:G$1007,1)+COUNTIF(G$8:G395,G395)-1)/1000</f>
        <v>0.88100000000000001</v>
      </c>
      <c r="W395" s="21">
        <f>(RANK(H395,H$8:H$1007,1)+COUNTIF(H$8:H395,H395)-1)/1000</f>
        <v>0.88200000000000001</v>
      </c>
      <c r="X395" s="21">
        <f>(RANK(I395,I$8:I$1007,1)+COUNTIF(I$8:I395,I395)-1)/1000</f>
        <v>0.89100000000000001</v>
      </c>
      <c r="Y395" s="21">
        <f>(RANK(J395,J$8:J$1007,1)+COUNTIF(J$8:J395,J395)-1)/1000</f>
        <v>0.879</v>
      </c>
      <c r="Z395" s="21">
        <f>(RANK(K395,K$8:K$1007,1)+COUNTIF(K$8:K395,K395)-1)/1000</f>
        <v>0.26300000000000001</v>
      </c>
      <c r="AA395" s="21">
        <f>(RANK(L395,L$8:L$1007,1)+COUNTIF(L$8:L395,L395)-1)/1000</f>
        <v>0.25600000000000001</v>
      </c>
      <c r="AB395" s="21">
        <f>(RANK(M395,M$8:M$1007,1)+COUNTIF(M$8:M395,M395)-1)/1000</f>
        <v>0.32100000000000001</v>
      </c>
      <c r="AC395" s="21">
        <f>(RANK(N395,N$8:N$1007,1)+COUNTIF(N$8:N395,N395)-1)/1000</f>
        <v>0.85599999999999998</v>
      </c>
      <c r="AD395" s="21">
        <f>(RANK(O395,O$8:O$1007,1)+COUNTIF(O$8:O395,O395)-1)/1000</f>
        <v>0.84599999999999997</v>
      </c>
      <c r="AE395" s="21">
        <f>(RANK(P395,P$8:P$1007,1)+COUNTIF(P$8:P395,P395)-1)/1000</f>
        <v>0.86599999999999999</v>
      </c>
      <c r="AF395" s="21">
        <f>(RANK(Q395,Q$8:Q$1007,1)+COUNTIF(Q$8:Q395,Q395)-1)/1000</f>
        <v>0.85599999999999998</v>
      </c>
      <c r="AG395" s="21">
        <f>(RANK(R395,R$8:R$1007,1)+COUNTIF(R$8:R395,R395)-1)/1000</f>
        <v>0.84599999999999997</v>
      </c>
      <c r="AH395" s="21">
        <f>(RANK(S395,S$8:S$1007,1)+COUNTIF(S$8:S395,S395)-1)/1000</f>
        <v>0.86599999999999999</v>
      </c>
      <c r="AI395" s="14">
        <f t="shared" si="83"/>
        <v>0</v>
      </c>
      <c r="AK395" s="14">
        <f t="shared" si="84"/>
        <v>0</v>
      </c>
    </row>
    <row r="396" spans="2:37" x14ac:dyDescent="0.25">
      <c r="B396">
        <f t="shared" si="78"/>
        <v>389</v>
      </c>
      <c r="C396">
        <f>MATCH(B396,'Stocastic Model Raw Data'!$B$2:$B$1001,0)</f>
        <v>373</v>
      </c>
      <c r="D396" s="14" cm="1">
        <f t="array" ref="D396">INDEX('Stocastic Model Raw Data'!$G$2:$G$1001,$C396,0)</f>
        <v>31610718</v>
      </c>
      <c r="E396" s="14" cm="1">
        <f t="array" ref="E396">INDEX('Stocastic Model Raw Data'!$C$2:$C$1001,$C396,0)</f>
        <v>3198156.0464356299</v>
      </c>
      <c r="F396" s="14" cm="1">
        <f t="array" ref="F396">INDEX('Stocastic Model Raw Data'!$H$2:$H$1001,$C396,0)</f>
        <v>1266129.9893529499</v>
      </c>
      <c r="G396" s="14">
        <f t="shared" si="73"/>
        <v>1932026.0570826801</v>
      </c>
      <c r="H396" s="14" cm="1">
        <f t="array" ref="H396">INDEX('Stocastic Model Raw Data'!$D$2:$D$1001,$C396,0)</f>
        <v>104555327.463249</v>
      </c>
      <c r="I396" s="14" cm="1">
        <f t="array" ref="I396">INDEX('Stocastic Model Raw Data'!$I$2:$I$1001,$C396,0)</f>
        <v>39555359.483430199</v>
      </c>
      <c r="J396" s="14">
        <f t="shared" si="74"/>
        <v>64999967.979818799</v>
      </c>
      <c r="K396" s="14" cm="1">
        <f t="array" ref="K396">INDEX('Stocastic Model Raw Data'!$E$2:$E$1001,$C396,0)</f>
        <v>38869992.071159802</v>
      </c>
      <c r="L396" s="14" cm="1">
        <f t="array" ref="L396">INDEX('Stocastic Model Raw Data'!$J$2:$J$1001,$C396,0)</f>
        <v>28033127.721028399</v>
      </c>
      <c r="M396" s="14">
        <f t="shared" si="75"/>
        <v>10836864.350131404</v>
      </c>
      <c r="N396" s="14">
        <f t="shared" si="79"/>
        <v>143425319.53440881</v>
      </c>
      <c r="O396" s="14">
        <f t="shared" si="80"/>
        <v>67588487.204458594</v>
      </c>
      <c r="P396" s="14">
        <f t="shared" si="76"/>
        <v>75836832.329950213</v>
      </c>
      <c r="Q396" s="3">
        <f t="shared" si="81"/>
        <v>143425319.53440881</v>
      </c>
      <c r="R396" s="3">
        <f t="shared" si="82"/>
        <v>99199205.204458594</v>
      </c>
      <c r="S396" s="3">
        <f t="shared" si="77"/>
        <v>44226114.329950213</v>
      </c>
      <c r="T396" s="21">
        <f>(RANK(E396,E$8:E$1007,1)+COUNTIF(E$8:E396,E396)-1)/1000</f>
        <v>0.36099999999999999</v>
      </c>
      <c r="U396" s="21">
        <f>(RANK(F396,F$8:F$1007,1)+COUNTIF(F$8:F396,F396)-1)/1000</f>
        <v>0.35199999999999998</v>
      </c>
      <c r="V396" s="21">
        <f>(RANK(G396,G$8:G$1007,1)+COUNTIF(G$8:G396,G396)-1)/1000</f>
        <v>0.36099999999999999</v>
      </c>
      <c r="W396" s="21">
        <f>(RANK(H396,H$8:H$1007,1)+COUNTIF(H$8:H396,H396)-1)/1000</f>
        <v>0.36199999999999999</v>
      </c>
      <c r="X396" s="21">
        <f>(RANK(I396,I$8:I$1007,1)+COUNTIF(I$8:I396,I396)-1)/1000</f>
        <v>0.35599999999999998</v>
      </c>
      <c r="Y396" s="21">
        <f>(RANK(J396,J$8:J$1007,1)+COUNTIF(J$8:J396,J396)-1)/1000</f>
        <v>0.36199999999999999</v>
      </c>
      <c r="Z396" s="21">
        <f>(RANK(K396,K$8:K$1007,1)+COUNTIF(K$8:K396,K396)-1)/1000</f>
        <v>0.71699999999999997</v>
      </c>
      <c r="AA396" s="21">
        <f>(RANK(L396,L$8:L$1007,1)+COUNTIF(L$8:L396,L396)-1)/1000</f>
        <v>0.73199999999999998</v>
      </c>
      <c r="AB396" s="21">
        <f>(RANK(M396,M$8:M$1007,1)+COUNTIF(M$8:M396,M396)-1)/1000</f>
        <v>0.63400000000000001</v>
      </c>
      <c r="AC396" s="21">
        <f>(RANK(N396,N$8:N$1007,1)+COUNTIF(N$8:N396,N396)-1)/1000</f>
        <v>0.373</v>
      </c>
      <c r="AD396" s="21">
        <f>(RANK(O396,O$8:O$1007,1)+COUNTIF(O$8:O396,O396)-1)/1000</f>
        <v>0.38800000000000001</v>
      </c>
      <c r="AE396" s="21">
        <f>(RANK(P396,P$8:P$1007,1)+COUNTIF(P$8:P396,P396)-1)/1000</f>
        <v>0.36399999999999999</v>
      </c>
      <c r="AF396" s="21">
        <f>(RANK(Q396,Q$8:Q$1007,1)+COUNTIF(Q$8:Q396,Q396)-1)/1000</f>
        <v>0.373</v>
      </c>
      <c r="AG396" s="21">
        <f>(RANK(R396,R$8:R$1007,1)+COUNTIF(R$8:R396,R396)-1)/1000</f>
        <v>0.38800000000000001</v>
      </c>
      <c r="AH396" s="21">
        <f>(RANK(S396,S$8:S$1007,1)+COUNTIF(S$8:S396,S396)-1)/1000</f>
        <v>0.36399999999999999</v>
      </c>
      <c r="AI396" s="14">
        <f t="shared" si="83"/>
        <v>0</v>
      </c>
      <c r="AK396" s="14">
        <f t="shared" si="84"/>
        <v>0</v>
      </c>
    </row>
    <row r="397" spans="2:37" x14ac:dyDescent="0.25">
      <c r="B397">
        <f t="shared" si="78"/>
        <v>390</v>
      </c>
      <c r="C397">
        <f>MATCH(B397,'Stocastic Model Raw Data'!$B$2:$B$1001,0)</f>
        <v>714</v>
      </c>
      <c r="D397" s="14" cm="1">
        <f t="array" ref="D397">INDEX('Stocastic Model Raw Data'!$G$2:$G$1001,$C397,0)</f>
        <v>31610718</v>
      </c>
      <c r="E397" s="14" cm="1">
        <f t="array" ref="E397">INDEX('Stocastic Model Raw Data'!$C$2:$C$1001,$C397,0)</f>
        <v>5037309.9794212403</v>
      </c>
      <c r="F397" s="14" cm="1">
        <f t="array" ref="F397">INDEX('Stocastic Model Raw Data'!$H$2:$H$1001,$C397,0)</f>
        <v>2106988.5879452</v>
      </c>
      <c r="G397" s="14">
        <f t="shared" si="73"/>
        <v>2930321.3914760402</v>
      </c>
      <c r="H397" s="14" cm="1">
        <f t="array" ref="H397">INDEX('Stocastic Model Raw Data'!$D$2:$D$1001,$C397,0)</f>
        <v>161714756.177641</v>
      </c>
      <c r="I397" s="14" cm="1">
        <f t="array" ref="I397">INDEX('Stocastic Model Raw Data'!$I$2:$I$1001,$C397,0)</f>
        <v>64974165.207128398</v>
      </c>
      <c r="J397" s="14">
        <f t="shared" si="74"/>
        <v>96740590.970512599</v>
      </c>
      <c r="K397" s="14" cm="1">
        <f t="array" ref="K397">INDEX('Stocastic Model Raw Data'!$E$2:$E$1001,$C397,0)</f>
        <v>38169218.615574799</v>
      </c>
      <c r="L397" s="14" cm="1">
        <f t="array" ref="L397">INDEX('Stocastic Model Raw Data'!$J$2:$J$1001,$C397,0)</f>
        <v>27150168.1833243</v>
      </c>
      <c r="M397" s="14">
        <f t="shared" si="75"/>
        <v>11019050.4322505</v>
      </c>
      <c r="N397" s="14">
        <f t="shared" si="79"/>
        <v>199883974.79321581</v>
      </c>
      <c r="O397" s="14">
        <f t="shared" si="80"/>
        <v>92124333.390452698</v>
      </c>
      <c r="P397" s="14">
        <f t="shared" si="76"/>
        <v>107759641.40276311</v>
      </c>
      <c r="Q397" s="3">
        <f t="shared" si="81"/>
        <v>199883974.79321581</v>
      </c>
      <c r="R397" s="3">
        <f t="shared" si="82"/>
        <v>123735051.3904527</v>
      </c>
      <c r="S397" s="3">
        <f t="shared" si="77"/>
        <v>76148923.402763113</v>
      </c>
      <c r="T397" s="21">
        <f>(RANK(E397,E$8:E$1007,1)+COUNTIF(E$8:E397,E397)-1)/1000</f>
        <v>0.70799999999999996</v>
      </c>
      <c r="U397" s="21">
        <f>(RANK(F397,F$8:F$1007,1)+COUNTIF(F$8:F397,F397)-1)/1000</f>
        <v>0.70799999999999996</v>
      </c>
      <c r="V397" s="21">
        <f>(RANK(G397,G$8:G$1007,1)+COUNTIF(G$8:G397,G397)-1)/1000</f>
        <v>0.70099999999999996</v>
      </c>
      <c r="W397" s="21">
        <f>(RANK(H397,H$8:H$1007,1)+COUNTIF(H$8:H397,H397)-1)/1000</f>
        <v>0.70299999999999996</v>
      </c>
      <c r="X397" s="21">
        <f>(RANK(I397,I$8:I$1007,1)+COUNTIF(I$8:I397,I397)-1)/1000</f>
        <v>0.71</v>
      </c>
      <c r="Y397" s="21">
        <f>(RANK(J397,J$8:J$1007,1)+COUNTIF(J$8:J397,J397)-1)/1000</f>
        <v>0.68400000000000005</v>
      </c>
      <c r="Z397" s="21">
        <f>(RANK(K397,K$8:K$1007,1)+COUNTIF(K$8:K397,K397)-1)/1000</f>
        <v>0.66700000000000004</v>
      </c>
      <c r="AA397" s="21">
        <f>(RANK(L397,L$8:L$1007,1)+COUNTIF(L$8:L397,L397)-1)/1000</f>
        <v>0.65300000000000002</v>
      </c>
      <c r="AB397" s="21">
        <f>(RANK(M397,M$8:M$1007,1)+COUNTIF(M$8:M397,M397)-1)/1000</f>
        <v>0.69399999999999995</v>
      </c>
      <c r="AC397" s="21">
        <f>(RANK(N397,N$8:N$1007,1)+COUNTIF(N$8:N397,N397)-1)/1000</f>
        <v>0.71399999999999997</v>
      </c>
      <c r="AD397" s="21">
        <f>(RANK(O397,O$8:O$1007,1)+COUNTIF(O$8:O397,O397)-1)/1000</f>
        <v>0.72899999999999998</v>
      </c>
      <c r="AE397" s="21">
        <f>(RANK(P397,P$8:P$1007,1)+COUNTIF(P$8:P397,P397)-1)/1000</f>
        <v>0.69099999999999995</v>
      </c>
      <c r="AF397" s="21">
        <f>(RANK(Q397,Q$8:Q$1007,1)+COUNTIF(Q$8:Q397,Q397)-1)/1000</f>
        <v>0.71399999999999997</v>
      </c>
      <c r="AG397" s="21">
        <f>(RANK(R397,R$8:R$1007,1)+COUNTIF(R$8:R397,R397)-1)/1000</f>
        <v>0.72899999999999998</v>
      </c>
      <c r="AH397" s="21">
        <f>(RANK(S397,S$8:S$1007,1)+COUNTIF(S$8:S397,S397)-1)/1000</f>
        <v>0.69099999999999995</v>
      </c>
      <c r="AI397" s="14">
        <f t="shared" si="83"/>
        <v>0</v>
      </c>
      <c r="AK397" s="14">
        <f t="shared" si="84"/>
        <v>0</v>
      </c>
    </row>
    <row r="398" spans="2:37" x14ac:dyDescent="0.25">
      <c r="B398">
        <f t="shared" si="78"/>
        <v>391</v>
      </c>
      <c r="C398">
        <f>MATCH(B398,'Stocastic Model Raw Data'!$B$2:$B$1001,0)</f>
        <v>123</v>
      </c>
      <c r="D398" s="14" cm="1">
        <f t="array" ref="D398">INDEX('Stocastic Model Raw Data'!$G$2:$G$1001,$C398,0)</f>
        <v>31610718</v>
      </c>
      <c r="E398" s="14" cm="1">
        <f t="array" ref="E398">INDEX('Stocastic Model Raw Data'!$C$2:$C$1001,$C398,0)</f>
        <v>2289143.3861611499</v>
      </c>
      <c r="F398" s="14" cm="1">
        <f t="array" ref="F398">INDEX('Stocastic Model Raw Data'!$H$2:$H$1001,$C398,0)</f>
        <v>923119.37296834996</v>
      </c>
      <c r="G398" s="14">
        <f t="shared" si="73"/>
        <v>1366024.0131927999</v>
      </c>
      <c r="H398" s="14" cm="1">
        <f t="array" ref="H398">INDEX('Stocastic Model Raw Data'!$D$2:$D$1001,$C398,0)</f>
        <v>74179174.580787301</v>
      </c>
      <c r="I398" s="14" cm="1">
        <f t="array" ref="I398">INDEX('Stocastic Model Raw Data'!$I$2:$I$1001,$C398,0)</f>
        <v>28869700.1317988</v>
      </c>
      <c r="J398" s="14">
        <f t="shared" si="74"/>
        <v>45309474.448988497</v>
      </c>
      <c r="K398" s="14" cm="1">
        <f t="array" ref="K398">INDEX('Stocastic Model Raw Data'!$E$2:$E$1001,$C398,0)</f>
        <v>23643393.001324002</v>
      </c>
      <c r="L398" s="14" cm="1">
        <f t="array" ref="L398">INDEX('Stocastic Model Raw Data'!$J$2:$J$1001,$C398,0)</f>
        <v>16173249.8907988</v>
      </c>
      <c r="M398" s="14">
        <f t="shared" si="75"/>
        <v>7470143.110525202</v>
      </c>
      <c r="N398" s="14">
        <f t="shared" si="79"/>
        <v>97822567.582111299</v>
      </c>
      <c r="O398" s="14">
        <f t="shared" si="80"/>
        <v>45042950.022597596</v>
      </c>
      <c r="P398" s="14">
        <f t="shared" si="76"/>
        <v>52779617.559513703</v>
      </c>
      <c r="Q398" s="3">
        <f t="shared" si="81"/>
        <v>97822567.582111299</v>
      </c>
      <c r="R398" s="3">
        <f t="shared" si="82"/>
        <v>76653668.022597596</v>
      </c>
      <c r="S398" s="3">
        <f t="shared" si="77"/>
        <v>21168899.559513703</v>
      </c>
      <c r="T398" s="21">
        <f>(RANK(E398,E$8:E$1007,1)+COUNTIF(E$8:E398,E398)-1)/1000</f>
        <v>0.14599999999999999</v>
      </c>
      <c r="U398" s="21">
        <f>(RANK(F398,F$8:F$1007,1)+COUNTIF(F$8:F398,F398)-1)/1000</f>
        <v>0.157</v>
      </c>
      <c r="V398" s="21">
        <f>(RANK(G398,G$8:G$1007,1)+COUNTIF(G$8:G398,G398)-1)/1000</f>
        <v>0.14199999999999999</v>
      </c>
      <c r="W398" s="21">
        <f>(RANK(H398,H$8:H$1007,1)+COUNTIF(H$8:H398,H398)-1)/1000</f>
        <v>0.14599999999999999</v>
      </c>
      <c r="X398" s="21">
        <f>(RANK(I398,I$8:I$1007,1)+COUNTIF(I$8:I398,I398)-1)/1000</f>
        <v>0.155</v>
      </c>
      <c r="Y398" s="21">
        <f>(RANK(J398,J$8:J$1007,1)+COUNTIF(J$8:J398,J398)-1)/1000</f>
        <v>0.14299999999999999</v>
      </c>
      <c r="Z398" s="21">
        <f>(RANK(K398,K$8:K$1007,1)+COUNTIF(K$8:K398,K398)-1)/1000</f>
        <v>3.4000000000000002E-2</v>
      </c>
      <c r="AA398" s="21">
        <f>(RANK(L398,L$8:L$1007,1)+COUNTIF(L$8:L398,L398)-1)/1000</f>
        <v>3.1E-2</v>
      </c>
      <c r="AB398" s="21">
        <f>(RANK(M398,M$8:M$1007,1)+COUNTIF(M$8:M398,M398)-1)/1000</f>
        <v>4.1000000000000002E-2</v>
      </c>
      <c r="AC398" s="21">
        <f>(RANK(N398,N$8:N$1007,1)+COUNTIF(N$8:N398,N398)-1)/1000</f>
        <v>0.123</v>
      </c>
      <c r="AD398" s="21">
        <f>(RANK(O398,O$8:O$1007,1)+COUNTIF(O$8:O398,O398)-1)/1000</f>
        <v>0.1</v>
      </c>
      <c r="AE398" s="21">
        <f>(RANK(P398,P$8:P$1007,1)+COUNTIF(P$8:P398,P398)-1)/1000</f>
        <v>0.13500000000000001</v>
      </c>
      <c r="AF398" s="21">
        <f>(RANK(Q398,Q$8:Q$1007,1)+COUNTIF(Q$8:Q398,Q398)-1)/1000</f>
        <v>0.123</v>
      </c>
      <c r="AG398" s="21">
        <f>(RANK(R398,R$8:R$1007,1)+COUNTIF(R$8:R398,R398)-1)/1000</f>
        <v>0.1</v>
      </c>
      <c r="AH398" s="21">
        <f>(RANK(S398,S$8:S$1007,1)+COUNTIF(S$8:S398,S398)-1)/1000</f>
        <v>0.13500000000000001</v>
      </c>
      <c r="AI398" s="14">
        <f t="shared" si="83"/>
        <v>0</v>
      </c>
      <c r="AK398" s="14">
        <f t="shared" si="84"/>
        <v>0</v>
      </c>
    </row>
    <row r="399" spans="2:37" x14ac:dyDescent="0.25">
      <c r="B399">
        <f t="shared" si="78"/>
        <v>392</v>
      </c>
      <c r="C399">
        <f>MATCH(B399,'Stocastic Model Raw Data'!$B$2:$B$1001,0)</f>
        <v>580</v>
      </c>
      <c r="D399" s="14" cm="1">
        <f t="array" ref="D399">INDEX('Stocastic Model Raw Data'!$G$2:$G$1001,$C399,0)</f>
        <v>31610718</v>
      </c>
      <c r="E399" s="14" cm="1">
        <f t="array" ref="E399">INDEX('Stocastic Model Raw Data'!$C$2:$C$1001,$C399,0)</f>
        <v>4201828.4073195904</v>
      </c>
      <c r="F399" s="14" cm="1">
        <f t="array" ref="F399">INDEX('Stocastic Model Raw Data'!$H$2:$H$1001,$C399,0)</f>
        <v>1672821.1804831901</v>
      </c>
      <c r="G399" s="14">
        <f t="shared" si="73"/>
        <v>2529007.2268364001</v>
      </c>
      <c r="H399" s="14" cm="1">
        <f t="array" ref="H399">INDEX('Stocastic Model Raw Data'!$D$2:$D$1001,$C399,0)</f>
        <v>136385052.08284101</v>
      </c>
      <c r="I399" s="14" cm="1">
        <f t="array" ref="I399">INDEX('Stocastic Model Raw Data'!$I$2:$I$1001,$C399,0)</f>
        <v>52051375.199882001</v>
      </c>
      <c r="J399" s="14">
        <f t="shared" si="74"/>
        <v>84333676.882959008</v>
      </c>
      <c r="K399" s="14" cm="1">
        <f t="array" ref="K399">INDEX('Stocastic Model Raw Data'!$E$2:$E$1001,$C399,0)</f>
        <v>44097393.169206202</v>
      </c>
      <c r="L399" s="14" cm="1">
        <f t="array" ref="L399">INDEX('Stocastic Model Raw Data'!$J$2:$J$1001,$C399,0)</f>
        <v>31691343.0889282</v>
      </c>
      <c r="M399" s="14">
        <f t="shared" si="75"/>
        <v>12406050.080278002</v>
      </c>
      <c r="N399" s="14">
        <f t="shared" si="79"/>
        <v>180482445.25204721</v>
      </c>
      <c r="O399" s="14">
        <f t="shared" si="80"/>
        <v>83742718.288810194</v>
      </c>
      <c r="P399" s="14">
        <f t="shared" si="76"/>
        <v>96739726.963237017</v>
      </c>
      <c r="Q399" s="3">
        <f t="shared" si="81"/>
        <v>180482445.25204721</v>
      </c>
      <c r="R399" s="3">
        <f t="shared" si="82"/>
        <v>115353436.28881019</v>
      </c>
      <c r="S399" s="3">
        <f t="shared" si="77"/>
        <v>65129008.963237017</v>
      </c>
      <c r="T399" s="21">
        <f>(RANK(E399,E$8:E$1007,1)+COUNTIF(E$8:E399,E399)-1)/1000</f>
        <v>0.505</v>
      </c>
      <c r="U399" s="21">
        <f>(RANK(F399,F$8:F$1007,1)+COUNTIF(F$8:F399,F399)-1)/1000</f>
        <v>0.48099999999999998</v>
      </c>
      <c r="V399" s="21">
        <f>(RANK(G399,G$8:G$1007,1)+COUNTIF(G$8:G399,G399)-1)/1000</f>
        <v>0.53800000000000003</v>
      </c>
      <c r="W399" s="21">
        <f>(RANK(H399,H$8:H$1007,1)+COUNTIF(H$8:H399,H399)-1)/1000</f>
        <v>0.504</v>
      </c>
      <c r="X399" s="21">
        <f>(RANK(I399,I$8:I$1007,1)+COUNTIF(I$8:I399,I399)-1)/1000</f>
        <v>0.48099999999999998</v>
      </c>
      <c r="Y399" s="21">
        <f>(RANK(J399,J$8:J$1007,1)+COUNTIF(J$8:J399,J399)-1)/1000</f>
        <v>0.53600000000000003</v>
      </c>
      <c r="Z399" s="21">
        <f>(RANK(K399,K$8:K$1007,1)+COUNTIF(K$8:K399,K399)-1)/1000</f>
        <v>0.95799999999999996</v>
      </c>
      <c r="AA399" s="21">
        <f>(RANK(L399,L$8:L$1007,1)+COUNTIF(L$8:L399,L399)-1)/1000</f>
        <v>0.96</v>
      </c>
      <c r="AB399" s="21">
        <f>(RANK(M399,M$8:M$1007,1)+COUNTIF(M$8:M399,M399)-1)/1000</f>
        <v>0.95099999999999996</v>
      </c>
      <c r="AC399" s="21">
        <f>(RANK(N399,N$8:N$1007,1)+COUNTIF(N$8:N399,N399)-1)/1000</f>
        <v>0.57999999999999996</v>
      </c>
      <c r="AD399" s="21">
        <f>(RANK(O399,O$8:O$1007,1)+COUNTIF(O$8:O399,O399)-1)/1000</f>
        <v>0.61</v>
      </c>
      <c r="AE399" s="21">
        <f>(RANK(P399,P$8:P$1007,1)+COUNTIF(P$8:P399,P399)-1)/1000</f>
        <v>0.56000000000000005</v>
      </c>
      <c r="AF399" s="21">
        <f>(RANK(Q399,Q$8:Q$1007,1)+COUNTIF(Q$8:Q399,Q399)-1)/1000</f>
        <v>0.57999999999999996</v>
      </c>
      <c r="AG399" s="21">
        <f>(RANK(R399,R$8:R$1007,1)+COUNTIF(R$8:R399,R399)-1)/1000</f>
        <v>0.61</v>
      </c>
      <c r="AH399" s="21">
        <f>(RANK(S399,S$8:S$1007,1)+COUNTIF(S$8:S399,S399)-1)/1000</f>
        <v>0.56000000000000005</v>
      </c>
      <c r="AI399" s="14">
        <f t="shared" si="83"/>
        <v>0</v>
      </c>
      <c r="AK399" s="14">
        <f t="shared" si="84"/>
        <v>0</v>
      </c>
    </row>
    <row r="400" spans="2:37" x14ac:dyDescent="0.25">
      <c r="B400">
        <f t="shared" si="78"/>
        <v>393</v>
      </c>
      <c r="C400">
        <f>MATCH(B400,'Stocastic Model Raw Data'!$B$2:$B$1001,0)</f>
        <v>284</v>
      </c>
      <c r="D400" s="14" cm="1">
        <f t="array" ref="D400">INDEX('Stocastic Model Raw Data'!$G$2:$G$1001,$C400,0)</f>
        <v>31610718</v>
      </c>
      <c r="E400" s="14" cm="1">
        <f t="array" ref="E400">INDEX('Stocastic Model Raw Data'!$C$2:$C$1001,$C400,0)</f>
        <v>3090614.4760416001</v>
      </c>
      <c r="F400" s="14" cm="1">
        <f t="array" ref="F400">INDEX('Stocastic Model Raw Data'!$H$2:$H$1001,$C400,0)</f>
        <v>1251707.0970793299</v>
      </c>
      <c r="G400" s="14">
        <f t="shared" si="73"/>
        <v>1838907.3789622702</v>
      </c>
      <c r="H400" s="14" cm="1">
        <f t="array" ref="H400">INDEX('Stocastic Model Raw Data'!$D$2:$D$1001,$C400,0)</f>
        <v>101244811.23339599</v>
      </c>
      <c r="I400" s="14" cm="1">
        <f t="array" ref="I400">INDEX('Stocastic Model Raw Data'!$I$2:$I$1001,$C400,0)</f>
        <v>38869847.012934998</v>
      </c>
      <c r="J400" s="14">
        <f t="shared" si="74"/>
        <v>62374964.220460996</v>
      </c>
      <c r="K400" s="14" cm="1">
        <f t="array" ref="K400">INDEX('Stocastic Model Raw Data'!$E$2:$E$1001,$C400,0)</f>
        <v>25530689.917788502</v>
      </c>
      <c r="L400" s="14" cm="1">
        <f t="array" ref="L400">INDEX('Stocastic Model Raw Data'!$J$2:$J$1001,$C400,0)</f>
        <v>17646049.145065699</v>
      </c>
      <c r="M400" s="14">
        <f t="shared" si="75"/>
        <v>7884640.7727228031</v>
      </c>
      <c r="N400" s="14">
        <f t="shared" si="79"/>
        <v>126775501.1511845</v>
      </c>
      <c r="O400" s="14">
        <f t="shared" si="80"/>
        <v>56515896.158000693</v>
      </c>
      <c r="P400" s="14">
        <f t="shared" si="76"/>
        <v>70259604.993183807</v>
      </c>
      <c r="Q400" s="3">
        <f t="shared" si="81"/>
        <v>126775501.1511845</v>
      </c>
      <c r="R400" s="3">
        <f t="shared" si="82"/>
        <v>88126614.158000693</v>
      </c>
      <c r="S400" s="3">
        <f t="shared" si="77"/>
        <v>38648886.993183807</v>
      </c>
      <c r="T400" s="21">
        <f>(RANK(E400,E$8:E$1007,1)+COUNTIF(E$8:E400,E400)-1)/1000</f>
        <v>0.32300000000000001</v>
      </c>
      <c r="U400" s="21">
        <f>(RANK(F400,F$8:F$1007,1)+COUNTIF(F$8:F400,F400)-1)/1000</f>
        <v>0.33400000000000002</v>
      </c>
      <c r="V400" s="21">
        <f>(RANK(G400,G$8:G$1007,1)+COUNTIF(G$8:G400,G400)-1)/1000</f>
        <v>0.314</v>
      </c>
      <c r="W400" s="21">
        <f>(RANK(H400,H$8:H$1007,1)+COUNTIF(H$8:H400,H400)-1)/1000</f>
        <v>0.33300000000000002</v>
      </c>
      <c r="X400" s="21">
        <f>(RANK(I400,I$8:I$1007,1)+COUNTIF(I$8:I400,I400)-1)/1000</f>
        <v>0.33300000000000002</v>
      </c>
      <c r="Y400" s="21">
        <f>(RANK(J400,J$8:J$1007,1)+COUNTIF(J$8:J400,J400)-1)/1000</f>
        <v>0.33500000000000002</v>
      </c>
      <c r="Z400" s="21">
        <f>(RANK(K400,K$8:K$1007,1)+COUNTIF(K$8:K400,K400)-1)/1000</f>
        <v>7.6999999999999999E-2</v>
      </c>
      <c r="AA400" s="21">
        <f>(RANK(L400,L$8:L$1007,1)+COUNTIF(L$8:L400,L400)-1)/1000</f>
        <v>7.6999999999999999E-2</v>
      </c>
      <c r="AB400" s="21">
        <f>(RANK(M400,M$8:M$1007,1)+COUNTIF(M$8:M400,M400)-1)/1000</f>
        <v>8.1000000000000003E-2</v>
      </c>
      <c r="AC400" s="21">
        <f>(RANK(N400,N$8:N$1007,1)+COUNTIF(N$8:N400,N400)-1)/1000</f>
        <v>0.28399999999999997</v>
      </c>
      <c r="AD400" s="21">
        <f>(RANK(O400,O$8:O$1007,1)+COUNTIF(O$8:O400,O400)-1)/1000</f>
        <v>0.23</v>
      </c>
      <c r="AE400" s="21">
        <f>(RANK(P400,P$8:P$1007,1)+COUNTIF(P$8:P400,P400)-1)/1000</f>
        <v>0.31</v>
      </c>
      <c r="AF400" s="21">
        <f>(RANK(Q400,Q$8:Q$1007,1)+COUNTIF(Q$8:Q400,Q400)-1)/1000</f>
        <v>0.28399999999999997</v>
      </c>
      <c r="AG400" s="21">
        <f>(RANK(R400,R$8:R$1007,1)+COUNTIF(R$8:R400,R400)-1)/1000</f>
        <v>0.23</v>
      </c>
      <c r="AH400" s="21">
        <f>(RANK(S400,S$8:S$1007,1)+COUNTIF(S$8:S400,S400)-1)/1000</f>
        <v>0.31</v>
      </c>
      <c r="AI400" s="14">
        <f t="shared" si="83"/>
        <v>0</v>
      </c>
      <c r="AK400" s="14">
        <f t="shared" si="84"/>
        <v>0</v>
      </c>
    </row>
    <row r="401" spans="2:37" x14ac:dyDescent="0.25">
      <c r="B401">
        <f t="shared" si="78"/>
        <v>394</v>
      </c>
      <c r="C401">
        <f>MATCH(B401,'Stocastic Model Raw Data'!$B$2:$B$1001,0)</f>
        <v>715</v>
      </c>
      <c r="D401" s="14" cm="1">
        <f t="array" ref="D401">INDEX('Stocastic Model Raw Data'!$G$2:$G$1001,$C401,0)</f>
        <v>31610718</v>
      </c>
      <c r="E401" s="14" cm="1">
        <f t="array" ref="E401">INDEX('Stocastic Model Raw Data'!$C$2:$C$1001,$C401,0)</f>
        <v>4765955.1218289305</v>
      </c>
      <c r="F401" s="14" cm="1">
        <f t="array" ref="F401">INDEX('Stocastic Model Raw Data'!$H$2:$H$1001,$C401,0)</f>
        <v>1904686.53432989</v>
      </c>
      <c r="G401" s="14">
        <f t="shared" si="73"/>
        <v>2861268.5874990402</v>
      </c>
      <c r="H401" s="14" cm="1">
        <f t="array" ref="H401">INDEX('Stocastic Model Raw Data'!$D$2:$D$1001,$C401,0)</f>
        <v>155816938.140365</v>
      </c>
      <c r="I401" s="14" cm="1">
        <f t="array" ref="I401">INDEX('Stocastic Model Raw Data'!$I$2:$I$1001,$C401,0)</f>
        <v>59137349.587622598</v>
      </c>
      <c r="J401" s="14">
        <f t="shared" si="74"/>
        <v>96679588.552742407</v>
      </c>
      <c r="K401" s="14" cm="1">
        <f t="array" ref="K401">INDEX('Stocastic Model Raw Data'!$E$2:$E$1001,$C401,0)</f>
        <v>44122583.391073503</v>
      </c>
      <c r="L401" s="14" cm="1">
        <f t="array" ref="L401">INDEX('Stocastic Model Raw Data'!$J$2:$J$1001,$C401,0)</f>
        <v>31458279.526696902</v>
      </c>
      <c r="M401" s="14">
        <f t="shared" si="75"/>
        <v>12664303.864376601</v>
      </c>
      <c r="N401" s="14">
        <f t="shared" si="79"/>
        <v>199939521.5314385</v>
      </c>
      <c r="O401" s="14">
        <f t="shared" si="80"/>
        <v>90595629.114319503</v>
      </c>
      <c r="P401" s="14">
        <f t="shared" si="76"/>
        <v>109343892.417119</v>
      </c>
      <c r="Q401" s="3">
        <f t="shared" si="81"/>
        <v>199939521.5314385</v>
      </c>
      <c r="R401" s="3">
        <f t="shared" si="82"/>
        <v>122206347.1143195</v>
      </c>
      <c r="S401" s="3">
        <f t="shared" si="77"/>
        <v>77733174.417118996</v>
      </c>
      <c r="T401" s="21">
        <f>(RANK(E401,E$8:E$1007,1)+COUNTIF(E$8:E401,E401)-1)/1000</f>
        <v>0.63500000000000001</v>
      </c>
      <c r="U401" s="21">
        <f>(RANK(F401,F$8:F$1007,1)+COUNTIF(F$8:F401,F401)-1)/1000</f>
        <v>0.62</v>
      </c>
      <c r="V401" s="21">
        <f>(RANK(G401,G$8:G$1007,1)+COUNTIF(G$8:G401,G401)-1)/1000</f>
        <v>0.66800000000000004</v>
      </c>
      <c r="W401" s="21">
        <f>(RANK(H401,H$8:H$1007,1)+COUNTIF(H$8:H401,H401)-1)/1000</f>
        <v>0.64500000000000002</v>
      </c>
      <c r="X401" s="21">
        <f>(RANK(I401,I$8:I$1007,1)+COUNTIF(I$8:I401,I401)-1)/1000</f>
        <v>0.62</v>
      </c>
      <c r="Y401" s="21">
        <f>(RANK(J401,J$8:J$1007,1)+COUNTIF(J$8:J401,J401)-1)/1000</f>
        <v>0.68200000000000005</v>
      </c>
      <c r="Z401" s="21">
        <f>(RANK(K401,K$8:K$1007,1)+COUNTIF(K$8:K401,K401)-1)/1000</f>
        <v>0.95899999999999996</v>
      </c>
      <c r="AA401" s="21">
        <f>(RANK(L401,L$8:L$1007,1)+COUNTIF(L$8:L401,L401)-1)/1000</f>
        <v>0.94699999999999995</v>
      </c>
      <c r="AB401" s="21">
        <f>(RANK(M401,M$8:M$1007,1)+COUNTIF(M$8:M401,M401)-1)/1000</f>
        <v>0.96599999999999997</v>
      </c>
      <c r="AC401" s="21">
        <f>(RANK(N401,N$8:N$1007,1)+COUNTIF(N$8:N401,N401)-1)/1000</f>
        <v>0.71499999999999997</v>
      </c>
      <c r="AD401" s="21">
        <f>(RANK(O401,O$8:O$1007,1)+COUNTIF(O$8:O401,O401)-1)/1000</f>
        <v>0.71099999999999997</v>
      </c>
      <c r="AE401" s="21">
        <f>(RANK(P401,P$8:P$1007,1)+COUNTIF(P$8:P401,P401)-1)/1000</f>
        <v>0.71199999999999997</v>
      </c>
      <c r="AF401" s="21">
        <f>(RANK(Q401,Q$8:Q$1007,1)+COUNTIF(Q$8:Q401,Q401)-1)/1000</f>
        <v>0.71499999999999997</v>
      </c>
      <c r="AG401" s="21">
        <f>(RANK(R401,R$8:R$1007,1)+COUNTIF(R$8:R401,R401)-1)/1000</f>
        <v>0.71099999999999997</v>
      </c>
      <c r="AH401" s="21">
        <f>(RANK(S401,S$8:S$1007,1)+COUNTIF(S$8:S401,S401)-1)/1000</f>
        <v>0.71199999999999997</v>
      </c>
      <c r="AI401" s="14">
        <f t="shared" si="83"/>
        <v>0</v>
      </c>
      <c r="AK401" s="14">
        <f t="shared" si="84"/>
        <v>0</v>
      </c>
    </row>
    <row r="402" spans="2:37" x14ac:dyDescent="0.25">
      <c r="B402">
        <f t="shared" si="78"/>
        <v>395</v>
      </c>
      <c r="C402">
        <f>MATCH(B402,'Stocastic Model Raw Data'!$B$2:$B$1001,0)</f>
        <v>260</v>
      </c>
      <c r="D402" s="14" cm="1">
        <f t="array" ref="D402">INDEX('Stocastic Model Raw Data'!$G$2:$G$1001,$C402,0)</f>
        <v>31610718</v>
      </c>
      <c r="E402" s="14" cm="1">
        <f t="array" ref="E402">INDEX('Stocastic Model Raw Data'!$C$2:$C$1001,$C402,0)</f>
        <v>3053427.6828830899</v>
      </c>
      <c r="F402" s="14" cm="1">
        <f t="array" ref="F402">INDEX('Stocastic Model Raw Data'!$H$2:$H$1001,$C402,0)</f>
        <v>1251264.8112059799</v>
      </c>
      <c r="G402" s="14">
        <f t="shared" si="73"/>
        <v>1802162.87167711</v>
      </c>
      <c r="H402" s="14" cm="1">
        <f t="array" ref="H402">INDEX('Stocastic Model Raw Data'!$D$2:$D$1001,$C402,0)</f>
        <v>98171904.050111994</v>
      </c>
      <c r="I402" s="14" cm="1">
        <f t="array" ref="I402">INDEX('Stocastic Model Raw Data'!$I$2:$I$1001,$C402,0)</f>
        <v>38804910.022770897</v>
      </c>
      <c r="J402" s="14">
        <f t="shared" si="74"/>
        <v>59366994.027341098</v>
      </c>
      <c r="K402" s="14" cm="1">
        <f t="array" ref="K402">INDEX('Stocastic Model Raw Data'!$E$2:$E$1001,$C402,0)</f>
        <v>25285720.723920401</v>
      </c>
      <c r="L402" s="14" cm="1">
        <f t="array" ref="L402">INDEX('Stocastic Model Raw Data'!$J$2:$J$1001,$C402,0)</f>
        <v>17628904.814307399</v>
      </c>
      <c r="M402" s="14">
        <f t="shared" si="75"/>
        <v>7656815.9096130021</v>
      </c>
      <c r="N402" s="14">
        <f t="shared" si="79"/>
        <v>123457624.7740324</v>
      </c>
      <c r="O402" s="14">
        <f t="shared" si="80"/>
        <v>56433814.837078296</v>
      </c>
      <c r="P402" s="14">
        <f t="shared" si="76"/>
        <v>67023809.936954103</v>
      </c>
      <c r="Q402" s="3">
        <f t="shared" si="81"/>
        <v>123457624.7740324</v>
      </c>
      <c r="R402" s="3">
        <f t="shared" si="82"/>
        <v>88044532.837078303</v>
      </c>
      <c r="S402" s="3">
        <f t="shared" si="77"/>
        <v>35413091.936954096</v>
      </c>
      <c r="T402" s="21">
        <f>(RANK(E402,E$8:E$1007,1)+COUNTIF(E$8:E402,E402)-1)/1000</f>
        <v>0.318</v>
      </c>
      <c r="U402" s="21">
        <f>(RANK(F402,F$8:F$1007,1)+COUNTIF(F$8:F402,F402)-1)/1000</f>
        <v>0.33300000000000002</v>
      </c>
      <c r="V402" s="21">
        <f>(RANK(G402,G$8:G$1007,1)+COUNTIF(G$8:G402,G402)-1)/1000</f>
        <v>0.30499999999999999</v>
      </c>
      <c r="W402" s="21">
        <f>(RANK(H402,H$8:H$1007,1)+COUNTIF(H$8:H402,H402)-1)/1000</f>
        <v>0.313</v>
      </c>
      <c r="X402" s="21">
        <f>(RANK(I402,I$8:I$1007,1)+COUNTIF(I$8:I402,I402)-1)/1000</f>
        <v>0.33200000000000002</v>
      </c>
      <c r="Y402" s="21">
        <f>(RANK(J402,J$8:J$1007,1)+COUNTIF(J$8:J402,J402)-1)/1000</f>
        <v>0.30599999999999999</v>
      </c>
      <c r="Z402" s="21">
        <f>(RANK(K402,K$8:K$1007,1)+COUNTIF(K$8:K402,K402)-1)/1000</f>
        <v>7.1999999999999995E-2</v>
      </c>
      <c r="AA402" s="21">
        <f>(RANK(L402,L$8:L$1007,1)+COUNTIF(L$8:L402,L402)-1)/1000</f>
        <v>7.4999999999999997E-2</v>
      </c>
      <c r="AB402" s="21">
        <f>(RANK(M402,M$8:M$1007,1)+COUNTIF(M$8:M402,M402)-1)/1000</f>
        <v>0.06</v>
      </c>
      <c r="AC402" s="21">
        <f>(RANK(N402,N$8:N$1007,1)+COUNTIF(N$8:N402,N402)-1)/1000</f>
        <v>0.26</v>
      </c>
      <c r="AD402" s="21">
        <f>(RANK(O402,O$8:O$1007,1)+COUNTIF(O$8:O402,O402)-1)/1000</f>
        <v>0.22900000000000001</v>
      </c>
      <c r="AE402" s="21">
        <f>(RANK(P402,P$8:P$1007,1)+COUNTIF(P$8:P402,P402)-1)/1000</f>
        <v>0.28399999999999997</v>
      </c>
      <c r="AF402" s="21">
        <f>(RANK(Q402,Q$8:Q$1007,1)+COUNTIF(Q$8:Q402,Q402)-1)/1000</f>
        <v>0.26</v>
      </c>
      <c r="AG402" s="21">
        <f>(RANK(R402,R$8:R$1007,1)+COUNTIF(R$8:R402,R402)-1)/1000</f>
        <v>0.22900000000000001</v>
      </c>
      <c r="AH402" s="21">
        <f>(RANK(S402,S$8:S$1007,1)+COUNTIF(S$8:S402,S402)-1)/1000</f>
        <v>0.28399999999999997</v>
      </c>
      <c r="AI402" s="14">
        <f t="shared" si="83"/>
        <v>0</v>
      </c>
      <c r="AK402" s="14">
        <f t="shared" si="84"/>
        <v>0</v>
      </c>
    </row>
    <row r="403" spans="2:37" x14ac:dyDescent="0.25">
      <c r="B403">
        <f t="shared" si="78"/>
        <v>396</v>
      </c>
      <c r="C403">
        <f>MATCH(B403,'Stocastic Model Raw Data'!$B$2:$B$1001,0)</f>
        <v>64</v>
      </c>
      <c r="D403" s="14" cm="1">
        <f t="array" ref="D403">INDEX('Stocastic Model Raw Data'!$G$2:$G$1001,$C403,0)</f>
        <v>31610718</v>
      </c>
      <c r="E403" s="14" cm="1">
        <f t="array" ref="E403">INDEX('Stocastic Model Raw Data'!$C$2:$C$1001,$C403,0)</f>
        <v>1357983.8755266699</v>
      </c>
      <c r="F403" s="14" cm="1">
        <f t="array" ref="F403">INDEX('Stocastic Model Raw Data'!$H$2:$H$1001,$C403,0)</f>
        <v>470004.38187970099</v>
      </c>
      <c r="G403" s="14">
        <f t="shared" si="73"/>
        <v>887979.49364696885</v>
      </c>
      <c r="H403" s="14" cm="1">
        <f t="array" ref="H403">INDEX('Stocastic Model Raw Data'!$D$2:$D$1001,$C403,0)</f>
        <v>43810125.003538102</v>
      </c>
      <c r="I403" s="14" cm="1">
        <f t="array" ref="I403">INDEX('Stocastic Model Raw Data'!$I$2:$I$1001,$C403,0)</f>
        <v>15436487.348194299</v>
      </c>
      <c r="J403" s="14">
        <f t="shared" si="74"/>
        <v>28373637.655343801</v>
      </c>
      <c r="K403" s="14" cm="1">
        <f t="array" ref="K403">INDEX('Stocastic Model Raw Data'!$E$2:$E$1001,$C403,0)</f>
        <v>37309026.980592303</v>
      </c>
      <c r="L403" s="14" cm="1">
        <f t="array" ref="L403">INDEX('Stocastic Model Raw Data'!$J$2:$J$1001,$C403,0)</f>
        <v>26885901.876368899</v>
      </c>
      <c r="M403" s="14">
        <f t="shared" si="75"/>
        <v>10423125.104223404</v>
      </c>
      <c r="N403" s="14">
        <f t="shared" si="79"/>
        <v>81119151.984130412</v>
      </c>
      <c r="O403" s="14">
        <f t="shared" si="80"/>
        <v>42322389.224563196</v>
      </c>
      <c r="P403" s="14">
        <f t="shared" si="76"/>
        <v>38796762.759567216</v>
      </c>
      <c r="Q403" s="3">
        <f t="shared" si="81"/>
        <v>81119151.984130412</v>
      </c>
      <c r="R403" s="3">
        <f t="shared" si="82"/>
        <v>73933107.224563196</v>
      </c>
      <c r="S403" s="3">
        <f t="shared" si="77"/>
        <v>7186044.759567216</v>
      </c>
      <c r="T403" s="21">
        <f>(RANK(E403,E$8:E$1007,1)+COUNTIF(E$8:E403,E403)-1)/1000</f>
        <v>0.05</v>
      </c>
      <c r="U403" s="21">
        <f>(RANK(F403,F$8:F$1007,1)+COUNTIF(F$8:F403,F403)-1)/1000</f>
        <v>4.5999999999999999E-2</v>
      </c>
      <c r="V403" s="21">
        <f>(RANK(G403,G$8:G$1007,1)+COUNTIF(G$8:G403,G403)-1)/1000</f>
        <v>0.05</v>
      </c>
      <c r="W403" s="21">
        <f>(RANK(H403,H$8:H$1007,1)+COUNTIF(H$8:H403,H403)-1)/1000</f>
        <v>0.05</v>
      </c>
      <c r="X403" s="21">
        <f>(RANK(I403,I$8:I$1007,1)+COUNTIF(I$8:I403,I403)-1)/1000</f>
        <v>4.8000000000000001E-2</v>
      </c>
      <c r="Y403" s="21">
        <f>(RANK(J403,J$8:J$1007,1)+COUNTIF(J$8:J403,J403)-1)/1000</f>
        <v>0.05</v>
      </c>
      <c r="Z403" s="21">
        <f>(RANK(K403,K$8:K$1007,1)+COUNTIF(K$8:K403,K403)-1)/1000</f>
        <v>0.59099999999999997</v>
      </c>
      <c r="AA403" s="21">
        <f>(RANK(L403,L$8:L$1007,1)+COUNTIF(L$8:L403,L403)-1)/1000</f>
        <v>0.625</v>
      </c>
      <c r="AB403" s="21">
        <f>(RANK(M403,M$8:M$1007,1)+COUNTIF(M$8:M403,M403)-1)/1000</f>
        <v>0.52800000000000002</v>
      </c>
      <c r="AC403" s="21">
        <f>(RANK(N403,N$8:N$1007,1)+COUNTIF(N$8:N403,N403)-1)/1000</f>
        <v>6.4000000000000001E-2</v>
      </c>
      <c r="AD403" s="21">
        <f>(RANK(O403,O$8:O$1007,1)+COUNTIF(O$8:O403,O403)-1)/1000</f>
        <v>7.8E-2</v>
      </c>
      <c r="AE403" s="21">
        <f>(RANK(P403,P$8:P$1007,1)+COUNTIF(P$8:P403,P403)-1)/1000</f>
        <v>5.8999999999999997E-2</v>
      </c>
      <c r="AF403" s="21">
        <f>(RANK(Q403,Q$8:Q$1007,1)+COUNTIF(Q$8:Q403,Q403)-1)/1000</f>
        <v>6.4000000000000001E-2</v>
      </c>
      <c r="AG403" s="21">
        <f>(RANK(R403,R$8:R$1007,1)+COUNTIF(R$8:R403,R403)-1)/1000</f>
        <v>7.8E-2</v>
      </c>
      <c r="AH403" s="21">
        <f>(RANK(S403,S$8:S$1007,1)+COUNTIF(S$8:S403,S403)-1)/1000</f>
        <v>5.8999999999999997E-2</v>
      </c>
      <c r="AI403" s="14">
        <f t="shared" si="83"/>
        <v>0</v>
      </c>
      <c r="AK403" s="14">
        <f t="shared" si="84"/>
        <v>0</v>
      </c>
    </row>
    <row r="404" spans="2:37" x14ac:dyDescent="0.25">
      <c r="B404">
        <f t="shared" si="78"/>
        <v>397</v>
      </c>
      <c r="C404">
        <f>MATCH(B404,'Stocastic Model Raw Data'!$B$2:$B$1001,0)</f>
        <v>656</v>
      </c>
      <c r="D404" s="14" cm="1">
        <f t="array" ref="D404">INDEX('Stocastic Model Raw Data'!$G$2:$G$1001,$C404,0)</f>
        <v>31610718</v>
      </c>
      <c r="E404" s="14" cm="1">
        <f t="array" ref="E404">INDEX('Stocastic Model Raw Data'!$C$2:$C$1001,$C404,0)</f>
        <v>4610356.7624889798</v>
      </c>
      <c r="F404" s="14" cm="1">
        <f t="array" ref="F404">INDEX('Stocastic Model Raw Data'!$H$2:$H$1001,$C404,0)</f>
        <v>1893175.41477786</v>
      </c>
      <c r="G404" s="14">
        <f t="shared" si="73"/>
        <v>2717181.3477111198</v>
      </c>
      <c r="H404" s="14" cm="1">
        <f t="array" ref="H404">INDEX('Stocastic Model Raw Data'!$D$2:$D$1001,$C404,0)</f>
        <v>149263118.266653</v>
      </c>
      <c r="I404" s="14" cm="1">
        <f t="array" ref="I404">INDEX('Stocastic Model Raw Data'!$I$2:$I$1001,$C404,0)</f>
        <v>58713105.417177297</v>
      </c>
      <c r="J404" s="14">
        <f t="shared" si="74"/>
        <v>90550012.849475712</v>
      </c>
      <c r="K404" s="14" cm="1">
        <f t="array" ref="K404">INDEX('Stocastic Model Raw Data'!$E$2:$E$1001,$C404,0)</f>
        <v>42068715.905397698</v>
      </c>
      <c r="L404" s="14" cm="1">
        <f t="array" ref="L404">INDEX('Stocastic Model Raw Data'!$J$2:$J$1001,$C404,0)</f>
        <v>29893877.704143599</v>
      </c>
      <c r="M404" s="14">
        <f t="shared" si="75"/>
        <v>12174838.2012541</v>
      </c>
      <c r="N404" s="14">
        <f t="shared" si="79"/>
        <v>191331834.17205071</v>
      </c>
      <c r="O404" s="14">
        <f t="shared" si="80"/>
        <v>88606983.121320903</v>
      </c>
      <c r="P404" s="14">
        <f t="shared" si="76"/>
        <v>102724851.05072981</v>
      </c>
      <c r="Q404" s="3">
        <f t="shared" si="81"/>
        <v>191331834.17205071</v>
      </c>
      <c r="R404" s="3">
        <f t="shared" si="82"/>
        <v>120217701.1213209</v>
      </c>
      <c r="S404" s="3">
        <f t="shared" si="77"/>
        <v>71114133.050729811</v>
      </c>
      <c r="T404" s="21">
        <f>(RANK(E404,E$8:E$1007,1)+COUNTIF(E$8:E404,E404)-1)/1000</f>
        <v>0.60899999999999999</v>
      </c>
      <c r="U404" s="21">
        <f>(RANK(F404,F$8:F$1007,1)+COUNTIF(F$8:F404,F404)-1)/1000</f>
        <v>0.61199999999999999</v>
      </c>
      <c r="V404" s="21">
        <f>(RANK(G404,G$8:G$1007,1)+COUNTIF(G$8:G404,G404)-1)/1000</f>
        <v>0.61</v>
      </c>
      <c r="W404" s="21">
        <f>(RANK(H404,H$8:H$1007,1)+COUNTIF(H$8:H404,H404)-1)/1000</f>
        <v>0.61</v>
      </c>
      <c r="X404" s="21">
        <f>(RANK(I404,I$8:I$1007,1)+COUNTIF(I$8:I404,I404)-1)/1000</f>
        <v>0.61199999999999999</v>
      </c>
      <c r="Y404" s="21">
        <f>(RANK(J404,J$8:J$1007,1)+COUNTIF(J$8:J404,J404)-1)/1000</f>
        <v>0.60699999999999998</v>
      </c>
      <c r="Z404" s="21">
        <f>(RANK(K404,K$8:K$1007,1)+COUNTIF(K$8:K404,K404)-1)/1000</f>
        <v>0.89200000000000002</v>
      </c>
      <c r="AA404" s="21">
        <f>(RANK(L404,L$8:L$1007,1)+COUNTIF(L$8:L404,L404)-1)/1000</f>
        <v>0.87</v>
      </c>
      <c r="AB404" s="21">
        <f>(RANK(M404,M$8:M$1007,1)+COUNTIF(M$8:M404,M404)-1)/1000</f>
        <v>0.92300000000000004</v>
      </c>
      <c r="AC404" s="21">
        <f>(RANK(N404,N$8:N$1007,1)+COUNTIF(N$8:N404,N404)-1)/1000</f>
        <v>0.65600000000000003</v>
      </c>
      <c r="AD404" s="21">
        <f>(RANK(O404,O$8:O$1007,1)+COUNTIF(O$8:O404,O404)-1)/1000</f>
        <v>0.68899999999999995</v>
      </c>
      <c r="AE404" s="21">
        <f>(RANK(P404,P$8:P$1007,1)+COUNTIF(P$8:P404,P404)-1)/1000</f>
        <v>0.63200000000000001</v>
      </c>
      <c r="AF404" s="21">
        <f>(RANK(Q404,Q$8:Q$1007,1)+COUNTIF(Q$8:Q404,Q404)-1)/1000</f>
        <v>0.65600000000000003</v>
      </c>
      <c r="AG404" s="21">
        <f>(RANK(R404,R$8:R$1007,1)+COUNTIF(R$8:R404,R404)-1)/1000</f>
        <v>0.68899999999999995</v>
      </c>
      <c r="AH404" s="21">
        <f>(RANK(S404,S$8:S$1007,1)+COUNTIF(S$8:S404,S404)-1)/1000</f>
        <v>0.63200000000000001</v>
      </c>
      <c r="AI404" s="14">
        <f t="shared" si="83"/>
        <v>0</v>
      </c>
      <c r="AK404" s="14">
        <f t="shared" si="84"/>
        <v>0</v>
      </c>
    </row>
    <row r="405" spans="2:37" x14ac:dyDescent="0.25">
      <c r="B405">
        <f t="shared" si="78"/>
        <v>398</v>
      </c>
      <c r="C405">
        <f>MATCH(B405,'Stocastic Model Raw Data'!$B$2:$B$1001,0)</f>
        <v>24</v>
      </c>
      <c r="D405" s="14" cm="1">
        <f t="array" ref="D405">INDEX('Stocastic Model Raw Data'!$G$2:$G$1001,$C405,0)</f>
        <v>31610718</v>
      </c>
      <c r="E405" s="14" cm="1">
        <f t="array" ref="E405">INDEX('Stocastic Model Raw Data'!$C$2:$C$1001,$C405,0)</f>
        <v>1459328.1795121201</v>
      </c>
      <c r="F405" s="14" cm="1">
        <f t="array" ref="F405">INDEX('Stocastic Model Raw Data'!$H$2:$H$1001,$C405,0)</f>
        <v>543075.102970924</v>
      </c>
      <c r="G405" s="14">
        <f t="shared" si="73"/>
        <v>916253.07654119609</v>
      </c>
      <c r="H405" s="14" cm="1">
        <f t="array" ref="H405">INDEX('Stocastic Model Raw Data'!$D$2:$D$1001,$C405,0)</f>
        <v>47288477.273040697</v>
      </c>
      <c r="I405" s="14" cm="1">
        <f t="array" ref="I405">INDEX('Stocastic Model Raw Data'!$I$2:$I$1001,$C405,0)</f>
        <v>17368449.690620098</v>
      </c>
      <c r="J405" s="14">
        <f t="shared" si="74"/>
        <v>29920027.582420599</v>
      </c>
      <c r="K405" s="14" cm="1">
        <f t="array" ref="K405">INDEX('Stocastic Model Raw Data'!$E$2:$E$1001,$C405,0)</f>
        <v>24683792.130494799</v>
      </c>
      <c r="L405" s="14" cm="1">
        <f t="array" ref="L405">INDEX('Stocastic Model Raw Data'!$J$2:$J$1001,$C405,0)</f>
        <v>17170179.826797701</v>
      </c>
      <c r="M405" s="14">
        <f t="shared" si="75"/>
        <v>7513612.303697098</v>
      </c>
      <c r="N405" s="14">
        <f t="shared" si="79"/>
        <v>71972269.4035355</v>
      </c>
      <c r="O405" s="14">
        <f t="shared" si="80"/>
        <v>34538629.517417803</v>
      </c>
      <c r="P405" s="14">
        <f t="shared" si="76"/>
        <v>37433639.886117697</v>
      </c>
      <c r="Q405" s="3">
        <f t="shared" si="81"/>
        <v>71972269.4035355</v>
      </c>
      <c r="R405" s="3">
        <f t="shared" si="82"/>
        <v>66149347.517417803</v>
      </c>
      <c r="S405" s="3">
        <f t="shared" si="77"/>
        <v>5822921.8861176968</v>
      </c>
      <c r="T405" s="21">
        <f>(RANK(E405,E$8:E$1007,1)+COUNTIF(E$8:E405,E405)-1)/1000</f>
        <v>5.7000000000000002E-2</v>
      </c>
      <c r="U405" s="21">
        <f>(RANK(F405,F$8:F$1007,1)+COUNTIF(F$8:F405,F405)-1)/1000</f>
        <v>5.8000000000000003E-2</v>
      </c>
      <c r="V405" s="21">
        <f>(RANK(G405,G$8:G$1007,1)+COUNTIF(G$8:G405,G405)-1)/1000</f>
        <v>5.6000000000000001E-2</v>
      </c>
      <c r="W405" s="21">
        <f>(RANK(H405,H$8:H$1007,1)+COUNTIF(H$8:H405,H405)-1)/1000</f>
        <v>5.7000000000000002E-2</v>
      </c>
      <c r="X405" s="21">
        <f>(RANK(I405,I$8:I$1007,1)+COUNTIF(I$8:I405,I405)-1)/1000</f>
        <v>5.8000000000000003E-2</v>
      </c>
      <c r="Y405" s="21">
        <f>(RANK(J405,J$8:J$1007,1)+COUNTIF(J$8:J405,J405)-1)/1000</f>
        <v>5.6000000000000001E-2</v>
      </c>
      <c r="Z405" s="21">
        <f>(RANK(K405,K$8:K$1007,1)+COUNTIF(K$8:K405,K405)-1)/1000</f>
        <v>6.3E-2</v>
      </c>
      <c r="AA405" s="21">
        <f>(RANK(L405,L$8:L$1007,1)+COUNTIF(L$8:L405,L405)-1)/1000</f>
        <v>6.6000000000000003E-2</v>
      </c>
      <c r="AB405" s="21">
        <f>(RANK(M405,M$8:M$1007,1)+COUNTIF(M$8:M405,M405)-1)/1000</f>
        <v>4.4999999999999998E-2</v>
      </c>
      <c r="AC405" s="21">
        <f>(RANK(N405,N$8:N$1007,1)+COUNTIF(N$8:N405,N405)-1)/1000</f>
        <v>2.4E-2</v>
      </c>
      <c r="AD405" s="21">
        <f>(RANK(O405,O$8:O$1007,1)+COUNTIF(O$8:O405,O405)-1)/1000</f>
        <v>2.1000000000000001E-2</v>
      </c>
      <c r="AE405" s="21">
        <f>(RANK(P405,P$8:P$1007,1)+COUNTIF(P$8:P405,P405)-1)/1000</f>
        <v>4.2000000000000003E-2</v>
      </c>
      <c r="AF405" s="21">
        <f>(RANK(Q405,Q$8:Q$1007,1)+COUNTIF(Q$8:Q405,Q405)-1)/1000</f>
        <v>2.4E-2</v>
      </c>
      <c r="AG405" s="21">
        <f>(RANK(R405,R$8:R$1007,1)+COUNTIF(R$8:R405,R405)-1)/1000</f>
        <v>2.1000000000000001E-2</v>
      </c>
      <c r="AH405" s="21">
        <f>(RANK(S405,S$8:S$1007,1)+COUNTIF(S$8:S405,S405)-1)/1000</f>
        <v>4.2000000000000003E-2</v>
      </c>
      <c r="AI405" s="14">
        <f t="shared" si="83"/>
        <v>0</v>
      </c>
      <c r="AK405" s="14">
        <f t="shared" si="84"/>
        <v>0</v>
      </c>
    </row>
    <row r="406" spans="2:37" x14ac:dyDescent="0.25">
      <c r="B406">
        <f t="shared" si="78"/>
        <v>399</v>
      </c>
      <c r="C406">
        <f>MATCH(B406,'Stocastic Model Raw Data'!$B$2:$B$1001,0)</f>
        <v>913</v>
      </c>
      <c r="D406" s="14" cm="1">
        <f t="array" ref="D406">INDEX('Stocastic Model Raw Data'!$G$2:$G$1001,$C406,0)</f>
        <v>31610718</v>
      </c>
      <c r="E406" s="14" cm="1">
        <f t="array" ref="E406">INDEX('Stocastic Model Raw Data'!$C$2:$C$1001,$C406,0)</f>
        <v>6613188.2446101904</v>
      </c>
      <c r="F406" s="14" cm="1">
        <f t="array" ref="F406">INDEX('Stocastic Model Raw Data'!$H$2:$H$1001,$C406,0)</f>
        <v>2752676.64808902</v>
      </c>
      <c r="G406" s="14">
        <f t="shared" si="73"/>
        <v>3860511.5965211703</v>
      </c>
      <c r="H406" s="14" cm="1">
        <f t="array" ref="H406">INDEX('Stocastic Model Raw Data'!$D$2:$D$1001,$C406,0)</f>
        <v>215591611.381771</v>
      </c>
      <c r="I406" s="14" cm="1">
        <f t="array" ref="I406">INDEX('Stocastic Model Raw Data'!$I$2:$I$1001,$C406,0)</f>
        <v>84714616.728397295</v>
      </c>
      <c r="J406" s="14">
        <f t="shared" si="74"/>
        <v>130876994.6533737</v>
      </c>
      <c r="K406" s="14" cm="1">
        <f t="array" ref="K406">INDEX('Stocastic Model Raw Data'!$E$2:$E$1001,$C406,0)</f>
        <v>42126818.095993802</v>
      </c>
      <c r="L406" s="14" cm="1">
        <f t="array" ref="L406">INDEX('Stocastic Model Raw Data'!$J$2:$J$1001,$C406,0)</f>
        <v>30285193.9377614</v>
      </c>
      <c r="M406" s="14">
        <f t="shared" si="75"/>
        <v>11841624.158232402</v>
      </c>
      <c r="N406" s="14">
        <f t="shared" si="79"/>
        <v>257718429.47776479</v>
      </c>
      <c r="O406" s="14">
        <f t="shared" si="80"/>
        <v>114999810.66615869</v>
      </c>
      <c r="P406" s="14">
        <f t="shared" si="76"/>
        <v>142718618.81160611</v>
      </c>
      <c r="Q406" s="3">
        <f t="shared" si="81"/>
        <v>257718429.47776479</v>
      </c>
      <c r="R406" s="3">
        <f t="shared" si="82"/>
        <v>146610528.66615868</v>
      </c>
      <c r="S406" s="3">
        <f t="shared" si="77"/>
        <v>111107900.81160611</v>
      </c>
      <c r="T406" s="21">
        <f>(RANK(E406,E$8:E$1007,1)+COUNTIF(E$8:E406,E406)-1)/1000</f>
        <v>0.90900000000000003</v>
      </c>
      <c r="U406" s="21">
        <f>(RANK(F406,F$8:F$1007,1)+COUNTIF(F$8:F406,F406)-1)/1000</f>
        <v>0.91</v>
      </c>
      <c r="V406" s="21">
        <f>(RANK(G406,G$8:G$1007,1)+COUNTIF(G$8:G406,G406)-1)/1000</f>
        <v>0.90800000000000003</v>
      </c>
      <c r="W406" s="21">
        <f>(RANK(H406,H$8:H$1007,1)+COUNTIF(H$8:H406,H406)-1)/1000</f>
        <v>0.91</v>
      </c>
      <c r="X406" s="21">
        <f>(RANK(I406,I$8:I$1007,1)+COUNTIF(I$8:I406,I406)-1)/1000</f>
        <v>0.91</v>
      </c>
      <c r="Y406" s="21">
        <f>(RANK(J406,J$8:J$1007,1)+COUNTIF(J$8:J406,J406)-1)/1000</f>
        <v>0.90900000000000003</v>
      </c>
      <c r="Z406" s="21">
        <f>(RANK(K406,K$8:K$1007,1)+COUNTIF(K$8:K406,K406)-1)/1000</f>
        <v>0.89700000000000002</v>
      </c>
      <c r="AA406" s="21">
        <f>(RANK(L406,L$8:L$1007,1)+COUNTIF(L$8:L406,L406)-1)/1000</f>
        <v>0.89800000000000002</v>
      </c>
      <c r="AB406" s="21">
        <f>(RANK(M406,M$8:M$1007,1)+COUNTIF(M$8:M406,M406)-1)/1000</f>
        <v>0.873</v>
      </c>
      <c r="AC406" s="21">
        <f>(RANK(N406,N$8:N$1007,1)+COUNTIF(N$8:N406,N406)-1)/1000</f>
        <v>0.91300000000000003</v>
      </c>
      <c r="AD406" s="21">
        <f>(RANK(O406,O$8:O$1007,1)+COUNTIF(O$8:O406,O406)-1)/1000</f>
        <v>0.92300000000000004</v>
      </c>
      <c r="AE406" s="21">
        <f>(RANK(P406,P$8:P$1007,1)+COUNTIF(P$8:P406,P406)-1)/1000</f>
        <v>0.91300000000000003</v>
      </c>
      <c r="AF406" s="21">
        <f>(RANK(Q406,Q$8:Q$1007,1)+COUNTIF(Q$8:Q406,Q406)-1)/1000</f>
        <v>0.91300000000000003</v>
      </c>
      <c r="AG406" s="21">
        <f>(RANK(R406,R$8:R$1007,1)+COUNTIF(R$8:R406,R406)-1)/1000</f>
        <v>0.92300000000000004</v>
      </c>
      <c r="AH406" s="21">
        <f>(RANK(S406,S$8:S$1007,1)+COUNTIF(S$8:S406,S406)-1)/1000</f>
        <v>0.91300000000000003</v>
      </c>
      <c r="AI406" s="14">
        <f t="shared" si="83"/>
        <v>0</v>
      </c>
      <c r="AK406" s="14">
        <f t="shared" si="84"/>
        <v>0</v>
      </c>
    </row>
    <row r="407" spans="2:37" x14ac:dyDescent="0.25">
      <c r="B407">
        <f t="shared" si="78"/>
        <v>400</v>
      </c>
      <c r="C407">
        <f>MATCH(B407,'Stocastic Model Raw Data'!$B$2:$B$1001,0)</f>
        <v>680</v>
      </c>
      <c r="D407" s="14" cm="1">
        <f t="array" ref="D407">INDEX('Stocastic Model Raw Data'!$G$2:$G$1001,$C407,0)</f>
        <v>31610718</v>
      </c>
      <c r="E407" s="14" cm="1">
        <f t="array" ref="E407">INDEX('Stocastic Model Raw Data'!$C$2:$C$1001,$C407,0)</f>
        <v>4851445.3451107601</v>
      </c>
      <c r="F407" s="14" cm="1">
        <f t="array" ref="F407">INDEX('Stocastic Model Raw Data'!$H$2:$H$1001,$C407,0)</f>
        <v>2028889.3371299801</v>
      </c>
      <c r="G407" s="14">
        <f t="shared" si="73"/>
        <v>2822556.0079807797</v>
      </c>
      <c r="H407" s="14" cm="1">
        <f t="array" ref="H407">INDEX('Stocastic Model Raw Data'!$D$2:$D$1001,$C407,0)</f>
        <v>155779665.588934</v>
      </c>
      <c r="I407" s="14" cm="1">
        <f t="array" ref="I407">INDEX('Stocastic Model Raw Data'!$I$2:$I$1001,$C407,0)</f>
        <v>62661259.223979197</v>
      </c>
      <c r="J407" s="14">
        <f t="shared" si="74"/>
        <v>93118406.364954799</v>
      </c>
      <c r="K407" s="14" cm="1">
        <f t="array" ref="K407">INDEX('Stocastic Model Raw Data'!$E$2:$E$1001,$C407,0)</f>
        <v>38585719.895458497</v>
      </c>
      <c r="L407" s="14" cm="1">
        <f t="array" ref="L407">INDEX('Stocastic Model Raw Data'!$J$2:$J$1001,$C407,0)</f>
        <v>27247252.188597199</v>
      </c>
      <c r="M407" s="14">
        <f t="shared" si="75"/>
        <v>11338467.706861299</v>
      </c>
      <c r="N407" s="14">
        <f t="shared" si="79"/>
        <v>194365385.48439249</v>
      </c>
      <c r="O407" s="14">
        <f t="shared" si="80"/>
        <v>89908511.412576392</v>
      </c>
      <c r="P407" s="14">
        <f t="shared" si="76"/>
        <v>104456874.0718161</v>
      </c>
      <c r="Q407" s="3">
        <f t="shared" si="81"/>
        <v>194365385.48439249</v>
      </c>
      <c r="R407" s="3">
        <f t="shared" si="82"/>
        <v>121519229.41257639</v>
      </c>
      <c r="S407" s="3">
        <f t="shared" si="77"/>
        <v>72846156.071816102</v>
      </c>
      <c r="T407" s="21">
        <f>(RANK(E407,E$8:E$1007,1)+COUNTIF(E$8:E407,E407)-1)/1000</f>
        <v>0.66200000000000003</v>
      </c>
      <c r="U407" s="21">
        <f>(RANK(F407,F$8:F$1007,1)+COUNTIF(F$8:F407,F407)-1)/1000</f>
        <v>0.67500000000000004</v>
      </c>
      <c r="V407" s="21">
        <f>(RANK(G407,G$8:G$1007,1)+COUNTIF(G$8:G407,G407)-1)/1000</f>
        <v>0.65</v>
      </c>
      <c r="W407" s="21">
        <f>(RANK(H407,H$8:H$1007,1)+COUNTIF(H$8:H407,H407)-1)/1000</f>
        <v>0.64300000000000002</v>
      </c>
      <c r="X407" s="21">
        <f>(RANK(I407,I$8:I$1007,1)+COUNTIF(I$8:I407,I407)-1)/1000</f>
        <v>0.67300000000000004</v>
      </c>
      <c r="Y407" s="21">
        <f>(RANK(J407,J$8:J$1007,1)+COUNTIF(J$8:J407,J407)-1)/1000</f>
        <v>0.63400000000000001</v>
      </c>
      <c r="Z407" s="21">
        <f>(RANK(K407,K$8:K$1007,1)+COUNTIF(K$8:K407,K407)-1)/1000</f>
        <v>0.69699999999999995</v>
      </c>
      <c r="AA407" s="21">
        <f>(RANK(L407,L$8:L$1007,1)+COUNTIF(L$8:L407,L407)-1)/1000</f>
        <v>0.66100000000000003</v>
      </c>
      <c r="AB407" s="21">
        <f>(RANK(M407,M$8:M$1007,1)+COUNTIF(M$8:M407,M407)-1)/1000</f>
        <v>0.76800000000000002</v>
      </c>
      <c r="AC407" s="21">
        <f>(RANK(N407,N$8:N$1007,1)+COUNTIF(N$8:N407,N407)-1)/1000</f>
        <v>0.68</v>
      </c>
      <c r="AD407" s="21">
        <f>(RANK(O407,O$8:O$1007,1)+COUNTIF(O$8:O407,O407)-1)/1000</f>
        <v>0.70099999999999996</v>
      </c>
      <c r="AE407" s="21">
        <f>(RANK(P407,P$8:P$1007,1)+COUNTIF(P$8:P407,P407)-1)/1000</f>
        <v>0.65100000000000002</v>
      </c>
      <c r="AF407" s="21">
        <f>(RANK(Q407,Q$8:Q$1007,1)+COUNTIF(Q$8:Q407,Q407)-1)/1000</f>
        <v>0.68</v>
      </c>
      <c r="AG407" s="21">
        <f>(RANK(R407,R$8:R$1007,1)+COUNTIF(R$8:R407,R407)-1)/1000</f>
        <v>0.70099999999999996</v>
      </c>
      <c r="AH407" s="21">
        <f>(RANK(S407,S$8:S$1007,1)+COUNTIF(S$8:S407,S407)-1)/1000</f>
        <v>0.65100000000000002</v>
      </c>
      <c r="AI407" s="14">
        <f t="shared" si="83"/>
        <v>0</v>
      </c>
      <c r="AK407" s="14">
        <f t="shared" si="84"/>
        <v>0</v>
      </c>
    </row>
    <row r="408" spans="2:37" x14ac:dyDescent="0.25">
      <c r="B408">
        <f t="shared" si="78"/>
        <v>401</v>
      </c>
      <c r="C408">
        <f>MATCH(B408,'Stocastic Model Raw Data'!$B$2:$B$1001,0)</f>
        <v>390</v>
      </c>
      <c r="D408" s="14" cm="1">
        <f t="array" ref="D408">INDEX('Stocastic Model Raw Data'!$G$2:$G$1001,$C408,0)</f>
        <v>31610718</v>
      </c>
      <c r="E408" s="14" cm="1">
        <f t="array" ref="E408">INDEX('Stocastic Model Raw Data'!$C$2:$C$1001,$C408,0)</f>
        <v>3819474.0141199999</v>
      </c>
      <c r="F408" s="14" cm="1">
        <f t="array" ref="F408">INDEX('Stocastic Model Raw Data'!$H$2:$H$1001,$C408,0)</f>
        <v>1578176.5458529301</v>
      </c>
      <c r="G408" s="14">
        <f t="shared" si="73"/>
        <v>2241297.4682670701</v>
      </c>
      <c r="H408" s="14" cm="1">
        <f t="array" ref="H408">INDEX('Stocastic Model Raw Data'!$D$2:$D$1001,$C408,0)</f>
        <v>124723306.720963</v>
      </c>
      <c r="I408" s="14" cm="1">
        <f t="array" ref="I408">INDEX('Stocastic Model Raw Data'!$I$2:$I$1001,$C408,0)</f>
        <v>48705025.860577799</v>
      </c>
      <c r="J408" s="14">
        <f t="shared" si="74"/>
        <v>76018280.860385209</v>
      </c>
      <c r="K408" s="14" cm="1">
        <f t="array" ref="K408">INDEX('Stocastic Model Raw Data'!$E$2:$E$1001,$C408,0)</f>
        <v>23704508.335296702</v>
      </c>
      <c r="L408" s="14" cm="1">
        <f t="array" ref="L408">INDEX('Stocastic Model Raw Data'!$J$2:$J$1001,$C408,0)</f>
        <v>16382307.4525274</v>
      </c>
      <c r="M408" s="14">
        <f t="shared" si="75"/>
        <v>7322200.8827693015</v>
      </c>
      <c r="N408" s="14">
        <f t="shared" si="79"/>
        <v>148427815.05625969</v>
      </c>
      <c r="O408" s="14">
        <f t="shared" si="80"/>
        <v>65087333.313105196</v>
      </c>
      <c r="P408" s="14">
        <f t="shared" si="76"/>
        <v>83340481.743154496</v>
      </c>
      <c r="Q408" s="3">
        <f t="shared" si="81"/>
        <v>148427815.05625969</v>
      </c>
      <c r="R408" s="3">
        <f t="shared" si="82"/>
        <v>96698051.313105196</v>
      </c>
      <c r="S408" s="3">
        <f t="shared" si="77"/>
        <v>51729763.743154496</v>
      </c>
      <c r="T408" s="21">
        <f>(RANK(E408,E$8:E$1007,1)+COUNTIF(E$8:E408,E408)-1)/1000</f>
        <v>0.42299999999999999</v>
      </c>
      <c r="U408" s="21">
        <f>(RANK(F408,F$8:F$1007,1)+COUNTIF(F$8:F408,F408)-1)/1000</f>
        <v>0.433</v>
      </c>
      <c r="V408" s="21">
        <f>(RANK(G408,G$8:G$1007,1)+COUNTIF(G$8:G408,G408)-1)/1000</f>
        <v>0.41899999999999998</v>
      </c>
      <c r="W408" s="21">
        <f>(RANK(H408,H$8:H$1007,1)+COUNTIF(H$8:H408,H408)-1)/1000</f>
        <v>0.42599999999999999</v>
      </c>
      <c r="X408" s="21">
        <f>(RANK(I408,I$8:I$1007,1)+COUNTIF(I$8:I408,I408)-1)/1000</f>
        <v>0.43099999999999999</v>
      </c>
      <c r="Y408" s="21">
        <f>(RANK(J408,J$8:J$1007,1)+COUNTIF(J$8:J408,J408)-1)/1000</f>
        <v>0.42199999999999999</v>
      </c>
      <c r="Z408" s="21">
        <f>(RANK(K408,K$8:K$1007,1)+COUNTIF(K$8:K408,K408)-1)/1000</f>
        <v>3.5999999999999997E-2</v>
      </c>
      <c r="AA408" s="21">
        <f>(RANK(L408,L$8:L$1007,1)+COUNTIF(L$8:L408,L408)-1)/1000</f>
        <v>3.5000000000000003E-2</v>
      </c>
      <c r="AB408" s="21">
        <f>(RANK(M408,M$8:M$1007,1)+COUNTIF(M$8:M408,M408)-1)/1000</f>
        <v>3.2000000000000001E-2</v>
      </c>
      <c r="AC408" s="21">
        <f>(RANK(N408,N$8:N$1007,1)+COUNTIF(N$8:N408,N408)-1)/1000</f>
        <v>0.39</v>
      </c>
      <c r="AD408" s="21">
        <f>(RANK(O408,O$8:O$1007,1)+COUNTIF(O$8:O408,O408)-1)/1000</f>
        <v>0.36099999999999999</v>
      </c>
      <c r="AE408" s="21">
        <f>(RANK(P408,P$8:P$1007,1)+COUNTIF(P$8:P408,P408)-1)/1000</f>
        <v>0.40400000000000003</v>
      </c>
      <c r="AF408" s="21">
        <f>(RANK(Q408,Q$8:Q$1007,1)+COUNTIF(Q$8:Q408,Q408)-1)/1000</f>
        <v>0.39</v>
      </c>
      <c r="AG408" s="21">
        <f>(RANK(R408,R$8:R$1007,1)+COUNTIF(R$8:R408,R408)-1)/1000</f>
        <v>0.36099999999999999</v>
      </c>
      <c r="AH408" s="21">
        <f>(RANK(S408,S$8:S$1007,1)+COUNTIF(S$8:S408,S408)-1)/1000</f>
        <v>0.40400000000000003</v>
      </c>
      <c r="AI408" s="14">
        <f t="shared" si="83"/>
        <v>0</v>
      </c>
      <c r="AK408" s="14">
        <f t="shared" si="84"/>
        <v>0</v>
      </c>
    </row>
    <row r="409" spans="2:37" x14ac:dyDescent="0.25">
      <c r="B409">
        <f t="shared" si="78"/>
        <v>402</v>
      </c>
      <c r="C409">
        <f>MATCH(B409,'Stocastic Model Raw Data'!$B$2:$B$1001,0)</f>
        <v>450</v>
      </c>
      <c r="D409" s="14" cm="1">
        <f t="array" ref="D409">INDEX('Stocastic Model Raw Data'!$G$2:$G$1001,$C409,0)</f>
        <v>31610718</v>
      </c>
      <c r="E409" s="14" cm="1">
        <f t="array" ref="E409">INDEX('Stocastic Model Raw Data'!$C$2:$C$1001,$C409,0)</f>
        <v>4183837.7568230601</v>
      </c>
      <c r="F409" s="14" cm="1">
        <f t="array" ref="F409">INDEX('Stocastic Model Raw Data'!$H$2:$H$1001,$C409,0)</f>
        <v>1753005.02847076</v>
      </c>
      <c r="G409" s="14">
        <f t="shared" si="73"/>
        <v>2430832.7283522999</v>
      </c>
      <c r="H409" s="14" cm="1">
        <f t="array" ref="H409">INDEX('Stocastic Model Raw Data'!$D$2:$D$1001,$C409,0)</f>
        <v>135572649.85179701</v>
      </c>
      <c r="I409" s="14" cm="1">
        <f t="array" ref="I409">INDEX('Stocastic Model Raw Data'!$I$2:$I$1001,$C409,0)</f>
        <v>54149546.197939701</v>
      </c>
      <c r="J409" s="14">
        <f t="shared" si="74"/>
        <v>81423103.653857321</v>
      </c>
      <c r="K409" s="14" cm="1">
        <f t="array" ref="K409">INDEX('Stocastic Model Raw Data'!$E$2:$E$1001,$C409,0)</f>
        <v>26223187.674681101</v>
      </c>
      <c r="L409" s="14" cm="1">
        <f t="array" ref="L409">INDEX('Stocastic Model Raw Data'!$J$2:$J$1001,$C409,0)</f>
        <v>17855670.3657589</v>
      </c>
      <c r="M409" s="14">
        <f t="shared" si="75"/>
        <v>8367517.3089222014</v>
      </c>
      <c r="N409" s="14">
        <f t="shared" si="79"/>
        <v>161795837.52647811</v>
      </c>
      <c r="O409" s="14">
        <f t="shared" si="80"/>
        <v>72005216.563698605</v>
      </c>
      <c r="P409" s="14">
        <f t="shared" si="76"/>
        <v>89790620.962779507</v>
      </c>
      <c r="Q409" s="3">
        <f t="shared" si="81"/>
        <v>161795837.52647811</v>
      </c>
      <c r="R409" s="3">
        <f t="shared" si="82"/>
        <v>103615934.5636986</v>
      </c>
      <c r="S409" s="3">
        <f t="shared" si="77"/>
        <v>58179902.962779507</v>
      </c>
      <c r="T409" s="21">
        <f>(RANK(E409,E$8:E$1007,1)+COUNTIF(E$8:E409,E409)-1)/1000</f>
        <v>0.501</v>
      </c>
      <c r="U409" s="21">
        <f>(RANK(F409,F$8:F$1007,1)+COUNTIF(F$8:F409,F409)-1)/1000</f>
        <v>0.52300000000000002</v>
      </c>
      <c r="V409" s="21">
        <f>(RANK(G409,G$8:G$1007,1)+COUNTIF(G$8:G409,G409)-1)/1000</f>
        <v>0.46700000000000003</v>
      </c>
      <c r="W409" s="21">
        <f>(RANK(H409,H$8:H$1007,1)+COUNTIF(H$8:H409,H409)-1)/1000</f>
        <v>0.497</v>
      </c>
      <c r="X409" s="21">
        <f>(RANK(I409,I$8:I$1007,1)+COUNTIF(I$8:I409,I409)-1)/1000</f>
        <v>0.52100000000000002</v>
      </c>
      <c r="Y409" s="21">
        <f>(RANK(J409,J$8:J$1007,1)+COUNTIF(J$8:J409,J409)-1)/1000</f>
        <v>0.46700000000000003</v>
      </c>
      <c r="Z409" s="21">
        <f>(RANK(K409,K$8:K$1007,1)+COUNTIF(K$8:K409,K409)-1)/1000</f>
        <v>0.1</v>
      </c>
      <c r="AA409" s="21">
        <f>(RANK(L409,L$8:L$1007,1)+COUNTIF(L$8:L409,L409)-1)/1000</f>
        <v>8.4000000000000005E-2</v>
      </c>
      <c r="AB409" s="21">
        <f>(RANK(M409,M$8:M$1007,1)+COUNTIF(M$8:M409,M409)-1)/1000</f>
        <v>0.13</v>
      </c>
      <c r="AC409" s="21">
        <f>(RANK(N409,N$8:N$1007,1)+COUNTIF(N$8:N409,N409)-1)/1000</f>
        <v>0.45</v>
      </c>
      <c r="AD409" s="21">
        <f>(RANK(O409,O$8:O$1007,1)+COUNTIF(O$8:O409,O409)-1)/1000</f>
        <v>0.43</v>
      </c>
      <c r="AE409" s="21">
        <f>(RANK(P409,P$8:P$1007,1)+COUNTIF(P$8:P409,P409)-1)/1000</f>
        <v>0.45700000000000002</v>
      </c>
      <c r="AF409" s="21">
        <f>(RANK(Q409,Q$8:Q$1007,1)+COUNTIF(Q$8:Q409,Q409)-1)/1000</f>
        <v>0.45</v>
      </c>
      <c r="AG409" s="21">
        <f>(RANK(R409,R$8:R$1007,1)+COUNTIF(R$8:R409,R409)-1)/1000</f>
        <v>0.43</v>
      </c>
      <c r="AH409" s="21">
        <f>(RANK(S409,S$8:S$1007,1)+COUNTIF(S$8:S409,S409)-1)/1000</f>
        <v>0.45700000000000002</v>
      </c>
      <c r="AI409" s="14">
        <f t="shared" si="83"/>
        <v>0</v>
      </c>
      <c r="AK409" s="14">
        <f t="shared" si="84"/>
        <v>0</v>
      </c>
    </row>
    <row r="410" spans="2:37" x14ac:dyDescent="0.25">
      <c r="B410">
        <f t="shared" si="78"/>
        <v>403</v>
      </c>
      <c r="C410">
        <f>MATCH(B410,'Stocastic Model Raw Data'!$B$2:$B$1001,0)</f>
        <v>239</v>
      </c>
      <c r="D410" s="14" cm="1">
        <f t="array" ref="D410">INDEX('Stocastic Model Raw Data'!$G$2:$G$1001,$C410,0)</f>
        <v>31610718</v>
      </c>
      <c r="E410" s="14" cm="1">
        <f t="array" ref="E410">INDEX('Stocastic Model Raw Data'!$C$2:$C$1001,$C410,0)</f>
        <v>2564676.3672950999</v>
      </c>
      <c r="F410" s="14" cm="1">
        <f t="array" ref="F410">INDEX('Stocastic Model Raw Data'!$H$2:$H$1001,$C410,0)</f>
        <v>974136.38414724497</v>
      </c>
      <c r="G410" s="14">
        <f t="shared" si="73"/>
        <v>1590539.9831478549</v>
      </c>
      <c r="H410" s="14" cm="1">
        <f t="array" ref="H410">INDEX('Stocastic Model Raw Data'!$D$2:$D$1001,$C410,0)</f>
        <v>83411705.390739799</v>
      </c>
      <c r="I410" s="14" cm="1">
        <f t="array" ref="I410">INDEX('Stocastic Model Raw Data'!$I$2:$I$1001,$C410,0)</f>
        <v>30725288.339625601</v>
      </c>
      <c r="J410" s="14">
        <f t="shared" si="74"/>
        <v>52686417.051114202</v>
      </c>
      <c r="K410" s="14" cm="1">
        <f t="array" ref="K410">INDEX('Stocastic Model Raw Data'!$E$2:$E$1001,$C410,0)</f>
        <v>37566292.879551403</v>
      </c>
      <c r="L410" s="14" cm="1">
        <f t="array" ref="L410">INDEX('Stocastic Model Raw Data'!$J$2:$J$1001,$C410,0)</f>
        <v>26765250.109887902</v>
      </c>
      <c r="M410" s="14">
        <f t="shared" si="75"/>
        <v>10801042.769663502</v>
      </c>
      <c r="N410" s="14">
        <f t="shared" si="79"/>
        <v>120977998.27029121</v>
      </c>
      <c r="O410" s="14">
        <f t="shared" si="80"/>
        <v>57490538.449513502</v>
      </c>
      <c r="P410" s="14">
        <f t="shared" si="76"/>
        <v>63487459.820777707</v>
      </c>
      <c r="Q410" s="3">
        <f t="shared" si="81"/>
        <v>120977998.27029121</v>
      </c>
      <c r="R410" s="3">
        <f t="shared" si="82"/>
        <v>89101256.449513495</v>
      </c>
      <c r="S410" s="3">
        <f t="shared" si="77"/>
        <v>31876741.820777714</v>
      </c>
      <c r="T410" s="21">
        <f>(RANK(E410,E$8:E$1007,1)+COUNTIF(E$8:E410,E410)-1)/1000</f>
        <v>0.193</v>
      </c>
      <c r="U410" s="21">
        <f>(RANK(F410,F$8:F$1007,1)+COUNTIF(F$8:F410,F410)-1)/1000</f>
        <v>0.17399999999999999</v>
      </c>
      <c r="V410" s="21">
        <f>(RANK(G410,G$8:G$1007,1)+COUNTIF(G$8:G410,G410)-1)/1000</f>
        <v>0.214</v>
      </c>
      <c r="W410" s="21">
        <f>(RANK(H410,H$8:H$1007,1)+COUNTIF(H$8:H410,H410)-1)/1000</f>
        <v>0.19700000000000001</v>
      </c>
      <c r="X410" s="21">
        <f>(RANK(I410,I$8:I$1007,1)+COUNTIF(I$8:I410,I410)-1)/1000</f>
        <v>0.17599999999999999</v>
      </c>
      <c r="Y410" s="21">
        <f>(RANK(J410,J$8:J$1007,1)+COUNTIF(J$8:J410,J410)-1)/1000</f>
        <v>0.20799999999999999</v>
      </c>
      <c r="Z410" s="21">
        <f>(RANK(K410,K$8:K$1007,1)+COUNTIF(K$8:K410,K410)-1)/1000</f>
        <v>0.61199999999999999</v>
      </c>
      <c r="AA410" s="21">
        <f>(RANK(L410,L$8:L$1007,1)+COUNTIF(L$8:L410,L410)-1)/1000</f>
        <v>0.60899999999999999</v>
      </c>
      <c r="AB410" s="21">
        <f>(RANK(M410,M$8:M$1007,1)+COUNTIF(M$8:M410,M410)-1)/1000</f>
        <v>0.625</v>
      </c>
      <c r="AC410" s="21">
        <f>(RANK(N410,N$8:N$1007,1)+COUNTIF(N$8:N410,N410)-1)/1000</f>
        <v>0.23899999999999999</v>
      </c>
      <c r="AD410" s="21">
        <f>(RANK(O410,O$8:O$1007,1)+COUNTIF(O$8:O410,O410)-1)/1000</f>
        <v>0.24199999999999999</v>
      </c>
      <c r="AE410" s="21">
        <f>(RANK(P410,P$8:P$1007,1)+COUNTIF(P$8:P410,P410)-1)/1000</f>
        <v>0.23699999999999999</v>
      </c>
      <c r="AF410" s="21">
        <f>(RANK(Q410,Q$8:Q$1007,1)+COUNTIF(Q$8:Q410,Q410)-1)/1000</f>
        <v>0.23899999999999999</v>
      </c>
      <c r="AG410" s="21">
        <f>(RANK(R410,R$8:R$1007,1)+COUNTIF(R$8:R410,R410)-1)/1000</f>
        <v>0.24199999999999999</v>
      </c>
      <c r="AH410" s="21">
        <f>(RANK(S410,S$8:S$1007,1)+COUNTIF(S$8:S410,S410)-1)/1000</f>
        <v>0.23699999999999999</v>
      </c>
      <c r="AI410" s="14">
        <f t="shared" si="83"/>
        <v>0</v>
      </c>
      <c r="AK410" s="14">
        <f t="shared" si="84"/>
        <v>0</v>
      </c>
    </row>
    <row r="411" spans="2:37" x14ac:dyDescent="0.25">
      <c r="B411">
        <f t="shared" si="78"/>
        <v>404</v>
      </c>
      <c r="C411">
        <f>MATCH(B411,'Stocastic Model Raw Data'!$B$2:$B$1001,0)</f>
        <v>154</v>
      </c>
      <c r="D411" s="14" cm="1">
        <f t="array" ref="D411">INDEX('Stocastic Model Raw Data'!$G$2:$G$1001,$C411,0)</f>
        <v>31610718</v>
      </c>
      <c r="E411" s="14" cm="1">
        <f t="array" ref="E411">INDEX('Stocastic Model Raw Data'!$C$2:$C$1001,$C411,0)</f>
        <v>2538588.5434472701</v>
      </c>
      <c r="F411" s="14" cm="1">
        <f t="array" ref="F411">INDEX('Stocastic Model Raw Data'!$H$2:$H$1001,$C411,0)</f>
        <v>1019781.44926766</v>
      </c>
      <c r="G411" s="14">
        <f t="shared" si="73"/>
        <v>1518807.09417961</v>
      </c>
      <c r="H411" s="14" cm="1">
        <f t="array" ref="H411">INDEX('Stocastic Model Raw Data'!$D$2:$D$1001,$C411,0)</f>
        <v>83268336.359859303</v>
      </c>
      <c r="I411" s="14" cm="1">
        <f t="array" ref="I411">INDEX('Stocastic Model Raw Data'!$I$2:$I$1001,$C411,0)</f>
        <v>31667015.392123099</v>
      </c>
      <c r="J411" s="14">
        <f t="shared" si="74"/>
        <v>51601320.967736199</v>
      </c>
      <c r="K411" s="14" cm="1">
        <f t="array" ref="K411">INDEX('Stocastic Model Raw Data'!$E$2:$E$1001,$C411,0)</f>
        <v>21980616.915096201</v>
      </c>
      <c r="L411" s="14" cm="1">
        <f t="array" ref="L411">INDEX('Stocastic Model Raw Data'!$J$2:$J$1001,$C411,0)</f>
        <v>15440707.129998799</v>
      </c>
      <c r="M411" s="14">
        <f t="shared" si="75"/>
        <v>6539909.7850974016</v>
      </c>
      <c r="N411" s="14">
        <f t="shared" si="79"/>
        <v>105248953.27495551</v>
      </c>
      <c r="O411" s="14">
        <f t="shared" si="80"/>
        <v>47107722.522121899</v>
      </c>
      <c r="P411" s="14">
        <f t="shared" si="76"/>
        <v>58141230.752833612</v>
      </c>
      <c r="Q411" s="3">
        <f t="shared" si="81"/>
        <v>105248953.27495551</v>
      </c>
      <c r="R411" s="3">
        <f t="shared" si="82"/>
        <v>78718440.522121906</v>
      </c>
      <c r="S411" s="3">
        <f t="shared" si="77"/>
        <v>26530512.752833605</v>
      </c>
      <c r="T411" s="21">
        <f>(RANK(E411,E$8:E$1007,1)+COUNTIF(E$8:E411,E411)-1)/1000</f>
        <v>0.191</v>
      </c>
      <c r="U411" s="21">
        <f>(RANK(F411,F$8:F$1007,1)+COUNTIF(F$8:F411,F411)-1)/1000</f>
        <v>0.20300000000000001</v>
      </c>
      <c r="V411" s="21">
        <f>(RANK(G411,G$8:G$1007,1)+COUNTIF(G$8:G411,G411)-1)/1000</f>
        <v>0.185</v>
      </c>
      <c r="W411" s="21">
        <f>(RANK(H411,H$8:H$1007,1)+COUNTIF(H$8:H411,H411)-1)/1000</f>
        <v>0.19500000000000001</v>
      </c>
      <c r="X411" s="21">
        <f>(RANK(I411,I$8:I$1007,1)+COUNTIF(I$8:I411,I411)-1)/1000</f>
        <v>0.19700000000000001</v>
      </c>
      <c r="Y411" s="21">
        <f>(RANK(J411,J$8:J$1007,1)+COUNTIF(J$8:J411,J411)-1)/1000</f>
        <v>0.20200000000000001</v>
      </c>
      <c r="Z411" s="21">
        <f>(RANK(K411,K$8:K$1007,1)+COUNTIF(K$8:K411,K411)-1)/1000</f>
        <v>1.2E-2</v>
      </c>
      <c r="AA411" s="21">
        <f>(RANK(L411,L$8:L$1007,1)+COUNTIF(L$8:L411,L411)-1)/1000</f>
        <v>1.7999999999999999E-2</v>
      </c>
      <c r="AB411" s="21">
        <f>(RANK(M411,M$8:M$1007,1)+COUNTIF(M$8:M411,M411)-1)/1000</f>
        <v>7.0000000000000001E-3</v>
      </c>
      <c r="AC411" s="21">
        <f>(RANK(N411,N$8:N$1007,1)+COUNTIF(N$8:N411,N411)-1)/1000</f>
        <v>0.154</v>
      </c>
      <c r="AD411" s="21">
        <f>(RANK(O411,O$8:O$1007,1)+COUNTIF(O$8:O411,O411)-1)/1000</f>
        <v>0.121</v>
      </c>
      <c r="AE411" s="21">
        <f>(RANK(P411,P$8:P$1007,1)+COUNTIF(P$8:P411,P411)-1)/1000</f>
        <v>0.17399999999999999</v>
      </c>
      <c r="AF411" s="21">
        <f>(RANK(Q411,Q$8:Q$1007,1)+COUNTIF(Q$8:Q411,Q411)-1)/1000</f>
        <v>0.154</v>
      </c>
      <c r="AG411" s="21">
        <f>(RANK(R411,R$8:R$1007,1)+COUNTIF(R$8:R411,R411)-1)/1000</f>
        <v>0.121</v>
      </c>
      <c r="AH411" s="21">
        <f>(RANK(S411,S$8:S$1007,1)+COUNTIF(S$8:S411,S411)-1)/1000</f>
        <v>0.17399999999999999</v>
      </c>
      <c r="AI411" s="14">
        <f t="shared" si="83"/>
        <v>0</v>
      </c>
      <c r="AK411" s="14">
        <f t="shared" si="84"/>
        <v>0</v>
      </c>
    </row>
    <row r="412" spans="2:37" x14ac:dyDescent="0.25">
      <c r="B412">
        <f t="shared" si="78"/>
        <v>405</v>
      </c>
      <c r="C412">
        <f>MATCH(B412,'Stocastic Model Raw Data'!$B$2:$B$1001,0)</f>
        <v>13</v>
      </c>
      <c r="D412" s="14" cm="1">
        <f t="array" ref="D412">INDEX('Stocastic Model Raw Data'!$G$2:$G$1001,$C412,0)</f>
        <v>31610718</v>
      </c>
      <c r="E412" s="14" cm="1">
        <f t="array" ref="E412">INDEX('Stocastic Model Raw Data'!$C$2:$C$1001,$C412,0)</f>
        <v>1186753.9411240099</v>
      </c>
      <c r="F412" s="14" cm="1">
        <f t="array" ref="F412">INDEX('Stocastic Model Raw Data'!$H$2:$H$1001,$C412,0)</f>
        <v>419329.32934553898</v>
      </c>
      <c r="G412" s="14">
        <f t="shared" si="73"/>
        <v>767424.61177847092</v>
      </c>
      <c r="H412" s="14" cm="1">
        <f t="array" ref="H412">INDEX('Stocastic Model Raw Data'!$D$2:$D$1001,$C412,0)</f>
        <v>38550488.470192097</v>
      </c>
      <c r="I412" s="14" cm="1">
        <f t="array" ref="I412">INDEX('Stocastic Model Raw Data'!$I$2:$I$1001,$C412,0)</f>
        <v>13585543.6581889</v>
      </c>
      <c r="J412" s="14">
        <f t="shared" si="74"/>
        <v>24964944.812003195</v>
      </c>
      <c r="K412" s="14" cm="1">
        <f t="array" ref="K412">INDEX('Stocastic Model Raw Data'!$E$2:$E$1001,$C412,0)</f>
        <v>29104756.725060999</v>
      </c>
      <c r="L412" s="14" cm="1">
        <f t="array" ref="L412">INDEX('Stocastic Model Raw Data'!$J$2:$J$1001,$C412,0)</f>
        <v>20396205.798072901</v>
      </c>
      <c r="M412" s="14">
        <f t="shared" si="75"/>
        <v>8708550.9269880988</v>
      </c>
      <c r="N412" s="14">
        <f t="shared" si="79"/>
        <v>67655245.195253104</v>
      </c>
      <c r="O412" s="14">
        <f t="shared" si="80"/>
        <v>33981749.456261799</v>
      </c>
      <c r="P412" s="14">
        <f t="shared" si="76"/>
        <v>33673495.738991305</v>
      </c>
      <c r="Q412" s="3">
        <f t="shared" si="81"/>
        <v>67655245.195253104</v>
      </c>
      <c r="R412" s="3">
        <f t="shared" si="82"/>
        <v>65592467.456261799</v>
      </c>
      <c r="S412" s="3">
        <f t="shared" si="77"/>
        <v>2062777.7389913052</v>
      </c>
      <c r="T412" s="21">
        <f>(RANK(E412,E$8:E$1007,1)+COUNTIF(E$8:E412,E412)-1)/1000</f>
        <v>1.2999999999999999E-2</v>
      </c>
      <c r="U412" s="21">
        <f>(RANK(F412,F$8:F$1007,1)+COUNTIF(F$8:F412,F412)-1)/1000</f>
        <v>1.2999999999999999E-2</v>
      </c>
      <c r="V412" s="21">
        <f>(RANK(G412,G$8:G$1007,1)+COUNTIF(G$8:G412,G412)-1)/1000</f>
        <v>1.2999999999999999E-2</v>
      </c>
      <c r="W412" s="21">
        <f>(RANK(H412,H$8:H$1007,1)+COUNTIF(H$8:H412,H412)-1)/1000</f>
        <v>1.2999999999999999E-2</v>
      </c>
      <c r="X412" s="21">
        <f>(RANK(I412,I$8:I$1007,1)+COUNTIF(I$8:I412,I412)-1)/1000</f>
        <v>1.2999999999999999E-2</v>
      </c>
      <c r="Y412" s="21">
        <f>(RANK(J412,J$8:J$1007,1)+COUNTIF(J$8:J412,J412)-1)/1000</f>
        <v>1.4999999999999999E-2</v>
      </c>
      <c r="Z412" s="21">
        <f>(RANK(K412,K$8:K$1007,1)+COUNTIF(K$8:K412,K412)-1)/1000</f>
        <v>0.193</v>
      </c>
      <c r="AA412" s="21">
        <f>(RANK(L412,L$8:L$1007,1)+COUNTIF(L$8:L412,L412)-1)/1000</f>
        <v>0.20100000000000001</v>
      </c>
      <c r="AB412" s="21">
        <f>(RANK(M412,M$8:M$1007,1)+COUNTIF(M$8:M412,M412)-1)/1000</f>
        <v>0.17699999999999999</v>
      </c>
      <c r="AC412" s="21">
        <f>(RANK(N412,N$8:N$1007,1)+COUNTIF(N$8:N412,N412)-1)/1000</f>
        <v>1.2999999999999999E-2</v>
      </c>
      <c r="AD412" s="21">
        <f>(RANK(O412,O$8:O$1007,1)+COUNTIF(O$8:O412,O412)-1)/1000</f>
        <v>1.4999999999999999E-2</v>
      </c>
      <c r="AE412" s="21">
        <f>(RANK(P412,P$8:P$1007,1)+COUNTIF(P$8:P412,P412)-1)/1000</f>
        <v>1.0999999999999999E-2</v>
      </c>
      <c r="AF412" s="21">
        <f>(RANK(Q412,Q$8:Q$1007,1)+COUNTIF(Q$8:Q412,Q412)-1)/1000</f>
        <v>1.2999999999999999E-2</v>
      </c>
      <c r="AG412" s="21">
        <f>(RANK(R412,R$8:R$1007,1)+COUNTIF(R$8:R412,R412)-1)/1000</f>
        <v>1.4999999999999999E-2</v>
      </c>
      <c r="AH412" s="21">
        <f>(RANK(S412,S$8:S$1007,1)+COUNTIF(S$8:S412,S412)-1)/1000</f>
        <v>1.0999999999999999E-2</v>
      </c>
      <c r="AI412" s="14">
        <f t="shared" si="83"/>
        <v>0</v>
      </c>
      <c r="AK412" s="14">
        <f t="shared" si="84"/>
        <v>0</v>
      </c>
    </row>
    <row r="413" spans="2:37" x14ac:dyDescent="0.25">
      <c r="B413">
        <f t="shared" si="78"/>
        <v>406</v>
      </c>
      <c r="C413">
        <f>MATCH(B413,'Stocastic Model Raw Data'!$B$2:$B$1001,0)</f>
        <v>89</v>
      </c>
      <c r="D413" s="14" cm="1">
        <f t="array" ref="D413">INDEX('Stocastic Model Raw Data'!$G$2:$G$1001,$C413,0)</f>
        <v>31610718</v>
      </c>
      <c r="E413" s="14" cm="1">
        <f t="array" ref="E413">INDEX('Stocastic Model Raw Data'!$C$2:$C$1001,$C413,0)</f>
        <v>1587603.1791940101</v>
      </c>
      <c r="F413" s="14" cm="1">
        <f t="array" ref="F413">INDEX('Stocastic Model Raw Data'!$H$2:$H$1001,$C413,0)</f>
        <v>564435.91524379398</v>
      </c>
      <c r="G413" s="14">
        <f t="shared" si="73"/>
        <v>1023167.2639502161</v>
      </c>
      <c r="H413" s="14" cm="1">
        <f t="array" ref="H413">INDEX('Stocastic Model Raw Data'!$D$2:$D$1001,$C413,0)</f>
        <v>51349013.913228698</v>
      </c>
      <c r="I413" s="14" cm="1">
        <f t="array" ref="I413">INDEX('Stocastic Model Raw Data'!$I$2:$I$1001,$C413,0)</f>
        <v>18383717.8431626</v>
      </c>
      <c r="J413" s="14">
        <f t="shared" si="74"/>
        <v>32965296.070066098</v>
      </c>
      <c r="K413" s="14" cm="1">
        <f t="array" ref="K413">INDEX('Stocastic Model Raw Data'!$E$2:$E$1001,$C413,0)</f>
        <v>36323224.716824397</v>
      </c>
      <c r="L413" s="14" cm="1">
        <f t="array" ref="L413">INDEX('Stocastic Model Raw Data'!$J$2:$J$1001,$C413,0)</f>
        <v>25753852.296353001</v>
      </c>
      <c r="M413" s="14">
        <f t="shared" si="75"/>
        <v>10569372.420471396</v>
      </c>
      <c r="N413" s="14">
        <f t="shared" si="79"/>
        <v>87672238.630053103</v>
      </c>
      <c r="O413" s="14">
        <f t="shared" si="80"/>
        <v>44137570.139515601</v>
      </c>
      <c r="P413" s="14">
        <f t="shared" si="76"/>
        <v>43534668.490537502</v>
      </c>
      <c r="Q413" s="3">
        <f t="shared" si="81"/>
        <v>87672238.630053103</v>
      </c>
      <c r="R413" s="3">
        <f t="shared" si="82"/>
        <v>75748288.139515609</v>
      </c>
      <c r="S413" s="3">
        <f t="shared" si="77"/>
        <v>11923950.490537494</v>
      </c>
      <c r="T413" s="21">
        <f>(RANK(E413,E$8:E$1007,1)+COUNTIF(E$8:E413,E413)-1)/1000</f>
        <v>7.3999999999999996E-2</v>
      </c>
      <c r="U413" s="21">
        <f>(RANK(F413,F$8:F$1007,1)+COUNTIF(F$8:F413,F413)-1)/1000</f>
        <v>7.0999999999999994E-2</v>
      </c>
      <c r="V413" s="21">
        <f>(RANK(G413,G$8:G$1007,1)+COUNTIF(G$8:G413,G413)-1)/1000</f>
        <v>7.9000000000000001E-2</v>
      </c>
      <c r="W413" s="21">
        <f>(RANK(H413,H$8:H$1007,1)+COUNTIF(H$8:H413,H413)-1)/1000</f>
        <v>7.3999999999999996E-2</v>
      </c>
      <c r="X413" s="21">
        <f>(RANK(I413,I$8:I$1007,1)+COUNTIF(I$8:I413,I413)-1)/1000</f>
        <v>7.0999999999999994E-2</v>
      </c>
      <c r="Y413" s="21">
        <f>(RANK(J413,J$8:J$1007,1)+COUNTIF(J$8:J413,J413)-1)/1000</f>
        <v>7.5999999999999998E-2</v>
      </c>
      <c r="Z413" s="21">
        <f>(RANK(K413,K$8:K$1007,1)+COUNTIF(K$8:K413,K413)-1)/1000</f>
        <v>0.52900000000000003</v>
      </c>
      <c r="AA413" s="21">
        <f>(RANK(L413,L$8:L$1007,1)+COUNTIF(L$8:L413,L413)-1)/1000</f>
        <v>0.52</v>
      </c>
      <c r="AB413" s="21">
        <f>(RANK(M413,M$8:M$1007,1)+COUNTIF(M$8:M413,M413)-1)/1000</f>
        <v>0.56599999999999995</v>
      </c>
      <c r="AC413" s="21">
        <f>(RANK(N413,N$8:N$1007,1)+COUNTIF(N$8:N413,N413)-1)/1000</f>
        <v>8.8999999999999996E-2</v>
      </c>
      <c r="AD413" s="21">
        <f>(RANK(O413,O$8:O$1007,1)+COUNTIF(O$8:O413,O413)-1)/1000</f>
        <v>9.0999999999999998E-2</v>
      </c>
      <c r="AE413" s="21">
        <f>(RANK(P413,P$8:P$1007,1)+COUNTIF(P$8:P413,P413)-1)/1000</f>
        <v>0.08</v>
      </c>
      <c r="AF413" s="21">
        <f>(RANK(Q413,Q$8:Q$1007,1)+COUNTIF(Q$8:Q413,Q413)-1)/1000</f>
        <v>8.8999999999999996E-2</v>
      </c>
      <c r="AG413" s="21">
        <f>(RANK(R413,R$8:R$1007,1)+COUNTIF(R$8:R413,R413)-1)/1000</f>
        <v>9.0999999999999998E-2</v>
      </c>
      <c r="AH413" s="21">
        <f>(RANK(S413,S$8:S$1007,1)+COUNTIF(S$8:S413,S413)-1)/1000</f>
        <v>0.08</v>
      </c>
      <c r="AI413" s="14">
        <f t="shared" si="83"/>
        <v>0</v>
      </c>
      <c r="AK413" s="14">
        <f t="shared" si="84"/>
        <v>0</v>
      </c>
    </row>
    <row r="414" spans="2:37" x14ac:dyDescent="0.25">
      <c r="B414">
        <f t="shared" si="78"/>
        <v>407</v>
      </c>
      <c r="C414">
        <f>MATCH(B414,'Stocastic Model Raw Data'!$B$2:$B$1001,0)</f>
        <v>843</v>
      </c>
      <c r="D414" s="14" cm="1">
        <f t="array" ref="D414">INDEX('Stocastic Model Raw Data'!$G$2:$G$1001,$C414,0)</f>
        <v>31610718</v>
      </c>
      <c r="E414" s="14" cm="1">
        <f t="array" ref="E414">INDEX('Stocastic Model Raw Data'!$C$2:$C$1001,$C414,0)</f>
        <v>6076311.7082852097</v>
      </c>
      <c r="F414" s="14" cm="1">
        <f t="array" ref="F414">INDEX('Stocastic Model Raw Data'!$H$2:$H$1001,$C414,0)</f>
        <v>2519079.23373676</v>
      </c>
      <c r="G414" s="14">
        <f t="shared" si="73"/>
        <v>3557232.4745484497</v>
      </c>
      <c r="H414" s="14" cm="1">
        <f t="array" ref="H414">INDEX('Stocastic Model Raw Data'!$D$2:$D$1001,$C414,0)</f>
        <v>197254944.906591</v>
      </c>
      <c r="I414" s="14" cm="1">
        <f t="array" ref="I414">INDEX('Stocastic Model Raw Data'!$I$2:$I$1001,$C414,0)</f>
        <v>77412564.387775496</v>
      </c>
      <c r="J414" s="14">
        <f t="shared" si="74"/>
        <v>119842380.5188155</v>
      </c>
      <c r="K414" s="14" cm="1">
        <f t="array" ref="K414">INDEX('Stocastic Model Raw Data'!$E$2:$E$1001,$C414,0)</f>
        <v>38302662.280689202</v>
      </c>
      <c r="L414" s="14" cm="1">
        <f t="array" ref="L414">INDEX('Stocastic Model Raw Data'!$J$2:$J$1001,$C414,0)</f>
        <v>27376444.959171399</v>
      </c>
      <c r="M414" s="14">
        <f t="shared" si="75"/>
        <v>10926217.321517803</v>
      </c>
      <c r="N414" s="14">
        <f t="shared" si="79"/>
        <v>235557607.18728021</v>
      </c>
      <c r="O414" s="14">
        <f t="shared" si="80"/>
        <v>104789009.3469469</v>
      </c>
      <c r="P414" s="14">
        <f t="shared" si="76"/>
        <v>130768597.84033331</v>
      </c>
      <c r="Q414" s="3">
        <f t="shared" si="81"/>
        <v>235557607.18728021</v>
      </c>
      <c r="R414" s="3">
        <f t="shared" si="82"/>
        <v>136399727.3469469</v>
      </c>
      <c r="S414" s="3">
        <f t="shared" si="77"/>
        <v>99157879.840333313</v>
      </c>
      <c r="T414" s="21">
        <f>(RANK(E414,E$8:E$1007,1)+COUNTIF(E$8:E414,E414)-1)/1000</f>
        <v>0.84399999999999997</v>
      </c>
      <c r="U414" s="21">
        <f>(RANK(F414,F$8:F$1007,1)+COUNTIF(F$8:F414,F414)-1)/1000</f>
        <v>0.84699999999999998</v>
      </c>
      <c r="V414" s="21">
        <f>(RANK(G414,G$8:G$1007,1)+COUNTIF(G$8:G414,G414)-1)/1000</f>
        <v>0.84</v>
      </c>
      <c r="W414" s="21">
        <f>(RANK(H414,H$8:H$1007,1)+COUNTIF(H$8:H414,H414)-1)/1000</f>
        <v>0.84</v>
      </c>
      <c r="X414" s="21">
        <f>(RANK(I414,I$8:I$1007,1)+COUNTIF(I$8:I414,I414)-1)/1000</f>
        <v>0.84299999999999997</v>
      </c>
      <c r="Y414" s="21">
        <f>(RANK(J414,J$8:J$1007,1)+COUNTIF(J$8:J414,J414)-1)/1000</f>
        <v>0.84</v>
      </c>
      <c r="Z414" s="21">
        <f>(RANK(K414,K$8:K$1007,1)+COUNTIF(K$8:K414,K414)-1)/1000</f>
        <v>0.67500000000000004</v>
      </c>
      <c r="AA414" s="21">
        <f>(RANK(L414,L$8:L$1007,1)+COUNTIF(L$8:L414,L414)-1)/1000</f>
        <v>0.67400000000000004</v>
      </c>
      <c r="AB414" s="21">
        <f>(RANK(M414,M$8:M$1007,1)+COUNTIF(M$8:M414,M414)-1)/1000</f>
        <v>0.65900000000000003</v>
      </c>
      <c r="AC414" s="21">
        <f>(RANK(N414,N$8:N$1007,1)+COUNTIF(N$8:N414,N414)-1)/1000</f>
        <v>0.84299999999999997</v>
      </c>
      <c r="AD414" s="21">
        <f>(RANK(O414,O$8:O$1007,1)+COUNTIF(O$8:O414,O414)-1)/1000</f>
        <v>0.84499999999999997</v>
      </c>
      <c r="AE414" s="21">
        <f>(RANK(P414,P$8:P$1007,1)+COUNTIF(P$8:P414,P414)-1)/1000</f>
        <v>0.84199999999999997</v>
      </c>
      <c r="AF414" s="21">
        <f>(RANK(Q414,Q$8:Q$1007,1)+COUNTIF(Q$8:Q414,Q414)-1)/1000</f>
        <v>0.84299999999999997</v>
      </c>
      <c r="AG414" s="21">
        <f>(RANK(R414,R$8:R$1007,1)+COUNTIF(R$8:R414,R414)-1)/1000</f>
        <v>0.84499999999999997</v>
      </c>
      <c r="AH414" s="21">
        <f>(RANK(S414,S$8:S$1007,1)+COUNTIF(S$8:S414,S414)-1)/1000</f>
        <v>0.84199999999999997</v>
      </c>
      <c r="AI414" s="14">
        <f t="shared" si="83"/>
        <v>0</v>
      </c>
      <c r="AK414" s="14">
        <f t="shared" si="84"/>
        <v>0</v>
      </c>
    </row>
    <row r="415" spans="2:37" x14ac:dyDescent="0.25">
      <c r="B415">
        <f t="shared" si="78"/>
        <v>408</v>
      </c>
      <c r="C415">
        <f>MATCH(B415,'Stocastic Model Raw Data'!$B$2:$B$1001,0)</f>
        <v>679</v>
      </c>
      <c r="D415" s="14" cm="1">
        <f t="array" ref="D415">INDEX('Stocastic Model Raw Data'!$G$2:$G$1001,$C415,0)</f>
        <v>31610718</v>
      </c>
      <c r="E415" s="14" cm="1">
        <f t="array" ref="E415">INDEX('Stocastic Model Raw Data'!$C$2:$C$1001,$C415,0)</f>
        <v>5095870.6580406604</v>
      </c>
      <c r="F415" s="14" cm="1">
        <f t="array" ref="F415">INDEX('Stocastic Model Raw Data'!$H$2:$H$1001,$C415,0)</f>
        <v>2117570.7935178401</v>
      </c>
      <c r="G415" s="14">
        <f t="shared" si="73"/>
        <v>2978299.8645228203</v>
      </c>
      <c r="H415" s="14" cm="1">
        <f t="array" ref="H415">INDEX('Stocastic Model Raw Data'!$D$2:$D$1001,$C415,0)</f>
        <v>165997377.77094099</v>
      </c>
      <c r="I415" s="14" cm="1">
        <f t="array" ref="I415">INDEX('Stocastic Model Raw Data'!$I$2:$I$1001,$C415,0)</f>
        <v>65129847.468644001</v>
      </c>
      <c r="J415" s="14">
        <f t="shared" si="74"/>
        <v>100867530.302297</v>
      </c>
      <c r="K415" s="14" cm="1">
        <f t="array" ref="K415">INDEX('Stocastic Model Raw Data'!$E$2:$E$1001,$C415,0)</f>
        <v>28332542.328627001</v>
      </c>
      <c r="L415" s="14" cm="1">
        <f t="array" ref="L415">INDEX('Stocastic Model Raw Data'!$J$2:$J$1001,$C415,0)</f>
        <v>19656746.913200401</v>
      </c>
      <c r="M415" s="14">
        <f t="shared" si="75"/>
        <v>8675795.4154266007</v>
      </c>
      <c r="N415" s="14">
        <f t="shared" si="79"/>
        <v>194329920.09956798</v>
      </c>
      <c r="O415" s="14">
        <f t="shared" si="80"/>
        <v>84786594.381844401</v>
      </c>
      <c r="P415" s="14">
        <f t="shared" si="76"/>
        <v>109543325.71772358</v>
      </c>
      <c r="Q415" s="3">
        <f t="shared" si="81"/>
        <v>194329920.09956798</v>
      </c>
      <c r="R415" s="3">
        <f t="shared" si="82"/>
        <v>116397312.3818444</v>
      </c>
      <c r="S415" s="3">
        <f t="shared" si="77"/>
        <v>77932607.717723578</v>
      </c>
      <c r="T415" s="21">
        <f>(RANK(E415,E$8:E$1007,1)+COUNTIF(E$8:E415,E415)-1)/1000</f>
        <v>0.72</v>
      </c>
      <c r="U415" s="21">
        <f>(RANK(F415,F$8:F$1007,1)+COUNTIF(F$8:F415,F415)-1)/1000</f>
        <v>0.72</v>
      </c>
      <c r="V415" s="21">
        <f>(RANK(G415,G$8:G$1007,1)+COUNTIF(G$8:G415,G415)-1)/1000</f>
        <v>0.72099999999999997</v>
      </c>
      <c r="W415" s="21">
        <f>(RANK(H415,H$8:H$1007,1)+COUNTIF(H$8:H415,H415)-1)/1000</f>
        <v>0.72499999999999998</v>
      </c>
      <c r="X415" s="21">
        <f>(RANK(I415,I$8:I$1007,1)+COUNTIF(I$8:I415,I415)-1)/1000</f>
        <v>0.71899999999999997</v>
      </c>
      <c r="Y415" s="21">
        <f>(RANK(J415,J$8:J$1007,1)+COUNTIF(J$8:J415,J415)-1)/1000</f>
        <v>0.72699999999999998</v>
      </c>
      <c r="Z415" s="21">
        <f>(RANK(K415,K$8:K$1007,1)+COUNTIF(K$8:K415,K415)-1)/1000</f>
        <v>0.17100000000000001</v>
      </c>
      <c r="AA415" s="21">
        <f>(RANK(L415,L$8:L$1007,1)+COUNTIF(L$8:L415,L415)-1)/1000</f>
        <v>0.16700000000000001</v>
      </c>
      <c r="AB415" s="21">
        <f>(RANK(M415,M$8:M$1007,1)+COUNTIF(M$8:M415,M415)-1)/1000</f>
        <v>0.17100000000000001</v>
      </c>
      <c r="AC415" s="21">
        <f>(RANK(N415,N$8:N$1007,1)+COUNTIF(N$8:N415,N415)-1)/1000</f>
        <v>0.67900000000000005</v>
      </c>
      <c r="AD415" s="21">
        <f>(RANK(O415,O$8:O$1007,1)+COUNTIF(O$8:O415,O415)-1)/1000</f>
        <v>0.629</v>
      </c>
      <c r="AE415" s="21">
        <f>(RANK(P415,P$8:P$1007,1)+COUNTIF(P$8:P415,P415)-1)/1000</f>
        <v>0.71499999999999997</v>
      </c>
      <c r="AF415" s="21">
        <f>(RANK(Q415,Q$8:Q$1007,1)+COUNTIF(Q$8:Q415,Q415)-1)/1000</f>
        <v>0.67900000000000005</v>
      </c>
      <c r="AG415" s="21">
        <f>(RANK(R415,R$8:R$1007,1)+COUNTIF(R$8:R415,R415)-1)/1000</f>
        <v>0.629</v>
      </c>
      <c r="AH415" s="21">
        <f>(RANK(S415,S$8:S$1007,1)+COUNTIF(S$8:S415,S415)-1)/1000</f>
        <v>0.71499999999999997</v>
      </c>
      <c r="AI415" s="14">
        <f t="shared" si="83"/>
        <v>0</v>
      </c>
      <c r="AK415" s="14">
        <f t="shared" si="84"/>
        <v>0</v>
      </c>
    </row>
    <row r="416" spans="2:37" x14ac:dyDescent="0.25">
      <c r="B416">
        <f t="shared" si="78"/>
        <v>409</v>
      </c>
      <c r="C416">
        <f>MATCH(B416,'Stocastic Model Raw Data'!$B$2:$B$1001,0)</f>
        <v>288</v>
      </c>
      <c r="D416" s="14" cm="1">
        <f t="array" ref="D416">INDEX('Stocastic Model Raw Data'!$G$2:$G$1001,$C416,0)</f>
        <v>31610718</v>
      </c>
      <c r="E416" s="14" cm="1">
        <f t="array" ref="E416">INDEX('Stocastic Model Raw Data'!$C$2:$C$1001,$C416,0)</f>
        <v>3102446.4434715598</v>
      </c>
      <c r="F416" s="14" cm="1">
        <f t="array" ref="F416">INDEX('Stocastic Model Raw Data'!$H$2:$H$1001,$C416,0)</f>
        <v>1254372.2738536601</v>
      </c>
      <c r="G416" s="14">
        <f t="shared" si="73"/>
        <v>1848074.1696178997</v>
      </c>
      <c r="H416" s="14" cm="1">
        <f t="array" ref="H416">INDEX('Stocastic Model Raw Data'!$D$2:$D$1001,$C416,0)</f>
        <v>101597245.70588399</v>
      </c>
      <c r="I416" s="14" cm="1">
        <f t="array" ref="I416">INDEX('Stocastic Model Raw Data'!$I$2:$I$1001,$C416,0)</f>
        <v>38996521.460765302</v>
      </c>
      <c r="J416" s="14">
        <f t="shared" si="74"/>
        <v>62600724.245118693</v>
      </c>
      <c r="K416" s="14" cm="1">
        <f t="array" ref="K416">INDEX('Stocastic Model Raw Data'!$E$2:$E$1001,$C416,0)</f>
        <v>26092135.2113492</v>
      </c>
      <c r="L416" s="14" cm="1">
        <f t="array" ref="L416">INDEX('Stocastic Model Raw Data'!$J$2:$J$1001,$C416,0)</f>
        <v>18063907.635411602</v>
      </c>
      <c r="M416" s="14">
        <f t="shared" si="75"/>
        <v>8028227.5759375989</v>
      </c>
      <c r="N416" s="14">
        <f t="shared" si="79"/>
        <v>127689380.9172332</v>
      </c>
      <c r="O416" s="14">
        <f t="shared" si="80"/>
        <v>57060429.096176907</v>
      </c>
      <c r="P416" s="14">
        <f t="shared" si="76"/>
        <v>70628951.821056291</v>
      </c>
      <c r="Q416" s="3">
        <f t="shared" si="81"/>
        <v>127689380.9172332</v>
      </c>
      <c r="R416" s="3">
        <f t="shared" si="82"/>
        <v>88671147.096176907</v>
      </c>
      <c r="S416" s="3">
        <f t="shared" si="77"/>
        <v>39018233.821056291</v>
      </c>
      <c r="T416" s="21">
        <f>(RANK(E416,E$8:E$1007,1)+COUNTIF(E$8:E416,E416)-1)/1000</f>
        <v>0.32800000000000001</v>
      </c>
      <c r="U416" s="21">
        <f>(RANK(F416,F$8:F$1007,1)+COUNTIF(F$8:F416,F416)-1)/1000</f>
        <v>0.33800000000000002</v>
      </c>
      <c r="V416" s="21">
        <f>(RANK(G416,G$8:G$1007,1)+COUNTIF(G$8:G416,G416)-1)/1000</f>
        <v>0.32100000000000001</v>
      </c>
      <c r="W416" s="21">
        <f>(RANK(H416,H$8:H$1007,1)+COUNTIF(H$8:H416,H416)-1)/1000</f>
        <v>0.34200000000000003</v>
      </c>
      <c r="X416" s="21">
        <f>(RANK(I416,I$8:I$1007,1)+COUNTIF(I$8:I416,I416)-1)/1000</f>
        <v>0.33700000000000002</v>
      </c>
      <c r="Y416" s="21">
        <f>(RANK(J416,J$8:J$1007,1)+COUNTIF(J$8:J416,J416)-1)/1000</f>
        <v>0.33900000000000002</v>
      </c>
      <c r="Z416" s="21">
        <f>(RANK(K416,K$8:K$1007,1)+COUNTIF(K$8:K416,K416)-1)/1000</f>
        <v>9.5000000000000001E-2</v>
      </c>
      <c r="AA416" s="21">
        <f>(RANK(L416,L$8:L$1007,1)+COUNTIF(L$8:L416,L416)-1)/1000</f>
        <v>9.6000000000000002E-2</v>
      </c>
      <c r="AB416" s="21">
        <f>(RANK(M416,M$8:M$1007,1)+COUNTIF(M$8:M416,M416)-1)/1000</f>
        <v>9.7000000000000003E-2</v>
      </c>
      <c r="AC416" s="21">
        <f>(RANK(N416,N$8:N$1007,1)+COUNTIF(N$8:N416,N416)-1)/1000</f>
        <v>0.28799999999999998</v>
      </c>
      <c r="AD416" s="21">
        <f>(RANK(O416,O$8:O$1007,1)+COUNTIF(O$8:O416,O416)-1)/1000</f>
        <v>0.23799999999999999</v>
      </c>
      <c r="AE416" s="21">
        <f>(RANK(P416,P$8:P$1007,1)+COUNTIF(P$8:P416,P416)-1)/1000</f>
        <v>0.316</v>
      </c>
      <c r="AF416" s="21">
        <f>(RANK(Q416,Q$8:Q$1007,1)+COUNTIF(Q$8:Q416,Q416)-1)/1000</f>
        <v>0.28799999999999998</v>
      </c>
      <c r="AG416" s="21">
        <f>(RANK(R416,R$8:R$1007,1)+COUNTIF(R$8:R416,R416)-1)/1000</f>
        <v>0.23799999999999999</v>
      </c>
      <c r="AH416" s="21">
        <f>(RANK(S416,S$8:S$1007,1)+COUNTIF(S$8:S416,S416)-1)/1000</f>
        <v>0.316</v>
      </c>
      <c r="AI416" s="14">
        <f t="shared" si="83"/>
        <v>0</v>
      </c>
      <c r="AK416" s="14">
        <f t="shared" si="84"/>
        <v>0</v>
      </c>
    </row>
    <row r="417" spans="2:37" x14ac:dyDescent="0.25">
      <c r="B417">
        <f t="shared" si="78"/>
        <v>410</v>
      </c>
      <c r="C417">
        <f>MATCH(B417,'Stocastic Model Raw Data'!$B$2:$B$1001,0)</f>
        <v>458</v>
      </c>
      <c r="D417" s="14" cm="1">
        <f t="array" ref="D417">INDEX('Stocastic Model Raw Data'!$G$2:$G$1001,$C417,0)</f>
        <v>31610718</v>
      </c>
      <c r="E417" s="14" cm="1">
        <f t="array" ref="E417">INDEX('Stocastic Model Raw Data'!$C$2:$C$1001,$C417,0)</f>
        <v>4228222.5637208503</v>
      </c>
      <c r="F417" s="14" cm="1">
        <f t="array" ref="F417">INDEX('Stocastic Model Raw Data'!$H$2:$H$1001,$C417,0)</f>
        <v>1776206.25544537</v>
      </c>
      <c r="G417" s="14">
        <f t="shared" si="73"/>
        <v>2452016.3082754803</v>
      </c>
      <c r="H417" s="14" cm="1">
        <f t="array" ref="H417">INDEX('Stocastic Model Raw Data'!$D$2:$D$1001,$C417,0)</f>
        <v>136932525.95724201</v>
      </c>
      <c r="I417" s="14" cm="1">
        <f t="array" ref="I417">INDEX('Stocastic Model Raw Data'!$I$2:$I$1001,$C417,0)</f>
        <v>54694673.434768602</v>
      </c>
      <c r="J417" s="14">
        <f t="shared" si="74"/>
        <v>82237852.52247341</v>
      </c>
      <c r="K417" s="14" cm="1">
        <f t="array" ref="K417">INDEX('Stocastic Model Raw Data'!$E$2:$E$1001,$C417,0)</f>
        <v>27251902.514979199</v>
      </c>
      <c r="L417" s="14" cm="1">
        <f t="array" ref="L417">INDEX('Stocastic Model Raw Data'!$J$2:$J$1001,$C417,0)</f>
        <v>19152402.517249402</v>
      </c>
      <c r="M417" s="14">
        <f t="shared" si="75"/>
        <v>8099499.9977297969</v>
      </c>
      <c r="N417" s="14">
        <f t="shared" si="79"/>
        <v>164184428.4722212</v>
      </c>
      <c r="O417" s="14">
        <f t="shared" si="80"/>
        <v>73847075.952018008</v>
      </c>
      <c r="P417" s="14">
        <f t="shared" si="76"/>
        <v>90337352.520203188</v>
      </c>
      <c r="Q417" s="3">
        <f t="shared" si="81"/>
        <v>164184428.4722212</v>
      </c>
      <c r="R417" s="3">
        <f t="shared" si="82"/>
        <v>105457793.95201801</v>
      </c>
      <c r="S417" s="3">
        <f t="shared" si="77"/>
        <v>58726634.520203188</v>
      </c>
      <c r="T417" s="21">
        <f>(RANK(E417,E$8:E$1007,1)+COUNTIF(E$8:E417,E417)-1)/1000</f>
        <v>0.51200000000000001</v>
      </c>
      <c r="U417" s="21">
        <f>(RANK(F417,F$8:F$1007,1)+COUNTIF(F$8:F417,F417)-1)/1000</f>
        <v>0.55100000000000005</v>
      </c>
      <c r="V417" s="21">
        <f>(RANK(G417,G$8:G$1007,1)+COUNTIF(G$8:G417,G417)-1)/1000</f>
        <v>0.48599999999999999</v>
      </c>
      <c r="W417" s="21">
        <f>(RANK(H417,H$8:H$1007,1)+COUNTIF(H$8:H417,H417)-1)/1000</f>
        <v>0.51100000000000001</v>
      </c>
      <c r="X417" s="21">
        <f>(RANK(I417,I$8:I$1007,1)+COUNTIF(I$8:I417,I417)-1)/1000</f>
        <v>0.53800000000000003</v>
      </c>
      <c r="Y417" s="21">
        <f>(RANK(J417,J$8:J$1007,1)+COUNTIF(J$8:J417,J417)-1)/1000</f>
        <v>0.48399999999999999</v>
      </c>
      <c r="Z417" s="21">
        <f>(RANK(K417,K$8:K$1007,1)+COUNTIF(K$8:K417,K417)-1)/1000</f>
        <v>0.13100000000000001</v>
      </c>
      <c r="AA417" s="21">
        <f>(RANK(L417,L$8:L$1007,1)+COUNTIF(L$8:L417,L417)-1)/1000</f>
        <v>0.14199999999999999</v>
      </c>
      <c r="AB417" s="21">
        <f>(RANK(M417,M$8:M$1007,1)+COUNTIF(M$8:M417,M417)-1)/1000</f>
        <v>0.10199999999999999</v>
      </c>
      <c r="AC417" s="21">
        <f>(RANK(N417,N$8:N$1007,1)+COUNTIF(N$8:N417,N417)-1)/1000</f>
        <v>0.45800000000000002</v>
      </c>
      <c r="AD417" s="21">
        <f>(RANK(O417,O$8:O$1007,1)+COUNTIF(O$8:O417,O417)-1)/1000</f>
        <v>0.45600000000000002</v>
      </c>
      <c r="AE417" s="21">
        <f>(RANK(P417,P$8:P$1007,1)+COUNTIF(P$8:P417,P417)-1)/1000</f>
        <v>0.46100000000000002</v>
      </c>
      <c r="AF417" s="21">
        <f>(RANK(Q417,Q$8:Q$1007,1)+COUNTIF(Q$8:Q417,Q417)-1)/1000</f>
        <v>0.45800000000000002</v>
      </c>
      <c r="AG417" s="21">
        <f>(RANK(R417,R$8:R$1007,1)+COUNTIF(R$8:R417,R417)-1)/1000</f>
        <v>0.45600000000000002</v>
      </c>
      <c r="AH417" s="21">
        <f>(RANK(S417,S$8:S$1007,1)+COUNTIF(S$8:S417,S417)-1)/1000</f>
        <v>0.46100000000000002</v>
      </c>
      <c r="AI417" s="14">
        <f t="shared" si="83"/>
        <v>0</v>
      </c>
      <c r="AK417" s="14">
        <f t="shared" si="84"/>
        <v>0</v>
      </c>
    </row>
    <row r="418" spans="2:37" x14ac:dyDescent="0.25">
      <c r="B418">
        <f t="shared" si="78"/>
        <v>411</v>
      </c>
      <c r="C418">
        <f>MATCH(B418,'Stocastic Model Raw Data'!$B$2:$B$1001,0)</f>
        <v>820</v>
      </c>
      <c r="D418" s="14" cm="1">
        <f t="array" ref="D418">INDEX('Stocastic Model Raw Data'!$G$2:$G$1001,$C418,0)</f>
        <v>31610718</v>
      </c>
      <c r="E418" s="14" cm="1">
        <f t="array" ref="E418">INDEX('Stocastic Model Raw Data'!$C$2:$C$1001,$C418,0)</f>
        <v>5897907.8941370901</v>
      </c>
      <c r="F418" s="14" cm="1">
        <f t="array" ref="F418">INDEX('Stocastic Model Raw Data'!$H$2:$H$1001,$C418,0)</f>
        <v>2472555.1301265098</v>
      </c>
      <c r="G418" s="14">
        <f t="shared" si="73"/>
        <v>3425352.7640105803</v>
      </c>
      <c r="H418" s="14" cm="1">
        <f t="array" ref="H418">INDEX('Stocastic Model Raw Data'!$D$2:$D$1001,$C418,0)</f>
        <v>190012065.76860699</v>
      </c>
      <c r="I418" s="14" cm="1">
        <f t="array" ref="I418">INDEX('Stocastic Model Raw Data'!$I$2:$I$1001,$C418,0)</f>
        <v>76056842.009525195</v>
      </c>
      <c r="J418" s="14">
        <f t="shared" si="74"/>
        <v>113955223.7590818</v>
      </c>
      <c r="K418" s="14" cm="1">
        <f t="array" ref="K418">INDEX('Stocastic Model Raw Data'!$E$2:$E$1001,$C418,0)</f>
        <v>36146824.501442097</v>
      </c>
      <c r="L418" s="14" cm="1">
        <f t="array" ref="L418">INDEX('Stocastic Model Raw Data'!$J$2:$J$1001,$C418,0)</f>
        <v>25353829.819326598</v>
      </c>
      <c r="M418" s="14">
        <f t="shared" si="75"/>
        <v>10792994.682115499</v>
      </c>
      <c r="N418" s="14">
        <f t="shared" si="79"/>
        <v>226158890.2700491</v>
      </c>
      <c r="O418" s="14">
        <f t="shared" si="80"/>
        <v>101410671.82885179</v>
      </c>
      <c r="P418" s="14">
        <f t="shared" si="76"/>
        <v>124748218.44119731</v>
      </c>
      <c r="Q418" s="3">
        <f t="shared" si="81"/>
        <v>226158890.2700491</v>
      </c>
      <c r="R418" s="3">
        <f t="shared" si="82"/>
        <v>133021389.82885179</v>
      </c>
      <c r="S418" s="3">
        <f t="shared" si="77"/>
        <v>93137500.441197306</v>
      </c>
      <c r="T418" s="21">
        <f>(RANK(E418,E$8:E$1007,1)+COUNTIF(E$8:E418,E418)-1)/1000</f>
        <v>0.83099999999999996</v>
      </c>
      <c r="U418" s="21">
        <f>(RANK(F418,F$8:F$1007,1)+COUNTIF(F$8:F418,F418)-1)/1000</f>
        <v>0.83499999999999996</v>
      </c>
      <c r="V418" s="21">
        <f>(RANK(G418,G$8:G$1007,1)+COUNTIF(G$8:G418,G418)-1)/1000</f>
        <v>0.82699999999999996</v>
      </c>
      <c r="W418" s="21">
        <f>(RANK(H418,H$8:H$1007,1)+COUNTIF(H$8:H418,H418)-1)/1000</f>
        <v>0.82799999999999996</v>
      </c>
      <c r="X418" s="21">
        <f>(RANK(I418,I$8:I$1007,1)+COUNTIF(I$8:I418,I418)-1)/1000</f>
        <v>0.83499999999999996</v>
      </c>
      <c r="Y418" s="21">
        <f>(RANK(J418,J$8:J$1007,1)+COUNTIF(J$8:J418,J418)-1)/1000</f>
        <v>0.82</v>
      </c>
      <c r="Z418" s="21">
        <f>(RANK(K418,K$8:K$1007,1)+COUNTIF(K$8:K418,K418)-1)/1000</f>
        <v>0.51800000000000002</v>
      </c>
      <c r="AA418" s="21">
        <f>(RANK(L418,L$8:L$1007,1)+COUNTIF(L$8:L418,L418)-1)/1000</f>
        <v>0.48</v>
      </c>
      <c r="AB418" s="21">
        <f>(RANK(M418,M$8:M$1007,1)+COUNTIF(M$8:M418,M418)-1)/1000</f>
        <v>0.622</v>
      </c>
      <c r="AC418" s="21">
        <f>(RANK(N418,N$8:N$1007,1)+COUNTIF(N$8:N418,N418)-1)/1000</f>
        <v>0.82</v>
      </c>
      <c r="AD418" s="21">
        <f>(RANK(O418,O$8:O$1007,1)+COUNTIF(O$8:O418,O418)-1)/1000</f>
        <v>0.82</v>
      </c>
      <c r="AE418" s="21">
        <f>(RANK(P418,P$8:P$1007,1)+COUNTIF(P$8:P418,P418)-1)/1000</f>
        <v>0.81899999999999995</v>
      </c>
      <c r="AF418" s="21">
        <f>(RANK(Q418,Q$8:Q$1007,1)+COUNTIF(Q$8:Q418,Q418)-1)/1000</f>
        <v>0.82</v>
      </c>
      <c r="AG418" s="21">
        <f>(RANK(R418,R$8:R$1007,1)+COUNTIF(R$8:R418,R418)-1)/1000</f>
        <v>0.82</v>
      </c>
      <c r="AH418" s="21">
        <f>(RANK(S418,S$8:S$1007,1)+COUNTIF(S$8:S418,S418)-1)/1000</f>
        <v>0.81899999999999995</v>
      </c>
      <c r="AI418" s="14">
        <f t="shared" si="83"/>
        <v>0</v>
      </c>
      <c r="AK418" s="14">
        <f t="shared" si="84"/>
        <v>0</v>
      </c>
    </row>
    <row r="419" spans="2:37" x14ac:dyDescent="0.25">
      <c r="B419">
        <f t="shared" si="78"/>
        <v>412</v>
      </c>
      <c r="C419">
        <f>MATCH(B419,'Stocastic Model Raw Data'!$B$2:$B$1001,0)</f>
        <v>131</v>
      </c>
      <c r="D419" s="14" cm="1">
        <f t="array" ref="D419">INDEX('Stocastic Model Raw Data'!$G$2:$G$1001,$C419,0)</f>
        <v>31610718</v>
      </c>
      <c r="E419" s="14" cm="1">
        <f t="array" ref="E419">INDEX('Stocastic Model Raw Data'!$C$2:$C$1001,$C419,0)</f>
        <v>2306072.5884316</v>
      </c>
      <c r="F419" s="14" cm="1">
        <f t="array" ref="F419">INDEX('Stocastic Model Raw Data'!$H$2:$H$1001,$C419,0)</f>
        <v>899388.66706164402</v>
      </c>
      <c r="G419" s="14">
        <f t="shared" si="73"/>
        <v>1406683.9213699559</v>
      </c>
      <c r="H419" s="14" cm="1">
        <f t="array" ref="H419">INDEX('Stocastic Model Raw Data'!$D$2:$D$1001,$C419,0)</f>
        <v>75051980.169976994</v>
      </c>
      <c r="I419" s="14" cm="1">
        <f t="array" ref="I419">INDEX('Stocastic Model Raw Data'!$I$2:$I$1001,$C419,0)</f>
        <v>28153277.592089199</v>
      </c>
      <c r="J419" s="14">
        <f t="shared" si="74"/>
        <v>46898702.577887796</v>
      </c>
      <c r="K419" s="14" cm="1">
        <f t="array" ref="K419">INDEX('Stocastic Model Raw Data'!$E$2:$E$1001,$C419,0)</f>
        <v>24304798.691035502</v>
      </c>
      <c r="L419" s="14" cm="1">
        <f t="array" ref="L419">INDEX('Stocastic Model Raw Data'!$J$2:$J$1001,$C419,0)</f>
        <v>16831400.5238613</v>
      </c>
      <c r="M419" s="14">
        <f t="shared" si="75"/>
        <v>7473398.1671742015</v>
      </c>
      <c r="N419" s="14">
        <f t="shared" si="79"/>
        <v>99356778.861012489</v>
      </c>
      <c r="O419" s="14">
        <f t="shared" si="80"/>
        <v>44984678.115950495</v>
      </c>
      <c r="P419" s="14">
        <f t="shared" si="76"/>
        <v>54372100.745061994</v>
      </c>
      <c r="Q419" s="3">
        <f t="shared" si="81"/>
        <v>99356778.861012489</v>
      </c>
      <c r="R419" s="3">
        <f t="shared" si="82"/>
        <v>76595396.115950495</v>
      </c>
      <c r="S419" s="3">
        <f t="shared" si="77"/>
        <v>22761382.745061994</v>
      </c>
      <c r="T419" s="21">
        <f>(RANK(E419,E$8:E$1007,1)+COUNTIF(E$8:E419,E419)-1)/1000</f>
        <v>0.151</v>
      </c>
      <c r="U419" s="21">
        <f>(RANK(F419,F$8:F$1007,1)+COUNTIF(F$8:F419,F419)-1)/1000</f>
        <v>0.14899999999999999</v>
      </c>
      <c r="V419" s="21">
        <f>(RANK(G419,G$8:G$1007,1)+COUNTIF(G$8:G419,G419)-1)/1000</f>
        <v>0.15</v>
      </c>
      <c r="W419" s="21">
        <f>(RANK(H419,H$8:H$1007,1)+COUNTIF(H$8:H419,H419)-1)/1000</f>
        <v>0.152</v>
      </c>
      <c r="X419" s="21">
        <f>(RANK(I419,I$8:I$1007,1)+COUNTIF(I$8:I419,I419)-1)/1000</f>
        <v>0.14799999999999999</v>
      </c>
      <c r="Y419" s="21">
        <f>(RANK(J419,J$8:J$1007,1)+COUNTIF(J$8:J419,J419)-1)/1000</f>
        <v>0.153</v>
      </c>
      <c r="Z419" s="21">
        <f>(RANK(K419,K$8:K$1007,1)+COUNTIF(K$8:K419,K419)-1)/1000</f>
        <v>0.05</v>
      </c>
      <c r="AA419" s="21">
        <f>(RANK(L419,L$8:L$1007,1)+COUNTIF(L$8:L419,L419)-1)/1000</f>
        <v>5.3999999999999999E-2</v>
      </c>
      <c r="AB419" s="21">
        <f>(RANK(M419,M$8:M$1007,1)+COUNTIF(M$8:M419,M419)-1)/1000</f>
        <v>4.2999999999999997E-2</v>
      </c>
      <c r="AC419" s="21">
        <f>(RANK(N419,N$8:N$1007,1)+COUNTIF(N$8:N419,N419)-1)/1000</f>
        <v>0.13100000000000001</v>
      </c>
      <c r="AD419" s="21">
        <f>(RANK(O419,O$8:O$1007,1)+COUNTIF(O$8:O419,O419)-1)/1000</f>
        <v>9.8000000000000004E-2</v>
      </c>
      <c r="AE419" s="21">
        <f>(RANK(P419,P$8:P$1007,1)+COUNTIF(P$8:P419,P419)-1)/1000</f>
        <v>0.14799999999999999</v>
      </c>
      <c r="AF419" s="21">
        <f>(RANK(Q419,Q$8:Q$1007,1)+COUNTIF(Q$8:Q419,Q419)-1)/1000</f>
        <v>0.13100000000000001</v>
      </c>
      <c r="AG419" s="21">
        <f>(RANK(R419,R$8:R$1007,1)+COUNTIF(R$8:R419,R419)-1)/1000</f>
        <v>9.8000000000000004E-2</v>
      </c>
      <c r="AH419" s="21">
        <f>(RANK(S419,S$8:S$1007,1)+COUNTIF(S$8:S419,S419)-1)/1000</f>
        <v>0.14799999999999999</v>
      </c>
      <c r="AI419" s="14">
        <f t="shared" si="83"/>
        <v>0</v>
      </c>
      <c r="AK419" s="14">
        <f t="shared" si="84"/>
        <v>0</v>
      </c>
    </row>
    <row r="420" spans="2:37" x14ac:dyDescent="0.25">
      <c r="B420">
        <f t="shared" si="78"/>
        <v>413</v>
      </c>
      <c r="C420">
        <f>MATCH(B420,'Stocastic Model Raw Data'!$B$2:$B$1001,0)</f>
        <v>519</v>
      </c>
      <c r="D420" s="14" cm="1">
        <f t="array" ref="D420">INDEX('Stocastic Model Raw Data'!$G$2:$G$1001,$C420,0)</f>
        <v>31610718</v>
      </c>
      <c r="E420" s="14" cm="1">
        <f t="array" ref="E420">INDEX('Stocastic Model Raw Data'!$C$2:$C$1001,$C420,0)</f>
        <v>4478178.2998976903</v>
      </c>
      <c r="F420" s="14" cm="1">
        <f t="array" ref="F420">INDEX('Stocastic Model Raw Data'!$H$2:$H$1001,$C420,0)</f>
        <v>1870320.15420657</v>
      </c>
      <c r="G420" s="14">
        <f t="shared" si="73"/>
        <v>2607858.1456911201</v>
      </c>
      <c r="H420" s="14" cm="1">
        <f t="array" ref="H420">INDEX('Stocastic Model Raw Data'!$D$2:$D$1001,$C420,0)</f>
        <v>145028564.114261</v>
      </c>
      <c r="I420" s="14" cm="1">
        <f t="array" ref="I420">INDEX('Stocastic Model Raw Data'!$I$2:$I$1001,$C420,0)</f>
        <v>57626806.924419701</v>
      </c>
      <c r="J420" s="14">
        <f t="shared" si="74"/>
        <v>87401757.1898413</v>
      </c>
      <c r="K420" s="14" cm="1">
        <f t="array" ref="K420">INDEX('Stocastic Model Raw Data'!$E$2:$E$1001,$C420,0)</f>
        <v>29546455.574431699</v>
      </c>
      <c r="L420" s="14" cm="1">
        <f t="array" ref="L420">INDEX('Stocastic Model Raw Data'!$J$2:$J$1001,$C420,0)</f>
        <v>20740268.9176258</v>
      </c>
      <c r="M420" s="14">
        <f t="shared" si="75"/>
        <v>8806186.656805899</v>
      </c>
      <c r="N420" s="14">
        <f t="shared" si="79"/>
        <v>174575019.68869269</v>
      </c>
      <c r="O420" s="14">
        <f t="shared" si="80"/>
        <v>78367075.842045501</v>
      </c>
      <c r="P420" s="14">
        <f t="shared" si="76"/>
        <v>96207943.846647188</v>
      </c>
      <c r="Q420" s="3">
        <f t="shared" si="81"/>
        <v>174575019.68869269</v>
      </c>
      <c r="R420" s="3">
        <f t="shared" si="82"/>
        <v>109977793.8420455</v>
      </c>
      <c r="S420" s="3">
        <f t="shared" si="77"/>
        <v>64597225.846647188</v>
      </c>
      <c r="T420" s="21">
        <f>(RANK(E420,E$8:E$1007,1)+COUNTIF(E$8:E420,E420)-1)/1000</f>
        <v>0.58099999999999996</v>
      </c>
      <c r="U420" s="21">
        <f>(RANK(F420,F$8:F$1007,1)+COUNTIF(F$8:F420,F420)-1)/1000</f>
        <v>0.58899999999999997</v>
      </c>
      <c r="V420" s="21">
        <f>(RANK(G420,G$8:G$1007,1)+COUNTIF(G$8:G420,G420)-1)/1000</f>
        <v>0.56899999999999995</v>
      </c>
      <c r="W420" s="21">
        <f>(RANK(H420,H$8:H$1007,1)+COUNTIF(H$8:H420,H420)-1)/1000</f>
        <v>0.57999999999999996</v>
      </c>
      <c r="X420" s="21">
        <f>(RANK(I420,I$8:I$1007,1)+COUNTIF(I$8:I420,I420)-1)/1000</f>
        <v>0.58799999999999997</v>
      </c>
      <c r="Y420" s="21">
        <f>(RANK(J420,J$8:J$1007,1)+COUNTIF(J$8:J420,J420)-1)/1000</f>
        <v>0.57299999999999995</v>
      </c>
      <c r="Z420" s="21">
        <f>(RANK(K420,K$8:K$1007,1)+COUNTIF(K$8:K420,K420)-1)/1000</f>
        <v>0.21299999999999999</v>
      </c>
      <c r="AA420" s="21">
        <f>(RANK(L420,L$8:L$1007,1)+COUNTIF(L$8:L420,L420)-1)/1000</f>
        <v>0.21199999999999999</v>
      </c>
      <c r="AB420" s="21">
        <f>(RANK(M420,M$8:M$1007,1)+COUNTIF(M$8:M420,M420)-1)/1000</f>
        <v>0.191</v>
      </c>
      <c r="AC420" s="21">
        <f>(RANK(N420,N$8:N$1007,1)+COUNTIF(N$8:N420,N420)-1)/1000</f>
        <v>0.51900000000000002</v>
      </c>
      <c r="AD420" s="21">
        <f>(RANK(O420,O$8:O$1007,1)+COUNTIF(O$8:O420,O420)-1)/1000</f>
        <v>0.50600000000000001</v>
      </c>
      <c r="AE420" s="21">
        <f>(RANK(P420,P$8:P$1007,1)+COUNTIF(P$8:P420,P420)-1)/1000</f>
        <v>0.55100000000000005</v>
      </c>
      <c r="AF420" s="21">
        <f>(RANK(Q420,Q$8:Q$1007,1)+COUNTIF(Q$8:Q420,Q420)-1)/1000</f>
        <v>0.51900000000000002</v>
      </c>
      <c r="AG420" s="21">
        <f>(RANK(R420,R$8:R$1007,1)+COUNTIF(R$8:R420,R420)-1)/1000</f>
        <v>0.50600000000000001</v>
      </c>
      <c r="AH420" s="21">
        <f>(RANK(S420,S$8:S$1007,1)+COUNTIF(S$8:S420,S420)-1)/1000</f>
        <v>0.55100000000000005</v>
      </c>
      <c r="AI420" s="14">
        <f t="shared" si="83"/>
        <v>0</v>
      </c>
      <c r="AK420" s="14">
        <f t="shared" si="84"/>
        <v>0</v>
      </c>
    </row>
    <row r="421" spans="2:37" x14ac:dyDescent="0.25">
      <c r="B421">
        <f t="shared" si="78"/>
        <v>414</v>
      </c>
      <c r="C421">
        <f>MATCH(B421,'Stocastic Model Raw Data'!$B$2:$B$1001,0)</f>
        <v>849</v>
      </c>
      <c r="D421" s="14" cm="1">
        <f t="array" ref="D421">INDEX('Stocastic Model Raw Data'!$G$2:$G$1001,$C421,0)</f>
        <v>31610718</v>
      </c>
      <c r="E421" s="14" cm="1">
        <f t="array" ref="E421">INDEX('Stocastic Model Raw Data'!$C$2:$C$1001,$C421,0)</f>
        <v>6336790.3170338301</v>
      </c>
      <c r="F421" s="14" cm="1">
        <f t="array" ref="F421">INDEX('Stocastic Model Raw Data'!$H$2:$H$1001,$C421,0)</f>
        <v>2677816.1151877898</v>
      </c>
      <c r="G421" s="14">
        <f t="shared" si="73"/>
        <v>3658974.2018460403</v>
      </c>
      <c r="H421" s="14" cm="1">
        <f t="array" ref="H421">INDEX('Stocastic Model Raw Data'!$D$2:$D$1001,$C421,0)</f>
        <v>204793996.87509999</v>
      </c>
      <c r="I421" s="14" cm="1">
        <f t="array" ref="I421">INDEX('Stocastic Model Raw Data'!$I$2:$I$1001,$C421,0)</f>
        <v>82205210.516682297</v>
      </c>
      <c r="J421" s="14">
        <f t="shared" si="74"/>
        <v>122588786.35841769</v>
      </c>
      <c r="K421" s="14" cm="1">
        <f t="array" ref="K421">INDEX('Stocastic Model Raw Data'!$E$2:$E$1001,$C421,0)</f>
        <v>33617383.073222898</v>
      </c>
      <c r="L421" s="14" cm="1">
        <f t="array" ref="L421">INDEX('Stocastic Model Raw Data'!$J$2:$J$1001,$C421,0)</f>
        <v>23948311.513006002</v>
      </c>
      <c r="M421" s="14">
        <f t="shared" si="75"/>
        <v>9669071.5602168962</v>
      </c>
      <c r="N421" s="14">
        <f t="shared" si="79"/>
        <v>238411379.94832289</v>
      </c>
      <c r="O421" s="14">
        <f t="shared" si="80"/>
        <v>106153522.0296883</v>
      </c>
      <c r="P421" s="14">
        <f t="shared" si="76"/>
        <v>132257857.91863459</v>
      </c>
      <c r="Q421" s="3">
        <f t="shared" si="81"/>
        <v>238411379.94832289</v>
      </c>
      <c r="R421" s="3">
        <f t="shared" si="82"/>
        <v>137764240.0296883</v>
      </c>
      <c r="S421" s="3">
        <f t="shared" si="77"/>
        <v>100647139.91863459</v>
      </c>
      <c r="T421" s="21">
        <f>(RANK(E421,E$8:E$1007,1)+COUNTIF(E$8:E421,E421)-1)/1000</f>
        <v>0.86899999999999999</v>
      </c>
      <c r="U421" s="21">
        <f>(RANK(F421,F$8:F$1007,1)+COUNTIF(F$8:F421,F421)-1)/1000</f>
        <v>0.88200000000000001</v>
      </c>
      <c r="V421" s="21">
        <f>(RANK(G421,G$8:G$1007,1)+COUNTIF(G$8:G421,G421)-1)/1000</f>
        <v>0.86299999999999999</v>
      </c>
      <c r="W421" s="21">
        <f>(RANK(H421,H$8:H$1007,1)+COUNTIF(H$8:H421,H421)-1)/1000</f>
        <v>0.86699999999999999</v>
      </c>
      <c r="X421" s="21">
        <f>(RANK(I421,I$8:I$1007,1)+COUNTIF(I$8:I421,I421)-1)/1000</f>
        <v>0.878</v>
      </c>
      <c r="Y421" s="21">
        <f>(RANK(J421,J$8:J$1007,1)+COUNTIF(J$8:J421,J421)-1)/1000</f>
        <v>0.86199999999999999</v>
      </c>
      <c r="Z421" s="21">
        <f>(RANK(K421,K$8:K$1007,1)+COUNTIF(K$8:K421,K421)-1)/1000</f>
        <v>0.379</v>
      </c>
      <c r="AA421" s="21">
        <f>(RANK(L421,L$8:L$1007,1)+COUNTIF(L$8:L421,L421)-1)/1000</f>
        <v>0.379</v>
      </c>
      <c r="AB421" s="21">
        <f>(RANK(M421,M$8:M$1007,1)+COUNTIF(M$8:M421,M421)-1)/1000</f>
        <v>0.35199999999999998</v>
      </c>
      <c r="AC421" s="21">
        <f>(RANK(N421,N$8:N$1007,1)+COUNTIF(N$8:N421,N421)-1)/1000</f>
        <v>0.84899999999999998</v>
      </c>
      <c r="AD421" s="21">
        <f>(RANK(O421,O$8:O$1007,1)+COUNTIF(O$8:O421,O421)-1)/1000</f>
        <v>0.85899999999999999</v>
      </c>
      <c r="AE421" s="21">
        <f>(RANK(P421,P$8:P$1007,1)+COUNTIF(P$8:P421,P421)-1)/1000</f>
        <v>0.85099999999999998</v>
      </c>
      <c r="AF421" s="21">
        <f>(RANK(Q421,Q$8:Q$1007,1)+COUNTIF(Q$8:Q421,Q421)-1)/1000</f>
        <v>0.84899999999999998</v>
      </c>
      <c r="AG421" s="21">
        <f>(RANK(R421,R$8:R$1007,1)+COUNTIF(R$8:R421,R421)-1)/1000</f>
        <v>0.85899999999999999</v>
      </c>
      <c r="AH421" s="21">
        <f>(RANK(S421,S$8:S$1007,1)+COUNTIF(S$8:S421,S421)-1)/1000</f>
        <v>0.85099999999999998</v>
      </c>
      <c r="AI421" s="14">
        <f t="shared" si="83"/>
        <v>0</v>
      </c>
      <c r="AK421" s="14">
        <f t="shared" si="84"/>
        <v>0</v>
      </c>
    </row>
    <row r="422" spans="2:37" x14ac:dyDescent="0.25">
      <c r="B422">
        <f t="shared" si="78"/>
        <v>415</v>
      </c>
      <c r="C422">
        <f>MATCH(B422,'Stocastic Model Raw Data'!$B$2:$B$1001,0)</f>
        <v>194</v>
      </c>
      <c r="D422" s="14" cm="1">
        <f t="array" ref="D422">INDEX('Stocastic Model Raw Data'!$G$2:$G$1001,$C422,0)</f>
        <v>31610718</v>
      </c>
      <c r="E422" s="14" cm="1">
        <f t="array" ref="E422">INDEX('Stocastic Model Raw Data'!$C$2:$C$1001,$C422,0)</f>
        <v>2464208.1582372598</v>
      </c>
      <c r="F422" s="14" cm="1">
        <f t="array" ref="F422">INDEX('Stocastic Model Raw Data'!$H$2:$H$1001,$C422,0)</f>
        <v>978809.20607074397</v>
      </c>
      <c r="G422" s="14">
        <f t="shared" si="73"/>
        <v>1485398.9521665159</v>
      </c>
      <c r="H422" s="14" cm="1">
        <f t="array" ref="H422">INDEX('Stocastic Model Raw Data'!$D$2:$D$1001,$C422,0)</f>
        <v>79664208.449601799</v>
      </c>
      <c r="I422" s="14" cm="1">
        <f t="array" ref="I422">INDEX('Stocastic Model Raw Data'!$I$2:$I$1001,$C422,0)</f>
        <v>30675113.155135199</v>
      </c>
      <c r="J422" s="14">
        <f t="shared" si="74"/>
        <v>48989095.2944666</v>
      </c>
      <c r="K422" s="14" cm="1">
        <f t="array" ref="K422">INDEX('Stocastic Model Raw Data'!$E$2:$E$1001,$C422,0)</f>
        <v>33572744.539362401</v>
      </c>
      <c r="L422" s="14" cm="1">
        <f t="array" ref="L422">INDEX('Stocastic Model Raw Data'!$J$2:$J$1001,$C422,0)</f>
        <v>24279000.390351102</v>
      </c>
      <c r="M422" s="14">
        <f t="shared" si="75"/>
        <v>9293744.149011299</v>
      </c>
      <c r="N422" s="14">
        <f t="shared" si="79"/>
        <v>113236952.9889642</v>
      </c>
      <c r="O422" s="14">
        <f t="shared" si="80"/>
        <v>54954113.545486301</v>
      </c>
      <c r="P422" s="14">
        <f t="shared" si="76"/>
        <v>58282839.443477899</v>
      </c>
      <c r="Q422" s="3">
        <f t="shared" si="81"/>
        <v>113236952.9889642</v>
      </c>
      <c r="R422" s="3">
        <f t="shared" si="82"/>
        <v>86564831.545486301</v>
      </c>
      <c r="S422" s="3">
        <f t="shared" si="77"/>
        <v>26672121.443477899</v>
      </c>
      <c r="T422" s="21">
        <f>(RANK(E422,E$8:E$1007,1)+COUNTIF(E$8:E422,E422)-1)/1000</f>
        <v>0.17699999999999999</v>
      </c>
      <c r="U422" s="21">
        <f>(RANK(F422,F$8:F$1007,1)+COUNTIF(F$8:F422,F422)-1)/1000</f>
        <v>0.17699999999999999</v>
      </c>
      <c r="V422" s="21">
        <f>(RANK(G422,G$8:G$1007,1)+COUNTIF(G$8:G422,G422)-1)/1000</f>
        <v>0.17899999999999999</v>
      </c>
      <c r="W422" s="21">
        <f>(RANK(H422,H$8:H$1007,1)+COUNTIF(H$8:H422,H422)-1)/1000</f>
        <v>0.17599999999999999</v>
      </c>
      <c r="X422" s="21">
        <f>(RANK(I422,I$8:I$1007,1)+COUNTIF(I$8:I422,I422)-1)/1000</f>
        <v>0.17499999999999999</v>
      </c>
      <c r="Y422" s="21">
        <f>(RANK(J422,J$8:J$1007,1)+COUNTIF(J$8:J422,J422)-1)/1000</f>
        <v>0.17499999999999999</v>
      </c>
      <c r="Z422" s="21">
        <f>(RANK(K422,K$8:K$1007,1)+COUNTIF(K$8:K422,K422)-1)/1000</f>
        <v>0.373</v>
      </c>
      <c r="AA422" s="21">
        <f>(RANK(L422,L$8:L$1007,1)+COUNTIF(L$8:L422,L422)-1)/1000</f>
        <v>0.40100000000000002</v>
      </c>
      <c r="AB422" s="21">
        <f>(RANK(M422,M$8:M$1007,1)+COUNTIF(M$8:M422,M422)-1)/1000</f>
        <v>0.27500000000000002</v>
      </c>
      <c r="AC422" s="21">
        <f>(RANK(N422,N$8:N$1007,1)+COUNTIF(N$8:N422,N422)-1)/1000</f>
        <v>0.19400000000000001</v>
      </c>
      <c r="AD422" s="21">
        <f>(RANK(O422,O$8:O$1007,1)+COUNTIF(O$8:O422,O422)-1)/1000</f>
        <v>0.214</v>
      </c>
      <c r="AE422" s="21">
        <f>(RANK(P422,P$8:P$1007,1)+COUNTIF(P$8:P422,P422)-1)/1000</f>
        <v>0.17499999999999999</v>
      </c>
      <c r="AF422" s="21">
        <f>(RANK(Q422,Q$8:Q$1007,1)+COUNTIF(Q$8:Q422,Q422)-1)/1000</f>
        <v>0.19400000000000001</v>
      </c>
      <c r="AG422" s="21">
        <f>(RANK(R422,R$8:R$1007,1)+COUNTIF(R$8:R422,R422)-1)/1000</f>
        <v>0.214</v>
      </c>
      <c r="AH422" s="21">
        <f>(RANK(S422,S$8:S$1007,1)+COUNTIF(S$8:S422,S422)-1)/1000</f>
        <v>0.17499999999999999</v>
      </c>
      <c r="AI422" s="14">
        <f t="shared" si="83"/>
        <v>0</v>
      </c>
      <c r="AK422" s="14">
        <f t="shared" si="84"/>
        <v>0</v>
      </c>
    </row>
    <row r="423" spans="2:37" x14ac:dyDescent="0.25">
      <c r="B423">
        <f t="shared" si="78"/>
        <v>416</v>
      </c>
      <c r="C423">
        <f>MATCH(B423,'Stocastic Model Raw Data'!$B$2:$B$1001,0)</f>
        <v>650</v>
      </c>
      <c r="D423" s="14" cm="1">
        <f t="array" ref="D423">INDEX('Stocastic Model Raw Data'!$G$2:$G$1001,$C423,0)</f>
        <v>31610718</v>
      </c>
      <c r="E423" s="14" cm="1">
        <f t="array" ref="E423">INDEX('Stocastic Model Raw Data'!$C$2:$C$1001,$C423,0)</f>
        <v>4806227.4186621401</v>
      </c>
      <c r="F423" s="14" cm="1">
        <f t="array" ref="F423">INDEX('Stocastic Model Raw Data'!$H$2:$H$1001,$C423,0)</f>
        <v>1972312.9014588599</v>
      </c>
      <c r="G423" s="14">
        <f t="shared" si="73"/>
        <v>2833914.5172032802</v>
      </c>
      <c r="H423" s="14" cm="1">
        <f t="array" ref="H423">INDEX('Stocastic Model Raw Data'!$D$2:$D$1001,$C423,0)</f>
        <v>157106306.032819</v>
      </c>
      <c r="I423" s="14" cm="1">
        <f t="array" ref="I423">INDEX('Stocastic Model Raw Data'!$I$2:$I$1001,$C423,0)</f>
        <v>60947025.496748902</v>
      </c>
      <c r="J423" s="14">
        <f t="shared" si="74"/>
        <v>96159280.536070108</v>
      </c>
      <c r="K423" s="14" cm="1">
        <f t="array" ref="K423">INDEX('Stocastic Model Raw Data'!$E$2:$E$1001,$C423,0)</f>
        <v>33789844.3830157</v>
      </c>
      <c r="L423" s="14" cm="1">
        <f t="array" ref="L423">INDEX('Stocastic Model Raw Data'!$J$2:$J$1001,$C423,0)</f>
        <v>24030765.924622301</v>
      </c>
      <c r="M423" s="14">
        <f t="shared" si="75"/>
        <v>9759078.4583933987</v>
      </c>
      <c r="N423" s="14">
        <f t="shared" si="79"/>
        <v>190896150.4158347</v>
      </c>
      <c r="O423" s="14">
        <f t="shared" si="80"/>
        <v>84977791.421371207</v>
      </c>
      <c r="P423" s="14">
        <f t="shared" si="76"/>
        <v>105918358.99446349</v>
      </c>
      <c r="Q423" s="3">
        <f t="shared" si="81"/>
        <v>190896150.4158347</v>
      </c>
      <c r="R423" s="3">
        <f t="shared" si="82"/>
        <v>116588509.42137121</v>
      </c>
      <c r="S423" s="3">
        <f t="shared" si="77"/>
        <v>74307640.994463488</v>
      </c>
      <c r="T423" s="21">
        <f>(RANK(E423,E$8:E$1007,1)+COUNTIF(E$8:E423,E423)-1)/1000</f>
        <v>0.64700000000000002</v>
      </c>
      <c r="U423" s="21">
        <f>(RANK(F423,F$8:F$1007,1)+COUNTIF(F$8:F423,F423)-1)/1000</f>
        <v>0.63600000000000001</v>
      </c>
      <c r="V423" s="21">
        <f>(RANK(G423,G$8:G$1007,1)+COUNTIF(G$8:G423,G423)-1)/1000</f>
        <v>0.65900000000000003</v>
      </c>
      <c r="W423" s="21">
        <f>(RANK(H423,H$8:H$1007,1)+COUNTIF(H$8:H423,H423)-1)/1000</f>
        <v>0.65600000000000003</v>
      </c>
      <c r="X423" s="21">
        <f>(RANK(I423,I$8:I$1007,1)+COUNTIF(I$8:I423,I423)-1)/1000</f>
        <v>0.63600000000000001</v>
      </c>
      <c r="Y423" s="21">
        <f>(RANK(J423,J$8:J$1007,1)+COUNTIF(J$8:J423,J423)-1)/1000</f>
        <v>0.67700000000000005</v>
      </c>
      <c r="Z423" s="21">
        <f>(RANK(K423,K$8:K$1007,1)+COUNTIF(K$8:K423,K423)-1)/1000</f>
        <v>0.38700000000000001</v>
      </c>
      <c r="AA423" s="21">
        <f>(RANK(L423,L$8:L$1007,1)+COUNTIF(L$8:L423,L423)-1)/1000</f>
        <v>0.38400000000000001</v>
      </c>
      <c r="AB423" s="21">
        <f>(RANK(M423,M$8:M$1007,1)+COUNTIF(M$8:M423,M423)-1)/1000</f>
        <v>0.373</v>
      </c>
      <c r="AC423" s="21">
        <f>(RANK(N423,N$8:N$1007,1)+COUNTIF(N$8:N423,N423)-1)/1000</f>
        <v>0.65</v>
      </c>
      <c r="AD423" s="21">
        <f>(RANK(O423,O$8:O$1007,1)+COUNTIF(O$8:O423,O423)-1)/1000</f>
        <v>0.63300000000000001</v>
      </c>
      <c r="AE423" s="21">
        <f>(RANK(P423,P$8:P$1007,1)+COUNTIF(P$8:P423,P423)-1)/1000</f>
        <v>0.67100000000000004</v>
      </c>
      <c r="AF423" s="21">
        <f>(RANK(Q423,Q$8:Q$1007,1)+COUNTIF(Q$8:Q423,Q423)-1)/1000</f>
        <v>0.65</v>
      </c>
      <c r="AG423" s="21">
        <f>(RANK(R423,R$8:R$1007,1)+COUNTIF(R$8:R423,R423)-1)/1000</f>
        <v>0.63300000000000001</v>
      </c>
      <c r="AH423" s="21">
        <f>(RANK(S423,S$8:S$1007,1)+COUNTIF(S$8:S423,S423)-1)/1000</f>
        <v>0.67100000000000004</v>
      </c>
      <c r="AI423" s="14">
        <f t="shared" si="83"/>
        <v>0</v>
      </c>
      <c r="AK423" s="14">
        <f t="shared" si="84"/>
        <v>0</v>
      </c>
    </row>
    <row r="424" spans="2:37" x14ac:dyDescent="0.25">
      <c r="B424">
        <f t="shared" si="78"/>
        <v>417</v>
      </c>
      <c r="C424">
        <f>MATCH(B424,'Stocastic Model Raw Data'!$B$2:$B$1001,0)</f>
        <v>319</v>
      </c>
      <c r="D424" s="14" cm="1">
        <f t="array" ref="D424">INDEX('Stocastic Model Raw Data'!$G$2:$G$1001,$C424,0)</f>
        <v>31610718</v>
      </c>
      <c r="E424" s="14" cm="1">
        <f t="array" ref="E424">INDEX('Stocastic Model Raw Data'!$C$2:$C$1001,$C424,0)</f>
        <v>3101502.9561686101</v>
      </c>
      <c r="F424" s="14" cm="1">
        <f t="array" ref="F424">INDEX('Stocastic Model Raw Data'!$H$2:$H$1001,$C424,0)</f>
        <v>1257938.06863947</v>
      </c>
      <c r="G424" s="14">
        <f t="shared" si="73"/>
        <v>1843564.8875291401</v>
      </c>
      <c r="H424" s="14" cm="1">
        <f t="array" ref="H424">INDEX('Stocastic Model Raw Data'!$D$2:$D$1001,$C424,0)</f>
        <v>99560442.593097895</v>
      </c>
      <c r="I424" s="14" cm="1">
        <f t="array" ref="I424">INDEX('Stocastic Model Raw Data'!$I$2:$I$1001,$C424,0)</f>
        <v>39122086.432515398</v>
      </c>
      <c r="J424" s="14">
        <f t="shared" si="74"/>
        <v>60438356.160582498</v>
      </c>
      <c r="K424" s="14" cm="1">
        <f t="array" ref="K424">INDEX('Stocastic Model Raw Data'!$E$2:$E$1001,$C424,0)</f>
        <v>33216332.009872898</v>
      </c>
      <c r="L424" s="14" cm="1">
        <f t="array" ref="L424">INDEX('Stocastic Model Raw Data'!$J$2:$J$1001,$C424,0)</f>
        <v>24163671.297705401</v>
      </c>
      <c r="M424" s="14">
        <f t="shared" si="75"/>
        <v>9052660.7121674977</v>
      </c>
      <c r="N424" s="14">
        <f t="shared" si="79"/>
        <v>132776774.60297079</v>
      </c>
      <c r="O424" s="14">
        <f t="shared" si="80"/>
        <v>63285757.730220795</v>
      </c>
      <c r="P424" s="14">
        <f t="shared" si="76"/>
        <v>69491016.872749999</v>
      </c>
      <c r="Q424" s="3">
        <f t="shared" si="81"/>
        <v>132776774.60297079</v>
      </c>
      <c r="R424" s="3">
        <f t="shared" si="82"/>
        <v>94896475.730220795</v>
      </c>
      <c r="S424" s="3">
        <f t="shared" si="77"/>
        <v>37880298.872749999</v>
      </c>
      <c r="T424" s="21">
        <f>(RANK(E424,E$8:E$1007,1)+COUNTIF(E$8:E424,E424)-1)/1000</f>
        <v>0.32700000000000001</v>
      </c>
      <c r="U424" s="21">
        <f>(RANK(F424,F$8:F$1007,1)+COUNTIF(F$8:F424,F424)-1)/1000</f>
        <v>0.34</v>
      </c>
      <c r="V424" s="21">
        <f>(RANK(G424,G$8:G$1007,1)+COUNTIF(G$8:G424,G424)-1)/1000</f>
        <v>0.316</v>
      </c>
      <c r="W424" s="21">
        <f>(RANK(H424,H$8:H$1007,1)+COUNTIF(H$8:H424,H424)-1)/1000</f>
        <v>0.32</v>
      </c>
      <c r="X424" s="21">
        <f>(RANK(I424,I$8:I$1007,1)+COUNTIF(I$8:I424,I424)-1)/1000</f>
        <v>0.33800000000000002</v>
      </c>
      <c r="Y424" s="21">
        <f>(RANK(J424,J$8:J$1007,1)+COUNTIF(J$8:J424,J424)-1)/1000</f>
        <v>0.31</v>
      </c>
      <c r="Z424" s="21">
        <f>(RANK(K424,K$8:K$1007,1)+COUNTIF(K$8:K424,K424)-1)/1000</f>
        <v>0.35699999999999998</v>
      </c>
      <c r="AA424" s="21">
        <f>(RANK(L424,L$8:L$1007,1)+COUNTIF(L$8:L424,L424)-1)/1000</f>
        <v>0.39400000000000002</v>
      </c>
      <c r="AB424" s="21">
        <f>(RANK(M424,M$8:M$1007,1)+COUNTIF(M$8:M424,M424)-1)/1000</f>
        <v>0.23400000000000001</v>
      </c>
      <c r="AC424" s="21">
        <f>(RANK(N424,N$8:N$1007,1)+COUNTIF(N$8:N424,N424)-1)/1000</f>
        <v>0.31900000000000001</v>
      </c>
      <c r="AD424" s="21">
        <f>(RANK(O424,O$8:O$1007,1)+COUNTIF(O$8:O424,O424)-1)/1000</f>
        <v>0.33</v>
      </c>
      <c r="AE424" s="21">
        <f>(RANK(P424,P$8:P$1007,1)+COUNTIF(P$8:P424,P424)-1)/1000</f>
        <v>0.30399999999999999</v>
      </c>
      <c r="AF424" s="21">
        <f>(RANK(Q424,Q$8:Q$1007,1)+COUNTIF(Q$8:Q424,Q424)-1)/1000</f>
        <v>0.31900000000000001</v>
      </c>
      <c r="AG424" s="21">
        <f>(RANK(R424,R$8:R$1007,1)+COUNTIF(R$8:R424,R424)-1)/1000</f>
        <v>0.33</v>
      </c>
      <c r="AH424" s="21">
        <f>(RANK(S424,S$8:S$1007,1)+COUNTIF(S$8:S424,S424)-1)/1000</f>
        <v>0.30399999999999999</v>
      </c>
      <c r="AI424" s="14">
        <f t="shared" si="83"/>
        <v>0</v>
      </c>
      <c r="AK424" s="14">
        <f t="shared" si="84"/>
        <v>0</v>
      </c>
    </row>
    <row r="425" spans="2:37" x14ac:dyDescent="0.25">
      <c r="B425">
        <f t="shared" si="78"/>
        <v>418</v>
      </c>
      <c r="C425">
        <f>MATCH(B425,'Stocastic Model Raw Data'!$B$2:$B$1001,0)</f>
        <v>389</v>
      </c>
      <c r="D425" s="14" cm="1">
        <f t="array" ref="D425">INDEX('Stocastic Model Raw Data'!$G$2:$G$1001,$C425,0)</f>
        <v>31610718</v>
      </c>
      <c r="E425" s="14" cm="1">
        <f t="array" ref="E425">INDEX('Stocastic Model Raw Data'!$C$2:$C$1001,$C425,0)</f>
        <v>3823459.2070678798</v>
      </c>
      <c r="F425" s="14" cm="1">
        <f t="array" ref="F425">INDEX('Stocastic Model Raw Data'!$H$2:$H$1001,$C425,0)</f>
        <v>1580797.7831230101</v>
      </c>
      <c r="G425" s="14">
        <f t="shared" si="73"/>
        <v>2242661.42394487</v>
      </c>
      <c r="H425" s="14" cm="1">
        <f t="array" ref="H425">INDEX('Stocastic Model Raw Data'!$D$2:$D$1001,$C425,0)</f>
        <v>124911854.783792</v>
      </c>
      <c r="I425" s="14" cm="1">
        <f t="array" ref="I425">INDEX('Stocastic Model Raw Data'!$I$2:$I$1001,$C425,0)</f>
        <v>48829611.886922501</v>
      </c>
      <c r="J425" s="14">
        <f t="shared" si="74"/>
        <v>76082242.89686951</v>
      </c>
      <c r="K425" s="14" cm="1">
        <f t="array" ref="K425">INDEX('Stocastic Model Raw Data'!$E$2:$E$1001,$C425,0)</f>
        <v>22869234.4312388</v>
      </c>
      <c r="L425" s="14" cm="1">
        <f t="array" ref="L425">INDEX('Stocastic Model Raw Data'!$J$2:$J$1001,$C425,0)</f>
        <v>15561098.2234628</v>
      </c>
      <c r="M425" s="14">
        <f t="shared" si="75"/>
        <v>7308136.2077760007</v>
      </c>
      <c r="N425" s="14">
        <f t="shared" si="79"/>
        <v>147781089.21503079</v>
      </c>
      <c r="O425" s="14">
        <f t="shared" si="80"/>
        <v>64390710.110385299</v>
      </c>
      <c r="P425" s="14">
        <f t="shared" si="76"/>
        <v>83390379.104645491</v>
      </c>
      <c r="Q425" s="3">
        <f t="shared" si="81"/>
        <v>147781089.21503079</v>
      </c>
      <c r="R425" s="3">
        <f t="shared" si="82"/>
        <v>96001428.110385299</v>
      </c>
      <c r="S425" s="3">
        <f t="shared" si="77"/>
        <v>51779661.104645491</v>
      </c>
      <c r="T425" s="21">
        <f>(RANK(E425,E$8:E$1007,1)+COUNTIF(E$8:E425,E425)-1)/1000</f>
        <v>0.42499999999999999</v>
      </c>
      <c r="U425" s="21">
        <f>(RANK(F425,F$8:F$1007,1)+COUNTIF(F$8:F425,F425)-1)/1000</f>
        <v>0.435</v>
      </c>
      <c r="V425" s="21">
        <f>(RANK(G425,G$8:G$1007,1)+COUNTIF(G$8:G425,G425)-1)/1000</f>
        <v>0.42</v>
      </c>
      <c r="W425" s="21">
        <f>(RANK(H425,H$8:H$1007,1)+COUNTIF(H$8:H425,H425)-1)/1000</f>
        <v>0.42799999999999999</v>
      </c>
      <c r="X425" s="21">
        <f>(RANK(I425,I$8:I$1007,1)+COUNTIF(I$8:I425,I425)-1)/1000</f>
        <v>0.434</v>
      </c>
      <c r="Y425" s="21">
        <f>(RANK(J425,J$8:J$1007,1)+COUNTIF(J$8:J425,J425)-1)/1000</f>
        <v>0.42299999999999999</v>
      </c>
      <c r="Z425" s="21">
        <f>(RANK(K425,K$8:K$1007,1)+COUNTIF(K$8:K425,K425)-1)/1000</f>
        <v>2.1000000000000001E-2</v>
      </c>
      <c r="AA425" s="21">
        <f>(RANK(L425,L$8:L$1007,1)+COUNTIF(L$8:L425,L425)-1)/1000</f>
        <v>2.1000000000000001E-2</v>
      </c>
      <c r="AB425" s="21">
        <f>(RANK(M425,M$8:M$1007,1)+COUNTIF(M$8:M425,M425)-1)/1000</f>
        <v>0.03</v>
      </c>
      <c r="AC425" s="21">
        <f>(RANK(N425,N$8:N$1007,1)+COUNTIF(N$8:N425,N425)-1)/1000</f>
        <v>0.38900000000000001</v>
      </c>
      <c r="AD425" s="21">
        <f>(RANK(O425,O$8:O$1007,1)+COUNTIF(O$8:O425,O425)-1)/1000</f>
        <v>0.34499999999999997</v>
      </c>
      <c r="AE425" s="21">
        <f>(RANK(P425,P$8:P$1007,1)+COUNTIF(P$8:P425,P425)-1)/1000</f>
        <v>0.40600000000000003</v>
      </c>
      <c r="AF425" s="21">
        <f>(RANK(Q425,Q$8:Q$1007,1)+COUNTIF(Q$8:Q425,Q425)-1)/1000</f>
        <v>0.38900000000000001</v>
      </c>
      <c r="AG425" s="21">
        <f>(RANK(R425,R$8:R$1007,1)+COUNTIF(R$8:R425,R425)-1)/1000</f>
        <v>0.34499999999999997</v>
      </c>
      <c r="AH425" s="21">
        <f>(RANK(S425,S$8:S$1007,1)+COUNTIF(S$8:S425,S425)-1)/1000</f>
        <v>0.40600000000000003</v>
      </c>
      <c r="AI425" s="14">
        <f t="shared" si="83"/>
        <v>0</v>
      </c>
      <c r="AK425" s="14">
        <f t="shared" si="84"/>
        <v>0</v>
      </c>
    </row>
    <row r="426" spans="2:37" x14ac:dyDescent="0.25">
      <c r="B426">
        <f t="shared" si="78"/>
        <v>419</v>
      </c>
      <c r="C426">
        <f>MATCH(B426,'Stocastic Model Raw Data'!$B$2:$B$1001,0)</f>
        <v>32</v>
      </c>
      <c r="D426" s="14" cm="1">
        <f t="array" ref="D426">INDEX('Stocastic Model Raw Data'!$G$2:$G$1001,$C426,0)</f>
        <v>31610718</v>
      </c>
      <c r="E426" s="14" cm="1">
        <f t="array" ref="E426">INDEX('Stocastic Model Raw Data'!$C$2:$C$1001,$C426,0)</f>
        <v>1150179.5607651901</v>
      </c>
      <c r="F426" s="14" cm="1">
        <f t="array" ref="F426">INDEX('Stocastic Model Raw Data'!$H$2:$H$1001,$C426,0)</f>
        <v>386704.18769259501</v>
      </c>
      <c r="G426" s="14">
        <f t="shared" si="73"/>
        <v>763475.3730725951</v>
      </c>
      <c r="H426" s="14" cm="1">
        <f t="array" ref="H426">INDEX('Stocastic Model Raw Data'!$D$2:$D$1001,$C426,0)</f>
        <v>37217666.555959702</v>
      </c>
      <c r="I426" s="14" cm="1">
        <f t="array" ref="I426">INDEX('Stocastic Model Raw Data'!$I$2:$I$1001,$C426,0)</f>
        <v>12876383.2669018</v>
      </c>
      <c r="J426" s="14">
        <f t="shared" si="74"/>
        <v>24341283.289057903</v>
      </c>
      <c r="K426" s="14" cm="1">
        <f t="array" ref="K426">INDEX('Stocastic Model Raw Data'!$E$2:$E$1001,$C426,0)</f>
        <v>36332344.836481199</v>
      </c>
      <c r="L426" s="14" cm="1">
        <f t="array" ref="L426">INDEX('Stocastic Model Raw Data'!$J$2:$J$1001,$C426,0)</f>
        <v>25908992.992168199</v>
      </c>
      <c r="M426" s="14">
        <f t="shared" si="75"/>
        <v>10423351.844312999</v>
      </c>
      <c r="N426" s="14">
        <f t="shared" si="79"/>
        <v>73550011.3924409</v>
      </c>
      <c r="O426" s="14">
        <f t="shared" si="80"/>
        <v>38785376.259070002</v>
      </c>
      <c r="P426" s="14">
        <f t="shared" si="76"/>
        <v>34764635.133370899</v>
      </c>
      <c r="Q426" s="3">
        <f t="shared" si="81"/>
        <v>73550011.3924409</v>
      </c>
      <c r="R426" s="3">
        <f t="shared" si="82"/>
        <v>70396094.259070009</v>
      </c>
      <c r="S426" s="3">
        <f t="shared" si="77"/>
        <v>3153917.1333708912</v>
      </c>
      <c r="T426" s="21">
        <f>(RANK(E426,E$8:E$1007,1)+COUNTIF(E$8:E426,E426)-1)/1000</f>
        <v>8.9999999999999993E-3</v>
      </c>
      <c r="U426" s="21">
        <f>(RANK(F426,F$8:F$1007,1)+COUNTIF(F$8:F426,F426)-1)/1000</f>
        <v>6.0000000000000001E-3</v>
      </c>
      <c r="V426" s="21">
        <f>(RANK(G426,G$8:G$1007,1)+COUNTIF(G$8:G426,G426)-1)/1000</f>
        <v>1.2E-2</v>
      </c>
      <c r="W426" s="21">
        <f>(RANK(H426,H$8:H$1007,1)+COUNTIF(H$8:H426,H426)-1)/1000</f>
        <v>8.9999999999999993E-3</v>
      </c>
      <c r="X426" s="21">
        <f>(RANK(I426,I$8:I$1007,1)+COUNTIF(I$8:I426,I426)-1)/1000</f>
        <v>6.0000000000000001E-3</v>
      </c>
      <c r="Y426" s="21">
        <f>(RANK(J426,J$8:J$1007,1)+COUNTIF(J$8:J426,J426)-1)/1000</f>
        <v>0.01</v>
      </c>
      <c r="Z426" s="21">
        <f>(RANK(K426,K$8:K$1007,1)+COUNTIF(K$8:K426,K426)-1)/1000</f>
        <v>0.53</v>
      </c>
      <c r="AA426" s="21">
        <f>(RANK(L426,L$8:L$1007,1)+COUNTIF(L$8:L426,L426)-1)/1000</f>
        <v>0.53600000000000003</v>
      </c>
      <c r="AB426" s="21">
        <f>(RANK(M426,M$8:M$1007,1)+COUNTIF(M$8:M426,M426)-1)/1000</f>
        <v>0.52900000000000003</v>
      </c>
      <c r="AC426" s="21">
        <f>(RANK(N426,N$8:N$1007,1)+COUNTIF(N$8:N426,N426)-1)/1000</f>
        <v>3.2000000000000001E-2</v>
      </c>
      <c r="AD426" s="21">
        <f>(RANK(O426,O$8:O$1007,1)+COUNTIF(O$8:O426,O426)-1)/1000</f>
        <v>4.5999999999999999E-2</v>
      </c>
      <c r="AE426" s="21">
        <f>(RANK(P426,P$8:P$1007,1)+COUNTIF(P$8:P426,P426)-1)/1000</f>
        <v>1.9E-2</v>
      </c>
      <c r="AF426" s="21">
        <f>(RANK(Q426,Q$8:Q$1007,1)+COUNTIF(Q$8:Q426,Q426)-1)/1000</f>
        <v>3.2000000000000001E-2</v>
      </c>
      <c r="AG426" s="21">
        <f>(RANK(R426,R$8:R$1007,1)+COUNTIF(R$8:R426,R426)-1)/1000</f>
        <v>4.5999999999999999E-2</v>
      </c>
      <c r="AH426" s="21">
        <f>(RANK(S426,S$8:S$1007,1)+COUNTIF(S$8:S426,S426)-1)/1000</f>
        <v>1.9E-2</v>
      </c>
      <c r="AI426" s="14">
        <f t="shared" si="83"/>
        <v>0</v>
      </c>
      <c r="AK426" s="14">
        <f t="shared" si="84"/>
        <v>0</v>
      </c>
    </row>
    <row r="427" spans="2:37" x14ac:dyDescent="0.25">
      <c r="B427">
        <f t="shared" si="78"/>
        <v>420</v>
      </c>
      <c r="C427">
        <f>MATCH(B427,'Stocastic Model Raw Data'!$B$2:$B$1001,0)</f>
        <v>741</v>
      </c>
      <c r="D427" s="14" cm="1">
        <f t="array" ref="D427">INDEX('Stocastic Model Raw Data'!$G$2:$G$1001,$C427,0)</f>
        <v>31610718</v>
      </c>
      <c r="E427" s="14" cm="1">
        <f t="array" ref="E427">INDEX('Stocastic Model Raw Data'!$C$2:$C$1001,$C427,0)</f>
        <v>5189585.0610752301</v>
      </c>
      <c r="F427" s="14" cm="1">
        <f t="array" ref="F427">INDEX('Stocastic Model Raw Data'!$H$2:$H$1001,$C427,0)</f>
        <v>2134807.4686146299</v>
      </c>
      <c r="G427" s="14">
        <f t="shared" si="73"/>
        <v>3054777.5924606002</v>
      </c>
      <c r="H427" s="14" cm="1">
        <f t="array" ref="H427">INDEX('Stocastic Model Raw Data'!$D$2:$D$1001,$C427,0)</f>
        <v>168939306.88798499</v>
      </c>
      <c r="I427" s="14" cm="1">
        <f t="array" ref="I427">INDEX('Stocastic Model Raw Data'!$I$2:$I$1001,$C427,0)</f>
        <v>65949097.554171503</v>
      </c>
      <c r="J427" s="14">
        <f t="shared" si="74"/>
        <v>102990209.33381349</v>
      </c>
      <c r="K427" s="14" cm="1">
        <f t="array" ref="K427">INDEX('Stocastic Model Raw Data'!$E$2:$E$1001,$C427,0)</f>
        <v>36968694.903973103</v>
      </c>
      <c r="L427" s="14" cm="1">
        <f t="array" ref="L427">INDEX('Stocastic Model Raw Data'!$J$2:$J$1001,$C427,0)</f>
        <v>26110973.052923799</v>
      </c>
      <c r="M427" s="14">
        <f t="shared" si="75"/>
        <v>10857721.851049304</v>
      </c>
      <c r="N427" s="14">
        <f t="shared" si="79"/>
        <v>205908001.79195809</v>
      </c>
      <c r="O427" s="14">
        <f t="shared" si="80"/>
        <v>92060070.607095301</v>
      </c>
      <c r="P427" s="14">
        <f t="shared" si="76"/>
        <v>113847931.18486279</v>
      </c>
      <c r="Q427" s="3">
        <f t="shared" si="81"/>
        <v>205908001.79195809</v>
      </c>
      <c r="R427" s="3">
        <f t="shared" si="82"/>
        <v>123670788.6070953</v>
      </c>
      <c r="S427" s="3">
        <f t="shared" si="77"/>
        <v>82237213.184862792</v>
      </c>
      <c r="T427" s="21">
        <f>(RANK(E427,E$8:E$1007,1)+COUNTIF(E$8:E427,E427)-1)/1000</f>
        <v>0.74199999999999999</v>
      </c>
      <c r="U427" s="21">
        <f>(RANK(F427,F$8:F$1007,1)+COUNTIF(F$8:F427,F427)-1)/1000</f>
        <v>0.73899999999999999</v>
      </c>
      <c r="V427" s="21">
        <f>(RANK(G427,G$8:G$1007,1)+COUNTIF(G$8:G427,G427)-1)/1000</f>
        <v>0.748</v>
      </c>
      <c r="W427" s="21">
        <f>(RANK(H427,H$8:H$1007,1)+COUNTIF(H$8:H427,H427)-1)/1000</f>
        <v>0.751</v>
      </c>
      <c r="X427" s="21">
        <f>(RANK(I427,I$8:I$1007,1)+COUNTIF(I$8:I427,I427)-1)/1000</f>
        <v>0.74</v>
      </c>
      <c r="Y427" s="21">
        <f>(RANK(J427,J$8:J$1007,1)+COUNTIF(J$8:J427,J427)-1)/1000</f>
        <v>0.75700000000000001</v>
      </c>
      <c r="Z427" s="21">
        <f>(RANK(K427,K$8:K$1007,1)+COUNTIF(K$8:K427,K427)-1)/1000</f>
        <v>0.56899999999999995</v>
      </c>
      <c r="AA427" s="21">
        <f>(RANK(L427,L$8:L$1007,1)+COUNTIF(L$8:L427,L427)-1)/1000</f>
        <v>0.55300000000000005</v>
      </c>
      <c r="AB427" s="21">
        <f>(RANK(M427,M$8:M$1007,1)+COUNTIF(M$8:M427,M427)-1)/1000</f>
        <v>0.63700000000000001</v>
      </c>
      <c r="AC427" s="21">
        <f>(RANK(N427,N$8:N$1007,1)+COUNTIF(N$8:N427,N427)-1)/1000</f>
        <v>0.74099999999999999</v>
      </c>
      <c r="AD427" s="21">
        <f>(RANK(O427,O$8:O$1007,1)+COUNTIF(O$8:O427,O427)-1)/1000</f>
        <v>0.72599999999999998</v>
      </c>
      <c r="AE427" s="21">
        <f>(RANK(P427,P$8:P$1007,1)+COUNTIF(P$8:P427,P427)-1)/1000</f>
        <v>0.753</v>
      </c>
      <c r="AF427" s="21">
        <f>(RANK(Q427,Q$8:Q$1007,1)+COUNTIF(Q$8:Q427,Q427)-1)/1000</f>
        <v>0.74099999999999999</v>
      </c>
      <c r="AG427" s="21">
        <f>(RANK(R427,R$8:R$1007,1)+COUNTIF(R$8:R427,R427)-1)/1000</f>
        <v>0.72599999999999998</v>
      </c>
      <c r="AH427" s="21">
        <f>(RANK(S427,S$8:S$1007,1)+COUNTIF(S$8:S427,S427)-1)/1000</f>
        <v>0.753</v>
      </c>
      <c r="AI427" s="14">
        <f t="shared" si="83"/>
        <v>0</v>
      </c>
      <c r="AK427" s="14">
        <f t="shared" si="84"/>
        <v>0</v>
      </c>
    </row>
    <row r="428" spans="2:37" x14ac:dyDescent="0.25">
      <c r="B428">
        <f t="shared" si="78"/>
        <v>421</v>
      </c>
      <c r="C428">
        <f>MATCH(B428,'Stocastic Model Raw Data'!$B$2:$B$1001,0)</f>
        <v>141</v>
      </c>
      <c r="D428" s="14" cm="1">
        <f t="array" ref="D428">INDEX('Stocastic Model Raw Data'!$G$2:$G$1001,$C428,0)</f>
        <v>31610718</v>
      </c>
      <c r="E428" s="14" cm="1">
        <f t="array" ref="E428">INDEX('Stocastic Model Raw Data'!$C$2:$C$1001,$C428,0)</f>
        <v>2297707.2235528501</v>
      </c>
      <c r="F428" s="14" cm="1">
        <f t="array" ref="F428">INDEX('Stocastic Model Raw Data'!$H$2:$H$1001,$C428,0)</f>
        <v>920989.70914127806</v>
      </c>
      <c r="G428" s="14">
        <f t="shared" si="73"/>
        <v>1376717.5144115719</v>
      </c>
      <c r="H428" s="14" cm="1">
        <f t="array" ref="H428">INDEX('Stocastic Model Raw Data'!$D$2:$D$1001,$C428,0)</f>
        <v>74501302.9977061</v>
      </c>
      <c r="I428" s="14" cm="1">
        <f t="array" ref="I428">INDEX('Stocastic Model Raw Data'!$I$2:$I$1001,$C428,0)</f>
        <v>28768478.332195502</v>
      </c>
      <c r="J428" s="14">
        <f t="shared" si="74"/>
        <v>45732824.665510595</v>
      </c>
      <c r="K428" s="14" cm="1">
        <f t="array" ref="K428">INDEX('Stocastic Model Raw Data'!$E$2:$E$1001,$C428,0)</f>
        <v>26829060.379772998</v>
      </c>
      <c r="L428" s="14" cm="1">
        <f t="array" ref="L428">INDEX('Stocastic Model Raw Data'!$J$2:$J$1001,$C428,0)</f>
        <v>18578764.090561301</v>
      </c>
      <c r="M428" s="14">
        <f t="shared" si="75"/>
        <v>8250296.2892116979</v>
      </c>
      <c r="N428" s="14">
        <f t="shared" si="79"/>
        <v>101330363.37747911</v>
      </c>
      <c r="O428" s="14">
        <f t="shared" si="80"/>
        <v>47347242.422756806</v>
      </c>
      <c r="P428" s="14">
        <f t="shared" si="76"/>
        <v>53983120.9547223</v>
      </c>
      <c r="Q428" s="3">
        <f t="shared" si="81"/>
        <v>101330363.37747911</v>
      </c>
      <c r="R428" s="3">
        <f t="shared" si="82"/>
        <v>78957960.422756806</v>
      </c>
      <c r="S428" s="3">
        <f t="shared" si="77"/>
        <v>22372402.9547223</v>
      </c>
      <c r="T428" s="21">
        <f>(RANK(E428,E$8:E$1007,1)+COUNTIF(E$8:E428,E428)-1)/1000</f>
        <v>0.14899999999999999</v>
      </c>
      <c r="U428" s="21">
        <f>(RANK(F428,F$8:F$1007,1)+COUNTIF(F$8:F428,F428)-1)/1000</f>
        <v>0.154</v>
      </c>
      <c r="V428" s="21">
        <f>(RANK(G428,G$8:G$1007,1)+COUNTIF(G$8:G428,G428)-1)/1000</f>
        <v>0.14599999999999999</v>
      </c>
      <c r="W428" s="21">
        <f>(RANK(H428,H$8:H$1007,1)+COUNTIF(H$8:H428,H428)-1)/1000</f>
        <v>0.14899999999999999</v>
      </c>
      <c r="X428" s="21">
        <f>(RANK(I428,I$8:I$1007,1)+COUNTIF(I$8:I428,I428)-1)/1000</f>
        <v>0.152</v>
      </c>
      <c r="Y428" s="21">
        <f>(RANK(J428,J$8:J$1007,1)+COUNTIF(J$8:J428,J428)-1)/1000</f>
        <v>0.14599999999999999</v>
      </c>
      <c r="Z428" s="21">
        <f>(RANK(K428,K$8:K$1007,1)+COUNTIF(K$8:K428,K428)-1)/1000</f>
        <v>0.121</v>
      </c>
      <c r="AA428" s="21">
        <f>(RANK(L428,L$8:L$1007,1)+COUNTIF(L$8:L428,L428)-1)/1000</f>
        <v>0.121</v>
      </c>
      <c r="AB428" s="21">
        <f>(RANK(M428,M$8:M$1007,1)+COUNTIF(M$8:M428,M428)-1)/1000</f>
        <v>0.113</v>
      </c>
      <c r="AC428" s="21">
        <f>(RANK(N428,N$8:N$1007,1)+COUNTIF(N$8:N428,N428)-1)/1000</f>
        <v>0.14099999999999999</v>
      </c>
      <c r="AD428" s="21">
        <f>(RANK(O428,O$8:O$1007,1)+COUNTIF(O$8:O428,O428)-1)/1000</f>
        <v>0.125</v>
      </c>
      <c r="AE428" s="21">
        <f>(RANK(P428,P$8:P$1007,1)+COUNTIF(P$8:P428,P428)-1)/1000</f>
        <v>0.14299999999999999</v>
      </c>
      <c r="AF428" s="21">
        <f>(RANK(Q428,Q$8:Q$1007,1)+COUNTIF(Q$8:Q428,Q428)-1)/1000</f>
        <v>0.14099999999999999</v>
      </c>
      <c r="AG428" s="21">
        <f>(RANK(R428,R$8:R$1007,1)+COUNTIF(R$8:R428,R428)-1)/1000</f>
        <v>0.125</v>
      </c>
      <c r="AH428" s="21">
        <f>(RANK(S428,S$8:S$1007,1)+COUNTIF(S$8:S428,S428)-1)/1000</f>
        <v>0.14299999999999999</v>
      </c>
      <c r="AI428" s="14">
        <f t="shared" si="83"/>
        <v>0</v>
      </c>
      <c r="AK428" s="14">
        <f t="shared" si="84"/>
        <v>0</v>
      </c>
    </row>
    <row r="429" spans="2:37" x14ac:dyDescent="0.25">
      <c r="B429">
        <f t="shared" si="78"/>
        <v>422</v>
      </c>
      <c r="C429">
        <f>MATCH(B429,'Stocastic Model Raw Data'!$B$2:$B$1001,0)</f>
        <v>690</v>
      </c>
      <c r="D429" s="14" cm="1">
        <f t="array" ref="D429">INDEX('Stocastic Model Raw Data'!$G$2:$G$1001,$C429,0)</f>
        <v>31610718</v>
      </c>
      <c r="E429" s="14" cm="1">
        <f t="array" ref="E429">INDEX('Stocastic Model Raw Data'!$C$2:$C$1001,$C429,0)</f>
        <v>4942847.5209243204</v>
      </c>
      <c r="F429" s="14" cm="1">
        <f t="array" ref="F429">INDEX('Stocastic Model Raw Data'!$H$2:$H$1001,$C429,0)</f>
        <v>2016180.1374710901</v>
      </c>
      <c r="G429" s="14">
        <f t="shared" si="73"/>
        <v>2926667.3834532304</v>
      </c>
      <c r="H429" s="14" cm="1">
        <f t="array" ref="H429">INDEX('Stocastic Model Raw Data'!$D$2:$D$1001,$C429,0)</f>
        <v>162370510.777127</v>
      </c>
      <c r="I429" s="14" cm="1">
        <f t="array" ref="I429">INDEX('Stocastic Model Raw Data'!$I$2:$I$1001,$C429,0)</f>
        <v>62222660.470994003</v>
      </c>
      <c r="J429" s="14">
        <f t="shared" si="74"/>
        <v>100147850.306133</v>
      </c>
      <c r="K429" s="14" cm="1">
        <f t="array" ref="K429">INDEX('Stocastic Model Raw Data'!$E$2:$E$1001,$C429,0)</f>
        <v>33557406.961154699</v>
      </c>
      <c r="L429" s="14" cm="1">
        <f t="array" ref="L429">INDEX('Stocastic Model Raw Data'!$J$2:$J$1001,$C429,0)</f>
        <v>23294943.3757542</v>
      </c>
      <c r="M429" s="14">
        <f t="shared" si="75"/>
        <v>10262463.585400499</v>
      </c>
      <c r="N429" s="14">
        <f t="shared" si="79"/>
        <v>195927917.7382817</v>
      </c>
      <c r="O429" s="14">
        <f t="shared" si="80"/>
        <v>85517603.846748203</v>
      </c>
      <c r="P429" s="14">
        <f t="shared" si="76"/>
        <v>110410313.89153349</v>
      </c>
      <c r="Q429" s="3">
        <f t="shared" si="81"/>
        <v>195927917.7382817</v>
      </c>
      <c r="R429" s="3">
        <f t="shared" si="82"/>
        <v>117128321.8467482</v>
      </c>
      <c r="S429" s="3">
        <f t="shared" si="77"/>
        <v>78799595.891533494</v>
      </c>
      <c r="T429" s="21">
        <f>(RANK(E429,E$8:E$1007,1)+COUNTIF(E$8:E429,E429)-1)/1000</f>
        <v>0.68300000000000005</v>
      </c>
      <c r="U429" s="21">
        <f>(RANK(F429,F$8:F$1007,1)+COUNTIF(F$8:F429,F429)-1)/1000</f>
        <v>0.66300000000000003</v>
      </c>
      <c r="V429" s="21">
        <f>(RANK(G429,G$8:G$1007,1)+COUNTIF(G$8:G429,G429)-1)/1000</f>
        <v>0.69599999999999995</v>
      </c>
      <c r="W429" s="21">
        <f>(RANK(H429,H$8:H$1007,1)+COUNTIF(H$8:H429,H429)-1)/1000</f>
        <v>0.70699999999999996</v>
      </c>
      <c r="X429" s="21">
        <f>(RANK(I429,I$8:I$1007,1)+COUNTIF(I$8:I429,I429)-1)/1000</f>
        <v>0.66400000000000003</v>
      </c>
      <c r="Y429" s="21">
        <f>(RANK(J429,J$8:J$1007,1)+COUNTIF(J$8:J429,J429)-1)/1000</f>
        <v>0.71799999999999997</v>
      </c>
      <c r="Z429" s="21">
        <f>(RANK(K429,K$8:K$1007,1)+COUNTIF(K$8:K429,K429)-1)/1000</f>
        <v>0.36899999999999999</v>
      </c>
      <c r="AA429" s="21">
        <f>(RANK(L429,L$8:L$1007,1)+COUNTIF(L$8:L429,L429)-1)/1000</f>
        <v>0.34799999999999998</v>
      </c>
      <c r="AB429" s="21">
        <f>(RANK(M429,M$8:M$1007,1)+COUNTIF(M$8:M429,M429)-1)/1000</f>
        <v>0.48499999999999999</v>
      </c>
      <c r="AC429" s="21">
        <f>(RANK(N429,N$8:N$1007,1)+COUNTIF(N$8:N429,N429)-1)/1000</f>
        <v>0.69</v>
      </c>
      <c r="AD429" s="21">
        <f>(RANK(O429,O$8:O$1007,1)+COUNTIF(O$8:O429,O429)-1)/1000</f>
        <v>0.64400000000000002</v>
      </c>
      <c r="AE429" s="21">
        <f>(RANK(P429,P$8:P$1007,1)+COUNTIF(P$8:P429,P429)-1)/1000</f>
        <v>0.72399999999999998</v>
      </c>
      <c r="AF429" s="21">
        <f>(RANK(Q429,Q$8:Q$1007,1)+COUNTIF(Q$8:Q429,Q429)-1)/1000</f>
        <v>0.69</v>
      </c>
      <c r="AG429" s="21">
        <f>(RANK(R429,R$8:R$1007,1)+COUNTIF(R$8:R429,R429)-1)/1000</f>
        <v>0.64400000000000002</v>
      </c>
      <c r="AH429" s="21">
        <f>(RANK(S429,S$8:S$1007,1)+COUNTIF(S$8:S429,S429)-1)/1000</f>
        <v>0.72399999999999998</v>
      </c>
      <c r="AI429" s="14">
        <f t="shared" si="83"/>
        <v>0</v>
      </c>
      <c r="AK429" s="14">
        <f t="shared" si="84"/>
        <v>0</v>
      </c>
    </row>
    <row r="430" spans="2:37" x14ac:dyDescent="0.25">
      <c r="B430">
        <f t="shared" si="78"/>
        <v>423</v>
      </c>
      <c r="C430">
        <f>MATCH(B430,'Stocastic Model Raw Data'!$B$2:$B$1001,0)</f>
        <v>418</v>
      </c>
      <c r="D430" s="14" cm="1">
        <f t="array" ref="D430">INDEX('Stocastic Model Raw Data'!$G$2:$G$1001,$C430,0)</f>
        <v>31610718</v>
      </c>
      <c r="E430" s="14" cm="1">
        <f t="array" ref="E430">INDEX('Stocastic Model Raw Data'!$C$2:$C$1001,$C430,0)</f>
        <v>3581122.3974173199</v>
      </c>
      <c r="F430" s="14" cm="1">
        <f t="array" ref="F430">INDEX('Stocastic Model Raw Data'!$H$2:$H$1001,$C430,0)</f>
        <v>1408615.5381969099</v>
      </c>
      <c r="G430" s="14">
        <f t="shared" si="73"/>
        <v>2172506.8592204098</v>
      </c>
      <c r="H430" s="14" cm="1">
        <f t="array" ref="H430">INDEX('Stocastic Model Raw Data'!$D$2:$D$1001,$C430,0)</f>
        <v>116278276.33240999</v>
      </c>
      <c r="I430" s="14" cm="1">
        <f t="array" ref="I430">INDEX('Stocastic Model Raw Data'!$I$2:$I$1001,$C430,0)</f>
        <v>43918392.282433003</v>
      </c>
      <c r="J430" s="14">
        <f t="shared" si="74"/>
        <v>72359884.04997699</v>
      </c>
      <c r="K430" s="14" cm="1">
        <f t="array" ref="K430">INDEX('Stocastic Model Raw Data'!$E$2:$E$1001,$C430,0)</f>
        <v>39994524.064459696</v>
      </c>
      <c r="L430" s="14" cm="1">
        <f t="array" ref="L430">INDEX('Stocastic Model Raw Data'!$J$2:$J$1001,$C430,0)</f>
        <v>28966775.981489699</v>
      </c>
      <c r="M430" s="14">
        <f t="shared" si="75"/>
        <v>11027748.082969997</v>
      </c>
      <c r="N430" s="14">
        <f t="shared" si="79"/>
        <v>156272800.39686969</v>
      </c>
      <c r="O430" s="14">
        <f t="shared" si="80"/>
        <v>72885168.263922706</v>
      </c>
      <c r="P430" s="14">
        <f t="shared" si="76"/>
        <v>83387632.132946983</v>
      </c>
      <c r="Q430" s="3">
        <f t="shared" si="81"/>
        <v>156272800.39686969</v>
      </c>
      <c r="R430" s="3">
        <f t="shared" si="82"/>
        <v>104495886.26392271</v>
      </c>
      <c r="S430" s="3">
        <f t="shared" si="77"/>
        <v>51776914.132946983</v>
      </c>
      <c r="T430" s="21">
        <f>(RANK(E430,E$8:E$1007,1)+COUNTIF(E$8:E430,E430)-1)/1000</f>
        <v>0.40400000000000003</v>
      </c>
      <c r="U430" s="21">
        <f>(RANK(F430,F$8:F$1007,1)+COUNTIF(F$8:F430,F430)-1)/1000</f>
        <v>0.39300000000000002</v>
      </c>
      <c r="V430" s="21">
        <f>(RANK(G430,G$8:G$1007,1)+COUNTIF(G$8:G430,G430)-1)/1000</f>
        <v>0.40799999999999997</v>
      </c>
      <c r="W430" s="21">
        <f>(RANK(H430,H$8:H$1007,1)+COUNTIF(H$8:H430,H430)-1)/1000</f>
        <v>0.4</v>
      </c>
      <c r="X430" s="21">
        <f>(RANK(I430,I$8:I$1007,1)+COUNTIF(I$8:I430,I430)-1)/1000</f>
        <v>0.39900000000000002</v>
      </c>
      <c r="Y430" s="21">
        <f>(RANK(J430,J$8:J$1007,1)+COUNTIF(J$8:J430,J430)-1)/1000</f>
        <v>0.40200000000000002</v>
      </c>
      <c r="Z430" s="21">
        <f>(RANK(K430,K$8:K$1007,1)+COUNTIF(K$8:K430,K430)-1)/1000</f>
        <v>0.78100000000000003</v>
      </c>
      <c r="AA430" s="21">
        <f>(RANK(L430,L$8:L$1007,1)+COUNTIF(L$8:L430,L430)-1)/1000</f>
        <v>0.80900000000000005</v>
      </c>
      <c r="AB430" s="21">
        <f>(RANK(M430,M$8:M$1007,1)+COUNTIF(M$8:M430,M430)-1)/1000</f>
        <v>0.69599999999999995</v>
      </c>
      <c r="AC430" s="21">
        <f>(RANK(N430,N$8:N$1007,1)+COUNTIF(N$8:N430,N430)-1)/1000</f>
        <v>0.41799999999999998</v>
      </c>
      <c r="AD430" s="21">
        <f>(RANK(O430,O$8:O$1007,1)+COUNTIF(O$8:O430,O430)-1)/1000</f>
        <v>0.44600000000000001</v>
      </c>
      <c r="AE430" s="21">
        <f>(RANK(P430,P$8:P$1007,1)+COUNTIF(P$8:P430,P430)-1)/1000</f>
        <v>0.40500000000000003</v>
      </c>
      <c r="AF430" s="21">
        <f>(RANK(Q430,Q$8:Q$1007,1)+COUNTIF(Q$8:Q430,Q430)-1)/1000</f>
        <v>0.41799999999999998</v>
      </c>
      <c r="AG430" s="21">
        <f>(RANK(R430,R$8:R$1007,1)+COUNTIF(R$8:R430,R430)-1)/1000</f>
        <v>0.44600000000000001</v>
      </c>
      <c r="AH430" s="21">
        <f>(RANK(S430,S$8:S$1007,1)+COUNTIF(S$8:S430,S430)-1)/1000</f>
        <v>0.40500000000000003</v>
      </c>
      <c r="AI430" s="14">
        <f t="shared" si="83"/>
        <v>0</v>
      </c>
      <c r="AK430" s="14">
        <f t="shared" si="84"/>
        <v>0</v>
      </c>
    </row>
    <row r="431" spans="2:37" x14ac:dyDescent="0.25">
      <c r="B431">
        <f t="shared" si="78"/>
        <v>424</v>
      </c>
      <c r="C431">
        <f>MATCH(B431,'Stocastic Model Raw Data'!$B$2:$B$1001,0)</f>
        <v>472</v>
      </c>
      <c r="D431" s="14" cm="1">
        <f t="array" ref="D431">INDEX('Stocastic Model Raw Data'!$G$2:$G$1001,$C431,0)</f>
        <v>31610718</v>
      </c>
      <c r="E431" s="14" cm="1">
        <f t="array" ref="E431">INDEX('Stocastic Model Raw Data'!$C$2:$C$1001,$C431,0)</f>
        <v>4143021.9691649899</v>
      </c>
      <c r="F431" s="14" cm="1">
        <f t="array" ref="F431">INDEX('Stocastic Model Raw Data'!$H$2:$H$1001,$C431,0)</f>
        <v>1716658.79916719</v>
      </c>
      <c r="G431" s="14">
        <f t="shared" si="73"/>
        <v>2426363.1699978001</v>
      </c>
      <c r="H431" s="14" cm="1">
        <f t="array" ref="H431">INDEX('Stocastic Model Raw Data'!$D$2:$D$1001,$C431,0)</f>
        <v>134031146.658521</v>
      </c>
      <c r="I431" s="14" cm="1">
        <f t="array" ref="I431">INDEX('Stocastic Model Raw Data'!$I$2:$I$1001,$C431,0)</f>
        <v>53263524.471220002</v>
      </c>
      <c r="J431" s="14">
        <f t="shared" si="74"/>
        <v>80767622.187300995</v>
      </c>
      <c r="K431" s="14" cm="1">
        <f t="array" ref="K431">INDEX('Stocastic Model Raw Data'!$E$2:$E$1001,$C431,0)</f>
        <v>34862459.913357504</v>
      </c>
      <c r="L431" s="14" cm="1">
        <f t="array" ref="L431">INDEX('Stocastic Model Raw Data'!$J$2:$J$1001,$C431,0)</f>
        <v>24685399.2055692</v>
      </c>
      <c r="M431" s="14">
        <f t="shared" si="75"/>
        <v>10177060.707788303</v>
      </c>
      <c r="N431" s="14">
        <f t="shared" si="79"/>
        <v>168893606.57187849</v>
      </c>
      <c r="O431" s="14">
        <f t="shared" si="80"/>
        <v>77948923.676789194</v>
      </c>
      <c r="P431" s="14">
        <f t="shared" si="76"/>
        <v>90944682.895089298</v>
      </c>
      <c r="Q431" s="3">
        <f t="shared" si="81"/>
        <v>168893606.57187849</v>
      </c>
      <c r="R431" s="3">
        <f t="shared" si="82"/>
        <v>109559641.67678919</v>
      </c>
      <c r="S431" s="3">
        <f t="shared" si="77"/>
        <v>59333964.895089298</v>
      </c>
      <c r="T431" s="21">
        <f>(RANK(E431,E$8:E$1007,1)+COUNTIF(E$8:E431,E431)-1)/1000</f>
        <v>0.48399999999999999</v>
      </c>
      <c r="U431" s="21">
        <f>(RANK(F431,F$8:F$1007,1)+COUNTIF(F$8:F431,F431)-1)/1000</f>
        <v>0.496</v>
      </c>
      <c r="V431" s="21">
        <f>(RANK(G431,G$8:G$1007,1)+COUNTIF(G$8:G431,G431)-1)/1000</f>
        <v>0.46400000000000002</v>
      </c>
      <c r="W431" s="21">
        <f>(RANK(H431,H$8:H$1007,1)+COUNTIF(H$8:H431,H431)-1)/1000</f>
        <v>0.47</v>
      </c>
      <c r="X431" s="21">
        <f>(RANK(I431,I$8:I$1007,1)+COUNTIF(I$8:I431,I431)-1)/1000</f>
        <v>0.498</v>
      </c>
      <c r="Y431" s="21">
        <f>(RANK(J431,J$8:J$1007,1)+COUNTIF(J$8:J431,J431)-1)/1000</f>
        <v>0.45500000000000002</v>
      </c>
      <c r="Z431" s="21">
        <f>(RANK(K431,K$8:K$1007,1)+COUNTIF(K$8:K431,K431)-1)/1000</f>
        <v>0.43099999999999999</v>
      </c>
      <c r="AA431" s="21">
        <f>(RANK(L431,L$8:L$1007,1)+COUNTIF(L$8:L431,L431)-1)/1000</f>
        <v>0.42399999999999999</v>
      </c>
      <c r="AB431" s="21">
        <f>(RANK(M431,M$8:M$1007,1)+COUNTIF(M$8:M431,M431)-1)/1000</f>
        <v>0.46</v>
      </c>
      <c r="AC431" s="21">
        <f>(RANK(N431,N$8:N$1007,1)+COUNTIF(N$8:N431,N431)-1)/1000</f>
        <v>0.47199999999999998</v>
      </c>
      <c r="AD431" s="21">
        <f>(RANK(O431,O$8:O$1007,1)+COUNTIF(O$8:O431,O431)-1)/1000</f>
        <v>0.499</v>
      </c>
      <c r="AE431" s="21">
        <f>(RANK(P431,P$8:P$1007,1)+COUNTIF(P$8:P431,P431)-1)/1000</f>
        <v>0.46899999999999997</v>
      </c>
      <c r="AF431" s="21">
        <f>(RANK(Q431,Q$8:Q$1007,1)+COUNTIF(Q$8:Q431,Q431)-1)/1000</f>
        <v>0.47199999999999998</v>
      </c>
      <c r="AG431" s="21">
        <f>(RANK(R431,R$8:R$1007,1)+COUNTIF(R$8:R431,R431)-1)/1000</f>
        <v>0.499</v>
      </c>
      <c r="AH431" s="21">
        <f>(RANK(S431,S$8:S$1007,1)+COUNTIF(S$8:S431,S431)-1)/1000</f>
        <v>0.46899999999999997</v>
      </c>
      <c r="AI431" s="14">
        <f t="shared" si="83"/>
        <v>0</v>
      </c>
      <c r="AK431" s="14">
        <f t="shared" si="84"/>
        <v>0</v>
      </c>
    </row>
    <row r="432" spans="2:37" x14ac:dyDescent="0.25">
      <c r="B432">
        <f t="shared" si="78"/>
        <v>425</v>
      </c>
      <c r="C432">
        <f>MATCH(B432,'Stocastic Model Raw Data'!$B$2:$B$1001,0)</f>
        <v>533</v>
      </c>
      <c r="D432" s="14" cm="1">
        <f t="array" ref="D432">INDEX('Stocastic Model Raw Data'!$G$2:$G$1001,$C432,0)</f>
        <v>31610718</v>
      </c>
      <c r="E432" s="14" cm="1">
        <f t="array" ref="E432">INDEX('Stocastic Model Raw Data'!$C$2:$C$1001,$C432,0)</f>
        <v>4166870.61427079</v>
      </c>
      <c r="F432" s="14" cm="1">
        <f t="array" ref="F432">INDEX('Stocastic Model Raw Data'!$H$2:$H$1001,$C432,0)</f>
        <v>1668308.9835597801</v>
      </c>
      <c r="G432" s="14">
        <f t="shared" si="73"/>
        <v>2498561.6307110097</v>
      </c>
      <c r="H432" s="14" cm="1">
        <f t="array" ref="H432">INDEX('Stocastic Model Raw Data'!$D$2:$D$1001,$C432,0)</f>
        <v>135171676.702281</v>
      </c>
      <c r="I432" s="14" cm="1">
        <f t="array" ref="I432">INDEX('Stocastic Model Raw Data'!$I$2:$I$1001,$C432,0)</f>
        <v>51836912.857540898</v>
      </c>
      <c r="J432" s="14">
        <f t="shared" si="74"/>
        <v>83334763.844740093</v>
      </c>
      <c r="K432" s="14" cm="1">
        <f t="array" ref="K432">INDEX('Stocastic Model Raw Data'!$E$2:$E$1001,$C432,0)</f>
        <v>40397072.171071596</v>
      </c>
      <c r="L432" s="14" cm="1">
        <f t="array" ref="L432">INDEX('Stocastic Model Raw Data'!$J$2:$J$1001,$C432,0)</f>
        <v>29203573.9015093</v>
      </c>
      <c r="M432" s="14">
        <f t="shared" si="75"/>
        <v>11193498.269562297</v>
      </c>
      <c r="N432" s="14">
        <f t="shared" si="79"/>
        <v>175568748.87335259</v>
      </c>
      <c r="O432" s="14">
        <f t="shared" si="80"/>
        <v>81040486.75905019</v>
      </c>
      <c r="P432" s="14">
        <f t="shared" si="76"/>
        <v>94528262.114302397</v>
      </c>
      <c r="Q432" s="3">
        <f t="shared" si="81"/>
        <v>175568748.87335259</v>
      </c>
      <c r="R432" s="3">
        <f t="shared" si="82"/>
        <v>112651204.75905019</v>
      </c>
      <c r="S432" s="3">
        <f t="shared" si="77"/>
        <v>62917544.114302397</v>
      </c>
      <c r="T432" s="21">
        <f>(RANK(E432,E$8:E$1007,1)+COUNTIF(E$8:E432,E432)-1)/1000</f>
        <v>0.49399999999999999</v>
      </c>
      <c r="U432" s="21">
        <f>(RANK(F432,F$8:F$1007,1)+COUNTIF(F$8:F432,F432)-1)/1000</f>
        <v>0.47599999999999998</v>
      </c>
      <c r="V432" s="21">
        <f>(RANK(G432,G$8:G$1007,1)+COUNTIF(G$8:G432,G432)-1)/1000</f>
        <v>0.51400000000000001</v>
      </c>
      <c r="W432" s="21">
        <f>(RANK(H432,H$8:H$1007,1)+COUNTIF(H$8:H432,H432)-1)/1000</f>
        <v>0.49199999999999999</v>
      </c>
      <c r="X432" s="21">
        <f>(RANK(I432,I$8:I$1007,1)+COUNTIF(I$8:I432,I432)-1)/1000</f>
        <v>0.47899999999999998</v>
      </c>
      <c r="Y432" s="21">
        <f>(RANK(J432,J$8:J$1007,1)+COUNTIF(J$8:J432,J432)-1)/1000</f>
        <v>0.502</v>
      </c>
      <c r="Z432" s="21">
        <f>(RANK(K432,K$8:K$1007,1)+COUNTIF(K$8:K432,K432)-1)/1000</f>
        <v>0.80500000000000005</v>
      </c>
      <c r="AA432" s="21">
        <f>(RANK(L432,L$8:L$1007,1)+COUNTIF(L$8:L432,L432)-1)/1000</f>
        <v>0.82499999999999996</v>
      </c>
      <c r="AB432" s="21">
        <f>(RANK(M432,M$8:M$1007,1)+COUNTIF(M$8:M432,M432)-1)/1000</f>
        <v>0.73699999999999999</v>
      </c>
      <c r="AC432" s="21">
        <f>(RANK(N432,N$8:N$1007,1)+COUNTIF(N$8:N432,N432)-1)/1000</f>
        <v>0.53300000000000003</v>
      </c>
      <c r="AD432" s="21">
        <f>(RANK(O432,O$8:O$1007,1)+COUNTIF(O$8:O432,O432)-1)/1000</f>
        <v>0.55900000000000005</v>
      </c>
      <c r="AE432" s="21">
        <f>(RANK(P432,P$8:P$1007,1)+COUNTIF(P$8:P432,P432)-1)/1000</f>
        <v>0.52</v>
      </c>
      <c r="AF432" s="21">
        <f>(RANK(Q432,Q$8:Q$1007,1)+COUNTIF(Q$8:Q432,Q432)-1)/1000</f>
        <v>0.53300000000000003</v>
      </c>
      <c r="AG432" s="21">
        <f>(RANK(R432,R$8:R$1007,1)+COUNTIF(R$8:R432,R432)-1)/1000</f>
        <v>0.55900000000000005</v>
      </c>
      <c r="AH432" s="21">
        <f>(RANK(S432,S$8:S$1007,1)+COUNTIF(S$8:S432,S432)-1)/1000</f>
        <v>0.52</v>
      </c>
      <c r="AI432" s="14">
        <f t="shared" si="83"/>
        <v>0</v>
      </c>
      <c r="AK432" s="14">
        <f t="shared" si="84"/>
        <v>0</v>
      </c>
    </row>
    <row r="433" spans="2:37" x14ac:dyDescent="0.25">
      <c r="B433">
        <f t="shared" si="78"/>
        <v>426</v>
      </c>
      <c r="C433">
        <f>MATCH(B433,'Stocastic Model Raw Data'!$B$2:$B$1001,0)</f>
        <v>4</v>
      </c>
      <c r="D433" s="14" cm="1">
        <f t="array" ref="D433">INDEX('Stocastic Model Raw Data'!$G$2:$G$1001,$C433,0)</f>
        <v>31610718</v>
      </c>
      <c r="E433" s="14" cm="1">
        <f t="array" ref="E433">INDEX('Stocastic Model Raw Data'!$C$2:$C$1001,$C433,0)</f>
        <v>1145228.59680937</v>
      </c>
      <c r="F433" s="14" cm="1">
        <f t="array" ref="F433">INDEX('Stocastic Model Raw Data'!$H$2:$H$1001,$C433,0)</f>
        <v>416673.22846345999</v>
      </c>
      <c r="G433" s="14">
        <f t="shared" si="73"/>
        <v>728555.36834590998</v>
      </c>
      <c r="H433" s="14" cm="1">
        <f t="array" ref="H433">INDEX('Stocastic Model Raw Data'!$D$2:$D$1001,$C433,0)</f>
        <v>37059261.048474498</v>
      </c>
      <c r="I433" s="14" cm="1">
        <f t="array" ref="I433">INDEX('Stocastic Model Raw Data'!$I$2:$I$1001,$C433,0)</f>
        <v>13459300.582735199</v>
      </c>
      <c r="J433" s="14">
        <f t="shared" si="74"/>
        <v>23599960.465739299</v>
      </c>
      <c r="K433" s="14" cm="1">
        <f t="array" ref="K433">INDEX('Stocastic Model Raw Data'!$E$2:$E$1001,$C433,0)</f>
        <v>23826791.404766198</v>
      </c>
      <c r="L433" s="14" cm="1">
        <f t="array" ref="L433">INDEX('Stocastic Model Raw Data'!$J$2:$J$1001,$C433,0)</f>
        <v>16820565.2952433</v>
      </c>
      <c r="M433" s="14">
        <f t="shared" si="75"/>
        <v>7006226.1095228978</v>
      </c>
      <c r="N433" s="14">
        <f t="shared" si="79"/>
        <v>60886052.453240693</v>
      </c>
      <c r="O433" s="14">
        <f t="shared" si="80"/>
        <v>30279865.8779785</v>
      </c>
      <c r="P433" s="14">
        <f t="shared" si="76"/>
        <v>30606186.575262193</v>
      </c>
      <c r="Q433" s="3">
        <f t="shared" si="81"/>
        <v>60886052.453240693</v>
      </c>
      <c r="R433" s="3">
        <f t="shared" si="82"/>
        <v>61890583.877978504</v>
      </c>
      <c r="S433" s="3">
        <f t="shared" si="77"/>
        <v>-1004531.4247378111</v>
      </c>
      <c r="T433" s="21">
        <f>(RANK(E433,E$8:E$1007,1)+COUNTIF(E$8:E433,E433)-1)/1000</f>
        <v>7.0000000000000001E-3</v>
      </c>
      <c r="U433" s="21">
        <f>(RANK(F433,F$8:F$1007,1)+COUNTIF(F$8:F433,F433)-1)/1000</f>
        <v>1.2E-2</v>
      </c>
      <c r="V433" s="21">
        <f>(RANK(G433,G$8:G$1007,1)+COUNTIF(G$8:G433,G433)-1)/1000</f>
        <v>5.0000000000000001E-3</v>
      </c>
      <c r="W433" s="21">
        <f>(RANK(H433,H$8:H$1007,1)+COUNTIF(H$8:H433,H433)-1)/1000</f>
        <v>7.0000000000000001E-3</v>
      </c>
      <c r="X433" s="21">
        <f>(RANK(I433,I$8:I$1007,1)+COUNTIF(I$8:I433,I433)-1)/1000</f>
        <v>1.2E-2</v>
      </c>
      <c r="Y433" s="21">
        <f>(RANK(J433,J$8:J$1007,1)+COUNTIF(J$8:J433,J433)-1)/1000</f>
        <v>6.0000000000000001E-3</v>
      </c>
      <c r="Z433" s="21">
        <f>(RANK(K433,K$8:K$1007,1)+COUNTIF(K$8:K433,K433)-1)/1000</f>
        <v>3.9E-2</v>
      </c>
      <c r="AA433" s="21">
        <f>(RANK(L433,L$8:L$1007,1)+COUNTIF(L$8:L433,L433)-1)/1000</f>
        <v>5.1999999999999998E-2</v>
      </c>
      <c r="AB433" s="21">
        <f>(RANK(M433,M$8:M$1007,1)+COUNTIF(M$8:M433,M433)-1)/1000</f>
        <v>1.6E-2</v>
      </c>
      <c r="AC433" s="21">
        <f>(RANK(N433,N$8:N$1007,1)+COUNTIF(N$8:N433,N433)-1)/1000</f>
        <v>4.0000000000000001E-3</v>
      </c>
      <c r="AD433" s="21">
        <f>(RANK(O433,O$8:O$1007,1)+COUNTIF(O$8:O433,O433)-1)/1000</f>
        <v>4.0000000000000001E-3</v>
      </c>
      <c r="AE433" s="21">
        <f>(RANK(P433,P$8:P$1007,1)+COUNTIF(P$8:P433,P433)-1)/1000</f>
        <v>3.0000000000000001E-3</v>
      </c>
      <c r="AF433" s="21">
        <f>(RANK(Q433,Q$8:Q$1007,1)+COUNTIF(Q$8:Q433,Q433)-1)/1000</f>
        <v>4.0000000000000001E-3</v>
      </c>
      <c r="AG433" s="21">
        <f>(RANK(R433,R$8:R$1007,1)+COUNTIF(R$8:R433,R433)-1)/1000</f>
        <v>4.0000000000000001E-3</v>
      </c>
      <c r="AH433" s="21">
        <f>(RANK(S433,S$8:S$1007,1)+COUNTIF(S$8:S433,S433)-1)/1000</f>
        <v>3.0000000000000001E-3</v>
      </c>
      <c r="AI433" s="14">
        <f t="shared" si="83"/>
        <v>0</v>
      </c>
      <c r="AK433" s="14">
        <f t="shared" si="84"/>
        <v>0</v>
      </c>
    </row>
    <row r="434" spans="2:37" x14ac:dyDescent="0.25">
      <c r="B434">
        <f t="shared" si="78"/>
        <v>427</v>
      </c>
      <c r="C434">
        <f>MATCH(B434,'Stocastic Model Raw Data'!$B$2:$B$1001,0)</f>
        <v>633</v>
      </c>
      <c r="D434" s="14" cm="1">
        <f t="array" ref="D434">INDEX('Stocastic Model Raw Data'!$G$2:$G$1001,$C434,0)</f>
        <v>31610718</v>
      </c>
      <c r="E434" s="14" cm="1">
        <f t="array" ref="E434">INDEX('Stocastic Model Raw Data'!$C$2:$C$1001,$C434,0)</f>
        <v>4454177.1309052901</v>
      </c>
      <c r="F434" s="14" cm="1">
        <f t="array" ref="F434">INDEX('Stocastic Model Raw Data'!$H$2:$H$1001,$C434,0)</f>
        <v>1823967.6567488101</v>
      </c>
      <c r="G434" s="14">
        <f t="shared" si="73"/>
        <v>2630209.4741564803</v>
      </c>
      <c r="H434" s="14" cm="1">
        <f t="array" ref="H434">INDEX('Stocastic Model Raw Data'!$D$2:$D$1001,$C434,0)</f>
        <v>144141688.49502599</v>
      </c>
      <c r="I434" s="14" cm="1">
        <f t="array" ref="I434">INDEX('Stocastic Model Raw Data'!$I$2:$I$1001,$C434,0)</f>
        <v>56680867.128899597</v>
      </c>
      <c r="J434" s="14">
        <f t="shared" si="74"/>
        <v>87460821.366126388</v>
      </c>
      <c r="K434" s="14" cm="1">
        <f t="array" ref="K434">INDEX('Stocastic Model Raw Data'!$E$2:$E$1001,$C434,0)</f>
        <v>43315837.190164402</v>
      </c>
      <c r="L434" s="14" cm="1">
        <f t="array" ref="L434">INDEX('Stocastic Model Raw Data'!$J$2:$J$1001,$C434,0)</f>
        <v>30883153.5541871</v>
      </c>
      <c r="M434" s="14">
        <f t="shared" si="75"/>
        <v>12432683.635977302</v>
      </c>
      <c r="N434" s="14">
        <f t="shared" si="79"/>
        <v>187457525.68519038</v>
      </c>
      <c r="O434" s="14">
        <f t="shared" si="80"/>
        <v>87564020.683086693</v>
      </c>
      <c r="P434" s="14">
        <f t="shared" si="76"/>
        <v>99893505.002103686</v>
      </c>
      <c r="Q434" s="3">
        <f t="shared" si="81"/>
        <v>187457525.68519038</v>
      </c>
      <c r="R434" s="3">
        <f t="shared" si="82"/>
        <v>119174738.68308669</v>
      </c>
      <c r="S434" s="3">
        <f t="shared" si="77"/>
        <v>68282787.002103686</v>
      </c>
      <c r="T434" s="21">
        <f>(RANK(E434,E$8:E$1007,1)+COUNTIF(E$8:E434,E434)-1)/1000</f>
        <v>0.57499999999999996</v>
      </c>
      <c r="U434" s="21">
        <f>(RANK(F434,F$8:F$1007,1)+COUNTIF(F$8:F434,F434)-1)/1000</f>
        <v>0.58099999999999996</v>
      </c>
      <c r="V434" s="21">
        <f>(RANK(G434,G$8:G$1007,1)+COUNTIF(G$8:G434,G434)-1)/1000</f>
        <v>0.57699999999999996</v>
      </c>
      <c r="W434" s="21">
        <f>(RANK(H434,H$8:H$1007,1)+COUNTIF(H$8:H434,H434)-1)/1000</f>
        <v>0.57299999999999995</v>
      </c>
      <c r="X434" s="21">
        <f>(RANK(I434,I$8:I$1007,1)+COUNTIF(I$8:I434,I434)-1)/1000</f>
        <v>0.58099999999999996</v>
      </c>
      <c r="Y434" s="21">
        <f>(RANK(J434,J$8:J$1007,1)+COUNTIF(J$8:J434,J434)-1)/1000</f>
        <v>0.57499999999999996</v>
      </c>
      <c r="Z434" s="21">
        <f>(RANK(K434,K$8:K$1007,1)+COUNTIF(K$8:K434,K434)-1)/1000</f>
        <v>0.93799999999999994</v>
      </c>
      <c r="AA434" s="21">
        <f>(RANK(L434,L$8:L$1007,1)+COUNTIF(L$8:L434,L434)-1)/1000</f>
        <v>0.93200000000000005</v>
      </c>
      <c r="AB434" s="21">
        <f>(RANK(M434,M$8:M$1007,1)+COUNTIF(M$8:M434,M434)-1)/1000</f>
        <v>0.95399999999999996</v>
      </c>
      <c r="AC434" s="21">
        <f>(RANK(N434,N$8:N$1007,1)+COUNTIF(N$8:N434,N434)-1)/1000</f>
        <v>0.63300000000000001</v>
      </c>
      <c r="AD434" s="21">
        <f>(RANK(O434,O$8:O$1007,1)+COUNTIF(O$8:O434,O434)-1)/1000</f>
        <v>0.66900000000000004</v>
      </c>
      <c r="AE434" s="21">
        <f>(RANK(P434,P$8:P$1007,1)+COUNTIF(P$8:P434,P434)-1)/1000</f>
        <v>0.59899999999999998</v>
      </c>
      <c r="AF434" s="21">
        <f>(RANK(Q434,Q$8:Q$1007,1)+COUNTIF(Q$8:Q434,Q434)-1)/1000</f>
        <v>0.63300000000000001</v>
      </c>
      <c r="AG434" s="21">
        <f>(RANK(R434,R$8:R$1007,1)+COUNTIF(R$8:R434,R434)-1)/1000</f>
        <v>0.66900000000000004</v>
      </c>
      <c r="AH434" s="21">
        <f>(RANK(S434,S$8:S$1007,1)+COUNTIF(S$8:S434,S434)-1)/1000</f>
        <v>0.59899999999999998</v>
      </c>
      <c r="AI434" s="14">
        <f t="shared" si="83"/>
        <v>0</v>
      </c>
      <c r="AK434" s="14">
        <f t="shared" si="84"/>
        <v>0</v>
      </c>
    </row>
    <row r="435" spans="2:37" x14ac:dyDescent="0.25">
      <c r="B435">
        <f t="shared" si="78"/>
        <v>428</v>
      </c>
      <c r="C435">
        <f>MATCH(B435,'Stocastic Model Raw Data'!$B$2:$B$1001,0)</f>
        <v>48</v>
      </c>
      <c r="D435" s="14" cm="1">
        <f t="array" ref="D435">INDEX('Stocastic Model Raw Data'!$G$2:$G$1001,$C435,0)</f>
        <v>31610718</v>
      </c>
      <c r="E435" s="14" cm="1">
        <f t="array" ref="E435">INDEX('Stocastic Model Raw Data'!$C$2:$C$1001,$C435,0)</f>
        <v>1543863.73891093</v>
      </c>
      <c r="F435" s="14" cm="1">
        <f t="array" ref="F435">INDEX('Stocastic Model Raw Data'!$H$2:$H$1001,$C435,0)</f>
        <v>589706.48059285898</v>
      </c>
      <c r="G435" s="14">
        <f t="shared" si="73"/>
        <v>954157.25831807102</v>
      </c>
      <c r="H435" s="14" cm="1">
        <f t="array" ref="H435">INDEX('Stocastic Model Raw Data'!$D$2:$D$1001,$C435,0)</f>
        <v>50217492.8575285</v>
      </c>
      <c r="I435" s="14" cm="1">
        <f t="array" ref="I435">INDEX('Stocastic Model Raw Data'!$I$2:$I$1001,$C435,0)</f>
        <v>18704503.068185601</v>
      </c>
      <c r="J435" s="14">
        <f t="shared" si="74"/>
        <v>31512989.789342899</v>
      </c>
      <c r="K435" s="14" cm="1">
        <f t="array" ref="K435">INDEX('Stocastic Model Raw Data'!$E$2:$E$1001,$C435,0)</f>
        <v>26459938.974353001</v>
      </c>
      <c r="L435" s="14" cm="1">
        <f t="array" ref="L435">INDEX('Stocastic Model Raw Data'!$J$2:$J$1001,$C435,0)</f>
        <v>18234116.284290899</v>
      </c>
      <c r="M435" s="14">
        <f t="shared" si="75"/>
        <v>8225822.6900621019</v>
      </c>
      <c r="N435" s="14">
        <f t="shared" si="79"/>
        <v>76677431.831881493</v>
      </c>
      <c r="O435" s="14">
        <f t="shared" si="80"/>
        <v>36938619.3524765</v>
      </c>
      <c r="P435" s="14">
        <f t="shared" si="76"/>
        <v>39738812.479404993</v>
      </c>
      <c r="Q435" s="3">
        <f t="shared" si="81"/>
        <v>76677431.831881493</v>
      </c>
      <c r="R435" s="3">
        <f t="shared" si="82"/>
        <v>68549337.352476507</v>
      </c>
      <c r="S435" s="3">
        <f t="shared" si="77"/>
        <v>8128094.4794049859</v>
      </c>
      <c r="T435" s="21">
        <f>(RANK(E435,E$8:E$1007,1)+COUNTIF(E$8:E435,E435)-1)/1000</f>
        <v>6.6000000000000003E-2</v>
      </c>
      <c r="U435" s="21">
        <f>(RANK(F435,F$8:F$1007,1)+COUNTIF(F$8:F435,F435)-1)/1000</f>
        <v>7.4999999999999997E-2</v>
      </c>
      <c r="V435" s="21">
        <f>(RANK(G435,G$8:G$1007,1)+COUNTIF(G$8:G435,G435)-1)/1000</f>
        <v>6.5000000000000002E-2</v>
      </c>
      <c r="W435" s="21">
        <f>(RANK(H435,H$8:H$1007,1)+COUNTIF(H$8:H435,H435)-1)/1000</f>
        <v>6.9000000000000006E-2</v>
      </c>
      <c r="X435" s="21">
        <f>(RANK(I435,I$8:I$1007,1)+COUNTIF(I$8:I435,I435)-1)/1000</f>
        <v>7.4999999999999997E-2</v>
      </c>
      <c r="Y435" s="21">
        <f>(RANK(J435,J$8:J$1007,1)+COUNTIF(J$8:J435,J435)-1)/1000</f>
        <v>6.7000000000000004E-2</v>
      </c>
      <c r="Z435" s="21">
        <f>(RANK(K435,K$8:K$1007,1)+COUNTIF(K$8:K435,K435)-1)/1000</f>
        <v>0.106</v>
      </c>
      <c r="AA435" s="21">
        <f>(RANK(L435,L$8:L$1007,1)+COUNTIF(L$8:L435,L435)-1)/1000</f>
        <v>0.109</v>
      </c>
      <c r="AB435" s="21">
        <f>(RANK(M435,M$8:M$1007,1)+COUNTIF(M$8:M435,M435)-1)/1000</f>
        <v>0.11</v>
      </c>
      <c r="AC435" s="21">
        <f>(RANK(N435,N$8:N$1007,1)+COUNTIF(N$8:N435,N435)-1)/1000</f>
        <v>4.8000000000000001E-2</v>
      </c>
      <c r="AD435" s="21">
        <f>(RANK(O435,O$8:O$1007,1)+COUNTIF(O$8:O435,O435)-1)/1000</f>
        <v>3.1E-2</v>
      </c>
      <c r="AE435" s="21">
        <f>(RANK(P435,P$8:P$1007,1)+COUNTIF(P$8:P435,P435)-1)/1000</f>
        <v>6.4000000000000001E-2</v>
      </c>
      <c r="AF435" s="21">
        <f>(RANK(Q435,Q$8:Q$1007,1)+COUNTIF(Q$8:Q435,Q435)-1)/1000</f>
        <v>4.8000000000000001E-2</v>
      </c>
      <c r="AG435" s="21">
        <f>(RANK(R435,R$8:R$1007,1)+COUNTIF(R$8:R435,R435)-1)/1000</f>
        <v>3.1E-2</v>
      </c>
      <c r="AH435" s="21">
        <f>(RANK(S435,S$8:S$1007,1)+COUNTIF(S$8:S435,S435)-1)/1000</f>
        <v>6.4000000000000001E-2</v>
      </c>
      <c r="AI435" s="14">
        <f t="shared" si="83"/>
        <v>0</v>
      </c>
      <c r="AK435" s="14">
        <f t="shared" si="84"/>
        <v>0</v>
      </c>
    </row>
    <row r="436" spans="2:37" x14ac:dyDescent="0.25">
      <c r="B436">
        <f t="shared" si="78"/>
        <v>429</v>
      </c>
      <c r="C436">
        <f>MATCH(B436,'Stocastic Model Raw Data'!$B$2:$B$1001,0)</f>
        <v>273</v>
      </c>
      <c r="D436" s="14" cm="1">
        <f t="array" ref="D436">INDEX('Stocastic Model Raw Data'!$G$2:$G$1001,$C436,0)</f>
        <v>31610718</v>
      </c>
      <c r="E436" s="14" cm="1">
        <f t="array" ref="E436">INDEX('Stocastic Model Raw Data'!$C$2:$C$1001,$C436,0)</f>
        <v>2697068.55642418</v>
      </c>
      <c r="F436" s="14" cm="1">
        <f t="array" ref="F436">INDEX('Stocastic Model Raw Data'!$H$2:$H$1001,$C436,0)</f>
        <v>1044505.9668252399</v>
      </c>
      <c r="G436" s="14">
        <f t="shared" si="73"/>
        <v>1652562.5895989402</v>
      </c>
      <c r="H436" s="14" cm="1">
        <f t="array" ref="H436">INDEX('Stocastic Model Raw Data'!$D$2:$D$1001,$C436,0)</f>
        <v>88364988.787491694</v>
      </c>
      <c r="I436" s="14" cm="1">
        <f t="array" ref="I436">INDEX('Stocastic Model Raw Data'!$I$2:$I$1001,$C436,0)</f>
        <v>32842158.684547398</v>
      </c>
      <c r="J436" s="14">
        <f t="shared" si="74"/>
        <v>55522830.1029443</v>
      </c>
      <c r="K436" s="14" cm="1">
        <f t="array" ref="K436">INDEX('Stocastic Model Raw Data'!$E$2:$E$1001,$C436,0)</f>
        <v>37624105.265391402</v>
      </c>
      <c r="L436" s="14" cm="1">
        <f t="array" ref="L436">INDEX('Stocastic Model Raw Data'!$J$2:$J$1001,$C436,0)</f>
        <v>26881706.167038001</v>
      </c>
      <c r="M436" s="14">
        <f t="shared" si="75"/>
        <v>10742399.098353401</v>
      </c>
      <c r="N436" s="14">
        <f t="shared" si="79"/>
        <v>125989094.05288309</v>
      </c>
      <c r="O436" s="14">
        <f t="shared" si="80"/>
        <v>59723864.851585403</v>
      </c>
      <c r="P436" s="14">
        <f t="shared" si="76"/>
        <v>66265229.201297686</v>
      </c>
      <c r="Q436" s="3">
        <f t="shared" si="81"/>
        <v>125989094.05288309</v>
      </c>
      <c r="R436" s="3">
        <f t="shared" si="82"/>
        <v>91334582.851585403</v>
      </c>
      <c r="S436" s="3">
        <f t="shared" si="77"/>
        <v>34654511.201297686</v>
      </c>
      <c r="T436" s="21">
        <f>(RANK(E436,E$8:E$1007,1)+COUNTIF(E$8:E436,E436)-1)/1000</f>
        <v>0.23499999999999999</v>
      </c>
      <c r="U436" s="21">
        <f>(RANK(F436,F$8:F$1007,1)+COUNTIF(F$8:F436,F436)-1)/1000</f>
        <v>0.224</v>
      </c>
      <c r="V436" s="21">
        <f>(RANK(G436,G$8:G$1007,1)+COUNTIF(G$8:G436,G436)-1)/1000</f>
        <v>0.249</v>
      </c>
      <c r="W436" s="21">
        <f>(RANK(H436,H$8:H$1007,1)+COUNTIF(H$8:H436,H436)-1)/1000</f>
        <v>0.245</v>
      </c>
      <c r="X436" s="21">
        <f>(RANK(I436,I$8:I$1007,1)+COUNTIF(I$8:I436,I436)-1)/1000</f>
        <v>0.221</v>
      </c>
      <c r="Y436" s="21">
        <f>(RANK(J436,J$8:J$1007,1)+COUNTIF(J$8:J436,J436)-1)/1000</f>
        <v>0.26300000000000001</v>
      </c>
      <c r="Z436" s="21">
        <f>(RANK(K436,K$8:K$1007,1)+COUNTIF(K$8:K436,K436)-1)/1000</f>
        <v>0.61699999999999999</v>
      </c>
      <c r="AA436" s="21">
        <f>(RANK(L436,L$8:L$1007,1)+COUNTIF(L$8:L436,L436)-1)/1000</f>
        <v>0.624</v>
      </c>
      <c r="AB436" s="21">
        <f>(RANK(M436,M$8:M$1007,1)+COUNTIF(M$8:M436,M436)-1)/1000</f>
        <v>0.61</v>
      </c>
      <c r="AC436" s="21">
        <f>(RANK(N436,N$8:N$1007,1)+COUNTIF(N$8:N436,N436)-1)/1000</f>
        <v>0.27300000000000002</v>
      </c>
      <c r="AD436" s="21">
        <f>(RANK(O436,O$8:O$1007,1)+COUNTIF(O$8:O436,O436)-1)/1000</f>
        <v>0.28100000000000003</v>
      </c>
      <c r="AE436" s="21">
        <f>(RANK(P436,P$8:P$1007,1)+COUNTIF(P$8:P436,P436)-1)/1000</f>
        <v>0.27700000000000002</v>
      </c>
      <c r="AF436" s="21">
        <f>(RANK(Q436,Q$8:Q$1007,1)+COUNTIF(Q$8:Q436,Q436)-1)/1000</f>
        <v>0.27300000000000002</v>
      </c>
      <c r="AG436" s="21">
        <f>(RANK(R436,R$8:R$1007,1)+COUNTIF(R$8:R436,R436)-1)/1000</f>
        <v>0.28100000000000003</v>
      </c>
      <c r="AH436" s="21">
        <f>(RANK(S436,S$8:S$1007,1)+COUNTIF(S$8:S436,S436)-1)/1000</f>
        <v>0.27700000000000002</v>
      </c>
      <c r="AI436" s="14">
        <f t="shared" si="83"/>
        <v>0</v>
      </c>
      <c r="AK436" s="14">
        <f t="shared" si="84"/>
        <v>0</v>
      </c>
    </row>
    <row r="437" spans="2:37" x14ac:dyDescent="0.25">
      <c r="B437">
        <f t="shared" si="78"/>
        <v>430</v>
      </c>
      <c r="C437">
        <f>MATCH(B437,'Stocastic Model Raw Data'!$B$2:$B$1001,0)</f>
        <v>368</v>
      </c>
      <c r="D437" s="14" cm="1">
        <f t="array" ref="D437">INDEX('Stocastic Model Raw Data'!$G$2:$G$1001,$C437,0)</f>
        <v>31610718</v>
      </c>
      <c r="E437" s="14" cm="1">
        <f t="array" ref="E437">INDEX('Stocastic Model Raw Data'!$C$2:$C$1001,$C437,0)</f>
        <v>3096295.4505938399</v>
      </c>
      <c r="F437" s="14" cm="1">
        <f t="array" ref="F437">INDEX('Stocastic Model Raw Data'!$H$2:$H$1001,$C437,0)</f>
        <v>1187968.71981545</v>
      </c>
      <c r="G437" s="14">
        <f t="shared" si="73"/>
        <v>1908326.7307783898</v>
      </c>
      <c r="H437" s="14" cm="1">
        <f t="array" ref="H437">INDEX('Stocastic Model Raw Data'!$D$2:$D$1001,$C437,0)</f>
        <v>100652985.791861</v>
      </c>
      <c r="I437" s="14" cm="1">
        <f t="array" ref="I437">INDEX('Stocastic Model Raw Data'!$I$2:$I$1001,$C437,0)</f>
        <v>37251637.481742702</v>
      </c>
      <c r="J437" s="14">
        <f t="shared" si="74"/>
        <v>63401348.310118295</v>
      </c>
      <c r="K437" s="14" cm="1">
        <f t="array" ref="K437">INDEX('Stocastic Model Raw Data'!$E$2:$E$1001,$C437,0)</f>
        <v>41250738.844079003</v>
      </c>
      <c r="L437" s="14" cm="1">
        <f t="array" ref="L437">INDEX('Stocastic Model Raw Data'!$J$2:$J$1001,$C437,0)</f>
        <v>29614715.9179639</v>
      </c>
      <c r="M437" s="14">
        <f t="shared" si="75"/>
        <v>11636022.926115103</v>
      </c>
      <c r="N437" s="14">
        <f t="shared" si="79"/>
        <v>141903724.63594002</v>
      </c>
      <c r="O437" s="14">
        <f t="shared" si="80"/>
        <v>66866353.399706602</v>
      </c>
      <c r="P437" s="14">
        <f t="shared" si="76"/>
        <v>75037371.236233413</v>
      </c>
      <c r="Q437" s="3">
        <f t="shared" si="81"/>
        <v>141903724.63594002</v>
      </c>
      <c r="R437" s="3">
        <f t="shared" si="82"/>
        <v>98477071.399706602</v>
      </c>
      <c r="S437" s="3">
        <f t="shared" si="77"/>
        <v>43426653.236233413</v>
      </c>
      <c r="T437" s="21">
        <f>(RANK(E437,E$8:E$1007,1)+COUNTIF(E$8:E437,E437)-1)/1000</f>
        <v>0.32400000000000001</v>
      </c>
      <c r="U437" s="21">
        <f>(RANK(F437,F$8:F$1007,1)+COUNTIF(F$8:F437,F437)-1)/1000</f>
        <v>0.315</v>
      </c>
      <c r="V437" s="21">
        <f>(RANK(G437,G$8:G$1007,1)+COUNTIF(G$8:G437,G437)-1)/1000</f>
        <v>0.35199999999999998</v>
      </c>
      <c r="W437" s="21">
        <f>(RANK(H437,H$8:H$1007,1)+COUNTIF(H$8:H437,H437)-1)/1000</f>
        <v>0.32800000000000001</v>
      </c>
      <c r="X437" s="21">
        <f>(RANK(I437,I$8:I$1007,1)+COUNTIF(I$8:I437,I437)-1)/1000</f>
        <v>0.315</v>
      </c>
      <c r="Y437" s="21">
        <f>(RANK(J437,J$8:J$1007,1)+COUNTIF(J$8:J437,J437)-1)/1000</f>
        <v>0.34799999999999998</v>
      </c>
      <c r="Z437" s="21">
        <f>(RANK(K437,K$8:K$1007,1)+COUNTIF(K$8:K437,K437)-1)/1000</f>
        <v>0.84099999999999997</v>
      </c>
      <c r="AA437" s="21">
        <f>(RANK(L437,L$8:L$1007,1)+COUNTIF(L$8:L437,L437)-1)/1000</f>
        <v>0.84899999999999998</v>
      </c>
      <c r="AB437" s="21">
        <f>(RANK(M437,M$8:M$1007,1)+COUNTIF(M$8:M437,M437)-1)/1000</f>
        <v>0.82599999999999996</v>
      </c>
      <c r="AC437" s="21">
        <f>(RANK(N437,N$8:N$1007,1)+COUNTIF(N$8:N437,N437)-1)/1000</f>
        <v>0.36799999999999999</v>
      </c>
      <c r="AD437" s="21">
        <f>(RANK(O437,O$8:O$1007,1)+COUNTIF(O$8:O437,O437)-1)/1000</f>
        <v>0.38400000000000001</v>
      </c>
      <c r="AE437" s="21">
        <f>(RANK(P437,P$8:P$1007,1)+COUNTIF(P$8:P437,P437)-1)/1000</f>
        <v>0.36099999999999999</v>
      </c>
      <c r="AF437" s="21">
        <f>(RANK(Q437,Q$8:Q$1007,1)+COUNTIF(Q$8:Q437,Q437)-1)/1000</f>
        <v>0.36799999999999999</v>
      </c>
      <c r="AG437" s="21">
        <f>(RANK(R437,R$8:R$1007,1)+COUNTIF(R$8:R437,R437)-1)/1000</f>
        <v>0.38400000000000001</v>
      </c>
      <c r="AH437" s="21">
        <f>(RANK(S437,S$8:S$1007,1)+COUNTIF(S$8:S437,S437)-1)/1000</f>
        <v>0.36099999999999999</v>
      </c>
      <c r="AI437" s="14">
        <f t="shared" si="83"/>
        <v>0</v>
      </c>
      <c r="AK437" s="14">
        <f t="shared" si="84"/>
        <v>0</v>
      </c>
    </row>
    <row r="438" spans="2:37" x14ac:dyDescent="0.25">
      <c r="B438">
        <f t="shared" si="78"/>
        <v>431</v>
      </c>
      <c r="C438">
        <f>MATCH(B438,'Stocastic Model Raw Data'!$B$2:$B$1001,0)</f>
        <v>406</v>
      </c>
      <c r="D438" s="14" cm="1">
        <f t="array" ref="D438">INDEX('Stocastic Model Raw Data'!$G$2:$G$1001,$C438,0)</f>
        <v>31610718</v>
      </c>
      <c r="E438" s="14" cm="1">
        <f t="array" ref="E438">INDEX('Stocastic Model Raw Data'!$C$2:$C$1001,$C438,0)</f>
        <v>3828740.8587008198</v>
      </c>
      <c r="F438" s="14" cm="1">
        <f t="array" ref="F438">INDEX('Stocastic Model Raw Data'!$H$2:$H$1001,$C438,0)</f>
        <v>1552075.3235597999</v>
      </c>
      <c r="G438" s="14">
        <f t="shared" si="73"/>
        <v>2276665.5351410201</v>
      </c>
      <c r="H438" s="14" cm="1">
        <f t="array" ref="H438">INDEX('Stocastic Model Raw Data'!$D$2:$D$1001,$C438,0)</f>
        <v>124359871.61302701</v>
      </c>
      <c r="I438" s="14" cm="1">
        <f t="array" ref="I438">INDEX('Stocastic Model Raw Data'!$I$2:$I$1001,$C438,0)</f>
        <v>48131865.691127002</v>
      </c>
      <c r="J438" s="14">
        <f t="shared" si="74"/>
        <v>76228005.921900004</v>
      </c>
      <c r="K438" s="14" cm="1">
        <f t="array" ref="K438">INDEX('Stocastic Model Raw Data'!$E$2:$E$1001,$C438,0)</f>
        <v>28717632.901832901</v>
      </c>
      <c r="L438" s="14" cm="1">
        <f t="array" ref="L438">INDEX('Stocastic Model Raw Data'!$J$2:$J$1001,$C438,0)</f>
        <v>19769485.205976199</v>
      </c>
      <c r="M438" s="14">
        <f t="shared" si="75"/>
        <v>8948147.6958567016</v>
      </c>
      <c r="N438" s="14">
        <f t="shared" si="79"/>
        <v>153077504.51485991</v>
      </c>
      <c r="O438" s="14">
        <f t="shared" si="80"/>
        <v>67901350.897103205</v>
      </c>
      <c r="P438" s="14">
        <f t="shared" si="76"/>
        <v>85176153.617756709</v>
      </c>
      <c r="Q438" s="3">
        <f t="shared" si="81"/>
        <v>153077504.51485991</v>
      </c>
      <c r="R438" s="3">
        <f t="shared" si="82"/>
        <v>99512068.897103205</v>
      </c>
      <c r="S438" s="3">
        <f t="shared" si="77"/>
        <v>53565435.617756709</v>
      </c>
      <c r="T438" s="21">
        <f>(RANK(E438,E$8:E$1007,1)+COUNTIF(E$8:E438,E438)-1)/1000</f>
        <v>0.42699999999999999</v>
      </c>
      <c r="U438" s="21">
        <f>(RANK(F438,F$8:F$1007,1)+COUNTIF(F$8:F438,F438)-1)/1000</f>
        <v>0.42699999999999999</v>
      </c>
      <c r="V438" s="21">
        <f>(RANK(G438,G$8:G$1007,1)+COUNTIF(G$8:G438,G438)-1)/1000</f>
        <v>0.42399999999999999</v>
      </c>
      <c r="W438" s="21">
        <f>(RANK(H438,H$8:H$1007,1)+COUNTIF(H$8:H438,H438)-1)/1000</f>
        <v>0.42499999999999999</v>
      </c>
      <c r="X438" s="21">
        <f>(RANK(I438,I$8:I$1007,1)+COUNTIF(I$8:I438,I438)-1)/1000</f>
        <v>0.42699999999999999</v>
      </c>
      <c r="Y438" s="21">
        <f>(RANK(J438,J$8:J$1007,1)+COUNTIF(J$8:J438,J438)-1)/1000</f>
        <v>0.42599999999999999</v>
      </c>
      <c r="Z438" s="21">
        <f>(RANK(K438,K$8:K$1007,1)+COUNTIF(K$8:K438,K438)-1)/1000</f>
        <v>0.185</v>
      </c>
      <c r="AA438" s="21">
        <f>(RANK(L438,L$8:L$1007,1)+COUNTIF(L$8:L438,L438)-1)/1000</f>
        <v>0.17599999999999999</v>
      </c>
      <c r="AB438" s="21">
        <f>(RANK(M438,M$8:M$1007,1)+COUNTIF(M$8:M438,M438)-1)/1000</f>
        <v>0.22</v>
      </c>
      <c r="AC438" s="21">
        <f>(RANK(N438,N$8:N$1007,1)+COUNTIF(N$8:N438,N438)-1)/1000</f>
        <v>0.40600000000000003</v>
      </c>
      <c r="AD438" s="21">
        <f>(RANK(O438,O$8:O$1007,1)+COUNTIF(O$8:O438,O438)-1)/1000</f>
        <v>0.39300000000000002</v>
      </c>
      <c r="AE438" s="21">
        <f>(RANK(P438,P$8:P$1007,1)+COUNTIF(P$8:P438,P438)-1)/1000</f>
        <v>0.42099999999999999</v>
      </c>
      <c r="AF438" s="21">
        <f>(RANK(Q438,Q$8:Q$1007,1)+COUNTIF(Q$8:Q438,Q438)-1)/1000</f>
        <v>0.40600000000000003</v>
      </c>
      <c r="AG438" s="21">
        <f>(RANK(R438,R$8:R$1007,1)+COUNTIF(R$8:R438,R438)-1)/1000</f>
        <v>0.39300000000000002</v>
      </c>
      <c r="AH438" s="21">
        <f>(RANK(S438,S$8:S$1007,1)+COUNTIF(S$8:S438,S438)-1)/1000</f>
        <v>0.42099999999999999</v>
      </c>
      <c r="AI438" s="14">
        <f t="shared" si="83"/>
        <v>0</v>
      </c>
      <c r="AK438" s="14">
        <f t="shared" si="84"/>
        <v>0</v>
      </c>
    </row>
    <row r="439" spans="2:37" x14ac:dyDescent="0.25">
      <c r="B439">
        <f t="shared" si="78"/>
        <v>432</v>
      </c>
      <c r="C439">
        <f>MATCH(B439,'Stocastic Model Raw Data'!$B$2:$B$1001,0)</f>
        <v>249</v>
      </c>
      <c r="D439" s="14" cm="1">
        <f t="array" ref="D439">INDEX('Stocastic Model Raw Data'!$G$2:$G$1001,$C439,0)</f>
        <v>31610718</v>
      </c>
      <c r="E439" s="14" cm="1">
        <f t="array" ref="E439">INDEX('Stocastic Model Raw Data'!$C$2:$C$1001,$C439,0)</f>
        <v>2913259.4145325501</v>
      </c>
      <c r="F439" s="14" cm="1">
        <f t="array" ref="F439">INDEX('Stocastic Model Raw Data'!$H$2:$H$1001,$C439,0)</f>
        <v>1181420.83480949</v>
      </c>
      <c r="G439" s="14">
        <f t="shared" si="73"/>
        <v>1731838.5797230601</v>
      </c>
      <c r="H439" s="14" cm="1">
        <f t="array" ref="H439">INDEX('Stocastic Model Raw Data'!$D$2:$D$1001,$C439,0)</f>
        <v>93755126.502593294</v>
      </c>
      <c r="I439" s="14" cm="1">
        <f t="array" ref="I439">INDEX('Stocastic Model Raw Data'!$I$2:$I$1001,$C439,0)</f>
        <v>36742432.610705703</v>
      </c>
      <c r="J439" s="14">
        <f t="shared" si="74"/>
        <v>57012693.89188759</v>
      </c>
      <c r="K439" s="14" cm="1">
        <f t="array" ref="K439">INDEX('Stocastic Model Raw Data'!$E$2:$E$1001,$C439,0)</f>
        <v>28475306.114761598</v>
      </c>
      <c r="L439" s="14" cm="1">
        <f t="array" ref="L439">INDEX('Stocastic Model Raw Data'!$J$2:$J$1001,$C439,0)</f>
        <v>19682288.297737502</v>
      </c>
      <c r="M439" s="14">
        <f t="shared" si="75"/>
        <v>8793017.8170240968</v>
      </c>
      <c r="N439" s="14">
        <f t="shared" si="79"/>
        <v>122230432.6173549</v>
      </c>
      <c r="O439" s="14">
        <f t="shared" si="80"/>
        <v>56424720.908443205</v>
      </c>
      <c r="P439" s="14">
        <f t="shared" si="76"/>
        <v>65805711.708911695</v>
      </c>
      <c r="Q439" s="3">
        <f t="shared" si="81"/>
        <v>122230432.6173549</v>
      </c>
      <c r="R439" s="3">
        <f t="shared" si="82"/>
        <v>88035438.908443213</v>
      </c>
      <c r="S439" s="3">
        <f t="shared" si="77"/>
        <v>34194993.708911687</v>
      </c>
      <c r="T439" s="21">
        <f>(RANK(E439,E$8:E$1007,1)+COUNTIF(E$8:E439,E439)-1)/1000</f>
        <v>0.29799999999999999</v>
      </c>
      <c r="U439" s="21">
        <f>(RANK(F439,F$8:F$1007,1)+COUNTIF(F$8:F439,F439)-1)/1000</f>
        <v>0.31</v>
      </c>
      <c r="V439" s="21">
        <f>(RANK(G439,G$8:G$1007,1)+COUNTIF(G$8:G439,G439)-1)/1000</f>
        <v>0.28599999999999998</v>
      </c>
      <c r="W439" s="21">
        <f>(RANK(H439,H$8:H$1007,1)+COUNTIF(H$8:H439,H439)-1)/1000</f>
        <v>0.29699999999999999</v>
      </c>
      <c r="X439" s="21">
        <f>(RANK(I439,I$8:I$1007,1)+COUNTIF(I$8:I439,I439)-1)/1000</f>
        <v>0.30499999999999999</v>
      </c>
      <c r="Y439" s="21">
        <f>(RANK(J439,J$8:J$1007,1)+COUNTIF(J$8:J439,J439)-1)/1000</f>
        <v>0.28599999999999998</v>
      </c>
      <c r="Z439" s="21">
        <f>(RANK(K439,K$8:K$1007,1)+COUNTIF(K$8:K439,K439)-1)/1000</f>
        <v>0.17599999999999999</v>
      </c>
      <c r="AA439" s="21">
        <f>(RANK(L439,L$8:L$1007,1)+COUNTIF(L$8:L439,L439)-1)/1000</f>
        <v>0.16900000000000001</v>
      </c>
      <c r="AB439" s="21">
        <f>(RANK(M439,M$8:M$1007,1)+COUNTIF(M$8:M439,M439)-1)/1000</f>
        <v>0.187</v>
      </c>
      <c r="AC439" s="21">
        <f>(RANK(N439,N$8:N$1007,1)+COUNTIF(N$8:N439,N439)-1)/1000</f>
        <v>0.249</v>
      </c>
      <c r="AD439" s="21">
        <f>(RANK(O439,O$8:O$1007,1)+COUNTIF(O$8:O439,O439)-1)/1000</f>
        <v>0.22800000000000001</v>
      </c>
      <c r="AE439" s="21">
        <f>(RANK(P439,P$8:P$1007,1)+COUNTIF(P$8:P439,P439)-1)/1000</f>
        <v>0.27200000000000002</v>
      </c>
      <c r="AF439" s="21">
        <f>(RANK(Q439,Q$8:Q$1007,1)+COUNTIF(Q$8:Q439,Q439)-1)/1000</f>
        <v>0.249</v>
      </c>
      <c r="AG439" s="21">
        <f>(RANK(R439,R$8:R$1007,1)+COUNTIF(R$8:R439,R439)-1)/1000</f>
        <v>0.22800000000000001</v>
      </c>
      <c r="AH439" s="21">
        <f>(RANK(S439,S$8:S$1007,1)+COUNTIF(S$8:S439,S439)-1)/1000</f>
        <v>0.27200000000000002</v>
      </c>
      <c r="AI439" s="14">
        <f t="shared" si="83"/>
        <v>0</v>
      </c>
      <c r="AK439" s="14">
        <f t="shared" si="84"/>
        <v>0</v>
      </c>
    </row>
    <row r="440" spans="2:37" x14ac:dyDescent="0.25">
      <c r="B440">
        <f t="shared" si="78"/>
        <v>433</v>
      </c>
      <c r="C440">
        <f>MATCH(B440,'Stocastic Model Raw Data'!$B$2:$B$1001,0)</f>
        <v>155</v>
      </c>
      <c r="D440" s="14" cm="1">
        <f t="array" ref="D440">INDEX('Stocastic Model Raw Data'!$G$2:$G$1001,$C440,0)</f>
        <v>31610718</v>
      </c>
      <c r="E440" s="14" cm="1">
        <f t="array" ref="E440">INDEX('Stocastic Model Raw Data'!$C$2:$C$1001,$C440,0)</f>
        <v>2425604.3653368</v>
      </c>
      <c r="F440" s="14" cm="1">
        <f t="array" ref="F440">INDEX('Stocastic Model Raw Data'!$H$2:$H$1001,$C440,0)</f>
        <v>972346.76298541599</v>
      </c>
      <c r="G440" s="14">
        <f t="shared" si="73"/>
        <v>1453257.602351384</v>
      </c>
      <c r="H440" s="14" cm="1">
        <f t="array" ref="H440">INDEX('Stocastic Model Raw Data'!$D$2:$D$1001,$C440,0)</f>
        <v>78615113.722251698</v>
      </c>
      <c r="I440" s="14" cm="1">
        <f t="array" ref="I440">INDEX('Stocastic Model Raw Data'!$I$2:$I$1001,$C440,0)</f>
        <v>30367956.640282799</v>
      </c>
      <c r="J440" s="14">
        <f t="shared" si="74"/>
        <v>48247157.081968904</v>
      </c>
      <c r="K440" s="14" cm="1">
        <f t="array" ref="K440">INDEX('Stocastic Model Raw Data'!$E$2:$E$1001,$C440,0)</f>
        <v>26877899.657886099</v>
      </c>
      <c r="L440" s="14" cm="1">
        <f t="array" ref="L440">INDEX('Stocastic Model Raw Data'!$J$2:$J$1001,$C440,0)</f>
        <v>18636672.370303001</v>
      </c>
      <c r="M440" s="14">
        <f t="shared" si="75"/>
        <v>8241227.2875830978</v>
      </c>
      <c r="N440" s="14">
        <f t="shared" si="79"/>
        <v>105493013.3801378</v>
      </c>
      <c r="O440" s="14">
        <f t="shared" si="80"/>
        <v>49004629.0105858</v>
      </c>
      <c r="P440" s="14">
        <f t="shared" si="76"/>
        <v>56488384.369552001</v>
      </c>
      <c r="Q440" s="3">
        <f t="shared" si="81"/>
        <v>105493013.3801378</v>
      </c>
      <c r="R440" s="3">
        <f t="shared" si="82"/>
        <v>80615347.0105858</v>
      </c>
      <c r="S440" s="3">
        <f t="shared" si="77"/>
        <v>24877666.369552001</v>
      </c>
      <c r="T440" s="21">
        <f>(RANK(E440,E$8:E$1007,1)+COUNTIF(E$8:E440,E440)-1)/1000</f>
        <v>0.17199999999999999</v>
      </c>
      <c r="U440" s="21">
        <f>(RANK(F440,F$8:F$1007,1)+COUNTIF(F$8:F440,F440)-1)/1000</f>
        <v>0.17199999999999999</v>
      </c>
      <c r="V440" s="21">
        <f>(RANK(G440,G$8:G$1007,1)+COUNTIF(G$8:G440,G440)-1)/1000</f>
        <v>0.16800000000000001</v>
      </c>
      <c r="W440" s="21">
        <f>(RANK(H440,H$8:H$1007,1)+COUNTIF(H$8:H440,H440)-1)/1000</f>
        <v>0.17199999999999999</v>
      </c>
      <c r="X440" s="21">
        <f>(RANK(I440,I$8:I$1007,1)+COUNTIF(I$8:I440,I440)-1)/1000</f>
        <v>0.17199999999999999</v>
      </c>
      <c r="Y440" s="21">
        <f>(RANK(J440,J$8:J$1007,1)+COUNTIF(J$8:J440,J440)-1)/1000</f>
        <v>0.16900000000000001</v>
      </c>
      <c r="Z440" s="21">
        <f>(RANK(K440,K$8:K$1007,1)+COUNTIF(K$8:K440,K440)-1)/1000</f>
        <v>0.122</v>
      </c>
      <c r="AA440" s="21">
        <f>(RANK(L440,L$8:L$1007,1)+COUNTIF(L$8:L440,L440)-1)/1000</f>
        <v>0.124</v>
      </c>
      <c r="AB440" s="21">
        <f>(RANK(M440,M$8:M$1007,1)+COUNTIF(M$8:M440,M440)-1)/1000</f>
        <v>0.112</v>
      </c>
      <c r="AC440" s="21">
        <f>(RANK(N440,N$8:N$1007,1)+COUNTIF(N$8:N440,N440)-1)/1000</f>
        <v>0.155</v>
      </c>
      <c r="AD440" s="21">
        <f>(RANK(O440,O$8:O$1007,1)+COUNTIF(O$8:O440,O440)-1)/1000</f>
        <v>0.14499999999999999</v>
      </c>
      <c r="AE440" s="21">
        <f>(RANK(P440,P$8:P$1007,1)+COUNTIF(P$8:P440,P440)-1)/1000</f>
        <v>0.16200000000000001</v>
      </c>
      <c r="AF440" s="21">
        <f>(RANK(Q440,Q$8:Q$1007,1)+COUNTIF(Q$8:Q440,Q440)-1)/1000</f>
        <v>0.155</v>
      </c>
      <c r="AG440" s="21">
        <f>(RANK(R440,R$8:R$1007,1)+COUNTIF(R$8:R440,R440)-1)/1000</f>
        <v>0.14499999999999999</v>
      </c>
      <c r="AH440" s="21">
        <f>(RANK(S440,S$8:S$1007,1)+COUNTIF(S$8:S440,S440)-1)/1000</f>
        <v>0.16200000000000001</v>
      </c>
      <c r="AI440" s="14">
        <f t="shared" si="83"/>
        <v>0</v>
      </c>
      <c r="AK440" s="14">
        <f t="shared" si="84"/>
        <v>0</v>
      </c>
    </row>
    <row r="441" spans="2:37" x14ac:dyDescent="0.25">
      <c r="B441">
        <f t="shared" si="78"/>
        <v>434</v>
      </c>
      <c r="C441">
        <f>MATCH(B441,'Stocastic Model Raw Data'!$B$2:$B$1001,0)</f>
        <v>798</v>
      </c>
      <c r="D441" s="14" cm="1">
        <f t="array" ref="D441">INDEX('Stocastic Model Raw Data'!$G$2:$G$1001,$C441,0)</f>
        <v>31610718</v>
      </c>
      <c r="E441" s="14" cm="1">
        <f t="array" ref="E441">INDEX('Stocastic Model Raw Data'!$C$2:$C$1001,$C441,0)</f>
        <v>5405153.1821464198</v>
      </c>
      <c r="F441" s="14" cm="1">
        <f t="array" ref="F441">INDEX('Stocastic Model Raw Data'!$H$2:$H$1001,$C441,0)</f>
        <v>2187033.8319208701</v>
      </c>
      <c r="G441" s="14">
        <f t="shared" si="73"/>
        <v>3218119.3502255497</v>
      </c>
      <c r="H441" s="14" cm="1">
        <f t="array" ref="H441">INDEX('Stocastic Model Raw Data'!$D$2:$D$1001,$C441,0)</f>
        <v>176935363.14544299</v>
      </c>
      <c r="I441" s="14" cm="1">
        <f t="array" ref="I441">INDEX('Stocastic Model Raw Data'!$I$2:$I$1001,$C441,0)</f>
        <v>67604397.915369496</v>
      </c>
      <c r="J441" s="14">
        <f t="shared" si="74"/>
        <v>109330965.2300735</v>
      </c>
      <c r="K441" s="14" cm="1">
        <f t="array" ref="K441">INDEX('Stocastic Model Raw Data'!$E$2:$E$1001,$C441,0)</f>
        <v>41744807.121920504</v>
      </c>
      <c r="L441" s="14" cm="1">
        <f t="array" ref="L441">INDEX('Stocastic Model Raw Data'!$J$2:$J$1001,$C441,0)</f>
        <v>30032742.288159698</v>
      </c>
      <c r="M441" s="14">
        <f t="shared" si="75"/>
        <v>11712064.833760805</v>
      </c>
      <c r="N441" s="14">
        <f t="shared" si="79"/>
        <v>218680170.26736349</v>
      </c>
      <c r="O441" s="14">
        <f t="shared" si="80"/>
        <v>97637140.203529194</v>
      </c>
      <c r="P441" s="14">
        <f t="shared" si="76"/>
        <v>121043030.06383429</v>
      </c>
      <c r="Q441" s="3">
        <f t="shared" si="81"/>
        <v>218680170.26736349</v>
      </c>
      <c r="R441" s="3">
        <f t="shared" si="82"/>
        <v>129247858.20352919</v>
      </c>
      <c r="S441" s="3">
        <f t="shared" si="77"/>
        <v>89432312.063834295</v>
      </c>
      <c r="T441" s="21">
        <f>(RANK(E441,E$8:E$1007,1)+COUNTIF(E$8:E441,E441)-1)/1000</f>
        <v>0.77600000000000002</v>
      </c>
      <c r="U441" s="21">
        <f>(RANK(F441,F$8:F$1007,1)+COUNTIF(F$8:F441,F441)-1)/1000</f>
        <v>0.75800000000000001</v>
      </c>
      <c r="V441" s="21">
        <f>(RANK(G441,G$8:G$1007,1)+COUNTIF(G$8:G441,G441)-1)/1000</f>
        <v>0.78200000000000003</v>
      </c>
      <c r="W441" s="21">
        <f>(RANK(H441,H$8:H$1007,1)+COUNTIF(H$8:H441,H441)-1)/1000</f>
        <v>0.78100000000000003</v>
      </c>
      <c r="X441" s="21">
        <f>(RANK(I441,I$8:I$1007,1)+COUNTIF(I$8:I441,I441)-1)/1000</f>
        <v>0.76200000000000001</v>
      </c>
      <c r="Y441" s="21">
        <f>(RANK(J441,J$8:J$1007,1)+COUNTIF(J$8:J441,J441)-1)/1000</f>
        <v>0.78500000000000003</v>
      </c>
      <c r="Z441" s="21">
        <f>(RANK(K441,K$8:K$1007,1)+COUNTIF(K$8:K441,K441)-1)/1000</f>
        <v>0.874</v>
      </c>
      <c r="AA441" s="21">
        <f>(RANK(L441,L$8:L$1007,1)+COUNTIF(L$8:L441,L441)-1)/1000</f>
        <v>0.88300000000000001</v>
      </c>
      <c r="AB441" s="21">
        <f>(RANK(M441,M$8:M$1007,1)+COUNTIF(M$8:M441,M441)-1)/1000</f>
        <v>0.84799999999999998</v>
      </c>
      <c r="AC441" s="21">
        <f>(RANK(N441,N$8:N$1007,1)+COUNTIF(N$8:N441,N441)-1)/1000</f>
        <v>0.79800000000000004</v>
      </c>
      <c r="AD441" s="21">
        <f>(RANK(O441,O$8:O$1007,1)+COUNTIF(O$8:O441,O441)-1)/1000</f>
        <v>0.79900000000000004</v>
      </c>
      <c r="AE441" s="21">
        <f>(RANK(P441,P$8:P$1007,1)+COUNTIF(P$8:P441,P441)-1)/1000</f>
        <v>0.79500000000000004</v>
      </c>
      <c r="AF441" s="21">
        <f>(RANK(Q441,Q$8:Q$1007,1)+COUNTIF(Q$8:Q441,Q441)-1)/1000</f>
        <v>0.79800000000000004</v>
      </c>
      <c r="AG441" s="21">
        <f>(RANK(R441,R$8:R$1007,1)+COUNTIF(R$8:R441,R441)-1)/1000</f>
        <v>0.79900000000000004</v>
      </c>
      <c r="AH441" s="21">
        <f>(RANK(S441,S$8:S$1007,1)+COUNTIF(S$8:S441,S441)-1)/1000</f>
        <v>0.79500000000000004</v>
      </c>
      <c r="AI441" s="14">
        <f t="shared" si="83"/>
        <v>0</v>
      </c>
      <c r="AK441" s="14">
        <f t="shared" si="84"/>
        <v>0</v>
      </c>
    </row>
    <row r="442" spans="2:37" x14ac:dyDescent="0.25">
      <c r="B442">
        <f t="shared" si="78"/>
        <v>435</v>
      </c>
      <c r="C442">
        <f>MATCH(B442,'Stocastic Model Raw Data'!$B$2:$B$1001,0)</f>
        <v>914</v>
      </c>
      <c r="D442" s="14" cm="1">
        <f t="array" ref="D442">INDEX('Stocastic Model Raw Data'!$G$2:$G$1001,$C442,0)</f>
        <v>31610718</v>
      </c>
      <c r="E442" s="14" cm="1">
        <f t="array" ref="E442">INDEX('Stocastic Model Raw Data'!$C$2:$C$1001,$C442,0)</f>
        <v>6529127.3293083301</v>
      </c>
      <c r="F442" s="14" cm="1">
        <f t="array" ref="F442">INDEX('Stocastic Model Raw Data'!$H$2:$H$1001,$C442,0)</f>
        <v>2655953.0195571599</v>
      </c>
      <c r="G442" s="14">
        <f t="shared" si="73"/>
        <v>3873174.3097511702</v>
      </c>
      <c r="H442" s="14" cm="1">
        <f t="array" ref="H442">INDEX('Stocastic Model Raw Data'!$D$2:$D$1001,$C442,0)</f>
        <v>213952419.35804299</v>
      </c>
      <c r="I442" s="14" cm="1">
        <f t="array" ref="I442">INDEX('Stocastic Model Raw Data'!$I$2:$I$1001,$C442,0)</f>
        <v>81862462.437108293</v>
      </c>
      <c r="J442" s="14">
        <f t="shared" si="74"/>
        <v>132089956.92093469</v>
      </c>
      <c r="K442" s="14" cm="1">
        <f t="array" ref="K442">INDEX('Stocastic Model Raw Data'!$E$2:$E$1001,$C442,0)</f>
        <v>44092191.054621197</v>
      </c>
      <c r="L442" s="14" cm="1">
        <f t="array" ref="L442">INDEX('Stocastic Model Raw Data'!$J$2:$J$1001,$C442,0)</f>
        <v>31666453.669428401</v>
      </c>
      <c r="M442" s="14">
        <f t="shared" si="75"/>
        <v>12425737.385192797</v>
      </c>
      <c r="N442" s="14">
        <f t="shared" si="79"/>
        <v>258044610.41266418</v>
      </c>
      <c r="O442" s="14">
        <f t="shared" si="80"/>
        <v>113528916.10653669</v>
      </c>
      <c r="P442" s="14">
        <f t="shared" si="76"/>
        <v>144515694.30612749</v>
      </c>
      <c r="Q442" s="3">
        <f t="shared" si="81"/>
        <v>258044610.41266418</v>
      </c>
      <c r="R442" s="3">
        <f t="shared" si="82"/>
        <v>145139634.10653669</v>
      </c>
      <c r="S442" s="3">
        <f t="shared" si="77"/>
        <v>112904976.30612749</v>
      </c>
      <c r="T442" s="21">
        <f>(RANK(E442,E$8:E$1007,1)+COUNTIF(E$8:E442,E442)-1)/1000</f>
        <v>0.89600000000000002</v>
      </c>
      <c r="U442" s="21">
        <f>(RANK(F442,F$8:F$1007,1)+COUNTIF(F$8:F442,F442)-1)/1000</f>
        <v>0.86799999999999999</v>
      </c>
      <c r="V442" s="21">
        <f>(RANK(G442,G$8:G$1007,1)+COUNTIF(G$8:G442,G442)-1)/1000</f>
        <v>0.91100000000000003</v>
      </c>
      <c r="W442" s="21">
        <f>(RANK(H442,H$8:H$1007,1)+COUNTIF(H$8:H442,H442)-1)/1000</f>
        <v>0.9</v>
      </c>
      <c r="X442" s="21">
        <f>(RANK(I442,I$8:I$1007,1)+COUNTIF(I$8:I442,I442)-1)/1000</f>
        <v>0.871</v>
      </c>
      <c r="Y442" s="21">
        <f>(RANK(J442,J$8:J$1007,1)+COUNTIF(J$8:J442,J442)-1)/1000</f>
        <v>0.91800000000000004</v>
      </c>
      <c r="Z442" s="21">
        <f>(RANK(K442,K$8:K$1007,1)+COUNTIF(K$8:K442,K442)-1)/1000</f>
        <v>0.95699999999999996</v>
      </c>
      <c r="AA442" s="21">
        <f>(RANK(L442,L$8:L$1007,1)+COUNTIF(L$8:L442,L442)-1)/1000</f>
        <v>0.95599999999999996</v>
      </c>
      <c r="AB442" s="21">
        <f>(RANK(M442,M$8:M$1007,1)+COUNTIF(M$8:M442,M442)-1)/1000</f>
        <v>0.95199999999999996</v>
      </c>
      <c r="AC442" s="21">
        <f>(RANK(N442,N$8:N$1007,1)+COUNTIF(N$8:N442,N442)-1)/1000</f>
        <v>0.91400000000000003</v>
      </c>
      <c r="AD442" s="21">
        <f>(RANK(O442,O$8:O$1007,1)+COUNTIF(O$8:O442,O442)-1)/1000</f>
        <v>0.91200000000000003</v>
      </c>
      <c r="AE442" s="21">
        <f>(RANK(P442,P$8:P$1007,1)+COUNTIF(P$8:P442,P442)-1)/1000</f>
        <v>0.91900000000000004</v>
      </c>
      <c r="AF442" s="21">
        <f>(RANK(Q442,Q$8:Q$1007,1)+COUNTIF(Q$8:Q442,Q442)-1)/1000</f>
        <v>0.91400000000000003</v>
      </c>
      <c r="AG442" s="21">
        <f>(RANK(R442,R$8:R$1007,1)+COUNTIF(R$8:R442,R442)-1)/1000</f>
        <v>0.91200000000000003</v>
      </c>
      <c r="AH442" s="21">
        <f>(RANK(S442,S$8:S$1007,1)+COUNTIF(S$8:S442,S442)-1)/1000</f>
        <v>0.91900000000000004</v>
      </c>
      <c r="AI442" s="14">
        <f t="shared" si="83"/>
        <v>0</v>
      </c>
      <c r="AK442" s="14">
        <f t="shared" si="84"/>
        <v>0</v>
      </c>
    </row>
    <row r="443" spans="2:37" x14ac:dyDescent="0.25">
      <c r="B443">
        <f t="shared" si="78"/>
        <v>436</v>
      </c>
      <c r="C443">
        <f>MATCH(B443,'Stocastic Model Raw Data'!$B$2:$B$1001,0)</f>
        <v>375</v>
      </c>
      <c r="D443" s="14" cm="1">
        <f t="array" ref="D443">INDEX('Stocastic Model Raw Data'!$G$2:$G$1001,$C443,0)</f>
        <v>31610718</v>
      </c>
      <c r="E443" s="14" cm="1">
        <f t="array" ref="E443">INDEX('Stocastic Model Raw Data'!$C$2:$C$1001,$C443,0)</f>
        <v>3230181.3487281101</v>
      </c>
      <c r="F443" s="14" cm="1">
        <f t="array" ref="F443">INDEX('Stocastic Model Raw Data'!$H$2:$H$1001,$C443,0)</f>
        <v>1276282.0497701401</v>
      </c>
      <c r="G443" s="14">
        <f t="shared" si="73"/>
        <v>1953899.29895797</v>
      </c>
      <c r="H443" s="14" cm="1">
        <f t="array" ref="H443">INDEX('Stocastic Model Raw Data'!$D$2:$D$1001,$C443,0)</f>
        <v>105550247.174439</v>
      </c>
      <c r="I443" s="14" cm="1">
        <f t="array" ref="I443">INDEX('Stocastic Model Raw Data'!$I$2:$I$1001,$C443,0)</f>
        <v>40037881.566045403</v>
      </c>
      <c r="J443" s="14">
        <f t="shared" si="74"/>
        <v>65512365.608393595</v>
      </c>
      <c r="K443" s="14" cm="1">
        <f t="array" ref="K443">INDEX('Stocastic Model Raw Data'!$E$2:$E$1001,$C443,0)</f>
        <v>38181796.683988802</v>
      </c>
      <c r="L443" s="14" cm="1">
        <f t="array" ref="L443">INDEX('Stocastic Model Raw Data'!$J$2:$J$1001,$C443,0)</f>
        <v>27201047.324930601</v>
      </c>
      <c r="M443" s="14">
        <f t="shared" si="75"/>
        <v>10980749.359058201</v>
      </c>
      <c r="N443" s="14">
        <f t="shared" si="79"/>
        <v>143732043.85842779</v>
      </c>
      <c r="O443" s="14">
        <f t="shared" si="80"/>
        <v>67238928.890976012</v>
      </c>
      <c r="P443" s="14">
        <f t="shared" si="76"/>
        <v>76493114.967451781</v>
      </c>
      <c r="Q443" s="3">
        <f t="shared" si="81"/>
        <v>143732043.85842779</v>
      </c>
      <c r="R443" s="3">
        <f t="shared" si="82"/>
        <v>98849646.890976012</v>
      </c>
      <c r="S443" s="3">
        <f t="shared" si="77"/>
        <v>44882396.967451781</v>
      </c>
      <c r="T443" s="21">
        <f>(RANK(E443,E$8:E$1007,1)+COUNTIF(E$8:E443,E443)-1)/1000</f>
        <v>0.36599999999999999</v>
      </c>
      <c r="U443" s="21">
        <f>(RANK(F443,F$8:F$1007,1)+COUNTIF(F$8:F443,F443)-1)/1000</f>
        <v>0.36799999999999999</v>
      </c>
      <c r="V443" s="21">
        <f>(RANK(G443,G$8:G$1007,1)+COUNTIF(G$8:G443,G443)-1)/1000</f>
        <v>0.36499999999999999</v>
      </c>
      <c r="W443" s="21">
        <f>(RANK(H443,H$8:H$1007,1)+COUNTIF(H$8:H443,H443)-1)/1000</f>
        <v>0.36699999999999999</v>
      </c>
      <c r="X443" s="21">
        <f>(RANK(I443,I$8:I$1007,1)+COUNTIF(I$8:I443,I443)-1)/1000</f>
        <v>0.37</v>
      </c>
      <c r="Y443" s="21">
        <f>(RANK(J443,J$8:J$1007,1)+COUNTIF(J$8:J443,J443)-1)/1000</f>
        <v>0.36799999999999999</v>
      </c>
      <c r="Z443" s="21">
        <f>(RANK(K443,K$8:K$1007,1)+COUNTIF(K$8:K443,K443)-1)/1000</f>
        <v>0.66800000000000004</v>
      </c>
      <c r="AA443" s="21">
        <f>(RANK(L443,L$8:L$1007,1)+COUNTIF(L$8:L443,L443)-1)/1000</f>
        <v>0.65700000000000003</v>
      </c>
      <c r="AB443" s="21">
        <f>(RANK(M443,M$8:M$1007,1)+COUNTIF(M$8:M443,M443)-1)/1000</f>
        <v>0.68300000000000005</v>
      </c>
      <c r="AC443" s="21">
        <f>(RANK(N443,N$8:N$1007,1)+COUNTIF(N$8:N443,N443)-1)/1000</f>
        <v>0.375</v>
      </c>
      <c r="AD443" s="21">
        <f>(RANK(O443,O$8:O$1007,1)+COUNTIF(O$8:O443,O443)-1)/1000</f>
        <v>0.38500000000000001</v>
      </c>
      <c r="AE443" s="21">
        <f>(RANK(P443,P$8:P$1007,1)+COUNTIF(P$8:P443,P443)-1)/1000</f>
        <v>0.36899999999999999</v>
      </c>
      <c r="AF443" s="21">
        <f>(RANK(Q443,Q$8:Q$1007,1)+COUNTIF(Q$8:Q443,Q443)-1)/1000</f>
        <v>0.375</v>
      </c>
      <c r="AG443" s="21">
        <f>(RANK(R443,R$8:R$1007,1)+COUNTIF(R$8:R443,R443)-1)/1000</f>
        <v>0.38500000000000001</v>
      </c>
      <c r="AH443" s="21">
        <f>(RANK(S443,S$8:S$1007,1)+COUNTIF(S$8:S443,S443)-1)/1000</f>
        <v>0.36899999999999999</v>
      </c>
      <c r="AI443" s="14">
        <f t="shared" si="83"/>
        <v>0</v>
      </c>
      <c r="AK443" s="14">
        <f t="shared" si="84"/>
        <v>0</v>
      </c>
    </row>
    <row r="444" spans="2:37" x14ac:dyDescent="0.25">
      <c r="B444">
        <f t="shared" si="78"/>
        <v>437</v>
      </c>
      <c r="C444">
        <f>MATCH(B444,'Stocastic Model Raw Data'!$B$2:$B$1001,0)</f>
        <v>950</v>
      </c>
      <c r="D444" s="14" cm="1">
        <f t="array" ref="D444">INDEX('Stocastic Model Raw Data'!$G$2:$G$1001,$C444,0)</f>
        <v>31610718</v>
      </c>
      <c r="E444" s="14" cm="1">
        <f t="array" ref="E444">INDEX('Stocastic Model Raw Data'!$C$2:$C$1001,$C444,0)</f>
        <v>7216966.8496744595</v>
      </c>
      <c r="F444" s="14" cm="1">
        <f t="array" ref="F444">INDEX('Stocastic Model Raw Data'!$H$2:$H$1001,$C444,0)</f>
        <v>3000358.6892827898</v>
      </c>
      <c r="G444" s="14">
        <f t="shared" si="73"/>
        <v>4216608.1603916697</v>
      </c>
      <c r="H444" s="14" cm="1">
        <f t="array" ref="H444">INDEX('Stocastic Model Raw Data'!$D$2:$D$1001,$C444,0)</f>
        <v>235135810.63786101</v>
      </c>
      <c r="I444" s="14" cm="1">
        <f t="array" ref="I444">INDEX('Stocastic Model Raw Data'!$I$2:$I$1001,$C444,0)</f>
        <v>92209641.294918805</v>
      </c>
      <c r="J444" s="14">
        <f t="shared" si="74"/>
        <v>142926169.34294221</v>
      </c>
      <c r="K444" s="14" cm="1">
        <f t="array" ref="K444">INDEX('Stocastic Model Raw Data'!$E$2:$E$1001,$C444,0)</f>
        <v>42408859.956603698</v>
      </c>
      <c r="L444" s="14" cm="1">
        <f t="array" ref="L444">INDEX('Stocastic Model Raw Data'!$J$2:$J$1001,$C444,0)</f>
        <v>30323586.381290998</v>
      </c>
      <c r="M444" s="14">
        <f t="shared" si="75"/>
        <v>12085273.5753127</v>
      </c>
      <c r="N444" s="14">
        <f t="shared" si="79"/>
        <v>277544670.59446472</v>
      </c>
      <c r="O444" s="14">
        <f t="shared" si="80"/>
        <v>122533227.67620981</v>
      </c>
      <c r="P444" s="14">
        <f t="shared" si="76"/>
        <v>155011442.91825491</v>
      </c>
      <c r="Q444" s="3">
        <f t="shared" si="81"/>
        <v>277544670.59446472</v>
      </c>
      <c r="R444" s="3">
        <f t="shared" si="82"/>
        <v>154143945.67620981</v>
      </c>
      <c r="S444" s="3">
        <f t="shared" si="77"/>
        <v>123400724.91825491</v>
      </c>
      <c r="T444" s="21">
        <f>(RANK(E444,E$8:E$1007,1)+COUNTIF(E$8:E444,E444)-1)/1000</f>
        <v>0.93899999999999995</v>
      </c>
      <c r="U444" s="21">
        <f>(RANK(F444,F$8:F$1007,1)+COUNTIF(F$8:F444,F444)-1)/1000</f>
        <v>0.93200000000000005</v>
      </c>
      <c r="V444" s="21">
        <f>(RANK(G444,G$8:G$1007,1)+COUNTIF(G$8:G444,G444)-1)/1000</f>
        <v>0.94399999999999995</v>
      </c>
      <c r="W444" s="21">
        <f>(RANK(H444,H$8:H$1007,1)+COUNTIF(H$8:H444,H444)-1)/1000</f>
        <v>0.94299999999999995</v>
      </c>
      <c r="X444" s="21">
        <f>(RANK(I444,I$8:I$1007,1)+COUNTIF(I$8:I444,I444)-1)/1000</f>
        <v>0.93200000000000005</v>
      </c>
      <c r="Y444" s="21">
        <f>(RANK(J444,J$8:J$1007,1)+COUNTIF(J$8:J444,J444)-1)/1000</f>
        <v>0.94899999999999995</v>
      </c>
      <c r="Z444" s="21">
        <f>(RANK(K444,K$8:K$1007,1)+COUNTIF(K$8:K444,K444)-1)/1000</f>
        <v>0.90500000000000003</v>
      </c>
      <c r="AA444" s="21">
        <f>(RANK(L444,L$8:L$1007,1)+COUNTIF(L$8:L444,L444)-1)/1000</f>
        <v>0.90300000000000002</v>
      </c>
      <c r="AB444" s="21">
        <f>(RANK(M444,M$8:M$1007,1)+COUNTIF(M$8:M444,M444)-1)/1000</f>
        <v>0.91200000000000003</v>
      </c>
      <c r="AC444" s="21">
        <f>(RANK(N444,N$8:N$1007,1)+COUNTIF(N$8:N444,N444)-1)/1000</f>
        <v>0.95</v>
      </c>
      <c r="AD444" s="21">
        <f>(RANK(O444,O$8:O$1007,1)+COUNTIF(O$8:O444,O444)-1)/1000</f>
        <v>0.95099999999999996</v>
      </c>
      <c r="AE444" s="21">
        <f>(RANK(P444,P$8:P$1007,1)+COUNTIF(P$8:P444,P444)-1)/1000</f>
        <v>0.94899999999999995</v>
      </c>
      <c r="AF444" s="21">
        <f>(RANK(Q444,Q$8:Q$1007,1)+COUNTIF(Q$8:Q444,Q444)-1)/1000</f>
        <v>0.95</v>
      </c>
      <c r="AG444" s="21">
        <f>(RANK(R444,R$8:R$1007,1)+COUNTIF(R$8:R444,R444)-1)/1000</f>
        <v>0.95099999999999996</v>
      </c>
      <c r="AH444" s="21">
        <f>(RANK(S444,S$8:S$1007,1)+COUNTIF(S$8:S444,S444)-1)/1000</f>
        <v>0.94899999999999995</v>
      </c>
      <c r="AI444" s="14">
        <f t="shared" si="83"/>
        <v>0</v>
      </c>
      <c r="AK444" s="14">
        <f t="shared" si="84"/>
        <v>0</v>
      </c>
    </row>
    <row r="445" spans="2:37" x14ac:dyDescent="0.25">
      <c r="B445">
        <f t="shared" si="78"/>
        <v>438</v>
      </c>
      <c r="C445">
        <f>MATCH(B445,'Stocastic Model Raw Data'!$B$2:$B$1001,0)</f>
        <v>771</v>
      </c>
      <c r="D445" s="14" cm="1">
        <f t="array" ref="D445">INDEX('Stocastic Model Raw Data'!$G$2:$G$1001,$C445,0)</f>
        <v>31610718</v>
      </c>
      <c r="E445" s="14" cm="1">
        <f t="array" ref="E445">INDEX('Stocastic Model Raw Data'!$C$2:$C$1001,$C445,0)</f>
        <v>5304998.4921751805</v>
      </c>
      <c r="F445" s="14" cm="1">
        <f t="array" ref="F445">INDEX('Stocastic Model Raw Data'!$H$2:$H$1001,$C445,0)</f>
        <v>2208727.3573737</v>
      </c>
      <c r="G445" s="14">
        <f t="shared" si="73"/>
        <v>3096271.1348014805</v>
      </c>
      <c r="H445" s="14" cm="1">
        <f t="array" ref="H445">INDEX('Stocastic Model Raw Data'!$D$2:$D$1001,$C445,0)</f>
        <v>170326156.53992501</v>
      </c>
      <c r="I445" s="14" cm="1">
        <f t="array" ref="I445">INDEX('Stocastic Model Raw Data'!$I$2:$I$1001,$C445,0)</f>
        <v>68268704.782132298</v>
      </c>
      <c r="J445" s="14">
        <f t="shared" si="74"/>
        <v>102057451.75779271</v>
      </c>
      <c r="K445" s="14" cm="1">
        <f t="array" ref="K445">INDEX('Stocastic Model Raw Data'!$E$2:$E$1001,$C445,0)</f>
        <v>40589787.237086199</v>
      </c>
      <c r="L445" s="14" cm="1">
        <f t="array" ref="L445">INDEX('Stocastic Model Raw Data'!$J$2:$J$1001,$C445,0)</f>
        <v>28759186.4888248</v>
      </c>
      <c r="M445" s="14">
        <f t="shared" si="75"/>
        <v>11830600.7482614</v>
      </c>
      <c r="N445" s="14">
        <f t="shared" si="79"/>
        <v>210915943.77701122</v>
      </c>
      <c r="O445" s="14">
        <f t="shared" si="80"/>
        <v>97027891.270957097</v>
      </c>
      <c r="P445" s="14">
        <f t="shared" si="76"/>
        <v>113888052.50605412</v>
      </c>
      <c r="Q445" s="3">
        <f t="shared" si="81"/>
        <v>210915943.77701122</v>
      </c>
      <c r="R445" s="3">
        <f t="shared" si="82"/>
        <v>128638609.2709571</v>
      </c>
      <c r="S445" s="3">
        <f t="shared" si="77"/>
        <v>82277334.506054118</v>
      </c>
      <c r="T445" s="21">
        <f>(RANK(E445,E$8:E$1007,1)+COUNTIF(E$8:E445,E445)-1)/1000</f>
        <v>0.76800000000000002</v>
      </c>
      <c r="U445" s="21">
        <f>(RANK(F445,F$8:F$1007,1)+COUNTIF(F$8:F445,F445)-1)/1000</f>
        <v>0.77300000000000002</v>
      </c>
      <c r="V445" s="21">
        <f>(RANK(G445,G$8:G$1007,1)+COUNTIF(G$8:G445,G445)-1)/1000</f>
        <v>0.76800000000000002</v>
      </c>
      <c r="W445" s="21">
        <f>(RANK(H445,H$8:H$1007,1)+COUNTIF(H$8:H445,H445)-1)/1000</f>
        <v>0.76700000000000002</v>
      </c>
      <c r="X445" s="21">
        <f>(RANK(I445,I$8:I$1007,1)+COUNTIF(I$8:I445,I445)-1)/1000</f>
        <v>0.77400000000000002</v>
      </c>
      <c r="Y445" s="21">
        <f>(RANK(J445,J$8:J$1007,1)+COUNTIF(J$8:J445,J445)-1)/1000</f>
        <v>0.745</v>
      </c>
      <c r="Z445" s="21">
        <f>(RANK(K445,K$8:K$1007,1)+COUNTIF(K$8:K445,K445)-1)/1000</f>
        <v>0.81899999999999995</v>
      </c>
      <c r="AA445" s="21">
        <f>(RANK(L445,L$8:L$1007,1)+COUNTIF(L$8:L445,L445)-1)/1000</f>
        <v>0.78900000000000003</v>
      </c>
      <c r="AB445" s="21">
        <f>(RANK(M445,M$8:M$1007,1)+COUNTIF(M$8:M445,M445)-1)/1000</f>
        <v>0.87</v>
      </c>
      <c r="AC445" s="21">
        <f>(RANK(N445,N$8:N$1007,1)+COUNTIF(N$8:N445,N445)-1)/1000</f>
        <v>0.77100000000000002</v>
      </c>
      <c r="AD445" s="21">
        <f>(RANK(O445,O$8:O$1007,1)+COUNTIF(O$8:O445,O445)-1)/1000</f>
        <v>0.79100000000000004</v>
      </c>
      <c r="AE445" s="21">
        <f>(RANK(P445,P$8:P$1007,1)+COUNTIF(P$8:P445,P445)-1)/1000</f>
        <v>0.755</v>
      </c>
      <c r="AF445" s="21">
        <f>(RANK(Q445,Q$8:Q$1007,1)+COUNTIF(Q$8:Q445,Q445)-1)/1000</f>
        <v>0.77100000000000002</v>
      </c>
      <c r="AG445" s="21">
        <f>(RANK(R445,R$8:R$1007,1)+COUNTIF(R$8:R445,R445)-1)/1000</f>
        <v>0.79100000000000004</v>
      </c>
      <c r="AH445" s="21">
        <f>(RANK(S445,S$8:S$1007,1)+COUNTIF(S$8:S445,S445)-1)/1000</f>
        <v>0.755</v>
      </c>
      <c r="AI445" s="14">
        <f t="shared" si="83"/>
        <v>0</v>
      </c>
      <c r="AK445" s="14">
        <f t="shared" si="84"/>
        <v>0</v>
      </c>
    </row>
    <row r="446" spans="2:37" x14ac:dyDescent="0.25">
      <c r="B446">
        <f t="shared" si="78"/>
        <v>439</v>
      </c>
      <c r="C446">
        <f>MATCH(B446,'Stocastic Model Raw Data'!$B$2:$B$1001,0)</f>
        <v>727</v>
      </c>
      <c r="D446" s="14" cm="1">
        <f t="array" ref="D446">INDEX('Stocastic Model Raw Data'!$G$2:$G$1001,$C446,0)</f>
        <v>31610718</v>
      </c>
      <c r="E446" s="14" cm="1">
        <f t="array" ref="E446">INDEX('Stocastic Model Raw Data'!$C$2:$C$1001,$C446,0)</f>
        <v>5157168.7422681404</v>
      </c>
      <c r="F446" s="14" cm="1">
        <f t="array" ref="F446">INDEX('Stocastic Model Raw Data'!$H$2:$H$1001,$C446,0)</f>
        <v>2128239.8386122198</v>
      </c>
      <c r="G446" s="14">
        <f t="shared" si="73"/>
        <v>3028928.9036559206</v>
      </c>
      <c r="H446" s="14" cm="1">
        <f t="array" ref="H446">INDEX('Stocastic Model Raw Data'!$D$2:$D$1001,$C446,0)</f>
        <v>167879318.19497401</v>
      </c>
      <c r="I446" s="14" cm="1">
        <f t="array" ref="I446">INDEX('Stocastic Model Raw Data'!$I$2:$I$1001,$C446,0)</f>
        <v>65636941.560571998</v>
      </c>
      <c r="J446" s="14">
        <f t="shared" si="74"/>
        <v>102242376.63440201</v>
      </c>
      <c r="K446" s="14" cm="1">
        <f t="array" ref="K446">INDEX('Stocastic Model Raw Data'!$E$2:$E$1001,$C446,0)</f>
        <v>35148876.009363502</v>
      </c>
      <c r="L446" s="14" cm="1">
        <f t="array" ref="L446">INDEX('Stocastic Model Raw Data'!$J$2:$J$1001,$C446,0)</f>
        <v>24956921.243874401</v>
      </c>
      <c r="M446" s="14">
        <f t="shared" si="75"/>
        <v>10191954.765489101</v>
      </c>
      <c r="N446" s="14">
        <f t="shared" si="79"/>
        <v>203028194.20433751</v>
      </c>
      <c r="O446" s="14">
        <f t="shared" si="80"/>
        <v>90593862.804446399</v>
      </c>
      <c r="P446" s="14">
        <f t="shared" si="76"/>
        <v>112434331.39989111</v>
      </c>
      <c r="Q446" s="3">
        <f t="shared" si="81"/>
        <v>203028194.20433751</v>
      </c>
      <c r="R446" s="3">
        <f t="shared" si="82"/>
        <v>122204580.8044464</v>
      </c>
      <c r="S446" s="3">
        <f t="shared" si="77"/>
        <v>80823613.399891108</v>
      </c>
      <c r="T446" s="21">
        <f>(RANK(E446,E$8:E$1007,1)+COUNTIF(E$8:E446,E446)-1)/1000</f>
        <v>0.73299999999999998</v>
      </c>
      <c r="U446" s="21">
        <f>(RANK(F446,F$8:F$1007,1)+COUNTIF(F$8:F446,F446)-1)/1000</f>
        <v>0.73099999999999998</v>
      </c>
      <c r="V446" s="21">
        <f>(RANK(G446,G$8:G$1007,1)+COUNTIF(G$8:G446,G446)-1)/1000</f>
        <v>0.73499999999999999</v>
      </c>
      <c r="W446" s="21">
        <f>(RANK(H446,H$8:H$1007,1)+COUNTIF(H$8:H446,H446)-1)/1000</f>
        <v>0.73699999999999999</v>
      </c>
      <c r="X446" s="21">
        <f>(RANK(I446,I$8:I$1007,1)+COUNTIF(I$8:I446,I446)-1)/1000</f>
        <v>0.73099999999999998</v>
      </c>
      <c r="Y446" s="21">
        <f>(RANK(J446,J$8:J$1007,1)+COUNTIF(J$8:J446,J446)-1)/1000</f>
        <v>0.747</v>
      </c>
      <c r="Z446" s="21">
        <f>(RANK(K446,K$8:K$1007,1)+COUNTIF(K$8:K446,K446)-1)/1000</f>
        <v>0.45200000000000001</v>
      </c>
      <c r="AA446" s="21">
        <f>(RANK(L446,L$8:L$1007,1)+COUNTIF(L$8:L446,L446)-1)/1000</f>
        <v>0.44500000000000001</v>
      </c>
      <c r="AB446" s="21">
        <f>(RANK(M446,M$8:M$1007,1)+COUNTIF(M$8:M446,M446)-1)/1000</f>
        <v>0.46600000000000003</v>
      </c>
      <c r="AC446" s="21">
        <f>(RANK(N446,N$8:N$1007,1)+COUNTIF(N$8:N446,N446)-1)/1000</f>
        <v>0.72699999999999998</v>
      </c>
      <c r="AD446" s="21">
        <f>(RANK(O446,O$8:O$1007,1)+COUNTIF(O$8:O446,O446)-1)/1000</f>
        <v>0.71</v>
      </c>
      <c r="AE446" s="21">
        <f>(RANK(P446,P$8:P$1007,1)+COUNTIF(P$8:P446,P446)-1)/1000</f>
        <v>0.73699999999999999</v>
      </c>
      <c r="AF446" s="21">
        <f>(RANK(Q446,Q$8:Q$1007,1)+COUNTIF(Q$8:Q446,Q446)-1)/1000</f>
        <v>0.72699999999999998</v>
      </c>
      <c r="AG446" s="21">
        <f>(RANK(R446,R$8:R$1007,1)+COUNTIF(R$8:R446,R446)-1)/1000</f>
        <v>0.71</v>
      </c>
      <c r="AH446" s="21">
        <f>(RANK(S446,S$8:S$1007,1)+COUNTIF(S$8:S446,S446)-1)/1000</f>
        <v>0.73699999999999999</v>
      </c>
      <c r="AI446" s="14">
        <f t="shared" si="83"/>
        <v>0</v>
      </c>
      <c r="AK446" s="14">
        <f t="shared" si="84"/>
        <v>0</v>
      </c>
    </row>
    <row r="447" spans="2:37" x14ac:dyDescent="0.25">
      <c r="B447">
        <f t="shared" si="78"/>
        <v>440</v>
      </c>
      <c r="C447">
        <f>MATCH(B447,'Stocastic Model Raw Data'!$B$2:$B$1001,0)</f>
        <v>67</v>
      </c>
      <c r="D447" s="14" cm="1">
        <f t="array" ref="D447">INDEX('Stocastic Model Raw Data'!$G$2:$G$1001,$C447,0)</f>
        <v>31610718</v>
      </c>
      <c r="E447" s="14" cm="1">
        <f t="array" ref="E447">INDEX('Stocastic Model Raw Data'!$C$2:$C$1001,$C447,0)</f>
        <v>1295295.22947862</v>
      </c>
      <c r="F447" s="14" cm="1">
        <f t="array" ref="F447">INDEX('Stocastic Model Raw Data'!$H$2:$H$1001,$C447,0)</f>
        <v>438133.79492203699</v>
      </c>
      <c r="G447" s="14">
        <f t="shared" si="73"/>
        <v>857161.43455658294</v>
      </c>
      <c r="H447" s="14" cm="1">
        <f t="array" ref="H447">INDEX('Stocastic Model Raw Data'!$D$2:$D$1001,$C447,0)</f>
        <v>41896754.287308298</v>
      </c>
      <c r="I447" s="14" cm="1">
        <f t="array" ref="I447">INDEX('Stocastic Model Raw Data'!$I$2:$I$1001,$C447,0)</f>
        <v>14479309.9991649</v>
      </c>
      <c r="J447" s="14">
        <f t="shared" si="74"/>
        <v>27417444.288143396</v>
      </c>
      <c r="K447" s="14" cm="1">
        <f t="array" ref="K447">INDEX('Stocastic Model Raw Data'!$E$2:$E$1001,$C447,0)</f>
        <v>39776052.631215401</v>
      </c>
      <c r="L447" s="14" cm="1">
        <f t="array" ref="L447">INDEX('Stocastic Model Raw Data'!$J$2:$J$1001,$C447,0)</f>
        <v>28545232.9343611</v>
      </c>
      <c r="M447" s="14">
        <f t="shared" si="75"/>
        <v>11230819.696854301</v>
      </c>
      <c r="N447" s="14">
        <f t="shared" si="79"/>
        <v>81672806.918523699</v>
      </c>
      <c r="O447" s="14">
        <f t="shared" si="80"/>
        <v>43024542.933526002</v>
      </c>
      <c r="P447" s="14">
        <f t="shared" si="76"/>
        <v>38648263.984997697</v>
      </c>
      <c r="Q447" s="3">
        <f t="shared" si="81"/>
        <v>81672806.918523699</v>
      </c>
      <c r="R447" s="3">
        <f t="shared" si="82"/>
        <v>74635260.933526009</v>
      </c>
      <c r="S447" s="3">
        <f t="shared" si="77"/>
        <v>7037545.9849976897</v>
      </c>
      <c r="T447" s="21">
        <f>(RANK(E447,E$8:E$1007,1)+COUNTIF(E$8:E447,E447)-1)/1000</f>
        <v>3.5999999999999997E-2</v>
      </c>
      <c r="U447" s="21">
        <f>(RANK(F447,F$8:F$1007,1)+COUNTIF(F$8:F447,F447)-1)/1000</f>
        <v>2.3E-2</v>
      </c>
      <c r="V447" s="21">
        <f>(RANK(G447,G$8:G$1007,1)+COUNTIF(G$8:G447,G447)-1)/1000</f>
        <v>4.1000000000000002E-2</v>
      </c>
      <c r="W447" s="21">
        <f>(RANK(H447,H$8:H$1007,1)+COUNTIF(H$8:H447,H447)-1)/1000</f>
        <v>3.5999999999999997E-2</v>
      </c>
      <c r="X447" s="21">
        <f>(RANK(I447,I$8:I$1007,1)+COUNTIF(I$8:I447,I447)-1)/1000</f>
        <v>2.5000000000000001E-2</v>
      </c>
      <c r="Y447" s="21">
        <f>(RANK(J447,J$8:J$1007,1)+COUNTIF(J$8:J447,J447)-1)/1000</f>
        <v>3.9E-2</v>
      </c>
      <c r="Z447" s="21">
        <f>(RANK(K447,K$8:K$1007,1)+COUNTIF(K$8:K447,K447)-1)/1000</f>
        <v>0.76700000000000002</v>
      </c>
      <c r="AA447" s="21">
        <f>(RANK(L447,L$8:L$1007,1)+COUNTIF(L$8:L447,L447)-1)/1000</f>
        <v>0.77200000000000002</v>
      </c>
      <c r="AB447" s="21">
        <f>(RANK(M447,M$8:M$1007,1)+COUNTIF(M$8:M447,M447)-1)/1000</f>
        <v>0.74399999999999999</v>
      </c>
      <c r="AC447" s="21">
        <f>(RANK(N447,N$8:N$1007,1)+COUNTIF(N$8:N447,N447)-1)/1000</f>
        <v>6.7000000000000004E-2</v>
      </c>
      <c r="AD447" s="21">
        <f>(RANK(O447,O$8:O$1007,1)+COUNTIF(O$8:O447,O447)-1)/1000</f>
        <v>8.4000000000000005E-2</v>
      </c>
      <c r="AE447" s="21">
        <f>(RANK(P447,P$8:P$1007,1)+COUNTIF(P$8:P447,P447)-1)/1000</f>
        <v>5.6000000000000001E-2</v>
      </c>
      <c r="AF447" s="21">
        <f>(RANK(Q447,Q$8:Q$1007,1)+COUNTIF(Q$8:Q447,Q447)-1)/1000</f>
        <v>6.7000000000000004E-2</v>
      </c>
      <c r="AG447" s="21">
        <f>(RANK(R447,R$8:R$1007,1)+COUNTIF(R$8:R447,R447)-1)/1000</f>
        <v>8.4000000000000005E-2</v>
      </c>
      <c r="AH447" s="21">
        <f>(RANK(S447,S$8:S$1007,1)+COUNTIF(S$8:S447,S447)-1)/1000</f>
        <v>5.6000000000000001E-2</v>
      </c>
      <c r="AI447" s="14">
        <f t="shared" si="83"/>
        <v>0</v>
      </c>
      <c r="AK447" s="14">
        <f t="shared" si="84"/>
        <v>0</v>
      </c>
    </row>
    <row r="448" spans="2:37" x14ac:dyDescent="0.25">
      <c r="B448">
        <f t="shared" si="78"/>
        <v>441</v>
      </c>
      <c r="C448">
        <f>MATCH(B448,'Stocastic Model Raw Data'!$B$2:$B$1001,0)</f>
        <v>185</v>
      </c>
      <c r="D448" s="14" cm="1">
        <f t="array" ref="D448">INDEX('Stocastic Model Raw Data'!$G$2:$G$1001,$C448,0)</f>
        <v>31610718</v>
      </c>
      <c r="E448" s="14" cm="1">
        <f t="array" ref="E448">INDEX('Stocastic Model Raw Data'!$C$2:$C$1001,$C448,0)</f>
        <v>2732200.0842837398</v>
      </c>
      <c r="F448" s="14" cm="1">
        <f t="array" ref="F448">INDEX('Stocastic Model Raw Data'!$H$2:$H$1001,$C448,0)</f>
        <v>1123267.53724936</v>
      </c>
      <c r="G448" s="14">
        <f t="shared" si="73"/>
        <v>1608932.5470343798</v>
      </c>
      <c r="H448" s="14" cm="1">
        <f t="array" ref="H448">INDEX('Stocastic Model Raw Data'!$D$2:$D$1001,$C448,0)</f>
        <v>87751852.214401901</v>
      </c>
      <c r="I448" s="14" cm="1">
        <f t="array" ref="I448">INDEX('Stocastic Model Raw Data'!$I$2:$I$1001,$C448,0)</f>
        <v>34819932.4196667</v>
      </c>
      <c r="J448" s="14">
        <f t="shared" si="74"/>
        <v>52931919.794735201</v>
      </c>
      <c r="K448" s="14" cm="1">
        <f t="array" ref="K448">INDEX('Stocastic Model Raw Data'!$E$2:$E$1001,$C448,0)</f>
        <v>23953093.1716372</v>
      </c>
      <c r="L448" s="14" cm="1">
        <f t="array" ref="L448">INDEX('Stocastic Model Raw Data'!$J$2:$J$1001,$C448,0)</f>
        <v>16861887.284734901</v>
      </c>
      <c r="M448" s="14">
        <f t="shared" si="75"/>
        <v>7091205.8869022988</v>
      </c>
      <c r="N448" s="14">
        <f t="shared" si="79"/>
        <v>111704945.38603911</v>
      </c>
      <c r="O448" s="14">
        <f t="shared" si="80"/>
        <v>51681819.704401597</v>
      </c>
      <c r="P448" s="14">
        <f t="shared" si="76"/>
        <v>60023125.681637511</v>
      </c>
      <c r="Q448" s="3">
        <f t="shared" si="81"/>
        <v>111704945.38603911</v>
      </c>
      <c r="R448" s="3">
        <f t="shared" si="82"/>
        <v>83292537.704401597</v>
      </c>
      <c r="S448" s="3">
        <f t="shared" si="77"/>
        <v>28412407.681637511</v>
      </c>
      <c r="T448" s="21">
        <f>(RANK(E448,E$8:E$1007,1)+COUNTIF(E$8:E448,E448)-1)/1000</f>
        <v>0.24399999999999999</v>
      </c>
      <c r="U448" s="21">
        <f>(RANK(F448,F$8:F$1007,1)+COUNTIF(F$8:F448,F448)-1)/1000</f>
        <v>0.27100000000000002</v>
      </c>
      <c r="V448" s="21">
        <f>(RANK(G448,G$8:G$1007,1)+COUNTIF(G$8:G448,G448)-1)/1000</f>
        <v>0.221</v>
      </c>
      <c r="W448" s="21">
        <f>(RANK(H448,H$8:H$1007,1)+COUNTIF(H$8:H448,H448)-1)/1000</f>
        <v>0.23899999999999999</v>
      </c>
      <c r="X448" s="21">
        <f>(RANK(I448,I$8:I$1007,1)+COUNTIF(I$8:I448,I448)-1)/1000</f>
        <v>0.26</v>
      </c>
      <c r="Y448" s="21">
        <f>(RANK(J448,J$8:J$1007,1)+COUNTIF(J$8:J448,J448)-1)/1000</f>
        <v>0.217</v>
      </c>
      <c r="Z448" s="21">
        <f>(RANK(K448,K$8:K$1007,1)+COUNTIF(K$8:K448,K448)-1)/1000</f>
        <v>4.1000000000000002E-2</v>
      </c>
      <c r="AA448" s="21">
        <f>(RANK(L448,L$8:L$1007,1)+COUNTIF(L$8:L448,L448)-1)/1000</f>
        <v>5.7000000000000002E-2</v>
      </c>
      <c r="AB448" s="21">
        <f>(RANK(M448,M$8:M$1007,1)+COUNTIF(M$8:M448,M448)-1)/1000</f>
        <v>2.1000000000000001E-2</v>
      </c>
      <c r="AC448" s="21">
        <f>(RANK(N448,N$8:N$1007,1)+COUNTIF(N$8:N448,N448)-1)/1000</f>
        <v>0.185</v>
      </c>
      <c r="AD448" s="21">
        <f>(RANK(O448,O$8:O$1007,1)+COUNTIF(O$8:O448,O448)-1)/1000</f>
        <v>0.17299999999999999</v>
      </c>
      <c r="AE448" s="21">
        <f>(RANK(P448,P$8:P$1007,1)+COUNTIF(P$8:P448,P448)-1)/1000</f>
        <v>0.19400000000000001</v>
      </c>
      <c r="AF448" s="21">
        <f>(RANK(Q448,Q$8:Q$1007,1)+COUNTIF(Q$8:Q448,Q448)-1)/1000</f>
        <v>0.185</v>
      </c>
      <c r="AG448" s="21">
        <f>(RANK(R448,R$8:R$1007,1)+COUNTIF(R$8:R448,R448)-1)/1000</f>
        <v>0.17299999999999999</v>
      </c>
      <c r="AH448" s="21">
        <f>(RANK(S448,S$8:S$1007,1)+COUNTIF(S$8:S448,S448)-1)/1000</f>
        <v>0.19400000000000001</v>
      </c>
      <c r="AI448" s="14">
        <f t="shared" si="83"/>
        <v>0</v>
      </c>
      <c r="AK448" s="14">
        <f t="shared" si="84"/>
        <v>0</v>
      </c>
    </row>
    <row r="449" spans="2:37" x14ac:dyDescent="0.25">
      <c r="B449">
        <f t="shared" si="78"/>
        <v>442</v>
      </c>
      <c r="C449">
        <f>MATCH(B449,'Stocastic Model Raw Data'!$B$2:$B$1001,0)</f>
        <v>526</v>
      </c>
      <c r="D449" s="14" cm="1">
        <f t="array" ref="D449">INDEX('Stocastic Model Raw Data'!$G$2:$G$1001,$C449,0)</f>
        <v>31610718</v>
      </c>
      <c r="E449" s="14" cm="1">
        <f t="array" ref="E449">INDEX('Stocastic Model Raw Data'!$C$2:$C$1001,$C449,0)</f>
        <v>4141204.9526403998</v>
      </c>
      <c r="F449" s="14" cm="1">
        <f t="array" ref="F449">INDEX('Stocastic Model Raw Data'!$H$2:$H$1001,$C449,0)</f>
        <v>1655286.0543770499</v>
      </c>
      <c r="G449" s="14">
        <f t="shared" si="73"/>
        <v>2485918.8982633501</v>
      </c>
      <c r="H449" s="14" cm="1">
        <f t="array" ref="H449">INDEX('Stocastic Model Raw Data'!$D$2:$D$1001,$C449,0)</f>
        <v>134392971.44415</v>
      </c>
      <c r="I449" s="14" cm="1">
        <f t="array" ref="I449">INDEX('Stocastic Model Raw Data'!$I$2:$I$1001,$C449,0)</f>
        <v>51499093.627674699</v>
      </c>
      <c r="J449" s="14">
        <f t="shared" si="74"/>
        <v>82893877.816475302</v>
      </c>
      <c r="K449" s="14" cm="1">
        <f t="array" ref="K449">INDEX('Stocastic Model Raw Data'!$E$2:$E$1001,$C449,0)</f>
        <v>40700255.134989902</v>
      </c>
      <c r="L449" s="14" cm="1">
        <f t="array" ref="L449">INDEX('Stocastic Model Raw Data'!$J$2:$J$1001,$C449,0)</f>
        <v>29006147.161308799</v>
      </c>
      <c r="M449" s="14">
        <f t="shared" si="75"/>
        <v>11694107.973681103</v>
      </c>
      <c r="N449" s="14">
        <f t="shared" si="79"/>
        <v>175093226.57913989</v>
      </c>
      <c r="O449" s="14">
        <f t="shared" si="80"/>
        <v>80505240.788983494</v>
      </c>
      <c r="P449" s="14">
        <f t="shared" si="76"/>
        <v>94587985.790156394</v>
      </c>
      <c r="Q449" s="3">
        <f t="shared" si="81"/>
        <v>175093226.57913989</v>
      </c>
      <c r="R449" s="3">
        <f t="shared" si="82"/>
        <v>112115958.78898349</v>
      </c>
      <c r="S449" s="3">
        <f t="shared" si="77"/>
        <v>62977267.790156394</v>
      </c>
      <c r="T449" s="21">
        <f>(RANK(E449,E$8:E$1007,1)+COUNTIF(E$8:E449,E449)-1)/1000</f>
        <v>0.48299999999999998</v>
      </c>
      <c r="U449" s="21">
        <f>(RANK(F449,F$8:F$1007,1)+COUNTIF(F$8:F449,F449)-1)/1000</f>
        <v>0.47399999999999998</v>
      </c>
      <c r="V449" s="21">
        <f>(RANK(G449,G$8:G$1007,1)+COUNTIF(G$8:G449,G449)-1)/1000</f>
        <v>0.50800000000000001</v>
      </c>
      <c r="W449" s="21">
        <f>(RANK(H449,H$8:H$1007,1)+COUNTIF(H$8:H449,H449)-1)/1000</f>
        <v>0.47899999999999998</v>
      </c>
      <c r="X449" s="21">
        <f>(RANK(I449,I$8:I$1007,1)+COUNTIF(I$8:I449,I449)-1)/1000</f>
        <v>0.47299999999999998</v>
      </c>
      <c r="Y449" s="21">
        <f>(RANK(J449,J$8:J$1007,1)+COUNTIF(J$8:J449,J449)-1)/1000</f>
        <v>0.498</v>
      </c>
      <c r="Z449" s="21">
        <f>(RANK(K449,K$8:K$1007,1)+COUNTIF(K$8:K449,K449)-1)/1000</f>
        <v>0.82299999999999995</v>
      </c>
      <c r="AA449" s="21">
        <f>(RANK(L449,L$8:L$1007,1)+COUNTIF(L$8:L449,L449)-1)/1000</f>
        <v>0.81299999999999994</v>
      </c>
      <c r="AB449" s="21">
        <f>(RANK(M449,M$8:M$1007,1)+COUNTIF(M$8:M449,M449)-1)/1000</f>
        <v>0.84499999999999997</v>
      </c>
      <c r="AC449" s="21">
        <f>(RANK(N449,N$8:N$1007,1)+COUNTIF(N$8:N449,N449)-1)/1000</f>
        <v>0.52600000000000002</v>
      </c>
      <c r="AD449" s="21">
        <f>(RANK(O449,O$8:O$1007,1)+COUNTIF(O$8:O449,O449)-1)/1000</f>
        <v>0.54800000000000004</v>
      </c>
      <c r="AE449" s="21">
        <f>(RANK(P449,P$8:P$1007,1)+COUNTIF(P$8:P449,P449)-1)/1000</f>
        <v>0.52300000000000002</v>
      </c>
      <c r="AF449" s="21">
        <f>(RANK(Q449,Q$8:Q$1007,1)+COUNTIF(Q$8:Q449,Q449)-1)/1000</f>
        <v>0.52600000000000002</v>
      </c>
      <c r="AG449" s="21">
        <f>(RANK(R449,R$8:R$1007,1)+COUNTIF(R$8:R449,R449)-1)/1000</f>
        <v>0.54800000000000004</v>
      </c>
      <c r="AH449" s="21">
        <f>(RANK(S449,S$8:S$1007,1)+COUNTIF(S$8:S449,S449)-1)/1000</f>
        <v>0.52300000000000002</v>
      </c>
      <c r="AI449" s="14">
        <f t="shared" si="83"/>
        <v>0</v>
      </c>
      <c r="AK449" s="14">
        <f t="shared" si="84"/>
        <v>0</v>
      </c>
    </row>
    <row r="450" spans="2:37" x14ac:dyDescent="0.25">
      <c r="B450">
        <f t="shared" si="78"/>
        <v>443</v>
      </c>
      <c r="C450">
        <f>MATCH(B450,'Stocastic Model Raw Data'!$B$2:$B$1001,0)</f>
        <v>699</v>
      </c>
      <c r="D450" s="14" cm="1">
        <f t="array" ref="D450">INDEX('Stocastic Model Raw Data'!$G$2:$G$1001,$C450,0)</f>
        <v>31610718</v>
      </c>
      <c r="E450" s="14" cm="1">
        <f t="array" ref="E450">INDEX('Stocastic Model Raw Data'!$C$2:$C$1001,$C450,0)</f>
        <v>4933024.2815894103</v>
      </c>
      <c r="F450" s="14" cm="1">
        <f t="array" ref="F450">INDEX('Stocastic Model Raw Data'!$H$2:$H$1001,$C450,0)</f>
        <v>2067008.5299978899</v>
      </c>
      <c r="G450" s="14">
        <f t="shared" si="73"/>
        <v>2866015.7515915204</v>
      </c>
      <c r="H450" s="14" cm="1">
        <f t="array" ref="H450">INDEX('Stocastic Model Raw Data'!$D$2:$D$1001,$C450,0)</f>
        <v>158342493.59801799</v>
      </c>
      <c r="I450" s="14" cm="1">
        <f t="array" ref="I450">INDEX('Stocastic Model Raw Data'!$I$2:$I$1001,$C450,0)</f>
        <v>63631548.974756099</v>
      </c>
      <c r="J450" s="14">
        <f t="shared" si="74"/>
        <v>94710944.623261899</v>
      </c>
      <c r="K450" s="14" cm="1">
        <f t="array" ref="K450">INDEX('Stocastic Model Raw Data'!$E$2:$E$1001,$C450,0)</f>
        <v>39418085.582924701</v>
      </c>
      <c r="L450" s="14" cm="1">
        <f t="array" ref="L450">INDEX('Stocastic Model Raw Data'!$J$2:$J$1001,$C450,0)</f>
        <v>28520988.0365959</v>
      </c>
      <c r="M450" s="14">
        <f t="shared" si="75"/>
        <v>10897097.546328802</v>
      </c>
      <c r="N450" s="14">
        <f t="shared" si="79"/>
        <v>197760579.18094268</v>
      </c>
      <c r="O450" s="14">
        <f t="shared" si="80"/>
        <v>92152537.011352003</v>
      </c>
      <c r="P450" s="14">
        <f t="shared" si="76"/>
        <v>105608042.16959068</v>
      </c>
      <c r="Q450" s="3">
        <f t="shared" si="81"/>
        <v>197760579.18094268</v>
      </c>
      <c r="R450" s="3">
        <f t="shared" si="82"/>
        <v>123763255.011352</v>
      </c>
      <c r="S450" s="3">
        <f t="shared" si="77"/>
        <v>73997324.169590682</v>
      </c>
      <c r="T450" s="21">
        <f>(RANK(E450,E$8:E$1007,1)+COUNTIF(E$8:E450,E450)-1)/1000</f>
        <v>0.68200000000000005</v>
      </c>
      <c r="U450" s="21">
        <f>(RANK(F450,F$8:F$1007,1)+COUNTIF(F$8:F450,F450)-1)/1000</f>
        <v>0.68500000000000005</v>
      </c>
      <c r="V450" s="21">
        <f>(RANK(G450,G$8:G$1007,1)+COUNTIF(G$8:G450,G450)-1)/1000</f>
        <v>0.67400000000000004</v>
      </c>
      <c r="W450" s="21">
        <f>(RANK(H450,H$8:H$1007,1)+COUNTIF(H$8:H450,H450)-1)/1000</f>
        <v>0.67</v>
      </c>
      <c r="X450" s="21">
        <f>(RANK(I450,I$8:I$1007,1)+COUNTIF(I$8:I450,I450)-1)/1000</f>
        <v>0.68300000000000005</v>
      </c>
      <c r="Y450" s="21">
        <f>(RANK(J450,J$8:J$1007,1)+COUNTIF(J$8:J450,J450)-1)/1000</f>
        <v>0.65400000000000003</v>
      </c>
      <c r="Z450" s="21">
        <f>(RANK(K450,K$8:K$1007,1)+COUNTIF(K$8:K450,K450)-1)/1000</f>
        <v>0.74199999999999999</v>
      </c>
      <c r="AA450" s="21">
        <f>(RANK(L450,L$8:L$1007,1)+COUNTIF(L$8:L450,L450)-1)/1000</f>
        <v>0.77</v>
      </c>
      <c r="AB450" s="21">
        <f>(RANK(M450,M$8:M$1007,1)+COUNTIF(M$8:M450,M450)-1)/1000</f>
        <v>0.64800000000000002</v>
      </c>
      <c r="AC450" s="21">
        <f>(RANK(N450,N$8:N$1007,1)+COUNTIF(N$8:N450,N450)-1)/1000</f>
        <v>0.69899999999999995</v>
      </c>
      <c r="AD450" s="21">
        <f>(RANK(O450,O$8:O$1007,1)+COUNTIF(O$8:O450,O450)-1)/1000</f>
        <v>0.73</v>
      </c>
      <c r="AE450" s="21">
        <f>(RANK(P450,P$8:P$1007,1)+COUNTIF(P$8:P450,P450)-1)/1000</f>
        <v>0.66600000000000004</v>
      </c>
      <c r="AF450" s="21">
        <f>(RANK(Q450,Q$8:Q$1007,1)+COUNTIF(Q$8:Q450,Q450)-1)/1000</f>
        <v>0.69899999999999995</v>
      </c>
      <c r="AG450" s="21">
        <f>(RANK(R450,R$8:R$1007,1)+COUNTIF(R$8:R450,R450)-1)/1000</f>
        <v>0.73</v>
      </c>
      <c r="AH450" s="21">
        <f>(RANK(S450,S$8:S$1007,1)+COUNTIF(S$8:S450,S450)-1)/1000</f>
        <v>0.66600000000000004</v>
      </c>
      <c r="AI450" s="14">
        <f t="shared" si="83"/>
        <v>0</v>
      </c>
      <c r="AK450" s="14">
        <f t="shared" si="84"/>
        <v>0</v>
      </c>
    </row>
    <row r="451" spans="2:37" x14ac:dyDescent="0.25">
      <c r="B451">
        <f t="shared" si="78"/>
        <v>444</v>
      </c>
      <c r="C451">
        <f>MATCH(B451,'Stocastic Model Raw Data'!$B$2:$B$1001,0)</f>
        <v>483</v>
      </c>
      <c r="D451" s="14" cm="1">
        <f t="array" ref="D451">INDEX('Stocastic Model Raw Data'!$G$2:$G$1001,$C451,0)</f>
        <v>31610718</v>
      </c>
      <c r="E451" s="14" cm="1">
        <f t="array" ref="E451">INDEX('Stocastic Model Raw Data'!$C$2:$C$1001,$C451,0)</f>
        <v>4253966.4617831502</v>
      </c>
      <c r="F451" s="14" cm="1">
        <f t="array" ref="F451">INDEX('Stocastic Model Raw Data'!$H$2:$H$1001,$C451,0)</f>
        <v>1725698.45456998</v>
      </c>
      <c r="G451" s="14">
        <f t="shared" si="73"/>
        <v>2528268.0072131702</v>
      </c>
      <c r="H451" s="14" cm="1">
        <f t="array" ref="H451">INDEX('Stocastic Model Raw Data'!$D$2:$D$1001,$C451,0)</f>
        <v>138225415.17936501</v>
      </c>
      <c r="I451" s="14" cm="1">
        <f t="array" ref="I451">INDEX('Stocastic Model Raw Data'!$I$2:$I$1001,$C451,0)</f>
        <v>53307434.190743297</v>
      </c>
      <c r="J451" s="14">
        <f t="shared" si="74"/>
        <v>84917980.988621712</v>
      </c>
      <c r="K451" s="14" cm="1">
        <f t="array" ref="K451">INDEX('Stocastic Model Raw Data'!$E$2:$E$1001,$C451,0)</f>
        <v>31838316.0706589</v>
      </c>
      <c r="L451" s="14" cm="1">
        <f t="array" ref="L451">INDEX('Stocastic Model Raw Data'!$J$2:$J$1001,$C451,0)</f>
        <v>22372795.2383788</v>
      </c>
      <c r="M451" s="14">
        <f t="shared" si="75"/>
        <v>9465520.8322800994</v>
      </c>
      <c r="N451" s="14">
        <f t="shared" si="79"/>
        <v>170063731.2500239</v>
      </c>
      <c r="O451" s="14">
        <f t="shared" si="80"/>
        <v>75680229.42912209</v>
      </c>
      <c r="P451" s="14">
        <f t="shared" si="76"/>
        <v>94383501.820901811</v>
      </c>
      <c r="Q451" s="3">
        <f t="shared" si="81"/>
        <v>170063731.2500239</v>
      </c>
      <c r="R451" s="3">
        <f t="shared" si="82"/>
        <v>107290947.42912209</v>
      </c>
      <c r="S451" s="3">
        <f t="shared" si="77"/>
        <v>62772783.820901811</v>
      </c>
      <c r="T451" s="21">
        <f>(RANK(E451,E$8:E$1007,1)+COUNTIF(E$8:E451,E451)-1)/1000</f>
        <v>0.52100000000000002</v>
      </c>
      <c r="U451" s="21">
        <f>(RANK(F451,F$8:F$1007,1)+COUNTIF(F$8:F451,F451)-1)/1000</f>
        <v>0.501</v>
      </c>
      <c r="V451" s="21">
        <f>(RANK(G451,G$8:G$1007,1)+COUNTIF(G$8:G451,G451)-1)/1000</f>
        <v>0.53600000000000003</v>
      </c>
      <c r="W451" s="21">
        <f>(RANK(H451,H$8:H$1007,1)+COUNTIF(H$8:H451,H451)-1)/1000</f>
        <v>0.52400000000000002</v>
      </c>
      <c r="X451" s="21">
        <f>(RANK(I451,I$8:I$1007,1)+COUNTIF(I$8:I451,I451)-1)/1000</f>
        <v>0.5</v>
      </c>
      <c r="Y451" s="21">
        <f>(RANK(J451,J$8:J$1007,1)+COUNTIF(J$8:J451,J451)-1)/1000</f>
        <v>0.54500000000000004</v>
      </c>
      <c r="Z451" s="21">
        <f>(RANK(K451,K$8:K$1007,1)+COUNTIF(K$8:K451,K451)-1)/1000</f>
        <v>0.29399999999999998</v>
      </c>
      <c r="AA451" s="21">
        <f>(RANK(L451,L$8:L$1007,1)+COUNTIF(L$8:L451,L451)-1)/1000</f>
        <v>0.29099999999999998</v>
      </c>
      <c r="AB451" s="21">
        <f>(RANK(M451,M$8:M$1007,1)+COUNTIF(M$8:M451,M451)-1)/1000</f>
        <v>0.309</v>
      </c>
      <c r="AC451" s="21">
        <f>(RANK(N451,N$8:N$1007,1)+COUNTIF(N$8:N451,N451)-1)/1000</f>
        <v>0.48299999999999998</v>
      </c>
      <c r="AD451" s="21">
        <f>(RANK(O451,O$8:O$1007,1)+COUNTIF(O$8:O451,O451)-1)/1000</f>
        <v>0.46800000000000003</v>
      </c>
      <c r="AE451" s="21">
        <f>(RANK(P451,P$8:P$1007,1)+COUNTIF(P$8:P451,P451)-1)/1000</f>
        <v>0.51500000000000001</v>
      </c>
      <c r="AF451" s="21">
        <f>(RANK(Q451,Q$8:Q$1007,1)+COUNTIF(Q$8:Q451,Q451)-1)/1000</f>
        <v>0.48299999999999998</v>
      </c>
      <c r="AG451" s="21">
        <f>(RANK(R451,R$8:R$1007,1)+COUNTIF(R$8:R451,R451)-1)/1000</f>
        <v>0.46800000000000003</v>
      </c>
      <c r="AH451" s="21">
        <f>(RANK(S451,S$8:S$1007,1)+COUNTIF(S$8:S451,S451)-1)/1000</f>
        <v>0.51500000000000001</v>
      </c>
      <c r="AI451" s="14">
        <f t="shared" si="83"/>
        <v>0</v>
      </c>
      <c r="AK451" s="14">
        <f t="shared" si="84"/>
        <v>0</v>
      </c>
    </row>
    <row r="452" spans="2:37" x14ac:dyDescent="0.25">
      <c r="B452">
        <f t="shared" si="78"/>
        <v>445</v>
      </c>
      <c r="C452">
        <f>MATCH(B452,'Stocastic Model Raw Data'!$B$2:$B$1001,0)</f>
        <v>404</v>
      </c>
      <c r="D452" s="14" cm="1">
        <f t="array" ref="D452">INDEX('Stocastic Model Raw Data'!$G$2:$G$1001,$C452,0)</f>
        <v>31610718</v>
      </c>
      <c r="E452" s="14" cm="1">
        <f t="array" ref="E452">INDEX('Stocastic Model Raw Data'!$C$2:$C$1001,$C452,0)</f>
        <v>3817853.2078056401</v>
      </c>
      <c r="F452" s="14" cm="1">
        <f t="array" ref="F452">INDEX('Stocastic Model Raw Data'!$H$2:$H$1001,$C452,0)</f>
        <v>1552887.92586372</v>
      </c>
      <c r="G452" s="14">
        <f t="shared" si="73"/>
        <v>2264965.2819419201</v>
      </c>
      <c r="H452" s="14" cm="1">
        <f t="array" ref="H452">INDEX('Stocastic Model Raw Data'!$D$2:$D$1001,$C452,0)</f>
        <v>124035298.401862</v>
      </c>
      <c r="I452" s="14" cm="1">
        <f t="array" ref="I452">INDEX('Stocastic Model Raw Data'!$I$2:$I$1001,$C452,0)</f>
        <v>48034001.602654703</v>
      </c>
      <c r="J452" s="14">
        <f t="shared" si="74"/>
        <v>76001296.7992073</v>
      </c>
      <c r="K452" s="14" cm="1">
        <f t="array" ref="K452">INDEX('Stocastic Model Raw Data'!$E$2:$E$1001,$C452,0)</f>
        <v>28305017.459463499</v>
      </c>
      <c r="L452" s="14" cm="1">
        <f t="array" ref="L452">INDEX('Stocastic Model Raw Data'!$J$2:$J$1001,$C452,0)</f>
        <v>19855285.150618199</v>
      </c>
      <c r="M452" s="14">
        <f t="shared" si="75"/>
        <v>8449732.3088453002</v>
      </c>
      <c r="N452" s="14">
        <f t="shared" si="79"/>
        <v>152340315.8613255</v>
      </c>
      <c r="O452" s="14">
        <f t="shared" si="80"/>
        <v>67889286.753272906</v>
      </c>
      <c r="P452" s="14">
        <f t="shared" si="76"/>
        <v>84451029.108052596</v>
      </c>
      <c r="Q452" s="3">
        <f t="shared" si="81"/>
        <v>152340315.8613255</v>
      </c>
      <c r="R452" s="3">
        <f t="shared" si="82"/>
        <v>99500004.753272906</v>
      </c>
      <c r="S452" s="3">
        <f t="shared" si="77"/>
        <v>52840311.108052596</v>
      </c>
      <c r="T452" s="21">
        <f>(RANK(E452,E$8:E$1007,1)+COUNTIF(E$8:E452,E452)-1)/1000</f>
        <v>0.42199999999999999</v>
      </c>
      <c r="U452" s="21">
        <f>(RANK(F452,F$8:F$1007,1)+COUNTIF(F$8:F452,F452)-1)/1000</f>
        <v>0.42799999999999999</v>
      </c>
      <c r="V452" s="21">
        <f>(RANK(G452,G$8:G$1007,1)+COUNTIF(G$8:G452,G452)-1)/1000</f>
        <v>0.42299999999999999</v>
      </c>
      <c r="W452" s="21">
        <f>(RANK(H452,H$8:H$1007,1)+COUNTIF(H$8:H452,H452)-1)/1000</f>
        <v>0.42299999999999999</v>
      </c>
      <c r="X452" s="21">
        <f>(RANK(I452,I$8:I$1007,1)+COUNTIF(I$8:I452,I452)-1)/1000</f>
        <v>0.42599999999999999</v>
      </c>
      <c r="Y452" s="21">
        <f>(RANK(J452,J$8:J$1007,1)+COUNTIF(J$8:J452,J452)-1)/1000</f>
        <v>0.42099999999999999</v>
      </c>
      <c r="Z452" s="21">
        <f>(RANK(K452,K$8:K$1007,1)+COUNTIF(K$8:K452,K452)-1)/1000</f>
        <v>0.16800000000000001</v>
      </c>
      <c r="AA452" s="21">
        <f>(RANK(L452,L$8:L$1007,1)+COUNTIF(L$8:L452,L452)-1)/1000</f>
        <v>0.18099999999999999</v>
      </c>
      <c r="AB452" s="21">
        <f>(RANK(M452,M$8:M$1007,1)+COUNTIF(M$8:M452,M452)-1)/1000</f>
        <v>0.14000000000000001</v>
      </c>
      <c r="AC452" s="21">
        <f>(RANK(N452,N$8:N$1007,1)+COUNTIF(N$8:N452,N452)-1)/1000</f>
        <v>0.40400000000000003</v>
      </c>
      <c r="AD452" s="21">
        <f>(RANK(O452,O$8:O$1007,1)+COUNTIF(O$8:O452,O452)-1)/1000</f>
        <v>0.39200000000000002</v>
      </c>
      <c r="AE452" s="21">
        <f>(RANK(P452,P$8:P$1007,1)+COUNTIF(P$8:P452,P452)-1)/1000</f>
        <v>0.41499999999999998</v>
      </c>
      <c r="AF452" s="21">
        <f>(RANK(Q452,Q$8:Q$1007,1)+COUNTIF(Q$8:Q452,Q452)-1)/1000</f>
        <v>0.40400000000000003</v>
      </c>
      <c r="AG452" s="21">
        <f>(RANK(R452,R$8:R$1007,1)+COUNTIF(R$8:R452,R452)-1)/1000</f>
        <v>0.39200000000000002</v>
      </c>
      <c r="AH452" s="21">
        <f>(RANK(S452,S$8:S$1007,1)+COUNTIF(S$8:S452,S452)-1)/1000</f>
        <v>0.41499999999999998</v>
      </c>
      <c r="AI452" s="14">
        <f t="shared" si="83"/>
        <v>0</v>
      </c>
      <c r="AK452" s="14">
        <f t="shared" si="84"/>
        <v>0</v>
      </c>
    </row>
    <row r="453" spans="2:37" x14ac:dyDescent="0.25">
      <c r="B453">
        <f t="shared" si="78"/>
        <v>446</v>
      </c>
      <c r="C453">
        <f>MATCH(B453,'Stocastic Model Raw Data'!$B$2:$B$1001,0)</f>
        <v>41</v>
      </c>
      <c r="D453" s="14" cm="1">
        <f t="array" ref="D453">INDEX('Stocastic Model Raw Data'!$G$2:$G$1001,$C453,0)</f>
        <v>31610718</v>
      </c>
      <c r="E453" s="14" cm="1">
        <f t="array" ref="E453">INDEX('Stocastic Model Raw Data'!$C$2:$C$1001,$C453,0)</f>
        <v>1168137.29767533</v>
      </c>
      <c r="F453" s="14" cm="1">
        <f t="array" ref="F453">INDEX('Stocastic Model Raw Data'!$H$2:$H$1001,$C453,0)</f>
        <v>390936.20371216699</v>
      </c>
      <c r="G453" s="14">
        <f t="shared" si="73"/>
        <v>777201.09396316297</v>
      </c>
      <c r="H453" s="14" cm="1">
        <f t="array" ref="H453">INDEX('Stocastic Model Raw Data'!$D$2:$D$1001,$C453,0)</f>
        <v>37735747.006846197</v>
      </c>
      <c r="I453" s="14" cm="1">
        <f t="array" ref="I453">INDEX('Stocastic Model Raw Data'!$I$2:$I$1001,$C453,0)</f>
        <v>13077528.7585073</v>
      </c>
      <c r="J453" s="14">
        <f t="shared" si="74"/>
        <v>24658218.248338897</v>
      </c>
      <c r="K453" s="14" cm="1">
        <f t="array" ref="K453">INDEX('Stocastic Model Raw Data'!$E$2:$E$1001,$C453,0)</f>
        <v>37592947.760578699</v>
      </c>
      <c r="L453" s="14" cm="1">
        <f t="array" ref="L453">INDEX('Stocastic Model Raw Data'!$J$2:$J$1001,$C453,0)</f>
        <v>26873337.359685399</v>
      </c>
      <c r="M453" s="14">
        <f t="shared" si="75"/>
        <v>10719610.400893301</v>
      </c>
      <c r="N453" s="14">
        <f t="shared" si="79"/>
        <v>75328694.767424896</v>
      </c>
      <c r="O453" s="14">
        <f t="shared" si="80"/>
        <v>39950866.118192703</v>
      </c>
      <c r="P453" s="14">
        <f t="shared" si="76"/>
        <v>35377828.649232194</v>
      </c>
      <c r="Q453" s="3">
        <f t="shared" si="81"/>
        <v>75328694.767424896</v>
      </c>
      <c r="R453" s="3">
        <f t="shared" si="82"/>
        <v>71561584.118192703</v>
      </c>
      <c r="S453" s="3">
        <f t="shared" si="77"/>
        <v>3767110.6492321938</v>
      </c>
      <c r="T453" s="21">
        <f>(RANK(E453,E$8:E$1007,1)+COUNTIF(E$8:E453,E453)-1)/1000</f>
        <v>1.0999999999999999E-2</v>
      </c>
      <c r="U453" s="21">
        <f>(RANK(F453,F$8:F$1007,1)+COUNTIF(F$8:F453,F453)-1)/1000</f>
        <v>7.0000000000000001E-3</v>
      </c>
      <c r="V453" s="21">
        <f>(RANK(G453,G$8:G$1007,1)+COUNTIF(G$8:G453,G453)-1)/1000</f>
        <v>1.4E-2</v>
      </c>
      <c r="W453" s="21">
        <f>(RANK(H453,H$8:H$1007,1)+COUNTIF(H$8:H453,H453)-1)/1000</f>
        <v>1.0999999999999999E-2</v>
      </c>
      <c r="X453" s="21">
        <f>(RANK(I453,I$8:I$1007,1)+COUNTIF(I$8:I453,I453)-1)/1000</f>
        <v>7.0000000000000001E-3</v>
      </c>
      <c r="Y453" s="21">
        <f>(RANK(J453,J$8:J$1007,1)+COUNTIF(J$8:J453,J453)-1)/1000</f>
        <v>1.2E-2</v>
      </c>
      <c r="Z453" s="21">
        <f>(RANK(K453,K$8:K$1007,1)+COUNTIF(K$8:K453,K453)-1)/1000</f>
        <v>0.61499999999999999</v>
      </c>
      <c r="AA453" s="21">
        <f>(RANK(L453,L$8:L$1007,1)+COUNTIF(L$8:L453,L453)-1)/1000</f>
        <v>0.622</v>
      </c>
      <c r="AB453" s="21">
        <f>(RANK(M453,M$8:M$1007,1)+COUNTIF(M$8:M453,M453)-1)/1000</f>
        <v>0.60199999999999998</v>
      </c>
      <c r="AC453" s="21">
        <f>(RANK(N453,N$8:N$1007,1)+COUNTIF(N$8:N453,N453)-1)/1000</f>
        <v>4.1000000000000002E-2</v>
      </c>
      <c r="AD453" s="21">
        <f>(RANK(O453,O$8:O$1007,1)+COUNTIF(O$8:O453,O453)-1)/1000</f>
        <v>5.5E-2</v>
      </c>
      <c r="AE453" s="21">
        <f>(RANK(P453,P$8:P$1007,1)+COUNTIF(P$8:P453,P453)-1)/1000</f>
        <v>2.3E-2</v>
      </c>
      <c r="AF453" s="21">
        <f>(RANK(Q453,Q$8:Q$1007,1)+COUNTIF(Q$8:Q453,Q453)-1)/1000</f>
        <v>4.1000000000000002E-2</v>
      </c>
      <c r="AG453" s="21">
        <f>(RANK(R453,R$8:R$1007,1)+COUNTIF(R$8:R453,R453)-1)/1000</f>
        <v>5.5E-2</v>
      </c>
      <c r="AH453" s="21">
        <f>(RANK(S453,S$8:S$1007,1)+COUNTIF(S$8:S453,S453)-1)/1000</f>
        <v>2.3E-2</v>
      </c>
      <c r="AI453" s="14">
        <f t="shared" si="83"/>
        <v>0</v>
      </c>
      <c r="AK453" s="14">
        <f t="shared" si="84"/>
        <v>0</v>
      </c>
    </row>
    <row r="454" spans="2:37" x14ac:dyDescent="0.25">
      <c r="B454">
        <f t="shared" si="78"/>
        <v>447</v>
      </c>
      <c r="C454">
        <f>MATCH(B454,'Stocastic Model Raw Data'!$B$2:$B$1001,0)</f>
        <v>818</v>
      </c>
      <c r="D454" s="14" cm="1">
        <f t="array" ref="D454">INDEX('Stocastic Model Raw Data'!$G$2:$G$1001,$C454,0)</f>
        <v>31610718</v>
      </c>
      <c r="E454" s="14" cm="1">
        <f t="array" ref="E454">INDEX('Stocastic Model Raw Data'!$C$2:$C$1001,$C454,0)</f>
        <v>5702617.3265185002</v>
      </c>
      <c r="F454" s="14" cm="1">
        <f t="array" ref="F454">INDEX('Stocastic Model Raw Data'!$H$2:$H$1001,$C454,0)</f>
        <v>2373955.92513113</v>
      </c>
      <c r="G454" s="14">
        <f t="shared" si="73"/>
        <v>3328661.4013873702</v>
      </c>
      <c r="H454" s="14" cm="1">
        <f t="array" ref="H454">INDEX('Stocastic Model Raw Data'!$D$2:$D$1001,$C454,0)</f>
        <v>185584256.02208099</v>
      </c>
      <c r="I454" s="14" cm="1">
        <f t="array" ref="I454">INDEX('Stocastic Model Raw Data'!$I$2:$I$1001,$C454,0)</f>
        <v>73205313.989652902</v>
      </c>
      <c r="J454" s="14">
        <f t="shared" si="74"/>
        <v>112378942.03242809</v>
      </c>
      <c r="K454" s="14" cm="1">
        <f t="array" ref="K454">INDEX('Stocastic Model Raw Data'!$E$2:$E$1001,$C454,0)</f>
        <v>39489388.493956096</v>
      </c>
      <c r="L454" s="14" cm="1">
        <f t="array" ref="L454">INDEX('Stocastic Model Raw Data'!$J$2:$J$1001,$C454,0)</f>
        <v>28347287.932353798</v>
      </c>
      <c r="M454" s="14">
        <f t="shared" si="75"/>
        <v>11142100.561602298</v>
      </c>
      <c r="N454" s="14">
        <f t="shared" si="79"/>
        <v>225073644.51603708</v>
      </c>
      <c r="O454" s="14">
        <f t="shared" si="80"/>
        <v>101552601.9220067</v>
      </c>
      <c r="P454" s="14">
        <f t="shared" si="76"/>
        <v>123521042.59403038</v>
      </c>
      <c r="Q454" s="3">
        <f t="shared" si="81"/>
        <v>225073644.51603708</v>
      </c>
      <c r="R454" s="3">
        <f t="shared" si="82"/>
        <v>133163319.9220067</v>
      </c>
      <c r="S454" s="3">
        <f t="shared" si="77"/>
        <v>91910324.59403038</v>
      </c>
      <c r="T454" s="21">
        <f>(RANK(E454,E$8:E$1007,1)+COUNTIF(E$8:E454,E454)-1)/1000</f>
        <v>0.81399999999999995</v>
      </c>
      <c r="U454" s="21">
        <f>(RANK(F454,F$8:F$1007,1)+COUNTIF(F$8:F454,F454)-1)/1000</f>
        <v>0.81599999999999995</v>
      </c>
      <c r="V454" s="21">
        <f>(RANK(G454,G$8:G$1007,1)+COUNTIF(G$8:G454,G454)-1)/1000</f>
        <v>0.81</v>
      </c>
      <c r="W454" s="21">
        <f>(RANK(H454,H$8:H$1007,1)+COUNTIF(H$8:H454,H454)-1)/1000</f>
        <v>0.81399999999999995</v>
      </c>
      <c r="X454" s="21">
        <f>(RANK(I454,I$8:I$1007,1)+COUNTIF(I$8:I454,I454)-1)/1000</f>
        <v>0.81599999999999995</v>
      </c>
      <c r="Y454" s="21">
        <f>(RANK(J454,J$8:J$1007,1)+COUNTIF(J$8:J454,J454)-1)/1000</f>
        <v>0.80700000000000005</v>
      </c>
      <c r="Z454" s="21">
        <f>(RANK(K454,K$8:K$1007,1)+COUNTIF(K$8:K454,K454)-1)/1000</f>
        <v>0.749</v>
      </c>
      <c r="AA454" s="21">
        <f>(RANK(L454,L$8:L$1007,1)+COUNTIF(L$8:L454,L454)-1)/1000</f>
        <v>0.75600000000000001</v>
      </c>
      <c r="AB454" s="21">
        <f>(RANK(M454,M$8:M$1007,1)+COUNTIF(M$8:M454,M454)-1)/1000</f>
        <v>0.72699999999999998</v>
      </c>
      <c r="AC454" s="21">
        <f>(RANK(N454,N$8:N$1007,1)+COUNTIF(N$8:N454,N454)-1)/1000</f>
        <v>0.81799999999999995</v>
      </c>
      <c r="AD454" s="21">
        <f>(RANK(O454,O$8:O$1007,1)+COUNTIF(O$8:O454,O454)-1)/1000</f>
        <v>0.82099999999999995</v>
      </c>
      <c r="AE454" s="21">
        <f>(RANK(P454,P$8:P$1007,1)+COUNTIF(P$8:P454,P454)-1)/1000</f>
        <v>0.81299999999999994</v>
      </c>
      <c r="AF454" s="21">
        <f>(RANK(Q454,Q$8:Q$1007,1)+COUNTIF(Q$8:Q454,Q454)-1)/1000</f>
        <v>0.81799999999999995</v>
      </c>
      <c r="AG454" s="21">
        <f>(RANK(R454,R$8:R$1007,1)+COUNTIF(R$8:R454,R454)-1)/1000</f>
        <v>0.82099999999999995</v>
      </c>
      <c r="AH454" s="21">
        <f>(RANK(S454,S$8:S$1007,1)+COUNTIF(S$8:S454,S454)-1)/1000</f>
        <v>0.81299999999999994</v>
      </c>
      <c r="AI454" s="14">
        <f t="shared" si="83"/>
        <v>0</v>
      </c>
      <c r="AK454" s="14">
        <f t="shared" si="84"/>
        <v>0</v>
      </c>
    </row>
    <row r="455" spans="2:37" x14ac:dyDescent="0.25">
      <c r="B455">
        <f t="shared" si="78"/>
        <v>448</v>
      </c>
      <c r="C455">
        <f>MATCH(B455,'Stocastic Model Raw Data'!$B$2:$B$1001,0)</f>
        <v>262</v>
      </c>
      <c r="D455" s="14" cm="1">
        <f t="array" ref="D455">INDEX('Stocastic Model Raw Data'!$G$2:$G$1001,$C455,0)</f>
        <v>31610718</v>
      </c>
      <c r="E455" s="14" cm="1">
        <f t="array" ref="E455">INDEX('Stocastic Model Raw Data'!$C$2:$C$1001,$C455,0)</f>
        <v>2827172.5047495202</v>
      </c>
      <c r="F455" s="14" cm="1">
        <f t="array" ref="F455">INDEX('Stocastic Model Raw Data'!$H$2:$H$1001,$C455,0)</f>
        <v>1139891.3706239101</v>
      </c>
      <c r="G455" s="14">
        <f t="shared" si="73"/>
        <v>1687281.1341256101</v>
      </c>
      <c r="H455" s="14" cm="1">
        <f t="array" ref="H455">INDEX('Stocastic Model Raw Data'!$D$2:$D$1001,$C455,0)</f>
        <v>90752620.341015399</v>
      </c>
      <c r="I455" s="14" cm="1">
        <f t="array" ref="I455">INDEX('Stocastic Model Raw Data'!$I$2:$I$1001,$C455,0)</f>
        <v>35610054.461036302</v>
      </c>
      <c r="J455" s="14">
        <f t="shared" si="74"/>
        <v>55142565.879979096</v>
      </c>
      <c r="K455" s="14" cm="1">
        <f t="array" ref="K455">INDEX('Stocastic Model Raw Data'!$E$2:$E$1001,$C455,0)</f>
        <v>32873350.411771499</v>
      </c>
      <c r="L455" s="14" cm="1">
        <f t="array" ref="L455">INDEX('Stocastic Model Raw Data'!$J$2:$J$1001,$C455,0)</f>
        <v>23481269.394464899</v>
      </c>
      <c r="M455" s="14">
        <f t="shared" si="75"/>
        <v>9392081.0173065998</v>
      </c>
      <c r="N455" s="14">
        <f t="shared" si="79"/>
        <v>123625970.7527869</v>
      </c>
      <c r="O455" s="14">
        <f t="shared" si="80"/>
        <v>59091323.855501205</v>
      </c>
      <c r="P455" s="14">
        <f t="shared" si="76"/>
        <v>64534646.8972857</v>
      </c>
      <c r="Q455" s="3">
        <f t="shared" si="81"/>
        <v>123625970.7527869</v>
      </c>
      <c r="R455" s="3">
        <f t="shared" si="82"/>
        <v>90702041.855501205</v>
      </c>
      <c r="S455" s="3">
        <f t="shared" si="77"/>
        <v>32923928.8972857</v>
      </c>
      <c r="T455" s="21">
        <f>(RANK(E455,E$8:E$1007,1)+COUNTIF(E$8:E455,E455)-1)/1000</f>
        <v>0.27100000000000002</v>
      </c>
      <c r="U455" s="21">
        <f>(RANK(F455,F$8:F$1007,1)+COUNTIF(F$8:F455,F455)-1)/1000</f>
        <v>0.28699999999999998</v>
      </c>
      <c r="V455" s="21">
        <f>(RANK(G455,G$8:G$1007,1)+COUNTIF(G$8:G455,G455)-1)/1000</f>
        <v>0.26400000000000001</v>
      </c>
      <c r="W455" s="21">
        <f>(RANK(H455,H$8:H$1007,1)+COUNTIF(H$8:H455,H455)-1)/1000</f>
        <v>0.26700000000000002</v>
      </c>
      <c r="X455" s="21">
        <f>(RANK(I455,I$8:I$1007,1)+COUNTIF(I$8:I455,I455)-1)/1000</f>
        <v>0.28699999999999998</v>
      </c>
      <c r="Y455" s="21">
        <f>(RANK(J455,J$8:J$1007,1)+COUNTIF(J$8:J455,J455)-1)/1000</f>
        <v>0.25600000000000001</v>
      </c>
      <c r="Z455" s="21">
        <f>(RANK(K455,K$8:K$1007,1)+COUNTIF(K$8:K455,K455)-1)/1000</f>
        <v>0.34399999999999997</v>
      </c>
      <c r="AA455" s="21">
        <f>(RANK(L455,L$8:L$1007,1)+COUNTIF(L$8:L455,L455)-1)/1000</f>
        <v>0.35799999999999998</v>
      </c>
      <c r="AB455" s="21">
        <f>(RANK(M455,M$8:M$1007,1)+COUNTIF(M$8:M455,M455)-1)/1000</f>
        <v>0.29399999999999998</v>
      </c>
      <c r="AC455" s="21">
        <f>(RANK(N455,N$8:N$1007,1)+COUNTIF(N$8:N455,N455)-1)/1000</f>
        <v>0.26200000000000001</v>
      </c>
      <c r="AD455" s="21">
        <f>(RANK(O455,O$8:O$1007,1)+COUNTIF(O$8:O455,O455)-1)/1000</f>
        <v>0.27300000000000002</v>
      </c>
      <c r="AE455" s="21">
        <f>(RANK(P455,P$8:P$1007,1)+COUNTIF(P$8:P455,P455)-1)/1000</f>
        <v>0.248</v>
      </c>
      <c r="AF455" s="21">
        <f>(RANK(Q455,Q$8:Q$1007,1)+COUNTIF(Q$8:Q455,Q455)-1)/1000</f>
        <v>0.26200000000000001</v>
      </c>
      <c r="AG455" s="21">
        <f>(RANK(R455,R$8:R$1007,1)+COUNTIF(R$8:R455,R455)-1)/1000</f>
        <v>0.27300000000000002</v>
      </c>
      <c r="AH455" s="21">
        <f>(RANK(S455,S$8:S$1007,1)+COUNTIF(S$8:S455,S455)-1)/1000</f>
        <v>0.248</v>
      </c>
      <c r="AI455" s="14">
        <f t="shared" si="83"/>
        <v>0</v>
      </c>
      <c r="AK455" s="14">
        <f t="shared" si="84"/>
        <v>0</v>
      </c>
    </row>
    <row r="456" spans="2:37" x14ac:dyDescent="0.25">
      <c r="B456">
        <f t="shared" si="78"/>
        <v>449</v>
      </c>
      <c r="C456">
        <f>MATCH(B456,'Stocastic Model Raw Data'!$B$2:$B$1001,0)</f>
        <v>636</v>
      </c>
      <c r="D456" s="14" cm="1">
        <f t="array" ref="D456">INDEX('Stocastic Model Raw Data'!$G$2:$G$1001,$C456,0)</f>
        <v>31610718</v>
      </c>
      <c r="E456" s="14" cm="1">
        <f t="array" ref="E456">INDEX('Stocastic Model Raw Data'!$C$2:$C$1001,$C456,0)</f>
        <v>4505104.9468175303</v>
      </c>
      <c r="F456" s="14" cm="1">
        <f t="array" ref="F456">INDEX('Stocastic Model Raw Data'!$H$2:$H$1001,$C456,0)</f>
        <v>1803651.0813169</v>
      </c>
      <c r="G456" s="14">
        <f t="shared" ref="G456:G519" si="85">E456-F456</f>
        <v>2701453.8655006303</v>
      </c>
      <c r="H456" s="14" cm="1">
        <f t="array" ref="H456">INDEX('Stocastic Model Raw Data'!$D$2:$D$1001,$C456,0)</f>
        <v>148066600.710859</v>
      </c>
      <c r="I456" s="14" cm="1">
        <f t="array" ref="I456">INDEX('Stocastic Model Raw Data'!$I$2:$I$1001,$C456,0)</f>
        <v>55941738.631802797</v>
      </c>
      <c r="J456" s="14">
        <f t="shared" ref="J456:J519" si="86">H456-I456</f>
        <v>92124862.079056203</v>
      </c>
      <c r="K456" s="14" cm="1">
        <f t="array" ref="K456">INDEX('Stocastic Model Raw Data'!$E$2:$E$1001,$C456,0)</f>
        <v>40368165.455658697</v>
      </c>
      <c r="L456" s="14" cm="1">
        <f t="array" ref="L456">INDEX('Stocastic Model Raw Data'!$J$2:$J$1001,$C456,0)</f>
        <v>28638969.815406699</v>
      </c>
      <c r="M456" s="14">
        <f t="shared" ref="M456:M519" si="87">K456-L456</f>
        <v>11729195.640251998</v>
      </c>
      <c r="N456" s="14">
        <f t="shared" si="79"/>
        <v>188434766.1665177</v>
      </c>
      <c r="O456" s="14">
        <f t="shared" si="80"/>
        <v>84580708.447209492</v>
      </c>
      <c r="P456" s="14">
        <f t="shared" ref="P456:P519" si="88">N456-O456</f>
        <v>103854057.71930821</v>
      </c>
      <c r="Q456" s="3">
        <f t="shared" si="81"/>
        <v>188434766.1665177</v>
      </c>
      <c r="R456" s="3">
        <f t="shared" si="82"/>
        <v>116191426.44720949</v>
      </c>
      <c r="S456" s="3">
        <f t="shared" ref="S456:S519" si="89">Q456-R456</f>
        <v>72243339.719308212</v>
      </c>
      <c r="T456" s="21">
        <f>(RANK(E456,E$8:E$1007,1)+COUNTIF(E$8:E456,E456)-1)/1000</f>
        <v>0.58499999999999996</v>
      </c>
      <c r="U456" s="21">
        <f>(RANK(F456,F$8:F$1007,1)+COUNTIF(F$8:F456,F456)-1)/1000</f>
        <v>0.56599999999999995</v>
      </c>
      <c r="V456" s="21">
        <f>(RANK(G456,G$8:G$1007,1)+COUNTIF(G$8:G456,G456)-1)/1000</f>
        <v>0.60199999999999998</v>
      </c>
      <c r="W456" s="21">
        <f>(RANK(H456,H$8:H$1007,1)+COUNTIF(H$8:H456,H456)-1)/1000</f>
        <v>0.59899999999999998</v>
      </c>
      <c r="X456" s="21">
        <f>(RANK(I456,I$8:I$1007,1)+COUNTIF(I$8:I456,I456)-1)/1000</f>
        <v>0.56899999999999995</v>
      </c>
      <c r="Y456" s="21">
        <f>(RANK(J456,J$8:J$1007,1)+COUNTIF(J$8:J456,J456)-1)/1000</f>
        <v>0.625</v>
      </c>
      <c r="Z456" s="21">
        <f>(RANK(K456,K$8:K$1007,1)+COUNTIF(K$8:K456,K456)-1)/1000</f>
        <v>0.80400000000000005</v>
      </c>
      <c r="AA456" s="21">
        <f>(RANK(L456,L$8:L$1007,1)+COUNTIF(L$8:L456,L456)-1)/1000</f>
        <v>0.78500000000000003</v>
      </c>
      <c r="AB456" s="21">
        <f>(RANK(M456,M$8:M$1007,1)+COUNTIF(M$8:M456,M456)-1)/1000</f>
        <v>0.85299999999999998</v>
      </c>
      <c r="AC456" s="21">
        <f>(RANK(N456,N$8:N$1007,1)+COUNTIF(N$8:N456,N456)-1)/1000</f>
        <v>0.63600000000000001</v>
      </c>
      <c r="AD456" s="21">
        <f>(RANK(O456,O$8:O$1007,1)+COUNTIF(O$8:O456,O456)-1)/1000</f>
        <v>0.622</v>
      </c>
      <c r="AE456" s="21">
        <f>(RANK(P456,P$8:P$1007,1)+COUNTIF(P$8:P456,P456)-1)/1000</f>
        <v>0.64400000000000002</v>
      </c>
      <c r="AF456" s="21">
        <f>(RANK(Q456,Q$8:Q$1007,1)+COUNTIF(Q$8:Q456,Q456)-1)/1000</f>
        <v>0.63600000000000001</v>
      </c>
      <c r="AG456" s="21">
        <f>(RANK(R456,R$8:R$1007,1)+COUNTIF(R$8:R456,R456)-1)/1000</f>
        <v>0.622</v>
      </c>
      <c r="AH456" s="21">
        <f>(RANK(S456,S$8:S$1007,1)+COUNTIF(S$8:S456,S456)-1)/1000</f>
        <v>0.64400000000000002</v>
      </c>
      <c r="AI456" s="14">
        <f t="shared" si="83"/>
        <v>0</v>
      </c>
      <c r="AK456" s="14">
        <f t="shared" si="84"/>
        <v>0</v>
      </c>
    </row>
    <row r="457" spans="2:37" x14ac:dyDescent="0.25">
      <c r="B457">
        <f t="shared" ref="B457:B520" si="90">B456+1</f>
        <v>450</v>
      </c>
      <c r="C457">
        <f>MATCH(B457,'Stocastic Model Raw Data'!$B$2:$B$1001,0)</f>
        <v>436</v>
      </c>
      <c r="D457" s="14" cm="1">
        <f t="array" ref="D457">INDEX('Stocastic Model Raw Data'!$G$2:$G$1001,$C457,0)</f>
        <v>31610718</v>
      </c>
      <c r="E457" s="14" cm="1">
        <f t="array" ref="E457">INDEX('Stocastic Model Raw Data'!$C$2:$C$1001,$C457,0)</f>
        <v>3836426.3317173398</v>
      </c>
      <c r="F457" s="14" cm="1">
        <f t="array" ref="F457">INDEX('Stocastic Model Raw Data'!$H$2:$H$1001,$C457,0)</f>
        <v>1551161.5194407401</v>
      </c>
      <c r="G457" s="14">
        <f t="shared" si="85"/>
        <v>2285264.8122765999</v>
      </c>
      <c r="H457" s="14" cm="1">
        <f t="array" ref="H457">INDEX('Stocastic Model Raw Data'!$D$2:$D$1001,$C457,0)</f>
        <v>123781126.496123</v>
      </c>
      <c r="I457" s="14" cm="1">
        <f t="array" ref="I457">INDEX('Stocastic Model Raw Data'!$I$2:$I$1001,$C457,0)</f>
        <v>48307384.749278799</v>
      </c>
      <c r="J457" s="14">
        <f t="shared" si="86"/>
        <v>75473741.746844202</v>
      </c>
      <c r="K457" s="14" cm="1">
        <f t="array" ref="K457">INDEX('Stocastic Model Raw Data'!$E$2:$E$1001,$C457,0)</f>
        <v>35408863.467858903</v>
      </c>
      <c r="L457" s="14" cm="1">
        <f t="array" ref="L457">INDEX('Stocastic Model Raw Data'!$J$2:$J$1001,$C457,0)</f>
        <v>24904701.5270398</v>
      </c>
      <c r="M457" s="14">
        <f t="shared" si="87"/>
        <v>10504161.940819103</v>
      </c>
      <c r="N457" s="14">
        <f t="shared" ref="N457:N520" si="91">H457+K457</f>
        <v>159189989.9639819</v>
      </c>
      <c r="O457" s="14">
        <f t="shared" ref="O457:O520" si="92">I457+L457</f>
        <v>73212086.276318595</v>
      </c>
      <c r="P457" s="14">
        <f t="shared" si="88"/>
        <v>85977903.687663302</v>
      </c>
      <c r="Q457" s="3">
        <f t="shared" ref="Q457:Q520" si="93">N457</f>
        <v>159189989.9639819</v>
      </c>
      <c r="R457" s="3">
        <f t="shared" ref="R457:R520" si="94">O457+D457</f>
        <v>104822804.27631859</v>
      </c>
      <c r="S457" s="3">
        <f t="shared" si="89"/>
        <v>54367185.687663302</v>
      </c>
      <c r="T457" s="21">
        <f>(RANK(E457,E$8:E$1007,1)+COUNTIF(E$8:E457,E457)-1)/1000</f>
        <v>0.42799999999999999</v>
      </c>
      <c r="U457" s="21">
        <f>(RANK(F457,F$8:F$1007,1)+COUNTIF(F$8:F457,F457)-1)/1000</f>
        <v>0.42599999999999999</v>
      </c>
      <c r="V457" s="21">
        <f>(RANK(G457,G$8:G$1007,1)+COUNTIF(G$8:G457,G457)-1)/1000</f>
        <v>0.42799999999999999</v>
      </c>
      <c r="W457" s="21">
        <f>(RANK(H457,H$8:H$1007,1)+COUNTIF(H$8:H457,H457)-1)/1000</f>
        <v>0.42099999999999999</v>
      </c>
      <c r="X457" s="21">
        <f>(RANK(I457,I$8:I$1007,1)+COUNTIF(I$8:I457,I457)-1)/1000</f>
        <v>0.42799999999999999</v>
      </c>
      <c r="Y457" s="21">
        <f>(RANK(J457,J$8:J$1007,1)+COUNTIF(J$8:J457,J457)-1)/1000</f>
        <v>0.41899999999999998</v>
      </c>
      <c r="Z457" s="21">
        <f>(RANK(K457,K$8:K$1007,1)+COUNTIF(K$8:K457,K457)-1)/1000</f>
        <v>0.47099999999999997</v>
      </c>
      <c r="AA457" s="21">
        <f>(RANK(L457,L$8:L$1007,1)+COUNTIF(L$8:L457,L457)-1)/1000</f>
        <v>0.443</v>
      </c>
      <c r="AB457" s="21">
        <f>(RANK(M457,M$8:M$1007,1)+COUNTIF(M$8:M457,M457)-1)/1000</f>
        <v>0.55200000000000005</v>
      </c>
      <c r="AC457" s="21">
        <f>(RANK(N457,N$8:N$1007,1)+COUNTIF(N$8:N457,N457)-1)/1000</f>
        <v>0.436</v>
      </c>
      <c r="AD457" s="21">
        <f>(RANK(O457,O$8:O$1007,1)+COUNTIF(O$8:O457,O457)-1)/1000</f>
        <v>0.45400000000000001</v>
      </c>
      <c r="AE457" s="21">
        <f>(RANK(P457,P$8:P$1007,1)+COUNTIF(P$8:P457,P457)-1)/1000</f>
        <v>0.42599999999999999</v>
      </c>
      <c r="AF457" s="21">
        <f>(RANK(Q457,Q$8:Q$1007,1)+COUNTIF(Q$8:Q457,Q457)-1)/1000</f>
        <v>0.436</v>
      </c>
      <c r="AG457" s="21">
        <f>(RANK(R457,R$8:R$1007,1)+COUNTIF(R$8:R457,R457)-1)/1000</f>
        <v>0.45400000000000001</v>
      </c>
      <c r="AH457" s="21">
        <f>(RANK(S457,S$8:S$1007,1)+COUNTIF(S$8:S457,S457)-1)/1000</f>
        <v>0.42599999999999999</v>
      </c>
      <c r="AI457" s="14">
        <f t="shared" ref="AI457:AI520" si="95">J457+M457-P457</f>
        <v>0</v>
      </c>
      <c r="AK457" s="14">
        <f t="shared" ref="AK457:AK520" si="96">H457+K457-N457</f>
        <v>0</v>
      </c>
    </row>
    <row r="458" spans="2:37" x14ac:dyDescent="0.25">
      <c r="B458">
        <f t="shared" si="90"/>
        <v>451</v>
      </c>
      <c r="C458">
        <f>MATCH(B458,'Stocastic Model Raw Data'!$B$2:$B$1001,0)</f>
        <v>54</v>
      </c>
      <c r="D458" s="14" cm="1">
        <f t="array" ref="D458">INDEX('Stocastic Model Raw Data'!$G$2:$G$1001,$C458,0)</f>
        <v>31610718</v>
      </c>
      <c r="E458" s="14" cm="1">
        <f t="array" ref="E458">INDEX('Stocastic Model Raw Data'!$C$2:$C$1001,$C458,0)</f>
        <v>1282698.65863005</v>
      </c>
      <c r="F458" s="14" cm="1">
        <f t="array" ref="F458">INDEX('Stocastic Model Raw Data'!$H$2:$H$1001,$C458,0)</f>
        <v>440160.198367459</v>
      </c>
      <c r="G458" s="14">
        <f t="shared" si="85"/>
        <v>842538.46026259102</v>
      </c>
      <c r="H458" s="14" cm="1">
        <f t="array" ref="H458">INDEX('Stocastic Model Raw Data'!$D$2:$D$1001,$C458,0)</f>
        <v>41505072.438717797</v>
      </c>
      <c r="I458" s="14" cm="1">
        <f t="array" ref="I458">INDEX('Stocastic Model Raw Data'!$I$2:$I$1001,$C458,0)</f>
        <v>14575623.8872352</v>
      </c>
      <c r="J458" s="14">
        <f t="shared" si="86"/>
        <v>26929448.551482596</v>
      </c>
      <c r="K458" s="14" cm="1">
        <f t="array" ref="K458">INDEX('Stocastic Model Raw Data'!$E$2:$E$1001,$C458,0)</f>
        <v>36022022.467698596</v>
      </c>
      <c r="L458" s="14" cm="1">
        <f t="array" ref="L458">INDEX('Stocastic Model Raw Data'!$J$2:$J$1001,$C458,0)</f>
        <v>25524969.664472401</v>
      </c>
      <c r="M458" s="14">
        <f t="shared" si="87"/>
        <v>10497052.803226195</v>
      </c>
      <c r="N458" s="14">
        <f t="shared" si="91"/>
        <v>77527094.906416386</v>
      </c>
      <c r="O458" s="14">
        <f t="shared" si="92"/>
        <v>40100593.551707603</v>
      </c>
      <c r="P458" s="14">
        <f t="shared" si="88"/>
        <v>37426501.354708783</v>
      </c>
      <c r="Q458" s="3">
        <f t="shared" si="93"/>
        <v>77527094.906416386</v>
      </c>
      <c r="R458" s="3">
        <f t="shared" si="94"/>
        <v>71711311.551707596</v>
      </c>
      <c r="S458" s="3">
        <f t="shared" si="89"/>
        <v>5815783.3547087908</v>
      </c>
      <c r="T458" s="21">
        <f>(RANK(E458,E$8:E$1007,1)+COUNTIF(E$8:E458,E458)-1)/1000</f>
        <v>3.2000000000000001E-2</v>
      </c>
      <c r="U458" s="21">
        <f>(RANK(F458,F$8:F$1007,1)+COUNTIF(F$8:F458,F458)-1)/1000</f>
        <v>2.9000000000000001E-2</v>
      </c>
      <c r="V458" s="21">
        <f>(RANK(G458,G$8:G$1007,1)+COUNTIF(G$8:G458,G458)-1)/1000</f>
        <v>3.5000000000000003E-2</v>
      </c>
      <c r="W458" s="21">
        <f>(RANK(H458,H$8:H$1007,1)+COUNTIF(H$8:H458,H458)-1)/1000</f>
        <v>3.2000000000000001E-2</v>
      </c>
      <c r="X458" s="21">
        <f>(RANK(I458,I$8:I$1007,1)+COUNTIF(I$8:I458,I458)-1)/1000</f>
        <v>3.1E-2</v>
      </c>
      <c r="Y458" s="21">
        <f>(RANK(J458,J$8:J$1007,1)+COUNTIF(J$8:J458,J458)-1)/1000</f>
        <v>3.5000000000000003E-2</v>
      </c>
      <c r="Z458" s="21">
        <f>(RANK(K458,K$8:K$1007,1)+COUNTIF(K$8:K458,K458)-1)/1000</f>
        <v>0.51100000000000001</v>
      </c>
      <c r="AA458" s="21">
        <f>(RANK(L458,L$8:L$1007,1)+COUNTIF(L$8:L458,L458)-1)/1000</f>
        <v>0.5</v>
      </c>
      <c r="AB458" s="21">
        <f>(RANK(M458,M$8:M$1007,1)+COUNTIF(M$8:M458,M458)-1)/1000</f>
        <v>0.55100000000000005</v>
      </c>
      <c r="AC458" s="21">
        <f>(RANK(N458,N$8:N$1007,1)+COUNTIF(N$8:N458,N458)-1)/1000</f>
        <v>5.3999999999999999E-2</v>
      </c>
      <c r="AD458" s="21">
        <f>(RANK(O458,O$8:O$1007,1)+COUNTIF(O$8:O458,O458)-1)/1000</f>
        <v>5.7000000000000002E-2</v>
      </c>
      <c r="AE458" s="21">
        <f>(RANK(P458,P$8:P$1007,1)+COUNTIF(P$8:P458,P458)-1)/1000</f>
        <v>4.1000000000000002E-2</v>
      </c>
      <c r="AF458" s="21">
        <f>(RANK(Q458,Q$8:Q$1007,1)+COUNTIF(Q$8:Q458,Q458)-1)/1000</f>
        <v>5.3999999999999999E-2</v>
      </c>
      <c r="AG458" s="21">
        <f>(RANK(R458,R$8:R$1007,1)+COUNTIF(R$8:R458,R458)-1)/1000</f>
        <v>5.7000000000000002E-2</v>
      </c>
      <c r="AH458" s="21">
        <f>(RANK(S458,S$8:S$1007,1)+COUNTIF(S$8:S458,S458)-1)/1000</f>
        <v>4.1000000000000002E-2</v>
      </c>
      <c r="AI458" s="14">
        <f t="shared" si="95"/>
        <v>0</v>
      </c>
      <c r="AK458" s="14">
        <f t="shared" si="96"/>
        <v>0</v>
      </c>
    </row>
    <row r="459" spans="2:37" x14ac:dyDescent="0.25">
      <c r="B459">
        <f t="shared" si="90"/>
        <v>452</v>
      </c>
      <c r="C459">
        <f>MATCH(B459,'Stocastic Model Raw Data'!$B$2:$B$1001,0)</f>
        <v>629</v>
      </c>
      <c r="D459" s="14" cm="1">
        <f t="array" ref="D459">INDEX('Stocastic Model Raw Data'!$G$2:$G$1001,$C459,0)</f>
        <v>31610718</v>
      </c>
      <c r="E459" s="14" cm="1">
        <f t="array" ref="E459">INDEX('Stocastic Model Raw Data'!$C$2:$C$1001,$C459,0)</f>
        <v>4450307.46026255</v>
      </c>
      <c r="F459" s="14" cm="1">
        <f t="array" ref="F459">INDEX('Stocastic Model Raw Data'!$H$2:$H$1001,$C459,0)</f>
        <v>1822515.1105893</v>
      </c>
      <c r="G459" s="14">
        <f t="shared" si="85"/>
        <v>2627792.3496732498</v>
      </c>
      <c r="H459" s="14" cm="1">
        <f t="array" ref="H459">INDEX('Stocastic Model Raw Data'!$D$2:$D$1001,$C459,0)</f>
        <v>144166483.07093701</v>
      </c>
      <c r="I459" s="14" cm="1">
        <f t="array" ref="I459">INDEX('Stocastic Model Raw Data'!$I$2:$I$1001,$C459,0)</f>
        <v>56611828.375269599</v>
      </c>
      <c r="J459" s="14">
        <f t="shared" si="86"/>
        <v>87554654.695667416</v>
      </c>
      <c r="K459" s="14" cm="1">
        <f t="array" ref="K459">INDEX('Stocastic Model Raw Data'!$E$2:$E$1001,$C459,0)</f>
        <v>42990459.051561996</v>
      </c>
      <c r="L459" s="14" cm="1">
        <f t="array" ref="L459">INDEX('Stocastic Model Raw Data'!$J$2:$J$1001,$C459,0)</f>
        <v>30354636.5513664</v>
      </c>
      <c r="M459" s="14">
        <f t="shared" si="87"/>
        <v>12635822.500195596</v>
      </c>
      <c r="N459" s="14">
        <f t="shared" si="91"/>
        <v>187156942.12249899</v>
      </c>
      <c r="O459" s="14">
        <f t="shared" si="92"/>
        <v>86966464.926635996</v>
      </c>
      <c r="P459" s="14">
        <f t="shared" si="88"/>
        <v>100190477.19586299</v>
      </c>
      <c r="Q459" s="3">
        <f t="shared" si="93"/>
        <v>187156942.12249899</v>
      </c>
      <c r="R459" s="3">
        <f t="shared" si="94"/>
        <v>118577182.926636</v>
      </c>
      <c r="S459" s="3">
        <f t="shared" si="89"/>
        <v>68579759.195862994</v>
      </c>
      <c r="T459" s="21">
        <f>(RANK(E459,E$8:E$1007,1)+COUNTIF(E$8:E459,E459)-1)/1000</f>
        <v>0.57299999999999995</v>
      </c>
      <c r="U459" s="21">
        <f>(RANK(F459,F$8:F$1007,1)+COUNTIF(F$8:F459,F459)-1)/1000</f>
        <v>0.57999999999999996</v>
      </c>
      <c r="V459" s="21">
        <f>(RANK(G459,G$8:G$1007,1)+COUNTIF(G$8:G459,G459)-1)/1000</f>
        <v>0.57499999999999996</v>
      </c>
      <c r="W459" s="21">
        <f>(RANK(H459,H$8:H$1007,1)+COUNTIF(H$8:H459,H459)-1)/1000</f>
        <v>0.57399999999999995</v>
      </c>
      <c r="X459" s="21">
        <f>(RANK(I459,I$8:I$1007,1)+COUNTIF(I$8:I459,I459)-1)/1000</f>
        <v>0.57999999999999996</v>
      </c>
      <c r="Y459" s="21">
        <f>(RANK(J459,J$8:J$1007,1)+COUNTIF(J$8:J459,J459)-1)/1000</f>
        <v>0.57699999999999996</v>
      </c>
      <c r="Z459" s="21">
        <f>(RANK(K459,K$8:K$1007,1)+COUNTIF(K$8:K459,K459)-1)/1000</f>
        <v>0.93200000000000005</v>
      </c>
      <c r="AA459" s="21">
        <f>(RANK(L459,L$8:L$1007,1)+COUNTIF(L$8:L459,L459)-1)/1000</f>
        <v>0.90500000000000003</v>
      </c>
      <c r="AB459" s="21">
        <f>(RANK(M459,M$8:M$1007,1)+COUNTIF(M$8:M459,M459)-1)/1000</f>
        <v>0.96299999999999997</v>
      </c>
      <c r="AC459" s="21">
        <f>(RANK(N459,N$8:N$1007,1)+COUNTIF(N$8:N459,N459)-1)/1000</f>
        <v>0.629</v>
      </c>
      <c r="AD459" s="21">
        <f>(RANK(O459,O$8:O$1007,1)+COUNTIF(O$8:O459,O459)-1)/1000</f>
        <v>0.66100000000000003</v>
      </c>
      <c r="AE459" s="21">
        <f>(RANK(P459,P$8:P$1007,1)+COUNTIF(P$8:P459,P459)-1)/1000</f>
        <v>0.60199999999999998</v>
      </c>
      <c r="AF459" s="21">
        <f>(RANK(Q459,Q$8:Q$1007,1)+COUNTIF(Q$8:Q459,Q459)-1)/1000</f>
        <v>0.629</v>
      </c>
      <c r="AG459" s="21">
        <f>(RANK(R459,R$8:R$1007,1)+COUNTIF(R$8:R459,R459)-1)/1000</f>
        <v>0.66100000000000003</v>
      </c>
      <c r="AH459" s="21">
        <f>(RANK(S459,S$8:S$1007,1)+COUNTIF(S$8:S459,S459)-1)/1000</f>
        <v>0.60199999999999998</v>
      </c>
      <c r="AI459" s="14">
        <f t="shared" si="95"/>
        <v>0</v>
      </c>
      <c r="AK459" s="14">
        <f t="shared" si="96"/>
        <v>0</v>
      </c>
    </row>
    <row r="460" spans="2:37" x14ac:dyDescent="0.25">
      <c r="B460">
        <f t="shared" si="90"/>
        <v>453</v>
      </c>
      <c r="C460">
        <f>MATCH(B460,'Stocastic Model Raw Data'!$B$2:$B$1001,0)</f>
        <v>663</v>
      </c>
      <c r="D460" s="14" cm="1">
        <f t="array" ref="D460">INDEX('Stocastic Model Raw Data'!$G$2:$G$1001,$C460,0)</f>
        <v>31610718</v>
      </c>
      <c r="E460" s="14" cm="1">
        <f t="array" ref="E460">INDEX('Stocastic Model Raw Data'!$C$2:$C$1001,$C460,0)</f>
        <v>4696697.8548111804</v>
      </c>
      <c r="F460" s="14" cm="1">
        <f t="array" ref="F460">INDEX('Stocastic Model Raw Data'!$H$2:$H$1001,$C460,0)</f>
        <v>1898806.98543845</v>
      </c>
      <c r="G460" s="14">
        <f t="shared" si="85"/>
        <v>2797890.8693727301</v>
      </c>
      <c r="H460" s="14" cm="1">
        <f t="array" ref="H460">INDEX('Stocastic Model Raw Data'!$D$2:$D$1001,$C460,0)</f>
        <v>151775107.460931</v>
      </c>
      <c r="I460" s="14" cm="1">
        <f t="array" ref="I460">INDEX('Stocastic Model Raw Data'!$I$2:$I$1001,$C460,0)</f>
        <v>58811255.538747601</v>
      </c>
      <c r="J460" s="14">
        <f t="shared" si="86"/>
        <v>92963851.922183394</v>
      </c>
      <c r="K460" s="14" cm="1">
        <f t="array" ref="K460">INDEX('Stocastic Model Raw Data'!$E$2:$E$1001,$C460,0)</f>
        <v>40541555.323713198</v>
      </c>
      <c r="L460" s="14" cm="1">
        <f t="array" ref="L460">INDEX('Stocastic Model Raw Data'!$J$2:$J$1001,$C460,0)</f>
        <v>28788925.006347299</v>
      </c>
      <c r="M460" s="14">
        <f t="shared" si="87"/>
        <v>11752630.3173659</v>
      </c>
      <c r="N460" s="14">
        <f t="shared" si="91"/>
        <v>192316662.78464419</v>
      </c>
      <c r="O460" s="14">
        <f t="shared" si="92"/>
        <v>87600180.545094907</v>
      </c>
      <c r="P460" s="14">
        <f t="shared" si="88"/>
        <v>104716482.23954928</v>
      </c>
      <c r="Q460" s="3">
        <f t="shared" si="93"/>
        <v>192316662.78464419</v>
      </c>
      <c r="R460" s="3">
        <f t="shared" si="94"/>
        <v>119210898.54509491</v>
      </c>
      <c r="S460" s="3">
        <f t="shared" si="89"/>
        <v>73105764.239549279</v>
      </c>
      <c r="T460" s="21">
        <f>(RANK(E460,E$8:E$1007,1)+COUNTIF(E$8:E460,E460)-1)/1000</f>
        <v>0.61799999999999999</v>
      </c>
      <c r="U460" s="21">
        <f>(RANK(F460,F$8:F$1007,1)+COUNTIF(F$8:F460,F460)-1)/1000</f>
        <v>0.61699999999999999</v>
      </c>
      <c r="V460" s="21">
        <f>(RANK(G460,G$8:G$1007,1)+COUNTIF(G$8:G460,G460)-1)/1000</f>
        <v>0.63700000000000001</v>
      </c>
      <c r="W460" s="21">
        <f>(RANK(H460,H$8:H$1007,1)+COUNTIF(H$8:H460,H460)-1)/1000</f>
        <v>0.62</v>
      </c>
      <c r="X460" s="21">
        <f>(RANK(I460,I$8:I$1007,1)+COUNTIF(I$8:I460,I460)-1)/1000</f>
        <v>0.61699999999999999</v>
      </c>
      <c r="Y460" s="21">
        <f>(RANK(J460,J$8:J$1007,1)+COUNTIF(J$8:J460,J460)-1)/1000</f>
        <v>0.63100000000000001</v>
      </c>
      <c r="Z460" s="21">
        <f>(RANK(K460,K$8:K$1007,1)+COUNTIF(K$8:K460,K460)-1)/1000</f>
        <v>0.81599999999999995</v>
      </c>
      <c r="AA460" s="21">
        <f>(RANK(L460,L$8:L$1007,1)+COUNTIF(L$8:L460,L460)-1)/1000</f>
        <v>0.79400000000000004</v>
      </c>
      <c r="AB460" s="21">
        <f>(RANK(M460,M$8:M$1007,1)+COUNTIF(M$8:M460,M460)-1)/1000</f>
        <v>0.85699999999999998</v>
      </c>
      <c r="AC460" s="21">
        <f>(RANK(N460,N$8:N$1007,1)+COUNTIF(N$8:N460,N460)-1)/1000</f>
        <v>0.66300000000000003</v>
      </c>
      <c r="AD460" s="21">
        <f>(RANK(O460,O$8:O$1007,1)+COUNTIF(O$8:O460,O460)-1)/1000</f>
        <v>0.67100000000000004</v>
      </c>
      <c r="AE460" s="21">
        <f>(RANK(P460,P$8:P$1007,1)+COUNTIF(P$8:P460,P460)-1)/1000</f>
        <v>0.65400000000000003</v>
      </c>
      <c r="AF460" s="21">
        <f>(RANK(Q460,Q$8:Q$1007,1)+COUNTIF(Q$8:Q460,Q460)-1)/1000</f>
        <v>0.66300000000000003</v>
      </c>
      <c r="AG460" s="21">
        <f>(RANK(R460,R$8:R$1007,1)+COUNTIF(R$8:R460,R460)-1)/1000</f>
        <v>0.67100000000000004</v>
      </c>
      <c r="AH460" s="21">
        <f>(RANK(S460,S$8:S$1007,1)+COUNTIF(S$8:S460,S460)-1)/1000</f>
        <v>0.65400000000000003</v>
      </c>
      <c r="AI460" s="14">
        <f t="shared" si="95"/>
        <v>0</v>
      </c>
      <c r="AK460" s="14">
        <f t="shared" si="96"/>
        <v>0</v>
      </c>
    </row>
    <row r="461" spans="2:37" x14ac:dyDescent="0.25">
      <c r="B461">
        <f t="shared" si="90"/>
        <v>454</v>
      </c>
      <c r="C461">
        <f>MATCH(B461,'Stocastic Model Raw Data'!$B$2:$B$1001,0)</f>
        <v>854</v>
      </c>
      <c r="D461" s="14" cm="1">
        <f t="array" ref="D461">INDEX('Stocastic Model Raw Data'!$G$2:$G$1001,$C461,0)</f>
        <v>31610718</v>
      </c>
      <c r="E461" s="14" cm="1">
        <f t="array" ref="E461">INDEX('Stocastic Model Raw Data'!$C$2:$C$1001,$C461,0)</f>
        <v>6482823.4414022602</v>
      </c>
      <c r="F461" s="14" cm="1">
        <f t="array" ref="F461">INDEX('Stocastic Model Raw Data'!$H$2:$H$1001,$C461,0)</f>
        <v>2734137.3723264402</v>
      </c>
      <c r="G461" s="14">
        <f t="shared" si="85"/>
        <v>3748686.06907582</v>
      </c>
      <c r="H461" s="14" cm="1">
        <f t="array" ref="H461">INDEX('Stocastic Model Raw Data'!$D$2:$D$1001,$C461,0)</f>
        <v>211692400.38648999</v>
      </c>
      <c r="I461" s="14" cm="1">
        <f t="array" ref="I461">INDEX('Stocastic Model Raw Data'!$I$2:$I$1001,$C461,0)</f>
        <v>83833454.719551504</v>
      </c>
      <c r="J461" s="14">
        <f t="shared" si="86"/>
        <v>127858945.66693848</v>
      </c>
      <c r="K461" s="14" cm="1">
        <f t="array" ref="K461">INDEX('Stocastic Model Raw Data'!$E$2:$E$1001,$C461,0)</f>
        <v>27270478.241913199</v>
      </c>
      <c r="L461" s="14" cm="1">
        <f t="array" ref="L461">INDEX('Stocastic Model Raw Data'!$J$2:$J$1001,$C461,0)</f>
        <v>18555592.450182602</v>
      </c>
      <c r="M461" s="14">
        <f t="shared" si="87"/>
        <v>8714885.7917305976</v>
      </c>
      <c r="N461" s="14">
        <f t="shared" si="91"/>
        <v>238962878.62840319</v>
      </c>
      <c r="O461" s="14">
        <f t="shared" si="92"/>
        <v>102389047.16973411</v>
      </c>
      <c r="P461" s="14">
        <f t="shared" si="88"/>
        <v>136573831.45866907</v>
      </c>
      <c r="Q461" s="3">
        <f t="shared" si="93"/>
        <v>238962878.62840319</v>
      </c>
      <c r="R461" s="3">
        <f t="shared" si="94"/>
        <v>133999765.16973411</v>
      </c>
      <c r="S461" s="3">
        <f t="shared" si="89"/>
        <v>104963113.45866908</v>
      </c>
      <c r="T461" s="21">
        <f>(RANK(E461,E$8:E$1007,1)+COUNTIF(E$8:E461,E461)-1)/1000</f>
        <v>0.88800000000000001</v>
      </c>
      <c r="U461" s="21">
        <f>(RANK(F461,F$8:F$1007,1)+COUNTIF(F$8:F461,F461)-1)/1000</f>
        <v>0.89900000000000002</v>
      </c>
      <c r="V461" s="21">
        <f>(RANK(G461,G$8:G$1007,1)+COUNTIF(G$8:G461,G461)-1)/1000</f>
        <v>0.88300000000000001</v>
      </c>
      <c r="W461" s="21">
        <f>(RANK(H461,H$8:H$1007,1)+COUNTIF(H$8:H461,H461)-1)/1000</f>
        <v>0.89200000000000002</v>
      </c>
      <c r="X461" s="21">
        <f>(RANK(I461,I$8:I$1007,1)+COUNTIF(I$8:I461,I461)-1)/1000</f>
        <v>0.89900000000000002</v>
      </c>
      <c r="Y461" s="21">
        <f>(RANK(J461,J$8:J$1007,1)+COUNTIF(J$8:J461,J461)-1)/1000</f>
        <v>0.89100000000000001</v>
      </c>
      <c r="Z461" s="21">
        <f>(RANK(K461,K$8:K$1007,1)+COUNTIF(K$8:K461,K461)-1)/1000</f>
        <v>0.13400000000000001</v>
      </c>
      <c r="AA461" s="21">
        <f>(RANK(L461,L$8:L$1007,1)+COUNTIF(L$8:L461,L461)-1)/1000</f>
        <v>0.11799999999999999</v>
      </c>
      <c r="AB461" s="21">
        <f>(RANK(M461,M$8:M$1007,1)+COUNTIF(M$8:M461,M461)-1)/1000</f>
        <v>0.17899999999999999</v>
      </c>
      <c r="AC461" s="21">
        <f>(RANK(N461,N$8:N$1007,1)+COUNTIF(N$8:N461,N461)-1)/1000</f>
        <v>0.85399999999999998</v>
      </c>
      <c r="AD461" s="21">
        <f>(RANK(O461,O$8:O$1007,1)+COUNTIF(O$8:O461,O461)-1)/1000</f>
        <v>0.82799999999999996</v>
      </c>
      <c r="AE461" s="21">
        <f>(RANK(P461,P$8:P$1007,1)+COUNTIF(P$8:P461,P461)-1)/1000</f>
        <v>0.88400000000000001</v>
      </c>
      <c r="AF461" s="21">
        <f>(RANK(Q461,Q$8:Q$1007,1)+COUNTIF(Q$8:Q461,Q461)-1)/1000</f>
        <v>0.85399999999999998</v>
      </c>
      <c r="AG461" s="21">
        <f>(RANK(R461,R$8:R$1007,1)+COUNTIF(R$8:R461,R461)-1)/1000</f>
        <v>0.82799999999999996</v>
      </c>
      <c r="AH461" s="21">
        <f>(RANK(S461,S$8:S$1007,1)+COUNTIF(S$8:S461,S461)-1)/1000</f>
        <v>0.88400000000000001</v>
      </c>
      <c r="AI461" s="14">
        <f t="shared" si="95"/>
        <v>0</v>
      </c>
      <c r="AK461" s="14">
        <f t="shared" si="96"/>
        <v>0</v>
      </c>
    </row>
    <row r="462" spans="2:37" x14ac:dyDescent="0.25">
      <c r="B462">
        <f t="shared" si="90"/>
        <v>455</v>
      </c>
      <c r="C462">
        <f>MATCH(B462,'Stocastic Model Raw Data'!$B$2:$B$1001,0)</f>
        <v>113</v>
      </c>
      <c r="D462" s="14" cm="1">
        <f t="array" ref="D462">INDEX('Stocastic Model Raw Data'!$G$2:$G$1001,$C462,0)</f>
        <v>31610718</v>
      </c>
      <c r="E462" s="14" cm="1">
        <f t="array" ref="E462">INDEX('Stocastic Model Raw Data'!$C$2:$C$1001,$C462,0)</f>
        <v>1785592.27090942</v>
      </c>
      <c r="F462" s="14" cm="1">
        <f t="array" ref="F462">INDEX('Stocastic Model Raw Data'!$H$2:$H$1001,$C462,0)</f>
        <v>661521.63213637797</v>
      </c>
      <c r="G462" s="14">
        <f t="shared" si="85"/>
        <v>1124070.638773042</v>
      </c>
      <c r="H462" s="14" cm="1">
        <f t="array" ref="H462">INDEX('Stocastic Model Raw Data'!$D$2:$D$1001,$C462,0)</f>
        <v>57717148.311473601</v>
      </c>
      <c r="I462" s="14" cm="1">
        <f t="array" ref="I462">INDEX('Stocastic Model Raw Data'!$I$2:$I$1001,$C462,0)</f>
        <v>21276343.980768099</v>
      </c>
      <c r="J462" s="14">
        <f t="shared" si="86"/>
        <v>36440804.330705501</v>
      </c>
      <c r="K462" s="14" cm="1">
        <f t="array" ref="K462">INDEX('Stocastic Model Raw Data'!$E$2:$E$1001,$C462,0)</f>
        <v>37627754.834676199</v>
      </c>
      <c r="L462" s="14" cm="1">
        <f t="array" ref="L462">INDEX('Stocastic Model Raw Data'!$J$2:$J$1001,$C462,0)</f>
        <v>27002404.004932001</v>
      </c>
      <c r="M462" s="14">
        <f t="shared" si="87"/>
        <v>10625350.829744197</v>
      </c>
      <c r="N462" s="14">
        <f t="shared" si="91"/>
        <v>95344903.146149799</v>
      </c>
      <c r="O462" s="14">
        <f t="shared" si="92"/>
        <v>48278747.985700101</v>
      </c>
      <c r="P462" s="14">
        <f t="shared" si="88"/>
        <v>47066155.160449699</v>
      </c>
      <c r="Q462" s="3">
        <f t="shared" si="93"/>
        <v>95344903.146149799</v>
      </c>
      <c r="R462" s="3">
        <f t="shared" si="94"/>
        <v>79889465.985700101</v>
      </c>
      <c r="S462" s="3">
        <f t="shared" si="89"/>
        <v>15455437.160449699</v>
      </c>
      <c r="T462" s="21">
        <f>(RANK(E462,E$8:E$1007,1)+COUNTIF(E$8:E462,E462)-1)/1000</f>
        <v>0.11</v>
      </c>
      <c r="U462" s="21">
        <f>(RANK(F462,F$8:F$1007,1)+COUNTIF(F$8:F462,F462)-1)/1000</f>
        <v>0.107</v>
      </c>
      <c r="V462" s="21">
        <f>(RANK(G462,G$8:G$1007,1)+COUNTIF(G$8:G462,G462)-1)/1000</f>
        <v>0.108</v>
      </c>
      <c r="W462" s="21">
        <f>(RANK(H462,H$8:H$1007,1)+COUNTIF(H$8:H462,H462)-1)/1000</f>
        <v>0.11</v>
      </c>
      <c r="X462" s="21">
        <f>(RANK(I462,I$8:I$1007,1)+COUNTIF(I$8:I462,I462)-1)/1000</f>
        <v>0.108</v>
      </c>
      <c r="Y462" s="21">
        <f>(RANK(J462,J$8:J$1007,1)+COUNTIF(J$8:J462,J462)-1)/1000</f>
        <v>0.107</v>
      </c>
      <c r="Z462" s="21">
        <f>(RANK(K462,K$8:K$1007,1)+COUNTIF(K$8:K462,K462)-1)/1000</f>
        <v>0.61799999999999999</v>
      </c>
      <c r="AA462" s="21">
        <f>(RANK(L462,L$8:L$1007,1)+COUNTIF(L$8:L462,L462)-1)/1000</f>
        <v>0.63800000000000001</v>
      </c>
      <c r="AB462" s="21">
        <f>(RANK(M462,M$8:M$1007,1)+COUNTIF(M$8:M462,M462)-1)/1000</f>
        <v>0.57699999999999996</v>
      </c>
      <c r="AC462" s="21">
        <f>(RANK(N462,N$8:N$1007,1)+COUNTIF(N$8:N462,N462)-1)/1000</f>
        <v>0.113</v>
      </c>
      <c r="AD462" s="21">
        <f>(RANK(O462,O$8:O$1007,1)+COUNTIF(O$8:O462,O462)-1)/1000</f>
        <v>0.13800000000000001</v>
      </c>
      <c r="AE462" s="21">
        <f>(RANK(P462,P$8:P$1007,1)+COUNTIF(P$8:P462,P462)-1)/1000</f>
        <v>0.111</v>
      </c>
      <c r="AF462" s="21">
        <f>(RANK(Q462,Q$8:Q$1007,1)+COUNTIF(Q$8:Q462,Q462)-1)/1000</f>
        <v>0.113</v>
      </c>
      <c r="AG462" s="21">
        <f>(RANK(R462,R$8:R$1007,1)+COUNTIF(R$8:R462,R462)-1)/1000</f>
        <v>0.13800000000000001</v>
      </c>
      <c r="AH462" s="21">
        <f>(RANK(S462,S$8:S$1007,1)+COUNTIF(S$8:S462,S462)-1)/1000</f>
        <v>0.111</v>
      </c>
      <c r="AI462" s="14">
        <f t="shared" si="95"/>
        <v>0</v>
      </c>
      <c r="AK462" s="14">
        <f t="shared" si="96"/>
        <v>0</v>
      </c>
    </row>
    <row r="463" spans="2:37" x14ac:dyDescent="0.25">
      <c r="B463">
        <f t="shared" si="90"/>
        <v>456</v>
      </c>
      <c r="C463">
        <f>MATCH(B463,'Stocastic Model Raw Data'!$B$2:$B$1001,0)</f>
        <v>744</v>
      </c>
      <c r="D463" s="14" cm="1">
        <f t="array" ref="D463">INDEX('Stocastic Model Raw Data'!$G$2:$G$1001,$C463,0)</f>
        <v>31610718</v>
      </c>
      <c r="E463" s="14" cm="1">
        <f t="array" ref="E463">INDEX('Stocastic Model Raw Data'!$C$2:$C$1001,$C463,0)</f>
        <v>5259918.79181692</v>
      </c>
      <c r="F463" s="14" cm="1">
        <f t="array" ref="F463">INDEX('Stocastic Model Raw Data'!$H$2:$H$1001,$C463,0)</f>
        <v>2200848.5195771498</v>
      </c>
      <c r="G463" s="14">
        <f t="shared" si="85"/>
        <v>3059070.2722397703</v>
      </c>
      <c r="H463" s="14" cm="1">
        <f t="array" ref="H463">INDEX('Stocastic Model Raw Data'!$D$2:$D$1001,$C463,0)</f>
        <v>168842566.83255699</v>
      </c>
      <c r="I463" s="14" cm="1">
        <f t="array" ref="I463">INDEX('Stocastic Model Raw Data'!$I$2:$I$1001,$C463,0)</f>
        <v>67894227.772938997</v>
      </c>
      <c r="J463" s="14">
        <f t="shared" si="86"/>
        <v>100948339.059618</v>
      </c>
      <c r="K463" s="14" cm="1">
        <f t="array" ref="K463">INDEX('Stocastic Model Raw Data'!$E$2:$E$1001,$C463,0)</f>
        <v>37592558.5479808</v>
      </c>
      <c r="L463" s="14" cm="1">
        <f t="array" ref="L463">INDEX('Stocastic Model Raw Data'!$J$2:$J$1001,$C463,0)</f>
        <v>26828928.402416401</v>
      </c>
      <c r="M463" s="14">
        <f t="shared" si="87"/>
        <v>10763630.1455644</v>
      </c>
      <c r="N463" s="14">
        <f t="shared" si="91"/>
        <v>206435125.38053781</v>
      </c>
      <c r="O463" s="14">
        <f t="shared" si="92"/>
        <v>94723156.175355405</v>
      </c>
      <c r="P463" s="14">
        <f t="shared" si="88"/>
        <v>111711969.2051824</v>
      </c>
      <c r="Q463" s="3">
        <f t="shared" si="93"/>
        <v>206435125.38053781</v>
      </c>
      <c r="R463" s="3">
        <f t="shared" si="94"/>
        <v>126333874.1753554</v>
      </c>
      <c r="S463" s="3">
        <f t="shared" si="89"/>
        <v>80101251.205182403</v>
      </c>
      <c r="T463" s="21">
        <f>(RANK(E463,E$8:E$1007,1)+COUNTIF(E$8:E463,E463)-1)/1000</f>
        <v>0.76200000000000001</v>
      </c>
      <c r="U463" s="21">
        <f>(RANK(F463,F$8:F$1007,1)+COUNTIF(F$8:F463,F463)-1)/1000</f>
        <v>0.77</v>
      </c>
      <c r="V463" s="21">
        <f>(RANK(G463,G$8:G$1007,1)+COUNTIF(G$8:G463,G463)-1)/1000</f>
        <v>0.75</v>
      </c>
      <c r="W463" s="21">
        <f>(RANK(H463,H$8:H$1007,1)+COUNTIF(H$8:H463,H463)-1)/1000</f>
        <v>0.75</v>
      </c>
      <c r="X463" s="21">
        <f>(RANK(I463,I$8:I$1007,1)+COUNTIF(I$8:I463,I463)-1)/1000</f>
        <v>0.77</v>
      </c>
      <c r="Y463" s="21">
        <f>(RANK(J463,J$8:J$1007,1)+COUNTIF(J$8:J463,J463)-1)/1000</f>
        <v>0.72899999999999998</v>
      </c>
      <c r="Z463" s="21">
        <f>(RANK(K463,K$8:K$1007,1)+COUNTIF(K$8:K463,K463)-1)/1000</f>
        <v>0.61399999999999999</v>
      </c>
      <c r="AA463" s="21">
        <f>(RANK(L463,L$8:L$1007,1)+COUNTIF(L$8:L463,L463)-1)/1000</f>
        <v>0.61399999999999999</v>
      </c>
      <c r="AB463" s="21">
        <f>(RANK(M463,M$8:M$1007,1)+COUNTIF(M$8:M463,M463)-1)/1000</f>
        <v>0.61699999999999999</v>
      </c>
      <c r="AC463" s="21">
        <f>(RANK(N463,N$8:N$1007,1)+COUNTIF(N$8:N463,N463)-1)/1000</f>
        <v>0.74399999999999999</v>
      </c>
      <c r="AD463" s="21">
        <f>(RANK(O463,O$8:O$1007,1)+COUNTIF(O$8:O463,O463)-1)/1000</f>
        <v>0.76600000000000001</v>
      </c>
      <c r="AE463" s="21">
        <f>(RANK(P463,P$8:P$1007,1)+COUNTIF(P$8:P463,P463)-1)/1000</f>
        <v>0.73299999999999998</v>
      </c>
      <c r="AF463" s="21">
        <f>(RANK(Q463,Q$8:Q$1007,1)+COUNTIF(Q$8:Q463,Q463)-1)/1000</f>
        <v>0.74399999999999999</v>
      </c>
      <c r="AG463" s="21">
        <f>(RANK(R463,R$8:R$1007,1)+COUNTIF(R$8:R463,R463)-1)/1000</f>
        <v>0.76600000000000001</v>
      </c>
      <c r="AH463" s="21">
        <f>(RANK(S463,S$8:S$1007,1)+COUNTIF(S$8:S463,S463)-1)/1000</f>
        <v>0.73299999999999998</v>
      </c>
      <c r="AI463" s="14">
        <f t="shared" si="95"/>
        <v>0</v>
      </c>
      <c r="AK463" s="14">
        <f t="shared" si="96"/>
        <v>0</v>
      </c>
    </row>
    <row r="464" spans="2:37" x14ac:dyDescent="0.25">
      <c r="B464">
        <f t="shared" si="90"/>
        <v>457</v>
      </c>
      <c r="C464">
        <f>MATCH(B464,'Stocastic Model Raw Data'!$B$2:$B$1001,0)</f>
        <v>488</v>
      </c>
      <c r="D464" s="14" cm="1">
        <f t="array" ref="D464">INDEX('Stocastic Model Raw Data'!$G$2:$G$1001,$C464,0)</f>
        <v>31610718</v>
      </c>
      <c r="E464" s="14" cm="1">
        <f t="array" ref="E464">INDEX('Stocastic Model Raw Data'!$C$2:$C$1001,$C464,0)</f>
        <v>4058084.25683229</v>
      </c>
      <c r="F464" s="14" cm="1">
        <f t="array" ref="F464">INDEX('Stocastic Model Raw Data'!$H$2:$H$1001,$C464,0)</f>
        <v>1623362.93085507</v>
      </c>
      <c r="G464" s="14">
        <f t="shared" si="85"/>
        <v>2434721.3259772202</v>
      </c>
      <c r="H464" s="14" cm="1">
        <f t="array" ref="H464">INDEX('Stocastic Model Raw Data'!$D$2:$D$1001,$C464,0)</f>
        <v>131689656.06180499</v>
      </c>
      <c r="I464" s="14" cm="1">
        <f t="array" ref="I464">INDEX('Stocastic Model Raw Data'!$I$2:$I$1001,$C464,0)</f>
        <v>50542146.0557217</v>
      </c>
      <c r="J464" s="14">
        <f t="shared" si="86"/>
        <v>81147510.006083295</v>
      </c>
      <c r="K464" s="14" cm="1">
        <f t="array" ref="K464">INDEX('Stocastic Model Raw Data'!$E$2:$E$1001,$C464,0)</f>
        <v>39035212.076392397</v>
      </c>
      <c r="L464" s="14" cm="1">
        <f t="array" ref="L464">INDEX('Stocastic Model Raw Data'!$J$2:$J$1001,$C464,0)</f>
        <v>27847504.296504401</v>
      </c>
      <c r="M464" s="14">
        <f t="shared" si="87"/>
        <v>11187707.779887997</v>
      </c>
      <c r="N464" s="14">
        <f t="shared" si="91"/>
        <v>170724868.13819739</v>
      </c>
      <c r="O464" s="14">
        <f t="shared" si="92"/>
        <v>78389650.352226108</v>
      </c>
      <c r="P464" s="14">
        <f t="shared" si="88"/>
        <v>92335217.785971284</v>
      </c>
      <c r="Q464" s="3">
        <f t="shared" si="93"/>
        <v>170724868.13819739</v>
      </c>
      <c r="R464" s="3">
        <f t="shared" si="94"/>
        <v>110000368.35222611</v>
      </c>
      <c r="S464" s="3">
        <f t="shared" si="89"/>
        <v>60724499.785971284</v>
      </c>
      <c r="T464" s="21">
        <f>(RANK(E464,E$8:E$1007,1)+COUNTIF(E$8:E464,E464)-1)/1000</f>
        <v>0.45200000000000001</v>
      </c>
      <c r="U464" s="21">
        <f>(RANK(F464,F$8:F$1007,1)+COUNTIF(F$8:F464,F464)-1)/1000</f>
        <v>0.44400000000000001</v>
      </c>
      <c r="V464" s="21">
        <f>(RANK(G464,G$8:G$1007,1)+COUNTIF(G$8:G464,G464)-1)/1000</f>
        <v>0.47099999999999997</v>
      </c>
      <c r="W464" s="21">
        <f>(RANK(H464,H$8:H$1007,1)+COUNTIF(H$8:H464,H464)-1)/1000</f>
        <v>0.45100000000000001</v>
      </c>
      <c r="X464" s="21">
        <f>(RANK(I464,I$8:I$1007,1)+COUNTIF(I$8:I464,I464)-1)/1000</f>
        <v>0.44800000000000001</v>
      </c>
      <c r="Y464" s="21">
        <f>(RANK(J464,J$8:J$1007,1)+COUNTIF(J$8:J464,J464)-1)/1000</f>
        <v>0.46400000000000002</v>
      </c>
      <c r="Z464" s="21">
        <f>(RANK(K464,K$8:K$1007,1)+COUNTIF(K$8:K464,K464)-1)/1000</f>
        <v>0.72799999999999998</v>
      </c>
      <c r="AA464" s="21">
        <f>(RANK(L464,L$8:L$1007,1)+COUNTIF(L$8:L464,L464)-1)/1000</f>
        <v>0.71899999999999997</v>
      </c>
      <c r="AB464" s="21">
        <f>(RANK(M464,M$8:M$1007,1)+COUNTIF(M$8:M464,M464)-1)/1000</f>
        <v>0.73399999999999999</v>
      </c>
      <c r="AC464" s="21">
        <f>(RANK(N464,N$8:N$1007,1)+COUNTIF(N$8:N464,N464)-1)/1000</f>
        <v>0.48799999999999999</v>
      </c>
      <c r="AD464" s="21">
        <f>(RANK(O464,O$8:O$1007,1)+COUNTIF(O$8:O464,O464)-1)/1000</f>
        <v>0.50700000000000001</v>
      </c>
      <c r="AE464" s="21">
        <f>(RANK(P464,P$8:P$1007,1)+COUNTIF(P$8:P464,P464)-1)/1000</f>
        <v>0.48499999999999999</v>
      </c>
      <c r="AF464" s="21">
        <f>(RANK(Q464,Q$8:Q$1007,1)+COUNTIF(Q$8:Q464,Q464)-1)/1000</f>
        <v>0.48799999999999999</v>
      </c>
      <c r="AG464" s="21">
        <f>(RANK(R464,R$8:R$1007,1)+COUNTIF(R$8:R464,R464)-1)/1000</f>
        <v>0.50700000000000001</v>
      </c>
      <c r="AH464" s="21">
        <f>(RANK(S464,S$8:S$1007,1)+COUNTIF(S$8:S464,S464)-1)/1000</f>
        <v>0.48499999999999999</v>
      </c>
      <c r="AI464" s="14">
        <f t="shared" si="95"/>
        <v>0</v>
      </c>
      <c r="AK464" s="14">
        <f t="shared" si="96"/>
        <v>0</v>
      </c>
    </row>
    <row r="465" spans="2:37" x14ac:dyDescent="0.25">
      <c r="B465">
        <f t="shared" si="90"/>
        <v>458</v>
      </c>
      <c r="C465">
        <f>MATCH(B465,'Stocastic Model Raw Data'!$B$2:$B$1001,0)</f>
        <v>169</v>
      </c>
      <c r="D465" s="14" cm="1">
        <f t="array" ref="D465">INDEX('Stocastic Model Raw Data'!$G$2:$G$1001,$C465,0)</f>
        <v>31610718</v>
      </c>
      <c r="E465" s="14" cm="1">
        <f t="array" ref="E465">INDEX('Stocastic Model Raw Data'!$C$2:$C$1001,$C465,0)</f>
        <v>2630852.2020700299</v>
      </c>
      <c r="F465" s="14" cm="1">
        <f t="array" ref="F465">INDEX('Stocastic Model Raw Data'!$H$2:$H$1001,$C465,0)</f>
        <v>1078169.5829048499</v>
      </c>
      <c r="G465" s="14">
        <f t="shared" si="85"/>
        <v>1552682.61916518</v>
      </c>
      <c r="H465" s="14" cm="1">
        <f t="array" ref="H465">INDEX('Stocastic Model Raw Data'!$D$2:$D$1001,$C465,0)</f>
        <v>84603286.485346794</v>
      </c>
      <c r="I465" s="14" cm="1">
        <f t="array" ref="I465">INDEX('Stocastic Model Raw Data'!$I$2:$I$1001,$C465,0)</f>
        <v>33517945.812943101</v>
      </c>
      <c r="J465" s="14">
        <f t="shared" si="86"/>
        <v>51085340.672403693</v>
      </c>
      <c r="K465" s="14" cm="1">
        <f t="array" ref="K465">INDEX('Stocastic Model Raw Data'!$E$2:$E$1001,$C465,0)</f>
        <v>24497529.972532</v>
      </c>
      <c r="L465" s="14" cm="1">
        <f t="array" ref="L465">INDEX('Stocastic Model Raw Data'!$J$2:$J$1001,$C465,0)</f>
        <v>16799229.2829476</v>
      </c>
      <c r="M465" s="14">
        <f t="shared" si="87"/>
        <v>7698300.6895844005</v>
      </c>
      <c r="N465" s="14">
        <f t="shared" si="91"/>
        <v>109100816.4578788</v>
      </c>
      <c r="O465" s="14">
        <f t="shared" si="92"/>
        <v>50317175.095890701</v>
      </c>
      <c r="P465" s="14">
        <f t="shared" si="88"/>
        <v>58783641.361988097</v>
      </c>
      <c r="Q465" s="3">
        <f t="shared" si="93"/>
        <v>109100816.4578788</v>
      </c>
      <c r="R465" s="3">
        <f t="shared" si="94"/>
        <v>81927893.095890701</v>
      </c>
      <c r="S465" s="3">
        <f t="shared" si="89"/>
        <v>27172923.361988097</v>
      </c>
      <c r="T465" s="21">
        <f>(RANK(E465,E$8:E$1007,1)+COUNTIF(E$8:E465,E465)-1)/1000</f>
        <v>0.21199999999999999</v>
      </c>
      <c r="U465" s="21">
        <f>(RANK(F465,F$8:F$1007,1)+COUNTIF(F$8:F465,F465)-1)/1000</f>
        <v>0.23499999999999999</v>
      </c>
      <c r="V465" s="21">
        <f>(RANK(G465,G$8:G$1007,1)+COUNTIF(G$8:G465,G465)-1)/1000</f>
        <v>0.19900000000000001</v>
      </c>
      <c r="W465" s="21">
        <f>(RANK(H465,H$8:H$1007,1)+COUNTIF(H$8:H465,H465)-1)/1000</f>
        <v>0.20799999999999999</v>
      </c>
      <c r="X465" s="21">
        <f>(RANK(I465,I$8:I$1007,1)+COUNTIF(I$8:I465,I465)-1)/1000</f>
        <v>0.23300000000000001</v>
      </c>
      <c r="Y465" s="21">
        <f>(RANK(J465,J$8:J$1007,1)+COUNTIF(J$8:J465,J465)-1)/1000</f>
        <v>0.19500000000000001</v>
      </c>
      <c r="Z465" s="21">
        <f>(RANK(K465,K$8:K$1007,1)+COUNTIF(K$8:K465,K465)-1)/1000</f>
        <v>5.3999999999999999E-2</v>
      </c>
      <c r="AA465" s="21">
        <f>(RANK(L465,L$8:L$1007,1)+COUNTIF(L$8:L465,L465)-1)/1000</f>
        <v>5.0999999999999997E-2</v>
      </c>
      <c r="AB465" s="21">
        <f>(RANK(M465,M$8:M$1007,1)+COUNTIF(M$8:M465,M465)-1)/1000</f>
        <v>6.4000000000000001E-2</v>
      </c>
      <c r="AC465" s="21">
        <f>(RANK(N465,N$8:N$1007,1)+COUNTIF(N$8:N465,N465)-1)/1000</f>
        <v>0.16900000000000001</v>
      </c>
      <c r="AD465" s="21">
        <f>(RANK(O465,O$8:O$1007,1)+COUNTIF(O$8:O465,O465)-1)/1000</f>
        <v>0.158</v>
      </c>
      <c r="AE465" s="21">
        <f>(RANK(P465,P$8:P$1007,1)+COUNTIF(P$8:P465,P465)-1)/1000</f>
        <v>0.183</v>
      </c>
      <c r="AF465" s="21">
        <f>(RANK(Q465,Q$8:Q$1007,1)+COUNTIF(Q$8:Q465,Q465)-1)/1000</f>
        <v>0.16900000000000001</v>
      </c>
      <c r="AG465" s="21">
        <f>(RANK(R465,R$8:R$1007,1)+COUNTIF(R$8:R465,R465)-1)/1000</f>
        <v>0.158</v>
      </c>
      <c r="AH465" s="21">
        <f>(RANK(S465,S$8:S$1007,1)+COUNTIF(S$8:S465,S465)-1)/1000</f>
        <v>0.183</v>
      </c>
      <c r="AI465" s="14">
        <f t="shared" si="95"/>
        <v>0</v>
      </c>
      <c r="AK465" s="14">
        <f t="shared" si="96"/>
        <v>0</v>
      </c>
    </row>
    <row r="466" spans="2:37" x14ac:dyDescent="0.25">
      <c r="B466">
        <f t="shared" si="90"/>
        <v>459</v>
      </c>
      <c r="C466">
        <f>MATCH(B466,'Stocastic Model Raw Data'!$B$2:$B$1001,0)</f>
        <v>520</v>
      </c>
      <c r="D466" s="14" cm="1">
        <f t="array" ref="D466">INDEX('Stocastic Model Raw Data'!$G$2:$G$1001,$C466,0)</f>
        <v>31610718</v>
      </c>
      <c r="E466" s="14" cm="1">
        <f t="array" ref="E466">INDEX('Stocastic Model Raw Data'!$C$2:$C$1001,$C466,0)</f>
        <v>4269855.0040306896</v>
      </c>
      <c r="F466" s="14" cm="1">
        <f t="array" ref="F466">INDEX('Stocastic Model Raw Data'!$H$2:$H$1001,$C466,0)</f>
        <v>1764660.6530113299</v>
      </c>
      <c r="G466" s="14">
        <f t="shared" si="85"/>
        <v>2505194.3510193597</v>
      </c>
      <c r="H466" s="14" cm="1">
        <f t="array" ref="H466">INDEX('Stocastic Model Raw Data'!$D$2:$D$1001,$C466,0)</f>
        <v>138249341.873025</v>
      </c>
      <c r="I466" s="14" cm="1">
        <f t="array" ref="I466">INDEX('Stocastic Model Raw Data'!$I$2:$I$1001,$C466,0)</f>
        <v>54703531.891126797</v>
      </c>
      <c r="J466" s="14">
        <f t="shared" si="86"/>
        <v>83545809.981898203</v>
      </c>
      <c r="K466" s="14" cm="1">
        <f t="array" ref="K466">INDEX('Stocastic Model Raw Data'!$E$2:$E$1001,$C466,0)</f>
        <v>36362104.943711899</v>
      </c>
      <c r="L466" s="14" cm="1">
        <f t="array" ref="L466">INDEX('Stocastic Model Raw Data'!$J$2:$J$1001,$C466,0)</f>
        <v>25648440.444839198</v>
      </c>
      <c r="M466" s="14">
        <f t="shared" si="87"/>
        <v>10713664.498872701</v>
      </c>
      <c r="N466" s="14">
        <f t="shared" si="91"/>
        <v>174611446.81673691</v>
      </c>
      <c r="O466" s="14">
        <f t="shared" si="92"/>
        <v>80351972.335965991</v>
      </c>
      <c r="P466" s="14">
        <f t="shared" si="88"/>
        <v>94259474.480770916</v>
      </c>
      <c r="Q466" s="3">
        <f t="shared" si="93"/>
        <v>174611446.81673691</v>
      </c>
      <c r="R466" s="3">
        <f t="shared" si="94"/>
        <v>111962690.33596599</v>
      </c>
      <c r="S466" s="3">
        <f t="shared" si="89"/>
        <v>62648756.480770916</v>
      </c>
      <c r="T466" s="21">
        <f>(RANK(E466,E$8:E$1007,1)+COUNTIF(E$8:E466,E466)-1)/1000</f>
        <v>0.52600000000000002</v>
      </c>
      <c r="U466" s="21">
        <f>(RANK(F466,F$8:F$1007,1)+COUNTIF(F$8:F466,F466)-1)/1000</f>
        <v>0.53600000000000003</v>
      </c>
      <c r="V466" s="21">
        <f>(RANK(G466,G$8:G$1007,1)+COUNTIF(G$8:G466,G466)-1)/1000</f>
        <v>0.51800000000000002</v>
      </c>
      <c r="W466" s="21">
        <f>(RANK(H466,H$8:H$1007,1)+COUNTIF(H$8:H466,H466)-1)/1000</f>
        <v>0.52500000000000002</v>
      </c>
      <c r="X466" s="21">
        <f>(RANK(I466,I$8:I$1007,1)+COUNTIF(I$8:I466,I466)-1)/1000</f>
        <v>0.53900000000000003</v>
      </c>
      <c r="Y466" s="21">
        <f>(RANK(J466,J$8:J$1007,1)+COUNTIF(J$8:J466,J466)-1)/1000</f>
        <v>0.50800000000000001</v>
      </c>
      <c r="Z466" s="21">
        <f>(RANK(K466,K$8:K$1007,1)+COUNTIF(K$8:K466,K466)-1)/1000</f>
        <v>0.53500000000000003</v>
      </c>
      <c r="AA466" s="21">
        <f>(RANK(L466,L$8:L$1007,1)+COUNTIF(L$8:L466,L466)-1)/1000</f>
        <v>0.50700000000000001</v>
      </c>
      <c r="AB466" s="21">
        <f>(RANK(M466,M$8:M$1007,1)+COUNTIF(M$8:M466,M466)-1)/1000</f>
        <v>0.60099999999999998</v>
      </c>
      <c r="AC466" s="21">
        <f>(RANK(N466,N$8:N$1007,1)+COUNTIF(N$8:N466,N466)-1)/1000</f>
        <v>0.52</v>
      </c>
      <c r="AD466" s="21">
        <f>(RANK(O466,O$8:O$1007,1)+COUNTIF(O$8:O466,O466)-1)/1000</f>
        <v>0.54400000000000004</v>
      </c>
      <c r="AE466" s="21">
        <f>(RANK(P466,P$8:P$1007,1)+COUNTIF(P$8:P466,P466)-1)/1000</f>
        <v>0.51</v>
      </c>
      <c r="AF466" s="21">
        <f>(RANK(Q466,Q$8:Q$1007,1)+COUNTIF(Q$8:Q466,Q466)-1)/1000</f>
        <v>0.52</v>
      </c>
      <c r="AG466" s="21">
        <f>(RANK(R466,R$8:R$1007,1)+COUNTIF(R$8:R466,R466)-1)/1000</f>
        <v>0.54400000000000004</v>
      </c>
      <c r="AH466" s="21">
        <f>(RANK(S466,S$8:S$1007,1)+COUNTIF(S$8:S466,S466)-1)/1000</f>
        <v>0.51</v>
      </c>
      <c r="AI466" s="14">
        <f t="shared" si="95"/>
        <v>0</v>
      </c>
      <c r="AK466" s="14">
        <f t="shared" si="96"/>
        <v>0</v>
      </c>
    </row>
    <row r="467" spans="2:37" x14ac:dyDescent="0.25">
      <c r="B467">
        <f t="shared" si="90"/>
        <v>460</v>
      </c>
      <c r="C467">
        <f>MATCH(B467,'Stocastic Model Raw Data'!$B$2:$B$1001,0)</f>
        <v>645</v>
      </c>
      <c r="D467" s="14" cm="1">
        <f t="array" ref="D467">INDEX('Stocastic Model Raw Data'!$G$2:$G$1001,$C467,0)</f>
        <v>31610718</v>
      </c>
      <c r="E467" s="14" cm="1">
        <f t="array" ref="E467">INDEX('Stocastic Model Raw Data'!$C$2:$C$1001,$C467,0)</f>
        <v>4582207.8641635804</v>
      </c>
      <c r="F467" s="14" cm="1">
        <f t="array" ref="F467">INDEX('Stocastic Model Raw Data'!$H$2:$H$1001,$C467,0)</f>
        <v>1886202.0529756099</v>
      </c>
      <c r="G467" s="14">
        <f t="shared" si="85"/>
        <v>2696005.8111879705</v>
      </c>
      <c r="H467" s="14" cm="1">
        <f t="array" ref="H467">INDEX('Stocastic Model Raw Data'!$D$2:$D$1001,$C467,0)</f>
        <v>148325565.55411699</v>
      </c>
      <c r="I467" s="14" cm="1">
        <f t="array" ref="I467">INDEX('Stocastic Model Raw Data'!$I$2:$I$1001,$C467,0)</f>
        <v>58381665.204907201</v>
      </c>
      <c r="J467" s="14">
        <f t="shared" si="86"/>
        <v>89943900.349209785</v>
      </c>
      <c r="K467" s="14" cm="1">
        <f t="array" ref="K467">INDEX('Stocastic Model Raw Data'!$E$2:$E$1001,$C467,0)</f>
        <v>41131601.219661899</v>
      </c>
      <c r="L467" s="14" cm="1">
        <f t="array" ref="L467">INDEX('Stocastic Model Raw Data'!$J$2:$J$1001,$C467,0)</f>
        <v>29441435.1816229</v>
      </c>
      <c r="M467" s="14">
        <f t="shared" si="87"/>
        <v>11690166.038038999</v>
      </c>
      <c r="N467" s="14">
        <f t="shared" si="91"/>
        <v>189457166.77377889</v>
      </c>
      <c r="O467" s="14">
        <f t="shared" si="92"/>
        <v>87823100.386530101</v>
      </c>
      <c r="P467" s="14">
        <f t="shared" si="88"/>
        <v>101634066.38724878</v>
      </c>
      <c r="Q467" s="3">
        <f t="shared" si="93"/>
        <v>189457166.77377889</v>
      </c>
      <c r="R467" s="3">
        <f t="shared" si="94"/>
        <v>119433818.3865301</v>
      </c>
      <c r="S467" s="3">
        <f t="shared" si="89"/>
        <v>70023348.387248784</v>
      </c>
      <c r="T467" s="21">
        <f>(RANK(E467,E$8:E$1007,1)+COUNTIF(E$8:E467,E467)-1)/1000</f>
        <v>0.60299999999999998</v>
      </c>
      <c r="U467" s="21">
        <f>(RANK(F467,F$8:F$1007,1)+COUNTIF(F$8:F467,F467)-1)/1000</f>
        <v>0.60299999999999998</v>
      </c>
      <c r="V467" s="21">
        <f>(RANK(G467,G$8:G$1007,1)+COUNTIF(G$8:G467,G467)-1)/1000</f>
        <v>0.59799999999999998</v>
      </c>
      <c r="W467" s="21">
        <f>(RANK(H467,H$8:H$1007,1)+COUNTIF(H$8:H467,H467)-1)/1000</f>
        <v>0.60099999999999998</v>
      </c>
      <c r="X467" s="21">
        <f>(RANK(I467,I$8:I$1007,1)+COUNTIF(I$8:I467,I467)-1)/1000</f>
        <v>0.60399999999999998</v>
      </c>
      <c r="Y467" s="21">
        <f>(RANK(J467,J$8:J$1007,1)+COUNTIF(J$8:J467,J467)-1)/1000</f>
        <v>0.59899999999999998</v>
      </c>
      <c r="Z467" s="21">
        <f>(RANK(K467,K$8:K$1007,1)+COUNTIF(K$8:K467,K467)-1)/1000</f>
        <v>0.83799999999999997</v>
      </c>
      <c r="AA467" s="21">
        <f>(RANK(L467,L$8:L$1007,1)+COUNTIF(L$8:L467,L467)-1)/1000</f>
        <v>0.83799999999999997</v>
      </c>
      <c r="AB467" s="21">
        <f>(RANK(M467,M$8:M$1007,1)+COUNTIF(M$8:M467,M467)-1)/1000</f>
        <v>0.84199999999999997</v>
      </c>
      <c r="AC467" s="21">
        <f>(RANK(N467,N$8:N$1007,1)+COUNTIF(N$8:N467,N467)-1)/1000</f>
        <v>0.64500000000000002</v>
      </c>
      <c r="AD467" s="21">
        <f>(RANK(O467,O$8:O$1007,1)+COUNTIF(O$8:O467,O467)-1)/1000</f>
        <v>0.67700000000000005</v>
      </c>
      <c r="AE467" s="21">
        <f>(RANK(P467,P$8:P$1007,1)+COUNTIF(P$8:P467,P467)-1)/1000</f>
        <v>0.61699999999999999</v>
      </c>
      <c r="AF467" s="21">
        <f>(RANK(Q467,Q$8:Q$1007,1)+COUNTIF(Q$8:Q467,Q467)-1)/1000</f>
        <v>0.64500000000000002</v>
      </c>
      <c r="AG467" s="21">
        <f>(RANK(R467,R$8:R$1007,1)+COUNTIF(R$8:R467,R467)-1)/1000</f>
        <v>0.67700000000000005</v>
      </c>
      <c r="AH467" s="21">
        <f>(RANK(S467,S$8:S$1007,1)+COUNTIF(S$8:S467,S467)-1)/1000</f>
        <v>0.61699999999999999</v>
      </c>
      <c r="AI467" s="14">
        <f t="shared" si="95"/>
        <v>0</v>
      </c>
      <c r="AK467" s="14">
        <f t="shared" si="96"/>
        <v>0</v>
      </c>
    </row>
    <row r="468" spans="2:37" x14ac:dyDescent="0.25">
      <c r="B468">
        <f t="shared" si="90"/>
        <v>461</v>
      </c>
      <c r="C468">
        <f>MATCH(B468,'Stocastic Model Raw Data'!$B$2:$B$1001,0)</f>
        <v>917</v>
      </c>
      <c r="D468" s="14" cm="1">
        <f t="array" ref="D468">INDEX('Stocastic Model Raw Data'!$G$2:$G$1001,$C468,0)</f>
        <v>31610718</v>
      </c>
      <c r="E468" s="14" cm="1">
        <f t="array" ref="E468">INDEX('Stocastic Model Raw Data'!$C$2:$C$1001,$C468,0)</f>
        <v>7153832.8361057099</v>
      </c>
      <c r="F468" s="14" cm="1">
        <f t="array" ref="F468">INDEX('Stocastic Model Raw Data'!$H$2:$H$1001,$C468,0)</f>
        <v>3042059.6516255401</v>
      </c>
      <c r="G468" s="14">
        <f t="shared" si="85"/>
        <v>4111773.1844801698</v>
      </c>
      <c r="H468" s="14" cm="1">
        <f t="array" ref="H468">INDEX('Stocastic Model Raw Data'!$D$2:$D$1001,$C468,0)</f>
        <v>231979323.39564699</v>
      </c>
      <c r="I468" s="14" cm="1">
        <f t="array" ref="I468">INDEX('Stocastic Model Raw Data'!$I$2:$I$1001,$C468,0)</f>
        <v>93026420.208001494</v>
      </c>
      <c r="J468" s="14">
        <f t="shared" si="86"/>
        <v>138952903.18764549</v>
      </c>
      <c r="K468" s="14" cm="1">
        <f t="array" ref="K468">INDEX('Stocastic Model Raw Data'!$E$2:$E$1001,$C468,0)</f>
        <v>27011574.122742701</v>
      </c>
      <c r="L468" s="14" cm="1">
        <f t="array" ref="L468">INDEX('Stocastic Model Raw Data'!$J$2:$J$1001,$C468,0)</f>
        <v>18750206.328674801</v>
      </c>
      <c r="M468" s="14">
        <f t="shared" si="87"/>
        <v>8261367.7940679006</v>
      </c>
      <c r="N468" s="14">
        <f t="shared" si="91"/>
        <v>258990897.5183897</v>
      </c>
      <c r="O468" s="14">
        <f t="shared" si="92"/>
        <v>111776626.53667629</v>
      </c>
      <c r="P468" s="14">
        <f t="shared" si="88"/>
        <v>147214270.98171341</v>
      </c>
      <c r="Q468" s="3">
        <f t="shared" si="93"/>
        <v>258990897.5183897</v>
      </c>
      <c r="R468" s="3">
        <f t="shared" si="94"/>
        <v>143387344.53667629</v>
      </c>
      <c r="S468" s="3">
        <f t="shared" si="89"/>
        <v>115603552.98171341</v>
      </c>
      <c r="T468" s="21">
        <f>(RANK(E468,E$8:E$1007,1)+COUNTIF(E$8:E468,E468)-1)/1000</f>
        <v>0.93200000000000005</v>
      </c>
      <c r="U468" s="21">
        <f>(RANK(F468,F$8:F$1007,1)+COUNTIF(F$8:F468,F468)-1)/1000</f>
        <v>0.93400000000000005</v>
      </c>
      <c r="V468" s="21">
        <f>(RANK(G468,G$8:G$1007,1)+COUNTIF(G$8:G468,G468)-1)/1000</f>
        <v>0.92900000000000005</v>
      </c>
      <c r="W468" s="21">
        <f>(RANK(H468,H$8:H$1007,1)+COUNTIF(H$8:H468,H468)-1)/1000</f>
        <v>0.93100000000000005</v>
      </c>
      <c r="X468" s="21">
        <f>(RANK(I468,I$8:I$1007,1)+COUNTIF(I$8:I468,I468)-1)/1000</f>
        <v>0.93400000000000005</v>
      </c>
      <c r="Y468" s="21">
        <f>(RANK(J468,J$8:J$1007,1)+COUNTIF(J$8:J468,J468)-1)/1000</f>
        <v>0.92800000000000005</v>
      </c>
      <c r="Z468" s="21">
        <f>(RANK(K468,K$8:K$1007,1)+COUNTIF(K$8:K468,K468)-1)/1000</f>
        <v>0.126</v>
      </c>
      <c r="AA468" s="21">
        <f>(RANK(L468,L$8:L$1007,1)+COUNTIF(L$8:L468,L468)-1)/1000</f>
        <v>0.129</v>
      </c>
      <c r="AB468" s="21">
        <f>(RANK(M468,M$8:M$1007,1)+COUNTIF(M$8:M468,M468)-1)/1000</f>
        <v>0.115</v>
      </c>
      <c r="AC468" s="21">
        <f>(RANK(N468,N$8:N$1007,1)+COUNTIF(N$8:N468,N468)-1)/1000</f>
        <v>0.91700000000000004</v>
      </c>
      <c r="AD468" s="21">
        <f>(RANK(O468,O$8:O$1007,1)+COUNTIF(O$8:O468,O468)-1)/1000</f>
        <v>0.89800000000000002</v>
      </c>
      <c r="AE468" s="21">
        <f>(RANK(P468,P$8:P$1007,1)+COUNTIF(P$8:P468,P468)-1)/1000</f>
        <v>0.92300000000000004</v>
      </c>
      <c r="AF468" s="21">
        <f>(RANK(Q468,Q$8:Q$1007,1)+COUNTIF(Q$8:Q468,Q468)-1)/1000</f>
        <v>0.91700000000000004</v>
      </c>
      <c r="AG468" s="21">
        <f>(RANK(R468,R$8:R$1007,1)+COUNTIF(R$8:R468,R468)-1)/1000</f>
        <v>0.89800000000000002</v>
      </c>
      <c r="AH468" s="21">
        <f>(RANK(S468,S$8:S$1007,1)+COUNTIF(S$8:S468,S468)-1)/1000</f>
        <v>0.92300000000000004</v>
      </c>
      <c r="AI468" s="14">
        <f t="shared" si="95"/>
        <v>0</v>
      </c>
      <c r="AK468" s="14">
        <f t="shared" si="96"/>
        <v>0</v>
      </c>
    </row>
    <row r="469" spans="2:37" x14ac:dyDescent="0.25">
      <c r="B469">
        <f t="shared" si="90"/>
        <v>462</v>
      </c>
      <c r="C469">
        <f>MATCH(B469,'Stocastic Model Raw Data'!$B$2:$B$1001,0)</f>
        <v>964</v>
      </c>
      <c r="D469" s="14" cm="1">
        <f t="array" ref="D469">INDEX('Stocastic Model Raw Data'!$G$2:$G$1001,$C469,0)</f>
        <v>31610718</v>
      </c>
      <c r="E469" s="14" cm="1">
        <f t="array" ref="E469">INDEX('Stocastic Model Raw Data'!$C$2:$C$1001,$C469,0)</f>
        <v>7837685.7127900701</v>
      </c>
      <c r="F469" s="14" cm="1">
        <f t="array" ref="F469">INDEX('Stocastic Model Raw Data'!$H$2:$H$1001,$C469,0)</f>
        <v>3278976.23766089</v>
      </c>
      <c r="G469" s="14">
        <f t="shared" si="85"/>
        <v>4558709.4751291797</v>
      </c>
      <c r="H469" s="14" cm="1">
        <f t="array" ref="H469">INDEX('Stocastic Model Raw Data'!$D$2:$D$1001,$C469,0)</f>
        <v>255840242.34998801</v>
      </c>
      <c r="I469" s="14" cm="1">
        <f t="array" ref="I469">INDEX('Stocastic Model Raw Data'!$I$2:$I$1001,$C469,0)</f>
        <v>100499416.607743</v>
      </c>
      <c r="J469" s="14">
        <f t="shared" si="86"/>
        <v>155340825.74224502</v>
      </c>
      <c r="K469" s="14" cm="1">
        <f t="array" ref="K469">INDEX('Stocastic Model Raw Data'!$E$2:$E$1001,$C469,0)</f>
        <v>37091612.769562297</v>
      </c>
      <c r="L469" s="14" cm="1">
        <f t="array" ref="L469">INDEX('Stocastic Model Raw Data'!$J$2:$J$1001,$C469,0)</f>
        <v>26166104.415878799</v>
      </c>
      <c r="M469" s="14">
        <f t="shared" si="87"/>
        <v>10925508.353683498</v>
      </c>
      <c r="N469" s="14">
        <f t="shared" si="91"/>
        <v>292931855.11955029</v>
      </c>
      <c r="O469" s="14">
        <f t="shared" si="92"/>
        <v>126665521.0236218</v>
      </c>
      <c r="P469" s="14">
        <f t="shared" si="88"/>
        <v>166266334.09592849</v>
      </c>
      <c r="Q469" s="3">
        <f t="shared" si="93"/>
        <v>292931855.11955029</v>
      </c>
      <c r="R469" s="3">
        <f t="shared" si="94"/>
        <v>158276239.0236218</v>
      </c>
      <c r="S469" s="3">
        <f t="shared" si="89"/>
        <v>134655616.09592849</v>
      </c>
      <c r="T469" s="21">
        <f>(RANK(E469,E$8:E$1007,1)+COUNTIF(E$8:E469,E469)-1)/1000</f>
        <v>0.96599999999999997</v>
      </c>
      <c r="U469" s="21">
        <f>(RANK(F469,F$8:F$1007,1)+COUNTIF(F$8:F469,F469)-1)/1000</f>
        <v>0.96599999999999997</v>
      </c>
      <c r="V469" s="21">
        <f>(RANK(G469,G$8:G$1007,1)+COUNTIF(G$8:G469,G469)-1)/1000</f>
        <v>0.96599999999999997</v>
      </c>
      <c r="W469" s="21">
        <f>(RANK(H469,H$8:H$1007,1)+COUNTIF(H$8:H469,H469)-1)/1000</f>
        <v>0.96699999999999997</v>
      </c>
      <c r="X469" s="21">
        <f>(RANK(I469,I$8:I$1007,1)+COUNTIF(I$8:I469,I469)-1)/1000</f>
        <v>0.96599999999999997</v>
      </c>
      <c r="Y469" s="21">
        <f>(RANK(J469,J$8:J$1007,1)+COUNTIF(J$8:J469,J469)-1)/1000</f>
        <v>0.96899999999999997</v>
      </c>
      <c r="Z469" s="21">
        <f>(RANK(K469,K$8:K$1007,1)+COUNTIF(K$8:K469,K469)-1)/1000</f>
        <v>0.57699999999999996</v>
      </c>
      <c r="AA469" s="21">
        <f>(RANK(L469,L$8:L$1007,1)+COUNTIF(L$8:L469,L469)-1)/1000</f>
        <v>0.55600000000000005</v>
      </c>
      <c r="AB469" s="21">
        <f>(RANK(M469,M$8:M$1007,1)+COUNTIF(M$8:M469,M469)-1)/1000</f>
        <v>0.65800000000000003</v>
      </c>
      <c r="AC469" s="21">
        <f>(RANK(N469,N$8:N$1007,1)+COUNTIF(N$8:N469,N469)-1)/1000</f>
        <v>0.96399999999999997</v>
      </c>
      <c r="AD469" s="21">
        <f>(RANK(O469,O$8:O$1007,1)+COUNTIF(O$8:O469,O469)-1)/1000</f>
        <v>0.95899999999999996</v>
      </c>
      <c r="AE469" s="21">
        <f>(RANK(P469,P$8:P$1007,1)+COUNTIF(P$8:P469,P469)-1)/1000</f>
        <v>0.96699999999999997</v>
      </c>
      <c r="AF469" s="21">
        <f>(RANK(Q469,Q$8:Q$1007,1)+COUNTIF(Q$8:Q469,Q469)-1)/1000</f>
        <v>0.96399999999999997</v>
      </c>
      <c r="AG469" s="21">
        <f>(RANK(R469,R$8:R$1007,1)+COUNTIF(R$8:R469,R469)-1)/1000</f>
        <v>0.95899999999999996</v>
      </c>
      <c r="AH469" s="21">
        <f>(RANK(S469,S$8:S$1007,1)+COUNTIF(S$8:S469,S469)-1)/1000</f>
        <v>0.96699999999999997</v>
      </c>
      <c r="AI469" s="14">
        <f t="shared" si="95"/>
        <v>0</v>
      </c>
      <c r="AK469" s="14">
        <f t="shared" si="96"/>
        <v>0</v>
      </c>
    </row>
    <row r="470" spans="2:37" x14ac:dyDescent="0.25">
      <c r="B470">
        <f t="shared" si="90"/>
        <v>463</v>
      </c>
      <c r="C470">
        <f>MATCH(B470,'Stocastic Model Raw Data'!$B$2:$B$1001,0)</f>
        <v>899</v>
      </c>
      <c r="D470" s="14" cm="1">
        <f t="array" ref="D470">INDEX('Stocastic Model Raw Data'!$G$2:$G$1001,$C470,0)</f>
        <v>31610718</v>
      </c>
      <c r="E470" s="14" cm="1">
        <f t="array" ref="E470">INDEX('Stocastic Model Raw Data'!$C$2:$C$1001,$C470,0)</f>
        <v>6488703.7958426801</v>
      </c>
      <c r="F470" s="14" cm="1">
        <f t="array" ref="F470">INDEX('Stocastic Model Raw Data'!$H$2:$H$1001,$C470,0)</f>
        <v>2705209.3238780298</v>
      </c>
      <c r="G470" s="14">
        <f t="shared" si="85"/>
        <v>3783494.4719646503</v>
      </c>
      <c r="H470" s="14" cm="1">
        <f t="array" ref="H470">INDEX('Stocastic Model Raw Data'!$D$2:$D$1001,$C470,0)</f>
        <v>209046217.939812</v>
      </c>
      <c r="I470" s="14" cm="1">
        <f t="array" ref="I470">INDEX('Stocastic Model Raw Data'!$I$2:$I$1001,$C470,0)</f>
        <v>83196630.416758806</v>
      </c>
      <c r="J470" s="14">
        <f t="shared" si="86"/>
        <v>125849587.5230532</v>
      </c>
      <c r="K470" s="14" cm="1">
        <f t="array" ref="K470">INDEX('Stocastic Model Raw Data'!$E$2:$E$1001,$C470,0)</f>
        <v>42961372.200958602</v>
      </c>
      <c r="L470" s="14" cm="1">
        <f t="array" ref="L470">INDEX('Stocastic Model Raw Data'!$J$2:$J$1001,$C470,0)</f>
        <v>31077602.376867998</v>
      </c>
      <c r="M470" s="14">
        <f t="shared" si="87"/>
        <v>11883769.824090604</v>
      </c>
      <c r="N470" s="14">
        <f t="shared" si="91"/>
        <v>252007590.14077061</v>
      </c>
      <c r="O470" s="14">
        <f t="shared" si="92"/>
        <v>114274232.7936268</v>
      </c>
      <c r="P470" s="14">
        <f t="shared" si="88"/>
        <v>137733357.34714383</v>
      </c>
      <c r="Q470" s="3">
        <f t="shared" si="93"/>
        <v>252007590.14077061</v>
      </c>
      <c r="R470" s="3">
        <f t="shared" si="94"/>
        <v>145884950.79362679</v>
      </c>
      <c r="S470" s="3">
        <f t="shared" si="89"/>
        <v>106122639.34714383</v>
      </c>
      <c r="T470" s="21">
        <f>(RANK(E470,E$8:E$1007,1)+COUNTIF(E$8:E470,E470)-1)/1000</f>
        <v>0.89</v>
      </c>
      <c r="U470" s="21">
        <f>(RANK(F470,F$8:F$1007,1)+COUNTIF(F$8:F470,F470)-1)/1000</f>
        <v>0.89</v>
      </c>
      <c r="V470" s="21">
        <f>(RANK(G470,G$8:G$1007,1)+COUNTIF(G$8:G470,G470)-1)/1000</f>
        <v>0.89</v>
      </c>
      <c r="W470" s="21">
        <f>(RANK(H470,H$8:H$1007,1)+COUNTIF(H$8:H470,H470)-1)/1000</f>
        <v>0.88600000000000001</v>
      </c>
      <c r="X470" s="21">
        <f>(RANK(I470,I$8:I$1007,1)+COUNTIF(I$8:I470,I470)-1)/1000</f>
        <v>0.89</v>
      </c>
      <c r="Y470" s="21">
        <f>(RANK(J470,J$8:J$1007,1)+COUNTIF(J$8:J470,J470)-1)/1000</f>
        <v>0.88400000000000001</v>
      </c>
      <c r="Z470" s="21">
        <f>(RANK(K470,K$8:K$1007,1)+COUNTIF(K$8:K470,K470)-1)/1000</f>
        <v>0.93100000000000005</v>
      </c>
      <c r="AA470" s="21">
        <f>(RANK(L470,L$8:L$1007,1)+COUNTIF(L$8:L470,L470)-1)/1000</f>
        <v>0.93799999999999994</v>
      </c>
      <c r="AB470" s="21">
        <f>(RANK(M470,M$8:M$1007,1)+COUNTIF(M$8:M470,M470)-1)/1000</f>
        <v>0.88200000000000001</v>
      </c>
      <c r="AC470" s="21">
        <f>(RANK(N470,N$8:N$1007,1)+COUNTIF(N$8:N470,N470)-1)/1000</f>
        <v>0.89900000000000002</v>
      </c>
      <c r="AD470" s="21">
        <f>(RANK(O470,O$8:O$1007,1)+COUNTIF(O$8:O470,O470)-1)/1000</f>
        <v>0.91900000000000004</v>
      </c>
      <c r="AE470" s="21">
        <f>(RANK(P470,P$8:P$1007,1)+COUNTIF(P$8:P470,P470)-1)/1000</f>
        <v>0.88700000000000001</v>
      </c>
      <c r="AF470" s="21">
        <f>(RANK(Q470,Q$8:Q$1007,1)+COUNTIF(Q$8:Q470,Q470)-1)/1000</f>
        <v>0.89900000000000002</v>
      </c>
      <c r="AG470" s="21">
        <f>(RANK(R470,R$8:R$1007,1)+COUNTIF(R$8:R470,R470)-1)/1000</f>
        <v>0.91900000000000004</v>
      </c>
      <c r="AH470" s="21">
        <f>(RANK(S470,S$8:S$1007,1)+COUNTIF(S$8:S470,S470)-1)/1000</f>
        <v>0.88700000000000001</v>
      </c>
      <c r="AI470" s="14">
        <f t="shared" si="95"/>
        <v>0</v>
      </c>
      <c r="AK470" s="14">
        <f t="shared" si="96"/>
        <v>0</v>
      </c>
    </row>
    <row r="471" spans="2:37" x14ac:dyDescent="0.25">
      <c r="B471">
        <f t="shared" si="90"/>
        <v>464</v>
      </c>
      <c r="C471">
        <f>MATCH(B471,'Stocastic Model Raw Data'!$B$2:$B$1001,0)</f>
        <v>292</v>
      </c>
      <c r="D471" s="14" cm="1">
        <f t="array" ref="D471">INDEX('Stocastic Model Raw Data'!$G$2:$G$1001,$C471,0)</f>
        <v>31610718</v>
      </c>
      <c r="E471" s="14" cm="1">
        <f t="array" ref="E471">INDEX('Stocastic Model Raw Data'!$C$2:$C$1001,$C471,0)</f>
        <v>2846841.5337145599</v>
      </c>
      <c r="F471" s="14" cm="1">
        <f t="array" ref="F471">INDEX('Stocastic Model Raw Data'!$H$2:$H$1001,$C471,0)</f>
        <v>1095782.4752255799</v>
      </c>
      <c r="G471" s="14">
        <f t="shared" si="85"/>
        <v>1751059.0584889799</v>
      </c>
      <c r="H471" s="14" cm="1">
        <f t="array" ref="H471">INDEX('Stocastic Model Raw Data'!$D$2:$D$1001,$C471,0)</f>
        <v>92438393.974366307</v>
      </c>
      <c r="I471" s="14" cm="1">
        <f t="array" ref="I471">INDEX('Stocastic Model Raw Data'!$I$2:$I$1001,$C471,0)</f>
        <v>34411124.379193999</v>
      </c>
      <c r="J471" s="14">
        <f t="shared" si="86"/>
        <v>58027269.595172308</v>
      </c>
      <c r="K471" s="14" cm="1">
        <f t="array" ref="K471">INDEX('Stocastic Model Raw Data'!$E$2:$E$1001,$C471,0)</f>
        <v>36684665.1115724</v>
      </c>
      <c r="L471" s="14" cm="1">
        <f t="array" ref="L471">INDEX('Stocastic Model Raw Data'!$J$2:$J$1001,$C471,0)</f>
        <v>26495677.7976215</v>
      </c>
      <c r="M471" s="14">
        <f t="shared" si="87"/>
        <v>10188987.3139509</v>
      </c>
      <c r="N471" s="14">
        <f t="shared" si="91"/>
        <v>129123059.08593871</v>
      </c>
      <c r="O471" s="14">
        <f t="shared" si="92"/>
        <v>60906802.176815495</v>
      </c>
      <c r="P471" s="14">
        <f t="shared" si="88"/>
        <v>68216256.909123212</v>
      </c>
      <c r="Q471" s="3">
        <f t="shared" si="93"/>
        <v>129123059.08593871</v>
      </c>
      <c r="R471" s="3">
        <f t="shared" si="94"/>
        <v>92517520.176815495</v>
      </c>
      <c r="S471" s="3">
        <f t="shared" si="89"/>
        <v>36605538.909123212</v>
      </c>
      <c r="T471" s="21">
        <f>(RANK(E471,E$8:E$1007,1)+COUNTIF(E$8:E471,E471)-1)/1000</f>
        <v>0.28000000000000003</v>
      </c>
      <c r="U471" s="21">
        <f>(RANK(F471,F$8:F$1007,1)+COUNTIF(F$8:F471,F471)-1)/1000</f>
        <v>0.247</v>
      </c>
      <c r="V471" s="21">
        <f>(RANK(G471,G$8:G$1007,1)+COUNTIF(G$8:G471,G471)-1)/1000</f>
        <v>0.29499999999999998</v>
      </c>
      <c r="W471" s="21">
        <f>(RANK(H471,H$8:H$1007,1)+COUNTIF(H$8:H471,H471)-1)/1000</f>
        <v>0.28799999999999998</v>
      </c>
      <c r="X471" s="21">
        <f>(RANK(I471,I$8:I$1007,1)+COUNTIF(I$8:I471,I471)-1)/1000</f>
        <v>0.249</v>
      </c>
      <c r="Y471" s="21">
        <f>(RANK(J471,J$8:J$1007,1)+COUNTIF(J$8:J471,J471)-1)/1000</f>
        <v>0.29799999999999999</v>
      </c>
      <c r="Z471" s="21">
        <f>(RANK(K471,K$8:K$1007,1)+COUNTIF(K$8:K471,K471)-1)/1000</f>
        <v>0.55700000000000005</v>
      </c>
      <c r="AA471" s="21">
        <f>(RANK(L471,L$8:L$1007,1)+COUNTIF(L$8:L471,L471)-1)/1000</f>
        <v>0.58299999999999996</v>
      </c>
      <c r="AB471" s="21">
        <f>(RANK(M471,M$8:M$1007,1)+COUNTIF(M$8:M471,M471)-1)/1000</f>
        <v>0.46300000000000002</v>
      </c>
      <c r="AC471" s="21">
        <f>(RANK(N471,N$8:N$1007,1)+COUNTIF(N$8:N471,N471)-1)/1000</f>
        <v>0.29199999999999998</v>
      </c>
      <c r="AD471" s="21">
        <f>(RANK(O471,O$8:O$1007,1)+COUNTIF(O$8:O471,O471)-1)/1000</f>
        <v>0.30199999999999999</v>
      </c>
      <c r="AE471" s="21">
        <f>(RANK(P471,P$8:P$1007,1)+COUNTIF(P$8:P471,P471)-1)/1000</f>
        <v>0.29499999999999998</v>
      </c>
      <c r="AF471" s="21">
        <f>(RANK(Q471,Q$8:Q$1007,1)+COUNTIF(Q$8:Q471,Q471)-1)/1000</f>
        <v>0.29199999999999998</v>
      </c>
      <c r="AG471" s="21">
        <f>(RANK(R471,R$8:R$1007,1)+COUNTIF(R$8:R471,R471)-1)/1000</f>
        <v>0.30199999999999999</v>
      </c>
      <c r="AH471" s="21">
        <f>(RANK(S471,S$8:S$1007,1)+COUNTIF(S$8:S471,S471)-1)/1000</f>
        <v>0.29499999999999998</v>
      </c>
      <c r="AI471" s="14">
        <f t="shared" si="95"/>
        <v>0</v>
      </c>
      <c r="AK471" s="14">
        <f t="shared" si="96"/>
        <v>0</v>
      </c>
    </row>
    <row r="472" spans="2:37" x14ac:dyDescent="0.25">
      <c r="B472">
        <f t="shared" si="90"/>
        <v>465</v>
      </c>
      <c r="C472">
        <f>MATCH(B472,'Stocastic Model Raw Data'!$B$2:$B$1001,0)</f>
        <v>365</v>
      </c>
      <c r="D472" s="14" cm="1">
        <f t="array" ref="D472">INDEX('Stocastic Model Raw Data'!$G$2:$G$1001,$C472,0)</f>
        <v>31610718</v>
      </c>
      <c r="E472" s="14" cm="1">
        <f t="array" ref="E472">INDEX('Stocastic Model Raw Data'!$C$2:$C$1001,$C472,0)</f>
        <v>3212235.51636635</v>
      </c>
      <c r="F472" s="14" cm="1">
        <f t="array" ref="F472">INDEX('Stocastic Model Raw Data'!$H$2:$H$1001,$C472,0)</f>
        <v>1272550.1124783</v>
      </c>
      <c r="G472" s="14">
        <f t="shared" si="85"/>
        <v>1939685.40388805</v>
      </c>
      <c r="H472" s="14" cm="1">
        <f t="array" ref="H472">INDEX('Stocastic Model Raw Data'!$D$2:$D$1001,$C472,0)</f>
        <v>104988373.172436</v>
      </c>
      <c r="I472" s="14" cm="1">
        <f t="array" ref="I472">INDEX('Stocastic Model Raw Data'!$I$2:$I$1001,$C472,0)</f>
        <v>39860504.552882597</v>
      </c>
      <c r="J472" s="14">
        <f t="shared" si="86"/>
        <v>65127868.619553402</v>
      </c>
      <c r="K472" s="14" cm="1">
        <f t="array" ref="K472">INDEX('Stocastic Model Raw Data'!$E$2:$E$1001,$C472,0)</f>
        <v>36465756.488817699</v>
      </c>
      <c r="L472" s="14" cm="1">
        <f t="array" ref="L472">INDEX('Stocastic Model Raw Data'!$J$2:$J$1001,$C472,0)</f>
        <v>25883737.842714</v>
      </c>
      <c r="M472" s="14">
        <f t="shared" si="87"/>
        <v>10582018.646103699</v>
      </c>
      <c r="N472" s="14">
        <f t="shared" si="91"/>
        <v>141454129.66125369</v>
      </c>
      <c r="O472" s="14">
        <f t="shared" si="92"/>
        <v>65744242.395596594</v>
      </c>
      <c r="P472" s="14">
        <f t="shared" si="88"/>
        <v>75709887.265657097</v>
      </c>
      <c r="Q472" s="3">
        <f t="shared" si="93"/>
        <v>141454129.66125369</v>
      </c>
      <c r="R472" s="3">
        <f t="shared" si="94"/>
        <v>97354960.395596594</v>
      </c>
      <c r="S472" s="3">
        <f t="shared" si="89"/>
        <v>44099169.265657097</v>
      </c>
      <c r="T472" s="21">
        <f>(RANK(E472,E$8:E$1007,1)+COUNTIF(E$8:E472,E472)-1)/1000</f>
        <v>0.36299999999999999</v>
      </c>
      <c r="U472" s="21">
        <f>(RANK(F472,F$8:F$1007,1)+COUNTIF(F$8:F472,F472)-1)/1000</f>
        <v>0.36299999999999999</v>
      </c>
      <c r="V472" s="21">
        <f>(RANK(G472,G$8:G$1007,1)+COUNTIF(G$8:G472,G472)-1)/1000</f>
        <v>0.36299999999999999</v>
      </c>
      <c r="W472" s="21">
        <f>(RANK(H472,H$8:H$1007,1)+COUNTIF(H$8:H472,H472)-1)/1000</f>
        <v>0.36399999999999999</v>
      </c>
      <c r="X472" s="21">
        <f>(RANK(I472,I$8:I$1007,1)+COUNTIF(I$8:I472,I472)-1)/1000</f>
        <v>0.36499999999999999</v>
      </c>
      <c r="Y472" s="21">
        <f>(RANK(J472,J$8:J$1007,1)+COUNTIF(J$8:J472,J472)-1)/1000</f>
        <v>0.36399999999999999</v>
      </c>
      <c r="Z472" s="21">
        <f>(RANK(K472,K$8:K$1007,1)+COUNTIF(K$8:K472,K472)-1)/1000</f>
        <v>0.54500000000000004</v>
      </c>
      <c r="AA472" s="21">
        <f>(RANK(L472,L$8:L$1007,1)+COUNTIF(L$8:L472,L472)-1)/1000</f>
        <v>0.53300000000000003</v>
      </c>
      <c r="AB472" s="21">
        <f>(RANK(M472,M$8:M$1007,1)+COUNTIF(M$8:M472,M472)-1)/1000</f>
        <v>0.56799999999999995</v>
      </c>
      <c r="AC472" s="21">
        <f>(RANK(N472,N$8:N$1007,1)+COUNTIF(N$8:N472,N472)-1)/1000</f>
        <v>0.36499999999999999</v>
      </c>
      <c r="AD472" s="21">
        <f>(RANK(O472,O$8:O$1007,1)+COUNTIF(O$8:O472,O472)-1)/1000</f>
        <v>0.374</v>
      </c>
      <c r="AE472" s="21">
        <f>(RANK(P472,P$8:P$1007,1)+COUNTIF(P$8:P472,P472)-1)/1000</f>
        <v>0.36199999999999999</v>
      </c>
      <c r="AF472" s="21">
        <f>(RANK(Q472,Q$8:Q$1007,1)+COUNTIF(Q$8:Q472,Q472)-1)/1000</f>
        <v>0.36499999999999999</v>
      </c>
      <c r="AG472" s="21">
        <f>(RANK(R472,R$8:R$1007,1)+COUNTIF(R$8:R472,R472)-1)/1000</f>
        <v>0.374</v>
      </c>
      <c r="AH472" s="21">
        <f>(RANK(S472,S$8:S$1007,1)+COUNTIF(S$8:S472,S472)-1)/1000</f>
        <v>0.36199999999999999</v>
      </c>
      <c r="AI472" s="14">
        <f t="shared" si="95"/>
        <v>0</v>
      </c>
      <c r="AK472" s="14">
        <f t="shared" si="96"/>
        <v>0</v>
      </c>
    </row>
    <row r="473" spans="2:37" x14ac:dyDescent="0.25">
      <c r="B473">
        <f t="shared" si="90"/>
        <v>466</v>
      </c>
      <c r="C473">
        <f>MATCH(B473,'Stocastic Model Raw Data'!$B$2:$B$1001,0)</f>
        <v>318</v>
      </c>
      <c r="D473" s="14" cm="1">
        <f t="array" ref="D473">INDEX('Stocastic Model Raw Data'!$G$2:$G$1001,$C473,0)</f>
        <v>31610718</v>
      </c>
      <c r="E473" s="14" cm="1">
        <f t="array" ref="E473">INDEX('Stocastic Model Raw Data'!$C$2:$C$1001,$C473,0)</f>
        <v>3179185.4420708101</v>
      </c>
      <c r="F473" s="14" cm="1">
        <f t="array" ref="F473">INDEX('Stocastic Model Raw Data'!$H$2:$H$1001,$C473,0)</f>
        <v>1267406.4525316299</v>
      </c>
      <c r="G473" s="14">
        <f t="shared" si="85"/>
        <v>1911778.9895391802</v>
      </c>
      <c r="H473" s="14" cm="1">
        <f t="array" ref="H473">INDEX('Stocastic Model Raw Data'!$D$2:$D$1001,$C473,0)</f>
        <v>103428439.30108599</v>
      </c>
      <c r="I473" s="14" cm="1">
        <f t="array" ref="I473">INDEX('Stocastic Model Raw Data'!$I$2:$I$1001,$C473,0)</f>
        <v>39305464.2299807</v>
      </c>
      <c r="J473" s="14">
        <f t="shared" si="86"/>
        <v>64122975.071105294</v>
      </c>
      <c r="K473" s="14" cm="1">
        <f t="array" ref="K473">INDEX('Stocastic Model Raw Data'!$E$2:$E$1001,$C473,0)</f>
        <v>29336338.3040515</v>
      </c>
      <c r="L473" s="14" cm="1">
        <f t="array" ref="L473">INDEX('Stocastic Model Raw Data'!$J$2:$J$1001,$C473,0)</f>
        <v>20834321.609466601</v>
      </c>
      <c r="M473" s="14">
        <f t="shared" si="87"/>
        <v>8502016.6945848987</v>
      </c>
      <c r="N473" s="14">
        <f t="shared" si="91"/>
        <v>132764777.6051375</v>
      </c>
      <c r="O473" s="14">
        <f t="shared" si="92"/>
        <v>60139785.839447305</v>
      </c>
      <c r="P473" s="14">
        <f t="shared" si="88"/>
        <v>72624991.765690193</v>
      </c>
      <c r="Q473" s="3">
        <f t="shared" si="93"/>
        <v>132764777.6051375</v>
      </c>
      <c r="R473" s="3">
        <f t="shared" si="94"/>
        <v>91750503.839447305</v>
      </c>
      <c r="S473" s="3">
        <f t="shared" si="89"/>
        <v>41014273.765690193</v>
      </c>
      <c r="T473" s="21">
        <f>(RANK(E473,E$8:E$1007,1)+COUNTIF(E$8:E473,E473)-1)/1000</f>
        <v>0.35799999999999998</v>
      </c>
      <c r="U473" s="21">
        <f>(RANK(F473,F$8:F$1007,1)+COUNTIF(F$8:F473,F473)-1)/1000</f>
        <v>0.35699999999999998</v>
      </c>
      <c r="V473" s="21">
        <f>(RANK(G473,G$8:G$1007,1)+COUNTIF(G$8:G473,G473)-1)/1000</f>
        <v>0.35399999999999998</v>
      </c>
      <c r="W473" s="21">
        <f>(RANK(H473,H$8:H$1007,1)+COUNTIF(H$8:H473,H473)-1)/1000</f>
        <v>0.35499999999999998</v>
      </c>
      <c r="X473" s="21">
        <f>(RANK(I473,I$8:I$1007,1)+COUNTIF(I$8:I473,I473)-1)/1000</f>
        <v>0.34499999999999997</v>
      </c>
      <c r="Y473" s="21">
        <f>(RANK(J473,J$8:J$1007,1)+COUNTIF(J$8:J473,J473)-1)/1000</f>
        <v>0.35399999999999998</v>
      </c>
      <c r="Z473" s="21">
        <f>(RANK(K473,K$8:K$1007,1)+COUNTIF(K$8:K473,K473)-1)/1000</f>
        <v>0.20100000000000001</v>
      </c>
      <c r="AA473" s="21">
        <f>(RANK(L473,L$8:L$1007,1)+COUNTIF(L$8:L473,L473)-1)/1000</f>
        <v>0.222</v>
      </c>
      <c r="AB473" s="21">
        <f>(RANK(M473,M$8:M$1007,1)+COUNTIF(M$8:M473,M473)-1)/1000</f>
        <v>0.14399999999999999</v>
      </c>
      <c r="AC473" s="21">
        <f>(RANK(N473,N$8:N$1007,1)+COUNTIF(N$8:N473,N473)-1)/1000</f>
        <v>0.318</v>
      </c>
      <c r="AD473" s="21">
        <f>(RANK(O473,O$8:O$1007,1)+COUNTIF(O$8:O473,O473)-1)/1000</f>
        <v>0.28799999999999998</v>
      </c>
      <c r="AE473" s="21">
        <f>(RANK(P473,P$8:P$1007,1)+COUNTIF(P$8:P473,P473)-1)/1000</f>
        <v>0.34</v>
      </c>
      <c r="AF473" s="21">
        <f>(RANK(Q473,Q$8:Q$1007,1)+COUNTIF(Q$8:Q473,Q473)-1)/1000</f>
        <v>0.318</v>
      </c>
      <c r="AG473" s="21">
        <f>(RANK(R473,R$8:R$1007,1)+COUNTIF(R$8:R473,R473)-1)/1000</f>
        <v>0.28799999999999998</v>
      </c>
      <c r="AH473" s="21">
        <f>(RANK(S473,S$8:S$1007,1)+COUNTIF(S$8:S473,S473)-1)/1000</f>
        <v>0.34</v>
      </c>
      <c r="AI473" s="14">
        <f t="shared" si="95"/>
        <v>0</v>
      </c>
      <c r="AK473" s="14">
        <f t="shared" si="96"/>
        <v>0</v>
      </c>
    </row>
    <row r="474" spans="2:37" x14ac:dyDescent="0.25">
      <c r="B474">
        <f t="shared" si="90"/>
        <v>467</v>
      </c>
      <c r="C474">
        <f>MATCH(B474,'Stocastic Model Raw Data'!$B$2:$B$1001,0)</f>
        <v>500</v>
      </c>
      <c r="D474" s="14" cm="1">
        <f t="array" ref="D474">INDEX('Stocastic Model Raw Data'!$G$2:$G$1001,$C474,0)</f>
        <v>31610718</v>
      </c>
      <c r="E474" s="14" cm="1">
        <f t="array" ref="E474">INDEX('Stocastic Model Raw Data'!$C$2:$C$1001,$C474,0)</f>
        <v>4146801.9713189001</v>
      </c>
      <c r="F474" s="14" cm="1">
        <f t="array" ref="F474">INDEX('Stocastic Model Raw Data'!$H$2:$H$1001,$C474,0)</f>
        <v>1713552.3930400601</v>
      </c>
      <c r="G474" s="14">
        <f t="shared" si="85"/>
        <v>2433249.5782788401</v>
      </c>
      <c r="H474" s="14" cm="1">
        <f t="array" ref="H474">INDEX('Stocastic Model Raw Data'!$D$2:$D$1001,$C474,0)</f>
        <v>134159749.35726801</v>
      </c>
      <c r="I474" s="14" cm="1">
        <f t="array" ref="I474">INDEX('Stocastic Model Raw Data'!$I$2:$I$1001,$C474,0)</f>
        <v>53115878.624729998</v>
      </c>
      <c r="J474" s="14">
        <f t="shared" si="86"/>
        <v>81043870.732538015</v>
      </c>
      <c r="K474" s="14" cm="1">
        <f t="array" ref="K474">INDEX('Stocastic Model Raw Data'!$E$2:$E$1001,$C474,0)</f>
        <v>37611207.641098902</v>
      </c>
      <c r="L474" s="14" cm="1">
        <f t="array" ref="L474">INDEX('Stocastic Model Raw Data'!$J$2:$J$1001,$C474,0)</f>
        <v>26923993.5889493</v>
      </c>
      <c r="M474" s="14">
        <f t="shared" si="87"/>
        <v>10687214.052149601</v>
      </c>
      <c r="N474" s="14">
        <f t="shared" si="91"/>
        <v>171770956.99836689</v>
      </c>
      <c r="O474" s="14">
        <f t="shared" si="92"/>
        <v>80039872.213679299</v>
      </c>
      <c r="P474" s="14">
        <f t="shared" si="88"/>
        <v>91731084.784687594</v>
      </c>
      <c r="Q474" s="3">
        <f t="shared" si="93"/>
        <v>171770956.99836689</v>
      </c>
      <c r="R474" s="3">
        <f t="shared" si="94"/>
        <v>111650590.2136793</v>
      </c>
      <c r="S474" s="3">
        <f t="shared" si="89"/>
        <v>60120366.784687594</v>
      </c>
      <c r="T474" s="21">
        <f>(RANK(E474,E$8:E$1007,1)+COUNTIF(E$8:E474,E474)-1)/1000</f>
        <v>0.48599999999999999</v>
      </c>
      <c r="U474" s="21">
        <f>(RANK(F474,F$8:F$1007,1)+COUNTIF(F$8:F474,F474)-1)/1000</f>
        <v>0.49299999999999999</v>
      </c>
      <c r="V474" s="21">
        <f>(RANK(G474,G$8:G$1007,1)+COUNTIF(G$8:G474,G474)-1)/1000</f>
        <v>0.46899999999999997</v>
      </c>
      <c r="W474" s="21">
        <f>(RANK(H474,H$8:H$1007,1)+COUNTIF(H$8:H474,H474)-1)/1000</f>
        <v>0.47499999999999998</v>
      </c>
      <c r="X474" s="21">
        <f>(RANK(I474,I$8:I$1007,1)+COUNTIF(I$8:I474,I474)-1)/1000</f>
        <v>0.49199999999999999</v>
      </c>
      <c r="Y474" s="21">
        <f>(RANK(J474,J$8:J$1007,1)+COUNTIF(J$8:J474,J474)-1)/1000</f>
        <v>0.46300000000000002</v>
      </c>
      <c r="Z474" s="21">
        <f>(RANK(K474,K$8:K$1007,1)+COUNTIF(K$8:K474,K474)-1)/1000</f>
        <v>0.61599999999999999</v>
      </c>
      <c r="AA474" s="21">
        <f>(RANK(L474,L$8:L$1007,1)+COUNTIF(L$8:L474,L474)-1)/1000</f>
        <v>0.628</v>
      </c>
      <c r="AB474" s="21">
        <f>(RANK(M474,M$8:M$1007,1)+COUNTIF(M$8:M474,M474)-1)/1000</f>
        <v>0.59099999999999997</v>
      </c>
      <c r="AC474" s="21">
        <f>(RANK(N474,N$8:N$1007,1)+COUNTIF(N$8:N474,N474)-1)/1000</f>
        <v>0.5</v>
      </c>
      <c r="AD474" s="21">
        <f>(RANK(O474,O$8:O$1007,1)+COUNTIF(O$8:O474,O474)-1)/1000</f>
        <v>0.53500000000000003</v>
      </c>
      <c r="AE474" s="21">
        <f>(RANK(P474,P$8:P$1007,1)+COUNTIF(P$8:P474,P474)-1)/1000</f>
        <v>0.47799999999999998</v>
      </c>
      <c r="AF474" s="21">
        <f>(RANK(Q474,Q$8:Q$1007,1)+COUNTIF(Q$8:Q474,Q474)-1)/1000</f>
        <v>0.5</v>
      </c>
      <c r="AG474" s="21">
        <f>(RANK(R474,R$8:R$1007,1)+COUNTIF(R$8:R474,R474)-1)/1000</f>
        <v>0.53500000000000003</v>
      </c>
      <c r="AH474" s="21">
        <f>(RANK(S474,S$8:S$1007,1)+COUNTIF(S$8:S474,S474)-1)/1000</f>
        <v>0.47799999999999998</v>
      </c>
      <c r="AI474" s="14">
        <f t="shared" si="95"/>
        <v>0</v>
      </c>
      <c r="AK474" s="14">
        <f t="shared" si="96"/>
        <v>0</v>
      </c>
    </row>
    <row r="475" spans="2:37" x14ac:dyDescent="0.25">
      <c r="B475">
        <f t="shared" si="90"/>
        <v>468</v>
      </c>
      <c r="C475">
        <f>MATCH(B475,'Stocastic Model Raw Data'!$B$2:$B$1001,0)</f>
        <v>342</v>
      </c>
      <c r="D475" s="14" cm="1">
        <f t="array" ref="D475">INDEX('Stocastic Model Raw Data'!$G$2:$G$1001,$C475,0)</f>
        <v>31610718</v>
      </c>
      <c r="E475" s="14" cm="1">
        <f t="array" ref="E475">INDEX('Stocastic Model Raw Data'!$C$2:$C$1001,$C475,0)</f>
        <v>3231816.1001435998</v>
      </c>
      <c r="F475" s="14" cm="1">
        <f t="array" ref="F475">INDEX('Stocastic Model Raw Data'!$H$2:$H$1001,$C475,0)</f>
        <v>1277766.72624184</v>
      </c>
      <c r="G475" s="14">
        <f t="shared" si="85"/>
        <v>1954049.3739017597</v>
      </c>
      <c r="H475" s="14" cm="1">
        <f t="array" ref="H475">INDEX('Stocastic Model Raw Data'!$D$2:$D$1001,$C475,0)</f>
        <v>105129231.670836</v>
      </c>
      <c r="I475" s="14" cm="1">
        <f t="array" ref="I475">INDEX('Stocastic Model Raw Data'!$I$2:$I$1001,$C475,0)</f>
        <v>39797882.580707803</v>
      </c>
      <c r="J475" s="14">
        <f t="shared" si="86"/>
        <v>65331349.090128198</v>
      </c>
      <c r="K475" s="14" cm="1">
        <f t="array" ref="K475">INDEX('Stocastic Model Raw Data'!$E$2:$E$1001,$C475,0)</f>
        <v>32753364.280359801</v>
      </c>
      <c r="L475" s="14" cm="1">
        <f t="array" ref="L475">INDEX('Stocastic Model Raw Data'!$J$2:$J$1001,$C475,0)</f>
        <v>23141243.687316701</v>
      </c>
      <c r="M475" s="14">
        <f t="shared" si="87"/>
        <v>9612120.5930431001</v>
      </c>
      <c r="N475" s="14">
        <f t="shared" si="91"/>
        <v>137882595.95119581</v>
      </c>
      <c r="O475" s="14">
        <f t="shared" si="92"/>
        <v>62939126.268024504</v>
      </c>
      <c r="P475" s="14">
        <f t="shared" si="88"/>
        <v>74943469.683171302</v>
      </c>
      <c r="Q475" s="3">
        <f t="shared" si="93"/>
        <v>137882595.95119581</v>
      </c>
      <c r="R475" s="3">
        <f t="shared" si="94"/>
        <v>94549844.268024504</v>
      </c>
      <c r="S475" s="3">
        <f t="shared" si="89"/>
        <v>43332751.683171302</v>
      </c>
      <c r="T475" s="21">
        <f>(RANK(E475,E$8:E$1007,1)+COUNTIF(E$8:E475,E475)-1)/1000</f>
        <v>0.36699999999999999</v>
      </c>
      <c r="U475" s="21">
        <f>(RANK(F475,F$8:F$1007,1)+COUNTIF(F$8:F475,F475)-1)/1000</f>
        <v>0.36899999999999999</v>
      </c>
      <c r="V475" s="21">
        <f>(RANK(G475,G$8:G$1007,1)+COUNTIF(G$8:G475,G475)-1)/1000</f>
        <v>0.36599999999999999</v>
      </c>
      <c r="W475" s="21">
        <f>(RANK(H475,H$8:H$1007,1)+COUNTIF(H$8:H475,H475)-1)/1000</f>
        <v>0.36499999999999999</v>
      </c>
      <c r="X475" s="21">
        <f>(RANK(I475,I$8:I$1007,1)+COUNTIF(I$8:I475,I475)-1)/1000</f>
        <v>0.36199999999999999</v>
      </c>
      <c r="Y475" s="21">
        <f>(RANK(J475,J$8:J$1007,1)+COUNTIF(J$8:J475,J475)-1)/1000</f>
        <v>0.36499999999999999</v>
      </c>
      <c r="Z475" s="21">
        <f>(RANK(K475,K$8:K$1007,1)+COUNTIF(K$8:K475,K475)-1)/1000</f>
        <v>0.33600000000000002</v>
      </c>
      <c r="AA475" s="21">
        <f>(RANK(L475,L$8:L$1007,1)+COUNTIF(L$8:L475,L475)-1)/1000</f>
        <v>0.33500000000000002</v>
      </c>
      <c r="AB475" s="21">
        <f>(RANK(M475,M$8:M$1007,1)+COUNTIF(M$8:M475,M475)-1)/1000</f>
        <v>0.34200000000000003</v>
      </c>
      <c r="AC475" s="21">
        <f>(RANK(N475,N$8:N$1007,1)+COUNTIF(N$8:N475,N475)-1)/1000</f>
        <v>0.34200000000000003</v>
      </c>
      <c r="AD475" s="21">
        <f>(RANK(O475,O$8:O$1007,1)+COUNTIF(O$8:O475,O475)-1)/1000</f>
        <v>0.32900000000000001</v>
      </c>
      <c r="AE475" s="21">
        <f>(RANK(P475,P$8:P$1007,1)+COUNTIF(P$8:P475,P475)-1)/1000</f>
        <v>0.35899999999999999</v>
      </c>
      <c r="AF475" s="21">
        <f>(RANK(Q475,Q$8:Q$1007,1)+COUNTIF(Q$8:Q475,Q475)-1)/1000</f>
        <v>0.34200000000000003</v>
      </c>
      <c r="AG475" s="21">
        <f>(RANK(R475,R$8:R$1007,1)+COUNTIF(R$8:R475,R475)-1)/1000</f>
        <v>0.32900000000000001</v>
      </c>
      <c r="AH475" s="21">
        <f>(RANK(S475,S$8:S$1007,1)+COUNTIF(S$8:S475,S475)-1)/1000</f>
        <v>0.35899999999999999</v>
      </c>
      <c r="AI475" s="14">
        <f t="shared" si="95"/>
        <v>0</v>
      </c>
      <c r="AK475" s="14">
        <f t="shared" si="96"/>
        <v>0</v>
      </c>
    </row>
    <row r="476" spans="2:37" x14ac:dyDescent="0.25">
      <c r="B476">
        <f t="shared" si="90"/>
        <v>469</v>
      </c>
      <c r="C476">
        <f>MATCH(B476,'Stocastic Model Raw Data'!$B$2:$B$1001,0)</f>
        <v>735</v>
      </c>
      <c r="D476" s="14" cm="1">
        <f t="array" ref="D476">INDEX('Stocastic Model Raw Data'!$G$2:$G$1001,$C476,0)</f>
        <v>31610718</v>
      </c>
      <c r="E476" s="14" cm="1">
        <f t="array" ref="E476">INDEX('Stocastic Model Raw Data'!$C$2:$C$1001,$C476,0)</f>
        <v>5022044.1787580401</v>
      </c>
      <c r="F476" s="14" cm="1">
        <f t="array" ref="F476">INDEX('Stocastic Model Raw Data'!$H$2:$H$1001,$C476,0)</f>
        <v>2084811.74784671</v>
      </c>
      <c r="G476" s="14">
        <f t="shared" si="85"/>
        <v>2937232.43091133</v>
      </c>
      <c r="H476" s="14" cm="1">
        <f t="array" ref="H476">INDEX('Stocastic Model Raw Data'!$D$2:$D$1001,$C476,0)</f>
        <v>161324744.50026399</v>
      </c>
      <c r="I476" s="14" cm="1">
        <f t="array" ref="I476">INDEX('Stocastic Model Raw Data'!$I$2:$I$1001,$C476,0)</f>
        <v>64477726.5387825</v>
      </c>
      <c r="J476" s="14">
        <f t="shared" si="86"/>
        <v>96847017.961481482</v>
      </c>
      <c r="K476" s="14" cm="1">
        <f t="array" ref="K476">INDEX('Stocastic Model Raw Data'!$E$2:$E$1001,$C476,0)</f>
        <v>43850076.076668903</v>
      </c>
      <c r="L476" s="14" cm="1">
        <f t="array" ref="L476">INDEX('Stocastic Model Raw Data'!$J$2:$J$1001,$C476,0)</f>
        <v>31029245.779001798</v>
      </c>
      <c r="M476" s="14">
        <f t="shared" si="87"/>
        <v>12820830.297667105</v>
      </c>
      <c r="N476" s="14">
        <f t="shared" si="91"/>
        <v>205174820.57693291</v>
      </c>
      <c r="O476" s="14">
        <f t="shared" si="92"/>
        <v>95506972.317784294</v>
      </c>
      <c r="P476" s="14">
        <f t="shared" si="88"/>
        <v>109667848.25914861</v>
      </c>
      <c r="Q476" s="3">
        <f t="shared" si="93"/>
        <v>205174820.57693291</v>
      </c>
      <c r="R476" s="3">
        <f t="shared" si="94"/>
        <v>127117690.31778429</v>
      </c>
      <c r="S476" s="3">
        <f t="shared" si="89"/>
        <v>78057130.259148613</v>
      </c>
      <c r="T476" s="21">
        <f>(RANK(E476,E$8:E$1007,1)+COUNTIF(E$8:E476,E476)-1)/1000</f>
        <v>0.70299999999999996</v>
      </c>
      <c r="U476" s="21">
        <f>(RANK(F476,F$8:F$1007,1)+COUNTIF(F$8:F476,F476)-1)/1000</f>
        <v>0.69499999999999995</v>
      </c>
      <c r="V476" s="21">
        <f>(RANK(G476,G$8:G$1007,1)+COUNTIF(G$8:G476,G476)-1)/1000</f>
        <v>0.70299999999999996</v>
      </c>
      <c r="W476" s="21">
        <f>(RANK(H476,H$8:H$1007,1)+COUNTIF(H$8:H476,H476)-1)/1000</f>
        <v>0.69799999999999995</v>
      </c>
      <c r="X476" s="21">
        <f>(RANK(I476,I$8:I$1007,1)+COUNTIF(I$8:I476,I476)-1)/1000</f>
        <v>0.70099999999999996</v>
      </c>
      <c r="Y476" s="21">
        <f>(RANK(J476,J$8:J$1007,1)+COUNTIF(J$8:J476,J476)-1)/1000</f>
        <v>0.68700000000000006</v>
      </c>
      <c r="Z476" s="21">
        <f>(RANK(K476,K$8:K$1007,1)+COUNTIF(K$8:K476,K476)-1)/1000</f>
        <v>0.95099999999999996</v>
      </c>
      <c r="AA476" s="21">
        <f>(RANK(L476,L$8:L$1007,1)+COUNTIF(L$8:L476,L476)-1)/1000</f>
        <v>0.93600000000000005</v>
      </c>
      <c r="AB476" s="21">
        <f>(RANK(M476,M$8:M$1007,1)+COUNTIF(M$8:M476,M476)-1)/1000</f>
        <v>0.97399999999999998</v>
      </c>
      <c r="AC476" s="21">
        <f>(RANK(N476,N$8:N$1007,1)+COUNTIF(N$8:N476,N476)-1)/1000</f>
        <v>0.73499999999999999</v>
      </c>
      <c r="AD476" s="21">
        <f>(RANK(O476,O$8:O$1007,1)+COUNTIF(O$8:O476,O476)-1)/1000</f>
        <v>0.77200000000000002</v>
      </c>
      <c r="AE476" s="21">
        <f>(RANK(P476,P$8:P$1007,1)+COUNTIF(P$8:P476,P476)-1)/1000</f>
        <v>0.71899999999999997</v>
      </c>
      <c r="AF476" s="21">
        <f>(RANK(Q476,Q$8:Q$1007,1)+COUNTIF(Q$8:Q476,Q476)-1)/1000</f>
        <v>0.73499999999999999</v>
      </c>
      <c r="AG476" s="21">
        <f>(RANK(R476,R$8:R$1007,1)+COUNTIF(R$8:R476,R476)-1)/1000</f>
        <v>0.77200000000000002</v>
      </c>
      <c r="AH476" s="21">
        <f>(RANK(S476,S$8:S$1007,1)+COUNTIF(S$8:S476,S476)-1)/1000</f>
        <v>0.71899999999999997</v>
      </c>
      <c r="AI476" s="14">
        <f t="shared" si="95"/>
        <v>0</v>
      </c>
      <c r="AK476" s="14">
        <f t="shared" si="96"/>
        <v>0</v>
      </c>
    </row>
    <row r="477" spans="2:37" x14ac:dyDescent="0.25">
      <c r="B477">
        <f t="shared" si="90"/>
        <v>470</v>
      </c>
      <c r="C477">
        <f>MATCH(B477,'Stocastic Model Raw Data'!$B$2:$B$1001,0)</f>
        <v>660</v>
      </c>
      <c r="D477" s="14" cm="1">
        <f t="array" ref="D477">INDEX('Stocastic Model Raw Data'!$G$2:$G$1001,$C477,0)</f>
        <v>31610718</v>
      </c>
      <c r="E477" s="14" cm="1">
        <f t="array" ref="E477">INDEX('Stocastic Model Raw Data'!$C$2:$C$1001,$C477,0)</f>
        <v>4983264.8430054504</v>
      </c>
      <c r="F477" s="14" cm="1">
        <f t="array" ref="F477">INDEX('Stocastic Model Raw Data'!$H$2:$H$1001,$C477,0)</f>
        <v>2102266.6200954299</v>
      </c>
      <c r="G477" s="14">
        <f t="shared" si="85"/>
        <v>2880998.2229100205</v>
      </c>
      <c r="H477" s="14" cm="1">
        <f t="array" ref="H477">INDEX('Stocastic Model Raw Data'!$D$2:$D$1001,$C477,0)</f>
        <v>159935905.88330901</v>
      </c>
      <c r="I477" s="14" cm="1">
        <f t="array" ref="I477">INDEX('Stocastic Model Raw Data'!$I$2:$I$1001,$C477,0)</f>
        <v>64749732.563183904</v>
      </c>
      <c r="J477" s="14">
        <f t="shared" si="86"/>
        <v>95186173.320125103</v>
      </c>
      <c r="K477" s="14" cm="1">
        <f t="array" ref="K477">INDEX('Stocastic Model Raw Data'!$E$2:$E$1001,$C477,0)</f>
        <v>31741095.7345143</v>
      </c>
      <c r="L477" s="14" cm="1">
        <f t="array" ref="L477">INDEX('Stocastic Model Raw Data'!$J$2:$J$1001,$C477,0)</f>
        <v>22485136.4865858</v>
      </c>
      <c r="M477" s="14">
        <f t="shared" si="87"/>
        <v>9255959.2479285002</v>
      </c>
      <c r="N477" s="14">
        <f t="shared" si="91"/>
        <v>191677001.6178233</v>
      </c>
      <c r="O477" s="14">
        <f t="shared" si="92"/>
        <v>87234869.0497697</v>
      </c>
      <c r="P477" s="14">
        <f t="shared" si="88"/>
        <v>104442132.5680536</v>
      </c>
      <c r="Q477" s="3">
        <f t="shared" si="93"/>
        <v>191677001.6178233</v>
      </c>
      <c r="R477" s="3">
        <f t="shared" si="94"/>
        <v>118845587.0497697</v>
      </c>
      <c r="S477" s="3">
        <f t="shared" si="89"/>
        <v>72831414.568053603</v>
      </c>
      <c r="T477" s="21">
        <f>(RANK(E477,E$8:E$1007,1)+COUNTIF(E$8:E477,E477)-1)/1000</f>
        <v>0.69199999999999995</v>
      </c>
      <c r="U477" s="21">
        <f>(RANK(F477,F$8:F$1007,1)+COUNTIF(F$8:F477,F477)-1)/1000</f>
        <v>0.70599999999999996</v>
      </c>
      <c r="V477" s="21">
        <f>(RANK(G477,G$8:G$1007,1)+COUNTIF(G$8:G477,G477)-1)/1000</f>
        <v>0.68100000000000005</v>
      </c>
      <c r="W477" s="21">
        <f>(RANK(H477,H$8:H$1007,1)+COUNTIF(H$8:H477,H477)-1)/1000</f>
        <v>0.68799999999999994</v>
      </c>
      <c r="X477" s="21">
        <f>(RANK(I477,I$8:I$1007,1)+COUNTIF(I$8:I477,I477)-1)/1000</f>
        <v>0.70599999999999996</v>
      </c>
      <c r="Y477" s="21">
        <f>(RANK(J477,J$8:J$1007,1)+COUNTIF(J$8:J477,J477)-1)/1000</f>
        <v>0.66200000000000003</v>
      </c>
      <c r="Z477" s="21">
        <f>(RANK(K477,K$8:K$1007,1)+COUNTIF(K$8:K477,K477)-1)/1000</f>
        <v>0.28699999999999998</v>
      </c>
      <c r="AA477" s="21">
        <f>(RANK(L477,L$8:L$1007,1)+COUNTIF(L$8:L477,L477)-1)/1000</f>
        <v>0.29499999999999998</v>
      </c>
      <c r="AB477" s="21">
        <f>(RANK(M477,M$8:M$1007,1)+COUNTIF(M$8:M477,M477)-1)/1000</f>
        <v>0.26800000000000002</v>
      </c>
      <c r="AC477" s="21">
        <f>(RANK(N477,N$8:N$1007,1)+COUNTIF(N$8:N477,N477)-1)/1000</f>
        <v>0.66</v>
      </c>
      <c r="AD477" s="21">
        <f>(RANK(O477,O$8:O$1007,1)+COUNTIF(O$8:O477,O477)-1)/1000</f>
        <v>0.66600000000000004</v>
      </c>
      <c r="AE477" s="21">
        <f>(RANK(P477,P$8:P$1007,1)+COUNTIF(P$8:P477,P477)-1)/1000</f>
        <v>0.65</v>
      </c>
      <c r="AF477" s="21">
        <f>(RANK(Q477,Q$8:Q$1007,1)+COUNTIF(Q$8:Q477,Q477)-1)/1000</f>
        <v>0.66</v>
      </c>
      <c r="AG477" s="21">
        <f>(RANK(R477,R$8:R$1007,1)+COUNTIF(R$8:R477,R477)-1)/1000</f>
        <v>0.66600000000000004</v>
      </c>
      <c r="AH477" s="21">
        <f>(RANK(S477,S$8:S$1007,1)+COUNTIF(S$8:S477,S477)-1)/1000</f>
        <v>0.65</v>
      </c>
      <c r="AI477" s="14">
        <f t="shared" si="95"/>
        <v>0</v>
      </c>
      <c r="AK477" s="14">
        <f t="shared" si="96"/>
        <v>0</v>
      </c>
    </row>
    <row r="478" spans="2:37" x14ac:dyDescent="0.25">
      <c r="B478">
        <f t="shared" si="90"/>
        <v>471</v>
      </c>
      <c r="C478">
        <f>MATCH(B478,'Stocastic Model Raw Data'!$B$2:$B$1001,0)</f>
        <v>410</v>
      </c>
      <c r="D478" s="14" cm="1">
        <f t="array" ref="D478">INDEX('Stocastic Model Raw Data'!$G$2:$G$1001,$C478,0)</f>
        <v>31610718</v>
      </c>
      <c r="E478" s="14" cm="1">
        <f t="array" ref="E478">INDEX('Stocastic Model Raw Data'!$C$2:$C$1001,$C478,0)</f>
        <v>3405827.9976371899</v>
      </c>
      <c r="F478" s="14" cm="1">
        <f t="array" ref="F478">INDEX('Stocastic Model Raw Data'!$H$2:$H$1001,$C478,0)</f>
        <v>1326477.51296677</v>
      </c>
      <c r="G478" s="14">
        <f t="shared" si="85"/>
        <v>2079350.4846704199</v>
      </c>
      <c r="H478" s="14" cm="1">
        <f t="array" ref="H478">INDEX('Stocastic Model Raw Data'!$D$2:$D$1001,$C478,0)</f>
        <v>110533742.086686</v>
      </c>
      <c r="I478" s="14" cm="1">
        <f t="array" ref="I478">INDEX('Stocastic Model Raw Data'!$I$2:$I$1001,$C478,0)</f>
        <v>41552738.939453803</v>
      </c>
      <c r="J478" s="14">
        <f t="shared" si="86"/>
        <v>68981003.147232205</v>
      </c>
      <c r="K478" s="14" cm="1">
        <f t="array" ref="K478">INDEX('Stocastic Model Raw Data'!$E$2:$E$1001,$C478,0)</f>
        <v>43496464.467755198</v>
      </c>
      <c r="L478" s="14" cm="1">
        <f t="array" ref="L478">INDEX('Stocastic Model Raw Data'!$J$2:$J$1001,$C478,0)</f>
        <v>31517210.340530001</v>
      </c>
      <c r="M478" s="14">
        <f t="shared" si="87"/>
        <v>11979254.127225198</v>
      </c>
      <c r="N478" s="14">
        <f t="shared" si="91"/>
        <v>154030206.55444121</v>
      </c>
      <c r="O478" s="14">
        <f t="shared" si="92"/>
        <v>73069949.279983804</v>
      </c>
      <c r="P478" s="14">
        <f t="shared" si="88"/>
        <v>80960257.27445741</v>
      </c>
      <c r="Q478" s="3">
        <f t="shared" si="93"/>
        <v>154030206.55444121</v>
      </c>
      <c r="R478" s="3">
        <f t="shared" si="94"/>
        <v>104680667.2799838</v>
      </c>
      <c r="S478" s="3">
        <f t="shared" si="89"/>
        <v>49349539.27445741</v>
      </c>
      <c r="T478" s="21">
        <f>(RANK(E478,E$8:E$1007,1)+COUNTIF(E$8:E478,E478)-1)/1000</f>
        <v>0.377</v>
      </c>
      <c r="U478" s="21">
        <f>(RANK(F478,F$8:F$1007,1)+COUNTIF(F$8:F478,F478)-1)/1000</f>
        <v>0.376</v>
      </c>
      <c r="V478" s="21">
        <f>(RANK(G478,G$8:G$1007,1)+COUNTIF(G$8:G478,G478)-1)/1000</f>
        <v>0.38100000000000001</v>
      </c>
      <c r="W478" s="21">
        <f>(RANK(H478,H$8:H$1007,1)+COUNTIF(H$8:H478,H478)-1)/1000</f>
        <v>0.377</v>
      </c>
      <c r="X478" s="21">
        <f>(RANK(I478,I$8:I$1007,1)+COUNTIF(I$8:I478,I478)-1)/1000</f>
        <v>0.376</v>
      </c>
      <c r="Y478" s="21">
        <f>(RANK(J478,J$8:J$1007,1)+COUNTIF(J$8:J478,J478)-1)/1000</f>
        <v>0.379</v>
      </c>
      <c r="Z478" s="21">
        <f>(RANK(K478,K$8:K$1007,1)+COUNTIF(K$8:K478,K478)-1)/1000</f>
        <v>0.94099999999999995</v>
      </c>
      <c r="AA478" s="21">
        <f>(RANK(L478,L$8:L$1007,1)+COUNTIF(L$8:L478,L478)-1)/1000</f>
        <v>0.94899999999999995</v>
      </c>
      <c r="AB478" s="21">
        <f>(RANK(M478,M$8:M$1007,1)+COUNTIF(M$8:M478,M478)-1)/1000</f>
        <v>0.89500000000000002</v>
      </c>
      <c r="AC478" s="21">
        <f>(RANK(N478,N$8:N$1007,1)+COUNTIF(N$8:N478,N478)-1)/1000</f>
        <v>0.41</v>
      </c>
      <c r="AD478" s="21">
        <f>(RANK(O478,O$8:O$1007,1)+COUNTIF(O$8:O478,O478)-1)/1000</f>
        <v>0.45</v>
      </c>
      <c r="AE478" s="21">
        <f>(RANK(P478,P$8:P$1007,1)+COUNTIF(P$8:P478,P478)-1)/1000</f>
        <v>0.39100000000000001</v>
      </c>
      <c r="AF478" s="21">
        <f>(RANK(Q478,Q$8:Q$1007,1)+COUNTIF(Q$8:Q478,Q478)-1)/1000</f>
        <v>0.41</v>
      </c>
      <c r="AG478" s="21">
        <f>(RANK(R478,R$8:R$1007,1)+COUNTIF(R$8:R478,R478)-1)/1000</f>
        <v>0.45</v>
      </c>
      <c r="AH478" s="21">
        <f>(RANK(S478,S$8:S$1007,1)+COUNTIF(S$8:S478,S478)-1)/1000</f>
        <v>0.39100000000000001</v>
      </c>
      <c r="AI478" s="14">
        <f t="shared" si="95"/>
        <v>0</v>
      </c>
      <c r="AK478" s="14">
        <f t="shared" si="96"/>
        <v>0</v>
      </c>
    </row>
    <row r="479" spans="2:37" x14ac:dyDescent="0.25">
      <c r="B479">
        <f t="shared" si="90"/>
        <v>472</v>
      </c>
      <c r="C479">
        <f>MATCH(B479,'Stocastic Model Raw Data'!$B$2:$B$1001,0)</f>
        <v>503</v>
      </c>
      <c r="D479" s="14" cm="1">
        <f t="array" ref="D479">INDEX('Stocastic Model Raw Data'!$G$2:$G$1001,$C479,0)</f>
        <v>31610718</v>
      </c>
      <c r="E479" s="14" cm="1">
        <f t="array" ref="E479">INDEX('Stocastic Model Raw Data'!$C$2:$C$1001,$C479,0)</f>
        <v>4085159.30611397</v>
      </c>
      <c r="F479" s="14" cm="1">
        <f t="array" ref="F479">INDEX('Stocastic Model Raw Data'!$H$2:$H$1001,$C479,0)</f>
        <v>1643978.29863748</v>
      </c>
      <c r="G479" s="14">
        <f t="shared" si="85"/>
        <v>2441181.00747649</v>
      </c>
      <c r="H479" s="14" cm="1">
        <f t="array" ref="H479">INDEX('Stocastic Model Raw Data'!$D$2:$D$1001,$C479,0)</f>
        <v>133895526.23576701</v>
      </c>
      <c r="I479" s="14" cm="1">
        <f t="array" ref="I479">INDEX('Stocastic Model Raw Data'!$I$2:$I$1001,$C479,0)</f>
        <v>51023196.8599452</v>
      </c>
      <c r="J479" s="14">
        <f t="shared" si="86"/>
        <v>82872329.375821799</v>
      </c>
      <c r="K479" s="14" cm="1">
        <f t="array" ref="K479">INDEX('Stocastic Model Raw Data'!$E$2:$E$1001,$C479,0)</f>
        <v>38007896.607786797</v>
      </c>
      <c r="L479" s="14" cm="1">
        <f t="array" ref="L479">INDEX('Stocastic Model Raw Data'!$J$2:$J$1001,$C479,0)</f>
        <v>27086145.983327199</v>
      </c>
      <c r="M479" s="14">
        <f t="shared" si="87"/>
        <v>10921750.624459598</v>
      </c>
      <c r="N479" s="14">
        <f t="shared" si="91"/>
        <v>171903422.84355381</v>
      </c>
      <c r="O479" s="14">
        <f t="shared" si="92"/>
        <v>78109342.843272403</v>
      </c>
      <c r="P479" s="14">
        <f t="shared" si="88"/>
        <v>93794080.000281408</v>
      </c>
      <c r="Q479" s="3">
        <f t="shared" si="93"/>
        <v>171903422.84355381</v>
      </c>
      <c r="R479" s="3">
        <f t="shared" si="94"/>
        <v>109720060.8432724</v>
      </c>
      <c r="S479" s="3">
        <f t="shared" si="89"/>
        <v>62183362.000281408</v>
      </c>
      <c r="T479" s="21">
        <f>(RANK(E479,E$8:E$1007,1)+COUNTIF(E$8:E479,E479)-1)/1000</f>
        <v>0.46200000000000002</v>
      </c>
      <c r="U479" s="21">
        <f>(RANK(F479,F$8:F$1007,1)+COUNTIF(F$8:F479,F479)-1)/1000</f>
        <v>0.45600000000000002</v>
      </c>
      <c r="V479" s="21">
        <f>(RANK(G479,G$8:G$1007,1)+COUNTIF(G$8:G479,G479)-1)/1000</f>
        <v>0.48099999999999998</v>
      </c>
      <c r="W479" s="21">
        <f>(RANK(H479,H$8:H$1007,1)+COUNTIF(H$8:H479,H479)-1)/1000</f>
        <v>0.46899999999999997</v>
      </c>
      <c r="X479" s="21">
        <f>(RANK(I479,I$8:I$1007,1)+COUNTIF(I$8:I479,I479)-1)/1000</f>
        <v>0.45700000000000002</v>
      </c>
      <c r="Y479" s="21">
        <f>(RANK(J479,J$8:J$1007,1)+COUNTIF(J$8:J479,J479)-1)/1000</f>
        <v>0.496</v>
      </c>
      <c r="Z479" s="21">
        <f>(RANK(K479,K$8:K$1007,1)+COUNTIF(K$8:K479,K479)-1)/1000</f>
        <v>0.65</v>
      </c>
      <c r="AA479" s="21">
        <f>(RANK(L479,L$8:L$1007,1)+COUNTIF(L$8:L479,L479)-1)/1000</f>
        <v>0.65</v>
      </c>
      <c r="AB479" s="21">
        <f>(RANK(M479,M$8:M$1007,1)+COUNTIF(M$8:M479,M479)-1)/1000</f>
        <v>0.65700000000000003</v>
      </c>
      <c r="AC479" s="21">
        <f>(RANK(N479,N$8:N$1007,1)+COUNTIF(N$8:N479,N479)-1)/1000</f>
        <v>0.503</v>
      </c>
      <c r="AD479" s="21">
        <f>(RANK(O479,O$8:O$1007,1)+COUNTIF(O$8:O479,O479)-1)/1000</f>
        <v>0.5</v>
      </c>
      <c r="AE479" s="21">
        <f>(RANK(P479,P$8:P$1007,1)+COUNTIF(P$8:P479,P479)-1)/1000</f>
        <v>0.501</v>
      </c>
      <c r="AF479" s="21">
        <f>(RANK(Q479,Q$8:Q$1007,1)+COUNTIF(Q$8:Q479,Q479)-1)/1000</f>
        <v>0.503</v>
      </c>
      <c r="AG479" s="21">
        <f>(RANK(R479,R$8:R$1007,1)+COUNTIF(R$8:R479,R479)-1)/1000</f>
        <v>0.5</v>
      </c>
      <c r="AH479" s="21">
        <f>(RANK(S479,S$8:S$1007,1)+COUNTIF(S$8:S479,S479)-1)/1000</f>
        <v>0.501</v>
      </c>
      <c r="AI479" s="14">
        <f t="shared" si="95"/>
        <v>0</v>
      </c>
      <c r="AK479" s="14">
        <f t="shared" si="96"/>
        <v>0</v>
      </c>
    </row>
    <row r="480" spans="2:37" x14ac:dyDescent="0.25">
      <c r="B480">
        <f t="shared" si="90"/>
        <v>473</v>
      </c>
      <c r="C480">
        <f>MATCH(B480,'Stocastic Model Raw Data'!$B$2:$B$1001,0)</f>
        <v>907</v>
      </c>
      <c r="D480" s="14" cm="1">
        <f t="array" ref="D480">INDEX('Stocastic Model Raw Data'!$G$2:$G$1001,$C480,0)</f>
        <v>31610718</v>
      </c>
      <c r="E480" s="14" cm="1">
        <f t="array" ref="E480">INDEX('Stocastic Model Raw Data'!$C$2:$C$1001,$C480,0)</f>
        <v>6512788.1380500803</v>
      </c>
      <c r="F480" s="14" cm="1">
        <f t="array" ref="F480">INDEX('Stocastic Model Raw Data'!$H$2:$H$1001,$C480,0)</f>
        <v>2675531.6278229002</v>
      </c>
      <c r="G480" s="14">
        <f t="shared" si="85"/>
        <v>3837256.5102271801</v>
      </c>
      <c r="H480" s="14" cm="1">
        <f t="array" ref="H480">INDEX('Stocastic Model Raw Data'!$D$2:$D$1001,$C480,0)</f>
        <v>212203863.83346799</v>
      </c>
      <c r="I480" s="14" cm="1">
        <f t="array" ref="I480">INDEX('Stocastic Model Raw Data'!$I$2:$I$1001,$C480,0)</f>
        <v>82419489.6281818</v>
      </c>
      <c r="J480" s="14">
        <f t="shared" si="86"/>
        <v>129784374.20528619</v>
      </c>
      <c r="K480" s="14" cm="1">
        <f t="array" ref="K480">INDEX('Stocastic Model Raw Data'!$E$2:$E$1001,$C480,0)</f>
        <v>42114431.253297701</v>
      </c>
      <c r="L480" s="14" cm="1">
        <f t="array" ref="L480">INDEX('Stocastic Model Raw Data'!$J$2:$J$1001,$C480,0)</f>
        <v>29782977.039920099</v>
      </c>
      <c r="M480" s="14">
        <f t="shared" si="87"/>
        <v>12331454.213377602</v>
      </c>
      <c r="N480" s="14">
        <f t="shared" si="91"/>
        <v>254318295.08676571</v>
      </c>
      <c r="O480" s="14">
        <f t="shared" si="92"/>
        <v>112202466.66810191</v>
      </c>
      <c r="P480" s="14">
        <f t="shared" si="88"/>
        <v>142115828.4186638</v>
      </c>
      <c r="Q480" s="3">
        <f t="shared" si="93"/>
        <v>254318295.08676571</v>
      </c>
      <c r="R480" s="3">
        <f t="shared" si="94"/>
        <v>143813184.66810191</v>
      </c>
      <c r="S480" s="3">
        <f t="shared" si="89"/>
        <v>110505110.4186638</v>
      </c>
      <c r="T480" s="21">
        <f>(RANK(E480,E$8:E$1007,1)+COUNTIF(E$8:E480,E480)-1)/1000</f>
        <v>0.89500000000000002</v>
      </c>
      <c r="U480" s="21">
        <f>(RANK(F480,F$8:F$1007,1)+COUNTIF(F$8:F480,F480)-1)/1000</f>
        <v>0.879</v>
      </c>
      <c r="V480" s="21">
        <f>(RANK(G480,G$8:G$1007,1)+COUNTIF(G$8:G480,G480)-1)/1000</f>
        <v>0.90100000000000002</v>
      </c>
      <c r="W480" s="21">
        <f>(RANK(H480,H$8:H$1007,1)+COUNTIF(H$8:H480,H480)-1)/1000</f>
        <v>0.89600000000000002</v>
      </c>
      <c r="X480" s="21">
        <f>(RANK(I480,I$8:I$1007,1)+COUNTIF(I$8:I480,I480)-1)/1000</f>
        <v>0.88200000000000001</v>
      </c>
      <c r="Y480" s="21">
        <f>(RANK(J480,J$8:J$1007,1)+COUNTIF(J$8:J480,J480)-1)/1000</f>
        <v>0.89900000000000002</v>
      </c>
      <c r="Z480" s="21">
        <f>(RANK(K480,K$8:K$1007,1)+COUNTIF(K$8:K480,K480)-1)/1000</f>
        <v>0.89500000000000002</v>
      </c>
      <c r="AA480" s="21">
        <f>(RANK(L480,L$8:L$1007,1)+COUNTIF(L$8:L480,L480)-1)/1000</f>
        <v>0.86199999999999999</v>
      </c>
      <c r="AB480" s="21">
        <f>(RANK(M480,M$8:M$1007,1)+COUNTIF(M$8:M480,M480)-1)/1000</f>
        <v>0.94299999999999995</v>
      </c>
      <c r="AC480" s="21">
        <f>(RANK(N480,N$8:N$1007,1)+COUNTIF(N$8:N480,N480)-1)/1000</f>
        <v>0.90700000000000003</v>
      </c>
      <c r="AD480" s="21">
        <f>(RANK(O480,O$8:O$1007,1)+COUNTIF(O$8:O480,O480)-1)/1000</f>
        <v>0.90400000000000003</v>
      </c>
      <c r="AE480" s="21">
        <f>(RANK(P480,P$8:P$1007,1)+COUNTIF(P$8:P480,P480)-1)/1000</f>
        <v>0.90900000000000003</v>
      </c>
      <c r="AF480" s="21">
        <f>(RANK(Q480,Q$8:Q$1007,1)+COUNTIF(Q$8:Q480,Q480)-1)/1000</f>
        <v>0.90700000000000003</v>
      </c>
      <c r="AG480" s="21">
        <f>(RANK(R480,R$8:R$1007,1)+COUNTIF(R$8:R480,R480)-1)/1000</f>
        <v>0.90400000000000003</v>
      </c>
      <c r="AH480" s="21">
        <f>(RANK(S480,S$8:S$1007,1)+COUNTIF(S$8:S480,S480)-1)/1000</f>
        <v>0.90900000000000003</v>
      </c>
      <c r="AI480" s="14">
        <f t="shared" si="95"/>
        <v>0</v>
      </c>
      <c r="AK480" s="14">
        <f t="shared" si="96"/>
        <v>0</v>
      </c>
    </row>
    <row r="481" spans="2:37" x14ac:dyDescent="0.25">
      <c r="B481">
        <f t="shared" si="90"/>
        <v>474</v>
      </c>
      <c r="C481">
        <f>MATCH(B481,'Stocastic Model Raw Data'!$B$2:$B$1001,0)</f>
        <v>327</v>
      </c>
      <c r="D481" s="14" cm="1">
        <f t="array" ref="D481">INDEX('Stocastic Model Raw Data'!$G$2:$G$1001,$C481,0)</f>
        <v>31610718</v>
      </c>
      <c r="E481" s="14" cm="1">
        <f t="array" ref="E481">INDEX('Stocastic Model Raw Data'!$C$2:$C$1001,$C481,0)</f>
        <v>2893874.0732179801</v>
      </c>
      <c r="F481" s="14" cm="1">
        <f t="array" ref="F481">INDEX('Stocastic Model Raw Data'!$H$2:$H$1001,$C481,0)</f>
        <v>1103665.0810153901</v>
      </c>
      <c r="G481" s="14">
        <f t="shared" si="85"/>
        <v>1790208.99220259</v>
      </c>
      <c r="H481" s="14" cm="1">
        <f t="array" ref="H481">INDEX('Stocastic Model Raw Data'!$D$2:$D$1001,$C481,0)</f>
        <v>93933895.107162401</v>
      </c>
      <c r="I481" s="14" cm="1">
        <f t="array" ref="I481">INDEX('Stocastic Model Raw Data'!$I$2:$I$1001,$C481,0)</f>
        <v>34783053.666823901</v>
      </c>
      <c r="J481" s="14">
        <f t="shared" si="86"/>
        <v>59150841.4403385</v>
      </c>
      <c r="K481" s="14" cm="1">
        <f t="array" ref="K481">INDEX('Stocastic Model Raw Data'!$E$2:$E$1001,$C481,0)</f>
        <v>40677461.563695103</v>
      </c>
      <c r="L481" s="14" cm="1">
        <f t="array" ref="L481">INDEX('Stocastic Model Raw Data'!$J$2:$J$1001,$C481,0)</f>
        <v>29315748.572134499</v>
      </c>
      <c r="M481" s="14">
        <f t="shared" si="87"/>
        <v>11361712.991560604</v>
      </c>
      <c r="N481" s="14">
        <f t="shared" si="91"/>
        <v>134611356.67085749</v>
      </c>
      <c r="O481" s="14">
        <f t="shared" si="92"/>
        <v>64098802.238958403</v>
      </c>
      <c r="P481" s="14">
        <f t="shared" si="88"/>
        <v>70512554.431899086</v>
      </c>
      <c r="Q481" s="3">
        <f t="shared" si="93"/>
        <v>134611356.67085749</v>
      </c>
      <c r="R481" s="3">
        <f t="shared" si="94"/>
        <v>95709520.238958403</v>
      </c>
      <c r="S481" s="3">
        <f t="shared" si="89"/>
        <v>38901836.431899086</v>
      </c>
      <c r="T481" s="21">
        <f>(RANK(E481,E$8:E$1007,1)+COUNTIF(E$8:E481,E481)-1)/1000</f>
        <v>0.29499999999999998</v>
      </c>
      <c r="U481" s="21">
        <f>(RANK(F481,F$8:F$1007,1)+COUNTIF(F$8:F481,F481)-1)/1000</f>
        <v>0.25600000000000001</v>
      </c>
      <c r="V481" s="21">
        <f>(RANK(G481,G$8:G$1007,1)+COUNTIF(G$8:G481,G481)-1)/1000</f>
        <v>0.30399999999999999</v>
      </c>
      <c r="W481" s="21">
        <f>(RANK(H481,H$8:H$1007,1)+COUNTIF(H$8:H481,H481)-1)/1000</f>
        <v>0.29799999999999999</v>
      </c>
      <c r="X481" s="21">
        <f>(RANK(I481,I$8:I$1007,1)+COUNTIF(I$8:I481,I481)-1)/1000</f>
        <v>0.25900000000000001</v>
      </c>
      <c r="Y481" s="21">
        <f>(RANK(J481,J$8:J$1007,1)+COUNTIF(J$8:J481,J481)-1)/1000</f>
        <v>0.30499999999999999</v>
      </c>
      <c r="Z481" s="21">
        <f>(RANK(K481,K$8:K$1007,1)+COUNTIF(K$8:K481,K481)-1)/1000</f>
        <v>0.82199999999999995</v>
      </c>
      <c r="AA481" s="21">
        <f>(RANK(L481,L$8:L$1007,1)+COUNTIF(L$8:L481,L481)-1)/1000</f>
        <v>0.83</v>
      </c>
      <c r="AB481" s="21">
        <f>(RANK(M481,M$8:M$1007,1)+COUNTIF(M$8:M481,M481)-1)/1000</f>
        <v>0.77200000000000002</v>
      </c>
      <c r="AC481" s="21">
        <f>(RANK(N481,N$8:N$1007,1)+COUNTIF(N$8:N481,N481)-1)/1000</f>
        <v>0.32700000000000001</v>
      </c>
      <c r="AD481" s="21">
        <f>(RANK(O481,O$8:O$1007,1)+COUNTIF(O$8:O481,O481)-1)/1000</f>
        <v>0.34200000000000003</v>
      </c>
      <c r="AE481" s="21">
        <f>(RANK(P481,P$8:P$1007,1)+COUNTIF(P$8:P481,P481)-1)/1000</f>
        <v>0.314</v>
      </c>
      <c r="AF481" s="21">
        <f>(RANK(Q481,Q$8:Q$1007,1)+COUNTIF(Q$8:Q481,Q481)-1)/1000</f>
        <v>0.32700000000000001</v>
      </c>
      <c r="AG481" s="21">
        <f>(RANK(R481,R$8:R$1007,1)+COUNTIF(R$8:R481,R481)-1)/1000</f>
        <v>0.34200000000000003</v>
      </c>
      <c r="AH481" s="21">
        <f>(RANK(S481,S$8:S$1007,1)+COUNTIF(S$8:S481,S481)-1)/1000</f>
        <v>0.314</v>
      </c>
      <c r="AI481" s="14">
        <f t="shared" si="95"/>
        <v>0</v>
      </c>
      <c r="AK481" s="14">
        <f t="shared" si="96"/>
        <v>0</v>
      </c>
    </row>
    <row r="482" spans="2:37" x14ac:dyDescent="0.25">
      <c r="B482">
        <f t="shared" si="90"/>
        <v>475</v>
      </c>
      <c r="C482">
        <f>MATCH(B482,'Stocastic Model Raw Data'!$B$2:$B$1001,0)</f>
        <v>544</v>
      </c>
      <c r="D482" s="14" cm="1">
        <f t="array" ref="D482">INDEX('Stocastic Model Raw Data'!$G$2:$G$1001,$C482,0)</f>
        <v>31610718</v>
      </c>
      <c r="E482" s="14" cm="1">
        <f t="array" ref="E482">INDEX('Stocastic Model Raw Data'!$C$2:$C$1001,$C482,0)</f>
        <v>4283931.6298873601</v>
      </c>
      <c r="F482" s="14" cm="1">
        <f t="array" ref="F482">INDEX('Stocastic Model Raw Data'!$H$2:$H$1001,$C482,0)</f>
        <v>1767913.8336155501</v>
      </c>
      <c r="G482" s="14">
        <f t="shared" si="85"/>
        <v>2516017.7962718103</v>
      </c>
      <c r="H482" s="14" cm="1">
        <f t="array" ref="H482">INDEX('Stocastic Model Raw Data'!$D$2:$D$1001,$C482,0)</f>
        <v>138577207.217632</v>
      </c>
      <c r="I482" s="14" cm="1">
        <f t="array" ref="I482">INDEX('Stocastic Model Raw Data'!$I$2:$I$1001,$C482,0)</f>
        <v>54858153.851178803</v>
      </c>
      <c r="J482" s="14">
        <f t="shared" si="86"/>
        <v>83719053.366453201</v>
      </c>
      <c r="K482" s="14" cm="1">
        <f t="array" ref="K482">INDEX('Stocastic Model Raw Data'!$E$2:$E$1001,$C482,0)</f>
        <v>37942627.287850797</v>
      </c>
      <c r="L482" s="14" cm="1">
        <f t="array" ref="L482">INDEX('Stocastic Model Raw Data'!$J$2:$J$1001,$C482,0)</f>
        <v>27070208.011830501</v>
      </c>
      <c r="M482" s="14">
        <f t="shared" si="87"/>
        <v>10872419.276020296</v>
      </c>
      <c r="N482" s="14">
        <f t="shared" si="91"/>
        <v>176519834.50548279</v>
      </c>
      <c r="O482" s="14">
        <f t="shared" si="92"/>
        <v>81928361.863009304</v>
      </c>
      <c r="P482" s="14">
        <f t="shared" si="88"/>
        <v>94591472.642473489</v>
      </c>
      <c r="Q482" s="3">
        <f t="shared" si="93"/>
        <v>176519834.50548279</v>
      </c>
      <c r="R482" s="3">
        <f t="shared" si="94"/>
        <v>113539079.8630093</v>
      </c>
      <c r="S482" s="3">
        <f t="shared" si="89"/>
        <v>62980754.642473489</v>
      </c>
      <c r="T482" s="21">
        <f>(RANK(E482,E$8:E$1007,1)+COUNTIF(E$8:E482,E482)-1)/1000</f>
        <v>0.53500000000000003</v>
      </c>
      <c r="U482" s="21">
        <f>(RANK(F482,F$8:F$1007,1)+COUNTIF(F$8:F482,F482)-1)/1000</f>
        <v>0.54200000000000004</v>
      </c>
      <c r="V482" s="21">
        <f>(RANK(G482,G$8:G$1007,1)+COUNTIF(G$8:G482,G482)-1)/1000</f>
        <v>0.52800000000000002</v>
      </c>
      <c r="W482" s="21">
        <f>(RANK(H482,H$8:H$1007,1)+COUNTIF(H$8:H482,H482)-1)/1000</f>
        <v>0.53300000000000003</v>
      </c>
      <c r="X482" s="21">
        <f>(RANK(I482,I$8:I$1007,1)+COUNTIF(I$8:I482,I482)-1)/1000</f>
        <v>0.54500000000000004</v>
      </c>
      <c r="Y482" s="21">
        <f>(RANK(J482,J$8:J$1007,1)+COUNTIF(J$8:J482,J482)-1)/1000</f>
        <v>0.51700000000000002</v>
      </c>
      <c r="Z482" s="21">
        <f>(RANK(K482,K$8:K$1007,1)+COUNTIF(K$8:K482,K482)-1)/1000</f>
        <v>0.64300000000000002</v>
      </c>
      <c r="AA482" s="21">
        <f>(RANK(L482,L$8:L$1007,1)+COUNTIF(L$8:L482,L482)-1)/1000</f>
        <v>0.64800000000000002</v>
      </c>
      <c r="AB482" s="21">
        <f>(RANK(M482,M$8:M$1007,1)+COUNTIF(M$8:M482,M482)-1)/1000</f>
        <v>0.63900000000000001</v>
      </c>
      <c r="AC482" s="21">
        <f>(RANK(N482,N$8:N$1007,1)+COUNTIF(N$8:N482,N482)-1)/1000</f>
        <v>0.54400000000000004</v>
      </c>
      <c r="AD482" s="21">
        <f>(RANK(O482,O$8:O$1007,1)+COUNTIF(O$8:O482,O482)-1)/1000</f>
        <v>0.57799999999999996</v>
      </c>
      <c r="AE482" s="21">
        <f>(RANK(P482,P$8:P$1007,1)+COUNTIF(P$8:P482,P482)-1)/1000</f>
        <v>0.52400000000000002</v>
      </c>
      <c r="AF482" s="21">
        <f>(RANK(Q482,Q$8:Q$1007,1)+COUNTIF(Q$8:Q482,Q482)-1)/1000</f>
        <v>0.54400000000000004</v>
      </c>
      <c r="AG482" s="21">
        <f>(RANK(R482,R$8:R$1007,1)+COUNTIF(R$8:R482,R482)-1)/1000</f>
        <v>0.57799999999999996</v>
      </c>
      <c r="AH482" s="21">
        <f>(RANK(S482,S$8:S$1007,1)+COUNTIF(S$8:S482,S482)-1)/1000</f>
        <v>0.52400000000000002</v>
      </c>
      <c r="AI482" s="14">
        <f t="shared" si="95"/>
        <v>0</v>
      </c>
      <c r="AK482" s="14">
        <f t="shared" si="96"/>
        <v>0</v>
      </c>
    </row>
    <row r="483" spans="2:37" x14ac:dyDescent="0.25">
      <c r="B483">
        <f t="shared" si="90"/>
        <v>476</v>
      </c>
      <c r="C483">
        <f>MATCH(B483,'Stocastic Model Raw Data'!$B$2:$B$1001,0)</f>
        <v>378</v>
      </c>
      <c r="D483" s="14" cm="1">
        <f t="array" ref="D483">INDEX('Stocastic Model Raw Data'!$G$2:$G$1001,$C483,0)</f>
        <v>31610718</v>
      </c>
      <c r="E483" s="14" cm="1">
        <f t="array" ref="E483">INDEX('Stocastic Model Raw Data'!$C$2:$C$1001,$C483,0)</f>
        <v>3486300.6179957599</v>
      </c>
      <c r="F483" s="14" cm="1">
        <f t="array" ref="F483">INDEX('Stocastic Model Raw Data'!$H$2:$H$1001,$C483,0)</f>
        <v>1392051.3331029101</v>
      </c>
      <c r="G483" s="14">
        <f t="shared" si="85"/>
        <v>2094249.2848928499</v>
      </c>
      <c r="H483" s="14" cm="1">
        <f t="array" ref="H483">INDEX('Stocastic Model Raw Data'!$D$2:$D$1001,$C483,0)</f>
        <v>113418390.015174</v>
      </c>
      <c r="I483" s="14" cm="1">
        <f t="array" ref="I483">INDEX('Stocastic Model Raw Data'!$I$2:$I$1001,$C483,0)</f>
        <v>43133831.154118098</v>
      </c>
      <c r="J483" s="14">
        <f t="shared" si="86"/>
        <v>70284558.861055911</v>
      </c>
      <c r="K483" s="14" cm="1">
        <f t="array" ref="K483">INDEX('Stocastic Model Raw Data'!$E$2:$E$1001,$C483,0)</f>
        <v>30788892.035735201</v>
      </c>
      <c r="L483" s="14" cm="1">
        <f t="array" ref="L483">INDEX('Stocastic Model Raw Data'!$J$2:$J$1001,$C483,0)</f>
        <v>21853941.356952898</v>
      </c>
      <c r="M483" s="14">
        <f t="shared" si="87"/>
        <v>8934950.6787823029</v>
      </c>
      <c r="N483" s="14">
        <f t="shared" si="91"/>
        <v>144207282.05090919</v>
      </c>
      <c r="O483" s="14">
        <f t="shared" si="92"/>
        <v>64987772.511070997</v>
      </c>
      <c r="P483" s="14">
        <f t="shared" si="88"/>
        <v>79219509.539838195</v>
      </c>
      <c r="Q483" s="3">
        <f t="shared" si="93"/>
        <v>144207282.05090919</v>
      </c>
      <c r="R483" s="3">
        <f t="shared" si="94"/>
        <v>96598490.511070997</v>
      </c>
      <c r="S483" s="3">
        <f t="shared" si="89"/>
        <v>47608791.539838195</v>
      </c>
      <c r="T483" s="21">
        <f>(RANK(E483,E$8:E$1007,1)+COUNTIF(E$8:E483,E483)-1)/1000</f>
        <v>0.38600000000000001</v>
      </c>
      <c r="U483" s="21">
        <f>(RANK(F483,F$8:F$1007,1)+COUNTIF(F$8:F483,F483)-1)/1000</f>
        <v>0.38500000000000001</v>
      </c>
      <c r="V483" s="21">
        <f>(RANK(G483,G$8:G$1007,1)+COUNTIF(G$8:G483,G483)-1)/1000</f>
        <v>0.38600000000000001</v>
      </c>
      <c r="W483" s="21">
        <f>(RANK(H483,H$8:H$1007,1)+COUNTIF(H$8:H483,H483)-1)/1000</f>
        <v>0.38400000000000001</v>
      </c>
      <c r="X483" s="21">
        <f>(RANK(I483,I$8:I$1007,1)+COUNTIF(I$8:I483,I483)-1)/1000</f>
        <v>0.38300000000000001</v>
      </c>
      <c r="Y483" s="21">
        <f>(RANK(J483,J$8:J$1007,1)+COUNTIF(J$8:J483,J483)-1)/1000</f>
        <v>0.38300000000000001</v>
      </c>
      <c r="Z483" s="21">
        <f>(RANK(K483,K$8:K$1007,1)+COUNTIF(K$8:K483,K483)-1)/1000</f>
        <v>0.249</v>
      </c>
      <c r="AA483" s="21">
        <f>(RANK(L483,L$8:L$1007,1)+COUNTIF(L$8:L483,L483)-1)/1000</f>
        <v>0.26200000000000001</v>
      </c>
      <c r="AB483" s="21">
        <f>(RANK(M483,M$8:M$1007,1)+COUNTIF(M$8:M483,M483)-1)/1000</f>
        <v>0.217</v>
      </c>
      <c r="AC483" s="21">
        <f>(RANK(N483,N$8:N$1007,1)+COUNTIF(N$8:N483,N483)-1)/1000</f>
        <v>0.378</v>
      </c>
      <c r="AD483" s="21">
        <f>(RANK(O483,O$8:O$1007,1)+COUNTIF(O$8:O483,O483)-1)/1000</f>
        <v>0.35699999999999998</v>
      </c>
      <c r="AE483" s="21">
        <f>(RANK(P483,P$8:P$1007,1)+COUNTIF(P$8:P483,P483)-1)/1000</f>
        <v>0.38</v>
      </c>
      <c r="AF483" s="21">
        <f>(RANK(Q483,Q$8:Q$1007,1)+COUNTIF(Q$8:Q483,Q483)-1)/1000</f>
        <v>0.378</v>
      </c>
      <c r="AG483" s="21">
        <f>(RANK(R483,R$8:R$1007,1)+COUNTIF(R$8:R483,R483)-1)/1000</f>
        <v>0.35699999999999998</v>
      </c>
      <c r="AH483" s="21">
        <f>(RANK(S483,S$8:S$1007,1)+COUNTIF(S$8:S483,S483)-1)/1000</f>
        <v>0.38</v>
      </c>
      <c r="AI483" s="14">
        <f t="shared" si="95"/>
        <v>0</v>
      </c>
      <c r="AK483" s="14">
        <f t="shared" si="96"/>
        <v>0</v>
      </c>
    </row>
    <row r="484" spans="2:37" x14ac:dyDescent="0.25">
      <c r="B484">
        <f t="shared" si="90"/>
        <v>477</v>
      </c>
      <c r="C484">
        <f>MATCH(B484,'Stocastic Model Raw Data'!$B$2:$B$1001,0)</f>
        <v>525</v>
      </c>
      <c r="D484" s="14" cm="1">
        <f t="array" ref="D484">INDEX('Stocastic Model Raw Data'!$G$2:$G$1001,$C484,0)</f>
        <v>31610718</v>
      </c>
      <c r="E484" s="14" cm="1">
        <f t="array" ref="E484">INDEX('Stocastic Model Raw Data'!$C$2:$C$1001,$C484,0)</f>
        <v>4717119.3030938897</v>
      </c>
      <c r="F484" s="14" cm="1">
        <f t="array" ref="F484">INDEX('Stocastic Model Raw Data'!$H$2:$H$1001,$C484,0)</f>
        <v>2008128.6867931599</v>
      </c>
      <c r="G484" s="14">
        <f t="shared" si="85"/>
        <v>2708990.61630073</v>
      </c>
      <c r="H484" s="14" cm="1">
        <f t="array" ref="H484">INDEX('Stocastic Model Raw Data'!$D$2:$D$1001,$C484,0)</f>
        <v>151575955.321172</v>
      </c>
      <c r="I484" s="14" cm="1">
        <f t="array" ref="I484">INDEX('Stocastic Model Raw Data'!$I$2:$I$1001,$C484,0)</f>
        <v>61674516.4520384</v>
      </c>
      <c r="J484" s="14">
        <f t="shared" si="86"/>
        <v>89901438.869133592</v>
      </c>
      <c r="K484" s="14" cm="1">
        <f t="array" ref="K484">INDEX('Stocastic Model Raw Data'!$E$2:$E$1001,$C484,0)</f>
        <v>23376801.792179499</v>
      </c>
      <c r="L484" s="14" cm="1">
        <f t="array" ref="L484">INDEX('Stocastic Model Raw Data'!$J$2:$J$1001,$C484,0)</f>
        <v>15665870.0682714</v>
      </c>
      <c r="M484" s="14">
        <f t="shared" si="87"/>
        <v>7710931.7239080984</v>
      </c>
      <c r="N484" s="14">
        <f t="shared" si="91"/>
        <v>174952757.11335149</v>
      </c>
      <c r="O484" s="14">
        <f t="shared" si="92"/>
        <v>77340386.520309806</v>
      </c>
      <c r="P484" s="14">
        <f t="shared" si="88"/>
        <v>97612370.593041688</v>
      </c>
      <c r="Q484" s="3">
        <f t="shared" si="93"/>
        <v>174952757.11335149</v>
      </c>
      <c r="R484" s="3">
        <f t="shared" si="94"/>
        <v>108951104.52030981</v>
      </c>
      <c r="S484" s="3">
        <f t="shared" si="89"/>
        <v>66001652.593041688</v>
      </c>
      <c r="T484" s="21">
        <f>(RANK(E484,E$8:E$1007,1)+COUNTIF(E$8:E484,E484)-1)/1000</f>
        <v>0.623</v>
      </c>
      <c r="U484" s="21">
        <f>(RANK(F484,F$8:F$1007,1)+COUNTIF(F$8:F484,F484)-1)/1000</f>
        <v>0.65600000000000003</v>
      </c>
      <c r="V484" s="21">
        <f>(RANK(G484,G$8:G$1007,1)+COUNTIF(G$8:G484,G484)-1)/1000</f>
        <v>0.60599999999999998</v>
      </c>
      <c r="W484" s="21">
        <f>(RANK(H484,H$8:H$1007,1)+COUNTIF(H$8:H484,H484)-1)/1000</f>
        <v>0.61799999999999999</v>
      </c>
      <c r="X484" s="21">
        <f>(RANK(I484,I$8:I$1007,1)+COUNTIF(I$8:I484,I484)-1)/1000</f>
        <v>0.65500000000000003</v>
      </c>
      <c r="Y484" s="21">
        <f>(RANK(J484,J$8:J$1007,1)+COUNTIF(J$8:J484,J484)-1)/1000</f>
        <v>0.59799999999999998</v>
      </c>
      <c r="Z484" s="21">
        <f>(RANK(K484,K$8:K$1007,1)+COUNTIF(K$8:K484,K484)-1)/1000</f>
        <v>0.03</v>
      </c>
      <c r="AA484" s="21">
        <f>(RANK(L484,L$8:L$1007,1)+COUNTIF(L$8:L484,L484)-1)/1000</f>
        <v>2.5000000000000001E-2</v>
      </c>
      <c r="AB484" s="21">
        <f>(RANK(M484,M$8:M$1007,1)+COUNTIF(M$8:M484,M484)-1)/1000</f>
        <v>6.7000000000000004E-2</v>
      </c>
      <c r="AC484" s="21">
        <f>(RANK(N484,N$8:N$1007,1)+COUNTIF(N$8:N484,N484)-1)/1000</f>
        <v>0.52500000000000002</v>
      </c>
      <c r="AD484" s="21">
        <f>(RANK(O484,O$8:O$1007,1)+COUNTIF(O$8:O484,O484)-1)/1000</f>
        <v>0.48699999999999999</v>
      </c>
      <c r="AE484" s="21">
        <f>(RANK(P484,P$8:P$1007,1)+COUNTIF(P$8:P484,P484)-1)/1000</f>
        <v>0.57099999999999995</v>
      </c>
      <c r="AF484" s="21">
        <f>(RANK(Q484,Q$8:Q$1007,1)+COUNTIF(Q$8:Q484,Q484)-1)/1000</f>
        <v>0.52500000000000002</v>
      </c>
      <c r="AG484" s="21">
        <f>(RANK(R484,R$8:R$1007,1)+COUNTIF(R$8:R484,R484)-1)/1000</f>
        <v>0.48699999999999999</v>
      </c>
      <c r="AH484" s="21">
        <f>(RANK(S484,S$8:S$1007,1)+COUNTIF(S$8:S484,S484)-1)/1000</f>
        <v>0.57099999999999995</v>
      </c>
      <c r="AI484" s="14">
        <f t="shared" si="95"/>
        <v>0</v>
      </c>
      <c r="AK484" s="14">
        <f t="shared" si="96"/>
        <v>0</v>
      </c>
    </row>
    <row r="485" spans="2:37" x14ac:dyDescent="0.25">
      <c r="B485">
        <f t="shared" si="90"/>
        <v>478</v>
      </c>
      <c r="C485">
        <f>MATCH(B485,'Stocastic Model Raw Data'!$B$2:$B$1001,0)</f>
        <v>761</v>
      </c>
      <c r="D485" s="14" cm="1">
        <f t="array" ref="D485">INDEX('Stocastic Model Raw Data'!$G$2:$G$1001,$C485,0)</f>
        <v>31610718</v>
      </c>
      <c r="E485" s="14" cm="1">
        <f t="array" ref="E485">INDEX('Stocastic Model Raw Data'!$C$2:$C$1001,$C485,0)</f>
        <v>5344285.9294246901</v>
      </c>
      <c r="F485" s="14" cm="1">
        <f t="array" ref="F485">INDEX('Stocastic Model Raw Data'!$H$2:$H$1001,$C485,0)</f>
        <v>2200489.4548574002</v>
      </c>
      <c r="G485" s="14">
        <f t="shared" si="85"/>
        <v>3143796.4745672899</v>
      </c>
      <c r="H485" s="14" cm="1">
        <f t="array" ref="H485">INDEX('Stocastic Model Raw Data'!$D$2:$D$1001,$C485,0)</f>
        <v>173614456.89782101</v>
      </c>
      <c r="I485" s="14" cm="1">
        <f t="array" ref="I485">INDEX('Stocastic Model Raw Data'!$I$2:$I$1001,$C485,0)</f>
        <v>67870402.839882493</v>
      </c>
      <c r="J485" s="14">
        <f t="shared" si="86"/>
        <v>105744054.05793852</v>
      </c>
      <c r="K485" s="14" cm="1">
        <f t="array" ref="K485">INDEX('Stocastic Model Raw Data'!$E$2:$E$1001,$C485,0)</f>
        <v>35374365.834157698</v>
      </c>
      <c r="L485" s="14" cm="1">
        <f t="array" ref="L485">INDEX('Stocastic Model Raw Data'!$J$2:$J$1001,$C485,0)</f>
        <v>25298178.974644601</v>
      </c>
      <c r="M485" s="14">
        <f t="shared" si="87"/>
        <v>10076186.859513097</v>
      </c>
      <c r="N485" s="14">
        <f t="shared" si="91"/>
        <v>208988822.73197871</v>
      </c>
      <c r="O485" s="14">
        <f t="shared" si="92"/>
        <v>93168581.814527094</v>
      </c>
      <c r="P485" s="14">
        <f t="shared" si="88"/>
        <v>115820240.91745162</v>
      </c>
      <c r="Q485" s="3">
        <f t="shared" si="93"/>
        <v>208988822.73197871</v>
      </c>
      <c r="R485" s="3">
        <f t="shared" si="94"/>
        <v>124779299.81452709</v>
      </c>
      <c r="S485" s="3">
        <f t="shared" si="89"/>
        <v>84209522.91745162</v>
      </c>
      <c r="T485" s="21">
        <f>(RANK(E485,E$8:E$1007,1)+COUNTIF(E$8:E485,E485)-1)/1000</f>
        <v>0.77100000000000002</v>
      </c>
      <c r="U485" s="21">
        <f>(RANK(F485,F$8:F$1007,1)+COUNTIF(F$8:F485,F485)-1)/1000</f>
        <v>0.76800000000000002</v>
      </c>
      <c r="V485" s="21">
        <f>(RANK(G485,G$8:G$1007,1)+COUNTIF(G$8:G485,G485)-1)/1000</f>
        <v>0.77100000000000002</v>
      </c>
      <c r="W485" s="21">
        <f>(RANK(H485,H$8:H$1007,1)+COUNTIF(H$8:H485,H485)-1)/1000</f>
        <v>0.77</v>
      </c>
      <c r="X485" s="21">
        <f>(RANK(I485,I$8:I$1007,1)+COUNTIF(I$8:I485,I485)-1)/1000</f>
        <v>0.76800000000000002</v>
      </c>
      <c r="Y485" s="21">
        <f>(RANK(J485,J$8:J$1007,1)+COUNTIF(J$8:J485,J485)-1)/1000</f>
        <v>0.77400000000000002</v>
      </c>
      <c r="Z485" s="21">
        <f>(RANK(K485,K$8:K$1007,1)+COUNTIF(K$8:K485,K485)-1)/1000</f>
        <v>0.46700000000000003</v>
      </c>
      <c r="AA485" s="21">
        <f>(RANK(L485,L$8:L$1007,1)+COUNTIF(L$8:L485,L485)-1)/1000</f>
        <v>0.47499999999999998</v>
      </c>
      <c r="AB485" s="21">
        <f>(RANK(M485,M$8:M$1007,1)+COUNTIF(M$8:M485,M485)-1)/1000</f>
        <v>0.436</v>
      </c>
      <c r="AC485" s="21">
        <f>(RANK(N485,N$8:N$1007,1)+COUNTIF(N$8:N485,N485)-1)/1000</f>
        <v>0.76100000000000001</v>
      </c>
      <c r="AD485" s="21">
        <f>(RANK(O485,O$8:O$1007,1)+COUNTIF(O$8:O485,O485)-1)/1000</f>
        <v>0.75</v>
      </c>
      <c r="AE485" s="21">
        <f>(RANK(P485,P$8:P$1007,1)+COUNTIF(P$8:P485,P485)-1)/1000</f>
        <v>0.77</v>
      </c>
      <c r="AF485" s="21">
        <f>(RANK(Q485,Q$8:Q$1007,1)+COUNTIF(Q$8:Q485,Q485)-1)/1000</f>
        <v>0.76100000000000001</v>
      </c>
      <c r="AG485" s="21">
        <f>(RANK(R485,R$8:R$1007,1)+COUNTIF(R$8:R485,R485)-1)/1000</f>
        <v>0.75</v>
      </c>
      <c r="AH485" s="21">
        <f>(RANK(S485,S$8:S$1007,1)+COUNTIF(S$8:S485,S485)-1)/1000</f>
        <v>0.77</v>
      </c>
      <c r="AI485" s="14">
        <f t="shared" si="95"/>
        <v>0</v>
      </c>
      <c r="AK485" s="14">
        <f t="shared" si="96"/>
        <v>0</v>
      </c>
    </row>
    <row r="486" spans="2:37" x14ac:dyDescent="0.25">
      <c r="B486">
        <f t="shared" si="90"/>
        <v>479</v>
      </c>
      <c r="C486">
        <f>MATCH(B486,'Stocastic Model Raw Data'!$B$2:$B$1001,0)</f>
        <v>763</v>
      </c>
      <c r="D486" s="14" cm="1">
        <f t="array" ref="D486">INDEX('Stocastic Model Raw Data'!$G$2:$G$1001,$C486,0)</f>
        <v>31610718</v>
      </c>
      <c r="E486" s="14" cm="1">
        <f t="array" ref="E486">INDEX('Stocastic Model Raw Data'!$C$2:$C$1001,$C486,0)</f>
        <v>5197415.0729392804</v>
      </c>
      <c r="F486" s="14" cm="1">
        <f t="array" ref="F486">INDEX('Stocastic Model Raw Data'!$H$2:$H$1001,$C486,0)</f>
        <v>2132248.1959861401</v>
      </c>
      <c r="G486" s="14">
        <f t="shared" si="85"/>
        <v>3065166.8769531404</v>
      </c>
      <c r="H486" s="14" cm="1">
        <f t="array" ref="H486">INDEX('Stocastic Model Raw Data'!$D$2:$D$1001,$C486,0)</f>
        <v>169224491.87323901</v>
      </c>
      <c r="I486" s="14" cm="1">
        <f t="array" ref="I486">INDEX('Stocastic Model Raw Data'!$I$2:$I$1001,$C486,0)</f>
        <v>65827456.6745933</v>
      </c>
      <c r="J486" s="14">
        <f t="shared" si="86"/>
        <v>103397035.19864571</v>
      </c>
      <c r="K486" s="14" cm="1">
        <f t="array" ref="K486">INDEX('Stocastic Model Raw Data'!$E$2:$E$1001,$C486,0)</f>
        <v>39839224.457150698</v>
      </c>
      <c r="L486" s="14" cm="1">
        <f t="array" ref="L486">INDEX('Stocastic Model Raw Data'!$J$2:$J$1001,$C486,0)</f>
        <v>28277973.323477499</v>
      </c>
      <c r="M486" s="14">
        <f t="shared" si="87"/>
        <v>11561251.133673199</v>
      </c>
      <c r="N486" s="14">
        <f t="shared" si="91"/>
        <v>209063716.33038971</v>
      </c>
      <c r="O486" s="14">
        <f t="shared" si="92"/>
        <v>94105429.998070806</v>
      </c>
      <c r="P486" s="14">
        <f t="shared" si="88"/>
        <v>114958286.3323189</v>
      </c>
      <c r="Q486" s="3">
        <f t="shared" si="93"/>
        <v>209063716.33038971</v>
      </c>
      <c r="R486" s="3">
        <f t="shared" si="94"/>
        <v>125716147.99807081</v>
      </c>
      <c r="S486" s="3">
        <f t="shared" si="89"/>
        <v>83347568.332318902</v>
      </c>
      <c r="T486" s="21">
        <f>(RANK(E486,E$8:E$1007,1)+COUNTIF(E$8:E486,E486)-1)/1000</f>
        <v>0.745</v>
      </c>
      <c r="U486" s="21">
        <f>(RANK(F486,F$8:F$1007,1)+COUNTIF(F$8:F486,F486)-1)/1000</f>
        <v>0.73499999999999999</v>
      </c>
      <c r="V486" s="21">
        <f>(RANK(G486,G$8:G$1007,1)+COUNTIF(G$8:G486,G486)-1)/1000</f>
        <v>0.754</v>
      </c>
      <c r="W486" s="21">
        <f>(RANK(H486,H$8:H$1007,1)+COUNTIF(H$8:H486,H486)-1)/1000</f>
        <v>0.75800000000000001</v>
      </c>
      <c r="X486" s="21">
        <f>(RANK(I486,I$8:I$1007,1)+COUNTIF(I$8:I486,I486)-1)/1000</f>
        <v>0.73499999999999999</v>
      </c>
      <c r="Y486" s="21">
        <f>(RANK(J486,J$8:J$1007,1)+COUNTIF(J$8:J486,J486)-1)/1000</f>
        <v>0.76100000000000001</v>
      </c>
      <c r="Z486" s="21">
        <f>(RANK(K486,K$8:K$1007,1)+COUNTIF(K$8:K486,K486)-1)/1000</f>
        <v>0.77100000000000002</v>
      </c>
      <c r="AA486" s="21">
        <f>(RANK(L486,L$8:L$1007,1)+COUNTIF(L$8:L486,L486)-1)/1000</f>
        <v>0.752</v>
      </c>
      <c r="AB486" s="21">
        <f>(RANK(M486,M$8:M$1007,1)+COUNTIF(M$8:M486,M486)-1)/1000</f>
        <v>0.80900000000000005</v>
      </c>
      <c r="AC486" s="21">
        <f>(RANK(N486,N$8:N$1007,1)+COUNTIF(N$8:N486,N486)-1)/1000</f>
        <v>0.76300000000000001</v>
      </c>
      <c r="AD486" s="21">
        <f>(RANK(O486,O$8:O$1007,1)+COUNTIF(O$8:O486,O486)-1)/1000</f>
        <v>0.76100000000000001</v>
      </c>
      <c r="AE486" s="21">
        <f>(RANK(P486,P$8:P$1007,1)+COUNTIF(P$8:P486,P486)-1)/1000</f>
        <v>0.76400000000000001</v>
      </c>
      <c r="AF486" s="21">
        <f>(RANK(Q486,Q$8:Q$1007,1)+COUNTIF(Q$8:Q486,Q486)-1)/1000</f>
        <v>0.76300000000000001</v>
      </c>
      <c r="AG486" s="21">
        <f>(RANK(R486,R$8:R$1007,1)+COUNTIF(R$8:R486,R486)-1)/1000</f>
        <v>0.76100000000000001</v>
      </c>
      <c r="AH486" s="21">
        <f>(RANK(S486,S$8:S$1007,1)+COUNTIF(S$8:S486,S486)-1)/1000</f>
        <v>0.76400000000000001</v>
      </c>
      <c r="AI486" s="14">
        <f t="shared" si="95"/>
        <v>0</v>
      </c>
      <c r="AK486" s="14">
        <f t="shared" si="96"/>
        <v>0</v>
      </c>
    </row>
    <row r="487" spans="2:37" x14ac:dyDescent="0.25">
      <c r="B487">
        <f t="shared" si="90"/>
        <v>480</v>
      </c>
      <c r="C487">
        <f>MATCH(B487,'Stocastic Model Raw Data'!$B$2:$B$1001,0)</f>
        <v>416</v>
      </c>
      <c r="D487" s="14" cm="1">
        <f t="array" ref="D487">INDEX('Stocastic Model Raw Data'!$G$2:$G$1001,$C487,0)</f>
        <v>31610718</v>
      </c>
      <c r="E487" s="14" cm="1">
        <f t="array" ref="E487">INDEX('Stocastic Model Raw Data'!$C$2:$C$1001,$C487,0)</f>
        <v>3903745.5875009499</v>
      </c>
      <c r="F487" s="14" cm="1">
        <f t="array" ref="F487">INDEX('Stocastic Model Raw Data'!$H$2:$H$1001,$C487,0)</f>
        <v>1570471.048194</v>
      </c>
      <c r="G487" s="14">
        <f t="shared" si="85"/>
        <v>2333274.5393069498</v>
      </c>
      <c r="H487" s="14" cm="1">
        <f t="array" ref="H487">INDEX('Stocastic Model Raw Data'!$D$2:$D$1001,$C487,0)</f>
        <v>127912525.516027</v>
      </c>
      <c r="I487" s="14" cm="1">
        <f t="array" ref="I487">INDEX('Stocastic Model Raw Data'!$I$2:$I$1001,$C487,0)</f>
        <v>48611059.565247998</v>
      </c>
      <c r="J487" s="14">
        <f t="shared" si="86"/>
        <v>79301465.950779006</v>
      </c>
      <c r="K487" s="14" cm="1">
        <f t="array" ref="K487">INDEX('Stocastic Model Raw Data'!$E$2:$E$1001,$C487,0)</f>
        <v>28017283.998351902</v>
      </c>
      <c r="L487" s="14" cm="1">
        <f t="array" ref="L487">INDEX('Stocastic Model Raw Data'!$J$2:$J$1001,$C487,0)</f>
        <v>19441039.9421059</v>
      </c>
      <c r="M487" s="14">
        <f t="shared" si="87"/>
        <v>8576244.0562460013</v>
      </c>
      <c r="N487" s="14">
        <f t="shared" si="91"/>
        <v>155929809.51437891</v>
      </c>
      <c r="O487" s="14">
        <f t="shared" si="92"/>
        <v>68052099.507353902</v>
      </c>
      <c r="P487" s="14">
        <f t="shared" si="88"/>
        <v>87877710.007025003</v>
      </c>
      <c r="Q487" s="3">
        <f t="shared" si="93"/>
        <v>155929809.51437891</v>
      </c>
      <c r="R487" s="3">
        <f t="shared" si="94"/>
        <v>99662817.507353902</v>
      </c>
      <c r="S487" s="3">
        <f t="shared" si="89"/>
        <v>56266992.007025003</v>
      </c>
      <c r="T487" s="21">
        <f>(RANK(E487,E$8:E$1007,1)+COUNTIF(E$8:E487,E487)-1)/1000</f>
        <v>0.436</v>
      </c>
      <c r="U487" s="21">
        <f>(RANK(F487,F$8:F$1007,1)+COUNTIF(F$8:F487,F487)-1)/1000</f>
        <v>0.43099999999999999</v>
      </c>
      <c r="V487" s="21">
        <f>(RANK(G487,G$8:G$1007,1)+COUNTIF(G$8:G487,G487)-1)/1000</f>
        <v>0.433</v>
      </c>
      <c r="W487" s="21">
        <f>(RANK(H487,H$8:H$1007,1)+COUNTIF(H$8:H487,H487)-1)/1000</f>
        <v>0.44</v>
      </c>
      <c r="X487" s="21">
        <f>(RANK(I487,I$8:I$1007,1)+COUNTIF(I$8:I487,I487)-1)/1000</f>
        <v>0.42899999999999999</v>
      </c>
      <c r="Y487" s="21">
        <f>(RANK(J487,J$8:J$1007,1)+COUNTIF(J$8:J487,J487)-1)/1000</f>
        <v>0.44400000000000001</v>
      </c>
      <c r="Z487" s="21">
        <f>(RANK(K487,K$8:K$1007,1)+COUNTIF(K$8:K487,K487)-1)/1000</f>
        <v>0.154</v>
      </c>
      <c r="AA487" s="21">
        <f>(RANK(L487,L$8:L$1007,1)+COUNTIF(L$8:L487,L487)-1)/1000</f>
        <v>0.159</v>
      </c>
      <c r="AB487" s="21">
        <f>(RANK(M487,M$8:M$1007,1)+COUNTIF(M$8:M487,M487)-1)/1000</f>
        <v>0.157</v>
      </c>
      <c r="AC487" s="21">
        <f>(RANK(N487,N$8:N$1007,1)+COUNTIF(N$8:N487,N487)-1)/1000</f>
        <v>0.41599999999999998</v>
      </c>
      <c r="AD487" s="21">
        <f>(RANK(O487,O$8:O$1007,1)+COUNTIF(O$8:O487,O487)-1)/1000</f>
        <v>0.39400000000000002</v>
      </c>
      <c r="AE487" s="21">
        <f>(RANK(P487,P$8:P$1007,1)+COUNTIF(P$8:P487,P487)-1)/1000</f>
        <v>0.436</v>
      </c>
      <c r="AF487" s="21">
        <f>(RANK(Q487,Q$8:Q$1007,1)+COUNTIF(Q$8:Q487,Q487)-1)/1000</f>
        <v>0.41599999999999998</v>
      </c>
      <c r="AG487" s="21">
        <f>(RANK(R487,R$8:R$1007,1)+COUNTIF(R$8:R487,R487)-1)/1000</f>
        <v>0.39400000000000002</v>
      </c>
      <c r="AH487" s="21">
        <f>(RANK(S487,S$8:S$1007,1)+COUNTIF(S$8:S487,S487)-1)/1000</f>
        <v>0.436</v>
      </c>
      <c r="AI487" s="14">
        <f t="shared" si="95"/>
        <v>0</v>
      </c>
      <c r="AK487" s="14">
        <f t="shared" si="96"/>
        <v>0</v>
      </c>
    </row>
    <row r="488" spans="2:37" x14ac:dyDescent="0.25">
      <c r="B488">
        <f t="shared" si="90"/>
        <v>481</v>
      </c>
      <c r="C488">
        <f>MATCH(B488,'Stocastic Model Raw Data'!$B$2:$B$1001,0)</f>
        <v>634</v>
      </c>
      <c r="D488" s="14" cm="1">
        <f t="array" ref="D488">INDEX('Stocastic Model Raw Data'!$G$2:$G$1001,$C488,0)</f>
        <v>31610718</v>
      </c>
      <c r="E488" s="14" cm="1">
        <f t="array" ref="E488">INDEX('Stocastic Model Raw Data'!$C$2:$C$1001,$C488,0)</f>
        <v>4510544.2545012599</v>
      </c>
      <c r="F488" s="14" cm="1">
        <f t="array" ref="F488">INDEX('Stocastic Model Raw Data'!$H$2:$H$1001,$C488,0)</f>
        <v>1809969.59545503</v>
      </c>
      <c r="G488" s="14">
        <f t="shared" si="85"/>
        <v>2700574.6590462299</v>
      </c>
      <c r="H488" s="14" cm="1">
        <f t="array" ref="H488">INDEX('Stocastic Model Raw Data'!$D$2:$D$1001,$C488,0)</f>
        <v>147427628.520053</v>
      </c>
      <c r="I488" s="14" cm="1">
        <f t="array" ref="I488">INDEX('Stocastic Model Raw Data'!$I$2:$I$1001,$C488,0)</f>
        <v>56173827.106806897</v>
      </c>
      <c r="J488" s="14">
        <f t="shared" si="86"/>
        <v>91253801.413246095</v>
      </c>
      <c r="K488" s="14" cm="1">
        <f t="array" ref="K488">INDEX('Stocastic Model Raw Data'!$E$2:$E$1001,$C488,0)</f>
        <v>40125451.628829397</v>
      </c>
      <c r="L488" s="14" cm="1">
        <f t="array" ref="L488">INDEX('Stocastic Model Raw Data'!$J$2:$J$1001,$C488,0)</f>
        <v>28764573.9425462</v>
      </c>
      <c r="M488" s="14">
        <f t="shared" si="87"/>
        <v>11360877.686283197</v>
      </c>
      <c r="N488" s="14">
        <f t="shared" si="91"/>
        <v>187553080.14888239</v>
      </c>
      <c r="O488" s="14">
        <f t="shared" si="92"/>
        <v>84938401.049353093</v>
      </c>
      <c r="P488" s="14">
        <f t="shared" si="88"/>
        <v>102614679.0995293</v>
      </c>
      <c r="Q488" s="3">
        <f t="shared" si="93"/>
        <v>187553080.14888239</v>
      </c>
      <c r="R488" s="3">
        <f t="shared" si="94"/>
        <v>116549119.04935309</v>
      </c>
      <c r="S488" s="3">
        <f t="shared" si="89"/>
        <v>71003961.099529296</v>
      </c>
      <c r="T488" s="21">
        <f>(RANK(E488,E$8:E$1007,1)+COUNTIF(E$8:E488,E488)-1)/1000</f>
        <v>0.58799999999999997</v>
      </c>
      <c r="U488" s="21">
        <f>(RANK(F488,F$8:F$1007,1)+COUNTIF(F$8:F488,F488)-1)/1000</f>
        <v>0.57199999999999995</v>
      </c>
      <c r="V488" s="21">
        <f>(RANK(G488,G$8:G$1007,1)+COUNTIF(G$8:G488,G488)-1)/1000</f>
        <v>0.60099999999999998</v>
      </c>
      <c r="W488" s="21">
        <f>(RANK(H488,H$8:H$1007,1)+COUNTIF(H$8:H488,H488)-1)/1000</f>
        <v>0.59199999999999997</v>
      </c>
      <c r="X488" s="21">
        <f>(RANK(I488,I$8:I$1007,1)+COUNTIF(I$8:I488,I488)-1)/1000</f>
        <v>0.57499999999999996</v>
      </c>
      <c r="Y488" s="21">
        <f>(RANK(J488,J$8:J$1007,1)+COUNTIF(J$8:J488,J488)-1)/1000</f>
        <v>0.61599999999999999</v>
      </c>
      <c r="Z488" s="21">
        <f>(RANK(K488,K$8:K$1007,1)+COUNTIF(K$8:K488,K488)-1)/1000</f>
        <v>0.78900000000000003</v>
      </c>
      <c r="AA488" s="21">
        <f>(RANK(L488,L$8:L$1007,1)+COUNTIF(L$8:L488,L488)-1)/1000</f>
        <v>0.79200000000000004</v>
      </c>
      <c r="AB488" s="21">
        <f>(RANK(M488,M$8:M$1007,1)+COUNTIF(M$8:M488,M488)-1)/1000</f>
        <v>0.77100000000000002</v>
      </c>
      <c r="AC488" s="21">
        <f>(RANK(N488,N$8:N$1007,1)+COUNTIF(N$8:N488,N488)-1)/1000</f>
        <v>0.63400000000000001</v>
      </c>
      <c r="AD488" s="21">
        <f>(RANK(O488,O$8:O$1007,1)+COUNTIF(O$8:O488,O488)-1)/1000</f>
        <v>0.63100000000000001</v>
      </c>
      <c r="AE488" s="21">
        <f>(RANK(P488,P$8:P$1007,1)+COUNTIF(P$8:P488,P488)-1)/1000</f>
        <v>0.63100000000000001</v>
      </c>
      <c r="AF488" s="21">
        <f>(RANK(Q488,Q$8:Q$1007,1)+COUNTIF(Q$8:Q488,Q488)-1)/1000</f>
        <v>0.63400000000000001</v>
      </c>
      <c r="AG488" s="21">
        <f>(RANK(R488,R$8:R$1007,1)+COUNTIF(R$8:R488,R488)-1)/1000</f>
        <v>0.63100000000000001</v>
      </c>
      <c r="AH488" s="21">
        <f>(RANK(S488,S$8:S$1007,1)+COUNTIF(S$8:S488,S488)-1)/1000</f>
        <v>0.63100000000000001</v>
      </c>
      <c r="AI488" s="14">
        <f t="shared" si="95"/>
        <v>0</v>
      </c>
      <c r="AK488" s="14">
        <f t="shared" si="96"/>
        <v>0</v>
      </c>
    </row>
    <row r="489" spans="2:37" x14ac:dyDescent="0.25">
      <c r="B489">
        <f t="shared" si="90"/>
        <v>482</v>
      </c>
      <c r="C489">
        <f>MATCH(B489,'Stocastic Model Raw Data'!$B$2:$B$1001,0)</f>
        <v>996</v>
      </c>
      <c r="D489" s="14" cm="1">
        <f t="array" ref="D489">INDEX('Stocastic Model Raw Data'!$G$2:$G$1001,$C489,0)</f>
        <v>31610718</v>
      </c>
      <c r="E489" s="14" cm="1">
        <f t="array" ref="E489">INDEX('Stocastic Model Raw Data'!$C$2:$C$1001,$C489,0)</f>
        <v>8850820.2274527308</v>
      </c>
      <c r="F489" s="14" cm="1">
        <f t="array" ref="F489">INDEX('Stocastic Model Raw Data'!$H$2:$H$1001,$C489,0)</f>
        <v>3699157.4918445698</v>
      </c>
      <c r="G489" s="14">
        <f t="shared" si="85"/>
        <v>5151662.7356081605</v>
      </c>
      <c r="H489" s="14" cm="1">
        <f t="array" ref="H489">INDEX('Stocastic Model Raw Data'!$D$2:$D$1001,$C489,0)</f>
        <v>287241462.65517998</v>
      </c>
      <c r="I489" s="14" cm="1">
        <f t="array" ref="I489">INDEX('Stocastic Model Raw Data'!$I$2:$I$1001,$C489,0)</f>
        <v>113489668.30583701</v>
      </c>
      <c r="J489" s="14">
        <f t="shared" si="86"/>
        <v>173751794.34934297</v>
      </c>
      <c r="K489" s="14" cm="1">
        <f t="array" ref="K489">INDEX('Stocastic Model Raw Data'!$E$2:$E$1001,$C489,0)</f>
        <v>47226807.368807197</v>
      </c>
      <c r="L489" s="14" cm="1">
        <f t="array" ref="L489">INDEX('Stocastic Model Raw Data'!$J$2:$J$1001,$C489,0)</f>
        <v>33715445.681657597</v>
      </c>
      <c r="M489" s="14">
        <f t="shared" si="87"/>
        <v>13511361.687149599</v>
      </c>
      <c r="N489" s="14">
        <f t="shared" si="91"/>
        <v>334468270.02398717</v>
      </c>
      <c r="O489" s="14">
        <f t="shared" si="92"/>
        <v>147205113.98749459</v>
      </c>
      <c r="P489" s="14">
        <f t="shared" si="88"/>
        <v>187263156.03649259</v>
      </c>
      <c r="Q489" s="3">
        <f t="shared" si="93"/>
        <v>334468270.02398717</v>
      </c>
      <c r="R489" s="3">
        <f t="shared" si="94"/>
        <v>178815831.98749459</v>
      </c>
      <c r="S489" s="3">
        <f t="shared" si="89"/>
        <v>155652438.03649259</v>
      </c>
      <c r="T489" s="21">
        <f>(RANK(E489,E$8:E$1007,1)+COUNTIF(E$8:E489,E489)-1)/1000</f>
        <v>0.99399999999999999</v>
      </c>
      <c r="U489" s="21">
        <f>(RANK(F489,F$8:F$1007,1)+COUNTIF(F$8:F489,F489)-1)/1000</f>
        <v>0.99399999999999999</v>
      </c>
      <c r="V489" s="21">
        <f>(RANK(G489,G$8:G$1007,1)+COUNTIF(G$8:G489,G489)-1)/1000</f>
        <v>0.99299999999999999</v>
      </c>
      <c r="W489" s="21">
        <f>(RANK(H489,H$8:H$1007,1)+COUNTIF(H$8:H489,H489)-1)/1000</f>
        <v>0.99199999999999999</v>
      </c>
      <c r="X489" s="21">
        <f>(RANK(I489,I$8:I$1007,1)+COUNTIF(I$8:I489,I489)-1)/1000</f>
        <v>0.99399999999999999</v>
      </c>
      <c r="Y489" s="21">
        <f>(RANK(J489,J$8:J$1007,1)+COUNTIF(J$8:J489,J489)-1)/1000</f>
        <v>0.99199999999999999</v>
      </c>
      <c r="Z489" s="21">
        <f>(RANK(K489,K$8:K$1007,1)+COUNTIF(K$8:K489,K489)-1)/1000</f>
        <v>0.996</v>
      </c>
      <c r="AA489" s="21">
        <f>(RANK(L489,L$8:L$1007,1)+COUNTIF(L$8:L489,L489)-1)/1000</f>
        <v>0.995</v>
      </c>
      <c r="AB489" s="21">
        <f>(RANK(M489,M$8:M$1007,1)+COUNTIF(M$8:M489,M489)-1)/1000</f>
        <v>0.998</v>
      </c>
      <c r="AC489" s="21">
        <f>(RANK(N489,N$8:N$1007,1)+COUNTIF(N$8:N489,N489)-1)/1000</f>
        <v>0.996</v>
      </c>
      <c r="AD489" s="21">
        <f>(RANK(O489,O$8:O$1007,1)+COUNTIF(O$8:O489,O489)-1)/1000</f>
        <v>0.996</v>
      </c>
      <c r="AE489" s="21">
        <f>(RANK(P489,P$8:P$1007,1)+COUNTIF(P$8:P489,P489)-1)/1000</f>
        <v>0.99199999999999999</v>
      </c>
      <c r="AF489" s="21">
        <f>(RANK(Q489,Q$8:Q$1007,1)+COUNTIF(Q$8:Q489,Q489)-1)/1000</f>
        <v>0.996</v>
      </c>
      <c r="AG489" s="21">
        <f>(RANK(R489,R$8:R$1007,1)+COUNTIF(R$8:R489,R489)-1)/1000</f>
        <v>0.996</v>
      </c>
      <c r="AH489" s="21">
        <f>(RANK(S489,S$8:S$1007,1)+COUNTIF(S$8:S489,S489)-1)/1000</f>
        <v>0.99199999999999999</v>
      </c>
      <c r="AI489" s="14">
        <f t="shared" si="95"/>
        <v>0</v>
      </c>
      <c r="AK489" s="14">
        <f t="shared" si="96"/>
        <v>0</v>
      </c>
    </row>
    <row r="490" spans="2:37" x14ac:dyDescent="0.25">
      <c r="B490">
        <f t="shared" si="90"/>
        <v>483</v>
      </c>
      <c r="C490">
        <f>MATCH(B490,'Stocastic Model Raw Data'!$B$2:$B$1001,0)</f>
        <v>255</v>
      </c>
      <c r="D490" s="14" cm="1">
        <f t="array" ref="D490">INDEX('Stocastic Model Raw Data'!$G$2:$G$1001,$C490,0)</f>
        <v>31610718</v>
      </c>
      <c r="E490" s="14" cm="1">
        <f t="array" ref="E490">INDEX('Stocastic Model Raw Data'!$C$2:$C$1001,$C490,0)</f>
        <v>2824181.6407162598</v>
      </c>
      <c r="F490" s="14" cm="1">
        <f t="array" ref="F490">INDEX('Stocastic Model Raw Data'!$H$2:$H$1001,$C490,0)</f>
        <v>1138799.01303299</v>
      </c>
      <c r="G490" s="14">
        <f t="shared" si="85"/>
        <v>1685382.6276832698</v>
      </c>
      <c r="H490" s="14" cm="1">
        <f t="array" ref="H490">INDEX('Stocastic Model Raw Data'!$D$2:$D$1001,$C490,0)</f>
        <v>90738719.339717597</v>
      </c>
      <c r="I490" s="14" cm="1">
        <f t="array" ref="I490">INDEX('Stocastic Model Raw Data'!$I$2:$I$1001,$C490,0)</f>
        <v>35558135.280291803</v>
      </c>
      <c r="J490" s="14">
        <f t="shared" si="86"/>
        <v>55180584.059425794</v>
      </c>
      <c r="K490" s="14" cm="1">
        <f t="array" ref="K490">INDEX('Stocastic Model Raw Data'!$E$2:$E$1001,$C490,0)</f>
        <v>32064424.8537567</v>
      </c>
      <c r="L490" s="14" cm="1">
        <f t="array" ref="L490">INDEX('Stocastic Model Raw Data'!$J$2:$J$1001,$C490,0)</f>
        <v>22682726.899300501</v>
      </c>
      <c r="M490" s="14">
        <f t="shared" si="87"/>
        <v>9381697.954456199</v>
      </c>
      <c r="N490" s="14">
        <f t="shared" si="91"/>
        <v>122803144.19347429</v>
      </c>
      <c r="O490" s="14">
        <f t="shared" si="92"/>
        <v>58240862.179592304</v>
      </c>
      <c r="P490" s="14">
        <f t="shared" si="88"/>
        <v>64562282.013881989</v>
      </c>
      <c r="Q490" s="3">
        <f t="shared" si="93"/>
        <v>122803144.19347429</v>
      </c>
      <c r="R490" s="3">
        <f t="shared" si="94"/>
        <v>89851580.179592311</v>
      </c>
      <c r="S490" s="3">
        <f t="shared" si="89"/>
        <v>32951564.013881981</v>
      </c>
      <c r="T490" s="21">
        <f>(RANK(E490,E$8:E$1007,1)+COUNTIF(E$8:E490,E490)-1)/1000</f>
        <v>0.26900000000000002</v>
      </c>
      <c r="U490" s="21">
        <f>(RANK(F490,F$8:F$1007,1)+COUNTIF(F$8:F490,F490)-1)/1000</f>
        <v>0.28299999999999997</v>
      </c>
      <c r="V490" s="21">
        <f>(RANK(G490,G$8:G$1007,1)+COUNTIF(G$8:G490,G490)-1)/1000</f>
        <v>0.26300000000000001</v>
      </c>
      <c r="W490" s="21">
        <f>(RANK(H490,H$8:H$1007,1)+COUNTIF(H$8:H490,H490)-1)/1000</f>
        <v>0.26600000000000001</v>
      </c>
      <c r="X490" s="21">
        <f>(RANK(I490,I$8:I$1007,1)+COUNTIF(I$8:I490,I490)-1)/1000</f>
        <v>0.28299999999999997</v>
      </c>
      <c r="Y490" s="21">
        <f>(RANK(J490,J$8:J$1007,1)+COUNTIF(J$8:J490,J490)-1)/1000</f>
        <v>0.25800000000000001</v>
      </c>
      <c r="Z490" s="21">
        <f>(RANK(K490,K$8:K$1007,1)+COUNTIF(K$8:K490,K490)-1)/1000</f>
        <v>0.30499999999999999</v>
      </c>
      <c r="AA490" s="21">
        <f>(RANK(L490,L$8:L$1007,1)+COUNTIF(L$8:L490,L490)-1)/1000</f>
        <v>0.307</v>
      </c>
      <c r="AB490" s="21">
        <f>(RANK(M490,M$8:M$1007,1)+COUNTIF(M$8:M490,M490)-1)/1000</f>
        <v>0.28999999999999998</v>
      </c>
      <c r="AC490" s="21">
        <f>(RANK(N490,N$8:N$1007,1)+COUNTIF(N$8:N490,N490)-1)/1000</f>
        <v>0.255</v>
      </c>
      <c r="AD490" s="21">
        <f>(RANK(O490,O$8:O$1007,1)+COUNTIF(O$8:O490,O490)-1)/1000</f>
        <v>0.254</v>
      </c>
      <c r="AE490" s="21">
        <f>(RANK(P490,P$8:P$1007,1)+COUNTIF(P$8:P490,P490)-1)/1000</f>
        <v>0.249</v>
      </c>
      <c r="AF490" s="21">
        <f>(RANK(Q490,Q$8:Q$1007,1)+COUNTIF(Q$8:Q490,Q490)-1)/1000</f>
        <v>0.255</v>
      </c>
      <c r="AG490" s="21">
        <f>(RANK(R490,R$8:R$1007,1)+COUNTIF(R$8:R490,R490)-1)/1000</f>
        <v>0.254</v>
      </c>
      <c r="AH490" s="21">
        <f>(RANK(S490,S$8:S$1007,1)+COUNTIF(S$8:S490,S490)-1)/1000</f>
        <v>0.249</v>
      </c>
      <c r="AI490" s="14">
        <f t="shared" si="95"/>
        <v>0</v>
      </c>
      <c r="AK490" s="14">
        <f t="shared" si="96"/>
        <v>0</v>
      </c>
    </row>
    <row r="491" spans="2:37" x14ac:dyDescent="0.25">
      <c r="B491">
        <f t="shared" si="90"/>
        <v>484</v>
      </c>
      <c r="C491">
        <f>MATCH(B491,'Stocastic Model Raw Data'!$B$2:$B$1001,0)</f>
        <v>635</v>
      </c>
      <c r="D491" s="14" cm="1">
        <f t="array" ref="D491">INDEX('Stocastic Model Raw Data'!$G$2:$G$1001,$C491,0)</f>
        <v>31610718</v>
      </c>
      <c r="E491" s="14" cm="1">
        <f t="array" ref="E491">INDEX('Stocastic Model Raw Data'!$C$2:$C$1001,$C491,0)</f>
        <v>4894761.4150212798</v>
      </c>
      <c r="F491" s="14" cm="1">
        <f t="array" ref="F491">INDEX('Stocastic Model Raw Data'!$H$2:$H$1001,$C491,0)</f>
        <v>2062475.96909556</v>
      </c>
      <c r="G491" s="14">
        <f t="shared" si="85"/>
        <v>2832285.44592572</v>
      </c>
      <c r="H491" s="14" cm="1">
        <f t="array" ref="H491">INDEX('Stocastic Model Raw Data'!$D$2:$D$1001,$C491,0)</f>
        <v>157373560.931357</v>
      </c>
      <c r="I491" s="14" cm="1">
        <f t="array" ref="I491">INDEX('Stocastic Model Raw Data'!$I$2:$I$1001,$C491,0)</f>
        <v>63416118.743227102</v>
      </c>
      <c r="J491" s="14">
        <f t="shared" si="86"/>
        <v>93957442.188129902</v>
      </c>
      <c r="K491" s="14" cm="1">
        <f t="array" ref="K491">INDEX('Stocastic Model Raw Data'!$E$2:$E$1001,$C491,0)</f>
        <v>31057557.8329014</v>
      </c>
      <c r="L491" s="14" cm="1">
        <f t="array" ref="L491">INDEX('Stocastic Model Raw Data'!$J$2:$J$1001,$C491,0)</f>
        <v>21285400.9921414</v>
      </c>
      <c r="M491" s="14">
        <f t="shared" si="87"/>
        <v>9772156.8407600001</v>
      </c>
      <c r="N491" s="14">
        <f t="shared" si="91"/>
        <v>188431118.76425838</v>
      </c>
      <c r="O491" s="14">
        <f t="shared" si="92"/>
        <v>84701519.735368505</v>
      </c>
      <c r="P491" s="14">
        <f t="shared" si="88"/>
        <v>103729599.02888988</v>
      </c>
      <c r="Q491" s="3">
        <f t="shared" si="93"/>
        <v>188431118.76425838</v>
      </c>
      <c r="R491" s="3">
        <f t="shared" si="94"/>
        <v>116312237.73536851</v>
      </c>
      <c r="S491" s="3">
        <f t="shared" si="89"/>
        <v>72118881.02888988</v>
      </c>
      <c r="T491" s="21">
        <f>(RANK(E491,E$8:E$1007,1)+COUNTIF(E$8:E491,E491)-1)/1000</f>
        <v>0.67400000000000004</v>
      </c>
      <c r="U491" s="21">
        <f>(RANK(F491,F$8:F$1007,1)+COUNTIF(F$8:F491,F491)-1)/1000</f>
        <v>0.68300000000000005</v>
      </c>
      <c r="V491" s="21">
        <f>(RANK(G491,G$8:G$1007,1)+COUNTIF(G$8:G491,G491)-1)/1000</f>
        <v>0.65500000000000003</v>
      </c>
      <c r="W491" s="21">
        <f>(RANK(H491,H$8:H$1007,1)+COUNTIF(H$8:H491,H491)-1)/1000</f>
        <v>0.65700000000000003</v>
      </c>
      <c r="X491" s="21">
        <f>(RANK(I491,I$8:I$1007,1)+COUNTIF(I$8:I491,I491)-1)/1000</f>
        <v>0.68100000000000005</v>
      </c>
      <c r="Y491" s="21">
        <f>(RANK(J491,J$8:J$1007,1)+COUNTIF(J$8:J491,J491)-1)/1000</f>
        <v>0.64600000000000002</v>
      </c>
      <c r="Z491" s="21">
        <f>(RANK(K491,K$8:K$1007,1)+COUNTIF(K$8:K491,K491)-1)/1000</f>
        <v>0.25700000000000001</v>
      </c>
      <c r="AA491" s="21">
        <f>(RANK(L491,L$8:L$1007,1)+COUNTIF(L$8:L491,L491)-1)/1000</f>
        <v>0.24099999999999999</v>
      </c>
      <c r="AB491" s="21">
        <f>(RANK(M491,M$8:M$1007,1)+COUNTIF(M$8:M491,M491)-1)/1000</f>
        <v>0.377</v>
      </c>
      <c r="AC491" s="21">
        <f>(RANK(N491,N$8:N$1007,1)+COUNTIF(N$8:N491,N491)-1)/1000</f>
        <v>0.63500000000000001</v>
      </c>
      <c r="AD491" s="21">
        <f>(RANK(O491,O$8:O$1007,1)+COUNTIF(O$8:O491,O491)-1)/1000</f>
        <v>0.625</v>
      </c>
      <c r="AE491" s="21">
        <f>(RANK(P491,P$8:P$1007,1)+COUNTIF(P$8:P491,P491)-1)/1000</f>
        <v>0.64300000000000002</v>
      </c>
      <c r="AF491" s="21">
        <f>(RANK(Q491,Q$8:Q$1007,1)+COUNTIF(Q$8:Q491,Q491)-1)/1000</f>
        <v>0.63500000000000001</v>
      </c>
      <c r="AG491" s="21">
        <f>(RANK(R491,R$8:R$1007,1)+COUNTIF(R$8:R491,R491)-1)/1000</f>
        <v>0.625</v>
      </c>
      <c r="AH491" s="21">
        <f>(RANK(S491,S$8:S$1007,1)+COUNTIF(S$8:S491,S491)-1)/1000</f>
        <v>0.64300000000000002</v>
      </c>
      <c r="AI491" s="14">
        <f t="shared" si="95"/>
        <v>0</v>
      </c>
      <c r="AK491" s="14">
        <f t="shared" si="96"/>
        <v>0</v>
      </c>
    </row>
    <row r="492" spans="2:37" x14ac:dyDescent="0.25">
      <c r="B492">
        <f t="shared" si="90"/>
        <v>485</v>
      </c>
      <c r="C492">
        <f>MATCH(B492,'Stocastic Model Raw Data'!$B$2:$B$1001,0)</f>
        <v>35</v>
      </c>
      <c r="D492" s="14" cm="1">
        <f t="array" ref="D492">INDEX('Stocastic Model Raw Data'!$G$2:$G$1001,$C492,0)</f>
        <v>31610718</v>
      </c>
      <c r="E492" s="14" cm="1">
        <f t="array" ref="E492">INDEX('Stocastic Model Raw Data'!$C$2:$C$1001,$C492,0)</f>
        <v>1295012.65477409</v>
      </c>
      <c r="F492" s="14" cm="1">
        <f t="array" ref="F492">INDEX('Stocastic Model Raw Data'!$H$2:$H$1001,$C492,0)</f>
        <v>460976.93609963299</v>
      </c>
      <c r="G492" s="14">
        <f t="shared" si="85"/>
        <v>834035.71867445705</v>
      </c>
      <c r="H492" s="14" cm="1">
        <f t="array" ref="H492">INDEX('Stocastic Model Raw Data'!$D$2:$D$1001,$C492,0)</f>
        <v>41839831.053138196</v>
      </c>
      <c r="I492" s="14" cm="1">
        <f t="array" ref="I492">INDEX('Stocastic Model Raw Data'!$I$2:$I$1001,$C492,0)</f>
        <v>15007417.606733801</v>
      </c>
      <c r="J492" s="14">
        <f t="shared" si="86"/>
        <v>26832413.446404397</v>
      </c>
      <c r="K492" s="14" cm="1">
        <f t="array" ref="K492">INDEX('Stocastic Model Raw Data'!$E$2:$E$1001,$C492,0)</f>
        <v>31947868.740675502</v>
      </c>
      <c r="L492" s="14" cm="1">
        <f t="array" ref="L492">INDEX('Stocastic Model Raw Data'!$J$2:$J$1001,$C492,0)</f>
        <v>23003151.569712602</v>
      </c>
      <c r="M492" s="14">
        <f t="shared" si="87"/>
        <v>8944717.1709628999</v>
      </c>
      <c r="N492" s="14">
        <f t="shared" si="91"/>
        <v>73787699.793813705</v>
      </c>
      <c r="O492" s="14">
        <f t="shared" si="92"/>
        <v>38010569.176446401</v>
      </c>
      <c r="P492" s="14">
        <f t="shared" si="88"/>
        <v>35777130.617367305</v>
      </c>
      <c r="Q492" s="3">
        <f t="shared" si="93"/>
        <v>73787699.793813705</v>
      </c>
      <c r="R492" s="3">
        <f t="shared" si="94"/>
        <v>69621287.176446408</v>
      </c>
      <c r="S492" s="3">
        <f t="shared" si="89"/>
        <v>4166412.6173672974</v>
      </c>
      <c r="T492" s="21">
        <f>(RANK(E492,E$8:E$1007,1)+COUNTIF(E$8:E492,E492)-1)/1000</f>
        <v>3.4000000000000002E-2</v>
      </c>
      <c r="U492" s="21">
        <f>(RANK(F492,F$8:F$1007,1)+COUNTIF(F$8:F492,F492)-1)/1000</f>
        <v>4.1000000000000002E-2</v>
      </c>
      <c r="V492" s="21">
        <f>(RANK(G492,G$8:G$1007,1)+COUNTIF(G$8:G492,G492)-1)/1000</f>
        <v>3.1E-2</v>
      </c>
      <c r="W492" s="21">
        <f>(RANK(H492,H$8:H$1007,1)+COUNTIF(H$8:H492,H492)-1)/1000</f>
        <v>3.5000000000000003E-2</v>
      </c>
      <c r="X492" s="21">
        <f>(RANK(I492,I$8:I$1007,1)+COUNTIF(I$8:I492,I492)-1)/1000</f>
        <v>4.1000000000000002E-2</v>
      </c>
      <c r="Y492" s="21">
        <f>(RANK(J492,J$8:J$1007,1)+COUNTIF(J$8:J492,J492)-1)/1000</f>
        <v>3.1E-2</v>
      </c>
      <c r="Z492" s="21">
        <f>(RANK(K492,K$8:K$1007,1)+COUNTIF(K$8:K492,K492)-1)/1000</f>
        <v>0.29599999999999999</v>
      </c>
      <c r="AA492" s="21">
        <f>(RANK(L492,L$8:L$1007,1)+COUNTIF(L$8:L492,L492)-1)/1000</f>
        <v>0.32800000000000001</v>
      </c>
      <c r="AB492" s="21">
        <f>(RANK(M492,M$8:M$1007,1)+COUNTIF(M$8:M492,M492)-1)/1000</f>
        <v>0.219</v>
      </c>
      <c r="AC492" s="21">
        <f>(RANK(N492,N$8:N$1007,1)+COUNTIF(N$8:N492,N492)-1)/1000</f>
        <v>3.5000000000000003E-2</v>
      </c>
      <c r="AD492" s="21">
        <f>(RANK(O492,O$8:O$1007,1)+COUNTIF(O$8:O492,O492)-1)/1000</f>
        <v>0.04</v>
      </c>
      <c r="AE492" s="21">
        <f>(RANK(P492,P$8:P$1007,1)+COUNTIF(P$8:P492,P492)-1)/1000</f>
        <v>2.5999999999999999E-2</v>
      </c>
      <c r="AF492" s="21">
        <f>(RANK(Q492,Q$8:Q$1007,1)+COUNTIF(Q$8:Q492,Q492)-1)/1000</f>
        <v>3.5000000000000003E-2</v>
      </c>
      <c r="AG492" s="21">
        <f>(RANK(R492,R$8:R$1007,1)+COUNTIF(R$8:R492,R492)-1)/1000</f>
        <v>0.04</v>
      </c>
      <c r="AH492" s="21">
        <f>(RANK(S492,S$8:S$1007,1)+COUNTIF(S$8:S492,S492)-1)/1000</f>
        <v>2.5999999999999999E-2</v>
      </c>
      <c r="AI492" s="14">
        <f t="shared" si="95"/>
        <v>0</v>
      </c>
      <c r="AK492" s="14">
        <f t="shared" si="96"/>
        <v>0</v>
      </c>
    </row>
    <row r="493" spans="2:37" x14ac:dyDescent="0.25">
      <c r="B493">
        <f t="shared" si="90"/>
        <v>486</v>
      </c>
      <c r="C493">
        <f>MATCH(B493,'Stocastic Model Raw Data'!$B$2:$B$1001,0)</f>
        <v>845</v>
      </c>
      <c r="D493" s="14" cm="1">
        <f t="array" ref="D493">INDEX('Stocastic Model Raw Data'!$G$2:$G$1001,$C493,0)</f>
        <v>31610718</v>
      </c>
      <c r="E493" s="14" cm="1">
        <f t="array" ref="E493">INDEX('Stocastic Model Raw Data'!$C$2:$C$1001,$C493,0)</f>
        <v>6268883.5698221996</v>
      </c>
      <c r="F493" s="14" cm="1">
        <f t="array" ref="F493">INDEX('Stocastic Model Raw Data'!$H$2:$H$1001,$C493,0)</f>
        <v>2589519.5574399098</v>
      </c>
      <c r="G493" s="14">
        <f t="shared" si="85"/>
        <v>3679364.0123822899</v>
      </c>
      <c r="H493" s="14" cm="1">
        <f t="array" ref="H493">INDEX('Stocastic Model Raw Data'!$D$2:$D$1001,$C493,0)</f>
        <v>204991012.87537399</v>
      </c>
      <c r="I493" s="14" cm="1">
        <f t="array" ref="I493">INDEX('Stocastic Model Raw Data'!$I$2:$I$1001,$C493,0)</f>
        <v>79514266.625998601</v>
      </c>
      <c r="J493" s="14">
        <f t="shared" si="86"/>
        <v>125476746.24937539</v>
      </c>
      <c r="K493" s="14" cm="1">
        <f t="array" ref="K493">INDEX('Stocastic Model Raw Data'!$E$2:$E$1001,$C493,0)</f>
        <v>32004251.583300099</v>
      </c>
      <c r="L493" s="14" cm="1">
        <f t="array" ref="L493">INDEX('Stocastic Model Raw Data'!$J$2:$J$1001,$C493,0)</f>
        <v>22672546.153243698</v>
      </c>
      <c r="M493" s="14">
        <f t="shared" si="87"/>
        <v>9331705.4300564006</v>
      </c>
      <c r="N493" s="14">
        <f t="shared" si="91"/>
        <v>236995264.45867407</v>
      </c>
      <c r="O493" s="14">
        <f t="shared" si="92"/>
        <v>102186812.77924231</v>
      </c>
      <c r="P493" s="14">
        <f t="shared" si="88"/>
        <v>134808451.67943177</v>
      </c>
      <c r="Q493" s="3">
        <f t="shared" si="93"/>
        <v>236995264.45867407</v>
      </c>
      <c r="R493" s="3">
        <f t="shared" si="94"/>
        <v>133797530.77924231</v>
      </c>
      <c r="S493" s="3">
        <f t="shared" si="89"/>
        <v>103197733.67943177</v>
      </c>
      <c r="T493" s="21">
        <f>(RANK(E493,E$8:E$1007,1)+COUNTIF(E$8:E493,E493)-1)/1000</f>
        <v>0.85599999999999998</v>
      </c>
      <c r="U493" s="21">
        <f>(RANK(F493,F$8:F$1007,1)+COUNTIF(F$8:F493,F493)-1)/1000</f>
        <v>0.85499999999999998</v>
      </c>
      <c r="V493" s="21">
        <f>(RANK(G493,G$8:G$1007,1)+COUNTIF(G$8:G493,G493)-1)/1000</f>
        <v>0.86599999999999999</v>
      </c>
      <c r="W493" s="21">
        <f>(RANK(H493,H$8:H$1007,1)+COUNTIF(H$8:H493,H493)-1)/1000</f>
        <v>0.86899999999999999</v>
      </c>
      <c r="X493" s="21">
        <f>(RANK(I493,I$8:I$1007,1)+COUNTIF(I$8:I493,I493)-1)/1000</f>
        <v>0.85399999999999998</v>
      </c>
      <c r="Y493" s="21">
        <f>(RANK(J493,J$8:J$1007,1)+COUNTIF(J$8:J493,J493)-1)/1000</f>
        <v>0.88300000000000001</v>
      </c>
      <c r="Z493" s="21">
        <f>(RANK(K493,K$8:K$1007,1)+COUNTIF(K$8:K493,K493)-1)/1000</f>
        <v>0.30099999999999999</v>
      </c>
      <c r="AA493" s="21">
        <f>(RANK(L493,L$8:L$1007,1)+COUNTIF(L$8:L493,L493)-1)/1000</f>
        <v>0.30599999999999999</v>
      </c>
      <c r="AB493" s="21">
        <f>(RANK(M493,M$8:M$1007,1)+COUNTIF(M$8:M493,M493)-1)/1000</f>
        <v>0.28199999999999997</v>
      </c>
      <c r="AC493" s="21">
        <f>(RANK(N493,N$8:N$1007,1)+COUNTIF(N$8:N493,N493)-1)/1000</f>
        <v>0.84499999999999997</v>
      </c>
      <c r="AD493" s="21">
        <f>(RANK(O493,O$8:O$1007,1)+COUNTIF(O$8:O493,O493)-1)/1000</f>
        <v>0.82399999999999995</v>
      </c>
      <c r="AE493" s="21">
        <f>(RANK(P493,P$8:P$1007,1)+COUNTIF(P$8:P493,P493)-1)/1000</f>
        <v>0.872</v>
      </c>
      <c r="AF493" s="21">
        <f>(RANK(Q493,Q$8:Q$1007,1)+COUNTIF(Q$8:Q493,Q493)-1)/1000</f>
        <v>0.84499999999999997</v>
      </c>
      <c r="AG493" s="21">
        <f>(RANK(R493,R$8:R$1007,1)+COUNTIF(R$8:R493,R493)-1)/1000</f>
        <v>0.82399999999999995</v>
      </c>
      <c r="AH493" s="21">
        <f>(RANK(S493,S$8:S$1007,1)+COUNTIF(S$8:S493,S493)-1)/1000</f>
        <v>0.872</v>
      </c>
      <c r="AI493" s="14">
        <f t="shared" si="95"/>
        <v>0</v>
      </c>
      <c r="AK493" s="14">
        <f t="shared" si="96"/>
        <v>0</v>
      </c>
    </row>
    <row r="494" spans="2:37" x14ac:dyDescent="0.25">
      <c r="B494">
        <f t="shared" si="90"/>
        <v>487</v>
      </c>
      <c r="C494">
        <f>MATCH(B494,'Stocastic Model Raw Data'!$B$2:$B$1001,0)</f>
        <v>214</v>
      </c>
      <c r="D494" s="14" cm="1">
        <f t="array" ref="D494">INDEX('Stocastic Model Raw Data'!$G$2:$G$1001,$C494,0)</f>
        <v>31610718</v>
      </c>
      <c r="E494" s="14" cm="1">
        <f t="array" ref="E494">INDEX('Stocastic Model Raw Data'!$C$2:$C$1001,$C494,0)</f>
        <v>2513508.5002262602</v>
      </c>
      <c r="F494" s="14" cm="1">
        <f t="array" ref="F494">INDEX('Stocastic Model Raw Data'!$H$2:$H$1001,$C494,0)</f>
        <v>989284.22712940001</v>
      </c>
      <c r="G494" s="14">
        <f t="shared" si="85"/>
        <v>1524224.2730968602</v>
      </c>
      <c r="H494" s="14" cm="1">
        <f t="array" ref="H494">INDEX('Stocastic Model Raw Data'!$D$2:$D$1001,$C494,0)</f>
        <v>81318211.693932801</v>
      </c>
      <c r="I494" s="14" cm="1">
        <f t="array" ref="I494">INDEX('Stocastic Model Raw Data'!$I$2:$I$1001,$C494,0)</f>
        <v>31172985.386874799</v>
      </c>
      <c r="J494" s="14">
        <f t="shared" si="86"/>
        <v>50145226.307058007</v>
      </c>
      <c r="K494" s="14" cm="1">
        <f t="array" ref="K494">INDEX('Stocastic Model Raw Data'!$E$2:$E$1001,$C494,0)</f>
        <v>35310149.977788702</v>
      </c>
      <c r="L494" s="14" cm="1">
        <f t="array" ref="L494">INDEX('Stocastic Model Raw Data'!$J$2:$J$1001,$C494,0)</f>
        <v>25064669.510075402</v>
      </c>
      <c r="M494" s="14">
        <f t="shared" si="87"/>
        <v>10245480.4677133</v>
      </c>
      <c r="N494" s="14">
        <f t="shared" si="91"/>
        <v>116628361.6717215</v>
      </c>
      <c r="O494" s="14">
        <f t="shared" si="92"/>
        <v>56237654.8969502</v>
      </c>
      <c r="P494" s="14">
        <f t="shared" si="88"/>
        <v>60390706.774771303</v>
      </c>
      <c r="Q494" s="3">
        <f t="shared" si="93"/>
        <v>116628361.6717215</v>
      </c>
      <c r="R494" s="3">
        <f t="shared" si="94"/>
        <v>87848372.8969502</v>
      </c>
      <c r="S494" s="3">
        <f t="shared" si="89"/>
        <v>28779988.774771303</v>
      </c>
      <c r="T494" s="21">
        <f>(RANK(E494,E$8:E$1007,1)+COUNTIF(E$8:E494,E494)-1)/1000</f>
        <v>0.187</v>
      </c>
      <c r="U494" s="21">
        <f>(RANK(F494,F$8:F$1007,1)+COUNTIF(F$8:F494,F494)-1)/1000</f>
        <v>0.183</v>
      </c>
      <c r="V494" s="21">
        <f>(RANK(G494,G$8:G$1007,1)+COUNTIF(G$8:G494,G494)-1)/1000</f>
        <v>0.187</v>
      </c>
      <c r="W494" s="21">
        <f>(RANK(H494,H$8:H$1007,1)+COUNTIF(H$8:H494,H494)-1)/1000</f>
        <v>0.187</v>
      </c>
      <c r="X494" s="21">
        <f>(RANK(I494,I$8:I$1007,1)+COUNTIF(I$8:I494,I494)-1)/1000</f>
        <v>0.186</v>
      </c>
      <c r="Y494" s="21">
        <f>(RANK(J494,J$8:J$1007,1)+COUNTIF(J$8:J494,J494)-1)/1000</f>
        <v>0.186</v>
      </c>
      <c r="Z494" s="21">
        <f>(RANK(K494,K$8:K$1007,1)+COUNTIF(K$8:K494,K494)-1)/1000</f>
        <v>0.46100000000000002</v>
      </c>
      <c r="AA494" s="21">
        <f>(RANK(L494,L$8:L$1007,1)+COUNTIF(L$8:L494,L494)-1)/1000</f>
        <v>0.45800000000000002</v>
      </c>
      <c r="AB494" s="21">
        <f>(RANK(M494,M$8:M$1007,1)+COUNTIF(M$8:M494,M494)-1)/1000</f>
        <v>0.48199999999999998</v>
      </c>
      <c r="AC494" s="21">
        <f>(RANK(N494,N$8:N$1007,1)+COUNTIF(N$8:N494,N494)-1)/1000</f>
        <v>0.214</v>
      </c>
      <c r="AD494" s="21">
        <f>(RANK(O494,O$8:O$1007,1)+COUNTIF(O$8:O494,O494)-1)/1000</f>
        <v>0.22700000000000001</v>
      </c>
      <c r="AE494" s="21">
        <f>(RANK(P494,P$8:P$1007,1)+COUNTIF(P$8:P494,P494)-1)/1000</f>
        <v>0.19900000000000001</v>
      </c>
      <c r="AF494" s="21">
        <f>(RANK(Q494,Q$8:Q$1007,1)+COUNTIF(Q$8:Q494,Q494)-1)/1000</f>
        <v>0.214</v>
      </c>
      <c r="AG494" s="21">
        <f>(RANK(R494,R$8:R$1007,1)+COUNTIF(R$8:R494,R494)-1)/1000</f>
        <v>0.22700000000000001</v>
      </c>
      <c r="AH494" s="21">
        <f>(RANK(S494,S$8:S$1007,1)+COUNTIF(S$8:S494,S494)-1)/1000</f>
        <v>0.19900000000000001</v>
      </c>
      <c r="AI494" s="14">
        <f t="shared" si="95"/>
        <v>0</v>
      </c>
      <c r="AK494" s="14">
        <f t="shared" si="96"/>
        <v>0</v>
      </c>
    </row>
    <row r="495" spans="2:37" x14ac:dyDescent="0.25">
      <c r="B495">
        <f t="shared" si="90"/>
        <v>488</v>
      </c>
      <c r="C495">
        <f>MATCH(B495,'Stocastic Model Raw Data'!$B$2:$B$1001,0)</f>
        <v>440</v>
      </c>
      <c r="D495" s="14" cm="1">
        <f t="array" ref="D495">INDEX('Stocastic Model Raw Data'!$G$2:$G$1001,$C495,0)</f>
        <v>31610718</v>
      </c>
      <c r="E495" s="14" cm="1">
        <f t="array" ref="E495">INDEX('Stocastic Model Raw Data'!$C$2:$C$1001,$C495,0)</f>
        <v>4034801.2263317299</v>
      </c>
      <c r="F495" s="14" cm="1">
        <f t="array" ref="F495">INDEX('Stocastic Model Raw Data'!$H$2:$H$1001,$C495,0)</f>
        <v>1638408.16483648</v>
      </c>
      <c r="G495" s="14">
        <f t="shared" si="85"/>
        <v>2396393.0614952501</v>
      </c>
      <c r="H495" s="14" cm="1">
        <f t="array" ref="H495">INDEX('Stocastic Model Raw Data'!$D$2:$D$1001,$C495,0)</f>
        <v>131228088.437842</v>
      </c>
      <c r="I495" s="14" cm="1">
        <f t="array" ref="I495">INDEX('Stocastic Model Raw Data'!$I$2:$I$1001,$C495,0)</f>
        <v>50699623.242891103</v>
      </c>
      <c r="J495" s="14">
        <f t="shared" si="86"/>
        <v>80528465.194950894</v>
      </c>
      <c r="K495" s="14" cm="1">
        <f t="array" ref="K495">INDEX('Stocastic Model Raw Data'!$E$2:$E$1001,$C495,0)</f>
        <v>28334095.6073009</v>
      </c>
      <c r="L495" s="14" cm="1">
        <f t="array" ref="L495">INDEX('Stocastic Model Raw Data'!$J$2:$J$1001,$C495,0)</f>
        <v>19226182.784186501</v>
      </c>
      <c r="M495" s="14">
        <f t="shared" si="87"/>
        <v>9107912.8231143989</v>
      </c>
      <c r="N495" s="14">
        <f t="shared" si="91"/>
        <v>159562184.04514289</v>
      </c>
      <c r="O495" s="14">
        <f t="shared" si="92"/>
        <v>69925806.0270776</v>
      </c>
      <c r="P495" s="14">
        <f t="shared" si="88"/>
        <v>89636378.018065289</v>
      </c>
      <c r="Q495" s="3">
        <f t="shared" si="93"/>
        <v>159562184.04514289</v>
      </c>
      <c r="R495" s="3">
        <f t="shared" si="94"/>
        <v>101536524.0270776</v>
      </c>
      <c r="S495" s="3">
        <f t="shared" si="89"/>
        <v>58025660.018065289</v>
      </c>
      <c r="T495" s="21">
        <f>(RANK(E495,E$8:E$1007,1)+COUNTIF(E$8:E495,E495)-1)/1000</f>
        <v>0.44800000000000001</v>
      </c>
      <c r="U495" s="21">
        <f>(RANK(F495,F$8:F$1007,1)+COUNTIF(F$8:F495,F495)-1)/1000</f>
        <v>0.45100000000000001</v>
      </c>
      <c r="V495" s="21">
        <f>(RANK(G495,G$8:G$1007,1)+COUNTIF(G$8:G495,G495)-1)/1000</f>
        <v>0.45</v>
      </c>
      <c r="W495" s="21">
        <f>(RANK(H495,H$8:H$1007,1)+COUNTIF(H$8:H495,H495)-1)/1000</f>
        <v>0.44600000000000001</v>
      </c>
      <c r="X495" s="21">
        <f>(RANK(I495,I$8:I$1007,1)+COUNTIF(I$8:I495,I495)-1)/1000</f>
        <v>0.45</v>
      </c>
      <c r="Y495" s="21">
        <f>(RANK(J495,J$8:J$1007,1)+COUNTIF(J$8:J495,J495)-1)/1000</f>
        <v>0.45</v>
      </c>
      <c r="Z495" s="21">
        <f>(RANK(K495,K$8:K$1007,1)+COUNTIF(K$8:K495,K495)-1)/1000</f>
        <v>0.17199999999999999</v>
      </c>
      <c r="AA495" s="21">
        <f>(RANK(L495,L$8:L$1007,1)+COUNTIF(L$8:L495,L495)-1)/1000</f>
        <v>0.14799999999999999</v>
      </c>
      <c r="AB495" s="21">
        <f>(RANK(M495,M$8:M$1007,1)+COUNTIF(M$8:M495,M495)-1)/1000</f>
        <v>0.24399999999999999</v>
      </c>
      <c r="AC495" s="21">
        <f>(RANK(N495,N$8:N$1007,1)+COUNTIF(N$8:N495,N495)-1)/1000</f>
        <v>0.44</v>
      </c>
      <c r="AD495" s="21">
        <f>(RANK(O495,O$8:O$1007,1)+COUNTIF(O$8:O495,O495)-1)/1000</f>
        <v>0.41299999999999998</v>
      </c>
      <c r="AE495" s="21">
        <f>(RANK(P495,P$8:P$1007,1)+COUNTIF(P$8:P495,P495)-1)/1000</f>
        <v>0.45100000000000001</v>
      </c>
      <c r="AF495" s="21">
        <f>(RANK(Q495,Q$8:Q$1007,1)+COUNTIF(Q$8:Q495,Q495)-1)/1000</f>
        <v>0.44</v>
      </c>
      <c r="AG495" s="21">
        <f>(RANK(R495,R$8:R$1007,1)+COUNTIF(R$8:R495,R495)-1)/1000</f>
        <v>0.41299999999999998</v>
      </c>
      <c r="AH495" s="21">
        <f>(RANK(S495,S$8:S$1007,1)+COUNTIF(S$8:S495,S495)-1)/1000</f>
        <v>0.45100000000000001</v>
      </c>
      <c r="AI495" s="14">
        <f t="shared" si="95"/>
        <v>0</v>
      </c>
      <c r="AK495" s="14">
        <f t="shared" si="96"/>
        <v>0</v>
      </c>
    </row>
    <row r="496" spans="2:37" x14ac:dyDescent="0.25">
      <c r="B496">
        <f t="shared" si="90"/>
        <v>489</v>
      </c>
      <c r="C496">
        <f>MATCH(B496,'Stocastic Model Raw Data'!$B$2:$B$1001,0)</f>
        <v>691</v>
      </c>
      <c r="D496" s="14" cm="1">
        <f t="array" ref="D496">INDEX('Stocastic Model Raw Data'!$G$2:$G$1001,$C496,0)</f>
        <v>31610718</v>
      </c>
      <c r="E496" s="14" cm="1">
        <f t="array" ref="E496">INDEX('Stocastic Model Raw Data'!$C$2:$C$1001,$C496,0)</f>
        <v>5021804.27975915</v>
      </c>
      <c r="F496" s="14" cm="1">
        <f t="array" ref="F496">INDEX('Stocastic Model Raw Data'!$H$2:$H$1001,$C496,0)</f>
        <v>2037474.3749511701</v>
      </c>
      <c r="G496" s="14">
        <f t="shared" si="85"/>
        <v>2984329.9048079802</v>
      </c>
      <c r="H496" s="14" cm="1">
        <f t="array" ref="H496">INDEX('Stocastic Model Raw Data'!$D$2:$D$1001,$C496,0)</f>
        <v>164618552.941623</v>
      </c>
      <c r="I496" s="14" cm="1">
        <f t="array" ref="I496">INDEX('Stocastic Model Raw Data'!$I$2:$I$1001,$C496,0)</f>
        <v>62778064.228849404</v>
      </c>
      <c r="J496" s="14">
        <f t="shared" si="86"/>
        <v>101840488.71277359</v>
      </c>
      <c r="K496" s="14" cm="1">
        <f t="array" ref="K496">INDEX('Stocastic Model Raw Data'!$E$2:$E$1001,$C496,0)</f>
        <v>31536471.171219502</v>
      </c>
      <c r="L496" s="14" cm="1">
        <f t="array" ref="L496">INDEX('Stocastic Model Raw Data'!$J$2:$J$1001,$C496,0)</f>
        <v>22397070.808967099</v>
      </c>
      <c r="M496" s="14">
        <f t="shared" si="87"/>
        <v>9139400.3622524031</v>
      </c>
      <c r="N496" s="14">
        <f t="shared" si="91"/>
        <v>196155024.1128425</v>
      </c>
      <c r="O496" s="14">
        <f t="shared" si="92"/>
        <v>85175135.037816495</v>
      </c>
      <c r="P496" s="14">
        <f t="shared" si="88"/>
        <v>110979889.07502601</v>
      </c>
      <c r="Q496" s="3">
        <f t="shared" si="93"/>
        <v>196155024.1128425</v>
      </c>
      <c r="R496" s="3">
        <f t="shared" si="94"/>
        <v>116785853.03781649</v>
      </c>
      <c r="S496" s="3">
        <f t="shared" si="89"/>
        <v>79369171.075026006</v>
      </c>
      <c r="T496" s="21">
        <f>(RANK(E496,E$8:E$1007,1)+COUNTIF(E$8:E496,E496)-1)/1000</f>
        <v>0.70199999999999996</v>
      </c>
      <c r="U496" s="21">
        <f>(RANK(F496,F$8:F$1007,1)+COUNTIF(F$8:F496,F496)-1)/1000</f>
        <v>0.67700000000000005</v>
      </c>
      <c r="V496" s="21">
        <f>(RANK(G496,G$8:G$1007,1)+COUNTIF(G$8:G496,G496)-1)/1000</f>
        <v>0.72299999999999998</v>
      </c>
      <c r="W496" s="21">
        <f>(RANK(H496,H$8:H$1007,1)+COUNTIF(H$8:H496,H496)-1)/1000</f>
        <v>0.71299999999999997</v>
      </c>
      <c r="X496" s="21">
        <f>(RANK(I496,I$8:I$1007,1)+COUNTIF(I$8:I496,I496)-1)/1000</f>
        <v>0.67700000000000005</v>
      </c>
      <c r="Y496" s="21">
        <f>(RANK(J496,J$8:J$1007,1)+COUNTIF(J$8:J496,J496)-1)/1000</f>
        <v>0.74199999999999999</v>
      </c>
      <c r="Z496" s="21">
        <f>(RANK(K496,K$8:K$1007,1)+COUNTIF(K$8:K496,K496)-1)/1000</f>
        <v>0.28000000000000003</v>
      </c>
      <c r="AA496" s="21">
        <f>(RANK(L496,L$8:L$1007,1)+COUNTIF(L$8:L496,L496)-1)/1000</f>
        <v>0.29199999999999998</v>
      </c>
      <c r="AB496" s="21">
        <f>(RANK(M496,M$8:M$1007,1)+COUNTIF(M$8:M496,M496)-1)/1000</f>
        <v>0.248</v>
      </c>
      <c r="AC496" s="21">
        <f>(RANK(N496,N$8:N$1007,1)+COUNTIF(N$8:N496,N496)-1)/1000</f>
        <v>0.69099999999999995</v>
      </c>
      <c r="AD496" s="21">
        <f>(RANK(O496,O$8:O$1007,1)+COUNTIF(O$8:O496,O496)-1)/1000</f>
        <v>0.63600000000000001</v>
      </c>
      <c r="AE496" s="21">
        <f>(RANK(P496,P$8:P$1007,1)+COUNTIF(P$8:P496,P496)-1)/1000</f>
        <v>0.72699999999999998</v>
      </c>
      <c r="AF496" s="21">
        <f>(RANK(Q496,Q$8:Q$1007,1)+COUNTIF(Q$8:Q496,Q496)-1)/1000</f>
        <v>0.69099999999999995</v>
      </c>
      <c r="AG496" s="21">
        <f>(RANK(R496,R$8:R$1007,1)+COUNTIF(R$8:R496,R496)-1)/1000</f>
        <v>0.63600000000000001</v>
      </c>
      <c r="AH496" s="21">
        <f>(RANK(S496,S$8:S$1007,1)+COUNTIF(S$8:S496,S496)-1)/1000</f>
        <v>0.72699999999999998</v>
      </c>
      <c r="AI496" s="14">
        <f t="shared" si="95"/>
        <v>0</v>
      </c>
      <c r="AK496" s="14">
        <f t="shared" si="96"/>
        <v>0</v>
      </c>
    </row>
    <row r="497" spans="2:37" x14ac:dyDescent="0.25">
      <c r="B497">
        <f t="shared" si="90"/>
        <v>490</v>
      </c>
      <c r="C497">
        <f>MATCH(B497,'Stocastic Model Raw Data'!$B$2:$B$1001,0)</f>
        <v>102</v>
      </c>
      <c r="D497" s="14" cm="1">
        <f t="array" ref="D497">INDEX('Stocastic Model Raw Data'!$G$2:$G$1001,$C497,0)</f>
        <v>31610718</v>
      </c>
      <c r="E497" s="14" cm="1">
        <f t="array" ref="E497">INDEX('Stocastic Model Raw Data'!$C$2:$C$1001,$C497,0)</f>
        <v>1762512.0150740501</v>
      </c>
      <c r="F497" s="14" cm="1">
        <f t="array" ref="F497">INDEX('Stocastic Model Raw Data'!$H$2:$H$1001,$C497,0)</f>
        <v>658129.69359754201</v>
      </c>
      <c r="G497" s="14">
        <f t="shared" si="85"/>
        <v>1104382.3214765079</v>
      </c>
      <c r="H497" s="14" cm="1">
        <f t="array" ref="H497">INDEX('Stocastic Model Raw Data'!$D$2:$D$1001,$C497,0)</f>
        <v>57133861.263991296</v>
      </c>
      <c r="I497" s="14" cm="1">
        <f t="array" ref="I497">INDEX('Stocastic Model Raw Data'!$I$2:$I$1001,$C497,0)</f>
        <v>21115126.929194</v>
      </c>
      <c r="J497" s="14">
        <f t="shared" si="86"/>
        <v>36018734.334797293</v>
      </c>
      <c r="K497" s="14" cm="1">
        <f t="array" ref="K497">INDEX('Stocastic Model Raw Data'!$E$2:$E$1001,$C497,0)</f>
        <v>35343829.046761699</v>
      </c>
      <c r="L497" s="14" cm="1">
        <f t="array" ref="L497">INDEX('Stocastic Model Raw Data'!$J$2:$J$1001,$C497,0)</f>
        <v>25010695.887007199</v>
      </c>
      <c r="M497" s="14">
        <f t="shared" si="87"/>
        <v>10333133.1597545</v>
      </c>
      <c r="N497" s="14">
        <f t="shared" si="91"/>
        <v>92477690.310752988</v>
      </c>
      <c r="O497" s="14">
        <f t="shared" si="92"/>
        <v>46125822.816201195</v>
      </c>
      <c r="P497" s="14">
        <f t="shared" si="88"/>
        <v>46351867.494551793</v>
      </c>
      <c r="Q497" s="3">
        <f t="shared" si="93"/>
        <v>92477690.310752988</v>
      </c>
      <c r="R497" s="3">
        <f t="shared" si="94"/>
        <v>77736540.816201195</v>
      </c>
      <c r="S497" s="3">
        <f t="shared" si="89"/>
        <v>14741149.494551793</v>
      </c>
      <c r="T497" s="21">
        <f>(RANK(E497,E$8:E$1007,1)+COUNTIF(E$8:E497,E497)-1)/1000</f>
        <v>9.9000000000000005E-2</v>
      </c>
      <c r="U497" s="21">
        <f>(RANK(F497,F$8:F$1007,1)+COUNTIF(F$8:F497,F497)-1)/1000</f>
        <v>0.10199999999999999</v>
      </c>
      <c r="V497" s="21">
        <f>(RANK(G497,G$8:G$1007,1)+COUNTIF(G$8:G497,G497)-1)/1000</f>
        <v>0.1</v>
      </c>
      <c r="W497" s="21">
        <f>(RANK(H497,H$8:H$1007,1)+COUNTIF(H$8:H497,H497)-1)/1000</f>
        <v>0.10199999999999999</v>
      </c>
      <c r="X497" s="21">
        <f>(RANK(I497,I$8:I$1007,1)+COUNTIF(I$8:I497,I497)-1)/1000</f>
        <v>0.10199999999999999</v>
      </c>
      <c r="Y497" s="21">
        <f>(RANK(J497,J$8:J$1007,1)+COUNTIF(J$8:J497,J497)-1)/1000</f>
        <v>0.10100000000000001</v>
      </c>
      <c r="Z497" s="21">
        <f>(RANK(K497,K$8:K$1007,1)+COUNTIF(K$8:K497,K497)-1)/1000</f>
        <v>0.46500000000000002</v>
      </c>
      <c r="AA497" s="21">
        <f>(RANK(L497,L$8:L$1007,1)+COUNTIF(L$8:L497,L497)-1)/1000</f>
        <v>0.45200000000000001</v>
      </c>
      <c r="AB497" s="21">
        <f>(RANK(M497,M$8:M$1007,1)+COUNTIF(M$8:M497,M497)-1)/1000</f>
        <v>0.501</v>
      </c>
      <c r="AC497" s="21">
        <f>(RANK(N497,N$8:N$1007,1)+COUNTIF(N$8:N497,N497)-1)/1000</f>
        <v>0.10199999999999999</v>
      </c>
      <c r="AD497" s="21">
        <f>(RANK(O497,O$8:O$1007,1)+COUNTIF(O$8:O497,O497)-1)/1000</f>
        <v>0.105</v>
      </c>
      <c r="AE497" s="21">
        <f>(RANK(P497,P$8:P$1007,1)+COUNTIF(P$8:P497,P497)-1)/1000</f>
        <v>0.10299999999999999</v>
      </c>
      <c r="AF497" s="21">
        <f>(RANK(Q497,Q$8:Q$1007,1)+COUNTIF(Q$8:Q497,Q497)-1)/1000</f>
        <v>0.10199999999999999</v>
      </c>
      <c r="AG497" s="21">
        <f>(RANK(R497,R$8:R$1007,1)+COUNTIF(R$8:R497,R497)-1)/1000</f>
        <v>0.105</v>
      </c>
      <c r="AH497" s="21">
        <f>(RANK(S497,S$8:S$1007,1)+COUNTIF(S$8:S497,S497)-1)/1000</f>
        <v>0.10299999999999999</v>
      </c>
      <c r="AI497" s="14">
        <f t="shared" si="95"/>
        <v>0</v>
      </c>
      <c r="AK497" s="14">
        <f t="shared" si="96"/>
        <v>0</v>
      </c>
    </row>
    <row r="498" spans="2:37" x14ac:dyDescent="0.25">
      <c r="B498">
        <f t="shared" si="90"/>
        <v>491</v>
      </c>
      <c r="C498">
        <f>MATCH(B498,'Stocastic Model Raw Data'!$B$2:$B$1001,0)</f>
        <v>172</v>
      </c>
      <c r="D498" s="14" cm="1">
        <f t="array" ref="D498">INDEX('Stocastic Model Raw Data'!$G$2:$G$1001,$C498,0)</f>
        <v>31610718</v>
      </c>
      <c r="E498" s="14" cm="1">
        <f t="array" ref="E498">INDEX('Stocastic Model Raw Data'!$C$2:$C$1001,$C498,0)</f>
        <v>2099671.4518846301</v>
      </c>
      <c r="F498" s="14" cm="1">
        <f t="array" ref="F498">INDEX('Stocastic Model Raw Data'!$H$2:$H$1001,$C498,0)</f>
        <v>783531.74311000004</v>
      </c>
      <c r="G498" s="14">
        <f t="shared" si="85"/>
        <v>1316139.70877463</v>
      </c>
      <c r="H498" s="14" cm="1">
        <f t="array" ref="H498">INDEX('Stocastic Model Raw Data'!$D$2:$D$1001,$C498,0)</f>
        <v>67993551.890357196</v>
      </c>
      <c r="I498" s="14" cm="1">
        <f t="array" ref="I498">INDEX('Stocastic Model Raw Data'!$I$2:$I$1001,$C498,0)</f>
        <v>24976754.881863501</v>
      </c>
      <c r="J498" s="14">
        <f t="shared" si="86"/>
        <v>43016797.008493692</v>
      </c>
      <c r="K498" s="14" cm="1">
        <f t="array" ref="K498">INDEX('Stocastic Model Raw Data'!$E$2:$E$1001,$C498,0)</f>
        <v>41949978.082547396</v>
      </c>
      <c r="L498" s="14" cm="1">
        <f t="array" ref="L498">INDEX('Stocastic Model Raw Data'!$J$2:$J$1001,$C498,0)</f>
        <v>30154571.246900398</v>
      </c>
      <c r="M498" s="14">
        <f t="shared" si="87"/>
        <v>11795406.835646998</v>
      </c>
      <c r="N498" s="14">
        <f t="shared" si="91"/>
        <v>109943529.97290459</v>
      </c>
      <c r="O498" s="14">
        <f t="shared" si="92"/>
        <v>55131326.128763899</v>
      </c>
      <c r="P498" s="14">
        <f t="shared" si="88"/>
        <v>54812203.844140694</v>
      </c>
      <c r="Q498" s="3">
        <f t="shared" si="93"/>
        <v>109943529.97290459</v>
      </c>
      <c r="R498" s="3">
        <f t="shared" si="94"/>
        <v>86742044.128763899</v>
      </c>
      <c r="S498" s="3">
        <f t="shared" si="89"/>
        <v>23201485.844140694</v>
      </c>
      <c r="T498" s="21">
        <f>(RANK(E498,E$8:E$1007,1)+COUNTIF(E$8:E498,E498)-1)/1000</f>
        <v>0.13700000000000001</v>
      </c>
      <c r="U498" s="21">
        <f>(RANK(F498,F$8:F$1007,1)+COUNTIF(F$8:F498,F498)-1)/1000</f>
        <v>0.13400000000000001</v>
      </c>
      <c r="V498" s="21">
        <f>(RANK(G498,G$8:G$1007,1)+COUNTIF(G$8:G498,G498)-1)/1000</f>
        <v>0.13700000000000001</v>
      </c>
      <c r="W498" s="21">
        <f>(RANK(H498,H$8:H$1007,1)+COUNTIF(H$8:H498,H498)-1)/1000</f>
        <v>0.13700000000000001</v>
      </c>
      <c r="X498" s="21">
        <f>(RANK(I498,I$8:I$1007,1)+COUNTIF(I$8:I498,I498)-1)/1000</f>
        <v>0.13400000000000001</v>
      </c>
      <c r="Y498" s="21">
        <f>(RANK(J498,J$8:J$1007,1)+COUNTIF(J$8:J498,J498)-1)/1000</f>
        <v>0.13700000000000001</v>
      </c>
      <c r="Z498" s="21">
        <f>(RANK(K498,K$8:K$1007,1)+COUNTIF(K$8:K498,K498)-1)/1000</f>
        <v>0.88400000000000001</v>
      </c>
      <c r="AA498" s="21">
        <f>(RANK(L498,L$8:L$1007,1)+COUNTIF(L$8:L498,L498)-1)/1000</f>
        <v>0.89500000000000002</v>
      </c>
      <c r="AB498" s="21">
        <f>(RANK(M498,M$8:M$1007,1)+COUNTIF(M$8:M498,M498)-1)/1000</f>
        <v>0.86399999999999999</v>
      </c>
      <c r="AC498" s="21">
        <f>(RANK(N498,N$8:N$1007,1)+COUNTIF(N$8:N498,N498)-1)/1000</f>
        <v>0.17199999999999999</v>
      </c>
      <c r="AD498" s="21">
        <f>(RANK(O498,O$8:O$1007,1)+COUNTIF(O$8:O498,O498)-1)/1000</f>
        <v>0.216</v>
      </c>
      <c r="AE498" s="21">
        <f>(RANK(P498,P$8:P$1007,1)+COUNTIF(P$8:P498,P498)-1)/1000</f>
        <v>0.151</v>
      </c>
      <c r="AF498" s="21">
        <f>(RANK(Q498,Q$8:Q$1007,1)+COUNTIF(Q$8:Q498,Q498)-1)/1000</f>
        <v>0.17199999999999999</v>
      </c>
      <c r="AG498" s="21">
        <f>(RANK(R498,R$8:R$1007,1)+COUNTIF(R$8:R498,R498)-1)/1000</f>
        <v>0.216</v>
      </c>
      <c r="AH498" s="21">
        <f>(RANK(S498,S$8:S$1007,1)+COUNTIF(S$8:S498,S498)-1)/1000</f>
        <v>0.151</v>
      </c>
      <c r="AI498" s="14">
        <f t="shared" si="95"/>
        <v>0</v>
      </c>
      <c r="AK498" s="14">
        <f t="shared" si="96"/>
        <v>0</v>
      </c>
    </row>
    <row r="499" spans="2:37" x14ac:dyDescent="0.25">
      <c r="B499">
        <f t="shared" si="90"/>
        <v>492</v>
      </c>
      <c r="C499">
        <f>MATCH(B499,'Stocastic Model Raw Data'!$B$2:$B$1001,0)</f>
        <v>382</v>
      </c>
      <c r="D499" s="14" cm="1">
        <f t="array" ref="D499">INDEX('Stocastic Model Raw Data'!$G$2:$G$1001,$C499,0)</f>
        <v>31610718</v>
      </c>
      <c r="E499" s="14" cm="1">
        <f t="array" ref="E499">INDEX('Stocastic Model Raw Data'!$C$2:$C$1001,$C499,0)</f>
        <v>3527354.1330401902</v>
      </c>
      <c r="F499" s="14" cm="1">
        <f t="array" ref="F499">INDEX('Stocastic Model Raw Data'!$H$2:$H$1001,$C499,0)</f>
        <v>1413342.0981343901</v>
      </c>
      <c r="G499" s="14">
        <f t="shared" si="85"/>
        <v>2114012.0349058001</v>
      </c>
      <c r="H499" s="14" cm="1">
        <f t="array" ref="H499">INDEX('Stocastic Model Raw Data'!$D$2:$D$1001,$C499,0)</f>
        <v>115915617.04423299</v>
      </c>
      <c r="I499" s="14" cm="1">
        <f t="array" ref="I499">INDEX('Stocastic Model Raw Data'!$I$2:$I$1001,$C499,0)</f>
        <v>43881651.990314104</v>
      </c>
      <c r="J499" s="14">
        <f t="shared" si="86"/>
        <v>72033965.053918898</v>
      </c>
      <c r="K499" s="14" cm="1">
        <f t="array" ref="K499">INDEX('Stocastic Model Raw Data'!$E$2:$E$1001,$C499,0)</f>
        <v>29187561.457015298</v>
      </c>
      <c r="L499" s="14" cm="1">
        <f t="array" ref="L499">INDEX('Stocastic Model Raw Data'!$J$2:$J$1001,$C499,0)</f>
        <v>20153749.139035501</v>
      </c>
      <c r="M499" s="14">
        <f t="shared" si="87"/>
        <v>9033812.3179797977</v>
      </c>
      <c r="N499" s="14">
        <f t="shared" si="91"/>
        <v>145103178.5012483</v>
      </c>
      <c r="O499" s="14">
        <f t="shared" si="92"/>
        <v>64035401.129349604</v>
      </c>
      <c r="P499" s="14">
        <f t="shared" si="88"/>
        <v>81067777.371898696</v>
      </c>
      <c r="Q499" s="3">
        <f t="shared" si="93"/>
        <v>145103178.5012483</v>
      </c>
      <c r="R499" s="3">
        <f t="shared" si="94"/>
        <v>95646119.129349604</v>
      </c>
      <c r="S499" s="3">
        <f t="shared" si="89"/>
        <v>49457059.371898696</v>
      </c>
      <c r="T499" s="21">
        <f>(RANK(E499,E$8:E$1007,1)+COUNTIF(E$8:E499,E499)-1)/1000</f>
        <v>0.39300000000000002</v>
      </c>
      <c r="U499" s="21">
        <f>(RANK(F499,F$8:F$1007,1)+COUNTIF(F$8:F499,F499)-1)/1000</f>
        <v>0.39800000000000002</v>
      </c>
      <c r="V499" s="21">
        <f>(RANK(G499,G$8:G$1007,1)+COUNTIF(G$8:G499,G499)-1)/1000</f>
        <v>0.38900000000000001</v>
      </c>
      <c r="W499" s="21">
        <f>(RANK(H499,H$8:H$1007,1)+COUNTIF(H$8:H499,H499)-1)/1000</f>
        <v>0.39600000000000002</v>
      </c>
      <c r="X499" s="21">
        <f>(RANK(I499,I$8:I$1007,1)+COUNTIF(I$8:I499,I499)-1)/1000</f>
        <v>0.39700000000000002</v>
      </c>
      <c r="Y499" s="21">
        <f>(RANK(J499,J$8:J$1007,1)+COUNTIF(J$8:J499,J499)-1)/1000</f>
        <v>0.39800000000000002</v>
      </c>
      <c r="Z499" s="21">
        <f>(RANK(K499,K$8:K$1007,1)+COUNTIF(K$8:K499,K499)-1)/1000</f>
        <v>0.19600000000000001</v>
      </c>
      <c r="AA499" s="21">
        <f>(RANK(L499,L$8:L$1007,1)+COUNTIF(L$8:L499,L499)-1)/1000</f>
        <v>0.192</v>
      </c>
      <c r="AB499" s="21">
        <f>(RANK(M499,M$8:M$1007,1)+COUNTIF(M$8:M499,M499)-1)/1000</f>
        <v>0.22800000000000001</v>
      </c>
      <c r="AC499" s="21">
        <f>(RANK(N499,N$8:N$1007,1)+COUNTIF(N$8:N499,N499)-1)/1000</f>
        <v>0.38200000000000001</v>
      </c>
      <c r="AD499" s="21">
        <f>(RANK(O499,O$8:O$1007,1)+COUNTIF(O$8:O499,O499)-1)/1000</f>
        <v>0.33900000000000002</v>
      </c>
      <c r="AE499" s="21">
        <f>(RANK(P499,P$8:P$1007,1)+COUNTIF(P$8:P499,P499)-1)/1000</f>
        <v>0.39200000000000002</v>
      </c>
      <c r="AF499" s="21">
        <f>(RANK(Q499,Q$8:Q$1007,1)+COUNTIF(Q$8:Q499,Q499)-1)/1000</f>
        <v>0.38200000000000001</v>
      </c>
      <c r="AG499" s="21">
        <f>(RANK(R499,R$8:R$1007,1)+COUNTIF(R$8:R499,R499)-1)/1000</f>
        <v>0.33900000000000002</v>
      </c>
      <c r="AH499" s="21">
        <f>(RANK(S499,S$8:S$1007,1)+COUNTIF(S$8:S499,S499)-1)/1000</f>
        <v>0.39200000000000002</v>
      </c>
      <c r="AI499" s="14">
        <f t="shared" si="95"/>
        <v>0</v>
      </c>
      <c r="AK499" s="14">
        <f t="shared" si="96"/>
        <v>0</v>
      </c>
    </row>
    <row r="500" spans="2:37" x14ac:dyDescent="0.25">
      <c r="B500">
        <f t="shared" si="90"/>
        <v>493</v>
      </c>
      <c r="C500">
        <f>MATCH(B500,'Stocastic Model Raw Data'!$B$2:$B$1001,0)</f>
        <v>563</v>
      </c>
      <c r="D500" s="14" cm="1">
        <f t="array" ref="D500">INDEX('Stocastic Model Raw Data'!$G$2:$G$1001,$C500,0)</f>
        <v>31610718</v>
      </c>
      <c r="E500" s="14" cm="1">
        <f t="array" ref="E500">INDEX('Stocastic Model Raw Data'!$C$2:$C$1001,$C500,0)</f>
        <v>4334650.09485518</v>
      </c>
      <c r="F500" s="14" cm="1">
        <f t="array" ref="F500">INDEX('Stocastic Model Raw Data'!$H$2:$H$1001,$C500,0)</f>
        <v>1793479.0799218901</v>
      </c>
      <c r="G500" s="14">
        <f t="shared" si="85"/>
        <v>2541171.01493329</v>
      </c>
      <c r="H500" s="14" cm="1">
        <f t="array" ref="H500">INDEX('Stocastic Model Raw Data'!$D$2:$D$1001,$C500,0)</f>
        <v>140179495.07130599</v>
      </c>
      <c r="I500" s="14" cm="1">
        <f t="array" ref="I500">INDEX('Stocastic Model Raw Data'!$I$2:$I$1001,$C500,0)</f>
        <v>55515641.681268498</v>
      </c>
      <c r="J500" s="14">
        <f t="shared" si="86"/>
        <v>84663853.390037492</v>
      </c>
      <c r="K500" s="14" cm="1">
        <f t="array" ref="K500">INDEX('Stocastic Model Raw Data'!$E$2:$E$1001,$C500,0)</f>
        <v>37732091.258509502</v>
      </c>
      <c r="L500" s="14" cm="1">
        <f t="array" ref="L500">INDEX('Stocastic Model Raw Data'!$J$2:$J$1001,$C500,0)</f>
        <v>27260427.897022501</v>
      </c>
      <c r="M500" s="14">
        <f t="shared" si="87"/>
        <v>10471663.361487001</v>
      </c>
      <c r="N500" s="14">
        <f t="shared" si="91"/>
        <v>177911586.32981551</v>
      </c>
      <c r="O500" s="14">
        <f t="shared" si="92"/>
        <v>82776069.578290999</v>
      </c>
      <c r="P500" s="14">
        <f t="shared" si="88"/>
        <v>95135516.751524508</v>
      </c>
      <c r="Q500" s="3">
        <f t="shared" si="93"/>
        <v>177911586.32981551</v>
      </c>
      <c r="R500" s="3">
        <f t="shared" si="94"/>
        <v>114386787.578291</v>
      </c>
      <c r="S500" s="3">
        <f t="shared" si="89"/>
        <v>63524798.751524508</v>
      </c>
      <c r="T500" s="21">
        <f>(RANK(E500,E$8:E$1007,1)+COUNTIF(E$8:E500,E500)-1)/1000</f>
        <v>0.55600000000000005</v>
      </c>
      <c r="U500" s="21">
        <f>(RANK(F500,F$8:F$1007,1)+COUNTIF(F$8:F500,F500)-1)/1000</f>
        <v>0.56000000000000005</v>
      </c>
      <c r="V500" s="21">
        <f>(RANK(G500,G$8:G$1007,1)+COUNTIF(G$8:G500,G500)-1)/1000</f>
        <v>0.54400000000000004</v>
      </c>
      <c r="W500" s="21">
        <f>(RANK(H500,H$8:H$1007,1)+COUNTIF(H$8:H500,H500)-1)/1000</f>
        <v>0.55400000000000005</v>
      </c>
      <c r="X500" s="21">
        <f>(RANK(I500,I$8:I$1007,1)+COUNTIF(I$8:I500,I500)-1)/1000</f>
        <v>0.56100000000000005</v>
      </c>
      <c r="Y500" s="21">
        <f>(RANK(J500,J$8:J$1007,1)+COUNTIF(J$8:J500,J500)-1)/1000</f>
        <v>0.54200000000000004</v>
      </c>
      <c r="Z500" s="21">
        <f>(RANK(K500,K$8:K$1007,1)+COUNTIF(K$8:K500,K500)-1)/1000</f>
        <v>0.63</v>
      </c>
      <c r="AA500" s="21">
        <f>(RANK(L500,L$8:L$1007,1)+COUNTIF(L$8:L500,L500)-1)/1000</f>
        <v>0.66200000000000003</v>
      </c>
      <c r="AB500" s="21">
        <f>(RANK(M500,M$8:M$1007,1)+COUNTIF(M$8:M500,M500)-1)/1000</f>
        <v>0.54400000000000004</v>
      </c>
      <c r="AC500" s="21">
        <f>(RANK(N500,N$8:N$1007,1)+COUNTIF(N$8:N500,N500)-1)/1000</f>
        <v>0.56299999999999994</v>
      </c>
      <c r="AD500" s="21">
        <f>(RANK(O500,O$8:O$1007,1)+COUNTIF(O$8:O500,O500)-1)/1000</f>
        <v>0.59399999999999997</v>
      </c>
      <c r="AE500" s="21">
        <f>(RANK(P500,P$8:P$1007,1)+COUNTIF(P$8:P500,P500)-1)/1000</f>
        <v>0.53400000000000003</v>
      </c>
      <c r="AF500" s="21">
        <f>(RANK(Q500,Q$8:Q$1007,1)+COUNTIF(Q$8:Q500,Q500)-1)/1000</f>
        <v>0.56299999999999994</v>
      </c>
      <c r="AG500" s="21">
        <f>(RANK(R500,R$8:R$1007,1)+COUNTIF(R$8:R500,R500)-1)/1000</f>
        <v>0.59399999999999997</v>
      </c>
      <c r="AH500" s="21">
        <f>(RANK(S500,S$8:S$1007,1)+COUNTIF(S$8:S500,S500)-1)/1000</f>
        <v>0.53400000000000003</v>
      </c>
      <c r="AI500" s="14">
        <f t="shared" si="95"/>
        <v>0</v>
      </c>
      <c r="AK500" s="14">
        <f t="shared" si="96"/>
        <v>0</v>
      </c>
    </row>
    <row r="501" spans="2:37" x14ac:dyDescent="0.25">
      <c r="B501">
        <f t="shared" si="90"/>
        <v>494</v>
      </c>
      <c r="C501">
        <f>MATCH(B501,'Stocastic Model Raw Data'!$B$2:$B$1001,0)</f>
        <v>556</v>
      </c>
      <c r="D501" s="14" cm="1">
        <f t="array" ref="D501">INDEX('Stocastic Model Raw Data'!$G$2:$G$1001,$C501,0)</f>
        <v>31610718</v>
      </c>
      <c r="E501" s="14" cm="1">
        <f t="array" ref="E501">INDEX('Stocastic Model Raw Data'!$C$2:$C$1001,$C501,0)</f>
        <v>4565263.6704475796</v>
      </c>
      <c r="F501" s="14" cm="1">
        <f t="array" ref="F501">INDEX('Stocastic Model Raw Data'!$H$2:$H$1001,$C501,0)</f>
        <v>1855871.5286294899</v>
      </c>
      <c r="G501" s="14">
        <f t="shared" si="85"/>
        <v>2709392.1418180894</v>
      </c>
      <c r="H501" s="14" cm="1">
        <f t="array" ref="H501">INDEX('Stocastic Model Raw Data'!$D$2:$D$1001,$C501,0)</f>
        <v>149782412.39808899</v>
      </c>
      <c r="I501" s="14" cm="1">
        <f t="array" ref="I501">INDEX('Stocastic Model Raw Data'!$I$2:$I$1001,$C501,0)</f>
        <v>57223224.064905003</v>
      </c>
      <c r="J501" s="14">
        <f t="shared" si="86"/>
        <v>92559188.333183989</v>
      </c>
      <c r="K501" s="14" cm="1">
        <f t="array" ref="K501">INDEX('Stocastic Model Raw Data'!$E$2:$E$1001,$C501,0)</f>
        <v>27663528.3447119</v>
      </c>
      <c r="L501" s="14" cm="1">
        <f t="array" ref="L501">INDEX('Stocastic Model Raw Data'!$J$2:$J$1001,$C501,0)</f>
        <v>19364371.0290392</v>
      </c>
      <c r="M501" s="14">
        <f t="shared" si="87"/>
        <v>8299157.3156726994</v>
      </c>
      <c r="N501" s="14">
        <f t="shared" si="91"/>
        <v>177445940.74280089</v>
      </c>
      <c r="O501" s="14">
        <f t="shared" si="92"/>
        <v>76587595.093944207</v>
      </c>
      <c r="P501" s="14">
        <f t="shared" si="88"/>
        <v>100858345.64885668</v>
      </c>
      <c r="Q501" s="3">
        <f t="shared" si="93"/>
        <v>177445940.74280089</v>
      </c>
      <c r="R501" s="3">
        <f t="shared" si="94"/>
        <v>108198313.09394421</v>
      </c>
      <c r="S501" s="3">
        <f t="shared" si="89"/>
        <v>69247627.648856685</v>
      </c>
      <c r="T501" s="21">
        <f>(RANK(E501,E$8:E$1007,1)+COUNTIF(E$8:E501,E501)-1)/1000</f>
        <v>0.59699999999999998</v>
      </c>
      <c r="U501" s="21">
        <f>(RANK(F501,F$8:F$1007,1)+COUNTIF(F$8:F501,F501)-1)/1000</f>
        <v>0.58499999999999996</v>
      </c>
      <c r="V501" s="21">
        <f>(RANK(G501,G$8:G$1007,1)+COUNTIF(G$8:G501,G501)-1)/1000</f>
        <v>0.60699999999999998</v>
      </c>
      <c r="W501" s="21">
        <f>(RANK(H501,H$8:H$1007,1)+COUNTIF(H$8:H501,H501)-1)/1000</f>
        <v>0.61299999999999999</v>
      </c>
      <c r="X501" s="21">
        <f>(RANK(I501,I$8:I$1007,1)+COUNTIF(I$8:I501,I501)-1)/1000</f>
        <v>0.58499999999999996</v>
      </c>
      <c r="Y501" s="21">
        <f>(RANK(J501,J$8:J$1007,1)+COUNTIF(J$8:J501,J501)-1)/1000</f>
        <v>0.627</v>
      </c>
      <c r="Z501" s="21">
        <f>(RANK(K501,K$8:K$1007,1)+COUNTIF(K$8:K501,K501)-1)/1000</f>
        <v>0.14199999999999999</v>
      </c>
      <c r="AA501" s="21">
        <f>(RANK(L501,L$8:L$1007,1)+COUNTIF(L$8:L501,L501)-1)/1000</f>
        <v>0.156</v>
      </c>
      <c r="AB501" s="21">
        <f>(RANK(M501,M$8:M$1007,1)+COUNTIF(M$8:M501,M501)-1)/1000</f>
        <v>0.122</v>
      </c>
      <c r="AC501" s="21">
        <f>(RANK(N501,N$8:N$1007,1)+COUNTIF(N$8:N501,N501)-1)/1000</f>
        <v>0.55600000000000005</v>
      </c>
      <c r="AD501" s="21">
        <f>(RANK(O501,O$8:O$1007,1)+COUNTIF(O$8:O501,O501)-1)/1000</f>
        <v>0.47699999999999998</v>
      </c>
      <c r="AE501" s="21">
        <f>(RANK(P501,P$8:P$1007,1)+COUNTIF(P$8:P501,P501)-1)/1000</f>
        <v>0.60799999999999998</v>
      </c>
      <c r="AF501" s="21">
        <f>(RANK(Q501,Q$8:Q$1007,1)+COUNTIF(Q$8:Q501,Q501)-1)/1000</f>
        <v>0.55600000000000005</v>
      </c>
      <c r="AG501" s="21">
        <f>(RANK(R501,R$8:R$1007,1)+COUNTIF(R$8:R501,R501)-1)/1000</f>
        <v>0.47699999999999998</v>
      </c>
      <c r="AH501" s="21">
        <f>(RANK(S501,S$8:S$1007,1)+COUNTIF(S$8:S501,S501)-1)/1000</f>
        <v>0.60799999999999998</v>
      </c>
      <c r="AI501" s="14">
        <f t="shared" si="95"/>
        <v>0</v>
      </c>
      <c r="AK501" s="14">
        <f t="shared" si="96"/>
        <v>0</v>
      </c>
    </row>
    <row r="502" spans="2:37" x14ac:dyDescent="0.25">
      <c r="B502">
        <f t="shared" si="90"/>
        <v>495</v>
      </c>
      <c r="C502">
        <f>MATCH(B502,'Stocastic Model Raw Data'!$B$2:$B$1001,0)</f>
        <v>986</v>
      </c>
      <c r="D502" s="14" cm="1">
        <f t="array" ref="D502">INDEX('Stocastic Model Raw Data'!$G$2:$G$1001,$C502,0)</f>
        <v>31610718</v>
      </c>
      <c r="E502" s="14" cm="1">
        <f t="array" ref="E502">INDEX('Stocastic Model Raw Data'!$C$2:$C$1001,$C502,0)</f>
        <v>8368353.3182973797</v>
      </c>
      <c r="F502" s="14" cm="1">
        <f t="array" ref="F502">INDEX('Stocastic Model Raw Data'!$H$2:$H$1001,$C502,0)</f>
        <v>3476365.1690659402</v>
      </c>
      <c r="G502" s="14">
        <f t="shared" si="85"/>
        <v>4891988.1492314395</v>
      </c>
      <c r="H502" s="14" cm="1">
        <f t="array" ref="H502">INDEX('Stocastic Model Raw Data'!$D$2:$D$1001,$C502,0)</f>
        <v>272851381.70636302</v>
      </c>
      <c r="I502" s="14" cm="1">
        <f t="array" ref="I502">INDEX('Stocastic Model Raw Data'!$I$2:$I$1001,$C502,0)</f>
        <v>106804561.078178</v>
      </c>
      <c r="J502" s="14">
        <f t="shared" si="86"/>
        <v>166046820.62818503</v>
      </c>
      <c r="K502" s="14" cm="1">
        <f t="array" ref="K502">INDEX('Stocastic Model Raw Data'!$E$2:$E$1001,$C502,0)</f>
        <v>46199266.208205603</v>
      </c>
      <c r="L502" s="14" cm="1">
        <f t="array" ref="L502">INDEX('Stocastic Model Raw Data'!$J$2:$J$1001,$C502,0)</f>
        <v>33346811.106137101</v>
      </c>
      <c r="M502" s="14">
        <f t="shared" si="87"/>
        <v>12852455.102068502</v>
      </c>
      <c r="N502" s="14">
        <f t="shared" si="91"/>
        <v>319050647.9145686</v>
      </c>
      <c r="O502" s="14">
        <f t="shared" si="92"/>
        <v>140151372.18431512</v>
      </c>
      <c r="P502" s="14">
        <f t="shared" si="88"/>
        <v>178899275.73025349</v>
      </c>
      <c r="Q502" s="3">
        <f t="shared" si="93"/>
        <v>319050647.9145686</v>
      </c>
      <c r="R502" s="3">
        <f t="shared" si="94"/>
        <v>171762090.18431512</v>
      </c>
      <c r="S502" s="3">
        <f t="shared" si="89"/>
        <v>147288557.73025349</v>
      </c>
      <c r="T502" s="21">
        <f>(RANK(E502,E$8:E$1007,1)+COUNTIF(E$8:E502,E502)-1)/1000</f>
        <v>0.98499999999999999</v>
      </c>
      <c r="U502" s="21">
        <f>(RANK(F502,F$8:F$1007,1)+COUNTIF(F$8:F502,F502)-1)/1000</f>
        <v>0.98299999999999998</v>
      </c>
      <c r="V502" s="21">
        <f>(RANK(G502,G$8:G$1007,1)+COUNTIF(G$8:G502,G502)-1)/1000</f>
        <v>0.98499999999999999</v>
      </c>
      <c r="W502" s="21">
        <f>(RANK(H502,H$8:H$1007,1)+COUNTIF(H$8:H502,H502)-1)/1000</f>
        <v>0.98499999999999999</v>
      </c>
      <c r="X502" s="21">
        <f>(RANK(I502,I$8:I$1007,1)+COUNTIF(I$8:I502,I502)-1)/1000</f>
        <v>0.98399999999999999</v>
      </c>
      <c r="Y502" s="21">
        <f>(RANK(J502,J$8:J$1007,1)+COUNTIF(J$8:J502,J502)-1)/1000</f>
        <v>0.98499999999999999</v>
      </c>
      <c r="Z502" s="21">
        <f>(RANK(K502,K$8:K$1007,1)+COUNTIF(K$8:K502,K502)-1)/1000</f>
        <v>0.99</v>
      </c>
      <c r="AA502" s="21">
        <f>(RANK(L502,L$8:L$1007,1)+COUNTIF(L$8:L502,L502)-1)/1000</f>
        <v>0.99199999999999999</v>
      </c>
      <c r="AB502" s="21">
        <f>(RANK(M502,M$8:M$1007,1)+COUNTIF(M$8:M502,M502)-1)/1000</f>
        <v>0.97799999999999998</v>
      </c>
      <c r="AC502" s="21">
        <f>(RANK(N502,N$8:N$1007,1)+COUNTIF(N$8:N502,N502)-1)/1000</f>
        <v>0.98599999999999999</v>
      </c>
      <c r="AD502" s="21">
        <f>(RANK(O502,O$8:O$1007,1)+COUNTIF(O$8:O502,O502)-1)/1000</f>
        <v>0.98799999999999999</v>
      </c>
      <c r="AE502" s="21">
        <f>(RANK(P502,P$8:P$1007,1)+COUNTIF(P$8:P502,P502)-1)/1000</f>
        <v>0.98599999999999999</v>
      </c>
      <c r="AF502" s="21">
        <f>(RANK(Q502,Q$8:Q$1007,1)+COUNTIF(Q$8:Q502,Q502)-1)/1000</f>
        <v>0.98599999999999999</v>
      </c>
      <c r="AG502" s="21">
        <f>(RANK(R502,R$8:R$1007,1)+COUNTIF(R$8:R502,R502)-1)/1000</f>
        <v>0.98799999999999999</v>
      </c>
      <c r="AH502" s="21">
        <f>(RANK(S502,S$8:S$1007,1)+COUNTIF(S$8:S502,S502)-1)/1000</f>
        <v>0.98599999999999999</v>
      </c>
      <c r="AI502" s="14">
        <f t="shared" si="95"/>
        <v>0</v>
      </c>
      <c r="AK502" s="14">
        <f t="shared" si="96"/>
        <v>0</v>
      </c>
    </row>
    <row r="503" spans="2:37" x14ac:dyDescent="0.25">
      <c r="B503">
        <f t="shared" si="90"/>
        <v>496</v>
      </c>
      <c r="C503">
        <f>MATCH(B503,'Stocastic Model Raw Data'!$B$2:$B$1001,0)</f>
        <v>501</v>
      </c>
      <c r="D503" s="14" cm="1">
        <f t="array" ref="D503">INDEX('Stocastic Model Raw Data'!$G$2:$G$1001,$C503,0)</f>
        <v>31610718</v>
      </c>
      <c r="E503" s="14" cm="1">
        <f t="array" ref="E503">INDEX('Stocastic Model Raw Data'!$C$2:$C$1001,$C503,0)</f>
        <v>4149122.4723084699</v>
      </c>
      <c r="F503" s="14" cm="1">
        <f t="array" ref="F503">INDEX('Stocastic Model Raw Data'!$H$2:$H$1001,$C503,0)</f>
        <v>1716102.4879326699</v>
      </c>
      <c r="G503" s="14">
        <f t="shared" si="85"/>
        <v>2433019.9843758</v>
      </c>
      <c r="H503" s="14" cm="1">
        <f t="array" ref="H503">INDEX('Stocastic Model Raw Data'!$D$2:$D$1001,$C503,0)</f>
        <v>134120613.816304</v>
      </c>
      <c r="I503" s="14" cm="1">
        <f t="array" ref="I503">INDEX('Stocastic Model Raw Data'!$I$2:$I$1001,$C503,0)</f>
        <v>53237083.291357599</v>
      </c>
      <c r="J503" s="14">
        <f t="shared" si="86"/>
        <v>80883530.524946392</v>
      </c>
      <c r="K503" s="14" cm="1">
        <f t="array" ref="K503">INDEX('Stocastic Model Raw Data'!$E$2:$E$1001,$C503,0)</f>
        <v>37654359.1450895</v>
      </c>
      <c r="L503" s="14" cm="1">
        <f t="array" ref="L503">INDEX('Stocastic Model Raw Data'!$J$2:$J$1001,$C503,0)</f>
        <v>27193254.520402499</v>
      </c>
      <c r="M503" s="14">
        <f t="shared" si="87"/>
        <v>10461104.624687001</v>
      </c>
      <c r="N503" s="14">
        <f t="shared" si="91"/>
        <v>171774972.96139351</v>
      </c>
      <c r="O503" s="14">
        <f t="shared" si="92"/>
        <v>80430337.811760098</v>
      </c>
      <c r="P503" s="14">
        <f t="shared" si="88"/>
        <v>91344635.149633408</v>
      </c>
      <c r="Q503" s="3">
        <f t="shared" si="93"/>
        <v>171774972.96139351</v>
      </c>
      <c r="R503" s="3">
        <f t="shared" si="94"/>
        <v>112041055.8117601</v>
      </c>
      <c r="S503" s="3">
        <f t="shared" si="89"/>
        <v>59733917.149633408</v>
      </c>
      <c r="T503" s="21">
        <f>(RANK(E503,E$8:E$1007,1)+COUNTIF(E$8:E503,E503)-1)/1000</f>
        <v>0.48699999999999999</v>
      </c>
      <c r="U503" s="21">
        <f>(RANK(F503,F$8:F$1007,1)+COUNTIF(F$8:F503,F503)-1)/1000</f>
        <v>0.495</v>
      </c>
      <c r="V503" s="21">
        <f>(RANK(G503,G$8:G$1007,1)+COUNTIF(G$8:G503,G503)-1)/1000</f>
        <v>0.46800000000000003</v>
      </c>
      <c r="W503" s="21">
        <f>(RANK(H503,H$8:H$1007,1)+COUNTIF(H$8:H503,H503)-1)/1000</f>
        <v>0.47399999999999998</v>
      </c>
      <c r="X503" s="21">
        <f>(RANK(I503,I$8:I$1007,1)+COUNTIF(I$8:I503,I503)-1)/1000</f>
        <v>0.497</v>
      </c>
      <c r="Y503" s="21">
        <f>(RANK(J503,J$8:J$1007,1)+COUNTIF(J$8:J503,J503)-1)/1000</f>
        <v>0.45700000000000002</v>
      </c>
      <c r="Z503" s="21">
        <f>(RANK(K503,K$8:K$1007,1)+COUNTIF(K$8:K503,K503)-1)/1000</f>
        <v>0.624</v>
      </c>
      <c r="AA503" s="21">
        <f>(RANK(L503,L$8:L$1007,1)+COUNTIF(L$8:L503,L503)-1)/1000</f>
        <v>0.65600000000000003</v>
      </c>
      <c r="AB503" s="21">
        <f>(RANK(M503,M$8:M$1007,1)+COUNTIF(M$8:M503,M503)-1)/1000</f>
        <v>0.54</v>
      </c>
      <c r="AC503" s="21">
        <f>(RANK(N503,N$8:N$1007,1)+COUNTIF(N$8:N503,N503)-1)/1000</f>
        <v>0.501</v>
      </c>
      <c r="AD503" s="21">
        <f>(RANK(O503,O$8:O$1007,1)+COUNTIF(O$8:O503,O503)-1)/1000</f>
        <v>0.54700000000000004</v>
      </c>
      <c r="AE503" s="21">
        <f>(RANK(P503,P$8:P$1007,1)+COUNTIF(P$8:P503,P503)-1)/1000</f>
        <v>0.47199999999999998</v>
      </c>
      <c r="AF503" s="21">
        <f>(RANK(Q503,Q$8:Q$1007,1)+COUNTIF(Q$8:Q503,Q503)-1)/1000</f>
        <v>0.501</v>
      </c>
      <c r="AG503" s="21">
        <f>(RANK(R503,R$8:R$1007,1)+COUNTIF(R$8:R503,R503)-1)/1000</f>
        <v>0.54700000000000004</v>
      </c>
      <c r="AH503" s="21">
        <f>(RANK(S503,S$8:S$1007,1)+COUNTIF(S$8:S503,S503)-1)/1000</f>
        <v>0.47199999999999998</v>
      </c>
      <c r="AI503" s="14">
        <f t="shared" si="95"/>
        <v>0</v>
      </c>
      <c r="AK503" s="14">
        <f t="shared" si="96"/>
        <v>0</v>
      </c>
    </row>
    <row r="504" spans="2:37" x14ac:dyDescent="0.25">
      <c r="B504">
        <f t="shared" si="90"/>
        <v>497</v>
      </c>
      <c r="C504">
        <f>MATCH(B504,'Stocastic Model Raw Data'!$B$2:$B$1001,0)</f>
        <v>480</v>
      </c>
      <c r="D504" s="14" cm="1">
        <f t="array" ref="D504">INDEX('Stocastic Model Raw Data'!$G$2:$G$1001,$C504,0)</f>
        <v>31610718</v>
      </c>
      <c r="E504" s="14" cm="1">
        <f t="array" ref="E504">INDEX('Stocastic Model Raw Data'!$C$2:$C$1001,$C504,0)</f>
        <v>4128817.2736226502</v>
      </c>
      <c r="F504" s="14" cm="1">
        <f t="array" ref="F504">INDEX('Stocastic Model Raw Data'!$H$2:$H$1001,$C504,0)</f>
        <v>1711171.5352336599</v>
      </c>
      <c r="G504" s="14">
        <f t="shared" si="85"/>
        <v>2417645.7383889901</v>
      </c>
      <c r="H504" s="14" cm="1">
        <f t="array" ref="H504">INDEX('Stocastic Model Raw Data'!$D$2:$D$1001,$C504,0)</f>
        <v>133582017.06787799</v>
      </c>
      <c r="I504" s="14" cm="1">
        <f t="array" ref="I504">INDEX('Stocastic Model Raw Data'!$I$2:$I$1001,$C504,0)</f>
        <v>53002717.707640998</v>
      </c>
      <c r="J504" s="14">
        <f t="shared" si="86"/>
        <v>80579299.360237002</v>
      </c>
      <c r="K504" s="14" cm="1">
        <f t="array" ref="K504">INDEX('Stocastic Model Raw Data'!$E$2:$E$1001,$C504,0)</f>
        <v>36168821.104977101</v>
      </c>
      <c r="L504" s="14" cm="1">
        <f t="array" ref="L504">INDEX('Stocastic Model Raw Data'!$J$2:$J$1001,$C504,0)</f>
        <v>25858751.361928102</v>
      </c>
      <c r="M504" s="14">
        <f t="shared" si="87"/>
        <v>10310069.743048999</v>
      </c>
      <c r="N504" s="14">
        <f t="shared" si="91"/>
        <v>169750838.17285508</v>
      </c>
      <c r="O504" s="14">
        <f t="shared" si="92"/>
        <v>78861469.069569096</v>
      </c>
      <c r="P504" s="14">
        <f t="shared" si="88"/>
        <v>90889369.103285983</v>
      </c>
      <c r="Q504" s="3">
        <f t="shared" si="93"/>
        <v>169750838.17285508</v>
      </c>
      <c r="R504" s="3">
        <f t="shared" si="94"/>
        <v>110472187.0695691</v>
      </c>
      <c r="S504" s="3">
        <f t="shared" si="89"/>
        <v>59278651.103285983</v>
      </c>
      <c r="T504" s="21">
        <f>(RANK(E504,E$8:E$1007,1)+COUNTIF(E$8:E504,E504)-1)/1000</f>
        <v>0.47599999999999998</v>
      </c>
      <c r="U504" s="21">
        <f>(RANK(F504,F$8:F$1007,1)+COUNTIF(F$8:F504,F504)-1)/1000</f>
        <v>0.48899999999999999</v>
      </c>
      <c r="V504" s="21">
        <f>(RANK(G504,G$8:G$1007,1)+COUNTIF(G$8:G504,G504)-1)/1000</f>
        <v>0.46</v>
      </c>
      <c r="W504" s="21">
        <f>(RANK(H504,H$8:H$1007,1)+COUNTIF(H$8:H504,H504)-1)/1000</f>
        <v>0.46400000000000002</v>
      </c>
      <c r="X504" s="21">
        <f>(RANK(I504,I$8:I$1007,1)+COUNTIF(I$8:I504,I504)-1)/1000</f>
        <v>0.48799999999999999</v>
      </c>
      <c r="Y504" s="21">
        <f>(RANK(J504,J$8:J$1007,1)+COUNTIF(J$8:J504,J504)-1)/1000</f>
        <v>0.45200000000000001</v>
      </c>
      <c r="Z504" s="21">
        <f>(RANK(K504,K$8:K$1007,1)+COUNTIF(K$8:K504,K504)-1)/1000</f>
        <v>0.52100000000000002</v>
      </c>
      <c r="AA504" s="21">
        <f>(RANK(L504,L$8:L$1007,1)+COUNTIF(L$8:L504,L504)-1)/1000</f>
        <v>0.53100000000000003</v>
      </c>
      <c r="AB504" s="21">
        <f>(RANK(M504,M$8:M$1007,1)+COUNTIF(M$8:M504,M504)-1)/1000</f>
        <v>0.497</v>
      </c>
      <c r="AC504" s="21">
        <f>(RANK(N504,N$8:N$1007,1)+COUNTIF(N$8:N504,N504)-1)/1000</f>
        <v>0.48</v>
      </c>
      <c r="AD504" s="21">
        <f>(RANK(O504,O$8:O$1007,1)+COUNTIF(O$8:O504,O504)-1)/1000</f>
        <v>0.51500000000000001</v>
      </c>
      <c r="AE504" s="21">
        <f>(RANK(P504,P$8:P$1007,1)+COUNTIF(P$8:P504,P504)-1)/1000</f>
        <v>0.46700000000000003</v>
      </c>
      <c r="AF504" s="21">
        <f>(RANK(Q504,Q$8:Q$1007,1)+COUNTIF(Q$8:Q504,Q504)-1)/1000</f>
        <v>0.48</v>
      </c>
      <c r="AG504" s="21">
        <f>(RANK(R504,R$8:R$1007,1)+COUNTIF(R$8:R504,R504)-1)/1000</f>
        <v>0.51500000000000001</v>
      </c>
      <c r="AH504" s="21">
        <f>(RANK(S504,S$8:S$1007,1)+COUNTIF(S$8:S504,S504)-1)/1000</f>
        <v>0.46700000000000003</v>
      </c>
      <c r="AI504" s="14">
        <f t="shared" si="95"/>
        <v>0</v>
      </c>
      <c r="AK504" s="14">
        <f t="shared" si="96"/>
        <v>0</v>
      </c>
    </row>
    <row r="505" spans="2:37" x14ac:dyDescent="0.25">
      <c r="B505">
        <f t="shared" si="90"/>
        <v>498</v>
      </c>
      <c r="C505">
        <f>MATCH(B505,'Stocastic Model Raw Data'!$B$2:$B$1001,0)</f>
        <v>936</v>
      </c>
      <c r="D505" s="14" cm="1">
        <f t="array" ref="D505">INDEX('Stocastic Model Raw Data'!$G$2:$G$1001,$C505,0)</f>
        <v>31610718</v>
      </c>
      <c r="E505" s="14" cm="1">
        <f t="array" ref="E505">INDEX('Stocastic Model Raw Data'!$C$2:$C$1001,$C505,0)</f>
        <v>7228647.5702840704</v>
      </c>
      <c r="F505" s="14" cm="1">
        <f t="array" ref="F505">INDEX('Stocastic Model Raw Data'!$H$2:$H$1001,$C505,0)</f>
        <v>3055567.2231752598</v>
      </c>
      <c r="G505" s="14">
        <f t="shared" si="85"/>
        <v>4173080.3471088107</v>
      </c>
      <c r="H505" s="14" cm="1">
        <f t="array" ref="H505">INDEX('Stocastic Model Raw Data'!$D$2:$D$1001,$C505,0)</f>
        <v>234232023.824882</v>
      </c>
      <c r="I505" s="14" cm="1">
        <f t="array" ref="I505">INDEX('Stocastic Model Raw Data'!$I$2:$I$1001,$C505,0)</f>
        <v>93668427.966762602</v>
      </c>
      <c r="J505" s="14">
        <f t="shared" si="86"/>
        <v>140563595.8581194</v>
      </c>
      <c r="K505" s="14" cm="1">
        <f t="array" ref="K505">INDEX('Stocastic Model Raw Data'!$E$2:$E$1001,$C505,0)</f>
        <v>34892767.1135436</v>
      </c>
      <c r="L505" s="14" cm="1">
        <f t="array" ref="L505">INDEX('Stocastic Model Raw Data'!$J$2:$J$1001,$C505,0)</f>
        <v>24970074.724698901</v>
      </c>
      <c r="M505" s="14">
        <f t="shared" si="87"/>
        <v>9922692.3888446987</v>
      </c>
      <c r="N505" s="14">
        <f t="shared" si="91"/>
        <v>269124790.9384256</v>
      </c>
      <c r="O505" s="14">
        <f t="shared" si="92"/>
        <v>118638502.6914615</v>
      </c>
      <c r="P505" s="14">
        <f t="shared" si="88"/>
        <v>150486288.2469641</v>
      </c>
      <c r="Q505" s="3">
        <f t="shared" si="93"/>
        <v>269124790.9384256</v>
      </c>
      <c r="R505" s="3">
        <f t="shared" si="94"/>
        <v>150249220.6914615</v>
      </c>
      <c r="S505" s="3">
        <f t="shared" si="89"/>
        <v>118875570.2469641</v>
      </c>
      <c r="T505" s="21">
        <f>(RANK(E505,E$8:E$1007,1)+COUNTIF(E$8:E505,E505)-1)/1000</f>
        <v>0.94199999999999995</v>
      </c>
      <c r="U505" s="21">
        <f>(RANK(F505,F$8:F$1007,1)+COUNTIF(F$8:F505,F505)-1)/1000</f>
        <v>0.94399999999999995</v>
      </c>
      <c r="V505" s="21">
        <f>(RANK(G505,G$8:G$1007,1)+COUNTIF(G$8:G505,G505)-1)/1000</f>
        <v>0.94</v>
      </c>
      <c r="W505" s="21">
        <f>(RANK(H505,H$8:H$1007,1)+COUNTIF(H$8:H505,H505)-1)/1000</f>
        <v>0.94</v>
      </c>
      <c r="X505" s="21">
        <f>(RANK(I505,I$8:I$1007,1)+COUNTIF(I$8:I505,I505)-1)/1000</f>
        <v>0.94299999999999995</v>
      </c>
      <c r="Y505" s="21">
        <f>(RANK(J505,J$8:J$1007,1)+COUNTIF(J$8:J505,J505)-1)/1000</f>
        <v>0.93700000000000006</v>
      </c>
      <c r="Z505" s="21">
        <f>(RANK(K505,K$8:K$1007,1)+COUNTIF(K$8:K505,K505)-1)/1000</f>
        <v>0.436</v>
      </c>
      <c r="AA505" s="21">
        <f>(RANK(L505,L$8:L$1007,1)+COUNTIF(L$8:L505,L505)-1)/1000</f>
        <v>0.44700000000000001</v>
      </c>
      <c r="AB505" s="21">
        <f>(RANK(M505,M$8:M$1007,1)+COUNTIF(M$8:M505,M505)-1)/1000</f>
        <v>0.40600000000000003</v>
      </c>
      <c r="AC505" s="21">
        <f>(RANK(N505,N$8:N$1007,1)+COUNTIF(N$8:N505,N505)-1)/1000</f>
        <v>0.93600000000000005</v>
      </c>
      <c r="AD505" s="21">
        <f>(RANK(O505,O$8:O$1007,1)+COUNTIF(O$8:O505,O505)-1)/1000</f>
        <v>0.93799999999999994</v>
      </c>
      <c r="AE505" s="21">
        <f>(RANK(P505,P$8:P$1007,1)+COUNTIF(P$8:P505,P505)-1)/1000</f>
        <v>0.93700000000000006</v>
      </c>
      <c r="AF505" s="21">
        <f>(RANK(Q505,Q$8:Q$1007,1)+COUNTIF(Q$8:Q505,Q505)-1)/1000</f>
        <v>0.93600000000000005</v>
      </c>
      <c r="AG505" s="21">
        <f>(RANK(R505,R$8:R$1007,1)+COUNTIF(R$8:R505,R505)-1)/1000</f>
        <v>0.93799999999999994</v>
      </c>
      <c r="AH505" s="21">
        <f>(RANK(S505,S$8:S$1007,1)+COUNTIF(S$8:S505,S505)-1)/1000</f>
        <v>0.93700000000000006</v>
      </c>
      <c r="AI505" s="14">
        <f t="shared" si="95"/>
        <v>0</v>
      </c>
      <c r="AK505" s="14">
        <f t="shared" si="96"/>
        <v>0</v>
      </c>
    </row>
    <row r="506" spans="2:37" x14ac:dyDescent="0.25">
      <c r="B506">
        <f t="shared" si="90"/>
        <v>499</v>
      </c>
      <c r="C506">
        <f>MATCH(B506,'Stocastic Model Raw Data'!$B$2:$B$1001,0)</f>
        <v>121</v>
      </c>
      <c r="D506" s="14" cm="1">
        <f t="array" ref="D506">INDEX('Stocastic Model Raw Data'!$G$2:$G$1001,$C506,0)</f>
        <v>31610718</v>
      </c>
      <c r="E506" s="14" cm="1">
        <f t="array" ref="E506">INDEX('Stocastic Model Raw Data'!$C$2:$C$1001,$C506,0)</f>
        <v>1764414.58184646</v>
      </c>
      <c r="F506" s="14" cm="1">
        <f t="array" ref="F506">INDEX('Stocastic Model Raw Data'!$H$2:$H$1001,$C506,0)</f>
        <v>652819.80864777602</v>
      </c>
      <c r="G506" s="14">
        <f t="shared" si="85"/>
        <v>1111594.773198684</v>
      </c>
      <c r="H506" s="14" cm="1">
        <f t="array" ref="H506">INDEX('Stocastic Model Raw Data'!$D$2:$D$1001,$C506,0)</f>
        <v>57133071.530815497</v>
      </c>
      <c r="I506" s="14" cm="1">
        <f t="array" ref="I506">INDEX('Stocastic Model Raw Data'!$I$2:$I$1001,$C506,0)</f>
        <v>20862750.895254102</v>
      </c>
      <c r="J506" s="14">
        <f t="shared" si="86"/>
        <v>36270320.635561392</v>
      </c>
      <c r="K506" s="14" cm="1">
        <f t="array" ref="K506">INDEX('Stocastic Model Raw Data'!$E$2:$E$1001,$C506,0)</f>
        <v>40298078.569839098</v>
      </c>
      <c r="L506" s="14" cm="1">
        <f t="array" ref="L506">INDEX('Stocastic Model Raw Data'!$J$2:$J$1001,$C506,0)</f>
        <v>29252828.800460599</v>
      </c>
      <c r="M506" s="14">
        <f t="shared" si="87"/>
        <v>11045249.769378498</v>
      </c>
      <c r="N506" s="14">
        <f t="shared" si="91"/>
        <v>97431150.100654602</v>
      </c>
      <c r="O506" s="14">
        <f t="shared" si="92"/>
        <v>50115579.695714697</v>
      </c>
      <c r="P506" s="14">
        <f t="shared" si="88"/>
        <v>47315570.404939905</v>
      </c>
      <c r="Q506" s="3">
        <f t="shared" si="93"/>
        <v>97431150.100654602</v>
      </c>
      <c r="R506" s="3">
        <f t="shared" si="94"/>
        <v>81726297.695714697</v>
      </c>
      <c r="S506" s="3">
        <f t="shared" si="89"/>
        <v>15704852.404939905</v>
      </c>
      <c r="T506" s="21">
        <f>(RANK(E506,E$8:E$1007,1)+COUNTIF(E$8:E506,E506)-1)/1000</f>
        <v>0.10199999999999999</v>
      </c>
      <c r="U506" s="21">
        <f>(RANK(F506,F$8:F$1007,1)+COUNTIF(F$8:F506,F506)-1)/1000</f>
        <v>9.9000000000000005E-2</v>
      </c>
      <c r="V506" s="21">
        <f>(RANK(G506,G$8:G$1007,1)+COUNTIF(G$8:G506,G506)-1)/1000</f>
        <v>0.104</v>
      </c>
      <c r="W506" s="21">
        <f>(RANK(H506,H$8:H$1007,1)+COUNTIF(H$8:H506,H506)-1)/1000</f>
        <v>0.10100000000000001</v>
      </c>
      <c r="X506" s="21">
        <f>(RANK(I506,I$8:I$1007,1)+COUNTIF(I$8:I506,I506)-1)/1000</f>
        <v>9.8000000000000004E-2</v>
      </c>
      <c r="Y506" s="21">
        <f>(RANK(J506,J$8:J$1007,1)+COUNTIF(J$8:J506,J506)-1)/1000</f>
        <v>0.106</v>
      </c>
      <c r="Z506" s="21">
        <f>(RANK(K506,K$8:K$1007,1)+COUNTIF(K$8:K506,K506)-1)/1000</f>
        <v>0.80100000000000005</v>
      </c>
      <c r="AA506" s="21">
        <f>(RANK(L506,L$8:L$1007,1)+COUNTIF(L$8:L506,L506)-1)/1000</f>
        <v>0.82699999999999996</v>
      </c>
      <c r="AB506" s="21">
        <f>(RANK(M506,M$8:M$1007,1)+COUNTIF(M$8:M506,M506)-1)/1000</f>
        <v>0.70199999999999996</v>
      </c>
      <c r="AC506" s="21">
        <f>(RANK(N506,N$8:N$1007,1)+COUNTIF(N$8:N506,N506)-1)/1000</f>
        <v>0.121</v>
      </c>
      <c r="AD506" s="21">
        <f>(RANK(O506,O$8:O$1007,1)+COUNTIF(O$8:O506,O506)-1)/1000</f>
        <v>0.156</v>
      </c>
      <c r="AE506" s="21">
        <f>(RANK(P506,P$8:P$1007,1)+COUNTIF(P$8:P506,P506)-1)/1000</f>
        <v>0.114</v>
      </c>
      <c r="AF506" s="21">
        <f>(RANK(Q506,Q$8:Q$1007,1)+COUNTIF(Q$8:Q506,Q506)-1)/1000</f>
        <v>0.121</v>
      </c>
      <c r="AG506" s="21">
        <f>(RANK(R506,R$8:R$1007,1)+COUNTIF(R$8:R506,R506)-1)/1000</f>
        <v>0.156</v>
      </c>
      <c r="AH506" s="21">
        <f>(RANK(S506,S$8:S$1007,1)+COUNTIF(S$8:S506,S506)-1)/1000</f>
        <v>0.114</v>
      </c>
      <c r="AI506" s="14">
        <f t="shared" si="95"/>
        <v>0</v>
      </c>
      <c r="AK506" s="14">
        <f t="shared" si="96"/>
        <v>0</v>
      </c>
    </row>
    <row r="507" spans="2:37" x14ac:dyDescent="0.25">
      <c r="B507">
        <f t="shared" si="90"/>
        <v>500</v>
      </c>
      <c r="C507">
        <f>MATCH(B507,'Stocastic Model Raw Data'!$B$2:$B$1001,0)</f>
        <v>31</v>
      </c>
      <c r="D507" s="14" cm="1">
        <f t="array" ref="D507">INDEX('Stocastic Model Raw Data'!$G$2:$G$1001,$C507,0)</f>
        <v>31610718</v>
      </c>
      <c r="E507" s="14" cm="1">
        <f t="array" ref="E507">INDEX('Stocastic Model Raw Data'!$C$2:$C$1001,$C507,0)</f>
        <v>1295013.8581542899</v>
      </c>
      <c r="F507" s="14" cm="1">
        <f t="array" ref="F507">INDEX('Stocastic Model Raw Data'!$H$2:$H$1001,$C507,0)</f>
        <v>460447.44711139298</v>
      </c>
      <c r="G507" s="14">
        <f t="shared" si="85"/>
        <v>834566.41104289691</v>
      </c>
      <c r="H507" s="14" cm="1">
        <f t="array" ref="H507">INDEX('Stocastic Model Raw Data'!$D$2:$D$1001,$C507,0)</f>
        <v>41829286.899888203</v>
      </c>
      <c r="I507" s="14" cm="1">
        <f t="array" ref="I507">INDEX('Stocastic Model Raw Data'!$I$2:$I$1001,$C507,0)</f>
        <v>14982251.274104901</v>
      </c>
      <c r="J507" s="14">
        <f t="shared" si="86"/>
        <v>26847035.625783302</v>
      </c>
      <c r="K507" s="14" cm="1">
        <f t="array" ref="K507">INDEX('Stocastic Model Raw Data'!$E$2:$E$1001,$C507,0)</f>
        <v>31479461.866211101</v>
      </c>
      <c r="L507" s="14" cm="1">
        <f t="array" ref="L507">INDEX('Stocastic Model Raw Data'!$J$2:$J$1001,$C507,0)</f>
        <v>22600130.052143101</v>
      </c>
      <c r="M507" s="14">
        <f t="shared" si="87"/>
        <v>8879331.8140680008</v>
      </c>
      <c r="N507" s="14">
        <f t="shared" si="91"/>
        <v>73308748.766099304</v>
      </c>
      <c r="O507" s="14">
        <f t="shared" si="92"/>
        <v>37582381.326248005</v>
      </c>
      <c r="P507" s="14">
        <f t="shared" si="88"/>
        <v>35726367.439851299</v>
      </c>
      <c r="Q507" s="3">
        <f t="shared" si="93"/>
        <v>73308748.766099304</v>
      </c>
      <c r="R507" s="3">
        <f t="shared" si="94"/>
        <v>69193099.326248005</v>
      </c>
      <c r="S507" s="3">
        <f t="shared" si="89"/>
        <v>4115649.4398512989</v>
      </c>
      <c r="T507" s="21">
        <f>(RANK(E507,E$8:E$1007,1)+COUNTIF(E$8:E507,E507)-1)/1000</f>
        <v>3.5000000000000003E-2</v>
      </c>
      <c r="U507" s="21">
        <f>(RANK(F507,F$8:F$1007,1)+COUNTIF(F$8:F507,F507)-1)/1000</f>
        <v>0.04</v>
      </c>
      <c r="V507" s="21">
        <f>(RANK(G507,G$8:G$1007,1)+COUNTIF(G$8:G507,G507)-1)/1000</f>
        <v>3.2000000000000001E-2</v>
      </c>
      <c r="W507" s="21">
        <f>(RANK(H507,H$8:H$1007,1)+COUNTIF(H$8:H507,H507)-1)/1000</f>
        <v>3.3000000000000002E-2</v>
      </c>
      <c r="X507" s="21">
        <f>(RANK(I507,I$8:I$1007,1)+COUNTIF(I$8:I507,I507)-1)/1000</f>
        <v>0.04</v>
      </c>
      <c r="Y507" s="21">
        <f>(RANK(J507,J$8:J$1007,1)+COUNTIF(J$8:J507,J507)-1)/1000</f>
        <v>3.3000000000000002E-2</v>
      </c>
      <c r="Z507" s="21">
        <f>(RANK(K507,K$8:K$1007,1)+COUNTIF(K$8:K507,K507)-1)/1000</f>
        <v>0.27800000000000002</v>
      </c>
      <c r="AA507" s="21">
        <f>(RANK(L507,L$8:L$1007,1)+COUNTIF(L$8:L507,L507)-1)/1000</f>
        <v>0.30299999999999999</v>
      </c>
      <c r="AB507" s="21">
        <f>(RANK(M507,M$8:M$1007,1)+COUNTIF(M$8:M507,M507)-1)/1000</f>
        <v>0.20599999999999999</v>
      </c>
      <c r="AC507" s="21">
        <f>(RANK(N507,N$8:N$1007,1)+COUNTIF(N$8:N507,N507)-1)/1000</f>
        <v>3.1E-2</v>
      </c>
      <c r="AD507" s="21">
        <f>(RANK(O507,O$8:O$1007,1)+COUNTIF(O$8:O507,O507)-1)/1000</f>
        <v>3.6999999999999998E-2</v>
      </c>
      <c r="AE507" s="21">
        <f>(RANK(P507,P$8:P$1007,1)+COUNTIF(P$8:P507,P507)-1)/1000</f>
        <v>2.5000000000000001E-2</v>
      </c>
      <c r="AF507" s="21">
        <f>(RANK(Q507,Q$8:Q$1007,1)+COUNTIF(Q$8:Q507,Q507)-1)/1000</f>
        <v>3.1E-2</v>
      </c>
      <c r="AG507" s="21">
        <f>(RANK(R507,R$8:R$1007,1)+COUNTIF(R$8:R507,R507)-1)/1000</f>
        <v>3.6999999999999998E-2</v>
      </c>
      <c r="AH507" s="21">
        <f>(RANK(S507,S$8:S$1007,1)+COUNTIF(S$8:S507,S507)-1)/1000</f>
        <v>2.5000000000000001E-2</v>
      </c>
      <c r="AI507" s="14">
        <f t="shared" si="95"/>
        <v>0</v>
      </c>
      <c r="AK507" s="14">
        <f t="shared" si="96"/>
        <v>0</v>
      </c>
    </row>
    <row r="508" spans="2:37" x14ac:dyDescent="0.25">
      <c r="B508">
        <f t="shared" si="90"/>
        <v>501</v>
      </c>
      <c r="C508">
        <f>MATCH(B508,'Stocastic Model Raw Data'!$B$2:$B$1001,0)</f>
        <v>801</v>
      </c>
      <c r="D508" s="14" cm="1">
        <f t="array" ref="D508">INDEX('Stocastic Model Raw Data'!$G$2:$G$1001,$C508,0)</f>
        <v>31610718</v>
      </c>
      <c r="E508" s="14" cm="1">
        <f t="array" ref="E508">INDEX('Stocastic Model Raw Data'!$C$2:$C$1001,$C508,0)</f>
        <v>5670376.4001050796</v>
      </c>
      <c r="F508" s="14" cm="1">
        <f t="array" ref="F508">INDEX('Stocastic Model Raw Data'!$H$2:$H$1001,$C508,0)</f>
        <v>2371732.9289440699</v>
      </c>
      <c r="G508" s="14">
        <f t="shared" si="85"/>
        <v>3298643.4711610097</v>
      </c>
      <c r="H508" s="14" cm="1">
        <f t="array" ref="H508">INDEX('Stocastic Model Raw Data'!$D$2:$D$1001,$C508,0)</f>
        <v>184559022.64615801</v>
      </c>
      <c r="I508" s="14" cm="1">
        <f t="array" ref="I508">INDEX('Stocastic Model Raw Data'!$I$2:$I$1001,$C508,0)</f>
        <v>73099656.152155504</v>
      </c>
      <c r="J508" s="14">
        <f t="shared" si="86"/>
        <v>111459366.49400251</v>
      </c>
      <c r="K508" s="14" cm="1">
        <f t="array" ref="K508">INDEX('Stocastic Model Raw Data'!$E$2:$E$1001,$C508,0)</f>
        <v>34889854.103178501</v>
      </c>
      <c r="L508" s="14" cm="1">
        <f t="array" ref="L508">INDEX('Stocastic Model Raw Data'!$J$2:$J$1001,$C508,0)</f>
        <v>24834625.689735699</v>
      </c>
      <c r="M508" s="14">
        <f t="shared" si="87"/>
        <v>10055228.413442802</v>
      </c>
      <c r="N508" s="14">
        <f t="shared" si="91"/>
        <v>219448876.74933651</v>
      </c>
      <c r="O508" s="14">
        <f t="shared" si="92"/>
        <v>97934281.841891199</v>
      </c>
      <c r="P508" s="14">
        <f t="shared" si="88"/>
        <v>121514594.90744531</v>
      </c>
      <c r="Q508" s="3">
        <f t="shared" si="93"/>
        <v>219448876.74933651</v>
      </c>
      <c r="R508" s="3">
        <f t="shared" si="94"/>
        <v>129544999.8418912</v>
      </c>
      <c r="S508" s="3">
        <f t="shared" si="89"/>
        <v>89903876.907445312</v>
      </c>
      <c r="T508" s="21">
        <f>(RANK(E508,E$8:E$1007,1)+COUNTIF(E$8:E508,E508)-1)/1000</f>
        <v>0.80900000000000005</v>
      </c>
      <c r="U508" s="21">
        <f>(RANK(F508,F$8:F$1007,1)+COUNTIF(F$8:F508,F508)-1)/1000</f>
        <v>0.81299999999999994</v>
      </c>
      <c r="V508" s="21">
        <f>(RANK(G508,G$8:G$1007,1)+COUNTIF(G$8:G508,G508)-1)/1000</f>
        <v>0.80400000000000005</v>
      </c>
      <c r="W508" s="21">
        <f>(RANK(H508,H$8:H$1007,1)+COUNTIF(H$8:H508,H508)-1)/1000</f>
        <v>0.80700000000000005</v>
      </c>
      <c r="X508" s="21">
        <f>(RANK(I508,I$8:I$1007,1)+COUNTIF(I$8:I508,I508)-1)/1000</f>
        <v>0.81299999999999994</v>
      </c>
      <c r="Y508" s="21">
        <f>(RANK(J508,J$8:J$1007,1)+COUNTIF(J$8:J508,J508)-1)/1000</f>
        <v>0.80200000000000005</v>
      </c>
      <c r="Z508" s="21">
        <f>(RANK(K508,K$8:K$1007,1)+COUNTIF(K$8:K508,K508)-1)/1000</f>
        <v>0.435</v>
      </c>
      <c r="AA508" s="21">
        <f>(RANK(L508,L$8:L$1007,1)+COUNTIF(L$8:L508,L508)-1)/1000</f>
        <v>0.439</v>
      </c>
      <c r="AB508" s="21">
        <f>(RANK(M508,M$8:M$1007,1)+COUNTIF(M$8:M508,M508)-1)/1000</f>
        <v>0.43099999999999999</v>
      </c>
      <c r="AC508" s="21">
        <f>(RANK(N508,N$8:N$1007,1)+COUNTIF(N$8:N508,N508)-1)/1000</f>
        <v>0.80100000000000005</v>
      </c>
      <c r="AD508" s="21">
        <f>(RANK(O508,O$8:O$1007,1)+COUNTIF(O$8:O508,O508)-1)/1000</f>
        <v>0.80200000000000005</v>
      </c>
      <c r="AE508" s="21">
        <f>(RANK(P508,P$8:P$1007,1)+COUNTIF(P$8:P508,P508)-1)/1000</f>
        <v>0.8</v>
      </c>
      <c r="AF508" s="21">
        <f>(RANK(Q508,Q$8:Q$1007,1)+COUNTIF(Q$8:Q508,Q508)-1)/1000</f>
        <v>0.80100000000000005</v>
      </c>
      <c r="AG508" s="21">
        <f>(RANK(R508,R$8:R$1007,1)+COUNTIF(R$8:R508,R508)-1)/1000</f>
        <v>0.80200000000000005</v>
      </c>
      <c r="AH508" s="21">
        <f>(RANK(S508,S$8:S$1007,1)+COUNTIF(S$8:S508,S508)-1)/1000</f>
        <v>0.8</v>
      </c>
      <c r="AI508" s="14">
        <f t="shared" si="95"/>
        <v>0</v>
      </c>
      <c r="AK508" s="14">
        <f t="shared" si="96"/>
        <v>0</v>
      </c>
    </row>
    <row r="509" spans="2:37" x14ac:dyDescent="0.25">
      <c r="B509">
        <f t="shared" si="90"/>
        <v>502</v>
      </c>
      <c r="C509">
        <f>MATCH(B509,'Stocastic Model Raw Data'!$B$2:$B$1001,0)</f>
        <v>332</v>
      </c>
      <c r="D509" s="14" cm="1">
        <f t="array" ref="D509">INDEX('Stocastic Model Raw Data'!$G$2:$G$1001,$C509,0)</f>
        <v>31610718</v>
      </c>
      <c r="E509" s="14" cm="1">
        <f t="array" ref="E509">INDEX('Stocastic Model Raw Data'!$C$2:$C$1001,$C509,0)</f>
        <v>3130613.8365414799</v>
      </c>
      <c r="F509" s="14" cm="1">
        <f t="array" ref="F509">INDEX('Stocastic Model Raw Data'!$H$2:$H$1001,$C509,0)</f>
        <v>1262964.1219367599</v>
      </c>
      <c r="G509" s="14">
        <f t="shared" si="85"/>
        <v>1867649.71460472</v>
      </c>
      <c r="H509" s="14" cm="1">
        <f t="array" ref="H509">INDEX('Stocastic Model Raw Data'!$D$2:$D$1001,$C509,0)</f>
        <v>100495039.368706</v>
      </c>
      <c r="I509" s="14" cm="1">
        <f t="array" ref="I509">INDEX('Stocastic Model Raw Data'!$I$2:$I$1001,$C509,0)</f>
        <v>39360972.097561397</v>
      </c>
      <c r="J509" s="14">
        <f t="shared" si="86"/>
        <v>61134067.271144606</v>
      </c>
      <c r="K509" s="14" cm="1">
        <f t="array" ref="K509">INDEX('Stocastic Model Raw Data'!$E$2:$E$1001,$C509,0)</f>
        <v>35039392.435856603</v>
      </c>
      <c r="L509" s="14" cm="1">
        <f t="array" ref="L509">INDEX('Stocastic Model Raw Data'!$J$2:$J$1001,$C509,0)</f>
        <v>25358182.995852001</v>
      </c>
      <c r="M509" s="14">
        <f t="shared" si="87"/>
        <v>9681209.4400046021</v>
      </c>
      <c r="N509" s="14">
        <f t="shared" si="91"/>
        <v>135534431.8045626</v>
      </c>
      <c r="O509" s="14">
        <f t="shared" si="92"/>
        <v>64719155.093413398</v>
      </c>
      <c r="P509" s="14">
        <f t="shared" si="88"/>
        <v>70815276.711149201</v>
      </c>
      <c r="Q509" s="3">
        <f t="shared" si="93"/>
        <v>135534431.8045626</v>
      </c>
      <c r="R509" s="3">
        <f t="shared" si="94"/>
        <v>96329873.093413398</v>
      </c>
      <c r="S509" s="3">
        <f t="shared" si="89"/>
        <v>39204558.711149201</v>
      </c>
      <c r="T509" s="21">
        <f>(RANK(E509,E$8:E$1007,1)+COUNTIF(E$8:E509,E509)-1)/1000</f>
        <v>0.34</v>
      </c>
      <c r="U509" s="21">
        <f>(RANK(F509,F$8:F$1007,1)+COUNTIF(F$8:F509,F509)-1)/1000</f>
        <v>0.34799999999999998</v>
      </c>
      <c r="V509" s="21">
        <f>(RANK(G509,G$8:G$1007,1)+COUNTIF(G$8:G509,G509)-1)/1000</f>
        <v>0.32900000000000001</v>
      </c>
      <c r="W509" s="21">
        <f>(RANK(H509,H$8:H$1007,1)+COUNTIF(H$8:H509,H509)-1)/1000</f>
        <v>0.32700000000000001</v>
      </c>
      <c r="X509" s="21">
        <f>(RANK(I509,I$8:I$1007,1)+COUNTIF(I$8:I509,I509)-1)/1000</f>
        <v>0.34899999999999998</v>
      </c>
      <c r="Y509" s="21">
        <f>(RANK(J509,J$8:J$1007,1)+COUNTIF(J$8:J509,J509)-1)/1000</f>
        <v>0.31900000000000001</v>
      </c>
      <c r="Z509" s="21">
        <f>(RANK(K509,K$8:K$1007,1)+COUNTIF(K$8:K509,K509)-1)/1000</f>
        <v>0.44600000000000001</v>
      </c>
      <c r="AA509" s="21">
        <f>(RANK(L509,L$8:L$1007,1)+COUNTIF(L$8:L509,L509)-1)/1000</f>
        <v>0.48199999999999998</v>
      </c>
      <c r="AB509" s="21">
        <f>(RANK(M509,M$8:M$1007,1)+COUNTIF(M$8:M509,M509)-1)/1000</f>
        <v>0.35499999999999998</v>
      </c>
      <c r="AC509" s="21">
        <f>(RANK(N509,N$8:N$1007,1)+COUNTIF(N$8:N509,N509)-1)/1000</f>
        <v>0.33200000000000002</v>
      </c>
      <c r="AD509" s="21">
        <f>(RANK(O509,O$8:O$1007,1)+COUNTIF(O$8:O509,O509)-1)/1000</f>
        <v>0.35299999999999998</v>
      </c>
      <c r="AE509" s="21">
        <f>(RANK(P509,P$8:P$1007,1)+COUNTIF(P$8:P509,P509)-1)/1000</f>
        <v>0.317</v>
      </c>
      <c r="AF509" s="21">
        <f>(RANK(Q509,Q$8:Q$1007,1)+COUNTIF(Q$8:Q509,Q509)-1)/1000</f>
        <v>0.33200000000000002</v>
      </c>
      <c r="AG509" s="21">
        <f>(RANK(R509,R$8:R$1007,1)+COUNTIF(R$8:R509,R509)-1)/1000</f>
        <v>0.35299999999999998</v>
      </c>
      <c r="AH509" s="21">
        <f>(RANK(S509,S$8:S$1007,1)+COUNTIF(S$8:S509,S509)-1)/1000</f>
        <v>0.317</v>
      </c>
      <c r="AI509" s="14">
        <f t="shared" si="95"/>
        <v>0</v>
      </c>
      <c r="AK509" s="14">
        <f t="shared" si="96"/>
        <v>0</v>
      </c>
    </row>
    <row r="510" spans="2:37" x14ac:dyDescent="0.25">
      <c r="B510">
        <f t="shared" si="90"/>
        <v>503</v>
      </c>
      <c r="C510">
        <f>MATCH(B510,'Stocastic Model Raw Data'!$B$2:$B$1001,0)</f>
        <v>453</v>
      </c>
      <c r="D510" s="14" cm="1">
        <f t="array" ref="D510">INDEX('Stocastic Model Raw Data'!$G$2:$G$1001,$C510,0)</f>
        <v>31610718</v>
      </c>
      <c r="E510" s="14" cm="1">
        <f t="array" ref="E510">INDEX('Stocastic Model Raw Data'!$C$2:$C$1001,$C510,0)</f>
        <v>4084763.9517852999</v>
      </c>
      <c r="F510" s="14" cm="1">
        <f t="array" ref="F510">INDEX('Stocastic Model Raw Data'!$H$2:$H$1001,$C510,0)</f>
        <v>1670313.75792699</v>
      </c>
      <c r="G510" s="14">
        <f t="shared" si="85"/>
        <v>2414450.1938583096</v>
      </c>
      <c r="H510" s="14" cm="1">
        <f t="array" ref="H510">INDEX('Stocastic Model Raw Data'!$D$2:$D$1001,$C510,0)</f>
        <v>132094834.48074999</v>
      </c>
      <c r="I510" s="14" cm="1">
        <f t="array" ref="I510">INDEX('Stocastic Model Raw Data'!$I$2:$I$1001,$C510,0)</f>
        <v>51590808.744287901</v>
      </c>
      <c r="J510" s="14">
        <f t="shared" si="86"/>
        <v>80504025.736462086</v>
      </c>
      <c r="K510" s="14" cm="1">
        <f t="array" ref="K510">INDEX('Stocastic Model Raw Data'!$E$2:$E$1001,$C510,0)</f>
        <v>30007904.818383999</v>
      </c>
      <c r="L510" s="14" cm="1">
        <f t="array" ref="L510">INDEX('Stocastic Model Raw Data'!$J$2:$J$1001,$C510,0)</f>
        <v>20758045.755264498</v>
      </c>
      <c r="M510" s="14">
        <f t="shared" si="87"/>
        <v>9249859.0631195009</v>
      </c>
      <c r="N510" s="14">
        <f t="shared" si="91"/>
        <v>162102739.29913399</v>
      </c>
      <c r="O510" s="14">
        <f t="shared" si="92"/>
        <v>72348854.499552399</v>
      </c>
      <c r="P510" s="14">
        <f t="shared" si="88"/>
        <v>89753884.799581587</v>
      </c>
      <c r="Q510" s="3">
        <f t="shared" si="93"/>
        <v>162102739.29913399</v>
      </c>
      <c r="R510" s="3">
        <f t="shared" si="94"/>
        <v>103959572.4995524</v>
      </c>
      <c r="S510" s="3">
        <f t="shared" si="89"/>
        <v>58143166.799581587</v>
      </c>
      <c r="T510" s="21">
        <f>(RANK(E510,E$8:E$1007,1)+COUNTIF(E$8:E510,E510)-1)/1000</f>
        <v>0.46100000000000002</v>
      </c>
      <c r="U510" s="21">
        <f>(RANK(F510,F$8:F$1007,1)+COUNTIF(F$8:F510,F510)-1)/1000</f>
        <v>0.47799999999999998</v>
      </c>
      <c r="V510" s="21">
        <f>(RANK(G510,G$8:G$1007,1)+COUNTIF(G$8:G510,G510)-1)/1000</f>
        <v>0.45800000000000002</v>
      </c>
      <c r="W510" s="21">
        <f>(RANK(H510,H$8:H$1007,1)+COUNTIF(H$8:H510,H510)-1)/1000</f>
        <v>0.45400000000000001</v>
      </c>
      <c r="X510" s="21">
        <f>(RANK(I510,I$8:I$1007,1)+COUNTIF(I$8:I510,I510)-1)/1000</f>
        <v>0.47699999999999998</v>
      </c>
      <c r="Y510" s="21">
        <f>(RANK(J510,J$8:J$1007,1)+COUNTIF(J$8:J510,J510)-1)/1000</f>
        <v>0.44900000000000001</v>
      </c>
      <c r="Z510" s="21">
        <f>(RANK(K510,K$8:K$1007,1)+COUNTIF(K$8:K510,K510)-1)/1000</f>
        <v>0.22600000000000001</v>
      </c>
      <c r="AA510" s="21">
        <f>(RANK(L510,L$8:L$1007,1)+COUNTIF(L$8:L510,L510)-1)/1000</f>
        <v>0.215</v>
      </c>
      <c r="AB510" s="21">
        <f>(RANK(M510,M$8:M$1007,1)+COUNTIF(M$8:M510,M510)-1)/1000</f>
        <v>0.26600000000000001</v>
      </c>
      <c r="AC510" s="21">
        <f>(RANK(N510,N$8:N$1007,1)+COUNTIF(N$8:N510,N510)-1)/1000</f>
        <v>0.45300000000000001</v>
      </c>
      <c r="AD510" s="21">
        <f>(RANK(O510,O$8:O$1007,1)+COUNTIF(O$8:O510,O510)-1)/1000</f>
        <v>0.437</v>
      </c>
      <c r="AE510" s="21">
        <f>(RANK(P510,P$8:P$1007,1)+COUNTIF(P$8:P510,P510)-1)/1000</f>
        <v>0.45500000000000002</v>
      </c>
      <c r="AF510" s="21">
        <f>(RANK(Q510,Q$8:Q$1007,1)+COUNTIF(Q$8:Q510,Q510)-1)/1000</f>
        <v>0.45300000000000001</v>
      </c>
      <c r="AG510" s="21">
        <f>(RANK(R510,R$8:R$1007,1)+COUNTIF(R$8:R510,R510)-1)/1000</f>
        <v>0.437</v>
      </c>
      <c r="AH510" s="21">
        <f>(RANK(S510,S$8:S$1007,1)+COUNTIF(S$8:S510,S510)-1)/1000</f>
        <v>0.45500000000000002</v>
      </c>
      <c r="AI510" s="14">
        <f t="shared" si="95"/>
        <v>0</v>
      </c>
      <c r="AK510" s="14">
        <f t="shared" si="96"/>
        <v>0</v>
      </c>
    </row>
    <row r="511" spans="2:37" x14ac:dyDescent="0.25">
      <c r="B511">
        <f t="shared" si="90"/>
        <v>504</v>
      </c>
      <c r="C511">
        <f>MATCH(B511,'Stocastic Model Raw Data'!$B$2:$B$1001,0)</f>
        <v>117</v>
      </c>
      <c r="D511" s="14" cm="1">
        <f t="array" ref="D511">INDEX('Stocastic Model Raw Data'!$G$2:$G$1001,$C511,0)</f>
        <v>31610718</v>
      </c>
      <c r="E511" s="14" cm="1">
        <f t="array" ref="E511">INDEX('Stocastic Model Raw Data'!$C$2:$C$1001,$C511,0)</f>
        <v>1793741.44127251</v>
      </c>
      <c r="F511" s="14" cm="1">
        <f t="array" ref="F511">INDEX('Stocastic Model Raw Data'!$H$2:$H$1001,$C511,0)</f>
        <v>662644.86881842196</v>
      </c>
      <c r="G511" s="14">
        <f t="shared" si="85"/>
        <v>1131096.5724540879</v>
      </c>
      <c r="H511" s="14" cm="1">
        <f t="array" ref="H511">INDEX('Stocastic Model Raw Data'!$D$2:$D$1001,$C511,0)</f>
        <v>58087450.999531701</v>
      </c>
      <c r="I511" s="14" cm="1">
        <f t="array" ref="I511">INDEX('Stocastic Model Raw Data'!$I$2:$I$1001,$C511,0)</f>
        <v>21329730.828444101</v>
      </c>
      <c r="J511" s="14">
        <f t="shared" si="86"/>
        <v>36757720.1710876</v>
      </c>
      <c r="K511" s="14" cm="1">
        <f t="array" ref="K511">INDEX('Stocastic Model Raw Data'!$E$2:$E$1001,$C511,0)</f>
        <v>38440417.834612504</v>
      </c>
      <c r="L511" s="14" cm="1">
        <f t="array" ref="L511">INDEX('Stocastic Model Raw Data'!$J$2:$J$1001,$C511,0)</f>
        <v>27356245.490238599</v>
      </c>
      <c r="M511" s="14">
        <f t="shared" si="87"/>
        <v>11084172.344373904</v>
      </c>
      <c r="N511" s="14">
        <f t="shared" si="91"/>
        <v>96527868.834144205</v>
      </c>
      <c r="O511" s="14">
        <f t="shared" si="92"/>
        <v>48685976.3186827</v>
      </c>
      <c r="P511" s="14">
        <f t="shared" si="88"/>
        <v>47841892.515461504</v>
      </c>
      <c r="Q511" s="3">
        <f t="shared" si="93"/>
        <v>96527868.834144205</v>
      </c>
      <c r="R511" s="3">
        <f t="shared" si="94"/>
        <v>80296694.3186827</v>
      </c>
      <c r="S511" s="3">
        <f t="shared" si="89"/>
        <v>16231174.515461504</v>
      </c>
      <c r="T511" s="21">
        <f>(RANK(E511,E$8:E$1007,1)+COUNTIF(E$8:E511,E511)-1)/1000</f>
        <v>0.111</v>
      </c>
      <c r="U511" s="21">
        <f>(RANK(F511,F$8:F$1007,1)+COUNTIF(F$8:F511,F511)-1)/1000</f>
        <v>0.108</v>
      </c>
      <c r="V511" s="21">
        <f>(RANK(G511,G$8:G$1007,1)+COUNTIF(G$8:G511,G511)-1)/1000</f>
        <v>0.111</v>
      </c>
      <c r="W511" s="21">
        <f>(RANK(H511,H$8:H$1007,1)+COUNTIF(H$8:H511,H511)-1)/1000</f>
        <v>0.111</v>
      </c>
      <c r="X511" s="21">
        <f>(RANK(I511,I$8:I$1007,1)+COUNTIF(I$8:I511,I511)-1)/1000</f>
        <v>0.109</v>
      </c>
      <c r="Y511" s="21">
        <f>(RANK(J511,J$8:J$1007,1)+COUNTIF(J$8:J511,J511)-1)/1000</f>
        <v>0.11</v>
      </c>
      <c r="Z511" s="21">
        <f>(RANK(K511,K$8:K$1007,1)+COUNTIF(K$8:K511,K511)-1)/1000</f>
        <v>0.68700000000000006</v>
      </c>
      <c r="AA511" s="21">
        <f>(RANK(L511,L$8:L$1007,1)+COUNTIF(L$8:L511,L511)-1)/1000</f>
        <v>0.67</v>
      </c>
      <c r="AB511" s="21">
        <f>(RANK(M511,M$8:M$1007,1)+COUNTIF(M$8:M511,M511)-1)/1000</f>
        <v>0.71199999999999997</v>
      </c>
      <c r="AC511" s="21">
        <f>(RANK(N511,N$8:N$1007,1)+COUNTIF(N$8:N511,N511)-1)/1000</f>
        <v>0.11700000000000001</v>
      </c>
      <c r="AD511" s="21">
        <f>(RANK(O511,O$8:O$1007,1)+COUNTIF(O$8:O511,O511)-1)/1000</f>
        <v>0.14199999999999999</v>
      </c>
      <c r="AE511" s="21">
        <f>(RANK(P511,P$8:P$1007,1)+COUNTIF(P$8:P511,P511)-1)/1000</f>
        <v>0.11600000000000001</v>
      </c>
      <c r="AF511" s="21">
        <f>(RANK(Q511,Q$8:Q$1007,1)+COUNTIF(Q$8:Q511,Q511)-1)/1000</f>
        <v>0.11700000000000001</v>
      </c>
      <c r="AG511" s="21">
        <f>(RANK(R511,R$8:R$1007,1)+COUNTIF(R$8:R511,R511)-1)/1000</f>
        <v>0.14199999999999999</v>
      </c>
      <c r="AH511" s="21">
        <f>(RANK(S511,S$8:S$1007,1)+COUNTIF(S$8:S511,S511)-1)/1000</f>
        <v>0.11600000000000001</v>
      </c>
      <c r="AI511" s="14">
        <f t="shared" si="95"/>
        <v>0</v>
      </c>
      <c r="AK511" s="14">
        <f t="shared" si="96"/>
        <v>0</v>
      </c>
    </row>
    <row r="512" spans="2:37" x14ac:dyDescent="0.25">
      <c r="B512">
        <f t="shared" si="90"/>
        <v>505</v>
      </c>
      <c r="C512">
        <f>MATCH(B512,'Stocastic Model Raw Data'!$B$2:$B$1001,0)</f>
        <v>321</v>
      </c>
      <c r="D512" s="14" cm="1">
        <f t="array" ref="D512">INDEX('Stocastic Model Raw Data'!$G$2:$G$1001,$C512,0)</f>
        <v>31610718</v>
      </c>
      <c r="E512" s="14" cm="1">
        <f t="array" ref="E512">INDEX('Stocastic Model Raw Data'!$C$2:$C$1001,$C512,0)</f>
        <v>3115697.3427669201</v>
      </c>
      <c r="F512" s="14" cm="1">
        <f t="array" ref="F512">INDEX('Stocastic Model Raw Data'!$H$2:$H$1001,$C512,0)</f>
        <v>1259302.26636082</v>
      </c>
      <c r="G512" s="14">
        <f t="shared" si="85"/>
        <v>1856395.0764061001</v>
      </c>
      <c r="H512" s="14" cm="1">
        <f t="array" ref="H512">INDEX('Stocastic Model Raw Data'!$D$2:$D$1001,$C512,0)</f>
        <v>100098399.56077901</v>
      </c>
      <c r="I512" s="14" cm="1">
        <f t="array" ref="I512">INDEX('Stocastic Model Raw Data'!$I$2:$I$1001,$C512,0)</f>
        <v>39186926.031429797</v>
      </c>
      <c r="J512" s="14">
        <f t="shared" si="86"/>
        <v>60911473.529349208</v>
      </c>
      <c r="K512" s="14" cm="1">
        <f t="array" ref="K512">INDEX('Stocastic Model Raw Data'!$E$2:$E$1001,$C512,0)</f>
        <v>33692965.699413903</v>
      </c>
      <c r="L512" s="14" cm="1">
        <f t="array" ref="L512">INDEX('Stocastic Model Raw Data'!$J$2:$J$1001,$C512,0)</f>
        <v>24227762.647393301</v>
      </c>
      <c r="M512" s="14">
        <f t="shared" si="87"/>
        <v>9465203.0520206019</v>
      </c>
      <c r="N512" s="14">
        <f t="shared" si="91"/>
        <v>133791365.2601929</v>
      </c>
      <c r="O512" s="14">
        <f t="shared" si="92"/>
        <v>63414688.678823099</v>
      </c>
      <c r="P512" s="14">
        <f t="shared" si="88"/>
        <v>70376676.581369802</v>
      </c>
      <c r="Q512" s="3">
        <f t="shared" si="93"/>
        <v>133791365.2601929</v>
      </c>
      <c r="R512" s="3">
        <f t="shared" si="94"/>
        <v>95025406.678823099</v>
      </c>
      <c r="S512" s="3">
        <f t="shared" si="89"/>
        <v>38765958.581369802</v>
      </c>
      <c r="T512" s="21">
        <f>(RANK(E512,E$8:E$1007,1)+COUNTIF(E$8:E512,E512)-1)/1000</f>
        <v>0.33300000000000002</v>
      </c>
      <c r="U512" s="21">
        <f>(RANK(F512,F$8:F$1007,1)+COUNTIF(F$8:F512,F512)-1)/1000</f>
        <v>0.34300000000000003</v>
      </c>
      <c r="V512" s="21">
        <f>(RANK(G512,G$8:G$1007,1)+COUNTIF(G$8:G512,G512)-1)/1000</f>
        <v>0.32600000000000001</v>
      </c>
      <c r="W512" s="21">
        <f>(RANK(H512,H$8:H$1007,1)+COUNTIF(H$8:H512,H512)-1)/1000</f>
        <v>0.32500000000000001</v>
      </c>
      <c r="X512" s="21">
        <f>(RANK(I512,I$8:I$1007,1)+COUNTIF(I$8:I512,I512)-1)/1000</f>
        <v>0.34200000000000003</v>
      </c>
      <c r="Y512" s="21">
        <f>(RANK(J512,J$8:J$1007,1)+COUNTIF(J$8:J512,J512)-1)/1000</f>
        <v>0.318</v>
      </c>
      <c r="Z512" s="21">
        <f>(RANK(K512,K$8:K$1007,1)+COUNTIF(K$8:K512,K512)-1)/1000</f>
        <v>0.38100000000000001</v>
      </c>
      <c r="AA512" s="21">
        <f>(RANK(L512,L$8:L$1007,1)+COUNTIF(L$8:L512,L512)-1)/1000</f>
        <v>0.39800000000000002</v>
      </c>
      <c r="AB512" s="21">
        <f>(RANK(M512,M$8:M$1007,1)+COUNTIF(M$8:M512,M512)-1)/1000</f>
        <v>0.308</v>
      </c>
      <c r="AC512" s="21">
        <f>(RANK(N512,N$8:N$1007,1)+COUNTIF(N$8:N512,N512)-1)/1000</f>
        <v>0.32100000000000001</v>
      </c>
      <c r="AD512" s="21">
        <f>(RANK(O512,O$8:O$1007,1)+COUNTIF(O$8:O512,O512)-1)/1000</f>
        <v>0.33200000000000002</v>
      </c>
      <c r="AE512" s="21">
        <f>(RANK(P512,P$8:P$1007,1)+COUNTIF(P$8:P512,P512)-1)/1000</f>
        <v>0.311</v>
      </c>
      <c r="AF512" s="21">
        <f>(RANK(Q512,Q$8:Q$1007,1)+COUNTIF(Q$8:Q512,Q512)-1)/1000</f>
        <v>0.32100000000000001</v>
      </c>
      <c r="AG512" s="21">
        <f>(RANK(R512,R$8:R$1007,1)+COUNTIF(R$8:R512,R512)-1)/1000</f>
        <v>0.33200000000000002</v>
      </c>
      <c r="AH512" s="21">
        <f>(RANK(S512,S$8:S$1007,1)+COUNTIF(S$8:S512,S512)-1)/1000</f>
        <v>0.311</v>
      </c>
      <c r="AI512" s="14">
        <f t="shared" si="95"/>
        <v>0</v>
      </c>
      <c r="AK512" s="14">
        <f t="shared" si="96"/>
        <v>0</v>
      </c>
    </row>
    <row r="513" spans="2:37" x14ac:dyDescent="0.25">
      <c r="B513">
        <f t="shared" si="90"/>
        <v>506</v>
      </c>
      <c r="C513">
        <f>MATCH(B513,'Stocastic Model Raw Data'!$B$2:$B$1001,0)</f>
        <v>87</v>
      </c>
      <c r="D513" s="14" cm="1">
        <f t="array" ref="D513">INDEX('Stocastic Model Raw Data'!$G$2:$G$1001,$C513,0)</f>
        <v>31610718</v>
      </c>
      <c r="E513" s="14" cm="1">
        <f t="array" ref="E513">INDEX('Stocastic Model Raw Data'!$C$2:$C$1001,$C513,0)</f>
        <v>1711371.0464045799</v>
      </c>
      <c r="F513" s="14" cm="1">
        <f t="array" ref="F513">INDEX('Stocastic Model Raw Data'!$H$2:$H$1001,$C513,0)</f>
        <v>632522.25733189599</v>
      </c>
      <c r="G513" s="14">
        <f t="shared" si="85"/>
        <v>1078848.789072684</v>
      </c>
      <c r="H513" s="14" cm="1">
        <f t="array" ref="H513">INDEX('Stocastic Model Raw Data'!$D$2:$D$1001,$C513,0)</f>
        <v>55430641.388234504</v>
      </c>
      <c r="I513" s="14" cm="1">
        <f t="array" ref="I513">INDEX('Stocastic Model Raw Data'!$I$2:$I$1001,$C513,0)</f>
        <v>20078775.277786899</v>
      </c>
      <c r="J513" s="14">
        <f t="shared" si="86"/>
        <v>35351866.1104476</v>
      </c>
      <c r="K513" s="14" cm="1">
        <f t="array" ref="K513">INDEX('Stocastic Model Raw Data'!$E$2:$E$1001,$C513,0)</f>
        <v>31568548.802575499</v>
      </c>
      <c r="L513" s="14" cm="1">
        <f t="array" ref="L513">INDEX('Stocastic Model Raw Data'!$J$2:$J$1001,$C513,0)</f>
        <v>22558579.518351201</v>
      </c>
      <c r="M513" s="14">
        <f t="shared" si="87"/>
        <v>9009969.2842242979</v>
      </c>
      <c r="N513" s="14">
        <f t="shared" si="91"/>
        <v>86999190.190809995</v>
      </c>
      <c r="O513" s="14">
        <f t="shared" si="92"/>
        <v>42637354.7961381</v>
      </c>
      <c r="P513" s="14">
        <f t="shared" si="88"/>
        <v>44361835.394671895</v>
      </c>
      <c r="Q513" s="3">
        <f t="shared" si="93"/>
        <v>86999190.190809995</v>
      </c>
      <c r="R513" s="3">
        <f t="shared" si="94"/>
        <v>74248072.796138108</v>
      </c>
      <c r="S513" s="3">
        <f t="shared" si="89"/>
        <v>12751117.394671887</v>
      </c>
      <c r="T513" s="21">
        <f>(RANK(E513,E$8:E$1007,1)+COUNTIF(E$8:E513,E513)-1)/1000</f>
        <v>9.2999999999999999E-2</v>
      </c>
      <c r="U513" s="21">
        <f>(RANK(F513,F$8:F$1007,1)+COUNTIF(F$8:F513,F513)-1)/1000</f>
        <v>0.09</v>
      </c>
      <c r="V513" s="21">
        <f>(RANK(G513,G$8:G$1007,1)+COUNTIF(G$8:G513,G513)-1)/1000</f>
        <v>9.4E-2</v>
      </c>
      <c r="W513" s="21">
        <f>(RANK(H513,H$8:H$1007,1)+COUNTIF(H$8:H513,H513)-1)/1000</f>
        <v>9.1999999999999998E-2</v>
      </c>
      <c r="X513" s="21">
        <f>(RANK(I513,I$8:I$1007,1)+COUNTIF(I$8:I513,I513)-1)/1000</f>
        <v>0.09</v>
      </c>
      <c r="Y513" s="21">
        <f>(RANK(J513,J$8:J$1007,1)+COUNTIF(J$8:J513,J513)-1)/1000</f>
        <v>9.4E-2</v>
      </c>
      <c r="Z513" s="21">
        <f>(RANK(K513,K$8:K$1007,1)+COUNTIF(K$8:K513,K513)-1)/1000</f>
        <v>0.28100000000000003</v>
      </c>
      <c r="AA513" s="21">
        <f>(RANK(L513,L$8:L$1007,1)+COUNTIF(L$8:L513,L513)-1)/1000</f>
        <v>0.29899999999999999</v>
      </c>
      <c r="AB513" s="21">
        <f>(RANK(M513,M$8:M$1007,1)+COUNTIF(M$8:M513,M513)-1)/1000</f>
        <v>0.22500000000000001</v>
      </c>
      <c r="AC513" s="21">
        <f>(RANK(N513,N$8:N$1007,1)+COUNTIF(N$8:N513,N513)-1)/1000</f>
        <v>8.6999999999999994E-2</v>
      </c>
      <c r="AD513" s="21">
        <f>(RANK(O513,O$8:O$1007,1)+COUNTIF(O$8:O513,O513)-1)/1000</f>
        <v>8.1000000000000003E-2</v>
      </c>
      <c r="AE513" s="21">
        <f>(RANK(P513,P$8:P$1007,1)+COUNTIF(P$8:P513,P513)-1)/1000</f>
        <v>0.09</v>
      </c>
      <c r="AF513" s="21">
        <f>(RANK(Q513,Q$8:Q$1007,1)+COUNTIF(Q$8:Q513,Q513)-1)/1000</f>
        <v>8.6999999999999994E-2</v>
      </c>
      <c r="AG513" s="21">
        <f>(RANK(R513,R$8:R$1007,1)+COUNTIF(R$8:R513,R513)-1)/1000</f>
        <v>8.1000000000000003E-2</v>
      </c>
      <c r="AH513" s="21">
        <f>(RANK(S513,S$8:S$1007,1)+COUNTIF(S$8:S513,S513)-1)/1000</f>
        <v>0.09</v>
      </c>
      <c r="AI513" s="14">
        <f t="shared" si="95"/>
        <v>0</v>
      </c>
      <c r="AK513" s="14">
        <f t="shared" si="96"/>
        <v>0</v>
      </c>
    </row>
    <row r="514" spans="2:37" x14ac:dyDescent="0.25">
      <c r="B514">
        <f t="shared" si="90"/>
        <v>507</v>
      </c>
      <c r="C514">
        <f>MATCH(B514,'Stocastic Model Raw Data'!$B$2:$B$1001,0)</f>
        <v>189</v>
      </c>
      <c r="D514" s="14" cm="1">
        <f t="array" ref="D514">INDEX('Stocastic Model Raw Data'!$G$2:$G$1001,$C514,0)</f>
        <v>31610718</v>
      </c>
      <c r="E514" s="14" cm="1">
        <f t="array" ref="E514">INDEX('Stocastic Model Raw Data'!$C$2:$C$1001,$C514,0)</f>
        <v>2759286.3169450099</v>
      </c>
      <c r="F514" s="14" cm="1">
        <f t="array" ref="F514">INDEX('Stocastic Model Raw Data'!$H$2:$H$1001,$C514,0)</f>
        <v>1130284.97552506</v>
      </c>
      <c r="G514" s="14">
        <f t="shared" si="85"/>
        <v>1629001.3414199499</v>
      </c>
      <c r="H514" s="14" cm="1">
        <f t="array" ref="H514">INDEX('Stocastic Model Raw Data'!$D$2:$D$1001,$C514,0)</f>
        <v>88708189.344494104</v>
      </c>
      <c r="I514" s="14" cm="1">
        <f t="array" ref="I514">INDEX('Stocastic Model Raw Data'!$I$2:$I$1001,$C514,0)</f>
        <v>35153467.563496597</v>
      </c>
      <c r="J514" s="14">
        <f t="shared" si="86"/>
        <v>53554721.780997507</v>
      </c>
      <c r="K514" s="14" cm="1">
        <f t="array" ref="K514">INDEX('Stocastic Model Raw Data'!$E$2:$E$1001,$C514,0)</f>
        <v>23993262.252246801</v>
      </c>
      <c r="L514" s="14" cm="1">
        <f t="array" ref="L514">INDEX('Stocastic Model Raw Data'!$J$2:$J$1001,$C514,0)</f>
        <v>16453712.5334095</v>
      </c>
      <c r="M514" s="14">
        <f t="shared" si="87"/>
        <v>7539549.7188373003</v>
      </c>
      <c r="N514" s="14">
        <f t="shared" si="91"/>
        <v>112701451.5967409</v>
      </c>
      <c r="O514" s="14">
        <f t="shared" si="92"/>
        <v>51607180.096906096</v>
      </c>
      <c r="P514" s="14">
        <f t="shared" si="88"/>
        <v>61094271.499834806</v>
      </c>
      <c r="Q514" s="3">
        <f t="shared" si="93"/>
        <v>112701451.5967409</v>
      </c>
      <c r="R514" s="3">
        <f t="shared" si="94"/>
        <v>83217898.096906096</v>
      </c>
      <c r="S514" s="3">
        <f t="shared" si="89"/>
        <v>29483553.499834806</v>
      </c>
      <c r="T514" s="21">
        <f>(RANK(E514,E$8:E$1007,1)+COUNTIF(E$8:E514,E514)-1)/1000</f>
        <v>0.252</v>
      </c>
      <c r="U514" s="21">
        <f>(RANK(F514,F$8:F$1007,1)+COUNTIF(F$8:F514,F514)-1)/1000</f>
        <v>0.27500000000000002</v>
      </c>
      <c r="V514" s="21">
        <f>(RANK(G514,G$8:G$1007,1)+COUNTIF(G$8:G514,G514)-1)/1000</f>
        <v>0.23499999999999999</v>
      </c>
      <c r="W514" s="21">
        <f>(RANK(H514,H$8:H$1007,1)+COUNTIF(H$8:H514,H514)-1)/1000</f>
        <v>0.247</v>
      </c>
      <c r="X514" s="21">
        <f>(RANK(I514,I$8:I$1007,1)+COUNTIF(I$8:I514,I514)-1)/1000</f>
        <v>0.27100000000000002</v>
      </c>
      <c r="Y514" s="21">
        <f>(RANK(J514,J$8:J$1007,1)+COUNTIF(J$8:J514,J514)-1)/1000</f>
        <v>0.23100000000000001</v>
      </c>
      <c r="Z514" s="21">
        <f>(RANK(K514,K$8:K$1007,1)+COUNTIF(K$8:K514,K514)-1)/1000</f>
        <v>4.2999999999999997E-2</v>
      </c>
      <c r="AA514" s="21">
        <f>(RANK(L514,L$8:L$1007,1)+COUNTIF(L$8:L514,L514)-1)/1000</f>
        <v>3.7999999999999999E-2</v>
      </c>
      <c r="AB514" s="21">
        <f>(RANK(M514,M$8:M$1007,1)+COUNTIF(M$8:M514,M514)-1)/1000</f>
        <v>4.9000000000000002E-2</v>
      </c>
      <c r="AC514" s="21">
        <f>(RANK(N514,N$8:N$1007,1)+COUNTIF(N$8:N514,N514)-1)/1000</f>
        <v>0.189</v>
      </c>
      <c r="AD514" s="21">
        <f>(RANK(O514,O$8:O$1007,1)+COUNTIF(O$8:O514,O514)-1)/1000</f>
        <v>0.17100000000000001</v>
      </c>
      <c r="AE514" s="21">
        <f>(RANK(P514,P$8:P$1007,1)+COUNTIF(P$8:P514,P514)-1)/1000</f>
        <v>0.20699999999999999</v>
      </c>
      <c r="AF514" s="21">
        <f>(RANK(Q514,Q$8:Q$1007,1)+COUNTIF(Q$8:Q514,Q514)-1)/1000</f>
        <v>0.189</v>
      </c>
      <c r="AG514" s="21">
        <f>(RANK(R514,R$8:R$1007,1)+COUNTIF(R$8:R514,R514)-1)/1000</f>
        <v>0.17100000000000001</v>
      </c>
      <c r="AH514" s="21">
        <f>(RANK(S514,S$8:S$1007,1)+COUNTIF(S$8:S514,S514)-1)/1000</f>
        <v>0.20699999999999999</v>
      </c>
      <c r="AI514" s="14">
        <f t="shared" si="95"/>
        <v>0</v>
      </c>
      <c r="AK514" s="14">
        <f t="shared" si="96"/>
        <v>0</v>
      </c>
    </row>
    <row r="515" spans="2:37" x14ac:dyDescent="0.25">
      <c r="B515">
        <f t="shared" si="90"/>
        <v>508</v>
      </c>
      <c r="C515">
        <f>MATCH(B515,'Stocastic Model Raw Data'!$B$2:$B$1001,0)</f>
        <v>2</v>
      </c>
      <c r="D515" s="14" cm="1">
        <f t="array" ref="D515">INDEX('Stocastic Model Raw Data'!$G$2:$G$1001,$C515,0)</f>
        <v>31610718</v>
      </c>
      <c r="E515" s="14" cm="1">
        <f t="array" ref="E515">INDEX('Stocastic Model Raw Data'!$C$2:$C$1001,$C515,0)</f>
        <v>1035117.88510522</v>
      </c>
      <c r="F515" s="14" cm="1">
        <f t="array" ref="F515">INDEX('Stocastic Model Raw Data'!$H$2:$H$1001,$C515,0)</f>
        <v>367767.304787962</v>
      </c>
      <c r="G515" s="14">
        <f t="shared" si="85"/>
        <v>667350.58031725802</v>
      </c>
      <c r="H515" s="14" cm="1">
        <f t="array" ref="H515">INDEX('Stocastic Model Raw Data'!$D$2:$D$1001,$C515,0)</f>
        <v>33625179.194316998</v>
      </c>
      <c r="I515" s="14" cm="1">
        <f t="array" ref="I515">INDEX('Stocastic Model Raw Data'!$I$2:$I$1001,$C515,0)</f>
        <v>11976323.200088801</v>
      </c>
      <c r="J515" s="14">
        <f t="shared" si="86"/>
        <v>21648855.994228199</v>
      </c>
      <c r="K515" s="14" cm="1">
        <f t="array" ref="K515">INDEX('Stocastic Model Raw Data'!$E$2:$E$1001,$C515,0)</f>
        <v>23776777.672440302</v>
      </c>
      <c r="L515" s="14" cm="1">
        <f t="array" ref="L515">INDEX('Stocastic Model Raw Data'!$J$2:$J$1001,$C515,0)</f>
        <v>16340328.876735</v>
      </c>
      <c r="M515" s="14">
        <f t="shared" si="87"/>
        <v>7436448.7957053017</v>
      </c>
      <c r="N515" s="14">
        <f t="shared" si="91"/>
        <v>57401956.866757303</v>
      </c>
      <c r="O515" s="14">
        <f t="shared" si="92"/>
        <v>28316652.076823801</v>
      </c>
      <c r="P515" s="14">
        <f t="shared" si="88"/>
        <v>29085304.789933503</v>
      </c>
      <c r="Q515" s="3">
        <f t="shared" si="93"/>
        <v>57401956.866757303</v>
      </c>
      <c r="R515" s="3">
        <f t="shared" si="94"/>
        <v>59927370.076823801</v>
      </c>
      <c r="S515" s="3">
        <f t="shared" si="89"/>
        <v>-2525413.2100664973</v>
      </c>
      <c r="T515" s="21">
        <f>(RANK(E515,E$8:E$1007,1)+COUNTIF(E$8:E515,E515)-1)/1000</f>
        <v>1E-3</v>
      </c>
      <c r="U515" s="21">
        <f>(RANK(F515,F$8:F$1007,1)+COUNTIF(F$8:F515,F515)-1)/1000</f>
        <v>1E-3</v>
      </c>
      <c r="V515" s="21">
        <f>(RANK(G515,G$8:G$1007,1)+COUNTIF(G$8:G515,G515)-1)/1000</f>
        <v>1E-3</v>
      </c>
      <c r="W515" s="21">
        <f>(RANK(H515,H$8:H$1007,1)+COUNTIF(H$8:H515,H515)-1)/1000</f>
        <v>1E-3</v>
      </c>
      <c r="X515" s="21">
        <f>(RANK(I515,I$8:I$1007,1)+COUNTIF(I$8:I515,I515)-1)/1000</f>
        <v>1E-3</v>
      </c>
      <c r="Y515" s="21">
        <f>(RANK(J515,J$8:J$1007,1)+COUNTIF(J$8:J515,J515)-1)/1000</f>
        <v>1E-3</v>
      </c>
      <c r="Z515" s="21">
        <f>(RANK(K515,K$8:K$1007,1)+COUNTIF(K$8:K515,K515)-1)/1000</f>
        <v>3.6999999999999998E-2</v>
      </c>
      <c r="AA515" s="21">
        <f>(RANK(L515,L$8:L$1007,1)+COUNTIF(L$8:L515,L515)-1)/1000</f>
        <v>3.4000000000000002E-2</v>
      </c>
      <c r="AB515" s="21">
        <f>(RANK(M515,M$8:M$1007,1)+COUNTIF(M$8:M515,M515)-1)/1000</f>
        <v>3.9E-2</v>
      </c>
      <c r="AC515" s="21">
        <f>(RANK(N515,N$8:N$1007,1)+COUNTIF(N$8:N515,N515)-1)/1000</f>
        <v>2E-3</v>
      </c>
      <c r="AD515" s="21">
        <f>(RANK(O515,O$8:O$1007,1)+COUNTIF(O$8:O515,O515)-1)/1000</f>
        <v>3.0000000000000001E-3</v>
      </c>
      <c r="AE515" s="21">
        <f>(RANK(P515,P$8:P$1007,1)+COUNTIF(P$8:P515,P515)-1)/1000</f>
        <v>1E-3</v>
      </c>
      <c r="AF515" s="21">
        <f>(RANK(Q515,Q$8:Q$1007,1)+COUNTIF(Q$8:Q515,Q515)-1)/1000</f>
        <v>2E-3</v>
      </c>
      <c r="AG515" s="21">
        <f>(RANK(R515,R$8:R$1007,1)+COUNTIF(R$8:R515,R515)-1)/1000</f>
        <v>3.0000000000000001E-3</v>
      </c>
      <c r="AH515" s="21">
        <f>(RANK(S515,S$8:S$1007,1)+COUNTIF(S$8:S515,S515)-1)/1000</f>
        <v>1E-3</v>
      </c>
      <c r="AI515" s="14">
        <f t="shared" si="95"/>
        <v>0</v>
      </c>
      <c r="AK515" s="14">
        <f t="shared" si="96"/>
        <v>0</v>
      </c>
    </row>
    <row r="516" spans="2:37" x14ac:dyDescent="0.25">
      <c r="B516">
        <f t="shared" si="90"/>
        <v>509</v>
      </c>
      <c r="C516">
        <f>MATCH(B516,'Stocastic Model Raw Data'!$B$2:$B$1001,0)</f>
        <v>456</v>
      </c>
      <c r="D516" s="14" cm="1">
        <f t="array" ref="D516">INDEX('Stocastic Model Raw Data'!$G$2:$G$1001,$C516,0)</f>
        <v>31610718</v>
      </c>
      <c r="E516" s="14" cm="1">
        <f t="array" ref="E516">INDEX('Stocastic Model Raw Data'!$C$2:$C$1001,$C516,0)</f>
        <v>4016525.9118969701</v>
      </c>
      <c r="F516" s="14" cm="1">
        <f t="array" ref="F516">INDEX('Stocastic Model Raw Data'!$H$2:$H$1001,$C516,0)</f>
        <v>1631458.6287390599</v>
      </c>
      <c r="G516" s="14">
        <f t="shared" si="85"/>
        <v>2385067.2831579102</v>
      </c>
      <c r="H516" s="14" cm="1">
        <f t="array" ref="H516">INDEX('Stocastic Model Raw Data'!$D$2:$D$1001,$C516,0)</f>
        <v>131789690.276963</v>
      </c>
      <c r="I516" s="14" cm="1">
        <f t="array" ref="I516">INDEX('Stocastic Model Raw Data'!$I$2:$I$1001,$C516,0)</f>
        <v>50428143.546155699</v>
      </c>
      <c r="J516" s="14">
        <f t="shared" si="86"/>
        <v>81361546.730807304</v>
      </c>
      <c r="K516" s="14" cm="1">
        <f t="array" ref="K516">INDEX('Stocastic Model Raw Data'!$E$2:$E$1001,$C516,0)</f>
        <v>32261234.2969849</v>
      </c>
      <c r="L516" s="14" cm="1">
        <f t="array" ref="L516">INDEX('Stocastic Model Raw Data'!$J$2:$J$1001,$C516,0)</f>
        <v>22756192.737425901</v>
      </c>
      <c r="M516" s="14">
        <f t="shared" si="87"/>
        <v>9505041.5595589988</v>
      </c>
      <c r="N516" s="14">
        <f t="shared" si="91"/>
        <v>164050924.57394791</v>
      </c>
      <c r="O516" s="14">
        <f t="shared" si="92"/>
        <v>73184336.2835816</v>
      </c>
      <c r="P516" s="14">
        <f t="shared" si="88"/>
        <v>90866588.290366307</v>
      </c>
      <c r="Q516" s="3">
        <f t="shared" si="93"/>
        <v>164050924.57394791</v>
      </c>
      <c r="R516" s="3">
        <f t="shared" si="94"/>
        <v>104795054.2835816</v>
      </c>
      <c r="S516" s="3">
        <f t="shared" si="89"/>
        <v>59255870.290366307</v>
      </c>
      <c r="T516" s="21">
        <f>(RANK(E516,E$8:E$1007,1)+COUNTIF(E$8:E516,E516)-1)/1000</f>
        <v>0.44600000000000001</v>
      </c>
      <c r="U516" s="21">
        <f>(RANK(F516,F$8:F$1007,1)+COUNTIF(F$8:F516,F516)-1)/1000</f>
        <v>0.44800000000000001</v>
      </c>
      <c r="V516" s="21">
        <f>(RANK(G516,G$8:G$1007,1)+COUNTIF(G$8:G516,G516)-1)/1000</f>
        <v>0.44800000000000001</v>
      </c>
      <c r="W516" s="21">
        <f>(RANK(H516,H$8:H$1007,1)+COUNTIF(H$8:H516,H516)-1)/1000</f>
        <v>0.45300000000000001</v>
      </c>
      <c r="X516" s="21">
        <f>(RANK(I516,I$8:I$1007,1)+COUNTIF(I$8:I516,I516)-1)/1000</f>
        <v>0.44600000000000001</v>
      </c>
      <c r="Y516" s="21">
        <f>(RANK(J516,J$8:J$1007,1)+COUNTIF(J$8:J516,J516)-1)/1000</f>
        <v>0.46600000000000003</v>
      </c>
      <c r="Z516" s="21">
        <f>(RANK(K516,K$8:K$1007,1)+COUNTIF(K$8:K516,K516)-1)/1000</f>
        <v>0.316</v>
      </c>
      <c r="AA516" s="21">
        <f>(RANK(L516,L$8:L$1007,1)+COUNTIF(L$8:L516,L516)-1)/1000</f>
        <v>0.312</v>
      </c>
      <c r="AB516" s="21">
        <f>(RANK(M516,M$8:M$1007,1)+COUNTIF(M$8:M516,M516)-1)/1000</f>
        <v>0.32</v>
      </c>
      <c r="AC516" s="21">
        <f>(RANK(N516,N$8:N$1007,1)+COUNTIF(N$8:N516,N516)-1)/1000</f>
        <v>0.45600000000000002</v>
      </c>
      <c r="AD516" s="21">
        <f>(RANK(O516,O$8:O$1007,1)+COUNTIF(O$8:O516,O516)-1)/1000</f>
        <v>0.45200000000000001</v>
      </c>
      <c r="AE516" s="21">
        <f>(RANK(P516,P$8:P$1007,1)+COUNTIF(P$8:P516,P516)-1)/1000</f>
        <v>0.46600000000000003</v>
      </c>
      <c r="AF516" s="21">
        <f>(RANK(Q516,Q$8:Q$1007,1)+COUNTIF(Q$8:Q516,Q516)-1)/1000</f>
        <v>0.45600000000000002</v>
      </c>
      <c r="AG516" s="21">
        <f>(RANK(R516,R$8:R$1007,1)+COUNTIF(R$8:R516,R516)-1)/1000</f>
        <v>0.45200000000000001</v>
      </c>
      <c r="AH516" s="21">
        <f>(RANK(S516,S$8:S$1007,1)+COUNTIF(S$8:S516,S516)-1)/1000</f>
        <v>0.46600000000000003</v>
      </c>
      <c r="AI516" s="14">
        <f t="shared" si="95"/>
        <v>0</v>
      </c>
      <c r="AK516" s="14">
        <f t="shared" si="96"/>
        <v>0</v>
      </c>
    </row>
    <row r="517" spans="2:37" x14ac:dyDescent="0.25">
      <c r="B517">
        <f t="shared" si="90"/>
        <v>510</v>
      </c>
      <c r="C517">
        <f>MATCH(B517,'Stocastic Model Raw Data'!$B$2:$B$1001,0)</f>
        <v>118</v>
      </c>
      <c r="D517" s="14" cm="1">
        <f t="array" ref="D517">INDEX('Stocastic Model Raw Data'!$G$2:$G$1001,$C517,0)</f>
        <v>31610718</v>
      </c>
      <c r="E517" s="14" cm="1">
        <f t="array" ref="E517">INDEX('Stocastic Model Raw Data'!$C$2:$C$1001,$C517,0)</f>
        <v>1705058.93902301</v>
      </c>
      <c r="F517" s="14" cm="1">
        <f t="array" ref="F517">INDEX('Stocastic Model Raw Data'!$H$2:$H$1001,$C517,0)</f>
        <v>617500.27545551094</v>
      </c>
      <c r="G517" s="14">
        <f t="shared" si="85"/>
        <v>1087558.663567499</v>
      </c>
      <c r="H517" s="14" cm="1">
        <f t="array" ref="H517">INDEX('Stocastic Model Raw Data'!$D$2:$D$1001,$C517,0)</f>
        <v>55241183.540949002</v>
      </c>
      <c r="I517" s="14" cm="1">
        <f t="array" ref="I517">INDEX('Stocastic Model Raw Data'!$I$2:$I$1001,$C517,0)</f>
        <v>20025527.4937496</v>
      </c>
      <c r="J517" s="14">
        <f t="shared" si="86"/>
        <v>35215656.047199398</v>
      </c>
      <c r="K517" s="14" cm="1">
        <f t="array" ref="K517">INDEX('Stocastic Model Raw Data'!$E$2:$E$1001,$C517,0)</f>
        <v>41353534.869894601</v>
      </c>
      <c r="L517" s="14" cm="1">
        <f t="array" ref="L517">INDEX('Stocastic Model Raw Data'!$J$2:$J$1001,$C517,0)</f>
        <v>29391263.814436801</v>
      </c>
      <c r="M517" s="14">
        <f t="shared" si="87"/>
        <v>11962271.055457801</v>
      </c>
      <c r="N517" s="14">
        <f t="shared" si="91"/>
        <v>96594718.410843611</v>
      </c>
      <c r="O517" s="14">
        <f t="shared" si="92"/>
        <v>49416791.308186397</v>
      </c>
      <c r="P517" s="14">
        <f t="shared" si="88"/>
        <v>47177927.102657214</v>
      </c>
      <c r="Q517" s="3">
        <f t="shared" si="93"/>
        <v>96594718.410843611</v>
      </c>
      <c r="R517" s="3">
        <f t="shared" si="94"/>
        <v>81027509.308186397</v>
      </c>
      <c r="S517" s="3">
        <f t="shared" si="89"/>
        <v>15567209.102657214</v>
      </c>
      <c r="T517" s="21">
        <f>(RANK(E517,E$8:E$1007,1)+COUNTIF(E$8:E517,E517)-1)/1000</f>
        <v>9.0999999999999998E-2</v>
      </c>
      <c r="U517" s="21">
        <f>(RANK(F517,F$8:F$1007,1)+COUNTIF(F$8:F517,F517)-1)/1000</f>
        <v>8.7999999999999995E-2</v>
      </c>
      <c r="V517" s="21">
        <f>(RANK(G517,G$8:G$1007,1)+COUNTIF(G$8:G517,G517)-1)/1000</f>
        <v>9.7000000000000003E-2</v>
      </c>
      <c r="W517" s="21">
        <f>(RANK(H517,H$8:H$1007,1)+COUNTIF(H$8:H517,H517)-1)/1000</f>
        <v>9.0999999999999998E-2</v>
      </c>
      <c r="X517" s="21">
        <f>(RANK(I517,I$8:I$1007,1)+COUNTIF(I$8:I517,I517)-1)/1000</f>
        <v>8.8999999999999996E-2</v>
      </c>
      <c r="Y517" s="21">
        <f>(RANK(J517,J$8:J$1007,1)+COUNTIF(J$8:J517,J517)-1)/1000</f>
        <v>9.1999999999999998E-2</v>
      </c>
      <c r="Z517" s="21">
        <f>(RANK(K517,K$8:K$1007,1)+COUNTIF(K$8:K517,K517)-1)/1000</f>
        <v>0.84699999999999998</v>
      </c>
      <c r="AA517" s="21">
        <f>(RANK(L517,L$8:L$1007,1)+COUNTIF(L$8:L517,L517)-1)/1000</f>
        <v>0.83499999999999996</v>
      </c>
      <c r="AB517" s="21">
        <f>(RANK(M517,M$8:M$1007,1)+COUNTIF(M$8:M517,M517)-1)/1000</f>
        <v>0.89200000000000002</v>
      </c>
      <c r="AC517" s="21">
        <f>(RANK(N517,N$8:N$1007,1)+COUNTIF(N$8:N517,N517)-1)/1000</f>
        <v>0.11799999999999999</v>
      </c>
      <c r="AD517" s="21">
        <f>(RANK(O517,O$8:O$1007,1)+COUNTIF(O$8:O517,O517)-1)/1000</f>
        <v>0.152</v>
      </c>
      <c r="AE517" s="21">
        <f>(RANK(P517,P$8:P$1007,1)+COUNTIF(P$8:P517,P517)-1)/1000</f>
        <v>0.112</v>
      </c>
      <c r="AF517" s="21">
        <f>(RANK(Q517,Q$8:Q$1007,1)+COUNTIF(Q$8:Q517,Q517)-1)/1000</f>
        <v>0.11799999999999999</v>
      </c>
      <c r="AG517" s="21">
        <f>(RANK(R517,R$8:R$1007,1)+COUNTIF(R$8:R517,R517)-1)/1000</f>
        <v>0.152</v>
      </c>
      <c r="AH517" s="21">
        <f>(RANK(S517,S$8:S$1007,1)+COUNTIF(S$8:S517,S517)-1)/1000</f>
        <v>0.112</v>
      </c>
      <c r="AI517" s="14">
        <f t="shared" si="95"/>
        <v>0</v>
      </c>
      <c r="AK517" s="14">
        <f t="shared" si="96"/>
        <v>0</v>
      </c>
    </row>
    <row r="518" spans="2:37" x14ac:dyDescent="0.25">
      <c r="B518">
        <f t="shared" si="90"/>
        <v>511</v>
      </c>
      <c r="C518">
        <f>MATCH(B518,'Stocastic Model Raw Data'!$B$2:$B$1001,0)</f>
        <v>348</v>
      </c>
      <c r="D518" s="14" cm="1">
        <f t="array" ref="D518">INDEX('Stocastic Model Raw Data'!$G$2:$G$1001,$C518,0)</f>
        <v>31610718</v>
      </c>
      <c r="E518" s="14" cm="1">
        <f t="array" ref="E518">INDEX('Stocastic Model Raw Data'!$C$2:$C$1001,$C518,0)</f>
        <v>3124843.7145251101</v>
      </c>
      <c r="F518" s="14" cm="1">
        <f t="array" ref="F518">INDEX('Stocastic Model Raw Data'!$H$2:$H$1001,$C518,0)</f>
        <v>1225958.7481131</v>
      </c>
      <c r="G518" s="14">
        <f t="shared" si="85"/>
        <v>1898884.9664120101</v>
      </c>
      <c r="H518" s="14" cm="1">
        <f t="array" ref="H518">INDEX('Stocastic Model Raw Data'!$D$2:$D$1001,$C518,0)</f>
        <v>101438701.310638</v>
      </c>
      <c r="I518" s="14" cm="1">
        <f t="array" ref="I518">INDEX('Stocastic Model Raw Data'!$I$2:$I$1001,$C518,0)</f>
        <v>38313458.726786599</v>
      </c>
      <c r="J518" s="14">
        <f t="shared" si="86"/>
        <v>63125242.583851397</v>
      </c>
      <c r="K518" s="14" cm="1">
        <f t="array" ref="K518">INDEX('Stocastic Model Raw Data'!$E$2:$E$1001,$C518,0)</f>
        <v>37232959.553459503</v>
      </c>
      <c r="L518" s="14" cm="1">
        <f t="array" ref="L518">INDEX('Stocastic Model Raw Data'!$J$2:$J$1001,$C518,0)</f>
        <v>26873740.5002173</v>
      </c>
      <c r="M518" s="14">
        <f t="shared" si="87"/>
        <v>10359219.053242203</v>
      </c>
      <c r="N518" s="14">
        <f t="shared" si="91"/>
        <v>138671660.86409751</v>
      </c>
      <c r="O518" s="14">
        <f t="shared" si="92"/>
        <v>65187199.227003902</v>
      </c>
      <c r="P518" s="14">
        <f t="shared" si="88"/>
        <v>73484461.637093604</v>
      </c>
      <c r="Q518" s="3">
        <f t="shared" si="93"/>
        <v>138671660.86409751</v>
      </c>
      <c r="R518" s="3">
        <f t="shared" si="94"/>
        <v>96797917.227003902</v>
      </c>
      <c r="S518" s="3">
        <f t="shared" si="89"/>
        <v>41873743.637093604</v>
      </c>
      <c r="T518" s="21">
        <f>(RANK(E518,E$8:E$1007,1)+COUNTIF(E$8:E518,E518)-1)/1000</f>
        <v>0.33800000000000002</v>
      </c>
      <c r="U518" s="21">
        <f>(RANK(F518,F$8:F$1007,1)+COUNTIF(F$8:F518,F518)-1)/1000</f>
        <v>0.32500000000000001</v>
      </c>
      <c r="V518" s="21">
        <f>(RANK(G518,G$8:G$1007,1)+COUNTIF(G$8:G518,G518)-1)/1000</f>
        <v>0.34399999999999997</v>
      </c>
      <c r="W518" s="21">
        <f>(RANK(H518,H$8:H$1007,1)+COUNTIF(H$8:H518,H518)-1)/1000</f>
        <v>0.33700000000000002</v>
      </c>
      <c r="X518" s="21">
        <f>(RANK(I518,I$8:I$1007,1)+COUNTIF(I$8:I518,I518)-1)/1000</f>
        <v>0.32500000000000001</v>
      </c>
      <c r="Y518" s="21">
        <f>(RANK(J518,J$8:J$1007,1)+COUNTIF(J$8:J518,J518)-1)/1000</f>
        <v>0.34599999999999997</v>
      </c>
      <c r="Z518" s="21">
        <f>(RANK(K518,K$8:K$1007,1)+COUNTIF(K$8:K518,K518)-1)/1000</f>
        <v>0.58599999999999997</v>
      </c>
      <c r="AA518" s="21">
        <f>(RANK(L518,L$8:L$1007,1)+COUNTIF(L$8:L518,L518)-1)/1000</f>
        <v>0.623</v>
      </c>
      <c r="AB518" s="21">
        <f>(RANK(M518,M$8:M$1007,1)+COUNTIF(M$8:M518,M518)-1)/1000</f>
        <v>0.50900000000000001</v>
      </c>
      <c r="AC518" s="21">
        <f>(RANK(N518,N$8:N$1007,1)+COUNTIF(N$8:N518,N518)-1)/1000</f>
        <v>0.34799999999999998</v>
      </c>
      <c r="AD518" s="21">
        <f>(RANK(O518,O$8:O$1007,1)+COUNTIF(O$8:O518,O518)-1)/1000</f>
        <v>0.36399999999999999</v>
      </c>
      <c r="AE518" s="21">
        <f>(RANK(P518,P$8:P$1007,1)+COUNTIF(P$8:P518,P518)-1)/1000</f>
        <v>0.34799999999999998</v>
      </c>
      <c r="AF518" s="21">
        <f>(RANK(Q518,Q$8:Q$1007,1)+COUNTIF(Q$8:Q518,Q518)-1)/1000</f>
        <v>0.34799999999999998</v>
      </c>
      <c r="AG518" s="21">
        <f>(RANK(R518,R$8:R$1007,1)+COUNTIF(R$8:R518,R518)-1)/1000</f>
        <v>0.36399999999999999</v>
      </c>
      <c r="AH518" s="21">
        <f>(RANK(S518,S$8:S$1007,1)+COUNTIF(S$8:S518,S518)-1)/1000</f>
        <v>0.34799999999999998</v>
      </c>
      <c r="AI518" s="14">
        <f t="shared" si="95"/>
        <v>0</v>
      </c>
      <c r="AK518" s="14">
        <f t="shared" si="96"/>
        <v>0</v>
      </c>
    </row>
    <row r="519" spans="2:37" x14ac:dyDescent="0.25">
      <c r="B519">
        <f t="shared" si="90"/>
        <v>512</v>
      </c>
      <c r="C519">
        <f>MATCH(B519,'Stocastic Model Raw Data'!$B$2:$B$1001,0)</f>
        <v>717</v>
      </c>
      <c r="D519" s="14" cm="1">
        <f t="array" ref="D519">INDEX('Stocastic Model Raw Data'!$G$2:$G$1001,$C519,0)</f>
        <v>31610718</v>
      </c>
      <c r="E519" s="14" cm="1">
        <f t="array" ref="E519">INDEX('Stocastic Model Raw Data'!$C$2:$C$1001,$C519,0)</f>
        <v>5034443.2159867296</v>
      </c>
      <c r="F519" s="14" cm="1">
        <f t="array" ref="F519">INDEX('Stocastic Model Raw Data'!$H$2:$H$1001,$C519,0)</f>
        <v>2107403.9847963802</v>
      </c>
      <c r="G519" s="14">
        <f t="shared" si="85"/>
        <v>2927039.2311903494</v>
      </c>
      <c r="H519" s="14" cm="1">
        <f t="array" ref="H519">INDEX('Stocastic Model Raw Data'!$D$2:$D$1001,$C519,0)</f>
        <v>161673990.544943</v>
      </c>
      <c r="I519" s="14" cm="1">
        <f t="array" ref="I519">INDEX('Stocastic Model Raw Data'!$I$2:$I$1001,$C519,0)</f>
        <v>64993908.800596997</v>
      </c>
      <c r="J519" s="14">
        <f t="shared" si="86"/>
        <v>96680081.744346008</v>
      </c>
      <c r="K519" s="14" cm="1">
        <f t="array" ref="K519">INDEX('Stocastic Model Raw Data'!$E$2:$E$1001,$C519,0)</f>
        <v>38496297.193382002</v>
      </c>
      <c r="L519" s="14" cm="1">
        <f t="array" ref="L519">INDEX('Stocastic Model Raw Data'!$J$2:$J$1001,$C519,0)</f>
        <v>27371942.89663</v>
      </c>
      <c r="M519" s="14">
        <f t="shared" si="87"/>
        <v>11124354.296752002</v>
      </c>
      <c r="N519" s="14">
        <f t="shared" si="91"/>
        <v>200170287.738325</v>
      </c>
      <c r="O519" s="14">
        <f t="shared" si="92"/>
        <v>92365851.697227001</v>
      </c>
      <c r="P519" s="14">
        <f t="shared" si="88"/>
        <v>107804436.041098</v>
      </c>
      <c r="Q519" s="3">
        <f t="shared" si="93"/>
        <v>200170287.738325</v>
      </c>
      <c r="R519" s="3">
        <f t="shared" si="94"/>
        <v>123976569.697227</v>
      </c>
      <c r="S519" s="3">
        <f t="shared" si="89"/>
        <v>76193718.041097999</v>
      </c>
      <c r="T519" s="21">
        <f>(RANK(E519,E$8:E$1007,1)+COUNTIF(E$8:E519,E519)-1)/1000</f>
        <v>0.70599999999999996</v>
      </c>
      <c r="U519" s="21">
        <f>(RANK(F519,F$8:F$1007,1)+COUNTIF(F$8:F519,F519)-1)/1000</f>
        <v>0.70899999999999996</v>
      </c>
      <c r="V519" s="21">
        <f>(RANK(G519,G$8:G$1007,1)+COUNTIF(G$8:G519,G519)-1)/1000</f>
        <v>0.69899999999999995</v>
      </c>
      <c r="W519" s="21">
        <f>(RANK(H519,H$8:H$1007,1)+COUNTIF(H$8:H519,H519)-1)/1000</f>
        <v>0.7</v>
      </c>
      <c r="X519" s="21">
        <f>(RANK(I519,I$8:I$1007,1)+COUNTIF(I$8:I519,I519)-1)/1000</f>
        <v>0.71099999999999997</v>
      </c>
      <c r="Y519" s="21">
        <f>(RANK(J519,J$8:J$1007,1)+COUNTIF(J$8:J519,J519)-1)/1000</f>
        <v>0.68300000000000005</v>
      </c>
      <c r="Z519" s="21">
        <f>(RANK(K519,K$8:K$1007,1)+COUNTIF(K$8:K519,K519)-1)/1000</f>
        <v>0.68799999999999994</v>
      </c>
      <c r="AA519" s="21">
        <f>(RANK(L519,L$8:L$1007,1)+COUNTIF(L$8:L519,L519)-1)/1000</f>
        <v>0.67200000000000004</v>
      </c>
      <c r="AB519" s="21">
        <f>(RANK(M519,M$8:M$1007,1)+COUNTIF(M$8:M519,M519)-1)/1000</f>
        <v>0.72199999999999998</v>
      </c>
      <c r="AC519" s="21">
        <f>(RANK(N519,N$8:N$1007,1)+COUNTIF(N$8:N519,N519)-1)/1000</f>
        <v>0.71699999999999997</v>
      </c>
      <c r="AD519" s="21">
        <f>(RANK(O519,O$8:O$1007,1)+COUNTIF(O$8:O519,O519)-1)/1000</f>
        <v>0.73399999999999999</v>
      </c>
      <c r="AE519" s="21">
        <f>(RANK(P519,P$8:P$1007,1)+COUNTIF(P$8:P519,P519)-1)/1000</f>
        <v>0.69299999999999995</v>
      </c>
      <c r="AF519" s="21">
        <f>(RANK(Q519,Q$8:Q$1007,1)+COUNTIF(Q$8:Q519,Q519)-1)/1000</f>
        <v>0.71699999999999997</v>
      </c>
      <c r="AG519" s="21">
        <f>(RANK(R519,R$8:R$1007,1)+COUNTIF(R$8:R519,R519)-1)/1000</f>
        <v>0.73399999999999999</v>
      </c>
      <c r="AH519" s="21">
        <f>(RANK(S519,S$8:S$1007,1)+COUNTIF(S$8:S519,S519)-1)/1000</f>
        <v>0.69299999999999995</v>
      </c>
      <c r="AI519" s="14">
        <f t="shared" si="95"/>
        <v>0</v>
      </c>
      <c r="AK519" s="14">
        <f t="shared" si="96"/>
        <v>0</v>
      </c>
    </row>
    <row r="520" spans="2:37" x14ac:dyDescent="0.25">
      <c r="B520">
        <f t="shared" si="90"/>
        <v>513</v>
      </c>
      <c r="C520">
        <f>MATCH(B520,'Stocastic Model Raw Data'!$B$2:$B$1001,0)</f>
        <v>316</v>
      </c>
      <c r="D520" s="14" cm="1">
        <f t="array" ref="D520">INDEX('Stocastic Model Raw Data'!$G$2:$G$1001,$C520,0)</f>
        <v>31610718</v>
      </c>
      <c r="E520" s="14" cm="1">
        <f t="array" ref="E520">INDEX('Stocastic Model Raw Data'!$C$2:$C$1001,$C520,0)</f>
        <v>3119340.23320211</v>
      </c>
      <c r="F520" s="14" cm="1">
        <f t="array" ref="F520">INDEX('Stocastic Model Raw Data'!$H$2:$H$1001,$C520,0)</f>
        <v>1253323.1481902499</v>
      </c>
      <c r="G520" s="14">
        <f t="shared" ref="G520:G583" si="97">E520-F520</f>
        <v>1866017.0850118601</v>
      </c>
      <c r="H520" s="14" cm="1">
        <f t="array" ref="H520">INDEX('Stocastic Model Raw Data'!$D$2:$D$1001,$C520,0)</f>
        <v>102136553.581944</v>
      </c>
      <c r="I520" s="14" cm="1">
        <f t="array" ref="I520">INDEX('Stocastic Model Raw Data'!$I$2:$I$1001,$C520,0)</f>
        <v>38946657.070757002</v>
      </c>
      <c r="J520" s="14">
        <f t="shared" ref="J520:J583" si="98">H520-I520</f>
        <v>63189896.511187002</v>
      </c>
      <c r="K520" s="14" cm="1">
        <f t="array" ref="K520">INDEX('Stocastic Model Raw Data'!$E$2:$E$1001,$C520,0)</f>
        <v>29924563.448108599</v>
      </c>
      <c r="L520" s="14" cm="1">
        <f t="array" ref="L520">INDEX('Stocastic Model Raw Data'!$J$2:$J$1001,$C520,0)</f>
        <v>21084587.012952998</v>
      </c>
      <c r="M520" s="14">
        <f t="shared" ref="M520:M583" si="99">K520-L520</f>
        <v>8839976.4351556003</v>
      </c>
      <c r="N520" s="14">
        <f t="shared" si="91"/>
        <v>132061117.0300526</v>
      </c>
      <c r="O520" s="14">
        <f t="shared" si="92"/>
        <v>60031244.08371</v>
      </c>
      <c r="P520" s="14">
        <f t="shared" ref="P520:P583" si="100">N520-O520</f>
        <v>72029872.946342602</v>
      </c>
      <c r="Q520" s="3">
        <f t="shared" si="93"/>
        <v>132061117.0300526</v>
      </c>
      <c r="R520" s="3">
        <f t="shared" si="94"/>
        <v>91641962.08371</v>
      </c>
      <c r="S520" s="3">
        <f t="shared" ref="S520:S583" si="101">Q520-R520</f>
        <v>40419154.946342602</v>
      </c>
      <c r="T520" s="21">
        <f>(RANK(E520,E$8:E$1007,1)+COUNTIF(E$8:E520,E520)-1)/1000</f>
        <v>0.33600000000000002</v>
      </c>
      <c r="U520" s="21">
        <f>(RANK(F520,F$8:F$1007,1)+COUNTIF(F$8:F520,F520)-1)/1000</f>
        <v>0.33600000000000002</v>
      </c>
      <c r="V520" s="21">
        <f>(RANK(G520,G$8:G$1007,1)+COUNTIF(G$8:G520,G520)-1)/1000</f>
        <v>0.32800000000000001</v>
      </c>
      <c r="W520" s="21">
        <f>(RANK(H520,H$8:H$1007,1)+COUNTIF(H$8:H520,H520)-1)/1000</f>
        <v>0.35099999999999998</v>
      </c>
      <c r="X520" s="21">
        <f>(RANK(I520,I$8:I$1007,1)+COUNTIF(I$8:I520,I520)-1)/1000</f>
        <v>0.33500000000000002</v>
      </c>
      <c r="Y520" s="21">
        <f>(RANK(J520,J$8:J$1007,1)+COUNTIF(J$8:J520,J520)-1)/1000</f>
        <v>0.34699999999999998</v>
      </c>
      <c r="Z520" s="21">
        <f>(RANK(K520,K$8:K$1007,1)+COUNTIF(K$8:K520,K520)-1)/1000</f>
        <v>0.223</v>
      </c>
      <c r="AA520" s="21">
        <f>(RANK(L520,L$8:L$1007,1)+COUNTIF(L$8:L520,L520)-1)/1000</f>
        <v>0.23200000000000001</v>
      </c>
      <c r="AB520" s="21">
        <f>(RANK(M520,M$8:M$1007,1)+COUNTIF(M$8:M520,M520)-1)/1000</f>
        <v>0.19400000000000001</v>
      </c>
      <c r="AC520" s="21">
        <f>(RANK(N520,N$8:N$1007,1)+COUNTIF(N$8:N520,N520)-1)/1000</f>
        <v>0.316</v>
      </c>
      <c r="AD520" s="21">
        <f>(RANK(O520,O$8:O$1007,1)+COUNTIF(O$8:O520,O520)-1)/1000</f>
        <v>0.28599999999999998</v>
      </c>
      <c r="AE520" s="21">
        <f>(RANK(P520,P$8:P$1007,1)+COUNTIF(P$8:P520,P520)-1)/1000</f>
        <v>0.32800000000000001</v>
      </c>
      <c r="AF520" s="21">
        <f>(RANK(Q520,Q$8:Q$1007,1)+COUNTIF(Q$8:Q520,Q520)-1)/1000</f>
        <v>0.316</v>
      </c>
      <c r="AG520" s="21">
        <f>(RANK(R520,R$8:R$1007,1)+COUNTIF(R$8:R520,R520)-1)/1000</f>
        <v>0.28599999999999998</v>
      </c>
      <c r="AH520" s="21">
        <f>(RANK(S520,S$8:S$1007,1)+COUNTIF(S$8:S520,S520)-1)/1000</f>
        <v>0.32800000000000001</v>
      </c>
      <c r="AI520" s="14">
        <f t="shared" si="95"/>
        <v>0</v>
      </c>
      <c r="AK520" s="14">
        <f t="shared" si="96"/>
        <v>0</v>
      </c>
    </row>
    <row r="521" spans="2:37" x14ac:dyDescent="0.25">
      <c r="B521">
        <f t="shared" ref="B521:B584" si="102">B520+1</f>
        <v>514</v>
      </c>
      <c r="C521">
        <f>MATCH(B521,'Stocastic Model Raw Data'!$B$2:$B$1001,0)</f>
        <v>225</v>
      </c>
      <c r="D521" s="14" cm="1">
        <f t="array" ref="D521">INDEX('Stocastic Model Raw Data'!$G$2:$G$1001,$C521,0)</f>
        <v>31610718</v>
      </c>
      <c r="E521" s="14" cm="1">
        <f t="array" ref="E521">INDEX('Stocastic Model Raw Data'!$C$2:$C$1001,$C521,0)</f>
        <v>2646563.6551031098</v>
      </c>
      <c r="F521" s="14" cm="1">
        <f t="array" ref="F521">INDEX('Stocastic Model Raw Data'!$H$2:$H$1001,$C521,0)</f>
        <v>1037288.21349633</v>
      </c>
      <c r="G521" s="14">
        <f t="shared" si="97"/>
        <v>1609275.4416067798</v>
      </c>
      <c r="H521" s="14" cm="1">
        <f t="array" ref="H521">INDEX('Stocastic Model Raw Data'!$D$2:$D$1001,$C521,0)</f>
        <v>86725186.3014424</v>
      </c>
      <c r="I521" s="14" cm="1">
        <f t="array" ref="I521">INDEX('Stocastic Model Raw Data'!$I$2:$I$1001,$C521,0)</f>
        <v>32499102.671782501</v>
      </c>
      <c r="J521" s="14">
        <f t="shared" si="98"/>
        <v>54226083.629659899</v>
      </c>
      <c r="K521" s="14" cm="1">
        <f t="array" ref="K521">INDEX('Stocastic Model Raw Data'!$E$2:$E$1001,$C521,0)</f>
        <v>32066141.778150901</v>
      </c>
      <c r="L521" s="14" cm="1">
        <f t="array" ref="L521">INDEX('Stocastic Model Raw Data'!$J$2:$J$1001,$C521,0)</f>
        <v>22824805.868373901</v>
      </c>
      <c r="M521" s="14">
        <f t="shared" si="99"/>
        <v>9241335.9097770005</v>
      </c>
      <c r="N521" s="14">
        <f t="shared" ref="N521:N584" si="103">H521+K521</f>
        <v>118791328.0795933</v>
      </c>
      <c r="O521" s="14">
        <f t="shared" ref="O521:O584" si="104">I521+L521</f>
        <v>55323908.540156402</v>
      </c>
      <c r="P521" s="14">
        <f t="shared" si="100"/>
        <v>63467419.539436899</v>
      </c>
      <c r="Q521" s="3">
        <f t="shared" ref="Q521:Q584" si="105">N521</f>
        <v>118791328.0795933</v>
      </c>
      <c r="R521" s="3">
        <f t="shared" ref="R521:R584" si="106">O521+D521</f>
        <v>86934626.540156394</v>
      </c>
      <c r="S521" s="3">
        <f t="shared" si="101"/>
        <v>31856701.539436907</v>
      </c>
      <c r="T521" s="21">
        <f>(RANK(E521,E$8:E$1007,1)+COUNTIF(E$8:E521,E521)-1)/1000</f>
        <v>0.217</v>
      </c>
      <c r="U521" s="21">
        <f>(RANK(F521,F$8:F$1007,1)+COUNTIF(F$8:F521,F521)-1)/1000</f>
        <v>0.217</v>
      </c>
      <c r="V521" s="21">
        <f>(RANK(G521,G$8:G$1007,1)+COUNTIF(G$8:G521,G521)-1)/1000</f>
        <v>0.222</v>
      </c>
      <c r="W521" s="21">
        <f>(RANK(H521,H$8:H$1007,1)+COUNTIF(H$8:H521,H521)-1)/1000</f>
        <v>0.223</v>
      </c>
      <c r="X521" s="21">
        <f>(RANK(I521,I$8:I$1007,1)+COUNTIF(I$8:I521,I521)-1)/1000</f>
        <v>0.215</v>
      </c>
      <c r="Y521" s="21">
        <f>(RANK(J521,J$8:J$1007,1)+COUNTIF(J$8:J521,J521)-1)/1000</f>
        <v>0.23899999999999999</v>
      </c>
      <c r="Z521" s="21">
        <f>(RANK(K521,K$8:K$1007,1)+COUNTIF(K$8:K521,K521)-1)/1000</f>
        <v>0.30599999999999999</v>
      </c>
      <c r="AA521" s="21">
        <f>(RANK(L521,L$8:L$1007,1)+COUNTIF(L$8:L521,L521)-1)/1000</f>
        <v>0.31900000000000001</v>
      </c>
      <c r="AB521" s="21">
        <f>(RANK(M521,M$8:M$1007,1)+COUNTIF(M$8:M521,M521)-1)/1000</f>
        <v>0.26400000000000001</v>
      </c>
      <c r="AC521" s="21">
        <f>(RANK(N521,N$8:N$1007,1)+COUNTIF(N$8:N521,N521)-1)/1000</f>
        <v>0.22500000000000001</v>
      </c>
      <c r="AD521" s="21">
        <f>(RANK(O521,O$8:O$1007,1)+COUNTIF(O$8:O521,O521)-1)/1000</f>
        <v>0.221</v>
      </c>
      <c r="AE521" s="21">
        <f>(RANK(P521,P$8:P$1007,1)+COUNTIF(P$8:P521,P521)-1)/1000</f>
        <v>0.23499999999999999</v>
      </c>
      <c r="AF521" s="21">
        <f>(RANK(Q521,Q$8:Q$1007,1)+COUNTIF(Q$8:Q521,Q521)-1)/1000</f>
        <v>0.22500000000000001</v>
      </c>
      <c r="AG521" s="21">
        <f>(RANK(R521,R$8:R$1007,1)+COUNTIF(R$8:R521,R521)-1)/1000</f>
        <v>0.221</v>
      </c>
      <c r="AH521" s="21">
        <f>(RANK(S521,S$8:S$1007,1)+COUNTIF(S$8:S521,S521)-1)/1000</f>
        <v>0.23499999999999999</v>
      </c>
      <c r="AI521" s="14">
        <f t="shared" ref="AI521:AI584" si="107">J521+M521-P521</f>
        <v>0</v>
      </c>
      <c r="AK521" s="14">
        <f t="shared" ref="AK521:AK584" si="108">H521+K521-N521</f>
        <v>0</v>
      </c>
    </row>
    <row r="522" spans="2:37" x14ac:dyDescent="0.25">
      <c r="B522">
        <f t="shared" si="102"/>
        <v>515</v>
      </c>
      <c r="C522">
        <f>MATCH(B522,'Stocastic Model Raw Data'!$B$2:$B$1001,0)</f>
        <v>42</v>
      </c>
      <c r="D522" s="14" cm="1">
        <f t="array" ref="D522">INDEX('Stocastic Model Raw Data'!$G$2:$G$1001,$C522,0)</f>
        <v>31610718</v>
      </c>
      <c r="E522" s="14" cm="1">
        <f t="array" ref="E522">INDEX('Stocastic Model Raw Data'!$C$2:$C$1001,$C522,0)</f>
        <v>1485994.9198002799</v>
      </c>
      <c r="F522" s="14" cm="1">
        <f t="array" ref="F522">INDEX('Stocastic Model Raw Data'!$H$2:$H$1001,$C522,0)</f>
        <v>546027.04491331195</v>
      </c>
      <c r="G522" s="14">
        <f t="shared" si="97"/>
        <v>939967.87488696794</v>
      </c>
      <c r="H522" s="14" cm="1">
        <f t="array" ref="H522">INDEX('Stocastic Model Raw Data'!$D$2:$D$1001,$C522,0)</f>
        <v>48214508.402309999</v>
      </c>
      <c r="I522" s="14" cm="1">
        <f t="array" ref="I522">INDEX('Stocastic Model Raw Data'!$I$2:$I$1001,$C522,0)</f>
        <v>17508753.9357947</v>
      </c>
      <c r="J522" s="14">
        <f t="shared" si="98"/>
        <v>30705754.466515299</v>
      </c>
      <c r="K522" s="14" cm="1">
        <f t="array" ref="K522">INDEX('Stocastic Model Raw Data'!$E$2:$E$1001,$C522,0)</f>
        <v>27275458.169023499</v>
      </c>
      <c r="L522" s="14" cm="1">
        <f t="array" ref="L522">INDEX('Stocastic Model Raw Data'!$J$2:$J$1001,$C522,0)</f>
        <v>18915153.034438301</v>
      </c>
      <c r="M522" s="14">
        <f t="shared" si="99"/>
        <v>8360305.134585198</v>
      </c>
      <c r="N522" s="14">
        <f t="shared" si="103"/>
        <v>75489966.571333498</v>
      </c>
      <c r="O522" s="14">
        <f t="shared" si="104"/>
        <v>36423906.970233001</v>
      </c>
      <c r="P522" s="14">
        <f t="shared" si="100"/>
        <v>39066059.601100497</v>
      </c>
      <c r="Q522" s="3">
        <f t="shared" si="105"/>
        <v>75489966.571333498</v>
      </c>
      <c r="R522" s="3">
        <f t="shared" si="106"/>
        <v>68034624.970232993</v>
      </c>
      <c r="S522" s="3">
        <f t="shared" si="101"/>
        <v>7455341.6011005044</v>
      </c>
      <c r="T522" s="21">
        <f>(RANK(E522,E$8:E$1007,1)+COUNTIF(E$8:E522,E522)-1)/1000</f>
        <v>0.06</v>
      </c>
      <c r="U522" s="21">
        <f>(RANK(F522,F$8:F$1007,1)+COUNTIF(F$8:F522,F522)-1)/1000</f>
        <v>0.06</v>
      </c>
      <c r="V522" s="21">
        <f>(RANK(G522,G$8:G$1007,1)+COUNTIF(G$8:G522,G522)-1)/1000</f>
        <v>6.2E-2</v>
      </c>
      <c r="W522" s="21">
        <f>(RANK(H522,H$8:H$1007,1)+COUNTIF(H$8:H522,H522)-1)/1000</f>
        <v>0.06</v>
      </c>
      <c r="X522" s="21">
        <f>(RANK(I522,I$8:I$1007,1)+COUNTIF(I$8:I522,I522)-1)/1000</f>
        <v>0.06</v>
      </c>
      <c r="Y522" s="21">
        <f>(RANK(J522,J$8:J$1007,1)+COUNTIF(J$8:J522,J522)-1)/1000</f>
        <v>6.3E-2</v>
      </c>
      <c r="Z522" s="21">
        <f>(RANK(K522,K$8:K$1007,1)+COUNTIF(K$8:K522,K522)-1)/1000</f>
        <v>0.13500000000000001</v>
      </c>
      <c r="AA522" s="21">
        <f>(RANK(L522,L$8:L$1007,1)+COUNTIF(L$8:L522,L522)-1)/1000</f>
        <v>0.13300000000000001</v>
      </c>
      <c r="AB522" s="21">
        <f>(RANK(M522,M$8:M$1007,1)+COUNTIF(M$8:M522,M522)-1)/1000</f>
        <v>0.129</v>
      </c>
      <c r="AC522" s="21">
        <f>(RANK(N522,N$8:N$1007,1)+COUNTIF(N$8:N522,N522)-1)/1000</f>
        <v>4.2000000000000003E-2</v>
      </c>
      <c r="AD522" s="21">
        <f>(RANK(O522,O$8:O$1007,1)+COUNTIF(O$8:O522,O522)-1)/1000</f>
        <v>0.03</v>
      </c>
      <c r="AE522" s="21">
        <f>(RANK(P522,P$8:P$1007,1)+COUNTIF(P$8:P522,P522)-1)/1000</f>
        <v>6.2E-2</v>
      </c>
      <c r="AF522" s="21">
        <f>(RANK(Q522,Q$8:Q$1007,1)+COUNTIF(Q$8:Q522,Q522)-1)/1000</f>
        <v>4.2000000000000003E-2</v>
      </c>
      <c r="AG522" s="21">
        <f>(RANK(R522,R$8:R$1007,1)+COUNTIF(R$8:R522,R522)-1)/1000</f>
        <v>0.03</v>
      </c>
      <c r="AH522" s="21">
        <f>(RANK(S522,S$8:S$1007,1)+COUNTIF(S$8:S522,S522)-1)/1000</f>
        <v>6.2E-2</v>
      </c>
      <c r="AI522" s="14">
        <f t="shared" si="107"/>
        <v>0</v>
      </c>
      <c r="AK522" s="14">
        <f t="shared" si="108"/>
        <v>0</v>
      </c>
    </row>
    <row r="523" spans="2:37" x14ac:dyDescent="0.25">
      <c r="B523">
        <f t="shared" si="102"/>
        <v>516</v>
      </c>
      <c r="C523">
        <f>MATCH(B523,'Stocastic Model Raw Data'!$B$2:$B$1001,0)</f>
        <v>111</v>
      </c>
      <c r="D523" s="14" cm="1">
        <f t="array" ref="D523">INDEX('Stocastic Model Raw Data'!$G$2:$G$1001,$C523,0)</f>
        <v>31610718</v>
      </c>
      <c r="E523" s="14" cm="1">
        <f t="array" ref="E523">INDEX('Stocastic Model Raw Data'!$C$2:$C$1001,$C523,0)</f>
        <v>2004493.3080861601</v>
      </c>
      <c r="F523" s="14" cm="1">
        <f t="array" ref="F523">INDEX('Stocastic Model Raw Data'!$H$2:$H$1001,$C523,0)</f>
        <v>771921.118735258</v>
      </c>
      <c r="G523" s="14">
        <f t="shared" si="97"/>
        <v>1232572.1893509021</v>
      </c>
      <c r="H523" s="14" cm="1">
        <f t="array" ref="H523">INDEX('Stocastic Model Raw Data'!$D$2:$D$1001,$C523,0)</f>
        <v>64976752.185120702</v>
      </c>
      <c r="I523" s="14" cm="1">
        <f t="array" ref="I523">INDEX('Stocastic Model Raw Data'!$I$2:$I$1001,$C523,0)</f>
        <v>24424908.022847701</v>
      </c>
      <c r="J523" s="14">
        <f t="shared" si="98"/>
        <v>40551844.162273005</v>
      </c>
      <c r="K523" s="14" cm="1">
        <f t="array" ref="K523">INDEX('Stocastic Model Raw Data'!$E$2:$E$1001,$C523,0)</f>
        <v>29471174.381522</v>
      </c>
      <c r="L523" s="14" cm="1">
        <f t="array" ref="L523">INDEX('Stocastic Model Raw Data'!$J$2:$J$1001,$C523,0)</f>
        <v>20605844.863287501</v>
      </c>
      <c r="M523" s="14">
        <f t="shared" si="99"/>
        <v>8865329.5182344988</v>
      </c>
      <c r="N523" s="14">
        <f t="shared" si="103"/>
        <v>94447926.566642702</v>
      </c>
      <c r="O523" s="14">
        <f t="shared" si="104"/>
        <v>45030752.886135206</v>
      </c>
      <c r="P523" s="14">
        <f t="shared" si="100"/>
        <v>49417173.680507496</v>
      </c>
      <c r="Q523" s="3">
        <f t="shared" si="105"/>
        <v>94447926.566642702</v>
      </c>
      <c r="R523" s="3">
        <f t="shared" si="106"/>
        <v>76641470.886135206</v>
      </c>
      <c r="S523" s="3">
        <f t="shared" si="101"/>
        <v>17806455.680507496</v>
      </c>
      <c r="T523" s="21">
        <f>(RANK(E523,E$8:E$1007,1)+COUNTIF(E$8:E523,E523)-1)/1000</f>
        <v>0.125</v>
      </c>
      <c r="U523" s="21">
        <f>(RANK(F523,F$8:F$1007,1)+COUNTIF(F$8:F523,F523)-1)/1000</f>
        <v>0.126</v>
      </c>
      <c r="V523" s="21">
        <f>(RANK(G523,G$8:G$1007,1)+COUNTIF(G$8:G523,G523)-1)/1000</f>
        <v>0.125</v>
      </c>
      <c r="W523" s="21">
        <f>(RANK(H523,H$8:H$1007,1)+COUNTIF(H$8:H523,H523)-1)/1000</f>
        <v>0.126</v>
      </c>
      <c r="X523" s="21">
        <f>(RANK(I523,I$8:I$1007,1)+COUNTIF(I$8:I523,I523)-1)/1000</f>
        <v>0.126</v>
      </c>
      <c r="Y523" s="21">
        <f>(RANK(J523,J$8:J$1007,1)+COUNTIF(J$8:J523,J523)-1)/1000</f>
        <v>0.126</v>
      </c>
      <c r="Z523" s="21">
        <f>(RANK(K523,K$8:K$1007,1)+COUNTIF(K$8:K523,K523)-1)/1000</f>
        <v>0.20899999999999999</v>
      </c>
      <c r="AA523" s="21">
        <f>(RANK(L523,L$8:L$1007,1)+COUNTIF(L$8:L523,L523)-1)/1000</f>
        <v>0.20899999999999999</v>
      </c>
      <c r="AB523" s="21">
        <f>(RANK(M523,M$8:M$1007,1)+COUNTIF(M$8:M523,M523)-1)/1000</f>
        <v>0.20300000000000001</v>
      </c>
      <c r="AC523" s="21">
        <f>(RANK(N523,N$8:N$1007,1)+COUNTIF(N$8:N523,N523)-1)/1000</f>
        <v>0.111</v>
      </c>
      <c r="AD523" s="21">
        <f>(RANK(O523,O$8:O$1007,1)+COUNTIF(O$8:O523,O523)-1)/1000</f>
        <v>9.9000000000000005E-2</v>
      </c>
      <c r="AE523" s="21">
        <f>(RANK(P523,P$8:P$1007,1)+COUNTIF(P$8:P523,P523)-1)/1000</f>
        <v>0.122</v>
      </c>
      <c r="AF523" s="21">
        <f>(RANK(Q523,Q$8:Q$1007,1)+COUNTIF(Q$8:Q523,Q523)-1)/1000</f>
        <v>0.111</v>
      </c>
      <c r="AG523" s="21">
        <f>(RANK(R523,R$8:R$1007,1)+COUNTIF(R$8:R523,R523)-1)/1000</f>
        <v>9.9000000000000005E-2</v>
      </c>
      <c r="AH523" s="21">
        <f>(RANK(S523,S$8:S$1007,1)+COUNTIF(S$8:S523,S523)-1)/1000</f>
        <v>0.122</v>
      </c>
      <c r="AI523" s="14">
        <f t="shared" si="107"/>
        <v>0</v>
      </c>
      <c r="AK523" s="14">
        <f t="shared" si="108"/>
        <v>0</v>
      </c>
    </row>
    <row r="524" spans="2:37" x14ac:dyDescent="0.25">
      <c r="B524">
        <f t="shared" si="102"/>
        <v>517</v>
      </c>
      <c r="C524">
        <f>MATCH(B524,'Stocastic Model Raw Data'!$B$2:$B$1001,0)</f>
        <v>394</v>
      </c>
      <c r="D524" s="14" cm="1">
        <f t="array" ref="D524">INDEX('Stocastic Model Raw Data'!$G$2:$G$1001,$C524,0)</f>
        <v>31610718</v>
      </c>
      <c r="E524" s="14" cm="1">
        <f t="array" ref="E524">INDEX('Stocastic Model Raw Data'!$C$2:$C$1001,$C524,0)</f>
        <v>3250759.6968574598</v>
      </c>
      <c r="F524" s="14" cm="1">
        <f t="array" ref="F524">INDEX('Stocastic Model Raw Data'!$H$2:$H$1001,$C524,0)</f>
        <v>1275889.8498859</v>
      </c>
      <c r="G524" s="14">
        <f t="shared" si="97"/>
        <v>1974869.8469715598</v>
      </c>
      <c r="H524" s="14" cm="1">
        <f t="array" ref="H524">INDEX('Stocastic Model Raw Data'!$D$2:$D$1001,$C524,0)</f>
        <v>106242491.068655</v>
      </c>
      <c r="I524" s="14" cm="1">
        <f t="array" ref="I524">INDEX('Stocastic Model Raw Data'!$I$2:$I$1001,$C524,0)</f>
        <v>40019240.512193397</v>
      </c>
      <c r="J524" s="14">
        <f t="shared" si="98"/>
        <v>66223250.556461602</v>
      </c>
      <c r="K524" s="14" cm="1">
        <f t="array" ref="K524">INDEX('Stocastic Model Raw Data'!$E$2:$E$1001,$C524,0)</f>
        <v>42804568.707022101</v>
      </c>
      <c r="L524" s="14" cm="1">
        <f t="array" ref="L524">INDEX('Stocastic Model Raw Data'!$J$2:$J$1001,$C524,0)</f>
        <v>30790219.387589902</v>
      </c>
      <c r="M524" s="14">
        <f t="shared" si="99"/>
        <v>12014349.319432199</v>
      </c>
      <c r="N524" s="14">
        <f t="shared" si="103"/>
        <v>149047059.77567708</v>
      </c>
      <c r="O524" s="14">
        <f t="shared" si="104"/>
        <v>70809459.899783298</v>
      </c>
      <c r="P524" s="14">
        <f t="shared" si="100"/>
        <v>78237599.875893787</v>
      </c>
      <c r="Q524" s="3">
        <f t="shared" si="105"/>
        <v>149047059.77567708</v>
      </c>
      <c r="R524" s="3">
        <f t="shared" si="106"/>
        <v>102420177.8997833</v>
      </c>
      <c r="S524" s="3">
        <f t="shared" si="101"/>
        <v>46626881.875893787</v>
      </c>
      <c r="T524" s="21">
        <f>(RANK(E524,E$8:E$1007,1)+COUNTIF(E$8:E524,E524)-1)/1000</f>
        <v>0.36899999999999999</v>
      </c>
      <c r="U524" s="21">
        <f>(RANK(F524,F$8:F$1007,1)+COUNTIF(F$8:F524,F524)-1)/1000</f>
        <v>0.36699999999999999</v>
      </c>
      <c r="V524" s="21">
        <f>(RANK(G524,G$8:G$1007,1)+COUNTIF(G$8:G524,G524)-1)/1000</f>
        <v>0.371</v>
      </c>
      <c r="W524" s="21">
        <f>(RANK(H524,H$8:H$1007,1)+COUNTIF(H$8:H524,H524)-1)/1000</f>
        <v>0.36899999999999999</v>
      </c>
      <c r="X524" s="21">
        <f>(RANK(I524,I$8:I$1007,1)+COUNTIF(I$8:I524,I524)-1)/1000</f>
        <v>0.36899999999999999</v>
      </c>
      <c r="Y524" s="21">
        <f>(RANK(J524,J$8:J$1007,1)+COUNTIF(J$8:J524,J524)-1)/1000</f>
        <v>0.371</v>
      </c>
      <c r="Z524" s="21">
        <f>(RANK(K524,K$8:K$1007,1)+COUNTIF(K$8:K524,K524)-1)/1000</f>
        <v>0.92400000000000004</v>
      </c>
      <c r="AA524" s="21">
        <f>(RANK(L524,L$8:L$1007,1)+COUNTIF(L$8:L524,L524)-1)/1000</f>
        <v>0.92900000000000005</v>
      </c>
      <c r="AB524" s="21">
        <f>(RANK(M524,M$8:M$1007,1)+COUNTIF(M$8:M524,M524)-1)/1000</f>
        <v>0.90200000000000002</v>
      </c>
      <c r="AC524" s="21">
        <f>(RANK(N524,N$8:N$1007,1)+COUNTIF(N$8:N524,N524)-1)/1000</f>
        <v>0.39400000000000002</v>
      </c>
      <c r="AD524" s="21">
        <f>(RANK(O524,O$8:O$1007,1)+COUNTIF(O$8:O524,O524)-1)/1000</f>
        <v>0.41599999999999998</v>
      </c>
      <c r="AE524" s="21">
        <f>(RANK(P524,P$8:P$1007,1)+COUNTIF(P$8:P524,P524)-1)/1000</f>
        <v>0.375</v>
      </c>
      <c r="AF524" s="21">
        <f>(RANK(Q524,Q$8:Q$1007,1)+COUNTIF(Q$8:Q524,Q524)-1)/1000</f>
        <v>0.39400000000000002</v>
      </c>
      <c r="AG524" s="21">
        <f>(RANK(R524,R$8:R$1007,1)+COUNTIF(R$8:R524,R524)-1)/1000</f>
        <v>0.41599999999999998</v>
      </c>
      <c r="AH524" s="21">
        <f>(RANK(S524,S$8:S$1007,1)+COUNTIF(S$8:S524,S524)-1)/1000</f>
        <v>0.375</v>
      </c>
      <c r="AI524" s="14">
        <f t="shared" si="107"/>
        <v>0</v>
      </c>
      <c r="AK524" s="14">
        <f t="shared" si="108"/>
        <v>0</v>
      </c>
    </row>
    <row r="525" spans="2:37" x14ac:dyDescent="0.25">
      <c r="B525">
        <f t="shared" si="102"/>
        <v>518</v>
      </c>
      <c r="C525">
        <f>MATCH(B525,'Stocastic Model Raw Data'!$B$2:$B$1001,0)</f>
        <v>814</v>
      </c>
      <c r="D525" s="14" cm="1">
        <f t="array" ref="D525">INDEX('Stocastic Model Raw Data'!$G$2:$G$1001,$C525,0)</f>
        <v>31610718</v>
      </c>
      <c r="E525" s="14" cm="1">
        <f t="array" ref="E525">INDEX('Stocastic Model Raw Data'!$C$2:$C$1001,$C525,0)</f>
        <v>5588899.5897048702</v>
      </c>
      <c r="F525" s="14" cm="1">
        <f t="array" ref="F525">INDEX('Stocastic Model Raw Data'!$H$2:$H$1001,$C525,0)</f>
        <v>2306266.21090968</v>
      </c>
      <c r="G525" s="14">
        <f t="shared" si="97"/>
        <v>3282633.3787951902</v>
      </c>
      <c r="H525" s="14" cm="1">
        <f t="array" ref="H525">INDEX('Stocastic Model Raw Data'!$D$2:$D$1001,$C525,0)</f>
        <v>181125182.57300201</v>
      </c>
      <c r="I525" s="14" cm="1">
        <f t="array" ref="I525">INDEX('Stocastic Model Raw Data'!$I$2:$I$1001,$C525,0)</f>
        <v>71215816.380476698</v>
      </c>
      <c r="J525" s="14">
        <f t="shared" si="98"/>
        <v>109909366.19252531</v>
      </c>
      <c r="K525" s="14" cm="1">
        <f t="array" ref="K525">INDEX('Stocastic Model Raw Data'!$E$2:$E$1001,$C525,0)</f>
        <v>42184248.030560799</v>
      </c>
      <c r="L525" s="14" cm="1">
        <f t="array" ref="L525">INDEX('Stocastic Model Raw Data'!$J$2:$J$1001,$C525,0)</f>
        <v>30581161.0893775</v>
      </c>
      <c r="M525" s="14">
        <f t="shared" si="99"/>
        <v>11603086.941183299</v>
      </c>
      <c r="N525" s="14">
        <f t="shared" si="103"/>
        <v>223309430.6035628</v>
      </c>
      <c r="O525" s="14">
        <f t="shared" si="104"/>
        <v>101796977.46985421</v>
      </c>
      <c r="P525" s="14">
        <f t="shared" si="100"/>
        <v>121512453.1337086</v>
      </c>
      <c r="Q525" s="3">
        <f t="shared" si="105"/>
        <v>223309430.6035628</v>
      </c>
      <c r="R525" s="3">
        <f t="shared" si="106"/>
        <v>133407695.46985421</v>
      </c>
      <c r="S525" s="3">
        <f t="shared" si="101"/>
        <v>89901735.133708596</v>
      </c>
      <c r="T525" s="21">
        <f>(RANK(E525,E$8:E$1007,1)+COUNTIF(E$8:E525,E525)-1)/1000</f>
        <v>0.79400000000000004</v>
      </c>
      <c r="U525" s="21">
        <f>(RANK(F525,F$8:F$1007,1)+COUNTIF(F$8:F525,F525)-1)/1000</f>
        <v>0.79300000000000004</v>
      </c>
      <c r="V525" s="21">
        <f>(RANK(G525,G$8:G$1007,1)+COUNTIF(G$8:G525,G525)-1)/1000</f>
        <v>0.79600000000000004</v>
      </c>
      <c r="W525" s="21">
        <f>(RANK(H525,H$8:H$1007,1)+COUNTIF(H$8:H525,H525)-1)/1000</f>
        <v>0.78900000000000003</v>
      </c>
      <c r="X525" s="21">
        <f>(RANK(I525,I$8:I$1007,1)+COUNTIF(I$8:I525,I525)-1)/1000</f>
        <v>0.79300000000000004</v>
      </c>
      <c r="Y525" s="21">
        <f>(RANK(J525,J$8:J$1007,1)+COUNTIF(J$8:J525,J525)-1)/1000</f>
        <v>0.79100000000000004</v>
      </c>
      <c r="Z525" s="21">
        <f>(RANK(K525,K$8:K$1007,1)+COUNTIF(K$8:K525,K525)-1)/1000</f>
        <v>0.89800000000000002</v>
      </c>
      <c r="AA525" s="21">
        <f>(RANK(L525,L$8:L$1007,1)+COUNTIF(L$8:L525,L525)-1)/1000</f>
        <v>0.92</v>
      </c>
      <c r="AB525" s="21">
        <f>(RANK(M525,M$8:M$1007,1)+COUNTIF(M$8:M525,M525)-1)/1000</f>
        <v>0.82</v>
      </c>
      <c r="AC525" s="21">
        <f>(RANK(N525,N$8:N$1007,1)+COUNTIF(N$8:N525,N525)-1)/1000</f>
        <v>0.81399999999999995</v>
      </c>
      <c r="AD525" s="21">
        <f>(RANK(O525,O$8:O$1007,1)+COUNTIF(O$8:O525,O525)-1)/1000</f>
        <v>0.82299999999999995</v>
      </c>
      <c r="AE525" s="21">
        <f>(RANK(P525,P$8:P$1007,1)+COUNTIF(P$8:P525,P525)-1)/1000</f>
        <v>0.79900000000000004</v>
      </c>
      <c r="AF525" s="21">
        <f>(RANK(Q525,Q$8:Q$1007,1)+COUNTIF(Q$8:Q525,Q525)-1)/1000</f>
        <v>0.81399999999999995</v>
      </c>
      <c r="AG525" s="21">
        <f>(RANK(R525,R$8:R$1007,1)+COUNTIF(R$8:R525,R525)-1)/1000</f>
        <v>0.82299999999999995</v>
      </c>
      <c r="AH525" s="21">
        <f>(RANK(S525,S$8:S$1007,1)+COUNTIF(S$8:S525,S525)-1)/1000</f>
        <v>0.79900000000000004</v>
      </c>
      <c r="AI525" s="14">
        <f t="shared" si="107"/>
        <v>0</v>
      </c>
      <c r="AK525" s="14">
        <f t="shared" si="108"/>
        <v>0</v>
      </c>
    </row>
    <row r="526" spans="2:37" x14ac:dyDescent="0.25">
      <c r="B526">
        <f t="shared" si="102"/>
        <v>519</v>
      </c>
      <c r="C526">
        <f>MATCH(B526,'Stocastic Model Raw Data'!$B$2:$B$1001,0)</f>
        <v>43</v>
      </c>
      <c r="D526" s="14" cm="1">
        <f t="array" ref="D526">INDEX('Stocastic Model Raw Data'!$G$2:$G$1001,$C526,0)</f>
        <v>31610718</v>
      </c>
      <c r="E526" s="14" cm="1">
        <f t="array" ref="E526">INDEX('Stocastic Model Raw Data'!$C$2:$C$1001,$C526,0)</f>
        <v>1336942.6893031001</v>
      </c>
      <c r="F526" s="14" cm="1">
        <f t="array" ref="F526">INDEX('Stocastic Model Raw Data'!$H$2:$H$1001,$C526,0)</f>
        <v>469982.94349477399</v>
      </c>
      <c r="G526" s="14">
        <f t="shared" si="97"/>
        <v>866959.74580832617</v>
      </c>
      <c r="H526" s="14" cm="1">
        <f t="array" ref="H526">INDEX('Stocastic Model Raw Data'!$D$2:$D$1001,$C526,0)</f>
        <v>43269703.818115696</v>
      </c>
      <c r="I526" s="14" cm="1">
        <f t="array" ref="I526">INDEX('Stocastic Model Raw Data'!$I$2:$I$1001,$C526,0)</f>
        <v>15435468.3930544</v>
      </c>
      <c r="J526" s="14">
        <f t="shared" si="98"/>
        <v>27834235.425061297</v>
      </c>
      <c r="K526" s="14" cm="1">
        <f t="array" ref="K526">INDEX('Stocastic Model Raw Data'!$E$2:$E$1001,$C526,0)</f>
        <v>32244407.6755036</v>
      </c>
      <c r="L526" s="14" cm="1">
        <f t="array" ref="L526">INDEX('Stocastic Model Raw Data'!$J$2:$J$1001,$C526,0)</f>
        <v>22604190.098417599</v>
      </c>
      <c r="M526" s="14">
        <f t="shared" si="99"/>
        <v>9640217.5770860016</v>
      </c>
      <c r="N526" s="14">
        <f t="shared" si="103"/>
        <v>75514111.493619293</v>
      </c>
      <c r="O526" s="14">
        <f t="shared" si="104"/>
        <v>38039658.491471998</v>
      </c>
      <c r="P526" s="14">
        <f t="shared" si="100"/>
        <v>37474453.002147295</v>
      </c>
      <c r="Q526" s="3">
        <f t="shared" si="105"/>
        <v>75514111.493619293</v>
      </c>
      <c r="R526" s="3">
        <f t="shared" si="106"/>
        <v>69650376.491472006</v>
      </c>
      <c r="S526" s="3">
        <f t="shared" si="101"/>
        <v>5863735.0021472871</v>
      </c>
      <c r="T526" s="21">
        <f>(RANK(E526,E$8:E$1007,1)+COUNTIF(E$8:E526,E526)-1)/1000</f>
        <v>4.5999999999999999E-2</v>
      </c>
      <c r="U526" s="21">
        <f>(RANK(F526,F$8:F$1007,1)+COUNTIF(F$8:F526,F526)-1)/1000</f>
        <v>4.4999999999999998E-2</v>
      </c>
      <c r="V526" s="21">
        <f>(RANK(G526,G$8:G$1007,1)+COUNTIF(G$8:G526,G526)-1)/1000</f>
        <v>4.5999999999999999E-2</v>
      </c>
      <c r="W526" s="21">
        <f>(RANK(H526,H$8:H$1007,1)+COUNTIF(H$8:H526,H526)-1)/1000</f>
        <v>4.5999999999999999E-2</v>
      </c>
      <c r="X526" s="21">
        <f>(RANK(I526,I$8:I$1007,1)+COUNTIF(I$8:I526,I526)-1)/1000</f>
        <v>4.7E-2</v>
      </c>
      <c r="Y526" s="21">
        <f>(RANK(J526,J$8:J$1007,1)+COUNTIF(J$8:J526,J526)-1)/1000</f>
        <v>4.5999999999999999E-2</v>
      </c>
      <c r="Z526" s="21">
        <f>(RANK(K526,K$8:K$1007,1)+COUNTIF(K$8:K526,K526)-1)/1000</f>
        <v>0.315</v>
      </c>
      <c r="AA526" s="21">
        <f>(RANK(L526,L$8:L$1007,1)+COUNTIF(L$8:L526,L526)-1)/1000</f>
        <v>0.30399999999999999</v>
      </c>
      <c r="AB526" s="21">
        <f>(RANK(M526,M$8:M$1007,1)+COUNTIF(M$8:M526,M526)-1)/1000</f>
        <v>0.34799999999999998</v>
      </c>
      <c r="AC526" s="21">
        <f>(RANK(N526,N$8:N$1007,1)+COUNTIF(N$8:N526,N526)-1)/1000</f>
        <v>4.2999999999999997E-2</v>
      </c>
      <c r="AD526" s="21">
        <f>(RANK(O526,O$8:O$1007,1)+COUNTIF(O$8:O526,O526)-1)/1000</f>
        <v>4.2000000000000003E-2</v>
      </c>
      <c r="AE526" s="21">
        <f>(RANK(P526,P$8:P$1007,1)+COUNTIF(P$8:P526,P526)-1)/1000</f>
        <v>4.3999999999999997E-2</v>
      </c>
      <c r="AF526" s="21">
        <f>(RANK(Q526,Q$8:Q$1007,1)+COUNTIF(Q$8:Q526,Q526)-1)/1000</f>
        <v>4.2999999999999997E-2</v>
      </c>
      <c r="AG526" s="21">
        <f>(RANK(R526,R$8:R$1007,1)+COUNTIF(R$8:R526,R526)-1)/1000</f>
        <v>4.2000000000000003E-2</v>
      </c>
      <c r="AH526" s="21">
        <f>(RANK(S526,S$8:S$1007,1)+COUNTIF(S$8:S526,S526)-1)/1000</f>
        <v>4.3999999999999997E-2</v>
      </c>
      <c r="AI526" s="14">
        <f t="shared" si="107"/>
        <v>0</v>
      </c>
      <c r="AK526" s="14">
        <f t="shared" si="108"/>
        <v>0</v>
      </c>
    </row>
    <row r="527" spans="2:37" x14ac:dyDescent="0.25">
      <c r="B527">
        <f t="shared" si="102"/>
        <v>520</v>
      </c>
      <c r="C527">
        <f>MATCH(B527,'Stocastic Model Raw Data'!$B$2:$B$1001,0)</f>
        <v>360</v>
      </c>
      <c r="D527" s="14" cm="1">
        <f t="array" ref="D527">INDEX('Stocastic Model Raw Data'!$G$2:$G$1001,$C527,0)</f>
        <v>31610718</v>
      </c>
      <c r="E527" s="14" cm="1">
        <f t="array" ref="E527">INDEX('Stocastic Model Raw Data'!$C$2:$C$1001,$C527,0)</f>
        <v>3165271.9339573001</v>
      </c>
      <c r="F527" s="14" cm="1">
        <f t="array" ref="F527">INDEX('Stocastic Model Raw Data'!$H$2:$H$1001,$C527,0)</f>
        <v>1259714.5603980301</v>
      </c>
      <c r="G527" s="14">
        <f t="shared" si="97"/>
        <v>1905557.3735592701</v>
      </c>
      <c r="H527" s="14" cm="1">
        <f t="array" ref="H527">INDEX('Stocastic Model Raw Data'!$D$2:$D$1001,$C527,0)</f>
        <v>103608762.911672</v>
      </c>
      <c r="I527" s="14" cm="1">
        <f t="array" ref="I527">INDEX('Stocastic Model Raw Data'!$I$2:$I$1001,$C527,0)</f>
        <v>39250437.525425002</v>
      </c>
      <c r="J527" s="14">
        <f t="shared" si="98"/>
        <v>64358325.386246994</v>
      </c>
      <c r="K527" s="14" cm="1">
        <f t="array" ref="K527">INDEX('Stocastic Model Raw Data'!$E$2:$E$1001,$C527,0)</f>
        <v>36350115.688741498</v>
      </c>
      <c r="L527" s="14" cm="1">
        <f t="array" ref="L527">INDEX('Stocastic Model Raw Data'!$J$2:$J$1001,$C527,0)</f>
        <v>25996210.458754499</v>
      </c>
      <c r="M527" s="14">
        <f t="shared" si="99"/>
        <v>10353905.229986999</v>
      </c>
      <c r="N527" s="14">
        <f t="shared" si="103"/>
        <v>139958878.6004135</v>
      </c>
      <c r="O527" s="14">
        <f t="shared" si="104"/>
        <v>65246647.984179497</v>
      </c>
      <c r="P527" s="14">
        <f t="shared" si="100"/>
        <v>74712230.616234004</v>
      </c>
      <c r="Q527" s="3">
        <f t="shared" si="105"/>
        <v>139958878.6004135</v>
      </c>
      <c r="R527" s="3">
        <f t="shared" si="106"/>
        <v>96857365.984179497</v>
      </c>
      <c r="S527" s="3">
        <f t="shared" si="101"/>
        <v>43101512.616234004</v>
      </c>
      <c r="T527" s="21">
        <f>(RANK(E527,E$8:E$1007,1)+COUNTIF(E$8:E527,E527)-1)/1000</f>
        <v>0.35099999999999998</v>
      </c>
      <c r="U527" s="21">
        <f>(RANK(F527,F$8:F$1007,1)+COUNTIF(F$8:F527,F527)-1)/1000</f>
        <v>0.34399999999999997</v>
      </c>
      <c r="V527" s="21">
        <f>(RANK(G527,G$8:G$1007,1)+COUNTIF(G$8:G527,G527)-1)/1000</f>
        <v>0.35</v>
      </c>
      <c r="W527" s="21">
        <f>(RANK(H527,H$8:H$1007,1)+COUNTIF(H$8:H527,H527)-1)/1000</f>
        <v>0.35799999999999998</v>
      </c>
      <c r="X527" s="21">
        <f>(RANK(I527,I$8:I$1007,1)+COUNTIF(I$8:I527,I527)-1)/1000</f>
        <v>0.34300000000000003</v>
      </c>
      <c r="Y527" s="21">
        <f>(RANK(J527,J$8:J$1007,1)+COUNTIF(J$8:J527,J527)-1)/1000</f>
        <v>0.35799999999999998</v>
      </c>
      <c r="Z527" s="21">
        <f>(RANK(K527,K$8:K$1007,1)+COUNTIF(K$8:K527,K527)-1)/1000</f>
        <v>0.53100000000000003</v>
      </c>
      <c r="AA527" s="21">
        <f>(RANK(L527,L$8:L$1007,1)+COUNTIF(L$8:L527,L527)-1)/1000</f>
        <v>0.54200000000000004</v>
      </c>
      <c r="AB527" s="21">
        <f>(RANK(M527,M$8:M$1007,1)+COUNTIF(M$8:M527,M527)-1)/1000</f>
        <v>0.50800000000000001</v>
      </c>
      <c r="AC527" s="21">
        <f>(RANK(N527,N$8:N$1007,1)+COUNTIF(N$8:N527,N527)-1)/1000</f>
        <v>0.36</v>
      </c>
      <c r="AD527" s="21">
        <f>(RANK(O527,O$8:O$1007,1)+COUNTIF(O$8:O527,O527)-1)/1000</f>
        <v>0.36599999999999999</v>
      </c>
      <c r="AE527" s="21">
        <f>(RANK(P527,P$8:P$1007,1)+COUNTIF(P$8:P527,P527)-1)/1000</f>
        <v>0.35499999999999998</v>
      </c>
      <c r="AF527" s="21">
        <f>(RANK(Q527,Q$8:Q$1007,1)+COUNTIF(Q$8:Q527,Q527)-1)/1000</f>
        <v>0.36</v>
      </c>
      <c r="AG527" s="21">
        <f>(RANK(R527,R$8:R$1007,1)+COUNTIF(R$8:R527,R527)-1)/1000</f>
        <v>0.36599999999999999</v>
      </c>
      <c r="AH527" s="21">
        <f>(RANK(S527,S$8:S$1007,1)+COUNTIF(S$8:S527,S527)-1)/1000</f>
        <v>0.35499999999999998</v>
      </c>
      <c r="AI527" s="14">
        <f t="shared" si="107"/>
        <v>0</v>
      </c>
      <c r="AK527" s="14">
        <f t="shared" si="108"/>
        <v>0</v>
      </c>
    </row>
    <row r="528" spans="2:37" x14ac:dyDescent="0.25">
      <c r="B528">
        <f t="shared" si="102"/>
        <v>521</v>
      </c>
      <c r="C528">
        <f>MATCH(B528,'Stocastic Model Raw Data'!$B$2:$B$1001,0)</f>
        <v>707</v>
      </c>
      <c r="D528" s="14" cm="1">
        <f t="array" ref="D528">INDEX('Stocastic Model Raw Data'!$G$2:$G$1001,$C528,0)</f>
        <v>31610718</v>
      </c>
      <c r="E528" s="14" cm="1">
        <f t="array" ref="E528">INDEX('Stocastic Model Raw Data'!$C$2:$C$1001,$C528,0)</f>
        <v>5037809.5529960301</v>
      </c>
      <c r="F528" s="14" cm="1">
        <f t="array" ref="F528">INDEX('Stocastic Model Raw Data'!$H$2:$H$1001,$C528,0)</f>
        <v>2109494.3551231502</v>
      </c>
      <c r="G528" s="14">
        <f t="shared" si="97"/>
        <v>2928315.1978728799</v>
      </c>
      <c r="H528" s="14" cm="1">
        <f t="array" ref="H528">INDEX('Stocastic Model Raw Data'!$D$2:$D$1001,$C528,0)</f>
        <v>161713376.87610799</v>
      </c>
      <c r="I528" s="14" cm="1">
        <f t="array" ref="I528">INDEX('Stocastic Model Raw Data'!$I$2:$I$1001,$C528,0)</f>
        <v>65093263.000833899</v>
      </c>
      <c r="J528" s="14">
        <f t="shared" si="98"/>
        <v>96620113.875274092</v>
      </c>
      <c r="K528" s="14" cm="1">
        <f t="array" ref="K528">INDEX('Stocastic Model Raw Data'!$E$2:$E$1001,$C528,0)</f>
        <v>37137982.389316902</v>
      </c>
      <c r="L528" s="14" cm="1">
        <f t="array" ref="L528">INDEX('Stocastic Model Raw Data'!$J$2:$J$1001,$C528,0)</f>
        <v>26369976.0463419</v>
      </c>
      <c r="M528" s="14">
        <f t="shared" si="99"/>
        <v>10768006.342975002</v>
      </c>
      <c r="N528" s="14">
        <f t="shared" si="103"/>
        <v>198851359.26542491</v>
      </c>
      <c r="O528" s="14">
        <f t="shared" si="104"/>
        <v>91463239.047175795</v>
      </c>
      <c r="P528" s="14">
        <f t="shared" si="100"/>
        <v>107388120.21824911</v>
      </c>
      <c r="Q528" s="3">
        <f t="shared" si="105"/>
        <v>198851359.26542491</v>
      </c>
      <c r="R528" s="3">
        <f t="shared" si="106"/>
        <v>123073957.04717579</v>
      </c>
      <c r="S528" s="3">
        <f t="shared" si="101"/>
        <v>75777402.218249112</v>
      </c>
      <c r="T528" s="21">
        <f>(RANK(E528,E$8:E$1007,1)+COUNTIF(E$8:E528,E528)-1)/1000</f>
        <v>0.70899999999999996</v>
      </c>
      <c r="U528" s="21">
        <f>(RANK(F528,F$8:F$1007,1)+COUNTIF(F$8:F528,F528)-1)/1000</f>
        <v>0.71199999999999997</v>
      </c>
      <c r="V528" s="21">
        <f>(RANK(G528,G$8:G$1007,1)+COUNTIF(G$8:G528,G528)-1)/1000</f>
        <v>0.7</v>
      </c>
      <c r="W528" s="21">
        <f>(RANK(H528,H$8:H$1007,1)+COUNTIF(H$8:H528,H528)-1)/1000</f>
        <v>0.70199999999999996</v>
      </c>
      <c r="X528" s="21">
        <f>(RANK(I528,I$8:I$1007,1)+COUNTIF(I$8:I528,I528)-1)/1000</f>
        <v>0.71699999999999997</v>
      </c>
      <c r="Y528" s="21">
        <f>(RANK(J528,J$8:J$1007,1)+COUNTIF(J$8:J528,J528)-1)/1000</f>
        <v>0.68100000000000005</v>
      </c>
      <c r="Z528" s="21">
        <f>(RANK(K528,K$8:K$1007,1)+COUNTIF(K$8:K528,K528)-1)/1000</f>
        <v>0.58099999999999996</v>
      </c>
      <c r="AA528" s="21">
        <f>(RANK(L528,L$8:L$1007,1)+COUNTIF(L$8:L528,L528)-1)/1000</f>
        <v>0.57399999999999995</v>
      </c>
      <c r="AB528" s="21">
        <f>(RANK(M528,M$8:M$1007,1)+COUNTIF(M$8:M528,M528)-1)/1000</f>
        <v>0.61899999999999999</v>
      </c>
      <c r="AC528" s="21">
        <f>(RANK(N528,N$8:N$1007,1)+COUNTIF(N$8:N528,N528)-1)/1000</f>
        <v>0.70699999999999996</v>
      </c>
      <c r="AD528" s="21">
        <f>(RANK(O528,O$8:O$1007,1)+COUNTIF(O$8:O528,O528)-1)/1000</f>
        <v>0.72</v>
      </c>
      <c r="AE528" s="21">
        <f>(RANK(P528,P$8:P$1007,1)+COUNTIF(P$8:P528,P528)-1)/1000</f>
        <v>0.68500000000000005</v>
      </c>
      <c r="AF528" s="21">
        <f>(RANK(Q528,Q$8:Q$1007,1)+COUNTIF(Q$8:Q528,Q528)-1)/1000</f>
        <v>0.70699999999999996</v>
      </c>
      <c r="AG528" s="21">
        <f>(RANK(R528,R$8:R$1007,1)+COUNTIF(R$8:R528,R528)-1)/1000</f>
        <v>0.72</v>
      </c>
      <c r="AH528" s="21">
        <f>(RANK(S528,S$8:S$1007,1)+COUNTIF(S$8:S528,S528)-1)/1000</f>
        <v>0.68500000000000005</v>
      </c>
      <c r="AI528" s="14">
        <f t="shared" si="107"/>
        <v>0</v>
      </c>
      <c r="AK528" s="14">
        <f t="shared" si="108"/>
        <v>0</v>
      </c>
    </row>
    <row r="529" spans="2:37" x14ac:dyDescent="0.25">
      <c r="B529">
        <f t="shared" si="102"/>
        <v>522</v>
      </c>
      <c r="C529">
        <f>MATCH(B529,'Stocastic Model Raw Data'!$B$2:$B$1001,0)</f>
        <v>542</v>
      </c>
      <c r="D529" s="14" cm="1">
        <f t="array" ref="D529">INDEX('Stocastic Model Raw Data'!$G$2:$G$1001,$C529,0)</f>
        <v>31610718</v>
      </c>
      <c r="E529" s="14" cm="1">
        <f t="array" ref="E529">INDEX('Stocastic Model Raw Data'!$C$2:$C$1001,$C529,0)</f>
        <v>4270485.5727666402</v>
      </c>
      <c r="F529" s="14" cm="1">
        <f t="array" ref="F529">INDEX('Stocastic Model Raw Data'!$H$2:$H$1001,$C529,0)</f>
        <v>1764236.5966664499</v>
      </c>
      <c r="G529" s="14">
        <f t="shared" si="97"/>
        <v>2506248.9761001905</v>
      </c>
      <c r="H529" s="14" cm="1">
        <f t="array" ref="H529">INDEX('Stocastic Model Raw Data'!$D$2:$D$1001,$C529,0)</f>
        <v>138175062.063223</v>
      </c>
      <c r="I529" s="14" cm="1">
        <f t="array" ref="I529">INDEX('Stocastic Model Raw Data'!$I$2:$I$1001,$C529,0)</f>
        <v>54683376.716485597</v>
      </c>
      <c r="J529" s="14">
        <f t="shared" si="98"/>
        <v>83491685.346737415</v>
      </c>
      <c r="K529" s="14" cm="1">
        <f t="array" ref="K529">INDEX('Stocastic Model Raw Data'!$E$2:$E$1001,$C529,0)</f>
        <v>38249361.411094703</v>
      </c>
      <c r="L529" s="14" cm="1">
        <f t="array" ref="L529">INDEX('Stocastic Model Raw Data'!$J$2:$J$1001,$C529,0)</f>
        <v>27454570.0314961</v>
      </c>
      <c r="M529" s="14">
        <f t="shared" si="99"/>
        <v>10794791.379598603</v>
      </c>
      <c r="N529" s="14">
        <f t="shared" si="103"/>
        <v>176424423.4743177</v>
      </c>
      <c r="O529" s="14">
        <f t="shared" si="104"/>
        <v>82137946.747981697</v>
      </c>
      <c r="P529" s="14">
        <f t="shared" si="100"/>
        <v>94286476.726336002</v>
      </c>
      <c r="Q529" s="3">
        <f t="shared" si="105"/>
        <v>176424423.4743177</v>
      </c>
      <c r="R529" s="3">
        <f t="shared" si="106"/>
        <v>113748664.7479817</v>
      </c>
      <c r="S529" s="3">
        <f t="shared" si="101"/>
        <v>62675758.726336002</v>
      </c>
      <c r="T529" s="21">
        <f>(RANK(E529,E$8:E$1007,1)+COUNTIF(E$8:E529,E529)-1)/1000</f>
        <v>0.52700000000000002</v>
      </c>
      <c r="U529" s="21">
        <f>(RANK(F529,F$8:F$1007,1)+COUNTIF(F$8:F529,F529)-1)/1000</f>
        <v>0.53500000000000003</v>
      </c>
      <c r="V529" s="21">
        <f>(RANK(G529,G$8:G$1007,1)+COUNTIF(G$8:G529,G529)-1)/1000</f>
        <v>0.52</v>
      </c>
      <c r="W529" s="21">
        <f>(RANK(H529,H$8:H$1007,1)+COUNTIF(H$8:H529,H529)-1)/1000</f>
        <v>0.52300000000000002</v>
      </c>
      <c r="X529" s="21">
        <f>(RANK(I529,I$8:I$1007,1)+COUNTIF(I$8:I529,I529)-1)/1000</f>
        <v>0.53700000000000003</v>
      </c>
      <c r="Y529" s="21">
        <f>(RANK(J529,J$8:J$1007,1)+COUNTIF(J$8:J529,J529)-1)/1000</f>
        <v>0.50600000000000001</v>
      </c>
      <c r="Z529" s="21">
        <f>(RANK(K529,K$8:K$1007,1)+COUNTIF(K$8:K529,K529)-1)/1000</f>
        <v>0.67</v>
      </c>
      <c r="AA529" s="21">
        <f>(RANK(L529,L$8:L$1007,1)+COUNTIF(L$8:L529,L529)-1)/1000</f>
        <v>0.68500000000000005</v>
      </c>
      <c r="AB529" s="21">
        <f>(RANK(M529,M$8:M$1007,1)+COUNTIF(M$8:M529,M529)-1)/1000</f>
        <v>0.623</v>
      </c>
      <c r="AC529" s="21">
        <f>(RANK(N529,N$8:N$1007,1)+COUNTIF(N$8:N529,N529)-1)/1000</f>
        <v>0.54200000000000004</v>
      </c>
      <c r="AD529" s="21">
        <f>(RANK(O529,O$8:O$1007,1)+COUNTIF(O$8:O529,O529)-1)/1000</f>
        <v>0.58299999999999996</v>
      </c>
      <c r="AE529" s="21">
        <f>(RANK(P529,P$8:P$1007,1)+COUNTIF(P$8:P529,P529)-1)/1000</f>
        <v>0.51100000000000001</v>
      </c>
      <c r="AF529" s="21">
        <f>(RANK(Q529,Q$8:Q$1007,1)+COUNTIF(Q$8:Q529,Q529)-1)/1000</f>
        <v>0.54200000000000004</v>
      </c>
      <c r="AG529" s="21">
        <f>(RANK(R529,R$8:R$1007,1)+COUNTIF(R$8:R529,R529)-1)/1000</f>
        <v>0.58299999999999996</v>
      </c>
      <c r="AH529" s="21">
        <f>(RANK(S529,S$8:S$1007,1)+COUNTIF(S$8:S529,S529)-1)/1000</f>
        <v>0.51100000000000001</v>
      </c>
      <c r="AI529" s="14">
        <f t="shared" si="107"/>
        <v>0</v>
      </c>
      <c r="AK529" s="14">
        <f t="shared" si="108"/>
        <v>0</v>
      </c>
    </row>
    <row r="530" spans="2:37" x14ac:dyDescent="0.25">
      <c r="B530">
        <f t="shared" si="102"/>
        <v>523</v>
      </c>
      <c r="C530">
        <f>MATCH(B530,'Stocastic Model Raw Data'!$B$2:$B$1001,0)</f>
        <v>422</v>
      </c>
      <c r="D530" s="14" cm="1">
        <f t="array" ref="D530">INDEX('Stocastic Model Raw Data'!$G$2:$G$1001,$C530,0)</f>
        <v>31610718</v>
      </c>
      <c r="E530" s="14" cm="1">
        <f t="array" ref="E530">INDEX('Stocastic Model Raw Data'!$C$2:$C$1001,$C530,0)</f>
        <v>4032442.4952350999</v>
      </c>
      <c r="F530" s="14" cm="1">
        <f t="array" ref="F530">INDEX('Stocastic Model Raw Data'!$H$2:$H$1001,$C530,0)</f>
        <v>1694203.60982389</v>
      </c>
      <c r="G530" s="14">
        <f t="shared" si="97"/>
        <v>2338238.8854112099</v>
      </c>
      <c r="H530" s="14" cm="1">
        <f t="array" ref="H530">INDEX('Stocastic Model Raw Data'!$D$2:$D$1001,$C530,0)</f>
        <v>130613203.940769</v>
      </c>
      <c r="I530" s="14" cm="1">
        <f t="array" ref="I530">INDEX('Stocastic Model Raw Data'!$I$2:$I$1001,$C530,0)</f>
        <v>52196241.153135598</v>
      </c>
      <c r="J530" s="14">
        <f t="shared" si="98"/>
        <v>78416962.787633404</v>
      </c>
      <c r="K530" s="14" cm="1">
        <f t="array" ref="K530">INDEX('Stocastic Model Raw Data'!$E$2:$E$1001,$C530,0)</f>
        <v>25950930.6900994</v>
      </c>
      <c r="L530" s="14" cm="1">
        <f t="array" ref="L530">INDEX('Stocastic Model Raw Data'!$J$2:$J$1001,$C530,0)</f>
        <v>18040202.968896002</v>
      </c>
      <c r="M530" s="14">
        <f t="shared" si="99"/>
        <v>7910727.721203398</v>
      </c>
      <c r="N530" s="14">
        <f t="shared" si="103"/>
        <v>156564134.63086841</v>
      </c>
      <c r="O530" s="14">
        <f t="shared" si="104"/>
        <v>70236444.122031599</v>
      </c>
      <c r="P530" s="14">
        <f t="shared" si="100"/>
        <v>86327690.508836806</v>
      </c>
      <c r="Q530" s="3">
        <f t="shared" si="105"/>
        <v>156564134.63086841</v>
      </c>
      <c r="R530" s="3">
        <f t="shared" si="106"/>
        <v>101847162.1220316</v>
      </c>
      <c r="S530" s="3">
        <f t="shared" si="101"/>
        <v>54716972.508836806</v>
      </c>
      <c r="T530" s="21">
        <f>(RANK(E530,E$8:E$1007,1)+COUNTIF(E$8:E530,E530)-1)/1000</f>
        <v>0.44700000000000001</v>
      </c>
      <c r="U530" s="21">
        <f>(RANK(F530,F$8:F$1007,1)+COUNTIF(F$8:F530,F530)-1)/1000</f>
        <v>0.48399999999999999</v>
      </c>
      <c r="V530" s="21">
        <f>(RANK(G530,G$8:G$1007,1)+COUNTIF(G$8:G530,G530)-1)/1000</f>
        <v>0.435</v>
      </c>
      <c r="W530" s="21">
        <f>(RANK(H530,H$8:H$1007,1)+COUNTIF(H$8:H530,H530)-1)/1000</f>
        <v>0.44500000000000001</v>
      </c>
      <c r="X530" s="21">
        <f>(RANK(I530,I$8:I$1007,1)+COUNTIF(I$8:I530,I530)-1)/1000</f>
        <v>0.48199999999999998</v>
      </c>
      <c r="Y530" s="21">
        <f>(RANK(J530,J$8:J$1007,1)+COUNTIF(J$8:J530,J530)-1)/1000</f>
        <v>0.44</v>
      </c>
      <c r="Z530" s="21">
        <f>(RANK(K530,K$8:K$1007,1)+COUNTIF(K$8:K530,K530)-1)/1000</f>
        <v>0.09</v>
      </c>
      <c r="AA530" s="21">
        <f>(RANK(L530,L$8:L$1007,1)+COUNTIF(L$8:L530,L530)-1)/1000</f>
        <v>9.4E-2</v>
      </c>
      <c r="AB530" s="21">
        <f>(RANK(M530,M$8:M$1007,1)+COUNTIF(M$8:M530,M530)-1)/1000</f>
        <v>8.5999999999999993E-2</v>
      </c>
      <c r="AC530" s="21">
        <f>(RANK(N530,N$8:N$1007,1)+COUNTIF(N$8:N530,N530)-1)/1000</f>
        <v>0.42199999999999999</v>
      </c>
      <c r="AD530" s="21">
        <f>(RANK(O530,O$8:O$1007,1)+COUNTIF(O$8:O530,O530)-1)/1000</f>
        <v>0.41499999999999998</v>
      </c>
      <c r="AE530" s="21">
        <f>(RANK(P530,P$8:P$1007,1)+COUNTIF(P$8:P530,P530)-1)/1000</f>
        <v>0.43</v>
      </c>
      <c r="AF530" s="21">
        <f>(RANK(Q530,Q$8:Q$1007,1)+COUNTIF(Q$8:Q530,Q530)-1)/1000</f>
        <v>0.42199999999999999</v>
      </c>
      <c r="AG530" s="21">
        <f>(RANK(R530,R$8:R$1007,1)+COUNTIF(R$8:R530,R530)-1)/1000</f>
        <v>0.41499999999999998</v>
      </c>
      <c r="AH530" s="21">
        <f>(RANK(S530,S$8:S$1007,1)+COUNTIF(S$8:S530,S530)-1)/1000</f>
        <v>0.43</v>
      </c>
      <c r="AI530" s="14">
        <f t="shared" si="107"/>
        <v>0</v>
      </c>
      <c r="AK530" s="14">
        <f t="shared" si="108"/>
        <v>0</v>
      </c>
    </row>
    <row r="531" spans="2:37" x14ac:dyDescent="0.25">
      <c r="B531">
        <f t="shared" si="102"/>
        <v>524</v>
      </c>
      <c r="C531">
        <f>MATCH(B531,'Stocastic Model Raw Data'!$B$2:$B$1001,0)</f>
        <v>355</v>
      </c>
      <c r="D531" s="14" cm="1">
        <f t="array" ref="D531">INDEX('Stocastic Model Raw Data'!$G$2:$G$1001,$C531,0)</f>
        <v>31610718</v>
      </c>
      <c r="E531" s="14" cm="1">
        <f t="array" ref="E531">INDEX('Stocastic Model Raw Data'!$C$2:$C$1001,$C531,0)</f>
        <v>3162101.5928382599</v>
      </c>
      <c r="F531" s="14" cm="1">
        <f t="array" ref="F531">INDEX('Stocastic Model Raw Data'!$H$2:$H$1001,$C531,0)</f>
        <v>1266636.33225499</v>
      </c>
      <c r="G531" s="14">
        <f t="shared" si="97"/>
        <v>1895465.2605832699</v>
      </c>
      <c r="H531" s="14" cm="1">
        <f t="array" ref="H531">INDEX('Stocastic Model Raw Data'!$D$2:$D$1001,$C531,0)</f>
        <v>101615297.81141999</v>
      </c>
      <c r="I531" s="14" cm="1">
        <f t="array" ref="I531">INDEX('Stocastic Model Raw Data'!$I$2:$I$1001,$C531,0)</f>
        <v>39535510.319137499</v>
      </c>
      <c r="J531" s="14">
        <f t="shared" si="98"/>
        <v>62079787.492282495</v>
      </c>
      <c r="K531" s="14" cm="1">
        <f t="array" ref="K531">INDEX('Stocastic Model Raw Data'!$E$2:$E$1001,$C531,0)</f>
        <v>37749941.6615794</v>
      </c>
      <c r="L531" s="14" cm="1">
        <f t="array" ref="L531">INDEX('Stocastic Model Raw Data'!$J$2:$J$1001,$C531,0)</f>
        <v>27063298.461857501</v>
      </c>
      <c r="M531" s="14">
        <f t="shared" si="99"/>
        <v>10686643.199721899</v>
      </c>
      <c r="N531" s="14">
        <f t="shared" si="103"/>
        <v>139365239.47299939</v>
      </c>
      <c r="O531" s="14">
        <f t="shared" si="104"/>
        <v>66598808.780994996</v>
      </c>
      <c r="P531" s="14">
        <f t="shared" si="100"/>
        <v>72766430.692004398</v>
      </c>
      <c r="Q531" s="3">
        <f t="shared" si="105"/>
        <v>139365239.47299939</v>
      </c>
      <c r="R531" s="3">
        <f t="shared" si="106"/>
        <v>98209526.780994996</v>
      </c>
      <c r="S531" s="3">
        <f t="shared" si="101"/>
        <v>41155712.692004398</v>
      </c>
      <c r="T531" s="21">
        <f>(RANK(E531,E$8:E$1007,1)+COUNTIF(E$8:E531,E531)-1)/1000</f>
        <v>0.34799999999999998</v>
      </c>
      <c r="U531" s="21">
        <f>(RANK(F531,F$8:F$1007,1)+COUNTIF(F$8:F531,F531)-1)/1000</f>
        <v>0.35499999999999998</v>
      </c>
      <c r="V531" s="21">
        <f>(RANK(G531,G$8:G$1007,1)+COUNTIF(G$8:G531,G531)-1)/1000</f>
        <v>0.34200000000000003</v>
      </c>
      <c r="W531" s="21">
        <f>(RANK(H531,H$8:H$1007,1)+COUNTIF(H$8:H531,H531)-1)/1000</f>
        <v>0.34300000000000003</v>
      </c>
      <c r="X531" s="21">
        <f>(RANK(I531,I$8:I$1007,1)+COUNTIF(I$8:I531,I531)-1)/1000</f>
        <v>0.35499999999999998</v>
      </c>
      <c r="Y531" s="21">
        <f>(RANK(J531,J$8:J$1007,1)+COUNTIF(J$8:J531,J531)-1)/1000</f>
        <v>0.33</v>
      </c>
      <c r="Z531" s="21">
        <f>(RANK(K531,K$8:K$1007,1)+COUNTIF(K$8:K531,K531)-1)/1000</f>
        <v>0.63300000000000001</v>
      </c>
      <c r="AA531" s="21">
        <f>(RANK(L531,L$8:L$1007,1)+COUNTIF(L$8:L531,L531)-1)/1000</f>
        <v>0.64600000000000002</v>
      </c>
      <c r="AB531" s="21">
        <f>(RANK(M531,M$8:M$1007,1)+COUNTIF(M$8:M531,M531)-1)/1000</f>
        <v>0.59</v>
      </c>
      <c r="AC531" s="21">
        <f>(RANK(N531,N$8:N$1007,1)+COUNTIF(N$8:N531,N531)-1)/1000</f>
        <v>0.35499999999999998</v>
      </c>
      <c r="AD531" s="21">
        <f>(RANK(O531,O$8:O$1007,1)+COUNTIF(O$8:O531,O531)-1)/1000</f>
        <v>0.38100000000000001</v>
      </c>
      <c r="AE531" s="21">
        <f>(RANK(P531,P$8:P$1007,1)+COUNTIF(P$8:P531,P531)-1)/1000</f>
        <v>0.34300000000000003</v>
      </c>
      <c r="AF531" s="21">
        <f>(RANK(Q531,Q$8:Q$1007,1)+COUNTIF(Q$8:Q531,Q531)-1)/1000</f>
        <v>0.35499999999999998</v>
      </c>
      <c r="AG531" s="21">
        <f>(RANK(R531,R$8:R$1007,1)+COUNTIF(R$8:R531,R531)-1)/1000</f>
        <v>0.38100000000000001</v>
      </c>
      <c r="AH531" s="21">
        <f>(RANK(S531,S$8:S$1007,1)+COUNTIF(S$8:S531,S531)-1)/1000</f>
        <v>0.34300000000000003</v>
      </c>
      <c r="AI531" s="14">
        <f t="shared" si="107"/>
        <v>0</v>
      </c>
      <c r="AK531" s="14">
        <f t="shared" si="108"/>
        <v>0</v>
      </c>
    </row>
    <row r="532" spans="2:37" x14ac:dyDescent="0.25">
      <c r="B532">
        <f t="shared" si="102"/>
        <v>525</v>
      </c>
      <c r="C532">
        <f>MATCH(B532,'Stocastic Model Raw Data'!$B$2:$B$1001,0)</f>
        <v>570</v>
      </c>
      <c r="D532" s="14" cm="1">
        <f t="array" ref="D532">INDEX('Stocastic Model Raw Data'!$G$2:$G$1001,$C532,0)</f>
        <v>31610718</v>
      </c>
      <c r="E532" s="14" cm="1">
        <f t="array" ref="E532">INDEX('Stocastic Model Raw Data'!$C$2:$C$1001,$C532,0)</f>
        <v>4287539.8982076403</v>
      </c>
      <c r="F532" s="14" cm="1">
        <f t="array" ref="F532">INDEX('Stocastic Model Raw Data'!$H$2:$H$1001,$C532,0)</f>
        <v>1766713.2144813901</v>
      </c>
      <c r="G532" s="14">
        <f t="shared" si="97"/>
        <v>2520826.6837262502</v>
      </c>
      <c r="H532" s="14" cm="1">
        <f t="array" ref="H532">INDEX('Stocastic Model Raw Data'!$D$2:$D$1001,$C532,0)</f>
        <v>138682738.30006799</v>
      </c>
      <c r="I532" s="14" cm="1">
        <f t="array" ref="I532">INDEX('Stocastic Model Raw Data'!$I$2:$I$1001,$C532,0)</f>
        <v>54801089.056325696</v>
      </c>
      <c r="J532" s="14">
        <f t="shared" si="98"/>
        <v>83881649.243742287</v>
      </c>
      <c r="K532" s="14" cm="1">
        <f t="array" ref="K532">INDEX('Stocastic Model Raw Data'!$E$2:$E$1001,$C532,0)</f>
        <v>39710932.707583301</v>
      </c>
      <c r="L532" s="14" cm="1">
        <f t="array" ref="L532">INDEX('Stocastic Model Raw Data'!$J$2:$J$1001,$C532,0)</f>
        <v>28574130.276737899</v>
      </c>
      <c r="M532" s="14">
        <f t="shared" si="99"/>
        <v>11136802.430845402</v>
      </c>
      <c r="N532" s="14">
        <f t="shared" si="103"/>
        <v>178393671.0076513</v>
      </c>
      <c r="O532" s="14">
        <f t="shared" si="104"/>
        <v>83375219.333063602</v>
      </c>
      <c r="P532" s="14">
        <f t="shared" si="100"/>
        <v>95018451.674587697</v>
      </c>
      <c r="Q532" s="3">
        <f t="shared" si="105"/>
        <v>178393671.0076513</v>
      </c>
      <c r="R532" s="3">
        <f t="shared" si="106"/>
        <v>114985937.3330636</v>
      </c>
      <c r="S532" s="3">
        <f t="shared" si="101"/>
        <v>63407733.674587697</v>
      </c>
      <c r="T532" s="21">
        <f>(RANK(E532,E$8:E$1007,1)+COUNTIF(E$8:E532,E532)-1)/1000</f>
        <v>0.53700000000000003</v>
      </c>
      <c r="U532" s="21">
        <f>(RANK(F532,F$8:F$1007,1)+COUNTIF(F$8:F532,F532)-1)/1000</f>
        <v>0.54</v>
      </c>
      <c r="V532" s="21">
        <f>(RANK(G532,G$8:G$1007,1)+COUNTIF(G$8:G532,G532)-1)/1000</f>
        <v>0.53</v>
      </c>
      <c r="W532" s="21">
        <f>(RANK(H532,H$8:H$1007,1)+COUNTIF(H$8:H532,H532)-1)/1000</f>
        <v>0.53500000000000003</v>
      </c>
      <c r="X532" s="21">
        <f>(RANK(I532,I$8:I$1007,1)+COUNTIF(I$8:I532,I532)-1)/1000</f>
        <v>0.54300000000000004</v>
      </c>
      <c r="Y532" s="21">
        <f>(RANK(J532,J$8:J$1007,1)+COUNTIF(J$8:J532,J532)-1)/1000</f>
        <v>0.52300000000000002</v>
      </c>
      <c r="Z532" s="21">
        <f>(RANK(K532,K$8:K$1007,1)+COUNTIF(K$8:K532,K532)-1)/1000</f>
        <v>0.76</v>
      </c>
      <c r="AA532" s="21">
        <f>(RANK(L532,L$8:L$1007,1)+COUNTIF(L$8:L532,L532)-1)/1000</f>
        <v>0.77600000000000002</v>
      </c>
      <c r="AB532" s="21">
        <f>(RANK(M532,M$8:M$1007,1)+COUNTIF(M$8:M532,M532)-1)/1000</f>
        <v>0.72499999999999998</v>
      </c>
      <c r="AC532" s="21">
        <f>(RANK(N532,N$8:N$1007,1)+COUNTIF(N$8:N532,N532)-1)/1000</f>
        <v>0.56999999999999995</v>
      </c>
      <c r="AD532" s="21">
        <f>(RANK(O532,O$8:O$1007,1)+COUNTIF(O$8:O532,O532)-1)/1000</f>
        <v>0.60599999999999998</v>
      </c>
      <c r="AE532" s="21">
        <f>(RANK(P532,P$8:P$1007,1)+COUNTIF(P$8:P532,P532)-1)/1000</f>
        <v>0.53100000000000003</v>
      </c>
      <c r="AF532" s="21">
        <f>(RANK(Q532,Q$8:Q$1007,1)+COUNTIF(Q$8:Q532,Q532)-1)/1000</f>
        <v>0.56999999999999995</v>
      </c>
      <c r="AG532" s="21">
        <f>(RANK(R532,R$8:R$1007,1)+COUNTIF(R$8:R532,R532)-1)/1000</f>
        <v>0.60599999999999998</v>
      </c>
      <c r="AH532" s="21">
        <f>(RANK(S532,S$8:S$1007,1)+COUNTIF(S$8:S532,S532)-1)/1000</f>
        <v>0.53100000000000003</v>
      </c>
      <c r="AI532" s="14">
        <f t="shared" si="107"/>
        <v>0</v>
      </c>
      <c r="AK532" s="14">
        <f t="shared" si="108"/>
        <v>0</v>
      </c>
    </row>
    <row r="533" spans="2:37" x14ac:dyDescent="0.25">
      <c r="B533">
        <f t="shared" si="102"/>
        <v>526</v>
      </c>
      <c r="C533">
        <f>MATCH(B533,'Stocastic Model Raw Data'!$B$2:$B$1001,0)</f>
        <v>522</v>
      </c>
      <c r="D533" s="14" cm="1">
        <f t="array" ref="D533">INDEX('Stocastic Model Raw Data'!$G$2:$G$1001,$C533,0)</f>
        <v>31610718</v>
      </c>
      <c r="E533" s="14" cm="1">
        <f t="array" ref="E533">INDEX('Stocastic Model Raw Data'!$C$2:$C$1001,$C533,0)</f>
        <v>4131973.9268184002</v>
      </c>
      <c r="F533" s="14" cm="1">
        <f t="array" ref="F533">INDEX('Stocastic Model Raw Data'!$H$2:$H$1001,$C533,0)</f>
        <v>1653420.3928014</v>
      </c>
      <c r="G533" s="14">
        <f t="shared" si="97"/>
        <v>2478553.5340170003</v>
      </c>
      <c r="H533" s="14" cm="1">
        <f t="array" ref="H533">INDEX('Stocastic Model Raw Data'!$D$2:$D$1001,$C533,0)</f>
        <v>134103344.297812</v>
      </c>
      <c r="I533" s="14" cm="1">
        <f t="array" ref="I533">INDEX('Stocastic Model Raw Data'!$I$2:$I$1001,$C533,0)</f>
        <v>51413146.528279103</v>
      </c>
      <c r="J533" s="14">
        <f t="shared" si="98"/>
        <v>82690197.769532889</v>
      </c>
      <c r="K533" s="14" cm="1">
        <f t="array" ref="K533">INDEX('Stocastic Model Raw Data'!$E$2:$E$1001,$C533,0)</f>
        <v>40640611.775224403</v>
      </c>
      <c r="L533" s="14" cm="1">
        <f t="array" ref="L533">INDEX('Stocastic Model Raw Data'!$J$2:$J$1001,$C533,0)</f>
        <v>29100478.3944932</v>
      </c>
      <c r="M533" s="14">
        <f t="shared" si="99"/>
        <v>11540133.380731203</v>
      </c>
      <c r="N533" s="14">
        <f t="shared" si="103"/>
        <v>174743956.0730364</v>
      </c>
      <c r="O533" s="14">
        <f t="shared" si="104"/>
        <v>80513624.922772303</v>
      </c>
      <c r="P533" s="14">
        <f t="shared" si="100"/>
        <v>94230331.150264099</v>
      </c>
      <c r="Q533" s="3">
        <f t="shared" si="105"/>
        <v>174743956.0730364</v>
      </c>
      <c r="R533" s="3">
        <f t="shared" si="106"/>
        <v>112124342.9227723</v>
      </c>
      <c r="S533" s="3">
        <f t="shared" si="101"/>
        <v>62619613.150264099</v>
      </c>
      <c r="T533" s="21">
        <f>(RANK(E533,E$8:E$1007,1)+COUNTIF(E$8:E533,E533)-1)/1000</f>
        <v>0.47699999999999998</v>
      </c>
      <c r="U533" s="21">
        <f>(RANK(F533,F$8:F$1007,1)+COUNTIF(F$8:F533,F533)-1)/1000</f>
        <v>0.47099999999999997</v>
      </c>
      <c r="V533" s="21">
        <f>(RANK(G533,G$8:G$1007,1)+COUNTIF(G$8:G533,G533)-1)/1000</f>
        <v>0.502</v>
      </c>
      <c r="W533" s="21">
        <f>(RANK(H533,H$8:H$1007,1)+COUNTIF(H$8:H533,H533)-1)/1000</f>
        <v>0.47299999999999998</v>
      </c>
      <c r="X533" s="21">
        <f>(RANK(I533,I$8:I$1007,1)+COUNTIF(I$8:I533,I533)-1)/1000</f>
        <v>0.47</v>
      </c>
      <c r="Y533" s="21">
        <f>(RANK(J533,J$8:J$1007,1)+COUNTIF(J$8:J533,J533)-1)/1000</f>
        <v>0.49199999999999999</v>
      </c>
      <c r="Z533" s="21">
        <f>(RANK(K533,K$8:K$1007,1)+COUNTIF(K$8:K533,K533)-1)/1000</f>
        <v>0.82</v>
      </c>
      <c r="AA533" s="21">
        <f>(RANK(L533,L$8:L$1007,1)+COUNTIF(L$8:L533,L533)-1)/1000</f>
        <v>0.81699999999999995</v>
      </c>
      <c r="AB533" s="21">
        <f>(RANK(M533,M$8:M$1007,1)+COUNTIF(M$8:M533,M533)-1)/1000</f>
        <v>0.80300000000000005</v>
      </c>
      <c r="AC533" s="21">
        <f>(RANK(N533,N$8:N$1007,1)+COUNTIF(N$8:N533,N533)-1)/1000</f>
        <v>0.52200000000000002</v>
      </c>
      <c r="AD533" s="21">
        <f>(RANK(O533,O$8:O$1007,1)+COUNTIF(O$8:O533,O533)-1)/1000</f>
        <v>0.54900000000000004</v>
      </c>
      <c r="AE533" s="21">
        <f>(RANK(P533,P$8:P$1007,1)+COUNTIF(P$8:P533,P533)-1)/1000</f>
        <v>0.50900000000000001</v>
      </c>
      <c r="AF533" s="21">
        <f>(RANK(Q533,Q$8:Q$1007,1)+COUNTIF(Q$8:Q533,Q533)-1)/1000</f>
        <v>0.52200000000000002</v>
      </c>
      <c r="AG533" s="21">
        <f>(RANK(R533,R$8:R$1007,1)+COUNTIF(R$8:R533,R533)-1)/1000</f>
        <v>0.54900000000000004</v>
      </c>
      <c r="AH533" s="21">
        <f>(RANK(S533,S$8:S$1007,1)+COUNTIF(S$8:S533,S533)-1)/1000</f>
        <v>0.50900000000000001</v>
      </c>
      <c r="AI533" s="14">
        <f t="shared" si="107"/>
        <v>0</v>
      </c>
      <c r="AK533" s="14">
        <f t="shared" si="108"/>
        <v>0</v>
      </c>
    </row>
    <row r="534" spans="2:37" x14ac:dyDescent="0.25">
      <c r="B534">
        <f t="shared" si="102"/>
        <v>527</v>
      </c>
      <c r="C534">
        <f>MATCH(B534,'Stocastic Model Raw Data'!$B$2:$B$1001,0)</f>
        <v>166</v>
      </c>
      <c r="D534" s="14" cm="1">
        <f t="array" ref="D534">INDEX('Stocastic Model Raw Data'!$G$2:$G$1001,$C534,0)</f>
        <v>31610718</v>
      </c>
      <c r="E534" s="14" cm="1">
        <f t="array" ref="E534">INDEX('Stocastic Model Raw Data'!$C$2:$C$1001,$C534,0)</f>
        <v>2710046.7884784299</v>
      </c>
      <c r="F534" s="14" cm="1">
        <f t="array" ref="F534">INDEX('Stocastic Model Raw Data'!$H$2:$H$1001,$C534,0)</f>
        <v>1120748.8548570101</v>
      </c>
      <c r="G534" s="14">
        <f t="shared" si="97"/>
        <v>1589297.9336214198</v>
      </c>
      <c r="H534" s="14" cm="1">
        <f t="array" ref="H534">INDEX('Stocastic Model Raw Data'!$D$2:$D$1001,$C534,0)</f>
        <v>87096079.237518996</v>
      </c>
      <c r="I534" s="14" cm="1">
        <f t="array" ref="I534">INDEX('Stocastic Model Raw Data'!$I$2:$I$1001,$C534,0)</f>
        <v>34700220.772625603</v>
      </c>
      <c r="J534" s="14">
        <f t="shared" si="98"/>
        <v>52395858.464893393</v>
      </c>
      <c r="K534" s="14" cm="1">
        <f t="array" ref="K534">INDEX('Stocastic Model Raw Data'!$E$2:$E$1001,$C534,0)</f>
        <v>21412532.537583299</v>
      </c>
      <c r="L534" s="14" cm="1">
        <f t="array" ref="L534">INDEX('Stocastic Model Raw Data'!$J$2:$J$1001,$C534,0)</f>
        <v>14887234.1405169</v>
      </c>
      <c r="M534" s="14">
        <f t="shared" si="99"/>
        <v>6525298.3970663995</v>
      </c>
      <c r="N534" s="14">
        <f t="shared" si="103"/>
        <v>108508611.77510229</v>
      </c>
      <c r="O534" s="14">
        <f t="shared" si="104"/>
        <v>49587454.913142502</v>
      </c>
      <c r="P534" s="14">
        <f t="shared" si="100"/>
        <v>58921156.861959785</v>
      </c>
      <c r="Q534" s="3">
        <f t="shared" si="105"/>
        <v>108508611.77510229</v>
      </c>
      <c r="R534" s="3">
        <f t="shared" si="106"/>
        <v>81198172.913142502</v>
      </c>
      <c r="S534" s="3">
        <f t="shared" si="101"/>
        <v>27310438.861959785</v>
      </c>
      <c r="T534" s="21">
        <f>(RANK(E534,E$8:E$1007,1)+COUNTIF(E$8:E534,E534)-1)/1000</f>
        <v>0.23799999999999999</v>
      </c>
      <c r="U534" s="21">
        <f>(RANK(F534,F$8:F$1007,1)+COUNTIF(F$8:F534,F534)-1)/1000</f>
        <v>0.26800000000000002</v>
      </c>
      <c r="V534" s="21">
        <f>(RANK(G534,G$8:G$1007,1)+COUNTIF(G$8:G534,G534)-1)/1000</f>
        <v>0.21199999999999999</v>
      </c>
      <c r="W534" s="21">
        <f>(RANK(H534,H$8:H$1007,1)+COUNTIF(H$8:H534,H534)-1)/1000</f>
        <v>0.22900000000000001</v>
      </c>
      <c r="X534" s="21">
        <f>(RANK(I534,I$8:I$1007,1)+COUNTIF(I$8:I534,I534)-1)/1000</f>
        <v>0.255</v>
      </c>
      <c r="Y534" s="21">
        <f>(RANK(J534,J$8:J$1007,1)+COUNTIF(J$8:J534,J534)-1)/1000</f>
        <v>0.20499999999999999</v>
      </c>
      <c r="Z534" s="21">
        <f>(RANK(K534,K$8:K$1007,1)+COUNTIF(K$8:K534,K534)-1)/1000</f>
        <v>8.9999999999999993E-3</v>
      </c>
      <c r="AA534" s="21">
        <f>(RANK(L534,L$8:L$1007,1)+COUNTIF(L$8:L534,L534)-1)/1000</f>
        <v>1.2E-2</v>
      </c>
      <c r="AB534" s="21">
        <f>(RANK(M534,M$8:M$1007,1)+COUNTIF(M$8:M534,M534)-1)/1000</f>
        <v>6.0000000000000001E-3</v>
      </c>
      <c r="AC534" s="21">
        <f>(RANK(N534,N$8:N$1007,1)+COUNTIF(N$8:N534,N534)-1)/1000</f>
        <v>0.16600000000000001</v>
      </c>
      <c r="AD534" s="21">
        <f>(RANK(O534,O$8:O$1007,1)+COUNTIF(O$8:O534,O534)-1)/1000</f>
        <v>0.154</v>
      </c>
      <c r="AE534" s="21">
        <f>(RANK(P534,P$8:P$1007,1)+COUNTIF(P$8:P534,P534)-1)/1000</f>
        <v>0.185</v>
      </c>
      <c r="AF534" s="21">
        <f>(RANK(Q534,Q$8:Q$1007,1)+COUNTIF(Q$8:Q534,Q534)-1)/1000</f>
        <v>0.16600000000000001</v>
      </c>
      <c r="AG534" s="21">
        <f>(RANK(R534,R$8:R$1007,1)+COUNTIF(R$8:R534,R534)-1)/1000</f>
        <v>0.154</v>
      </c>
      <c r="AH534" s="21">
        <f>(RANK(S534,S$8:S$1007,1)+COUNTIF(S$8:S534,S534)-1)/1000</f>
        <v>0.185</v>
      </c>
      <c r="AI534" s="14">
        <f t="shared" si="107"/>
        <v>0</v>
      </c>
      <c r="AK534" s="14">
        <f t="shared" si="108"/>
        <v>0</v>
      </c>
    </row>
    <row r="535" spans="2:37" x14ac:dyDescent="0.25">
      <c r="B535">
        <f t="shared" si="102"/>
        <v>528</v>
      </c>
      <c r="C535">
        <f>MATCH(B535,'Stocastic Model Raw Data'!$B$2:$B$1001,0)</f>
        <v>658</v>
      </c>
      <c r="D535" s="14" cm="1">
        <f t="array" ref="D535">INDEX('Stocastic Model Raw Data'!$G$2:$G$1001,$C535,0)</f>
        <v>31610718</v>
      </c>
      <c r="E535" s="14" cm="1">
        <f t="array" ref="E535">INDEX('Stocastic Model Raw Data'!$C$2:$C$1001,$C535,0)</f>
        <v>4845897.43695141</v>
      </c>
      <c r="F535" s="14" cm="1">
        <f t="array" ref="F535">INDEX('Stocastic Model Raw Data'!$H$2:$H$1001,$C535,0)</f>
        <v>2029756.9423609099</v>
      </c>
      <c r="G535" s="14">
        <f t="shared" si="97"/>
        <v>2816140.4945905004</v>
      </c>
      <c r="H535" s="14" cm="1">
        <f t="array" ref="H535">INDEX('Stocastic Model Raw Data'!$D$2:$D$1001,$C535,0)</f>
        <v>155566450.019297</v>
      </c>
      <c r="I535" s="14" cm="1">
        <f t="array" ref="I535">INDEX('Stocastic Model Raw Data'!$I$2:$I$1001,$C535,0)</f>
        <v>62702496.043473601</v>
      </c>
      <c r="J535" s="14">
        <f t="shared" si="98"/>
        <v>92863953.975823402</v>
      </c>
      <c r="K535" s="14" cm="1">
        <f t="array" ref="K535">INDEX('Stocastic Model Raw Data'!$E$2:$E$1001,$C535,0)</f>
        <v>35836355.905999102</v>
      </c>
      <c r="L535" s="14" cm="1">
        <f t="array" ref="L535">INDEX('Stocastic Model Raw Data'!$J$2:$J$1001,$C535,0)</f>
        <v>25093509.278521199</v>
      </c>
      <c r="M535" s="14">
        <f t="shared" si="99"/>
        <v>10742846.627477903</v>
      </c>
      <c r="N535" s="14">
        <f t="shared" si="103"/>
        <v>191402805.9252961</v>
      </c>
      <c r="O535" s="14">
        <f t="shared" si="104"/>
        <v>87796005.321994796</v>
      </c>
      <c r="P535" s="14">
        <f t="shared" si="100"/>
        <v>103606800.6033013</v>
      </c>
      <c r="Q535" s="3">
        <f t="shared" si="105"/>
        <v>191402805.9252961</v>
      </c>
      <c r="R535" s="3">
        <f t="shared" si="106"/>
        <v>119406723.3219948</v>
      </c>
      <c r="S535" s="3">
        <f t="shared" si="101"/>
        <v>71996082.603301302</v>
      </c>
      <c r="T535" s="21">
        <f>(RANK(E535,E$8:E$1007,1)+COUNTIF(E$8:E535,E535)-1)/1000</f>
        <v>0.65900000000000003</v>
      </c>
      <c r="U535" s="21">
        <f>(RANK(F535,F$8:F$1007,1)+COUNTIF(F$8:F535,F535)-1)/1000</f>
        <v>0.67600000000000005</v>
      </c>
      <c r="V535" s="21">
        <f>(RANK(G535,G$8:G$1007,1)+COUNTIF(G$8:G535,G535)-1)/1000</f>
        <v>0.64600000000000002</v>
      </c>
      <c r="W535" s="21">
        <f>(RANK(H535,H$8:H$1007,1)+COUNTIF(H$8:H535,H535)-1)/1000</f>
        <v>0.64100000000000001</v>
      </c>
      <c r="X535" s="21">
        <f>(RANK(I535,I$8:I$1007,1)+COUNTIF(I$8:I535,I535)-1)/1000</f>
        <v>0.67500000000000004</v>
      </c>
      <c r="Y535" s="21">
        <f>(RANK(J535,J$8:J$1007,1)+COUNTIF(J$8:J535,J535)-1)/1000</f>
        <v>0.63</v>
      </c>
      <c r="Z535" s="21">
        <f>(RANK(K535,K$8:K$1007,1)+COUNTIF(K$8:K535,K535)-1)/1000</f>
        <v>0.499</v>
      </c>
      <c r="AA535" s="21">
        <f>(RANK(L535,L$8:L$1007,1)+COUNTIF(L$8:L535,L535)-1)/1000</f>
        <v>0.45900000000000002</v>
      </c>
      <c r="AB535" s="21">
        <f>(RANK(M535,M$8:M$1007,1)+COUNTIF(M$8:M535,M535)-1)/1000</f>
        <v>0.61099999999999999</v>
      </c>
      <c r="AC535" s="21">
        <f>(RANK(N535,N$8:N$1007,1)+COUNTIF(N$8:N535,N535)-1)/1000</f>
        <v>0.65800000000000003</v>
      </c>
      <c r="AD535" s="21">
        <f>(RANK(O535,O$8:O$1007,1)+COUNTIF(O$8:O535,O535)-1)/1000</f>
        <v>0.67600000000000005</v>
      </c>
      <c r="AE535" s="21">
        <f>(RANK(P535,P$8:P$1007,1)+COUNTIF(P$8:P535,P535)-1)/1000</f>
        <v>0.64100000000000001</v>
      </c>
      <c r="AF535" s="21">
        <f>(RANK(Q535,Q$8:Q$1007,1)+COUNTIF(Q$8:Q535,Q535)-1)/1000</f>
        <v>0.65800000000000003</v>
      </c>
      <c r="AG535" s="21">
        <f>(RANK(R535,R$8:R$1007,1)+COUNTIF(R$8:R535,R535)-1)/1000</f>
        <v>0.67600000000000005</v>
      </c>
      <c r="AH535" s="21">
        <f>(RANK(S535,S$8:S$1007,1)+COUNTIF(S$8:S535,S535)-1)/1000</f>
        <v>0.64100000000000001</v>
      </c>
      <c r="AI535" s="14">
        <f t="shared" si="107"/>
        <v>0</v>
      </c>
      <c r="AK535" s="14">
        <f t="shared" si="108"/>
        <v>0</v>
      </c>
    </row>
    <row r="536" spans="2:37" x14ac:dyDescent="0.25">
      <c r="B536">
        <f t="shared" si="102"/>
        <v>529</v>
      </c>
      <c r="C536">
        <f>MATCH(B536,'Stocastic Model Raw Data'!$B$2:$B$1001,0)</f>
        <v>904</v>
      </c>
      <c r="D536" s="14" cm="1">
        <f t="array" ref="D536">INDEX('Stocastic Model Raw Data'!$G$2:$G$1001,$C536,0)</f>
        <v>31610718</v>
      </c>
      <c r="E536" s="14" cm="1">
        <f t="array" ref="E536">INDEX('Stocastic Model Raw Data'!$C$2:$C$1001,$C536,0)</f>
        <v>6733748.20456143</v>
      </c>
      <c r="F536" s="14" cm="1">
        <f t="array" ref="F536">INDEX('Stocastic Model Raw Data'!$H$2:$H$1001,$C536,0)</f>
        <v>2819101.9644485898</v>
      </c>
      <c r="G536" s="14">
        <f t="shared" si="97"/>
        <v>3914646.2401128402</v>
      </c>
      <c r="H536" s="14" cm="1">
        <f t="array" ref="H536">INDEX('Stocastic Model Raw Data'!$D$2:$D$1001,$C536,0)</f>
        <v>217243667.381556</v>
      </c>
      <c r="I536" s="14" cm="1">
        <f t="array" ref="I536">INDEX('Stocastic Model Raw Data'!$I$2:$I$1001,$C536,0)</f>
        <v>86511222.226606503</v>
      </c>
      <c r="J536" s="14">
        <f t="shared" si="98"/>
        <v>130732445.1549495</v>
      </c>
      <c r="K536" s="14" cm="1">
        <f t="array" ref="K536">INDEX('Stocastic Model Raw Data'!$E$2:$E$1001,$C536,0)</f>
        <v>36392761.6988547</v>
      </c>
      <c r="L536" s="14" cm="1">
        <f t="array" ref="L536">INDEX('Stocastic Model Raw Data'!$J$2:$J$1001,$C536,0)</f>
        <v>25448910.126451399</v>
      </c>
      <c r="M536" s="14">
        <f t="shared" si="99"/>
        <v>10943851.572403301</v>
      </c>
      <c r="N536" s="14">
        <f t="shared" si="103"/>
        <v>253636429.08041072</v>
      </c>
      <c r="O536" s="14">
        <f t="shared" si="104"/>
        <v>111960132.35305791</v>
      </c>
      <c r="P536" s="14">
        <f t="shared" si="100"/>
        <v>141676296.7273528</v>
      </c>
      <c r="Q536" s="3">
        <f t="shared" si="105"/>
        <v>253636429.08041072</v>
      </c>
      <c r="R536" s="3">
        <f t="shared" si="106"/>
        <v>143570850.35305792</v>
      </c>
      <c r="S536" s="3">
        <f t="shared" si="101"/>
        <v>110065578.7273528</v>
      </c>
      <c r="T536" s="21">
        <f>(RANK(E536,E$8:E$1007,1)+COUNTIF(E$8:E536,E536)-1)/1000</f>
        <v>0.91800000000000004</v>
      </c>
      <c r="U536" s="21">
        <f>(RANK(F536,F$8:F$1007,1)+COUNTIF(F$8:F536,F536)-1)/1000</f>
        <v>0.92</v>
      </c>
      <c r="V536" s="21">
        <f>(RANK(G536,G$8:G$1007,1)+COUNTIF(G$8:G536,G536)-1)/1000</f>
        <v>0.91700000000000004</v>
      </c>
      <c r="W536" s="21">
        <f>(RANK(H536,H$8:H$1007,1)+COUNTIF(H$8:H536,H536)-1)/1000</f>
        <v>0.91800000000000004</v>
      </c>
      <c r="X536" s="21">
        <f>(RANK(I536,I$8:I$1007,1)+COUNTIF(I$8:I536,I536)-1)/1000</f>
        <v>0.91900000000000004</v>
      </c>
      <c r="Y536" s="21">
        <f>(RANK(J536,J$8:J$1007,1)+COUNTIF(J$8:J536,J536)-1)/1000</f>
        <v>0.90800000000000003</v>
      </c>
      <c r="Z536" s="21">
        <f>(RANK(K536,K$8:K$1007,1)+COUNTIF(K$8:K536,K536)-1)/1000</f>
        <v>0.53700000000000003</v>
      </c>
      <c r="AA536" s="21">
        <f>(RANK(L536,L$8:L$1007,1)+COUNTIF(L$8:L536,L536)-1)/1000</f>
        <v>0.49199999999999999</v>
      </c>
      <c r="AB536" s="21">
        <f>(RANK(M536,M$8:M$1007,1)+COUNTIF(M$8:M536,M536)-1)/1000</f>
        <v>0.66700000000000004</v>
      </c>
      <c r="AC536" s="21">
        <f>(RANK(N536,N$8:N$1007,1)+COUNTIF(N$8:N536,N536)-1)/1000</f>
        <v>0.90400000000000003</v>
      </c>
      <c r="AD536" s="21">
        <f>(RANK(O536,O$8:O$1007,1)+COUNTIF(O$8:O536,O536)-1)/1000</f>
        <v>0.90100000000000002</v>
      </c>
      <c r="AE536" s="21">
        <f>(RANK(P536,P$8:P$1007,1)+COUNTIF(P$8:P536,P536)-1)/1000</f>
        <v>0.90500000000000003</v>
      </c>
      <c r="AF536" s="21">
        <f>(RANK(Q536,Q$8:Q$1007,1)+COUNTIF(Q$8:Q536,Q536)-1)/1000</f>
        <v>0.90400000000000003</v>
      </c>
      <c r="AG536" s="21">
        <f>(RANK(R536,R$8:R$1007,1)+COUNTIF(R$8:R536,R536)-1)/1000</f>
        <v>0.90100000000000002</v>
      </c>
      <c r="AH536" s="21">
        <f>(RANK(S536,S$8:S$1007,1)+COUNTIF(S$8:S536,S536)-1)/1000</f>
        <v>0.90500000000000003</v>
      </c>
      <c r="AI536" s="14">
        <f t="shared" si="107"/>
        <v>0</v>
      </c>
      <c r="AK536" s="14">
        <f t="shared" si="108"/>
        <v>0</v>
      </c>
    </row>
    <row r="537" spans="2:37" x14ac:dyDescent="0.25">
      <c r="B537">
        <f t="shared" si="102"/>
        <v>530</v>
      </c>
      <c r="C537">
        <f>MATCH(B537,'Stocastic Model Raw Data'!$B$2:$B$1001,0)</f>
        <v>1000</v>
      </c>
      <c r="D537" s="14" cm="1">
        <f t="array" ref="D537">INDEX('Stocastic Model Raw Data'!$G$2:$G$1001,$C537,0)</f>
        <v>31610718</v>
      </c>
      <c r="E537" s="14" cm="1">
        <f t="array" ref="E537">INDEX('Stocastic Model Raw Data'!$C$2:$C$1001,$C537,0)</f>
        <v>9742073.6105175894</v>
      </c>
      <c r="F537" s="14" cm="1">
        <f t="array" ref="F537">INDEX('Stocastic Model Raw Data'!$H$2:$H$1001,$C537,0)</f>
        <v>4077715.4250112502</v>
      </c>
      <c r="G537" s="14">
        <f t="shared" si="97"/>
        <v>5664358.1855063392</v>
      </c>
      <c r="H537" s="14" cm="1">
        <f t="array" ref="H537">INDEX('Stocastic Model Raw Data'!$D$2:$D$1001,$C537,0)</f>
        <v>316595064.95649397</v>
      </c>
      <c r="I537" s="14" cm="1">
        <f t="array" ref="I537">INDEX('Stocastic Model Raw Data'!$I$2:$I$1001,$C537,0)</f>
        <v>124991233.73157699</v>
      </c>
      <c r="J537" s="14">
        <f t="shared" si="98"/>
        <v>191603831.22491699</v>
      </c>
      <c r="K537" s="14" cm="1">
        <f t="array" ref="K537">INDEX('Stocastic Model Raw Data'!$E$2:$E$1001,$C537,0)</f>
        <v>47219434.235176399</v>
      </c>
      <c r="L537" s="14" cm="1">
        <f t="array" ref="L537">INDEX('Stocastic Model Raw Data'!$J$2:$J$1001,$C537,0)</f>
        <v>33808561.480380498</v>
      </c>
      <c r="M537" s="14">
        <f t="shared" si="99"/>
        <v>13410872.754795901</v>
      </c>
      <c r="N537" s="14">
        <f t="shared" si="103"/>
        <v>363814499.19167036</v>
      </c>
      <c r="O537" s="14">
        <f t="shared" si="104"/>
        <v>158799795.21195748</v>
      </c>
      <c r="P537" s="14">
        <f t="shared" si="100"/>
        <v>205014703.97971287</v>
      </c>
      <c r="Q537" s="3">
        <f t="shared" si="105"/>
        <v>363814499.19167036</v>
      </c>
      <c r="R537" s="3">
        <f t="shared" si="106"/>
        <v>190410513.21195748</v>
      </c>
      <c r="S537" s="3">
        <f t="shared" si="101"/>
        <v>173403985.97971287</v>
      </c>
      <c r="T537" s="21">
        <f>(RANK(E537,E$8:E$1007,1)+COUNTIF(E$8:E537,E537)-1)/1000</f>
        <v>1</v>
      </c>
      <c r="U537" s="21">
        <f>(RANK(F537,F$8:F$1007,1)+COUNTIF(F$8:F537,F537)-1)/1000</f>
        <v>1</v>
      </c>
      <c r="V537" s="21">
        <f>(RANK(G537,G$8:G$1007,1)+COUNTIF(G$8:G537,G537)-1)/1000</f>
        <v>1</v>
      </c>
      <c r="W537" s="21">
        <f>(RANK(H537,H$8:H$1007,1)+COUNTIF(H$8:H537,H537)-1)/1000</f>
        <v>1</v>
      </c>
      <c r="X537" s="21">
        <f>(RANK(I537,I$8:I$1007,1)+COUNTIF(I$8:I537,I537)-1)/1000</f>
        <v>1</v>
      </c>
      <c r="Y537" s="21">
        <f>(RANK(J537,J$8:J$1007,1)+COUNTIF(J$8:J537,J537)-1)/1000</f>
        <v>1</v>
      </c>
      <c r="Z537" s="21">
        <f>(RANK(K537,K$8:K$1007,1)+COUNTIF(K$8:K537,K537)-1)/1000</f>
        <v>0.995</v>
      </c>
      <c r="AA537" s="21">
        <f>(RANK(L537,L$8:L$1007,1)+COUNTIF(L$8:L537,L537)-1)/1000</f>
        <v>0.997</v>
      </c>
      <c r="AB537" s="21">
        <f>(RANK(M537,M$8:M$1007,1)+COUNTIF(M$8:M537,M537)-1)/1000</f>
        <v>0.997</v>
      </c>
      <c r="AC537" s="21">
        <f>(RANK(N537,N$8:N$1007,1)+COUNTIF(N$8:N537,N537)-1)/1000</f>
        <v>1</v>
      </c>
      <c r="AD537" s="21">
        <f>(RANK(O537,O$8:O$1007,1)+COUNTIF(O$8:O537,O537)-1)/1000</f>
        <v>1</v>
      </c>
      <c r="AE537" s="21">
        <f>(RANK(P537,P$8:P$1007,1)+COUNTIF(P$8:P537,P537)-1)/1000</f>
        <v>1</v>
      </c>
      <c r="AF537" s="21">
        <f>(RANK(Q537,Q$8:Q$1007,1)+COUNTIF(Q$8:Q537,Q537)-1)/1000</f>
        <v>1</v>
      </c>
      <c r="AG537" s="21">
        <f>(RANK(R537,R$8:R$1007,1)+COUNTIF(R$8:R537,R537)-1)/1000</f>
        <v>1</v>
      </c>
      <c r="AH537" s="21">
        <f>(RANK(S537,S$8:S$1007,1)+COUNTIF(S$8:S537,S537)-1)/1000</f>
        <v>1</v>
      </c>
      <c r="AI537" s="14">
        <f t="shared" si="107"/>
        <v>0</v>
      </c>
      <c r="AK537" s="14">
        <f t="shared" si="108"/>
        <v>0</v>
      </c>
    </row>
    <row r="538" spans="2:37" x14ac:dyDescent="0.25">
      <c r="B538">
        <f t="shared" si="102"/>
        <v>531</v>
      </c>
      <c r="C538">
        <f>MATCH(B538,'Stocastic Model Raw Data'!$B$2:$B$1001,0)</f>
        <v>343</v>
      </c>
      <c r="D538" s="14" cm="1">
        <f t="array" ref="D538">INDEX('Stocastic Model Raw Data'!$G$2:$G$1001,$C538,0)</f>
        <v>31610718</v>
      </c>
      <c r="E538" s="14" cm="1">
        <f t="array" ref="E538">INDEX('Stocastic Model Raw Data'!$C$2:$C$1001,$C538,0)</f>
        <v>3153370.7826058501</v>
      </c>
      <c r="F538" s="14" cm="1">
        <f t="array" ref="F538">INDEX('Stocastic Model Raw Data'!$H$2:$H$1001,$C538,0)</f>
        <v>1265312.6435505301</v>
      </c>
      <c r="G538" s="14">
        <f t="shared" si="97"/>
        <v>1888058.1390553201</v>
      </c>
      <c r="H538" s="14" cm="1">
        <f t="array" ref="H538">INDEX('Stocastic Model Raw Data'!$D$2:$D$1001,$C538,0)</f>
        <v>101342045.078402</v>
      </c>
      <c r="I538" s="14" cm="1">
        <f t="array" ref="I538">INDEX('Stocastic Model Raw Data'!$I$2:$I$1001,$C538,0)</f>
        <v>39472596.092452399</v>
      </c>
      <c r="J538" s="14">
        <f t="shared" si="98"/>
        <v>61869448.985949598</v>
      </c>
      <c r="K538" s="14" cm="1">
        <f t="array" ref="K538">INDEX('Stocastic Model Raw Data'!$E$2:$E$1001,$C538,0)</f>
        <v>36682170.112913303</v>
      </c>
      <c r="L538" s="14" cm="1">
        <f t="array" ref="L538">INDEX('Stocastic Model Raw Data'!$J$2:$J$1001,$C538,0)</f>
        <v>26242263.236921798</v>
      </c>
      <c r="M538" s="14">
        <f t="shared" si="99"/>
        <v>10439906.875991505</v>
      </c>
      <c r="N538" s="14">
        <f t="shared" si="103"/>
        <v>138024215.19131529</v>
      </c>
      <c r="O538" s="14">
        <f t="shared" si="104"/>
        <v>65714859.329374194</v>
      </c>
      <c r="P538" s="14">
        <f t="shared" si="100"/>
        <v>72309355.861941099</v>
      </c>
      <c r="Q538" s="3">
        <f t="shared" si="105"/>
        <v>138024215.19131529</v>
      </c>
      <c r="R538" s="3">
        <f t="shared" si="106"/>
        <v>97325577.329374194</v>
      </c>
      <c r="S538" s="3">
        <f t="shared" si="101"/>
        <v>40698637.861941099</v>
      </c>
      <c r="T538" s="21">
        <f>(RANK(E538,E$8:E$1007,1)+COUNTIF(E$8:E538,E538)-1)/1000</f>
        <v>0.34499999999999997</v>
      </c>
      <c r="U538" s="21">
        <f>(RANK(F538,F$8:F$1007,1)+COUNTIF(F$8:F538,F538)-1)/1000</f>
        <v>0.35</v>
      </c>
      <c r="V538" s="21">
        <f>(RANK(G538,G$8:G$1007,1)+COUNTIF(G$8:G538,G538)-1)/1000</f>
        <v>0.33700000000000002</v>
      </c>
      <c r="W538" s="21">
        <f>(RANK(H538,H$8:H$1007,1)+COUNTIF(H$8:H538,H538)-1)/1000</f>
        <v>0.33400000000000002</v>
      </c>
      <c r="X538" s="21">
        <f>(RANK(I538,I$8:I$1007,1)+COUNTIF(I$8:I538,I538)-1)/1000</f>
        <v>0.35099999999999998</v>
      </c>
      <c r="Y538" s="21">
        <f>(RANK(J538,J$8:J$1007,1)+COUNTIF(J$8:J538,J538)-1)/1000</f>
        <v>0.32600000000000001</v>
      </c>
      <c r="Z538" s="21">
        <f>(RANK(K538,K$8:K$1007,1)+COUNTIF(K$8:K538,K538)-1)/1000</f>
        <v>0.55600000000000005</v>
      </c>
      <c r="AA538" s="21">
        <f>(RANK(L538,L$8:L$1007,1)+COUNTIF(L$8:L538,L538)-1)/1000</f>
        <v>0.56000000000000005</v>
      </c>
      <c r="AB538" s="21">
        <f>(RANK(M538,M$8:M$1007,1)+COUNTIF(M$8:M538,M538)-1)/1000</f>
        <v>0.53400000000000003</v>
      </c>
      <c r="AC538" s="21">
        <f>(RANK(N538,N$8:N$1007,1)+COUNTIF(N$8:N538,N538)-1)/1000</f>
        <v>0.34300000000000003</v>
      </c>
      <c r="AD538" s="21">
        <f>(RANK(O538,O$8:O$1007,1)+COUNTIF(O$8:O538,O538)-1)/1000</f>
        <v>0.373</v>
      </c>
      <c r="AE538" s="21">
        <f>(RANK(P538,P$8:P$1007,1)+COUNTIF(P$8:P538,P538)-1)/1000</f>
        <v>0.33300000000000002</v>
      </c>
      <c r="AF538" s="21">
        <f>(RANK(Q538,Q$8:Q$1007,1)+COUNTIF(Q$8:Q538,Q538)-1)/1000</f>
        <v>0.34300000000000003</v>
      </c>
      <c r="AG538" s="21">
        <f>(RANK(R538,R$8:R$1007,1)+COUNTIF(R$8:R538,R538)-1)/1000</f>
        <v>0.373</v>
      </c>
      <c r="AH538" s="21">
        <f>(RANK(S538,S$8:S$1007,1)+COUNTIF(S$8:S538,S538)-1)/1000</f>
        <v>0.33300000000000002</v>
      </c>
      <c r="AI538" s="14">
        <f t="shared" si="107"/>
        <v>0</v>
      </c>
      <c r="AK538" s="14">
        <f t="shared" si="108"/>
        <v>0</v>
      </c>
    </row>
    <row r="539" spans="2:37" x14ac:dyDescent="0.25">
      <c r="B539">
        <f t="shared" si="102"/>
        <v>532</v>
      </c>
      <c r="C539">
        <f>MATCH(B539,'Stocastic Model Raw Data'!$B$2:$B$1001,0)</f>
        <v>104</v>
      </c>
      <c r="D539" s="14" cm="1">
        <f t="array" ref="D539">INDEX('Stocastic Model Raw Data'!$G$2:$G$1001,$C539,0)</f>
        <v>31610718</v>
      </c>
      <c r="E539" s="14" cm="1">
        <f t="array" ref="E539">INDEX('Stocastic Model Raw Data'!$C$2:$C$1001,$C539,0)</f>
        <v>1682265.0284893699</v>
      </c>
      <c r="F539" s="14" cm="1">
        <f t="array" ref="F539">INDEX('Stocastic Model Raw Data'!$H$2:$H$1001,$C539,0)</f>
        <v>615017.48912887694</v>
      </c>
      <c r="G539" s="14">
        <f t="shared" si="97"/>
        <v>1067247.539360493</v>
      </c>
      <c r="H539" s="14" cm="1">
        <f t="array" ref="H539">INDEX('Stocastic Model Raw Data'!$D$2:$D$1001,$C539,0)</f>
        <v>54406030.920419097</v>
      </c>
      <c r="I539" s="14" cm="1">
        <f t="array" ref="I539">INDEX('Stocastic Model Raw Data'!$I$2:$I$1001,$C539,0)</f>
        <v>19907521.967798602</v>
      </c>
      <c r="J539" s="14">
        <f t="shared" si="98"/>
        <v>34498508.952620491</v>
      </c>
      <c r="K539" s="14" cm="1">
        <f t="array" ref="K539">INDEX('Stocastic Model Raw Data'!$E$2:$E$1001,$C539,0)</f>
        <v>38713105.096979201</v>
      </c>
      <c r="L539" s="14" cm="1">
        <f t="array" ref="L539">INDEX('Stocastic Model Raw Data'!$J$2:$J$1001,$C539,0)</f>
        <v>27685567.7546812</v>
      </c>
      <c r="M539" s="14">
        <f t="shared" si="99"/>
        <v>11027537.342298001</v>
      </c>
      <c r="N539" s="14">
        <f t="shared" si="103"/>
        <v>93119136.017398298</v>
      </c>
      <c r="O539" s="14">
        <f t="shared" si="104"/>
        <v>47593089.722479805</v>
      </c>
      <c r="P539" s="14">
        <f t="shared" si="100"/>
        <v>45526046.294918492</v>
      </c>
      <c r="Q539" s="3">
        <f t="shared" si="105"/>
        <v>93119136.017398298</v>
      </c>
      <c r="R539" s="3">
        <f t="shared" si="106"/>
        <v>79203807.722479805</v>
      </c>
      <c r="S539" s="3">
        <f t="shared" si="101"/>
        <v>13915328.294918492</v>
      </c>
      <c r="T539" s="21">
        <f>(RANK(E539,E$8:E$1007,1)+COUNTIF(E$8:E539,E539)-1)/1000</f>
        <v>8.7999999999999995E-2</v>
      </c>
      <c r="U539" s="21">
        <f>(RANK(F539,F$8:F$1007,1)+COUNTIF(F$8:F539,F539)-1)/1000</f>
        <v>8.5999999999999993E-2</v>
      </c>
      <c r="V539" s="21">
        <f>(RANK(G539,G$8:G$1007,1)+COUNTIF(G$8:G539,G539)-1)/1000</f>
        <v>9.0999999999999998E-2</v>
      </c>
      <c r="W539" s="21">
        <f>(RANK(H539,H$8:H$1007,1)+COUNTIF(H$8:H539,H539)-1)/1000</f>
        <v>8.7999999999999995E-2</v>
      </c>
      <c r="X539" s="21">
        <f>(RANK(I539,I$8:I$1007,1)+COUNTIF(I$8:I539,I539)-1)/1000</f>
        <v>8.6999999999999994E-2</v>
      </c>
      <c r="Y539" s="21">
        <f>(RANK(J539,J$8:J$1007,1)+COUNTIF(J$8:J539,J539)-1)/1000</f>
        <v>8.8999999999999996E-2</v>
      </c>
      <c r="Z539" s="21">
        <f>(RANK(K539,K$8:K$1007,1)+COUNTIF(K$8:K539,K539)-1)/1000</f>
        <v>0.70299999999999996</v>
      </c>
      <c r="AA539" s="21">
        <f>(RANK(L539,L$8:L$1007,1)+COUNTIF(L$8:L539,L539)-1)/1000</f>
        <v>0.70599999999999996</v>
      </c>
      <c r="AB539" s="21">
        <f>(RANK(M539,M$8:M$1007,1)+COUNTIF(M$8:M539,M539)-1)/1000</f>
        <v>0.69499999999999995</v>
      </c>
      <c r="AC539" s="21">
        <f>(RANK(N539,N$8:N$1007,1)+COUNTIF(N$8:N539,N539)-1)/1000</f>
        <v>0.104</v>
      </c>
      <c r="AD539" s="21">
        <f>(RANK(O539,O$8:O$1007,1)+COUNTIF(O$8:O539,O539)-1)/1000</f>
        <v>0.129</v>
      </c>
      <c r="AE539" s="21">
        <f>(RANK(P539,P$8:P$1007,1)+COUNTIF(P$8:P539,P539)-1)/1000</f>
        <v>9.6000000000000002E-2</v>
      </c>
      <c r="AF539" s="21">
        <f>(RANK(Q539,Q$8:Q$1007,1)+COUNTIF(Q$8:Q539,Q539)-1)/1000</f>
        <v>0.104</v>
      </c>
      <c r="AG539" s="21">
        <f>(RANK(R539,R$8:R$1007,1)+COUNTIF(R$8:R539,R539)-1)/1000</f>
        <v>0.129</v>
      </c>
      <c r="AH539" s="21">
        <f>(RANK(S539,S$8:S$1007,1)+COUNTIF(S$8:S539,S539)-1)/1000</f>
        <v>9.6000000000000002E-2</v>
      </c>
      <c r="AI539" s="14">
        <f t="shared" si="107"/>
        <v>0</v>
      </c>
      <c r="AK539" s="14">
        <f t="shared" si="108"/>
        <v>0</v>
      </c>
    </row>
    <row r="540" spans="2:37" x14ac:dyDescent="0.25">
      <c r="B540">
        <f t="shared" si="102"/>
        <v>533</v>
      </c>
      <c r="C540">
        <f>MATCH(B540,'Stocastic Model Raw Data'!$B$2:$B$1001,0)</f>
        <v>402</v>
      </c>
      <c r="D540" s="14" cm="1">
        <f t="array" ref="D540">INDEX('Stocastic Model Raw Data'!$G$2:$G$1001,$C540,0)</f>
        <v>31610718</v>
      </c>
      <c r="E540" s="14" cm="1">
        <f t="array" ref="E540">INDEX('Stocastic Model Raw Data'!$C$2:$C$1001,$C540,0)</f>
        <v>3570231.2054890501</v>
      </c>
      <c r="F540" s="14" cm="1">
        <f t="array" ref="F540">INDEX('Stocastic Model Raw Data'!$H$2:$H$1001,$C540,0)</f>
        <v>1422464.5826018199</v>
      </c>
      <c r="G540" s="14">
        <f t="shared" si="97"/>
        <v>2147766.6228872305</v>
      </c>
      <c r="H540" s="14" cm="1">
        <f t="array" ref="H540">INDEX('Stocastic Model Raw Data'!$D$2:$D$1001,$C540,0)</f>
        <v>117113997.207672</v>
      </c>
      <c r="I540" s="14" cm="1">
        <f t="array" ref="I540">INDEX('Stocastic Model Raw Data'!$I$2:$I$1001,$C540,0)</f>
        <v>44315238.870509997</v>
      </c>
      <c r="J540" s="14">
        <f t="shared" si="98"/>
        <v>72798758.337162003</v>
      </c>
      <c r="K540" s="14" cm="1">
        <f t="array" ref="K540">INDEX('Stocastic Model Raw Data'!$E$2:$E$1001,$C540,0)</f>
        <v>34567316.726788901</v>
      </c>
      <c r="L540" s="14" cm="1">
        <f t="array" ref="L540">INDEX('Stocastic Model Raw Data'!$J$2:$J$1001,$C540,0)</f>
        <v>24655222.750202</v>
      </c>
      <c r="M540" s="14">
        <f t="shared" si="99"/>
        <v>9912093.9765869007</v>
      </c>
      <c r="N540" s="14">
        <f t="shared" si="103"/>
        <v>151681313.93446091</v>
      </c>
      <c r="O540" s="14">
        <f t="shared" si="104"/>
        <v>68970461.620711997</v>
      </c>
      <c r="P540" s="14">
        <f t="shared" si="100"/>
        <v>82710852.313748911</v>
      </c>
      <c r="Q540" s="3">
        <f t="shared" si="105"/>
        <v>151681313.93446091</v>
      </c>
      <c r="R540" s="3">
        <f t="shared" si="106"/>
        <v>100581179.620712</v>
      </c>
      <c r="S540" s="3">
        <f t="shared" si="101"/>
        <v>51100134.313748911</v>
      </c>
      <c r="T540" s="21">
        <f>(RANK(E540,E$8:E$1007,1)+COUNTIF(E$8:E540,E540)-1)/1000</f>
        <v>0.40200000000000002</v>
      </c>
      <c r="U540" s="21">
        <f>(RANK(F540,F$8:F$1007,1)+COUNTIF(F$8:F540,F540)-1)/1000</f>
        <v>0.40500000000000003</v>
      </c>
      <c r="V540" s="21">
        <f>(RANK(G540,G$8:G$1007,1)+COUNTIF(G$8:G540,G540)-1)/1000</f>
        <v>0.40100000000000002</v>
      </c>
      <c r="W540" s="21">
        <f>(RANK(H540,H$8:H$1007,1)+COUNTIF(H$8:H540,H540)-1)/1000</f>
        <v>0.40500000000000003</v>
      </c>
      <c r="X540" s="21">
        <f>(RANK(I540,I$8:I$1007,1)+COUNTIF(I$8:I540,I540)-1)/1000</f>
        <v>0.40400000000000003</v>
      </c>
      <c r="Y540" s="21">
        <f>(RANK(J540,J$8:J$1007,1)+COUNTIF(J$8:J540,J540)-1)/1000</f>
        <v>0.40600000000000003</v>
      </c>
      <c r="Z540" s="21">
        <f>(RANK(K540,K$8:K$1007,1)+COUNTIF(K$8:K540,K540)-1)/1000</f>
        <v>0.41499999999999998</v>
      </c>
      <c r="AA540" s="21">
        <f>(RANK(L540,L$8:L$1007,1)+COUNTIF(L$8:L540,L540)-1)/1000</f>
        <v>0.42199999999999999</v>
      </c>
      <c r="AB540" s="21">
        <f>(RANK(M540,M$8:M$1007,1)+COUNTIF(M$8:M540,M540)-1)/1000</f>
        <v>0.40100000000000002</v>
      </c>
      <c r="AC540" s="21">
        <f>(RANK(N540,N$8:N$1007,1)+COUNTIF(N$8:N540,N540)-1)/1000</f>
        <v>0.40200000000000002</v>
      </c>
      <c r="AD540" s="21">
        <f>(RANK(O540,O$8:O$1007,1)+COUNTIF(O$8:O540,O540)-1)/1000</f>
        <v>0.40300000000000002</v>
      </c>
      <c r="AE540" s="21">
        <f>(RANK(P540,P$8:P$1007,1)+COUNTIF(P$8:P540,P540)-1)/1000</f>
        <v>0.40200000000000002</v>
      </c>
      <c r="AF540" s="21">
        <f>(RANK(Q540,Q$8:Q$1007,1)+COUNTIF(Q$8:Q540,Q540)-1)/1000</f>
        <v>0.40200000000000002</v>
      </c>
      <c r="AG540" s="21">
        <f>(RANK(R540,R$8:R$1007,1)+COUNTIF(R$8:R540,R540)-1)/1000</f>
        <v>0.40300000000000002</v>
      </c>
      <c r="AH540" s="21">
        <f>(RANK(S540,S$8:S$1007,1)+COUNTIF(S$8:S540,S540)-1)/1000</f>
        <v>0.40200000000000002</v>
      </c>
      <c r="AI540" s="14">
        <f t="shared" si="107"/>
        <v>0</v>
      </c>
      <c r="AK540" s="14">
        <f t="shared" si="108"/>
        <v>0</v>
      </c>
    </row>
    <row r="541" spans="2:37" x14ac:dyDescent="0.25">
      <c r="B541">
        <f t="shared" si="102"/>
        <v>534</v>
      </c>
      <c r="C541">
        <f>MATCH(B541,'Stocastic Model Raw Data'!$B$2:$B$1001,0)</f>
        <v>459</v>
      </c>
      <c r="D541" s="14" cm="1">
        <f t="array" ref="D541">INDEX('Stocastic Model Raw Data'!$G$2:$G$1001,$C541,0)</f>
        <v>31610718</v>
      </c>
      <c r="E541" s="14" cm="1">
        <f t="array" ref="E541">INDEX('Stocastic Model Raw Data'!$C$2:$C$1001,$C541,0)</f>
        <v>3950231.1614371599</v>
      </c>
      <c r="F541" s="14" cm="1">
        <f t="array" ref="F541">INDEX('Stocastic Model Raw Data'!$H$2:$H$1001,$C541,0)</f>
        <v>1596156.89343823</v>
      </c>
      <c r="G541" s="14">
        <f t="shared" si="97"/>
        <v>2354074.2679989301</v>
      </c>
      <c r="H541" s="14" cm="1">
        <f t="array" ref="H541">INDEX('Stocastic Model Raw Data'!$D$2:$D$1001,$C541,0)</f>
        <v>127594918.499072</v>
      </c>
      <c r="I541" s="14" cm="1">
        <f t="array" ref="I541">INDEX('Stocastic Model Raw Data'!$I$2:$I$1001,$C541,0)</f>
        <v>49604495.766157299</v>
      </c>
      <c r="J541" s="14">
        <f t="shared" si="98"/>
        <v>77990422.732914701</v>
      </c>
      <c r="K541" s="14" cm="1">
        <f t="array" ref="K541">INDEX('Stocastic Model Raw Data'!$E$2:$E$1001,$C541,0)</f>
        <v>36630022.842112496</v>
      </c>
      <c r="L541" s="14" cm="1">
        <f t="array" ref="L541">INDEX('Stocastic Model Raw Data'!$J$2:$J$1001,$C541,0)</f>
        <v>25662920.209355999</v>
      </c>
      <c r="M541" s="14">
        <f t="shared" si="99"/>
        <v>10967102.632756498</v>
      </c>
      <c r="N541" s="14">
        <f t="shared" si="103"/>
        <v>164224941.3411845</v>
      </c>
      <c r="O541" s="14">
        <f t="shared" si="104"/>
        <v>75267415.975513294</v>
      </c>
      <c r="P541" s="14">
        <f t="shared" si="100"/>
        <v>88957525.365671203</v>
      </c>
      <c r="Q541" s="3">
        <f t="shared" si="105"/>
        <v>164224941.3411845</v>
      </c>
      <c r="R541" s="3">
        <f t="shared" si="106"/>
        <v>106878133.97551329</v>
      </c>
      <c r="S541" s="3">
        <f t="shared" si="101"/>
        <v>57346807.365671203</v>
      </c>
      <c r="T541" s="21">
        <f>(RANK(E541,E$8:E$1007,1)+COUNTIF(E$8:E541,E541)-1)/1000</f>
        <v>0.44</v>
      </c>
      <c r="U541" s="21">
        <f>(RANK(F541,F$8:F$1007,1)+COUNTIF(F$8:F541,F541)-1)/1000</f>
        <v>0.439</v>
      </c>
      <c r="V541" s="21">
        <f>(RANK(G541,G$8:G$1007,1)+COUNTIF(G$8:G541,G541)-1)/1000</f>
        <v>0.441</v>
      </c>
      <c r="W541" s="21">
        <f>(RANK(H541,H$8:H$1007,1)+COUNTIF(H$8:H541,H541)-1)/1000</f>
        <v>0.439</v>
      </c>
      <c r="X541" s="21">
        <f>(RANK(I541,I$8:I$1007,1)+COUNTIF(I$8:I541,I541)-1)/1000</f>
        <v>0.44</v>
      </c>
      <c r="Y541" s="21">
        <f>(RANK(J541,J$8:J$1007,1)+COUNTIF(J$8:J541,J541)-1)/1000</f>
        <v>0.434</v>
      </c>
      <c r="Z541" s="21">
        <f>(RANK(K541,K$8:K$1007,1)+COUNTIF(K$8:K541,K541)-1)/1000</f>
        <v>0.55300000000000005</v>
      </c>
      <c r="AA541" s="21">
        <f>(RANK(L541,L$8:L$1007,1)+COUNTIF(L$8:L541,L541)-1)/1000</f>
        <v>0.51</v>
      </c>
      <c r="AB541" s="21">
        <f>(RANK(M541,M$8:M$1007,1)+COUNTIF(M$8:M541,M541)-1)/1000</f>
        <v>0.67900000000000005</v>
      </c>
      <c r="AC541" s="21">
        <f>(RANK(N541,N$8:N$1007,1)+COUNTIF(N$8:N541,N541)-1)/1000</f>
        <v>0.45900000000000002</v>
      </c>
      <c r="AD541" s="21">
        <f>(RANK(O541,O$8:O$1007,1)+COUNTIF(O$8:O541,O541)-1)/1000</f>
        <v>0.46400000000000002</v>
      </c>
      <c r="AE541" s="21">
        <f>(RANK(P541,P$8:P$1007,1)+COUNTIF(P$8:P541,P541)-1)/1000</f>
        <v>0.44600000000000001</v>
      </c>
      <c r="AF541" s="21">
        <f>(RANK(Q541,Q$8:Q$1007,1)+COUNTIF(Q$8:Q541,Q541)-1)/1000</f>
        <v>0.45900000000000002</v>
      </c>
      <c r="AG541" s="21">
        <f>(RANK(R541,R$8:R$1007,1)+COUNTIF(R$8:R541,R541)-1)/1000</f>
        <v>0.46400000000000002</v>
      </c>
      <c r="AH541" s="21">
        <f>(RANK(S541,S$8:S$1007,1)+COUNTIF(S$8:S541,S541)-1)/1000</f>
        <v>0.44600000000000001</v>
      </c>
      <c r="AI541" s="14">
        <f t="shared" si="107"/>
        <v>0</v>
      </c>
      <c r="AK541" s="14">
        <f t="shared" si="108"/>
        <v>0</v>
      </c>
    </row>
    <row r="542" spans="2:37" x14ac:dyDescent="0.25">
      <c r="B542">
        <f t="shared" si="102"/>
        <v>535</v>
      </c>
      <c r="C542">
        <f>MATCH(B542,'Stocastic Model Raw Data'!$B$2:$B$1001,0)</f>
        <v>750</v>
      </c>
      <c r="D542" s="14" cm="1">
        <f t="array" ref="D542">INDEX('Stocastic Model Raw Data'!$G$2:$G$1001,$C542,0)</f>
        <v>31610718</v>
      </c>
      <c r="E542" s="14" cm="1">
        <f t="array" ref="E542">INDEX('Stocastic Model Raw Data'!$C$2:$C$1001,$C542,0)</f>
        <v>5269517.7427780796</v>
      </c>
      <c r="F542" s="14" cm="1">
        <f t="array" ref="F542">INDEX('Stocastic Model Raw Data'!$H$2:$H$1001,$C542,0)</f>
        <v>2202696.8715876499</v>
      </c>
      <c r="G542" s="14">
        <f t="shared" si="97"/>
        <v>3066820.8711904297</v>
      </c>
      <c r="H542" s="14" cm="1">
        <f t="array" ref="H542">INDEX('Stocastic Model Raw Data'!$D$2:$D$1001,$C542,0)</f>
        <v>169159492.695434</v>
      </c>
      <c r="I542" s="14" cm="1">
        <f t="array" ref="I542">INDEX('Stocastic Model Raw Data'!$I$2:$I$1001,$C542,0)</f>
        <v>67982078.970120803</v>
      </c>
      <c r="J542" s="14">
        <f t="shared" si="98"/>
        <v>101177413.7253132</v>
      </c>
      <c r="K542" s="14" cm="1">
        <f t="array" ref="K542">INDEX('Stocastic Model Raw Data'!$E$2:$E$1001,$C542,0)</f>
        <v>37991446.142794698</v>
      </c>
      <c r="L542" s="14" cm="1">
        <f t="array" ref="L542">INDEX('Stocastic Model Raw Data'!$J$2:$J$1001,$C542,0)</f>
        <v>27035296.724543098</v>
      </c>
      <c r="M542" s="14">
        <f t="shared" si="99"/>
        <v>10956149.4182516</v>
      </c>
      <c r="N542" s="14">
        <f t="shared" si="103"/>
        <v>207150938.8382287</v>
      </c>
      <c r="O542" s="14">
        <f t="shared" si="104"/>
        <v>95017375.694663897</v>
      </c>
      <c r="P542" s="14">
        <f t="shared" si="100"/>
        <v>112133563.14356481</v>
      </c>
      <c r="Q542" s="3">
        <f t="shared" si="105"/>
        <v>207150938.8382287</v>
      </c>
      <c r="R542" s="3">
        <f t="shared" si="106"/>
        <v>126628093.6946639</v>
      </c>
      <c r="S542" s="3">
        <f t="shared" si="101"/>
        <v>80522845.143564805</v>
      </c>
      <c r="T542" s="21">
        <f>(RANK(E542,E$8:E$1007,1)+COUNTIF(E$8:E542,E542)-1)/1000</f>
        <v>0.76400000000000001</v>
      </c>
      <c r="U542" s="21">
        <f>(RANK(F542,F$8:F$1007,1)+COUNTIF(F$8:F542,F542)-1)/1000</f>
        <v>0.77100000000000002</v>
      </c>
      <c r="V542" s="21">
        <f>(RANK(G542,G$8:G$1007,1)+COUNTIF(G$8:G542,G542)-1)/1000</f>
        <v>0.75700000000000001</v>
      </c>
      <c r="W542" s="21">
        <f>(RANK(H542,H$8:H$1007,1)+COUNTIF(H$8:H542,H542)-1)/1000</f>
        <v>0.755</v>
      </c>
      <c r="X542" s="21">
        <f>(RANK(I542,I$8:I$1007,1)+COUNTIF(I$8:I542,I542)-1)/1000</f>
        <v>0.77100000000000002</v>
      </c>
      <c r="Y542" s="21">
        <f>(RANK(J542,J$8:J$1007,1)+COUNTIF(J$8:J542,J542)-1)/1000</f>
        <v>0.73199999999999998</v>
      </c>
      <c r="Z542" s="21">
        <f>(RANK(K542,K$8:K$1007,1)+COUNTIF(K$8:K542,K542)-1)/1000</f>
        <v>0.64800000000000002</v>
      </c>
      <c r="AA542" s="21">
        <f>(RANK(L542,L$8:L$1007,1)+COUNTIF(L$8:L542,L542)-1)/1000</f>
        <v>0.64</v>
      </c>
      <c r="AB542" s="21">
        <f>(RANK(M542,M$8:M$1007,1)+COUNTIF(M$8:M542,M542)-1)/1000</f>
        <v>0.67300000000000004</v>
      </c>
      <c r="AC542" s="21">
        <f>(RANK(N542,N$8:N$1007,1)+COUNTIF(N$8:N542,N542)-1)/1000</f>
        <v>0.75</v>
      </c>
      <c r="AD542" s="21">
        <f>(RANK(O542,O$8:O$1007,1)+COUNTIF(O$8:O542,O542)-1)/1000</f>
        <v>0.76700000000000002</v>
      </c>
      <c r="AE542" s="21">
        <f>(RANK(P542,P$8:P$1007,1)+COUNTIF(P$8:P542,P542)-1)/1000</f>
        <v>0.73499999999999999</v>
      </c>
      <c r="AF542" s="21">
        <f>(RANK(Q542,Q$8:Q$1007,1)+COUNTIF(Q$8:Q542,Q542)-1)/1000</f>
        <v>0.75</v>
      </c>
      <c r="AG542" s="21">
        <f>(RANK(R542,R$8:R$1007,1)+COUNTIF(R$8:R542,R542)-1)/1000</f>
        <v>0.76700000000000002</v>
      </c>
      <c r="AH542" s="21">
        <f>(RANK(S542,S$8:S$1007,1)+COUNTIF(S$8:S542,S542)-1)/1000</f>
        <v>0.73499999999999999</v>
      </c>
      <c r="AI542" s="14">
        <f t="shared" si="107"/>
        <v>0</v>
      </c>
      <c r="AK542" s="14">
        <f t="shared" si="108"/>
        <v>0</v>
      </c>
    </row>
    <row r="543" spans="2:37" x14ac:dyDescent="0.25">
      <c r="B543">
        <f t="shared" si="102"/>
        <v>536</v>
      </c>
      <c r="C543">
        <f>MATCH(B543,'Stocastic Model Raw Data'!$B$2:$B$1001,0)</f>
        <v>328</v>
      </c>
      <c r="D543" s="14" cm="1">
        <f t="array" ref="D543">INDEX('Stocastic Model Raw Data'!$G$2:$G$1001,$C543,0)</f>
        <v>31610718</v>
      </c>
      <c r="E543" s="14" cm="1">
        <f t="array" ref="E543">INDEX('Stocastic Model Raw Data'!$C$2:$C$1001,$C543,0)</f>
        <v>3144454.45773646</v>
      </c>
      <c r="F543" s="14" cm="1">
        <f t="array" ref="F543">INDEX('Stocastic Model Raw Data'!$H$2:$H$1001,$C543,0)</f>
        <v>1261249.0909927499</v>
      </c>
      <c r="G543" s="14">
        <f t="shared" si="97"/>
        <v>1883205.3667437101</v>
      </c>
      <c r="H543" s="14" cm="1">
        <f t="array" ref="H543">INDEX('Stocastic Model Raw Data'!$D$2:$D$1001,$C543,0)</f>
        <v>102830584.861688</v>
      </c>
      <c r="I543" s="14" cm="1">
        <f t="array" ref="I543">INDEX('Stocastic Model Raw Data'!$I$2:$I$1001,$C543,0)</f>
        <v>39323372.9560638</v>
      </c>
      <c r="J543" s="14">
        <f t="shared" si="98"/>
        <v>63507211.905624203</v>
      </c>
      <c r="K543" s="14" cm="1">
        <f t="array" ref="K543">INDEX('Stocastic Model Raw Data'!$E$2:$E$1001,$C543,0)</f>
        <v>31800802.916810799</v>
      </c>
      <c r="L543" s="14" cm="1">
        <f t="array" ref="L543">INDEX('Stocastic Model Raw Data'!$J$2:$J$1001,$C543,0)</f>
        <v>22712973.6400708</v>
      </c>
      <c r="M543" s="14">
        <f t="shared" si="99"/>
        <v>9087829.2767399997</v>
      </c>
      <c r="N543" s="14">
        <f t="shared" si="103"/>
        <v>134631387.7784988</v>
      </c>
      <c r="O543" s="14">
        <f t="shared" si="104"/>
        <v>62036346.596134603</v>
      </c>
      <c r="P543" s="14">
        <f t="shared" si="100"/>
        <v>72595041.182364196</v>
      </c>
      <c r="Q543" s="3">
        <f t="shared" si="105"/>
        <v>134631387.7784988</v>
      </c>
      <c r="R543" s="3">
        <f t="shared" si="106"/>
        <v>93647064.596134603</v>
      </c>
      <c r="S543" s="3">
        <f t="shared" si="101"/>
        <v>40984323.182364196</v>
      </c>
      <c r="T543" s="21">
        <f>(RANK(E543,E$8:E$1007,1)+COUNTIF(E$8:E543,E543)-1)/1000</f>
        <v>0.34399999999999997</v>
      </c>
      <c r="U543" s="21">
        <f>(RANK(F543,F$8:F$1007,1)+COUNTIF(F$8:F543,F543)-1)/1000</f>
        <v>0.34499999999999997</v>
      </c>
      <c r="V543" s="21">
        <f>(RANK(G543,G$8:G$1007,1)+COUNTIF(G$8:G543,G543)-1)/1000</f>
        <v>0.33300000000000002</v>
      </c>
      <c r="W543" s="21">
        <f>(RANK(H543,H$8:H$1007,1)+COUNTIF(H$8:H543,H543)-1)/1000</f>
        <v>0.35299999999999998</v>
      </c>
      <c r="X543" s="21">
        <f>(RANK(I543,I$8:I$1007,1)+COUNTIF(I$8:I543,I543)-1)/1000</f>
        <v>0.34699999999999998</v>
      </c>
      <c r="Y543" s="21">
        <f>(RANK(J543,J$8:J$1007,1)+COUNTIF(J$8:J543,J543)-1)/1000</f>
        <v>0.35</v>
      </c>
      <c r="Z543" s="21">
        <f>(RANK(K543,K$8:K$1007,1)+COUNTIF(K$8:K543,K543)-1)/1000</f>
        <v>0.29099999999999998</v>
      </c>
      <c r="AA543" s="21">
        <f>(RANK(L543,L$8:L$1007,1)+COUNTIF(L$8:L543,L543)-1)/1000</f>
        <v>0.31</v>
      </c>
      <c r="AB543" s="21">
        <f>(RANK(M543,M$8:M$1007,1)+COUNTIF(M$8:M543,M543)-1)/1000</f>
        <v>0.24</v>
      </c>
      <c r="AC543" s="21">
        <f>(RANK(N543,N$8:N$1007,1)+COUNTIF(N$8:N543,N543)-1)/1000</f>
        <v>0.32800000000000001</v>
      </c>
      <c r="AD543" s="21">
        <f>(RANK(O543,O$8:O$1007,1)+COUNTIF(O$8:O543,O543)-1)/1000</f>
        <v>0.312</v>
      </c>
      <c r="AE543" s="21">
        <f>(RANK(P543,P$8:P$1007,1)+COUNTIF(P$8:P543,P543)-1)/1000</f>
        <v>0.33900000000000002</v>
      </c>
      <c r="AF543" s="21">
        <f>(RANK(Q543,Q$8:Q$1007,1)+COUNTIF(Q$8:Q543,Q543)-1)/1000</f>
        <v>0.32800000000000001</v>
      </c>
      <c r="AG543" s="21">
        <f>(RANK(R543,R$8:R$1007,1)+COUNTIF(R$8:R543,R543)-1)/1000</f>
        <v>0.312</v>
      </c>
      <c r="AH543" s="21">
        <f>(RANK(S543,S$8:S$1007,1)+COUNTIF(S$8:S543,S543)-1)/1000</f>
        <v>0.33900000000000002</v>
      </c>
      <c r="AI543" s="14">
        <f t="shared" si="107"/>
        <v>0</v>
      </c>
      <c r="AK543" s="14">
        <f t="shared" si="108"/>
        <v>0</v>
      </c>
    </row>
    <row r="544" spans="2:37" x14ac:dyDescent="0.25">
      <c r="B544">
        <f t="shared" si="102"/>
        <v>537</v>
      </c>
      <c r="C544">
        <f>MATCH(B544,'Stocastic Model Raw Data'!$B$2:$B$1001,0)</f>
        <v>577</v>
      </c>
      <c r="D544" s="14" cm="1">
        <f t="array" ref="D544">INDEX('Stocastic Model Raw Data'!$G$2:$G$1001,$C544,0)</f>
        <v>31610718</v>
      </c>
      <c r="E544" s="14" cm="1">
        <f t="array" ref="E544">INDEX('Stocastic Model Raw Data'!$C$2:$C$1001,$C544,0)</f>
        <v>4371637.1507055899</v>
      </c>
      <c r="F544" s="14" cm="1">
        <f t="array" ref="F544">INDEX('Stocastic Model Raw Data'!$H$2:$H$1001,$C544,0)</f>
        <v>1808855.5121554099</v>
      </c>
      <c r="G544" s="14">
        <f t="shared" si="97"/>
        <v>2562781.63855018</v>
      </c>
      <c r="H544" s="14" cm="1">
        <f t="array" ref="H544">INDEX('Stocastic Model Raw Data'!$D$2:$D$1001,$C544,0)</f>
        <v>141346857.257485</v>
      </c>
      <c r="I544" s="14" cm="1">
        <f t="array" ref="I544">INDEX('Stocastic Model Raw Data'!$I$2:$I$1001,$C544,0)</f>
        <v>55962594.858805403</v>
      </c>
      <c r="J544" s="14">
        <f t="shared" si="98"/>
        <v>85384262.398679599</v>
      </c>
      <c r="K544" s="14" cm="1">
        <f t="array" ref="K544">INDEX('Stocastic Model Raw Data'!$E$2:$E$1001,$C544,0)</f>
        <v>38856344.851149902</v>
      </c>
      <c r="L544" s="14" cm="1">
        <f t="array" ref="L544">INDEX('Stocastic Model Raw Data'!$J$2:$J$1001,$C544,0)</f>
        <v>28383456.359618101</v>
      </c>
      <c r="M544" s="14">
        <f t="shared" si="99"/>
        <v>10472888.4915318</v>
      </c>
      <c r="N544" s="14">
        <f t="shared" si="103"/>
        <v>180203202.10863489</v>
      </c>
      <c r="O544" s="14">
        <f t="shared" si="104"/>
        <v>84346051.218423501</v>
      </c>
      <c r="P544" s="14">
        <f t="shared" si="100"/>
        <v>95857150.890211388</v>
      </c>
      <c r="Q544" s="3">
        <f t="shared" si="105"/>
        <v>180203202.10863489</v>
      </c>
      <c r="R544" s="3">
        <f t="shared" si="106"/>
        <v>115956769.2184235</v>
      </c>
      <c r="S544" s="3">
        <f t="shared" si="101"/>
        <v>64246432.890211388</v>
      </c>
      <c r="T544" s="21">
        <f>(RANK(E544,E$8:E$1007,1)+COUNTIF(E$8:E544,E544)-1)/1000</f>
        <v>0.56299999999999994</v>
      </c>
      <c r="U544" s="21">
        <f>(RANK(F544,F$8:F$1007,1)+COUNTIF(F$8:F544,F544)-1)/1000</f>
        <v>0.57099999999999995</v>
      </c>
      <c r="V544" s="21">
        <f>(RANK(G544,G$8:G$1007,1)+COUNTIF(G$8:G544,G544)-1)/1000</f>
        <v>0.55500000000000005</v>
      </c>
      <c r="W544" s="21">
        <f>(RANK(H544,H$8:H$1007,1)+COUNTIF(H$8:H544,H544)-1)/1000</f>
        <v>0.56200000000000006</v>
      </c>
      <c r="X544" s="21">
        <f>(RANK(I544,I$8:I$1007,1)+COUNTIF(I$8:I544,I544)-1)/1000</f>
        <v>0.56999999999999995</v>
      </c>
      <c r="Y544" s="21">
        <f>(RANK(J544,J$8:J$1007,1)+COUNTIF(J$8:J544,J544)-1)/1000</f>
        <v>0.55300000000000005</v>
      </c>
      <c r="Z544" s="21">
        <f>(RANK(K544,K$8:K$1007,1)+COUNTIF(K$8:K544,K544)-1)/1000</f>
        <v>0.71499999999999997</v>
      </c>
      <c r="AA544" s="21">
        <f>(RANK(L544,L$8:L$1007,1)+COUNTIF(L$8:L544,L544)-1)/1000</f>
        <v>0.75800000000000001</v>
      </c>
      <c r="AB544" s="21">
        <f>(RANK(M544,M$8:M$1007,1)+COUNTIF(M$8:M544,M544)-1)/1000</f>
        <v>0.54500000000000004</v>
      </c>
      <c r="AC544" s="21">
        <f>(RANK(N544,N$8:N$1007,1)+COUNTIF(N$8:N544,N544)-1)/1000</f>
        <v>0.57699999999999996</v>
      </c>
      <c r="AD544" s="21">
        <f>(RANK(O544,O$8:O$1007,1)+COUNTIF(O$8:O544,O544)-1)/1000</f>
        <v>0.61499999999999999</v>
      </c>
      <c r="AE544" s="21">
        <f>(RANK(P544,P$8:P$1007,1)+COUNTIF(P$8:P544,P544)-1)/1000</f>
        <v>0.54200000000000004</v>
      </c>
      <c r="AF544" s="21">
        <f>(RANK(Q544,Q$8:Q$1007,1)+COUNTIF(Q$8:Q544,Q544)-1)/1000</f>
        <v>0.57699999999999996</v>
      </c>
      <c r="AG544" s="21">
        <f>(RANK(R544,R$8:R$1007,1)+COUNTIF(R$8:R544,R544)-1)/1000</f>
        <v>0.61499999999999999</v>
      </c>
      <c r="AH544" s="21">
        <f>(RANK(S544,S$8:S$1007,1)+COUNTIF(S$8:S544,S544)-1)/1000</f>
        <v>0.54200000000000004</v>
      </c>
      <c r="AI544" s="14">
        <f t="shared" si="107"/>
        <v>0</v>
      </c>
      <c r="AK544" s="14">
        <f t="shared" si="108"/>
        <v>0</v>
      </c>
    </row>
    <row r="545" spans="2:37" x14ac:dyDescent="0.25">
      <c r="B545">
        <f t="shared" si="102"/>
        <v>538</v>
      </c>
      <c r="C545">
        <f>MATCH(B545,'Stocastic Model Raw Data'!$B$2:$B$1001,0)</f>
        <v>946</v>
      </c>
      <c r="D545" s="14" cm="1">
        <f t="array" ref="D545">INDEX('Stocastic Model Raw Data'!$G$2:$G$1001,$C545,0)</f>
        <v>31610718</v>
      </c>
      <c r="E545" s="14" cm="1">
        <f t="array" ref="E545">INDEX('Stocastic Model Raw Data'!$C$2:$C$1001,$C545,0)</f>
        <v>7549959.1793897599</v>
      </c>
      <c r="F545" s="14" cm="1">
        <f t="array" ref="F545">INDEX('Stocastic Model Raw Data'!$H$2:$H$1001,$C545,0)</f>
        <v>3179487.03293972</v>
      </c>
      <c r="G545" s="14">
        <f t="shared" si="97"/>
        <v>4370472.1464500399</v>
      </c>
      <c r="H545" s="14" cm="1">
        <f t="array" ref="H545">INDEX('Stocastic Model Raw Data'!$D$2:$D$1001,$C545,0)</f>
        <v>246444657.25775599</v>
      </c>
      <c r="I545" s="14" cm="1">
        <f t="array" ref="I545">INDEX('Stocastic Model Raw Data'!$I$2:$I$1001,$C545,0)</f>
        <v>97309070.845709503</v>
      </c>
      <c r="J545" s="14">
        <f t="shared" si="98"/>
        <v>149135586.41204649</v>
      </c>
      <c r="K545" s="14" cm="1">
        <f t="array" ref="K545">INDEX('Stocastic Model Raw Data'!$E$2:$E$1001,$C545,0)</f>
        <v>28916109.2843167</v>
      </c>
      <c r="L545" s="14" cm="1">
        <f t="array" ref="L545">INDEX('Stocastic Model Raw Data'!$J$2:$J$1001,$C545,0)</f>
        <v>20229596.6638638</v>
      </c>
      <c r="M545" s="14">
        <f t="shared" si="99"/>
        <v>8686512.6204528995</v>
      </c>
      <c r="N545" s="14">
        <f t="shared" si="103"/>
        <v>275360766.54207271</v>
      </c>
      <c r="O545" s="14">
        <f t="shared" si="104"/>
        <v>117538667.50957331</v>
      </c>
      <c r="P545" s="14">
        <f t="shared" si="100"/>
        <v>157822099.0324994</v>
      </c>
      <c r="Q545" s="3">
        <f t="shared" si="105"/>
        <v>275360766.54207271</v>
      </c>
      <c r="R545" s="3">
        <f t="shared" si="106"/>
        <v>149149385.50957331</v>
      </c>
      <c r="S545" s="3">
        <f t="shared" si="101"/>
        <v>126211381.0324994</v>
      </c>
      <c r="T545" s="21">
        <f>(RANK(E545,E$8:E$1007,1)+COUNTIF(E$8:E545,E545)-1)/1000</f>
        <v>0.95899999999999996</v>
      </c>
      <c r="U545" s="21">
        <f>(RANK(F545,F$8:F$1007,1)+COUNTIF(F$8:F545,F545)-1)/1000</f>
        <v>0.96</v>
      </c>
      <c r="V545" s="21">
        <f>(RANK(G545,G$8:G$1007,1)+COUNTIF(G$8:G545,G545)-1)/1000</f>
        <v>0.95599999999999996</v>
      </c>
      <c r="W545" s="21">
        <f>(RANK(H545,H$8:H$1007,1)+COUNTIF(H$8:H545,H545)-1)/1000</f>
        <v>0.96</v>
      </c>
      <c r="X545" s="21">
        <f>(RANK(I545,I$8:I$1007,1)+COUNTIF(I$8:I545,I545)-1)/1000</f>
        <v>0.96</v>
      </c>
      <c r="Y545" s="21">
        <f>(RANK(J545,J$8:J$1007,1)+COUNTIF(J$8:J545,J545)-1)/1000</f>
        <v>0.95899999999999996</v>
      </c>
      <c r="Z545" s="21">
        <f>(RANK(K545,K$8:K$1007,1)+COUNTIF(K$8:K545,K545)-1)/1000</f>
        <v>0.19</v>
      </c>
      <c r="AA545" s="21">
        <f>(RANK(L545,L$8:L$1007,1)+COUNTIF(L$8:L545,L545)-1)/1000</f>
        <v>0.19600000000000001</v>
      </c>
      <c r="AB545" s="21">
        <f>(RANK(M545,M$8:M$1007,1)+COUNTIF(M$8:M545,M545)-1)/1000</f>
        <v>0.17399999999999999</v>
      </c>
      <c r="AC545" s="21">
        <f>(RANK(N545,N$8:N$1007,1)+COUNTIF(N$8:N545,N545)-1)/1000</f>
        <v>0.94599999999999995</v>
      </c>
      <c r="AD545" s="21">
        <f>(RANK(O545,O$8:O$1007,1)+COUNTIF(O$8:O545,O545)-1)/1000</f>
        <v>0.93500000000000005</v>
      </c>
      <c r="AE545" s="21">
        <f>(RANK(P545,P$8:P$1007,1)+COUNTIF(P$8:P545,P545)-1)/1000</f>
        <v>0.95299999999999996</v>
      </c>
      <c r="AF545" s="21">
        <f>(RANK(Q545,Q$8:Q$1007,1)+COUNTIF(Q$8:Q545,Q545)-1)/1000</f>
        <v>0.94599999999999995</v>
      </c>
      <c r="AG545" s="21">
        <f>(RANK(R545,R$8:R$1007,1)+COUNTIF(R$8:R545,R545)-1)/1000</f>
        <v>0.93500000000000005</v>
      </c>
      <c r="AH545" s="21">
        <f>(RANK(S545,S$8:S$1007,1)+COUNTIF(S$8:S545,S545)-1)/1000</f>
        <v>0.95299999999999996</v>
      </c>
      <c r="AI545" s="14">
        <f t="shared" si="107"/>
        <v>0</v>
      </c>
      <c r="AK545" s="14">
        <f t="shared" si="108"/>
        <v>0</v>
      </c>
    </row>
    <row r="546" spans="2:37" x14ac:dyDescent="0.25">
      <c r="B546">
        <f t="shared" si="102"/>
        <v>539</v>
      </c>
      <c r="C546">
        <f>MATCH(B546,'Stocastic Model Raw Data'!$B$2:$B$1001,0)</f>
        <v>603</v>
      </c>
      <c r="D546" s="14" cm="1">
        <f t="array" ref="D546">INDEX('Stocastic Model Raw Data'!$G$2:$G$1001,$C546,0)</f>
        <v>31610718</v>
      </c>
      <c r="E546" s="14" cm="1">
        <f t="array" ref="E546">INDEX('Stocastic Model Raw Data'!$C$2:$C$1001,$C546,0)</f>
        <v>4744005.4775294</v>
      </c>
      <c r="F546" s="14" cm="1">
        <f t="array" ref="F546">INDEX('Stocastic Model Raw Data'!$H$2:$H$1001,$C546,0)</f>
        <v>1959583.93972004</v>
      </c>
      <c r="G546" s="14">
        <f t="shared" si="97"/>
        <v>2784421.5378093598</v>
      </c>
      <c r="H546" s="14" cm="1">
        <f t="array" ref="H546">INDEX('Stocastic Model Raw Data'!$D$2:$D$1001,$C546,0)</f>
        <v>155267060.297517</v>
      </c>
      <c r="I546" s="14" cm="1">
        <f t="array" ref="I546">INDEX('Stocastic Model Raw Data'!$I$2:$I$1001,$C546,0)</f>
        <v>60342024.652058803</v>
      </c>
      <c r="J546" s="14">
        <f t="shared" si="98"/>
        <v>94925035.645458192</v>
      </c>
      <c r="K546" s="14" cm="1">
        <f t="array" ref="K546">INDEX('Stocastic Model Raw Data'!$E$2:$E$1001,$C546,0)</f>
        <v>28589645.587177001</v>
      </c>
      <c r="L546" s="14" cm="1">
        <f t="array" ref="L546">INDEX('Stocastic Model Raw Data'!$J$2:$J$1001,$C546,0)</f>
        <v>19969815.390712202</v>
      </c>
      <c r="M546" s="14">
        <f t="shared" si="99"/>
        <v>8619830.1964647993</v>
      </c>
      <c r="N546" s="14">
        <f t="shared" si="103"/>
        <v>183856705.88469401</v>
      </c>
      <c r="O546" s="14">
        <f t="shared" si="104"/>
        <v>80311840.042771012</v>
      </c>
      <c r="P546" s="14">
        <f t="shared" si="100"/>
        <v>103544865.841923</v>
      </c>
      <c r="Q546" s="3">
        <f t="shared" si="105"/>
        <v>183856705.88469401</v>
      </c>
      <c r="R546" s="3">
        <f t="shared" si="106"/>
        <v>111922558.04277101</v>
      </c>
      <c r="S546" s="3">
        <f t="shared" si="101"/>
        <v>71934147.841922998</v>
      </c>
      <c r="T546" s="21">
        <f>(RANK(E546,E$8:E$1007,1)+COUNTIF(E$8:E546,E546)-1)/1000</f>
        <v>0.628</v>
      </c>
      <c r="U546" s="21">
        <f>(RANK(F546,F$8:F$1007,1)+COUNTIF(F$8:F546,F546)-1)/1000</f>
        <v>0.627</v>
      </c>
      <c r="V546" s="21">
        <f>(RANK(G546,G$8:G$1007,1)+COUNTIF(G$8:G546,G546)-1)/1000</f>
        <v>0.63100000000000001</v>
      </c>
      <c r="W546" s="21">
        <f>(RANK(H546,H$8:H$1007,1)+COUNTIF(H$8:H546,H546)-1)/1000</f>
        <v>0.63900000000000001</v>
      </c>
      <c r="X546" s="21">
        <f>(RANK(I546,I$8:I$1007,1)+COUNTIF(I$8:I546,I546)-1)/1000</f>
        <v>0.626</v>
      </c>
      <c r="Y546" s="21">
        <f>(RANK(J546,J$8:J$1007,1)+COUNTIF(J$8:J546,J546)-1)/1000</f>
        <v>0.65800000000000003</v>
      </c>
      <c r="Z546" s="21">
        <f>(RANK(K546,K$8:K$1007,1)+COUNTIF(K$8:K546,K546)-1)/1000</f>
        <v>0.17899999999999999</v>
      </c>
      <c r="AA546" s="21">
        <f>(RANK(L546,L$8:L$1007,1)+COUNTIF(L$8:L546,L546)-1)/1000</f>
        <v>0.186</v>
      </c>
      <c r="AB546" s="21">
        <f>(RANK(M546,M$8:M$1007,1)+COUNTIF(M$8:M546,M546)-1)/1000</f>
        <v>0.161</v>
      </c>
      <c r="AC546" s="21">
        <f>(RANK(N546,N$8:N$1007,1)+COUNTIF(N$8:N546,N546)-1)/1000</f>
        <v>0.60299999999999998</v>
      </c>
      <c r="AD546" s="21">
        <f>(RANK(O546,O$8:O$1007,1)+COUNTIF(O$8:O546,O546)-1)/1000</f>
        <v>0.54200000000000004</v>
      </c>
      <c r="AE546" s="21">
        <f>(RANK(P546,P$8:P$1007,1)+COUNTIF(P$8:P546,P546)-1)/1000</f>
        <v>0.63900000000000001</v>
      </c>
      <c r="AF546" s="21">
        <f>(RANK(Q546,Q$8:Q$1007,1)+COUNTIF(Q$8:Q546,Q546)-1)/1000</f>
        <v>0.60299999999999998</v>
      </c>
      <c r="AG546" s="21">
        <f>(RANK(R546,R$8:R$1007,1)+COUNTIF(R$8:R546,R546)-1)/1000</f>
        <v>0.54200000000000004</v>
      </c>
      <c r="AH546" s="21">
        <f>(RANK(S546,S$8:S$1007,1)+COUNTIF(S$8:S546,S546)-1)/1000</f>
        <v>0.63900000000000001</v>
      </c>
      <c r="AI546" s="14">
        <f t="shared" si="107"/>
        <v>0</v>
      </c>
      <c r="AK546" s="14">
        <f t="shared" si="108"/>
        <v>0</v>
      </c>
    </row>
    <row r="547" spans="2:37" x14ac:dyDescent="0.25">
      <c r="B547">
        <f t="shared" si="102"/>
        <v>540</v>
      </c>
      <c r="C547">
        <f>MATCH(B547,'Stocastic Model Raw Data'!$B$2:$B$1001,0)</f>
        <v>409</v>
      </c>
      <c r="D547" s="14" cm="1">
        <f t="array" ref="D547">INDEX('Stocastic Model Raw Data'!$G$2:$G$1001,$C547,0)</f>
        <v>31610718</v>
      </c>
      <c r="E547" s="14" cm="1">
        <f t="array" ref="E547">INDEX('Stocastic Model Raw Data'!$C$2:$C$1001,$C547,0)</f>
        <v>3448788.6037933198</v>
      </c>
      <c r="F547" s="14" cm="1">
        <f t="array" ref="F547">INDEX('Stocastic Model Raw Data'!$H$2:$H$1001,$C547,0)</f>
        <v>1368022.20495585</v>
      </c>
      <c r="G547" s="14">
        <f t="shared" si="97"/>
        <v>2080766.3988374698</v>
      </c>
      <c r="H547" s="14" cm="1">
        <f t="array" ref="H547">INDEX('Stocastic Model Raw Data'!$D$2:$D$1001,$C547,0)</f>
        <v>111010633.49982201</v>
      </c>
      <c r="I547" s="14" cm="1">
        <f t="array" ref="I547">INDEX('Stocastic Model Raw Data'!$I$2:$I$1001,$C547,0)</f>
        <v>42813276.898614302</v>
      </c>
      <c r="J547" s="14">
        <f t="shared" si="98"/>
        <v>68197356.601207703</v>
      </c>
      <c r="K547" s="14" cm="1">
        <f t="array" ref="K547">INDEX('Stocastic Model Raw Data'!$E$2:$E$1001,$C547,0)</f>
        <v>42919281.038946599</v>
      </c>
      <c r="L547" s="14" cm="1">
        <f t="array" ref="L547">INDEX('Stocastic Model Raw Data'!$J$2:$J$1001,$C547,0)</f>
        <v>30365548.155384801</v>
      </c>
      <c r="M547" s="14">
        <f t="shared" si="99"/>
        <v>12553732.883561797</v>
      </c>
      <c r="N547" s="14">
        <f t="shared" si="103"/>
        <v>153929914.53876859</v>
      </c>
      <c r="O547" s="14">
        <f t="shared" si="104"/>
        <v>73178825.053999096</v>
      </c>
      <c r="P547" s="14">
        <f t="shared" si="100"/>
        <v>80751089.484769493</v>
      </c>
      <c r="Q547" s="3">
        <f t="shared" si="105"/>
        <v>153929914.53876859</v>
      </c>
      <c r="R547" s="3">
        <f t="shared" si="106"/>
        <v>104789543.0539991</v>
      </c>
      <c r="S547" s="3">
        <f t="shared" si="101"/>
        <v>49140371.484769493</v>
      </c>
      <c r="T547" s="21">
        <f>(RANK(E547,E$8:E$1007,1)+COUNTIF(E$8:E547,E547)-1)/1000</f>
        <v>0.38</v>
      </c>
      <c r="U547" s="21">
        <f>(RANK(F547,F$8:F$1007,1)+COUNTIF(F$8:F547,F547)-1)/1000</f>
        <v>0.38100000000000001</v>
      </c>
      <c r="V547" s="21">
        <f>(RANK(G547,G$8:G$1007,1)+COUNTIF(G$8:G547,G547)-1)/1000</f>
        <v>0.38200000000000001</v>
      </c>
      <c r="W547" s="21">
        <f>(RANK(H547,H$8:H$1007,1)+COUNTIF(H$8:H547,H547)-1)/1000</f>
        <v>0.378</v>
      </c>
      <c r="X547" s="21">
        <f>(RANK(I547,I$8:I$1007,1)+COUNTIF(I$8:I547,I547)-1)/1000</f>
        <v>0.38100000000000001</v>
      </c>
      <c r="Y547" s="21">
        <f>(RANK(J547,J$8:J$1007,1)+COUNTIF(J$8:J547,J547)-1)/1000</f>
        <v>0.377</v>
      </c>
      <c r="Z547" s="21">
        <f>(RANK(K547,K$8:K$1007,1)+COUNTIF(K$8:K547,K547)-1)/1000</f>
        <v>0.92700000000000005</v>
      </c>
      <c r="AA547" s="21">
        <f>(RANK(L547,L$8:L$1007,1)+COUNTIF(L$8:L547,L547)-1)/1000</f>
        <v>0.90800000000000003</v>
      </c>
      <c r="AB547" s="21">
        <f>(RANK(M547,M$8:M$1007,1)+COUNTIF(M$8:M547,M547)-1)/1000</f>
        <v>0.95899999999999996</v>
      </c>
      <c r="AC547" s="21">
        <f>(RANK(N547,N$8:N$1007,1)+COUNTIF(N$8:N547,N547)-1)/1000</f>
        <v>0.40899999999999997</v>
      </c>
      <c r="AD547" s="21">
        <f>(RANK(O547,O$8:O$1007,1)+COUNTIF(O$8:O547,O547)-1)/1000</f>
        <v>0.45100000000000001</v>
      </c>
      <c r="AE547" s="21">
        <f>(RANK(P547,P$8:P$1007,1)+COUNTIF(P$8:P547,P547)-1)/1000</f>
        <v>0.39</v>
      </c>
      <c r="AF547" s="21">
        <f>(RANK(Q547,Q$8:Q$1007,1)+COUNTIF(Q$8:Q547,Q547)-1)/1000</f>
        <v>0.40899999999999997</v>
      </c>
      <c r="AG547" s="21">
        <f>(RANK(R547,R$8:R$1007,1)+COUNTIF(R$8:R547,R547)-1)/1000</f>
        <v>0.45100000000000001</v>
      </c>
      <c r="AH547" s="21">
        <f>(RANK(S547,S$8:S$1007,1)+COUNTIF(S$8:S547,S547)-1)/1000</f>
        <v>0.39</v>
      </c>
      <c r="AI547" s="14">
        <f t="shared" si="107"/>
        <v>0</v>
      </c>
      <c r="AK547" s="14">
        <f t="shared" si="108"/>
        <v>0</v>
      </c>
    </row>
    <row r="548" spans="2:37" x14ac:dyDescent="0.25">
      <c r="B548">
        <f t="shared" si="102"/>
        <v>541</v>
      </c>
      <c r="C548">
        <f>MATCH(B548,'Stocastic Model Raw Data'!$B$2:$B$1001,0)</f>
        <v>933</v>
      </c>
      <c r="D548" s="14" cm="1">
        <f t="array" ref="D548">INDEX('Stocastic Model Raw Data'!$G$2:$G$1001,$C548,0)</f>
        <v>31610718</v>
      </c>
      <c r="E548" s="14" cm="1">
        <f t="array" ref="E548">INDEX('Stocastic Model Raw Data'!$C$2:$C$1001,$C548,0)</f>
        <v>6845593.9247460198</v>
      </c>
      <c r="F548" s="14" cm="1">
        <f t="array" ref="F548">INDEX('Stocastic Model Raw Data'!$H$2:$H$1001,$C548,0)</f>
        <v>2809043.4390958501</v>
      </c>
      <c r="G548" s="14">
        <f t="shared" si="97"/>
        <v>4036550.4856501697</v>
      </c>
      <c r="H548" s="14" cm="1">
        <f t="array" ref="H548">INDEX('Stocastic Model Raw Data'!$D$2:$D$1001,$C548,0)</f>
        <v>224107476.086106</v>
      </c>
      <c r="I548" s="14" cm="1">
        <f t="array" ref="I548">INDEX('Stocastic Model Raw Data'!$I$2:$I$1001,$C548,0)</f>
        <v>86533674.813898206</v>
      </c>
      <c r="J548" s="14">
        <f t="shared" si="98"/>
        <v>137573801.2722078</v>
      </c>
      <c r="K548" s="14" cm="1">
        <f t="array" ref="K548">INDEX('Stocastic Model Raw Data'!$E$2:$E$1001,$C548,0)</f>
        <v>42089095.462614097</v>
      </c>
      <c r="L548" s="14" cm="1">
        <f t="array" ref="L548">INDEX('Stocastic Model Raw Data'!$J$2:$J$1001,$C548,0)</f>
        <v>29823806.5137471</v>
      </c>
      <c r="M548" s="14">
        <f t="shared" si="99"/>
        <v>12265288.948866997</v>
      </c>
      <c r="N548" s="14">
        <f t="shared" si="103"/>
        <v>266196571.54872009</v>
      </c>
      <c r="O548" s="14">
        <f t="shared" si="104"/>
        <v>116357481.3276453</v>
      </c>
      <c r="P548" s="14">
        <f t="shared" si="100"/>
        <v>149839090.22107479</v>
      </c>
      <c r="Q548" s="3">
        <f t="shared" si="105"/>
        <v>266196571.54872009</v>
      </c>
      <c r="R548" s="3">
        <f t="shared" si="106"/>
        <v>147968199.3276453</v>
      </c>
      <c r="S548" s="3">
        <f t="shared" si="101"/>
        <v>118228372.22107479</v>
      </c>
      <c r="T548" s="21">
        <f>(RANK(E548,E$8:E$1007,1)+COUNTIF(E$8:E548,E548)-1)/1000</f>
        <v>0.92300000000000004</v>
      </c>
      <c r="U548" s="21">
        <f>(RANK(F548,F$8:F$1007,1)+COUNTIF(F$8:F548,F548)-1)/1000</f>
        <v>0.91700000000000004</v>
      </c>
      <c r="V548" s="21">
        <f>(RANK(G548,G$8:G$1007,1)+COUNTIF(G$8:G548,G548)-1)/1000</f>
        <v>0.92300000000000004</v>
      </c>
      <c r="W548" s="21">
        <f>(RANK(H548,H$8:H$1007,1)+COUNTIF(H$8:H548,H548)-1)/1000</f>
        <v>0.92300000000000004</v>
      </c>
      <c r="X548" s="21">
        <f>(RANK(I548,I$8:I$1007,1)+COUNTIF(I$8:I548,I548)-1)/1000</f>
        <v>0.92</v>
      </c>
      <c r="Y548" s="21">
        <f>(RANK(J548,J$8:J$1007,1)+COUNTIF(J$8:J548,J548)-1)/1000</f>
        <v>0.92500000000000004</v>
      </c>
      <c r="Z548" s="21">
        <f>(RANK(K548,K$8:K$1007,1)+COUNTIF(K$8:K548,K548)-1)/1000</f>
        <v>0.89300000000000002</v>
      </c>
      <c r="AA548" s="21">
        <f>(RANK(L548,L$8:L$1007,1)+COUNTIF(L$8:L548,L548)-1)/1000</f>
        <v>0.86699999999999999</v>
      </c>
      <c r="AB548" s="21">
        <f>(RANK(M548,M$8:M$1007,1)+COUNTIF(M$8:M548,M548)-1)/1000</f>
        <v>0.93600000000000005</v>
      </c>
      <c r="AC548" s="21">
        <f>(RANK(N548,N$8:N$1007,1)+COUNTIF(N$8:N548,N548)-1)/1000</f>
        <v>0.93300000000000005</v>
      </c>
      <c r="AD548" s="21">
        <f>(RANK(O548,O$8:O$1007,1)+COUNTIF(O$8:O548,O548)-1)/1000</f>
        <v>0.92900000000000005</v>
      </c>
      <c r="AE548" s="21">
        <f>(RANK(P548,P$8:P$1007,1)+COUNTIF(P$8:P548,P548)-1)/1000</f>
        <v>0.93400000000000005</v>
      </c>
      <c r="AF548" s="21">
        <f>(RANK(Q548,Q$8:Q$1007,1)+COUNTIF(Q$8:Q548,Q548)-1)/1000</f>
        <v>0.93300000000000005</v>
      </c>
      <c r="AG548" s="21">
        <f>(RANK(R548,R$8:R$1007,1)+COUNTIF(R$8:R548,R548)-1)/1000</f>
        <v>0.92900000000000005</v>
      </c>
      <c r="AH548" s="21">
        <f>(RANK(S548,S$8:S$1007,1)+COUNTIF(S$8:S548,S548)-1)/1000</f>
        <v>0.93400000000000005</v>
      </c>
      <c r="AI548" s="14">
        <f t="shared" si="107"/>
        <v>0</v>
      </c>
      <c r="AK548" s="14">
        <f t="shared" si="108"/>
        <v>0</v>
      </c>
    </row>
    <row r="549" spans="2:37" x14ac:dyDescent="0.25">
      <c r="B549">
        <f t="shared" si="102"/>
        <v>542</v>
      </c>
      <c r="C549">
        <f>MATCH(B549,'Stocastic Model Raw Data'!$B$2:$B$1001,0)</f>
        <v>595</v>
      </c>
      <c r="D549" s="14" cm="1">
        <f t="array" ref="D549">INDEX('Stocastic Model Raw Data'!$G$2:$G$1001,$C549,0)</f>
        <v>31610718</v>
      </c>
      <c r="E549" s="14" cm="1">
        <f t="array" ref="E549">INDEX('Stocastic Model Raw Data'!$C$2:$C$1001,$C549,0)</f>
        <v>4310621.5754033197</v>
      </c>
      <c r="F549" s="14" cm="1">
        <f t="array" ref="F549">INDEX('Stocastic Model Raw Data'!$H$2:$H$1001,$C549,0)</f>
        <v>1768287.4728804899</v>
      </c>
      <c r="G549" s="14">
        <f t="shared" si="97"/>
        <v>2542334.1025228295</v>
      </c>
      <c r="H549" s="14" cm="1">
        <f t="array" ref="H549">INDEX('Stocastic Model Raw Data'!$D$2:$D$1001,$C549,0)</f>
        <v>139530428.842612</v>
      </c>
      <c r="I549" s="14" cm="1">
        <f t="array" ref="I549">INDEX('Stocastic Model Raw Data'!$I$2:$I$1001,$C549,0)</f>
        <v>54875912.728574999</v>
      </c>
      <c r="J549" s="14">
        <f t="shared" si="98"/>
        <v>84654516.114037007</v>
      </c>
      <c r="K549" s="14" cm="1">
        <f t="array" ref="K549">INDEX('Stocastic Model Raw Data'!$E$2:$E$1001,$C549,0)</f>
        <v>42547252.993702397</v>
      </c>
      <c r="L549" s="14" cm="1">
        <f t="array" ref="L549">INDEX('Stocastic Model Raw Data'!$J$2:$J$1001,$C549,0)</f>
        <v>30405593.8273119</v>
      </c>
      <c r="M549" s="14">
        <f t="shared" si="99"/>
        <v>12141659.166390497</v>
      </c>
      <c r="N549" s="14">
        <f t="shared" si="103"/>
        <v>182077681.83631438</v>
      </c>
      <c r="O549" s="14">
        <f t="shared" si="104"/>
        <v>85281506.555886894</v>
      </c>
      <c r="P549" s="14">
        <f t="shared" si="100"/>
        <v>96796175.280427486</v>
      </c>
      <c r="Q549" s="3">
        <f t="shared" si="105"/>
        <v>182077681.83631438</v>
      </c>
      <c r="R549" s="3">
        <f t="shared" si="106"/>
        <v>116892224.55588689</v>
      </c>
      <c r="S549" s="3">
        <f t="shared" si="101"/>
        <v>65185457.280427486</v>
      </c>
      <c r="T549" s="21">
        <f>(RANK(E549,E$8:E$1007,1)+COUNTIF(E$8:E549,E549)-1)/1000</f>
        <v>0.54800000000000004</v>
      </c>
      <c r="U549" s="21">
        <f>(RANK(F549,F$8:F$1007,1)+COUNTIF(F$8:F549,F549)-1)/1000</f>
        <v>0.54300000000000004</v>
      </c>
      <c r="V549" s="21">
        <f>(RANK(G549,G$8:G$1007,1)+COUNTIF(G$8:G549,G549)-1)/1000</f>
        <v>0.54600000000000004</v>
      </c>
      <c r="W549" s="21">
        <f>(RANK(H549,H$8:H$1007,1)+COUNTIF(H$8:H549,H549)-1)/1000</f>
        <v>0.54400000000000004</v>
      </c>
      <c r="X549" s="21">
        <f>(RANK(I549,I$8:I$1007,1)+COUNTIF(I$8:I549,I549)-1)/1000</f>
        <v>0.54700000000000004</v>
      </c>
      <c r="Y549" s="21">
        <f>(RANK(J549,J$8:J$1007,1)+COUNTIF(J$8:J549,J549)-1)/1000</f>
        <v>0.54100000000000004</v>
      </c>
      <c r="Z549" s="21">
        <f>(RANK(K549,K$8:K$1007,1)+COUNTIF(K$8:K549,K549)-1)/1000</f>
        <v>0.91300000000000003</v>
      </c>
      <c r="AA549" s="21">
        <f>(RANK(L549,L$8:L$1007,1)+COUNTIF(L$8:L549,L549)-1)/1000</f>
        <v>0.91</v>
      </c>
      <c r="AB549" s="21">
        <f>(RANK(M549,M$8:M$1007,1)+COUNTIF(M$8:M549,M549)-1)/1000</f>
        <v>0.92100000000000004</v>
      </c>
      <c r="AC549" s="21">
        <f>(RANK(N549,N$8:N$1007,1)+COUNTIF(N$8:N549,N549)-1)/1000</f>
        <v>0.59499999999999997</v>
      </c>
      <c r="AD549" s="21">
        <f>(RANK(O549,O$8:O$1007,1)+COUNTIF(O$8:O549,O549)-1)/1000</f>
        <v>0.63900000000000001</v>
      </c>
      <c r="AE549" s="21">
        <f>(RANK(P549,P$8:P$1007,1)+COUNTIF(P$8:P549,P549)-1)/1000</f>
        <v>0.56200000000000006</v>
      </c>
      <c r="AF549" s="21">
        <f>(RANK(Q549,Q$8:Q$1007,1)+COUNTIF(Q$8:Q549,Q549)-1)/1000</f>
        <v>0.59499999999999997</v>
      </c>
      <c r="AG549" s="21">
        <f>(RANK(R549,R$8:R$1007,1)+COUNTIF(R$8:R549,R549)-1)/1000</f>
        <v>0.63900000000000001</v>
      </c>
      <c r="AH549" s="21">
        <f>(RANK(S549,S$8:S$1007,1)+COUNTIF(S$8:S549,S549)-1)/1000</f>
        <v>0.56200000000000006</v>
      </c>
      <c r="AI549" s="14">
        <f t="shared" si="107"/>
        <v>0</v>
      </c>
      <c r="AK549" s="14">
        <f t="shared" si="108"/>
        <v>0</v>
      </c>
    </row>
    <row r="550" spans="2:37" x14ac:dyDescent="0.25">
      <c r="B550">
        <f t="shared" si="102"/>
        <v>543</v>
      </c>
      <c r="C550">
        <f>MATCH(B550,'Stocastic Model Raw Data'!$B$2:$B$1001,0)</f>
        <v>664</v>
      </c>
      <c r="D550" s="14" cm="1">
        <f t="array" ref="D550">INDEX('Stocastic Model Raw Data'!$G$2:$G$1001,$C550,0)</f>
        <v>31610718</v>
      </c>
      <c r="E550" s="14" cm="1">
        <f t="array" ref="E550">INDEX('Stocastic Model Raw Data'!$C$2:$C$1001,$C550,0)</f>
        <v>4551956.5702881096</v>
      </c>
      <c r="F550" s="14" cm="1">
        <f t="array" ref="F550">INDEX('Stocastic Model Raw Data'!$H$2:$H$1001,$C550,0)</f>
        <v>1813284.9642332499</v>
      </c>
      <c r="G550" s="14">
        <f t="shared" si="97"/>
        <v>2738671.6060548597</v>
      </c>
      <c r="H550" s="14" cm="1">
        <f t="array" ref="H550">INDEX('Stocastic Model Raw Data'!$D$2:$D$1001,$C550,0)</f>
        <v>149452947.17962301</v>
      </c>
      <c r="I550" s="14" cm="1">
        <f t="array" ref="I550">INDEX('Stocastic Model Raw Data'!$I$2:$I$1001,$C550,0)</f>
        <v>56399632.010825202</v>
      </c>
      <c r="J550" s="14">
        <f t="shared" si="98"/>
        <v>93053315.168797806</v>
      </c>
      <c r="K550" s="14" cm="1">
        <f t="array" ref="K550">INDEX('Stocastic Model Raw Data'!$E$2:$E$1001,$C550,0)</f>
        <v>43098003.745066501</v>
      </c>
      <c r="L550" s="14" cm="1">
        <f t="array" ref="L550">INDEX('Stocastic Model Raw Data'!$J$2:$J$1001,$C550,0)</f>
        <v>30723934.756139901</v>
      </c>
      <c r="M550" s="14">
        <f t="shared" si="99"/>
        <v>12374068.988926601</v>
      </c>
      <c r="N550" s="14">
        <f t="shared" si="103"/>
        <v>192550950.9246895</v>
      </c>
      <c r="O550" s="14">
        <f t="shared" si="104"/>
        <v>87123566.766965106</v>
      </c>
      <c r="P550" s="14">
        <f t="shared" si="100"/>
        <v>105427384.1577244</v>
      </c>
      <c r="Q550" s="3">
        <f t="shared" si="105"/>
        <v>192550950.9246895</v>
      </c>
      <c r="R550" s="3">
        <f t="shared" si="106"/>
        <v>118734284.76696511</v>
      </c>
      <c r="S550" s="3">
        <f t="shared" si="101"/>
        <v>73816666.157724395</v>
      </c>
      <c r="T550" s="21">
        <f>(RANK(E550,E$8:E$1007,1)+COUNTIF(E$8:E550,E550)-1)/1000</f>
        <v>0.59399999999999997</v>
      </c>
      <c r="U550" s="21">
        <f>(RANK(F550,F$8:F$1007,1)+COUNTIF(F$8:F550,F550)-1)/1000</f>
        <v>0.57499999999999996</v>
      </c>
      <c r="V550" s="21">
        <f>(RANK(G550,G$8:G$1007,1)+COUNTIF(G$8:G550,G550)-1)/1000</f>
        <v>0.61599999999999999</v>
      </c>
      <c r="W550" s="21">
        <f>(RANK(H550,H$8:H$1007,1)+COUNTIF(H$8:H550,H550)-1)/1000</f>
        <v>0.61099999999999999</v>
      </c>
      <c r="X550" s="21">
        <f>(RANK(I550,I$8:I$1007,1)+COUNTIF(I$8:I550,I550)-1)/1000</f>
        <v>0.57799999999999996</v>
      </c>
      <c r="Y550" s="21">
        <f>(RANK(J550,J$8:J$1007,1)+COUNTIF(J$8:J550,J550)-1)/1000</f>
        <v>0.63200000000000001</v>
      </c>
      <c r="Z550" s="21">
        <f>(RANK(K550,K$8:K$1007,1)+COUNTIF(K$8:K550,K550)-1)/1000</f>
        <v>0.93400000000000005</v>
      </c>
      <c r="AA550" s="21">
        <f>(RANK(L550,L$8:L$1007,1)+COUNTIF(L$8:L550,L550)-1)/1000</f>
        <v>0.92500000000000004</v>
      </c>
      <c r="AB550" s="21">
        <f>(RANK(M550,M$8:M$1007,1)+COUNTIF(M$8:M550,M550)-1)/1000</f>
        <v>0.94799999999999995</v>
      </c>
      <c r="AC550" s="21">
        <f>(RANK(N550,N$8:N$1007,1)+COUNTIF(N$8:N550,N550)-1)/1000</f>
        <v>0.66400000000000003</v>
      </c>
      <c r="AD550" s="21">
        <f>(RANK(O550,O$8:O$1007,1)+COUNTIF(O$8:O550,O550)-1)/1000</f>
        <v>0.66300000000000003</v>
      </c>
      <c r="AE550" s="21">
        <f>(RANK(P550,P$8:P$1007,1)+COUNTIF(P$8:P550,P550)-1)/1000</f>
        <v>0.66100000000000003</v>
      </c>
      <c r="AF550" s="21">
        <f>(RANK(Q550,Q$8:Q$1007,1)+COUNTIF(Q$8:Q550,Q550)-1)/1000</f>
        <v>0.66400000000000003</v>
      </c>
      <c r="AG550" s="21">
        <f>(RANK(R550,R$8:R$1007,1)+COUNTIF(R$8:R550,R550)-1)/1000</f>
        <v>0.66300000000000003</v>
      </c>
      <c r="AH550" s="21">
        <f>(RANK(S550,S$8:S$1007,1)+COUNTIF(S$8:S550,S550)-1)/1000</f>
        <v>0.66100000000000003</v>
      </c>
      <c r="AI550" s="14">
        <f t="shared" si="107"/>
        <v>0</v>
      </c>
      <c r="AK550" s="14">
        <f t="shared" si="108"/>
        <v>0</v>
      </c>
    </row>
    <row r="551" spans="2:37" x14ac:dyDescent="0.25">
      <c r="B551">
        <f t="shared" si="102"/>
        <v>544</v>
      </c>
      <c r="C551">
        <f>MATCH(B551,'Stocastic Model Raw Data'!$B$2:$B$1001,0)</f>
        <v>762</v>
      </c>
      <c r="D551" s="14" cm="1">
        <f t="array" ref="D551">INDEX('Stocastic Model Raw Data'!$G$2:$G$1001,$C551,0)</f>
        <v>31610718</v>
      </c>
      <c r="E551" s="14" cm="1">
        <f t="array" ref="E551">INDEX('Stocastic Model Raw Data'!$C$2:$C$1001,$C551,0)</f>
        <v>5601345.5532593299</v>
      </c>
      <c r="F551" s="14" cm="1">
        <f t="array" ref="F551">INDEX('Stocastic Model Raw Data'!$H$2:$H$1001,$C551,0)</f>
        <v>2360293.9341785298</v>
      </c>
      <c r="G551" s="14">
        <f t="shared" si="97"/>
        <v>3241051.6190808001</v>
      </c>
      <c r="H551" s="14" cm="1">
        <f t="array" ref="H551">INDEX('Stocastic Model Raw Data'!$D$2:$D$1001,$C551,0)</f>
        <v>182450579.40131599</v>
      </c>
      <c r="I551" s="14" cm="1">
        <f t="array" ref="I551">INDEX('Stocastic Model Raw Data'!$I$2:$I$1001,$C551,0)</f>
        <v>72555966.758035094</v>
      </c>
      <c r="J551" s="14">
        <f t="shared" si="98"/>
        <v>109894612.64328089</v>
      </c>
      <c r="K551" s="14" cm="1">
        <f t="array" ref="K551">INDEX('Stocastic Model Raw Data'!$E$2:$E$1001,$C551,0)</f>
        <v>26576931.225487702</v>
      </c>
      <c r="L551" s="14" cm="1">
        <f t="array" ref="L551">INDEX('Stocastic Model Raw Data'!$J$2:$J$1001,$C551,0)</f>
        <v>18297830.039388999</v>
      </c>
      <c r="M551" s="14">
        <f t="shared" si="99"/>
        <v>8279101.1860987023</v>
      </c>
      <c r="N551" s="14">
        <f t="shared" si="103"/>
        <v>209027510.6268037</v>
      </c>
      <c r="O551" s="14">
        <f t="shared" si="104"/>
        <v>90853796.797424093</v>
      </c>
      <c r="P551" s="14">
        <f t="shared" si="100"/>
        <v>118173713.8293796</v>
      </c>
      <c r="Q551" s="3">
        <f t="shared" si="105"/>
        <v>209027510.6268037</v>
      </c>
      <c r="R551" s="3">
        <f t="shared" si="106"/>
        <v>122464514.79742409</v>
      </c>
      <c r="S551" s="3">
        <f t="shared" si="101"/>
        <v>86562995.829379603</v>
      </c>
      <c r="T551" s="21">
        <f>(RANK(E551,E$8:E$1007,1)+COUNTIF(E$8:E551,E551)-1)/1000</f>
        <v>0.79700000000000004</v>
      </c>
      <c r="U551" s="21">
        <f>(RANK(F551,F$8:F$1007,1)+COUNTIF(F$8:F551,F551)-1)/1000</f>
        <v>0.80600000000000005</v>
      </c>
      <c r="V551" s="21">
        <f>(RANK(G551,G$8:G$1007,1)+COUNTIF(G$8:G551,G551)-1)/1000</f>
        <v>0.78600000000000003</v>
      </c>
      <c r="W551" s="21">
        <f>(RANK(H551,H$8:H$1007,1)+COUNTIF(H$8:H551,H551)-1)/1000</f>
        <v>0.79700000000000004</v>
      </c>
      <c r="X551" s="21">
        <f>(RANK(I551,I$8:I$1007,1)+COUNTIF(I$8:I551,I551)-1)/1000</f>
        <v>0.80600000000000005</v>
      </c>
      <c r="Y551" s="21">
        <f>(RANK(J551,J$8:J$1007,1)+COUNTIF(J$8:J551,J551)-1)/1000</f>
        <v>0.78900000000000003</v>
      </c>
      <c r="Z551" s="21">
        <f>(RANK(K551,K$8:K$1007,1)+COUNTIF(K$8:K551,K551)-1)/1000</f>
        <v>0.111</v>
      </c>
      <c r="AA551" s="21">
        <f>(RANK(L551,L$8:L$1007,1)+COUNTIF(L$8:L551,L551)-1)/1000</f>
        <v>0.113</v>
      </c>
      <c r="AB551" s="21">
        <f>(RANK(M551,M$8:M$1007,1)+COUNTIF(M$8:M551,M551)-1)/1000</f>
        <v>0.11799999999999999</v>
      </c>
      <c r="AC551" s="21">
        <f>(RANK(N551,N$8:N$1007,1)+COUNTIF(N$8:N551,N551)-1)/1000</f>
        <v>0.76200000000000001</v>
      </c>
      <c r="AD551" s="21">
        <f>(RANK(O551,O$8:O$1007,1)+COUNTIF(O$8:O551,O551)-1)/1000</f>
        <v>0.71499999999999997</v>
      </c>
      <c r="AE551" s="21">
        <f>(RANK(P551,P$8:P$1007,1)+COUNTIF(P$8:P551,P551)-1)/1000</f>
        <v>0.78</v>
      </c>
      <c r="AF551" s="21">
        <f>(RANK(Q551,Q$8:Q$1007,1)+COUNTIF(Q$8:Q551,Q551)-1)/1000</f>
        <v>0.76200000000000001</v>
      </c>
      <c r="AG551" s="21">
        <f>(RANK(R551,R$8:R$1007,1)+COUNTIF(R$8:R551,R551)-1)/1000</f>
        <v>0.71499999999999997</v>
      </c>
      <c r="AH551" s="21">
        <f>(RANK(S551,S$8:S$1007,1)+COUNTIF(S$8:S551,S551)-1)/1000</f>
        <v>0.78</v>
      </c>
      <c r="AI551" s="14">
        <f t="shared" si="107"/>
        <v>0</v>
      </c>
      <c r="AK551" s="14">
        <f t="shared" si="108"/>
        <v>0</v>
      </c>
    </row>
    <row r="552" spans="2:37" x14ac:dyDescent="0.25">
      <c r="B552">
        <f t="shared" si="102"/>
        <v>545</v>
      </c>
      <c r="C552">
        <f>MATCH(B552,'Stocastic Model Raw Data'!$B$2:$B$1001,0)</f>
        <v>572</v>
      </c>
      <c r="D552" s="14" cm="1">
        <f t="array" ref="D552">INDEX('Stocastic Model Raw Data'!$G$2:$G$1001,$C552,0)</f>
        <v>31610718</v>
      </c>
      <c r="E552" s="14" cm="1">
        <f t="array" ref="E552">INDEX('Stocastic Model Raw Data'!$C$2:$C$1001,$C552,0)</f>
        <v>4700855.8361165598</v>
      </c>
      <c r="F552" s="14" cm="1">
        <f t="array" ref="F552">INDEX('Stocastic Model Raw Data'!$H$2:$H$1001,$C552,0)</f>
        <v>1952587.7794635899</v>
      </c>
      <c r="G552" s="14">
        <f t="shared" si="97"/>
        <v>2748268.0566529697</v>
      </c>
      <c r="H552" s="14" cm="1">
        <f t="array" ref="H552">INDEX('Stocastic Model Raw Data'!$D$2:$D$1001,$C552,0)</f>
        <v>153835152.01016599</v>
      </c>
      <c r="I552" s="14" cm="1">
        <f t="array" ref="I552">INDEX('Stocastic Model Raw Data'!$I$2:$I$1001,$C552,0)</f>
        <v>60009500.841273002</v>
      </c>
      <c r="J552" s="14">
        <f t="shared" si="98"/>
        <v>93825651.16889298</v>
      </c>
      <c r="K552" s="14" cm="1">
        <f t="array" ref="K552">INDEX('Stocastic Model Raw Data'!$E$2:$E$1001,$C552,0)</f>
        <v>25206255.662233301</v>
      </c>
      <c r="L552" s="14" cm="1">
        <f t="array" ref="L552">INDEX('Stocastic Model Raw Data'!$J$2:$J$1001,$C552,0)</f>
        <v>17710051.164494298</v>
      </c>
      <c r="M552" s="14">
        <f t="shared" si="99"/>
        <v>7496204.4977390021</v>
      </c>
      <c r="N552" s="14">
        <f t="shared" si="103"/>
        <v>179041407.67239928</v>
      </c>
      <c r="O552" s="14">
        <f t="shared" si="104"/>
        <v>77719552.005767301</v>
      </c>
      <c r="P552" s="14">
        <f t="shared" si="100"/>
        <v>101321855.66663198</v>
      </c>
      <c r="Q552" s="3">
        <f t="shared" si="105"/>
        <v>179041407.67239928</v>
      </c>
      <c r="R552" s="3">
        <f t="shared" si="106"/>
        <v>109330270.0057673</v>
      </c>
      <c r="S552" s="3">
        <f t="shared" si="101"/>
        <v>69711137.666631982</v>
      </c>
      <c r="T552" s="21">
        <f>(RANK(E552,E$8:E$1007,1)+COUNTIF(E$8:E552,E552)-1)/1000</f>
        <v>0.61899999999999999</v>
      </c>
      <c r="U552" s="21">
        <f>(RANK(F552,F$8:F$1007,1)+COUNTIF(F$8:F552,F552)-1)/1000</f>
        <v>0.622</v>
      </c>
      <c r="V552" s="21">
        <f>(RANK(G552,G$8:G$1007,1)+COUNTIF(G$8:G552,G552)-1)/1000</f>
        <v>0.621</v>
      </c>
      <c r="W552" s="21">
        <f>(RANK(H552,H$8:H$1007,1)+COUNTIF(H$8:H552,H552)-1)/1000</f>
        <v>0.629</v>
      </c>
      <c r="X552" s="21">
        <f>(RANK(I552,I$8:I$1007,1)+COUNTIF(I$8:I552,I552)-1)/1000</f>
        <v>0.621</v>
      </c>
      <c r="Y552" s="21">
        <f>(RANK(J552,J$8:J$1007,1)+COUNTIF(J$8:J552,J552)-1)/1000</f>
        <v>0.64300000000000002</v>
      </c>
      <c r="Z552" s="21">
        <f>(RANK(K552,K$8:K$1007,1)+COUNTIF(K$8:K552,K552)-1)/1000</f>
        <v>7.0000000000000007E-2</v>
      </c>
      <c r="AA552" s="21">
        <f>(RANK(L552,L$8:L$1007,1)+COUNTIF(L$8:L552,L552)-1)/1000</f>
        <v>8.1000000000000003E-2</v>
      </c>
      <c r="AB552" s="21">
        <f>(RANK(M552,M$8:M$1007,1)+COUNTIF(M$8:M552,M552)-1)/1000</f>
        <v>4.3999999999999997E-2</v>
      </c>
      <c r="AC552" s="21">
        <f>(RANK(N552,N$8:N$1007,1)+COUNTIF(N$8:N552,N552)-1)/1000</f>
        <v>0.57199999999999995</v>
      </c>
      <c r="AD552" s="21">
        <f>(RANK(O552,O$8:O$1007,1)+COUNTIF(O$8:O552,O552)-1)/1000</f>
        <v>0.49299999999999999</v>
      </c>
      <c r="AE552" s="21">
        <f>(RANK(P552,P$8:P$1007,1)+COUNTIF(P$8:P552,P552)-1)/1000</f>
        <v>0.61399999999999999</v>
      </c>
      <c r="AF552" s="21">
        <f>(RANK(Q552,Q$8:Q$1007,1)+COUNTIF(Q$8:Q552,Q552)-1)/1000</f>
        <v>0.57199999999999995</v>
      </c>
      <c r="AG552" s="21">
        <f>(RANK(R552,R$8:R$1007,1)+COUNTIF(R$8:R552,R552)-1)/1000</f>
        <v>0.49299999999999999</v>
      </c>
      <c r="AH552" s="21">
        <f>(RANK(S552,S$8:S$1007,1)+COUNTIF(S$8:S552,S552)-1)/1000</f>
        <v>0.61399999999999999</v>
      </c>
      <c r="AI552" s="14">
        <f t="shared" si="107"/>
        <v>0</v>
      </c>
      <c r="AK552" s="14">
        <f t="shared" si="108"/>
        <v>0</v>
      </c>
    </row>
    <row r="553" spans="2:37" x14ac:dyDescent="0.25">
      <c r="B553">
        <f t="shared" si="102"/>
        <v>546</v>
      </c>
      <c r="C553">
        <f>MATCH(B553,'Stocastic Model Raw Data'!$B$2:$B$1001,0)</f>
        <v>975</v>
      </c>
      <c r="D553" s="14" cm="1">
        <f t="array" ref="D553">INDEX('Stocastic Model Raw Data'!$G$2:$G$1001,$C553,0)</f>
        <v>31610718</v>
      </c>
      <c r="E553" s="14" cm="1">
        <f t="array" ref="E553">INDEX('Stocastic Model Raw Data'!$C$2:$C$1001,$C553,0)</f>
        <v>7938197.2247160599</v>
      </c>
      <c r="F553" s="14" cm="1">
        <f t="array" ref="F553">INDEX('Stocastic Model Raw Data'!$H$2:$H$1001,$C553,0)</f>
        <v>3297659.4273746898</v>
      </c>
      <c r="G553" s="14">
        <f t="shared" si="97"/>
        <v>4640537.79734137</v>
      </c>
      <c r="H553" s="14" cm="1">
        <f t="array" ref="H553">INDEX('Stocastic Model Raw Data'!$D$2:$D$1001,$C553,0)</f>
        <v>258946926.52246001</v>
      </c>
      <c r="I553" s="14" cm="1">
        <f t="array" ref="I553">INDEX('Stocastic Model Raw Data'!$I$2:$I$1001,$C553,0)</f>
        <v>101387418.77086399</v>
      </c>
      <c r="J553" s="14">
        <f t="shared" si="98"/>
        <v>157559507.75159603</v>
      </c>
      <c r="K553" s="14" cm="1">
        <f t="array" ref="K553">INDEX('Stocastic Model Raw Data'!$E$2:$E$1001,$C553,0)</f>
        <v>45646469.082335703</v>
      </c>
      <c r="L553" s="14" cm="1">
        <f t="array" ref="L553">INDEX('Stocastic Model Raw Data'!$J$2:$J$1001,$C553,0)</f>
        <v>32595611.509377301</v>
      </c>
      <c r="M553" s="14">
        <f t="shared" si="99"/>
        <v>13050857.572958402</v>
      </c>
      <c r="N553" s="14">
        <f t="shared" si="103"/>
        <v>304593395.60479569</v>
      </c>
      <c r="O553" s="14">
        <f t="shared" si="104"/>
        <v>133983030.2802413</v>
      </c>
      <c r="P553" s="14">
        <f t="shared" si="100"/>
        <v>170610365.32455438</v>
      </c>
      <c r="Q553" s="3">
        <f t="shared" si="105"/>
        <v>304593395.60479569</v>
      </c>
      <c r="R553" s="3">
        <f t="shared" si="106"/>
        <v>165593748.28024131</v>
      </c>
      <c r="S553" s="3">
        <f t="shared" si="101"/>
        <v>138999647.32455438</v>
      </c>
      <c r="T553" s="21">
        <f>(RANK(E553,E$8:E$1007,1)+COUNTIF(E$8:E553,E553)-1)/1000</f>
        <v>0.97199999999999998</v>
      </c>
      <c r="U553" s="21">
        <f>(RANK(F553,F$8:F$1007,1)+COUNTIF(F$8:F553,F553)-1)/1000</f>
        <v>0.97</v>
      </c>
      <c r="V553" s="21">
        <f>(RANK(G553,G$8:G$1007,1)+COUNTIF(G$8:G553,G553)-1)/1000</f>
        <v>0.97299999999999998</v>
      </c>
      <c r="W553" s="21">
        <f>(RANK(H553,H$8:H$1007,1)+COUNTIF(H$8:H553,H553)-1)/1000</f>
        <v>0.97299999999999998</v>
      </c>
      <c r="X553" s="21">
        <f>(RANK(I553,I$8:I$1007,1)+COUNTIF(I$8:I553,I553)-1)/1000</f>
        <v>0.97</v>
      </c>
      <c r="Y553" s="21">
        <f>(RANK(J553,J$8:J$1007,1)+COUNTIF(J$8:J553,J553)-1)/1000</f>
        <v>0.97299999999999998</v>
      </c>
      <c r="Z553" s="21">
        <f>(RANK(K553,K$8:K$1007,1)+COUNTIF(K$8:K553,K553)-1)/1000</f>
        <v>0.98</v>
      </c>
      <c r="AA553" s="21">
        <f>(RANK(L553,L$8:L$1007,1)+COUNTIF(L$8:L553,L553)-1)/1000</f>
        <v>0.98099999999999998</v>
      </c>
      <c r="AB553" s="21">
        <f>(RANK(M553,M$8:M$1007,1)+COUNTIF(M$8:M553,M553)-1)/1000</f>
        <v>0.98499999999999999</v>
      </c>
      <c r="AC553" s="21">
        <f>(RANK(N553,N$8:N$1007,1)+COUNTIF(N$8:N553,N553)-1)/1000</f>
        <v>0.97499999999999998</v>
      </c>
      <c r="AD553" s="21">
        <f>(RANK(O553,O$8:O$1007,1)+COUNTIF(O$8:O553,O553)-1)/1000</f>
        <v>0.97399999999999998</v>
      </c>
      <c r="AE553" s="21">
        <f>(RANK(P553,P$8:P$1007,1)+COUNTIF(P$8:P553,P553)-1)/1000</f>
        <v>0.97499999999999998</v>
      </c>
      <c r="AF553" s="21">
        <f>(RANK(Q553,Q$8:Q$1007,1)+COUNTIF(Q$8:Q553,Q553)-1)/1000</f>
        <v>0.97499999999999998</v>
      </c>
      <c r="AG553" s="21">
        <f>(RANK(R553,R$8:R$1007,1)+COUNTIF(R$8:R553,R553)-1)/1000</f>
        <v>0.97399999999999998</v>
      </c>
      <c r="AH553" s="21">
        <f>(RANK(S553,S$8:S$1007,1)+COUNTIF(S$8:S553,S553)-1)/1000</f>
        <v>0.97499999999999998</v>
      </c>
      <c r="AI553" s="14">
        <f t="shared" si="107"/>
        <v>0</v>
      </c>
      <c r="AK553" s="14">
        <f t="shared" si="108"/>
        <v>0</v>
      </c>
    </row>
    <row r="554" spans="2:37" x14ac:dyDescent="0.25">
      <c r="B554">
        <f t="shared" si="102"/>
        <v>547</v>
      </c>
      <c r="C554">
        <f>MATCH(B554,'Stocastic Model Raw Data'!$B$2:$B$1001,0)</f>
        <v>826</v>
      </c>
      <c r="D554" s="14" cm="1">
        <f t="array" ref="D554">INDEX('Stocastic Model Raw Data'!$G$2:$G$1001,$C554,0)</f>
        <v>31610718</v>
      </c>
      <c r="E554" s="14" cm="1">
        <f t="array" ref="E554">INDEX('Stocastic Model Raw Data'!$C$2:$C$1001,$C554,0)</f>
        <v>6276496.2528512003</v>
      </c>
      <c r="F554" s="14" cm="1">
        <f t="array" ref="F554">INDEX('Stocastic Model Raw Data'!$H$2:$H$1001,$C554,0)</f>
        <v>2669378.7085344</v>
      </c>
      <c r="G554" s="14">
        <f t="shared" si="97"/>
        <v>3607117.5443168003</v>
      </c>
      <c r="H554" s="14" cm="1">
        <f t="array" ref="H554">INDEX('Stocastic Model Raw Data'!$D$2:$D$1001,$C554,0)</f>
        <v>203063962.636069</v>
      </c>
      <c r="I554" s="14" cm="1">
        <f t="array" ref="I554">INDEX('Stocastic Model Raw Data'!$I$2:$I$1001,$C554,0)</f>
        <v>81804185.024027199</v>
      </c>
      <c r="J554" s="14">
        <f t="shared" si="98"/>
        <v>121259777.6120418</v>
      </c>
      <c r="K554" s="14" cm="1">
        <f t="array" ref="K554">INDEX('Stocastic Model Raw Data'!$E$2:$E$1001,$C554,0)</f>
        <v>25867553.269597299</v>
      </c>
      <c r="L554" s="14" cm="1">
        <f t="array" ref="L554">INDEX('Stocastic Model Raw Data'!$J$2:$J$1001,$C554,0)</f>
        <v>17648369.373252202</v>
      </c>
      <c r="M554" s="14">
        <f t="shared" si="99"/>
        <v>8219183.8963450976</v>
      </c>
      <c r="N554" s="14">
        <f t="shared" si="103"/>
        <v>228931515.90566629</v>
      </c>
      <c r="O554" s="14">
        <f t="shared" si="104"/>
        <v>99452554.397279397</v>
      </c>
      <c r="P554" s="14">
        <f t="shared" si="100"/>
        <v>129478961.5083869</v>
      </c>
      <c r="Q554" s="3">
        <f t="shared" si="105"/>
        <v>228931515.90566629</v>
      </c>
      <c r="R554" s="3">
        <f t="shared" si="106"/>
        <v>131063272.3972794</v>
      </c>
      <c r="S554" s="3">
        <f t="shared" si="101"/>
        <v>97868243.508386895</v>
      </c>
      <c r="T554" s="21">
        <f>(RANK(E554,E$8:E$1007,1)+COUNTIF(E$8:E554,E554)-1)/1000</f>
        <v>0.86</v>
      </c>
      <c r="U554" s="21">
        <f>(RANK(F554,F$8:F$1007,1)+COUNTIF(F$8:F554,F554)-1)/1000</f>
        <v>0.873</v>
      </c>
      <c r="V554" s="21">
        <f>(RANK(G554,G$8:G$1007,1)+COUNTIF(G$8:G554,G554)-1)/1000</f>
        <v>0.84899999999999998</v>
      </c>
      <c r="W554" s="21">
        <f>(RANK(H554,H$8:H$1007,1)+COUNTIF(H$8:H554,H554)-1)/1000</f>
        <v>0.85899999999999999</v>
      </c>
      <c r="X554" s="21">
        <f>(RANK(I554,I$8:I$1007,1)+COUNTIF(I$8:I554,I554)-1)/1000</f>
        <v>0.87</v>
      </c>
      <c r="Y554" s="21">
        <f>(RANK(J554,J$8:J$1007,1)+COUNTIF(J$8:J554,J554)-1)/1000</f>
        <v>0.85</v>
      </c>
      <c r="Z554" s="21">
        <f>(RANK(K554,K$8:K$1007,1)+COUNTIF(K$8:K554,K554)-1)/1000</f>
        <v>8.5999999999999993E-2</v>
      </c>
      <c r="AA554" s="21">
        <f>(RANK(L554,L$8:L$1007,1)+COUNTIF(L$8:L554,L554)-1)/1000</f>
        <v>7.8E-2</v>
      </c>
      <c r="AB554" s="21">
        <f>(RANK(M554,M$8:M$1007,1)+COUNTIF(M$8:M554,M554)-1)/1000</f>
        <v>0.108</v>
      </c>
      <c r="AC554" s="21">
        <f>(RANK(N554,N$8:N$1007,1)+COUNTIF(N$8:N554,N554)-1)/1000</f>
        <v>0.82599999999999996</v>
      </c>
      <c r="AD554" s="21">
        <f>(RANK(O554,O$8:O$1007,1)+COUNTIF(O$8:O554,O554)-1)/1000</f>
        <v>0.81299999999999994</v>
      </c>
      <c r="AE554" s="21">
        <f>(RANK(P554,P$8:P$1007,1)+COUNTIF(P$8:P554,P554)-1)/1000</f>
        <v>0.83699999999999997</v>
      </c>
      <c r="AF554" s="21">
        <f>(RANK(Q554,Q$8:Q$1007,1)+COUNTIF(Q$8:Q554,Q554)-1)/1000</f>
        <v>0.82599999999999996</v>
      </c>
      <c r="AG554" s="21">
        <f>(RANK(R554,R$8:R$1007,1)+COUNTIF(R$8:R554,R554)-1)/1000</f>
        <v>0.81299999999999994</v>
      </c>
      <c r="AH554" s="21">
        <f>(RANK(S554,S$8:S$1007,1)+COUNTIF(S$8:S554,S554)-1)/1000</f>
        <v>0.83699999999999997</v>
      </c>
      <c r="AI554" s="14">
        <f t="shared" si="107"/>
        <v>0</v>
      </c>
      <c r="AK554" s="14">
        <f t="shared" si="108"/>
        <v>0</v>
      </c>
    </row>
    <row r="555" spans="2:37" x14ac:dyDescent="0.25">
      <c r="B555">
        <f t="shared" si="102"/>
        <v>548</v>
      </c>
      <c r="C555">
        <f>MATCH(B555,'Stocastic Model Raw Data'!$B$2:$B$1001,0)</f>
        <v>364</v>
      </c>
      <c r="D555" s="14" cm="1">
        <f t="array" ref="D555">INDEX('Stocastic Model Raw Data'!$G$2:$G$1001,$C555,0)</f>
        <v>31610718</v>
      </c>
      <c r="E555" s="14" cm="1">
        <f t="array" ref="E555">INDEX('Stocastic Model Raw Data'!$C$2:$C$1001,$C555,0)</f>
        <v>3164551.1154330499</v>
      </c>
      <c r="F555" s="14" cm="1">
        <f t="array" ref="F555">INDEX('Stocastic Model Raw Data'!$H$2:$H$1001,$C555,0)</f>
        <v>1265463.2484545</v>
      </c>
      <c r="G555" s="14">
        <f t="shared" si="97"/>
        <v>1899087.8669785499</v>
      </c>
      <c r="H555" s="14" cm="1">
        <f t="array" ref="H555">INDEX('Stocastic Model Raw Data'!$D$2:$D$1001,$C555,0)</f>
        <v>101737022.44225501</v>
      </c>
      <c r="I555" s="14" cm="1">
        <f t="array" ref="I555">INDEX('Stocastic Model Raw Data'!$I$2:$I$1001,$C555,0)</f>
        <v>39479754.264185801</v>
      </c>
      <c r="J555" s="14">
        <f t="shared" si="98"/>
        <v>62257268.178069204</v>
      </c>
      <c r="K555" s="14" cm="1">
        <f t="array" ref="K555">INDEX('Stocastic Model Raw Data'!$E$2:$E$1001,$C555,0)</f>
        <v>39232541.570794001</v>
      </c>
      <c r="L555" s="14" cm="1">
        <f t="array" ref="L555">INDEX('Stocastic Model Raw Data'!$J$2:$J$1001,$C555,0)</f>
        <v>28158108.673570901</v>
      </c>
      <c r="M555" s="14">
        <f t="shared" si="99"/>
        <v>11074432.8972231</v>
      </c>
      <c r="N555" s="14">
        <f t="shared" si="103"/>
        <v>140969564.01304901</v>
      </c>
      <c r="O555" s="14">
        <f t="shared" si="104"/>
        <v>67637862.937756702</v>
      </c>
      <c r="P555" s="14">
        <f t="shared" si="100"/>
        <v>73331701.075292304</v>
      </c>
      <c r="Q555" s="3">
        <f t="shared" si="105"/>
        <v>140969564.01304901</v>
      </c>
      <c r="R555" s="3">
        <f t="shared" si="106"/>
        <v>99248580.937756702</v>
      </c>
      <c r="S555" s="3">
        <f t="shared" si="101"/>
        <v>41720983.075292304</v>
      </c>
      <c r="T555" s="21">
        <f>(RANK(E555,E$8:E$1007,1)+COUNTIF(E$8:E555,E555)-1)/1000</f>
        <v>0.35</v>
      </c>
      <c r="U555" s="21">
        <f>(RANK(F555,F$8:F$1007,1)+COUNTIF(F$8:F555,F555)-1)/1000</f>
        <v>0.35099999999999998</v>
      </c>
      <c r="V555" s="21">
        <f>(RANK(G555,G$8:G$1007,1)+COUNTIF(G$8:G555,G555)-1)/1000</f>
        <v>0.34499999999999997</v>
      </c>
      <c r="W555" s="21">
        <f>(RANK(H555,H$8:H$1007,1)+COUNTIF(H$8:H555,H555)-1)/1000</f>
        <v>0.34499999999999997</v>
      </c>
      <c r="X555" s="21">
        <f>(RANK(I555,I$8:I$1007,1)+COUNTIF(I$8:I555,I555)-1)/1000</f>
        <v>0.35199999999999998</v>
      </c>
      <c r="Y555" s="21">
        <f>(RANK(J555,J$8:J$1007,1)+COUNTIF(J$8:J555,J555)-1)/1000</f>
        <v>0.33400000000000002</v>
      </c>
      <c r="Z555" s="21">
        <f>(RANK(K555,K$8:K$1007,1)+COUNTIF(K$8:K555,K555)-1)/1000</f>
        <v>0.73599999999999999</v>
      </c>
      <c r="AA555" s="21">
        <f>(RANK(L555,L$8:L$1007,1)+COUNTIF(L$8:L555,L555)-1)/1000</f>
        <v>0.746</v>
      </c>
      <c r="AB555" s="21">
        <f>(RANK(M555,M$8:M$1007,1)+COUNTIF(M$8:M555,M555)-1)/1000</f>
        <v>0.71099999999999997</v>
      </c>
      <c r="AC555" s="21">
        <f>(RANK(N555,N$8:N$1007,1)+COUNTIF(N$8:N555,N555)-1)/1000</f>
        <v>0.36399999999999999</v>
      </c>
      <c r="AD555" s="21">
        <f>(RANK(O555,O$8:O$1007,1)+COUNTIF(O$8:O555,O555)-1)/1000</f>
        <v>0.39100000000000001</v>
      </c>
      <c r="AE555" s="21">
        <f>(RANK(P555,P$8:P$1007,1)+COUNTIF(P$8:P555,P555)-1)/1000</f>
        <v>0.34399999999999997</v>
      </c>
      <c r="AF555" s="21">
        <f>(RANK(Q555,Q$8:Q$1007,1)+COUNTIF(Q$8:Q555,Q555)-1)/1000</f>
        <v>0.36399999999999999</v>
      </c>
      <c r="AG555" s="21">
        <f>(RANK(R555,R$8:R$1007,1)+COUNTIF(R$8:R555,R555)-1)/1000</f>
        <v>0.39100000000000001</v>
      </c>
      <c r="AH555" s="21">
        <f>(RANK(S555,S$8:S$1007,1)+COUNTIF(S$8:S555,S555)-1)/1000</f>
        <v>0.34399999999999997</v>
      </c>
      <c r="AI555" s="14">
        <f t="shared" si="107"/>
        <v>0</v>
      </c>
      <c r="AK555" s="14">
        <f t="shared" si="108"/>
        <v>0</v>
      </c>
    </row>
    <row r="556" spans="2:37" x14ac:dyDescent="0.25">
      <c r="B556">
        <f t="shared" si="102"/>
        <v>549</v>
      </c>
      <c r="C556">
        <f>MATCH(B556,'Stocastic Model Raw Data'!$B$2:$B$1001,0)</f>
        <v>46</v>
      </c>
      <c r="D556" s="14" cm="1">
        <f t="array" ref="D556">INDEX('Stocastic Model Raw Data'!$G$2:$G$1001,$C556,0)</f>
        <v>31610718</v>
      </c>
      <c r="E556" s="14" cm="1">
        <f t="array" ref="E556">INDEX('Stocastic Model Raw Data'!$C$2:$C$1001,$C556,0)</f>
        <v>1269743.65642822</v>
      </c>
      <c r="F556" s="14" cm="1">
        <f t="array" ref="F556">INDEX('Stocastic Model Raw Data'!$H$2:$H$1001,$C556,0)</f>
        <v>437876.40488891402</v>
      </c>
      <c r="G556" s="14">
        <f t="shared" si="97"/>
        <v>831867.25153930602</v>
      </c>
      <c r="H556" s="14" cm="1">
        <f t="array" ref="H556">INDEX('Stocastic Model Raw Data'!$D$2:$D$1001,$C556,0)</f>
        <v>40955687.613995202</v>
      </c>
      <c r="I556" s="14" cm="1">
        <f t="array" ref="I556">INDEX('Stocastic Model Raw Data'!$I$2:$I$1001,$C556,0)</f>
        <v>14467076.386506701</v>
      </c>
      <c r="J556" s="14">
        <f t="shared" si="98"/>
        <v>26488611.227488503</v>
      </c>
      <c r="K556" s="14" cm="1">
        <f t="array" ref="K556">INDEX('Stocastic Model Raw Data'!$E$2:$E$1001,$C556,0)</f>
        <v>35512126.356145903</v>
      </c>
      <c r="L556" s="14" cm="1">
        <f t="array" ref="L556">INDEX('Stocastic Model Raw Data'!$J$2:$J$1001,$C556,0)</f>
        <v>25540680.4220993</v>
      </c>
      <c r="M556" s="14">
        <f t="shared" si="99"/>
        <v>9971445.9340466037</v>
      </c>
      <c r="N556" s="14">
        <f t="shared" si="103"/>
        <v>76467813.970141113</v>
      </c>
      <c r="O556" s="14">
        <f t="shared" si="104"/>
        <v>40007756.808605999</v>
      </c>
      <c r="P556" s="14">
        <f t="shared" si="100"/>
        <v>36460057.161535114</v>
      </c>
      <c r="Q556" s="3">
        <f t="shared" si="105"/>
        <v>76467813.970141113</v>
      </c>
      <c r="R556" s="3">
        <f t="shared" si="106"/>
        <v>71618474.808605999</v>
      </c>
      <c r="S556" s="3">
        <f t="shared" si="101"/>
        <v>4849339.161535114</v>
      </c>
      <c r="T556" s="21">
        <f>(RANK(E556,E$8:E$1007,1)+COUNTIF(E$8:E556,E556)-1)/1000</f>
        <v>2.8000000000000001E-2</v>
      </c>
      <c r="U556" s="21">
        <f>(RANK(F556,F$8:F$1007,1)+COUNTIF(F$8:F556,F556)-1)/1000</f>
        <v>2.1000000000000001E-2</v>
      </c>
      <c r="V556" s="21">
        <f>(RANK(G556,G$8:G$1007,1)+COUNTIF(G$8:G556,G556)-1)/1000</f>
        <v>2.9000000000000001E-2</v>
      </c>
      <c r="W556" s="21">
        <f>(RANK(H556,H$8:H$1007,1)+COUNTIF(H$8:H556,H556)-1)/1000</f>
        <v>2.5999999999999999E-2</v>
      </c>
      <c r="X556" s="21">
        <f>(RANK(I556,I$8:I$1007,1)+COUNTIF(I$8:I556,I556)-1)/1000</f>
        <v>2.3E-2</v>
      </c>
      <c r="Y556" s="21">
        <f>(RANK(J556,J$8:J$1007,1)+COUNTIF(J$8:J556,J556)-1)/1000</f>
        <v>2.7E-2</v>
      </c>
      <c r="Z556" s="21">
        <f>(RANK(K556,K$8:K$1007,1)+COUNTIF(K$8:K556,K556)-1)/1000</f>
        <v>0.47899999999999998</v>
      </c>
      <c r="AA556" s="21">
        <f>(RANK(L556,L$8:L$1007,1)+COUNTIF(L$8:L556,L556)-1)/1000</f>
        <v>0.501</v>
      </c>
      <c r="AB556" s="21">
        <f>(RANK(M556,M$8:M$1007,1)+COUNTIF(M$8:M556,M556)-1)/1000</f>
        <v>0.41399999999999998</v>
      </c>
      <c r="AC556" s="21">
        <f>(RANK(N556,N$8:N$1007,1)+COUNTIF(N$8:N556,N556)-1)/1000</f>
        <v>4.5999999999999999E-2</v>
      </c>
      <c r="AD556" s="21">
        <f>(RANK(O556,O$8:O$1007,1)+COUNTIF(O$8:O556,O556)-1)/1000</f>
        <v>5.6000000000000001E-2</v>
      </c>
      <c r="AE556" s="21">
        <f>(RANK(P556,P$8:P$1007,1)+COUNTIF(P$8:P556,P556)-1)/1000</f>
        <v>2.9000000000000001E-2</v>
      </c>
      <c r="AF556" s="21">
        <f>(RANK(Q556,Q$8:Q$1007,1)+COUNTIF(Q$8:Q556,Q556)-1)/1000</f>
        <v>4.5999999999999999E-2</v>
      </c>
      <c r="AG556" s="21">
        <f>(RANK(R556,R$8:R$1007,1)+COUNTIF(R$8:R556,R556)-1)/1000</f>
        <v>5.6000000000000001E-2</v>
      </c>
      <c r="AH556" s="21">
        <f>(RANK(S556,S$8:S$1007,1)+COUNTIF(S$8:S556,S556)-1)/1000</f>
        <v>2.9000000000000001E-2</v>
      </c>
      <c r="AI556" s="14">
        <f t="shared" si="107"/>
        <v>0</v>
      </c>
      <c r="AK556" s="14">
        <f t="shared" si="108"/>
        <v>0</v>
      </c>
    </row>
    <row r="557" spans="2:37" x14ac:dyDescent="0.25">
      <c r="B557">
        <f t="shared" si="102"/>
        <v>550</v>
      </c>
      <c r="C557">
        <f>MATCH(B557,'Stocastic Model Raw Data'!$B$2:$B$1001,0)</f>
        <v>583</v>
      </c>
      <c r="D557" s="14" cm="1">
        <f t="array" ref="D557">INDEX('Stocastic Model Raw Data'!$G$2:$G$1001,$C557,0)</f>
        <v>31610718</v>
      </c>
      <c r="E557" s="14" cm="1">
        <f t="array" ref="E557">INDEX('Stocastic Model Raw Data'!$C$2:$C$1001,$C557,0)</f>
        <v>4754818.1980659803</v>
      </c>
      <c r="F557" s="14" cm="1">
        <f t="array" ref="F557">INDEX('Stocastic Model Raw Data'!$H$2:$H$1001,$C557,0)</f>
        <v>2013271.078125</v>
      </c>
      <c r="G557" s="14">
        <f t="shared" si="97"/>
        <v>2741547.1199409803</v>
      </c>
      <c r="H557" s="14" cm="1">
        <f t="array" ref="H557">INDEX('Stocastic Model Raw Data'!$D$2:$D$1001,$C557,0)</f>
        <v>152755965.185927</v>
      </c>
      <c r="I557" s="14" cm="1">
        <f t="array" ref="I557">INDEX('Stocastic Model Raw Data'!$I$2:$I$1001,$C557,0)</f>
        <v>61918931.602568701</v>
      </c>
      <c r="J557" s="14">
        <f t="shared" si="98"/>
        <v>90837033.583358303</v>
      </c>
      <c r="K557" s="14" cm="1">
        <f t="array" ref="K557">INDEX('Stocastic Model Raw Data'!$E$2:$E$1001,$C557,0)</f>
        <v>27899672.7986544</v>
      </c>
      <c r="L557" s="14" cm="1">
        <f t="array" ref="L557">INDEX('Stocastic Model Raw Data'!$J$2:$J$1001,$C557,0)</f>
        <v>19044437.766910002</v>
      </c>
      <c r="M557" s="14">
        <f t="shared" si="99"/>
        <v>8855235.0317443982</v>
      </c>
      <c r="N557" s="14">
        <f t="shared" si="103"/>
        <v>180655637.98458141</v>
      </c>
      <c r="O557" s="14">
        <f t="shared" si="104"/>
        <v>80963369.369478703</v>
      </c>
      <c r="P557" s="14">
        <f t="shared" si="100"/>
        <v>99692268.615102708</v>
      </c>
      <c r="Q557" s="3">
        <f t="shared" si="105"/>
        <v>180655637.98458141</v>
      </c>
      <c r="R557" s="3">
        <f t="shared" si="106"/>
        <v>112574087.3694787</v>
      </c>
      <c r="S557" s="3">
        <f t="shared" si="101"/>
        <v>68081550.615102708</v>
      </c>
      <c r="T557" s="21">
        <f>(RANK(E557,E$8:E$1007,1)+COUNTIF(E$8:E557,E557)-1)/1000</f>
        <v>0.63300000000000001</v>
      </c>
      <c r="U557" s="21">
        <f>(RANK(F557,F$8:F$1007,1)+COUNTIF(F$8:F557,F557)-1)/1000</f>
        <v>0.66</v>
      </c>
      <c r="V557" s="21">
        <f>(RANK(G557,G$8:G$1007,1)+COUNTIF(G$8:G557,G557)-1)/1000</f>
        <v>0.61899999999999999</v>
      </c>
      <c r="W557" s="21">
        <f>(RANK(H557,H$8:H$1007,1)+COUNTIF(H$8:H557,H557)-1)/1000</f>
        <v>0.626</v>
      </c>
      <c r="X557" s="21">
        <f>(RANK(I557,I$8:I$1007,1)+COUNTIF(I$8:I557,I557)-1)/1000</f>
        <v>0.65800000000000003</v>
      </c>
      <c r="Y557" s="21">
        <f>(RANK(J557,J$8:J$1007,1)+COUNTIF(J$8:J557,J557)-1)/1000</f>
        <v>0.61099999999999999</v>
      </c>
      <c r="Z557" s="21">
        <f>(RANK(K557,K$8:K$1007,1)+COUNTIF(K$8:K557,K557)-1)/1000</f>
        <v>0.14899999999999999</v>
      </c>
      <c r="AA557" s="21">
        <f>(RANK(L557,L$8:L$1007,1)+COUNTIF(L$8:L557,L557)-1)/1000</f>
        <v>0.13800000000000001</v>
      </c>
      <c r="AB557" s="21">
        <f>(RANK(M557,M$8:M$1007,1)+COUNTIF(M$8:M557,M557)-1)/1000</f>
        <v>0.19800000000000001</v>
      </c>
      <c r="AC557" s="21">
        <f>(RANK(N557,N$8:N$1007,1)+COUNTIF(N$8:N557,N557)-1)/1000</f>
        <v>0.58299999999999996</v>
      </c>
      <c r="AD557" s="21">
        <f>(RANK(O557,O$8:O$1007,1)+COUNTIF(O$8:O557,O557)-1)/1000</f>
        <v>0.55500000000000005</v>
      </c>
      <c r="AE557" s="21">
        <f>(RANK(P557,P$8:P$1007,1)+COUNTIF(P$8:P557,P557)-1)/1000</f>
        <v>0.59499999999999997</v>
      </c>
      <c r="AF557" s="21">
        <f>(RANK(Q557,Q$8:Q$1007,1)+COUNTIF(Q$8:Q557,Q557)-1)/1000</f>
        <v>0.58299999999999996</v>
      </c>
      <c r="AG557" s="21">
        <f>(RANK(R557,R$8:R$1007,1)+COUNTIF(R$8:R557,R557)-1)/1000</f>
        <v>0.55500000000000005</v>
      </c>
      <c r="AH557" s="21">
        <f>(RANK(S557,S$8:S$1007,1)+COUNTIF(S$8:S557,S557)-1)/1000</f>
        <v>0.59499999999999997</v>
      </c>
      <c r="AI557" s="14">
        <f t="shared" si="107"/>
        <v>0</v>
      </c>
      <c r="AK557" s="14">
        <f t="shared" si="108"/>
        <v>0</v>
      </c>
    </row>
    <row r="558" spans="2:37" x14ac:dyDescent="0.25">
      <c r="B558">
        <f t="shared" si="102"/>
        <v>551</v>
      </c>
      <c r="C558">
        <f>MATCH(B558,'Stocastic Model Raw Data'!$B$2:$B$1001,0)</f>
        <v>998</v>
      </c>
      <c r="D558" s="14" cm="1">
        <f t="array" ref="D558">INDEX('Stocastic Model Raw Data'!$G$2:$G$1001,$C558,0)</f>
        <v>31610718</v>
      </c>
      <c r="E558" s="14" cm="1">
        <f t="array" ref="E558">INDEX('Stocastic Model Raw Data'!$C$2:$C$1001,$C558,0)</f>
        <v>9541016.8469893597</v>
      </c>
      <c r="F558" s="14" cm="1">
        <f t="array" ref="F558">INDEX('Stocastic Model Raw Data'!$H$2:$H$1001,$C558,0)</f>
        <v>3989639.33231897</v>
      </c>
      <c r="G558" s="14">
        <f t="shared" si="97"/>
        <v>5551377.5146703897</v>
      </c>
      <c r="H558" s="14" cm="1">
        <f t="array" ref="H558">INDEX('Stocastic Model Raw Data'!$D$2:$D$1001,$C558,0)</f>
        <v>310070285.96819401</v>
      </c>
      <c r="I558" s="14" cm="1">
        <f t="array" ref="I558">INDEX('Stocastic Model Raw Data'!$I$2:$I$1001,$C558,0)</f>
        <v>122343347.170828</v>
      </c>
      <c r="J558" s="14">
        <f t="shared" si="98"/>
        <v>187726938.79736602</v>
      </c>
      <c r="K558" s="14" cm="1">
        <f t="array" ref="K558">INDEX('Stocastic Model Raw Data'!$E$2:$E$1001,$C558,0)</f>
        <v>49187582.335513003</v>
      </c>
      <c r="L558" s="14" cm="1">
        <f t="array" ref="L558">INDEX('Stocastic Model Raw Data'!$J$2:$J$1001,$C558,0)</f>
        <v>35195943.666652001</v>
      </c>
      <c r="M558" s="14">
        <f t="shared" si="99"/>
        <v>13991638.668861002</v>
      </c>
      <c r="N558" s="14">
        <f t="shared" si="103"/>
        <v>359257868.303707</v>
      </c>
      <c r="O558" s="14">
        <f t="shared" si="104"/>
        <v>157539290.83748001</v>
      </c>
      <c r="P558" s="14">
        <f t="shared" si="100"/>
        <v>201718577.46622699</v>
      </c>
      <c r="Q558" s="3">
        <f t="shared" si="105"/>
        <v>359257868.303707</v>
      </c>
      <c r="R558" s="3">
        <f t="shared" si="106"/>
        <v>189150008.83748001</v>
      </c>
      <c r="S558" s="3">
        <f t="shared" si="101"/>
        <v>170107859.46622699</v>
      </c>
      <c r="T558" s="21">
        <f>(RANK(E558,E$8:E$1007,1)+COUNTIF(E$8:E558,E558)-1)/1000</f>
        <v>0.998</v>
      </c>
      <c r="U558" s="21">
        <f>(RANK(F558,F$8:F$1007,1)+COUNTIF(F$8:F558,F558)-1)/1000</f>
        <v>0.998</v>
      </c>
      <c r="V558" s="21">
        <f>(RANK(G558,G$8:G$1007,1)+COUNTIF(G$8:G558,G558)-1)/1000</f>
        <v>0.998</v>
      </c>
      <c r="W558" s="21">
        <f>(RANK(H558,H$8:H$1007,1)+COUNTIF(H$8:H558,H558)-1)/1000</f>
        <v>0.998</v>
      </c>
      <c r="X558" s="21">
        <f>(RANK(I558,I$8:I$1007,1)+COUNTIF(I$8:I558,I558)-1)/1000</f>
        <v>0.998</v>
      </c>
      <c r="Y558" s="21">
        <f>(RANK(J558,J$8:J$1007,1)+COUNTIF(J$8:J558,J558)-1)/1000</f>
        <v>0.998</v>
      </c>
      <c r="Z558" s="21">
        <f>(RANK(K558,K$8:K$1007,1)+COUNTIF(K$8:K558,K558)-1)/1000</f>
        <v>1</v>
      </c>
      <c r="AA558" s="21">
        <f>(RANK(L558,L$8:L$1007,1)+COUNTIF(L$8:L558,L558)-1)/1000</f>
        <v>1</v>
      </c>
      <c r="AB558" s="21">
        <f>(RANK(M558,M$8:M$1007,1)+COUNTIF(M$8:M558,M558)-1)/1000</f>
        <v>1</v>
      </c>
      <c r="AC558" s="21">
        <f>(RANK(N558,N$8:N$1007,1)+COUNTIF(N$8:N558,N558)-1)/1000</f>
        <v>0.998</v>
      </c>
      <c r="AD558" s="21">
        <f>(RANK(O558,O$8:O$1007,1)+COUNTIF(O$8:O558,O558)-1)/1000</f>
        <v>0.998</v>
      </c>
      <c r="AE558" s="21">
        <f>(RANK(P558,P$8:P$1007,1)+COUNTIF(P$8:P558,P558)-1)/1000</f>
        <v>0.998</v>
      </c>
      <c r="AF558" s="21">
        <f>(RANK(Q558,Q$8:Q$1007,1)+COUNTIF(Q$8:Q558,Q558)-1)/1000</f>
        <v>0.998</v>
      </c>
      <c r="AG558" s="21">
        <f>(RANK(R558,R$8:R$1007,1)+COUNTIF(R$8:R558,R558)-1)/1000</f>
        <v>0.998</v>
      </c>
      <c r="AH558" s="21">
        <f>(RANK(S558,S$8:S$1007,1)+COUNTIF(S$8:S558,S558)-1)/1000</f>
        <v>0.998</v>
      </c>
      <c r="AI558" s="14">
        <f t="shared" si="107"/>
        <v>0</v>
      </c>
      <c r="AK558" s="14">
        <f t="shared" si="108"/>
        <v>0</v>
      </c>
    </row>
    <row r="559" spans="2:37" x14ac:dyDescent="0.25">
      <c r="B559">
        <f t="shared" si="102"/>
        <v>552</v>
      </c>
      <c r="C559">
        <f>MATCH(B559,'Stocastic Model Raw Data'!$B$2:$B$1001,0)</f>
        <v>990</v>
      </c>
      <c r="D559" s="14" cm="1">
        <f t="array" ref="D559">INDEX('Stocastic Model Raw Data'!$G$2:$G$1001,$C559,0)</f>
        <v>31610718</v>
      </c>
      <c r="E559" s="14" cm="1">
        <f t="array" ref="E559">INDEX('Stocastic Model Raw Data'!$C$2:$C$1001,$C559,0)</f>
        <v>8618837.0242970195</v>
      </c>
      <c r="F559" s="14" cm="1">
        <f t="array" ref="F559">INDEX('Stocastic Model Raw Data'!$H$2:$H$1001,$C559,0)</f>
        <v>3607109.4169300301</v>
      </c>
      <c r="G559" s="14">
        <f t="shared" si="97"/>
        <v>5011727.6073669894</v>
      </c>
      <c r="H559" s="14" cm="1">
        <f t="array" ref="H559">INDEX('Stocastic Model Raw Data'!$D$2:$D$1001,$C559,0)</f>
        <v>279669021.62726802</v>
      </c>
      <c r="I559" s="14" cm="1">
        <f t="array" ref="I559">INDEX('Stocastic Model Raw Data'!$I$2:$I$1001,$C559,0)</f>
        <v>110652995.52285901</v>
      </c>
      <c r="J559" s="14">
        <f t="shared" si="98"/>
        <v>169016026.10440901</v>
      </c>
      <c r="K559" s="14" cm="1">
        <f t="array" ref="K559">INDEX('Stocastic Model Raw Data'!$E$2:$E$1001,$C559,0)</f>
        <v>45836807.421345003</v>
      </c>
      <c r="L559" s="14" cm="1">
        <f t="array" ref="L559">INDEX('Stocastic Model Raw Data'!$J$2:$J$1001,$C559,0)</f>
        <v>32774192.703334302</v>
      </c>
      <c r="M559" s="14">
        <f t="shared" si="99"/>
        <v>13062614.718010701</v>
      </c>
      <c r="N559" s="14">
        <f t="shared" si="103"/>
        <v>325505829.04861301</v>
      </c>
      <c r="O559" s="14">
        <f t="shared" si="104"/>
        <v>143427188.22619331</v>
      </c>
      <c r="P559" s="14">
        <f t="shared" si="100"/>
        <v>182078640.8224197</v>
      </c>
      <c r="Q559" s="3">
        <f t="shared" si="105"/>
        <v>325505829.04861301</v>
      </c>
      <c r="R559" s="3">
        <f t="shared" si="106"/>
        <v>175037906.22619331</v>
      </c>
      <c r="S559" s="3">
        <f t="shared" si="101"/>
        <v>150467922.8224197</v>
      </c>
      <c r="T559" s="21">
        <f>(RANK(E559,E$8:E$1007,1)+COUNTIF(E$8:E559,E559)-1)/1000</f>
        <v>0.98799999999999999</v>
      </c>
      <c r="U559" s="21">
        <f>(RANK(F559,F$8:F$1007,1)+COUNTIF(F$8:F559,F559)-1)/1000</f>
        <v>0.98799999999999999</v>
      </c>
      <c r="V559" s="21">
        <f>(RANK(G559,G$8:G$1007,1)+COUNTIF(G$8:G559,G559)-1)/1000</f>
        <v>0.98799999999999999</v>
      </c>
      <c r="W559" s="21">
        <f>(RANK(H559,H$8:H$1007,1)+COUNTIF(H$8:H559,H559)-1)/1000</f>
        <v>0.98799999999999999</v>
      </c>
      <c r="X559" s="21">
        <f>(RANK(I559,I$8:I$1007,1)+COUNTIF(I$8:I559,I559)-1)/1000</f>
        <v>0.98799999999999999</v>
      </c>
      <c r="Y559" s="21">
        <f>(RANK(J559,J$8:J$1007,1)+COUNTIF(J$8:J559,J559)-1)/1000</f>
        <v>0.98799999999999999</v>
      </c>
      <c r="Z559" s="21">
        <f>(RANK(K559,K$8:K$1007,1)+COUNTIF(K$8:K559,K559)-1)/1000</f>
        <v>0.98499999999999999</v>
      </c>
      <c r="AA559" s="21">
        <f>(RANK(L559,L$8:L$1007,1)+COUNTIF(L$8:L559,L559)-1)/1000</f>
        <v>0.98599999999999999</v>
      </c>
      <c r="AB559" s="21">
        <f>(RANK(M559,M$8:M$1007,1)+COUNTIF(M$8:M559,M559)-1)/1000</f>
        <v>0.98599999999999999</v>
      </c>
      <c r="AC559" s="21">
        <f>(RANK(N559,N$8:N$1007,1)+COUNTIF(N$8:N559,N559)-1)/1000</f>
        <v>0.99</v>
      </c>
      <c r="AD559" s="21">
        <f>(RANK(O559,O$8:O$1007,1)+COUNTIF(O$8:O559,O559)-1)/1000</f>
        <v>0.99199999999999999</v>
      </c>
      <c r="AE559" s="21">
        <f>(RANK(P559,P$8:P$1007,1)+COUNTIF(P$8:P559,P559)-1)/1000</f>
        <v>0.98799999999999999</v>
      </c>
      <c r="AF559" s="21">
        <f>(RANK(Q559,Q$8:Q$1007,1)+COUNTIF(Q$8:Q559,Q559)-1)/1000</f>
        <v>0.99</v>
      </c>
      <c r="AG559" s="21">
        <f>(RANK(R559,R$8:R$1007,1)+COUNTIF(R$8:R559,R559)-1)/1000</f>
        <v>0.99199999999999999</v>
      </c>
      <c r="AH559" s="21">
        <f>(RANK(S559,S$8:S$1007,1)+COUNTIF(S$8:S559,S559)-1)/1000</f>
        <v>0.98799999999999999</v>
      </c>
      <c r="AI559" s="14">
        <f t="shared" si="107"/>
        <v>0</v>
      </c>
      <c r="AK559" s="14">
        <f t="shared" si="108"/>
        <v>0</v>
      </c>
    </row>
    <row r="560" spans="2:37" x14ac:dyDescent="0.25">
      <c r="B560">
        <f t="shared" si="102"/>
        <v>553</v>
      </c>
      <c r="C560">
        <f>MATCH(B560,'Stocastic Model Raw Data'!$B$2:$B$1001,0)</f>
        <v>229</v>
      </c>
      <c r="D560" s="14" cm="1">
        <f t="array" ref="D560">INDEX('Stocastic Model Raw Data'!$G$2:$G$1001,$C560,0)</f>
        <v>31610718</v>
      </c>
      <c r="E560" s="14" cm="1">
        <f t="array" ref="E560">INDEX('Stocastic Model Raw Data'!$C$2:$C$1001,$C560,0)</f>
        <v>2585493.4909541002</v>
      </c>
      <c r="F560" s="14" cm="1">
        <f t="array" ref="F560">INDEX('Stocastic Model Raw Data'!$H$2:$H$1001,$C560,0)</f>
        <v>1020351.47514516</v>
      </c>
      <c r="G560" s="14">
        <f t="shared" si="97"/>
        <v>1565142.0158089402</v>
      </c>
      <c r="H560" s="14" cm="1">
        <f t="array" ref="H560">INDEX('Stocastic Model Raw Data'!$D$2:$D$1001,$C560,0)</f>
        <v>83558623.918149203</v>
      </c>
      <c r="I560" s="14" cm="1">
        <f t="array" ref="I560">INDEX('Stocastic Model Raw Data'!$I$2:$I$1001,$C560,0)</f>
        <v>32091980.459266499</v>
      </c>
      <c r="J560" s="14">
        <f t="shared" si="98"/>
        <v>51466643.458882704</v>
      </c>
      <c r="K560" s="14" cm="1">
        <f t="array" ref="K560">INDEX('Stocastic Model Raw Data'!$E$2:$E$1001,$C560,0)</f>
        <v>35810080.465857998</v>
      </c>
      <c r="L560" s="14" cm="1">
        <f t="array" ref="L560">INDEX('Stocastic Model Raw Data'!$J$2:$J$1001,$C560,0)</f>
        <v>25757090.124232698</v>
      </c>
      <c r="M560" s="14">
        <f t="shared" si="99"/>
        <v>10052990.341625299</v>
      </c>
      <c r="N560" s="14">
        <f t="shared" si="103"/>
        <v>119368704.3840072</v>
      </c>
      <c r="O560" s="14">
        <f t="shared" si="104"/>
        <v>57849070.583499193</v>
      </c>
      <c r="P560" s="14">
        <f t="shared" si="100"/>
        <v>61519633.800508007</v>
      </c>
      <c r="Q560" s="3">
        <f t="shared" si="105"/>
        <v>119368704.3840072</v>
      </c>
      <c r="R560" s="3">
        <f t="shared" si="106"/>
        <v>89459788.583499193</v>
      </c>
      <c r="S560" s="3">
        <f t="shared" si="101"/>
        <v>29908915.800508007</v>
      </c>
      <c r="T560" s="21">
        <f>(RANK(E560,E$8:E$1007,1)+COUNTIF(E$8:E560,E560)-1)/1000</f>
        <v>0.20100000000000001</v>
      </c>
      <c r="U560" s="21">
        <f>(RANK(F560,F$8:F$1007,1)+COUNTIF(F$8:F560,F560)-1)/1000</f>
        <v>0.20599999999999999</v>
      </c>
      <c r="V560" s="21">
        <f>(RANK(G560,G$8:G$1007,1)+COUNTIF(G$8:G560,G560)-1)/1000</f>
        <v>0.20300000000000001</v>
      </c>
      <c r="W560" s="21">
        <f>(RANK(H560,H$8:H$1007,1)+COUNTIF(H$8:H560,H560)-1)/1000</f>
        <v>0.19900000000000001</v>
      </c>
      <c r="X560" s="21">
        <f>(RANK(I560,I$8:I$1007,1)+COUNTIF(I$8:I560,I560)-1)/1000</f>
        <v>0.20699999999999999</v>
      </c>
      <c r="Y560" s="21">
        <f>(RANK(J560,J$8:J$1007,1)+COUNTIF(J$8:J560,J560)-1)/1000</f>
        <v>0.2</v>
      </c>
      <c r="Z560" s="21">
        <f>(RANK(K560,K$8:K$1007,1)+COUNTIF(K$8:K560,K560)-1)/1000</f>
        <v>0.497</v>
      </c>
      <c r="AA560" s="21">
        <f>(RANK(L560,L$8:L$1007,1)+COUNTIF(L$8:L560,L560)-1)/1000</f>
        <v>0.52100000000000002</v>
      </c>
      <c r="AB560" s="21">
        <f>(RANK(M560,M$8:M$1007,1)+COUNTIF(M$8:M560,M560)-1)/1000</f>
        <v>0.42899999999999999</v>
      </c>
      <c r="AC560" s="21">
        <f>(RANK(N560,N$8:N$1007,1)+COUNTIF(N$8:N560,N560)-1)/1000</f>
        <v>0.22900000000000001</v>
      </c>
      <c r="AD560" s="21">
        <f>(RANK(O560,O$8:O$1007,1)+COUNTIF(O$8:O560,O560)-1)/1000</f>
        <v>0.249</v>
      </c>
      <c r="AE560" s="21">
        <f>(RANK(P560,P$8:P$1007,1)+COUNTIF(P$8:P560,P560)-1)/1000</f>
        <v>0.21099999999999999</v>
      </c>
      <c r="AF560" s="21">
        <f>(RANK(Q560,Q$8:Q$1007,1)+COUNTIF(Q$8:Q560,Q560)-1)/1000</f>
        <v>0.22900000000000001</v>
      </c>
      <c r="AG560" s="21">
        <f>(RANK(R560,R$8:R$1007,1)+COUNTIF(R$8:R560,R560)-1)/1000</f>
        <v>0.249</v>
      </c>
      <c r="AH560" s="21">
        <f>(RANK(S560,S$8:S$1007,1)+COUNTIF(S$8:S560,S560)-1)/1000</f>
        <v>0.21099999999999999</v>
      </c>
      <c r="AI560" s="14">
        <f t="shared" si="107"/>
        <v>0</v>
      </c>
      <c r="AK560" s="14">
        <f t="shared" si="108"/>
        <v>0</v>
      </c>
    </row>
    <row r="561" spans="2:37" x14ac:dyDescent="0.25">
      <c r="B561">
        <f t="shared" si="102"/>
        <v>554</v>
      </c>
      <c r="C561">
        <f>MATCH(B561,'Stocastic Model Raw Data'!$B$2:$B$1001,0)</f>
        <v>405</v>
      </c>
      <c r="D561" s="14" cm="1">
        <f t="array" ref="D561">INDEX('Stocastic Model Raw Data'!$G$2:$G$1001,$C561,0)</f>
        <v>31610718</v>
      </c>
      <c r="E561" s="14" cm="1">
        <f t="array" ref="E561">INDEX('Stocastic Model Raw Data'!$C$2:$C$1001,$C561,0)</f>
        <v>3420544.7510248302</v>
      </c>
      <c r="F561" s="14" cm="1">
        <f t="array" ref="F561">INDEX('Stocastic Model Raw Data'!$H$2:$H$1001,$C561,0)</f>
        <v>1331524.4813081401</v>
      </c>
      <c r="G561" s="14">
        <f t="shared" si="97"/>
        <v>2089020.2697166901</v>
      </c>
      <c r="H561" s="14" cm="1">
        <f t="array" ref="H561">INDEX('Stocastic Model Raw Data'!$D$2:$D$1001,$C561,0)</f>
        <v>111147134.448944</v>
      </c>
      <c r="I561" s="14" cm="1">
        <f t="array" ref="I561">INDEX('Stocastic Model Raw Data'!$I$2:$I$1001,$C561,0)</f>
        <v>41795345.497822098</v>
      </c>
      <c r="J561" s="14">
        <f t="shared" si="98"/>
        <v>69351788.951121897</v>
      </c>
      <c r="K561" s="14" cm="1">
        <f t="array" ref="K561">INDEX('Stocastic Model Raw Data'!$E$2:$E$1001,$C561,0)</f>
        <v>41736816.292721398</v>
      </c>
      <c r="L561" s="14" cm="1">
        <f t="array" ref="L561">INDEX('Stocastic Model Raw Data'!$J$2:$J$1001,$C561,0)</f>
        <v>29642757.800099101</v>
      </c>
      <c r="M561" s="14">
        <f t="shared" si="99"/>
        <v>12094058.492622297</v>
      </c>
      <c r="N561" s="14">
        <f t="shared" si="103"/>
        <v>152883950.74166539</v>
      </c>
      <c r="O561" s="14">
        <f t="shared" si="104"/>
        <v>71438103.297921196</v>
      </c>
      <c r="P561" s="14">
        <f t="shared" si="100"/>
        <v>81445847.443744197</v>
      </c>
      <c r="Q561" s="3">
        <f t="shared" si="105"/>
        <v>152883950.74166539</v>
      </c>
      <c r="R561" s="3">
        <f t="shared" si="106"/>
        <v>103048821.2979212</v>
      </c>
      <c r="S561" s="3">
        <f t="shared" si="101"/>
        <v>49835129.443744197</v>
      </c>
      <c r="T561" s="21">
        <f>(RANK(E561,E$8:E$1007,1)+COUNTIF(E$8:E561,E561)-1)/1000</f>
        <v>0.379</v>
      </c>
      <c r="U561" s="21">
        <f>(RANK(F561,F$8:F$1007,1)+COUNTIF(F$8:F561,F561)-1)/1000</f>
        <v>0.377</v>
      </c>
      <c r="V561" s="21">
        <f>(RANK(G561,G$8:G$1007,1)+COUNTIF(G$8:G561,G561)-1)/1000</f>
        <v>0.38400000000000001</v>
      </c>
      <c r="W561" s="21">
        <f>(RANK(H561,H$8:H$1007,1)+COUNTIF(H$8:H561,H561)-1)/1000</f>
        <v>0.38</v>
      </c>
      <c r="X561" s="21">
        <f>(RANK(I561,I$8:I$1007,1)+COUNTIF(I$8:I561,I561)-1)/1000</f>
        <v>0.379</v>
      </c>
      <c r="Y561" s="21">
        <f>(RANK(J561,J$8:J$1007,1)+COUNTIF(J$8:J561,J561)-1)/1000</f>
        <v>0.38</v>
      </c>
      <c r="Z561" s="21">
        <f>(RANK(K561,K$8:K$1007,1)+COUNTIF(K$8:K561,K561)-1)/1000</f>
        <v>0.873</v>
      </c>
      <c r="AA561" s="21">
        <f>(RANK(L561,L$8:L$1007,1)+COUNTIF(L$8:L561,L561)-1)/1000</f>
        <v>0.85199999999999998</v>
      </c>
      <c r="AB561" s="21">
        <f>(RANK(M561,M$8:M$1007,1)+COUNTIF(M$8:M561,M561)-1)/1000</f>
        <v>0.91300000000000003</v>
      </c>
      <c r="AC561" s="21">
        <f>(RANK(N561,N$8:N$1007,1)+COUNTIF(N$8:N561,N561)-1)/1000</f>
        <v>0.40500000000000003</v>
      </c>
      <c r="AD561" s="21">
        <f>(RANK(O561,O$8:O$1007,1)+COUNTIF(O$8:O561,O561)-1)/1000</f>
        <v>0.42299999999999999</v>
      </c>
      <c r="AE561" s="21">
        <f>(RANK(P561,P$8:P$1007,1)+COUNTIF(P$8:P561,P561)-1)/1000</f>
        <v>0.39500000000000002</v>
      </c>
      <c r="AF561" s="21">
        <f>(RANK(Q561,Q$8:Q$1007,1)+COUNTIF(Q$8:Q561,Q561)-1)/1000</f>
        <v>0.40500000000000003</v>
      </c>
      <c r="AG561" s="21">
        <f>(RANK(R561,R$8:R$1007,1)+COUNTIF(R$8:R561,R561)-1)/1000</f>
        <v>0.42299999999999999</v>
      </c>
      <c r="AH561" s="21">
        <f>(RANK(S561,S$8:S$1007,1)+COUNTIF(S$8:S561,S561)-1)/1000</f>
        <v>0.39500000000000002</v>
      </c>
      <c r="AI561" s="14">
        <f t="shared" si="107"/>
        <v>0</v>
      </c>
      <c r="AK561" s="14">
        <f t="shared" si="108"/>
        <v>0</v>
      </c>
    </row>
    <row r="562" spans="2:37" x14ac:dyDescent="0.25">
      <c r="B562">
        <f t="shared" si="102"/>
        <v>555</v>
      </c>
      <c r="C562">
        <f>MATCH(B562,'Stocastic Model Raw Data'!$B$2:$B$1001,0)</f>
        <v>948</v>
      </c>
      <c r="D562" s="14" cm="1">
        <f t="array" ref="D562">INDEX('Stocastic Model Raw Data'!$G$2:$G$1001,$C562,0)</f>
        <v>31610718</v>
      </c>
      <c r="E562" s="14" cm="1">
        <f t="array" ref="E562">INDEX('Stocastic Model Raw Data'!$C$2:$C$1001,$C562,0)</f>
        <v>7591354.3872996997</v>
      </c>
      <c r="F562" s="14" cm="1">
        <f t="array" ref="F562">INDEX('Stocastic Model Raw Data'!$H$2:$H$1001,$C562,0)</f>
        <v>3208408.0389847802</v>
      </c>
      <c r="G562" s="14">
        <f t="shared" si="97"/>
        <v>4382946.3483149195</v>
      </c>
      <c r="H562" s="14" cm="1">
        <f t="array" ref="H562">INDEX('Stocastic Model Raw Data'!$D$2:$D$1001,$C562,0)</f>
        <v>245927014.80131099</v>
      </c>
      <c r="I562" s="14" cm="1">
        <f t="array" ref="I562">INDEX('Stocastic Model Raw Data'!$I$2:$I$1001,$C562,0)</f>
        <v>98194022.780162394</v>
      </c>
      <c r="J562" s="14">
        <f t="shared" si="98"/>
        <v>147732992.02114859</v>
      </c>
      <c r="K562" s="14" cm="1">
        <f t="array" ref="K562">INDEX('Stocastic Model Raw Data'!$E$2:$E$1001,$C562,0)</f>
        <v>30877657.803208299</v>
      </c>
      <c r="L562" s="14" cm="1">
        <f t="array" ref="L562">INDEX('Stocastic Model Raw Data'!$J$2:$J$1001,$C562,0)</f>
        <v>21651152.184863102</v>
      </c>
      <c r="M562" s="14">
        <f t="shared" si="99"/>
        <v>9226505.6183451973</v>
      </c>
      <c r="N562" s="14">
        <f t="shared" si="103"/>
        <v>276804672.60451931</v>
      </c>
      <c r="O562" s="14">
        <f t="shared" si="104"/>
        <v>119845174.9650255</v>
      </c>
      <c r="P562" s="14">
        <f t="shared" si="100"/>
        <v>156959497.63949382</v>
      </c>
      <c r="Q562" s="3">
        <f t="shared" si="105"/>
        <v>276804672.60451931</v>
      </c>
      <c r="R562" s="3">
        <f t="shared" si="106"/>
        <v>151455892.96502548</v>
      </c>
      <c r="S562" s="3">
        <f t="shared" si="101"/>
        <v>125348779.63949382</v>
      </c>
      <c r="T562" s="21">
        <f>(RANK(E562,E$8:E$1007,1)+COUNTIF(E$8:E562,E562)-1)/1000</f>
        <v>0.96</v>
      </c>
      <c r="U562" s="21">
        <f>(RANK(F562,F$8:F$1007,1)+COUNTIF(F$8:F562,F562)-1)/1000</f>
        <v>0.96299999999999997</v>
      </c>
      <c r="V562" s="21">
        <f>(RANK(G562,G$8:G$1007,1)+COUNTIF(G$8:G562,G562)-1)/1000</f>
        <v>0.95899999999999996</v>
      </c>
      <c r="W562" s="21">
        <f>(RANK(H562,H$8:H$1007,1)+COUNTIF(H$8:H562,H562)-1)/1000</f>
        <v>0.95799999999999996</v>
      </c>
      <c r="X562" s="21">
        <f>(RANK(I562,I$8:I$1007,1)+COUNTIF(I$8:I562,I562)-1)/1000</f>
        <v>0.96099999999999997</v>
      </c>
      <c r="Y562" s="21">
        <f>(RANK(J562,J$8:J$1007,1)+COUNTIF(J$8:J562,J562)-1)/1000</f>
        <v>0.95299999999999996</v>
      </c>
      <c r="Z562" s="21">
        <f>(RANK(K562,K$8:K$1007,1)+COUNTIF(K$8:K562,K562)-1)/1000</f>
        <v>0.253</v>
      </c>
      <c r="AA562" s="21">
        <f>(RANK(L562,L$8:L$1007,1)+COUNTIF(L$8:L562,L562)-1)/1000</f>
        <v>0.254</v>
      </c>
      <c r="AB562" s="21">
        <f>(RANK(M562,M$8:M$1007,1)+COUNTIF(M$8:M562,M562)-1)/1000</f>
        <v>0.26</v>
      </c>
      <c r="AC562" s="21">
        <f>(RANK(N562,N$8:N$1007,1)+COUNTIF(N$8:N562,N562)-1)/1000</f>
        <v>0.94799999999999995</v>
      </c>
      <c r="AD562" s="21">
        <f>(RANK(O562,O$8:O$1007,1)+COUNTIF(O$8:O562,O562)-1)/1000</f>
        <v>0.94</v>
      </c>
      <c r="AE562" s="21">
        <f>(RANK(P562,P$8:P$1007,1)+COUNTIF(P$8:P562,P562)-1)/1000</f>
        <v>0.95199999999999996</v>
      </c>
      <c r="AF562" s="21">
        <f>(RANK(Q562,Q$8:Q$1007,1)+COUNTIF(Q$8:Q562,Q562)-1)/1000</f>
        <v>0.94799999999999995</v>
      </c>
      <c r="AG562" s="21">
        <f>(RANK(R562,R$8:R$1007,1)+COUNTIF(R$8:R562,R562)-1)/1000</f>
        <v>0.94</v>
      </c>
      <c r="AH562" s="21">
        <f>(RANK(S562,S$8:S$1007,1)+COUNTIF(S$8:S562,S562)-1)/1000</f>
        <v>0.95199999999999996</v>
      </c>
      <c r="AI562" s="14">
        <f t="shared" si="107"/>
        <v>0</v>
      </c>
      <c r="AK562" s="14">
        <f t="shared" si="108"/>
        <v>0</v>
      </c>
    </row>
    <row r="563" spans="2:37" x14ac:dyDescent="0.25">
      <c r="B563">
        <f t="shared" si="102"/>
        <v>556</v>
      </c>
      <c r="C563">
        <f>MATCH(B563,'Stocastic Model Raw Data'!$B$2:$B$1001,0)</f>
        <v>471</v>
      </c>
      <c r="D563" s="14" cm="1">
        <f t="array" ref="D563">INDEX('Stocastic Model Raw Data'!$G$2:$G$1001,$C563,0)</f>
        <v>31610718</v>
      </c>
      <c r="E563" s="14" cm="1">
        <f t="array" ref="E563">INDEX('Stocastic Model Raw Data'!$C$2:$C$1001,$C563,0)</f>
        <v>4445066.7613019701</v>
      </c>
      <c r="F563" s="14" cm="1">
        <f t="array" ref="F563">INDEX('Stocastic Model Raw Data'!$H$2:$H$1001,$C563,0)</f>
        <v>1868485.5447166399</v>
      </c>
      <c r="G563" s="14">
        <f t="shared" si="97"/>
        <v>2576581.2165853302</v>
      </c>
      <c r="H563" s="14" cm="1">
        <f t="array" ref="H563">INDEX('Stocastic Model Raw Data'!$D$2:$D$1001,$C563,0)</f>
        <v>143985750.842152</v>
      </c>
      <c r="I563" s="14" cm="1">
        <f t="array" ref="I563">INDEX('Stocastic Model Raw Data'!$I$2:$I$1001,$C563,0)</f>
        <v>57539608.902000099</v>
      </c>
      <c r="J563" s="14">
        <f t="shared" si="98"/>
        <v>86446141.9401519</v>
      </c>
      <c r="K563" s="14" cm="1">
        <f t="array" ref="K563">INDEX('Stocastic Model Raw Data'!$E$2:$E$1001,$C563,0)</f>
        <v>24189733.6903474</v>
      </c>
      <c r="L563" s="14" cm="1">
        <f t="array" ref="L563">INDEX('Stocastic Model Raw Data'!$J$2:$J$1001,$C563,0)</f>
        <v>16567106.2685245</v>
      </c>
      <c r="M563" s="14">
        <f t="shared" si="99"/>
        <v>7622627.4218229</v>
      </c>
      <c r="N563" s="14">
        <f t="shared" si="103"/>
        <v>168175484.5324994</v>
      </c>
      <c r="O563" s="14">
        <f t="shared" si="104"/>
        <v>74106715.170524597</v>
      </c>
      <c r="P563" s="14">
        <f t="shared" si="100"/>
        <v>94068769.361974806</v>
      </c>
      <c r="Q563" s="3">
        <f t="shared" si="105"/>
        <v>168175484.5324994</v>
      </c>
      <c r="R563" s="3">
        <f t="shared" si="106"/>
        <v>105717433.1705246</v>
      </c>
      <c r="S563" s="3">
        <f t="shared" si="101"/>
        <v>62458051.361974806</v>
      </c>
      <c r="T563" s="21">
        <f>(RANK(E563,E$8:E$1007,1)+COUNTIF(E$8:E563,E563)-1)/1000</f>
        <v>0.56999999999999995</v>
      </c>
      <c r="U563" s="21">
        <f>(RANK(F563,F$8:F$1007,1)+COUNTIF(F$8:F563,F563)-1)/1000</f>
        <v>0.58699999999999997</v>
      </c>
      <c r="V563" s="21">
        <f>(RANK(G563,G$8:G$1007,1)+COUNTIF(G$8:G563,G563)-1)/1000</f>
        <v>0.56000000000000005</v>
      </c>
      <c r="W563" s="21">
        <f>(RANK(H563,H$8:H$1007,1)+COUNTIF(H$8:H563,H563)-1)/1000</f>
        <v>0.57099999999999995</v>
      </c>
      <c r="X563" s="21">
        <f>(RANK(I563,I$8:I$1007,1)+COUNTIF(I$8:I563,I563)-1)/1000</f>
        <v>0.58599999999999997</v>
      </c>
      <c r="Y563" s="21">
        <f>(RANK(J563,J$8:J$1007,1)+COUNTIF(J$8:J563,J563)-1)/1000</f>
        <v>0.56200000000000006</v>
      </c>
      <c r="Z563" s="21">
        <f>(RANK(K563,K$8:K$1007,1)+COUNTIF(K$8:K563,K563)-1)/1000</f>
        <v>4.5999999999999999E-2</v>
      </c>
      <c r="AA563" s="21">
        <f>(RANK(L563,L$8:L$1007,1)+COUNTIF(L$8:L563,L563)-1)/1000</f>
        <v>4.1000000000000002E-2</v>
      </c>
      <c r="AB563" s="21">
        <f>(RANK(M563,M$8:M$1007,1)+COUNTIF(M$8:M563,M563)-1)/1000</f>
        <v>5.5E-2</v>
      </c>
      <c r="AC563" s="21">
        <f>(RANK(N563,N$8:N$1007,1)+COUNTIF(N$8:N563,N563)-1)/1000</f>
        <v>0.47099999999999997</v>
      </c>
      <c r="AD563" s="21">
        <f>(RANK(O563,O$8:O$1007,1)+COUNTIF(O$8:O563,O563)-1)/1000</f>
        <v>0.45800000000000002</v>
      </c>
      <c r="AE563" s="21">
        <f>(RANK(P563,P$8:P$1007,1)+COUNTIF(P$8:P563,P563)-1)/1000</f>
        <v>0.505</v>
      </c>
      <c r="AF563" s="21">
        <f>(RANK(Q563,Q$8:Q$1007,1)+COUNTIF(Q$8:Q563,Q563)-1)/1000</f>
        <v>0.47099999999999997</v>
      </c>
      <c r="AG563" s="21">
        <f>(RANK(R563,R$8:R$1007,1)+COUNTIF(R$8:R563,R563)-1)/1000</f>
        <v>0.45800000000000002</v>
      </c>
      <c r="AH563" s="21">
        <f>(RANK(S563,S$8:S$1007,1)+COUNTIF(S$8:S563,S563)-1)/1000</f>
        <v>0.505</v>
      </c>
      <c r="AI563" s="14">
        <f t="shared" si="107"/>
        <v>0</v>
      </c>
      <c r="AK563" s="14">
        <f t="shared" si="108"/>
        <v>0</v>
      </c>
    </row>
    <row r="564" spans="2:37" x14ac:dyDescent="0.25">
      <c r="B564">
        <f t="shared" si="102"/>
        <v>557</v>
      </c>
      <c r="C564">
        <f>MATCH(B564,'Stocastic Model Raw Data'!$B$2:$B$1001,0)</f>
        <v>312</v>
      </c>
      <c r="D564" s="14" cm="1">
        <f t="array" ref="D564">INDEX('Stocastic Model Raw Data'!$G$2:$G$1001,$C564,0)</f>
        <v>31610718</v>
      </c>
      <c r="E564" s="14" cm="1">
        <f t="array" ref="E564">INDEX('Stocastic Model Raw Data'!$C$2:$C$1001,$C564,0)</f>
        <v>2873931.0943122599</v>
      </c>
      <c r="F564" s="14" cm="1">
        <f t="array" ref="F564">INDEX('Stocastic Model Raw Data'!$H$2:$H$1001,$C564,0)</f>
        <v>1099579.3689852201</v>
      </c>
      <c r="G564" s="14">
        <f t="shared" si="97"/>
        <v>1774351.7253270398</v>
      </c>
      <c r="H564" s="14" cm="1">
        <f t="array" ref="H564">INDEX('Stocastic Model Raw Data'!$D$2:$D$1001,$C564,0)</f>
        <v>93419767.175418094</v>
      </c>
      <c r="I564" s="14" cm="1">
        <f t="array" ref="I564">INDEX('Stocastic Model Raw Data'!$I$2:$I$1001,$C564,0)</f>
        <v>34586135.114451297</v>
      </c>
      <c r="J564" s="14">
        <f t="shared" si="98"/>
        <v>58833632.060966797</v>
      </c>
      <c r="K564" s="14" cm="1">
        <f t="array" ref="K564">INDEX('Stocastic Model Raw Data'!$E$2:$E$1001,$C564,0)</f>
        <v>37957512.551328003</v>
      </c>
      <c r="L564" s="14" cm="1">
        <f t="array" ref="L564">INDEX('Stocastic Model Raw Data'!$J$2:$J$1001,$C564,0)</f>
        <v>26860426.7552002</v>
      </c>
      <c r="M564" s="14">
        <f t="shared" si="99"/>
        <v>11097085.796127804</v>
      </c>
      <c r="N564" s="14">
        <f t="shared" si="103"/>
        <v>131377279.7267461</v>
      </c>
      <c r="O564" s="14">
        <f t="shared" si="104"/>
        <v>61446561.869651496</v>
      </c>
      <c r="P564" s="14">
        <f t="shared" si="100"/>
        <v>69930717.857094601</v>
      </c>
      <c r="Q564" s="3">
        <f t="shared" si="105"/>
        <v>131377279.7267461</v>
      </c>
      <c r="R564" s="3">
        <f t="shared" si="106"/>
        <v>93057279.869651496</v>
      </c>
      <c r="S564" s="3">
        <f t="shared" si="101"/>
        <v>38319999.857094601</v>
      </c>
      <c r="T564" s="21">
        <f>(RANK(E564,E$8:E$1007,1)+COUNTIF(E$8:E564,E564)-1)/1000</f>
        <v>0.28899999999999998</v>
      </c>
      <c r="U564" s="21">
        <f>(RANK(F564,F$8:F$1007,1)+COUNTIF(F$8:F564,F564)-1)/1000</f>
        <v>0.251</v>
      </c>
      <c r="V564" s="21">
        <f>(RANK(G564,G$8:G$1007,1)+COUNTIF(G$8:G564,G564)-1)/1000</f>
        <v>0.30299999999999999</v>
      </c>
      <c r="W564" s="21">
        <f>(RANK(H564,H$8:H$1007,1)+COUNTIF(H$8:H564,H564)-1)/1000</f>
        <v>0.29399999999999998</v>
      </c>
      <c r="X564" s="21">
        <f>(RANK(I564,I$8:I$1007,1)+COUNTIF(I$8:I564,I564)-1)/1000</f>
        <v>0.252</v>
      </c>
      <c r="Y564" s="21">
        <f>(RANK(J564,J$8:J$1007,1)+COUNTIF(J$8:J564,J564)-1)/1000</f>
        <v>0.30299999999999999</v>
      </c>
      <c r="Z564" s="21">
        <f>(RANK(K564,K$8:K$1007,1)+COUNTIF(K$8:K564,K564)-1)/1000</f>
        <v>0.64400000000000002</v>
      </c>
      <c r="AA564" s="21">
        <f>(RANK(L564,L$8:L$1007,1)+COUNTIF(L$8:L564,L564)-1)/1000</f>
        <v>0.62</v>
      </c>
      <c r="AB564" s="21">
        <f>(RANK(M564,M$8:M$1007,1)+COUNTIF(M$8:M564,M564)-1)/1000</f>
        <v>0.71499999999999997</v>
      </c>
      <c r="AC564" s="21">
        <f>(RANK(N564,N$8:N$1007,1)+COUNTIF(N$8:N564,N564)-1)/1000</f>
        <v>0.312</v>
      </c>
      <c r="AD564" s="21">
        <f>(RANK(O564,O$8:O$1007,1)+COUNTIF(O$8:O564,O564)-1)/1000</f>
        <v>0.307</v>
      </c>
      <c r="AE564" s="21">
        <f>(RANK(P564,P$8:P$1007,1)+COUNTIF(P$8:P564,P564)-1)/1000</f>
        <v>0.308</v>
      </c>
      <c r="AF564" s="21">
        <f>(RANK(Q564,Q$8:Q$1007,1)+COUNTIF(Q$8:Q564,Q564)-1)/1000</f>
        <v>0.312</v>
      </c>
      <c r="AG564" s="21">
        <f>(RANK(R564,R$8:R$1007,1)+COUNTIF(R$8:R564,R564)-1)/1000</f>
        <v>0.307</v>
      </c>
      <c r="AH564" s="21">
        <f>(RANK(S564,S$8:S$1007,1)+COUNTIF(S$8:S564,S564)-1)/1000</f>
        <v>0.308</v>
      </c>
      <c r="AI564" s="14">
        <f t="shared" si="107"/>
        <v>0</v>
      </c>
      <c r="AK564" s="14">
        <f t="shared" si="108"/>
        <v>0</v>
      </c>
    </row>
    <row r="565" spans="2:37" x14ac:dyDescent="0.25">
      <c r="B565">
        <f t="shared" si="102"/>
        <v>558</v>
      </c>
      <c r="C565">
        <f>MATCH(B565,'Stocastic Model Raw Data'!$B$2:$B$1001,0)</f>
        <v>791</v>
      </c>
      <c r="D565" s="14" cm="1">
        <f t="array" ref="D565">INDEX('Stocastic Model Raw Data'!$G$2:$G$1001,$C565,0)</f>
        <v>31610718</v>
      </c>
      <c r="E565" s="14" cm="1">
        <f t="array" ref="E565">INDEX('Stocastic Model Raw Data'!$C$2:$C$1001,$C565,0)</f>
        <v>5641740.6146563599</v>
      </c>
      <c r="F565" s="14" cm="1">
        <f t="array" ref="F565">INDEX('Stocastic Model Raw Data'!$H$2:$H$1001,$C565,0)</f>
        <v>2361888.4636124601</v>
      </c>
      <c r="G565" s="14">
        <f t="shared" si="97"/>
        <v>3279852.1510438998</v>
      </c>
      <c r="H565" s="14" cm="1">
        <f t="array" ref="H565">INDEX('Stocastic Model Raw Data'!$D$2:$D$1001,$C565,0)</f>
        <v>183849340.47855899</v>
      </c>
      <c r="I565" s="14" cm="1">
        <f t="array" ref="I565">INDEX('Stocastic Model Raw Data'!$I$2:$I$1001,$C565,0)</f>
        <v>72631753.901889205</v>
      </c>
      <c r="J565" s="14">
        <f t="shared" si="98"/>
        <v>111217586.57666978</v>
      </c>
      <c r="K565" s="14" cm="1">
        <f t="array" ref="K565">INDEX('Stocastic Model Raw Data'!$E$2:$E$1001,$C565,0)</f>
        <v>33062694.267795</v>
      </c>
      <c r="L565" s="14" cm="1">
        <f t="array" ref="L565">INDEX('Stocastic Model Raw Data'!$J$2:$J$1001,$C565,0)</f>
        <v>23024273.971772902</v>
      </c>
      <c r="M565" s="14">
        <f t="shared" si="99"/>
        <v>10038420.296022099</v>
      </c>
      <c r="N565" s="14">
        <f t="shared" si="103"/>
        <v>216912034.74635398</v>
      </c>
      <c r="O565" s="14">
        <f t="shared" si="104"/>
        <v>95656027.873662114</v>
      </c>
      <c r="P565" s="14">
        <f t="shared" si="100"/>
        <v>121256006.87269187</v>
      </c>
      <c r="Q565" s="3">
        <f t="shared" si="105"/>
        <v>216912034.74635398</v>
      </c>
      <c r="R565" s="3">
        <f t="shared" si="106"/>
        <v>127266745.87366211</v>
      </c>
      <c r="S565" s="3">
        <f t="shared" si="101"/>
        <v>89645288.87269187</v>
      </c>
      <c r="T565" s="21">
        <f>(RANK(E565,E$8:E$1007,1)+COUNTIF(E$8:E565,E565)-1)/1000</f>
        <v>0.80200000000000005</v>
      </c>
      <c r="U565" s="21">
        <f>(RANK(F565,F$8:F$1007,1)+COUNTIF(F$8:F565,F565)-1)/1000</f>
        <v>0.80700000000000005</v>
      </c>
      <c r="V565" s="21">
        <f>(RANK(G565,G$8:G$1007,1)+COUNTIF(G$8:G565,G565)-1)/1000</f>
        <v>0.79400000000000004</v>
      </c>
      <c r="W565" s="21">
        <f>(RANK(H565,H$8:H$1007,1)+COUNTIF(H$8:H565,H565)-1)/1000</f>
        <v>0.80100000000000005</v>
      </c>
      <c r="X565" s="21">
        <f>(RANK(I565,I$8:I$1007,1)+COUNTIF(I$8:I565,I565)-1)/1000</f>
        <v>0.80700000000000005</v>
      </c>
      <c r="Y565" s="21">
        <f>(RANK(J565,J$8:J$1007,1)+COUNTIF(J$8:J565,J565)-1)/1000</f>
        <v>0.8</v>
      </c>
      <c r="Z565" s="21">
        <f>(RANK(K565,K$8:K$1007,1)+COUNTIF(K$8:K565,K565)-1)/1000</f>
        <v>0.35099999999999998</v>
      </c>
      <c r="AA565" s="21">
        <f>(RANK(L565,L$8:L$1007,1)+COUNTIF(L$8:L565,L565)-1)/1000</f>
        <v>0.33</v>
      </c>
      <c r="AB565" s="21">
        <f>(RANK(M565,M$8:M$1007,1)+COUNTIF(M$8:M565,M565)-1)/1000</f>
        <v>0.42699999999999999</v>
      </c>
      <c r="AC565" s="21">
        <f>(RANK(N565,N$8:N$1007,1)+COUNTIF(N$8:N565,N565)-1)/1000</f>
        <v>0.79100000000000004</v>
      </c>
      <c r="AD565" s="21">
        <f>(RANK(O565,O$8:O$1007,1)+COUNTIF(O$8:O565,O565)-1)/1000</f>
        <v>0.77700000000000002</v>
      </c>
      <c r="AE565" s="21">
        <f>(RANK(P565,P$8:P$1007,1)+COUNTIF(P$8:P565,P565)-1)/1000</f>
        <v>0.79600000000000004</v>
      </c>
      <c r="AF565" s="21">
        <f>(RANK(Q565,Q$8:Q$1007,1)+COUNTIF(Q$8:Q565,Q565)-1)/1000</f>
        <v>0.79100000000000004</v>
      </c>
      <c r="AG565" s="21">
        <f>(RANK(R565,R$8:R$1007,1)+COUNTIF(R$8:R565,R565)-1)/1000</f>
        <v>0.77700000000000002</v>
      </c>
      <c r="AH565" s="21">
        <f>(RANK(S565,S$8:S$1007,1)+COUNTIF(S$8:S565,S565)-1)/1000</f>
        <v>0.79600000000000004</v>
      </c>
      <c r="AI565" s="14">
        <f t="shared" si="107"/>
        <v>0</v>
      </c>
      <c r="AK565" s="14">
        <f t="shared" si="108"/>
        <v>0</v>
      </c>
    </row>
    <row r="566" spans="2:37" x14ac:dyDescent="0.25">
      <c r="B566">
        <f t="shared" si="102"/>
        <v>559</v>
      </c>
      <c r="C566">
        <f>MATCH(B566,'Stocastic Model Raw Data'!$B$2:$B$1001,0)</f>
        <v>954</v>
      </c>
      <c r="D566" s="14" cm="1">
        <f t="array" ref="D566">INDEX('Stocastic Model Raw Data'!$G$2:$G$1001,$C566,0)</f>
        <v>31610718</v>
      </c>
      <c r="E566" s="14" cm="1">
        <f t="array" ref="E566">INDEX('Stocastic Model Raw Data'!$C$2:$C$1001,$C566,0)</f>
        <v>7548174.1347840698</v>
      </c>
      <c r="F566" s="14" cm="1">
        <f t="array" ref="F566">INDEX('Stocastic Model Raw Data'!$H$2:$H$1001,$C566,0)</f>
        <v>3131371.9180504298</v>
      </c>
      <c r="G566" s="14">
        <f t="shared" si="97"/>
        <v>4416802.2167336401</v>
      </c>
      <c r="H566" s="14" cm="1">
        <f t="array" ref="H566">INDEX('Stocastic Model Raw Data'!$D$2:$D$1001,$C566,0)</f>
        <v>246329752.47845399</v>
      </c>
      <c r="I566" s="14" cm="1">
        <f t="array" ref="I566">INDEX('Stocastic Model Raw Data'!$I$2:$I$1001,$C566,0)</f>
        <v>96055921.047215298</v>
      </c>
      <c r="J566" s="14">
        <f t="shared" si="98"/>
        <v>150273831.43123871</v>
      </c>
      <c r="K566" s="14" cm="1">
        <f t="array" ref="K566">INDEX('Stocastic Model Raw Data'!$E$2:$E$1001,$C566,0)</f>
        <v>34873691.727644503</v>
      </c>
      <c r="L566" s="14" cm="1">
        <f t="array" ref="L566">INDEX('Stocastic Model Raw Data'!$J$2:$J$1001,$C566,0)</f>
        <v>24451013.5039891</v>
      </c>
      <c r="M566" s="14">
        <f t="shared" si="99"/>
        <v>10422678.223655403</v>
      </c>
      <c r="N566" s="14">
        <f t="shared" si="103"/>
        <v>281203444.2060985</v>
      </c>
      <c r="O566" s="14">
        <f t="shared" si="104"/>
        <v>120506934.5512044</v>
      </c>
      <c r="P566" s="14">
        <f t="shared" si="100"/>
        <v>160696509.65489411</v>
      </c>
      <c r="Q566" s="3">
        <f t="shared" si="105"/>
        <v>281203444.2060985</v>
      </c>
      <c r="R566" s="3">
        <f t="shared" si="106"/>
        <v>152117652.55120438</v>
      </c>
      <c r="S566" s="3">
        <f t="shared" si="101"/>
        <v>129085791.65489411</v>
      </c>
      <c r="T566" s="21">
        <f>(RANK(E566,E$8:E$1007,1)+COUNTIF(E$8:E566,E566)-1)/1000</f>
        <v>0.95799999999999996</v>
      </c>
      <c r="U566" s="21">
        <f>(RANK(F566,F$8:F$1007,1)+COUNTIF(F$8:F566,F566)-1)/1000</f>
        <v>0.95699999999999996</v>
      </c>
      <c r="V566" s="21">
        <f>(RANK(G566,G$8:G$1007,1)+COUNTIF(G$8:G566,G566)-1)/1000</f>
        <v>0.96</v>
      </c>
      <c r="W566" s="21">
        <f>(RANK(H566,H$8:H$1007,1)+COUNTIF(H$8:H566,H566)-1)/1000</f>
        <v>0.95899999999999996</v>
      </c>
      <c r="X566" s="21">
        <f>(RANK(I566,I$8:I$1007,1)+COUNTIF(I$8:I566,I566)-1)/1000</f>
        <v>0.95699999999999996</v>
      </c>
      <c r="Y566" s="21">
        <f>(RANK(J566,J$8:J$1007,1)+COUNTIF(J$8:J566,J566)-1)/1000</f>
        <v>0.96099999999999997</v>
      </c>
      <c r="Z566" s="21">
        <f>(RANK(K566,K$8:K$1007,1)+COUNTIF(K$8:K566,K566)-1)/1000</f>
        <v>0.432</v>
      </c>
      <c r="AA566" s="21">
        <f>(RANK(L566,L$8:L$1007,1)+COUNTIF(L$8:L566,L566)-1)/1000</f>
        <v>0.41199999999999998</v>
      </c>
      <c r="AB566" s="21">
        <f>(RANK(M566,M$8:M$1007,1)+COUNTIF(M$8:M566,M566)-1)/1000</f>
        <v>0.52700000000000002</v>
      </c>
      <c r="AC566" s="21">
        <f>(RANK(N566,N$8:N$1007,1)+COUNTIF(N$8:N566,N566)-1)/1000</f>
        <v>0.95399999999999996</v>
      </c>
      <c r="AD566" s="21">
        <f>(RANK(O566,O$8:O$1007,1)+COUNTIF(O$8:O566,O566)-1)/1000</f>
        <v>0.94199999999999995</v>
      </c>
      <c r="AE566" s="21">
        <f>(RANK(P566,P$8:P$1007,1)+COUNTIF(P$8:P566,P566)-1)/1000</f>
        <v>0.95899999999999996</v>
      </c>
      <c r="AF566" s="21">
        <f>(RANK(Q566,Q$8:Q$1007,1)+COUNTIF(Q$8:Q566,Q566)-1)/1000</f>
        <v>0.95399999999999996</v>
      </c>
      <c r="AG566" s="21">
        <f>(RANK(R566,R$8:R$1007,1)+COUNTIF(R$8:R566,R566)-1)/1000</f>
        <v>0.94199999999999995</v>
      </c>
      <c r="AH566" s="21">
        <f>(RANK(S566,S$8:S$1007,1)+COUNTIF(S$8:S566,S566)-1)/1000</f>
        <v>0.95899999999999996</v>
      </c>
      <c r="AI566" s="14">
        <f t="shared" si="107"/>
        <v>0</v>
      </c>
      <c r="AK566" s="14">
        <f t="shared" si="108"/>
        <v>0</v>
      </c>
    </row>
    <row r="567" spans="2:37" x14ac:dyDescent="0.25">
      <c r="B567">
        <f t="shared" si="102"/>
        <v>560</v>
      </c>
      <c r="C567">
        <f>MATCH(B567,'Stocastic Model Raw Data'!$B$2:$B$1001,0)</f>
        <v>11</v>
      </c>
      <c r="D567" s="14" cm="1">
        <f t="array" ref="D567">INDEX('Stocastic Model Raw Data'!$G$2:$G$1001,$C567,0)</f>
        <v>31610718</v>
      </c>
      <c r="E567" s="14" cm="1">
        <f t="array" ref="E567">INDEX('Stocastic Model Raw Data'!$C$2:$C$1001,$C567,0)</f>
        <v>1096883.5997315301</v>
      </c>
      <c r="F567" s="14" cm="1">
        <f t="array" ref="F567">INDEX('Stocastic Model Raw Data'!$H$2:$H$1001,$C567,0)</f>
        <v>380757.54130996601</v>
      </c>
      <c r="G567" s="14">
        <f t="shared" si="97"/>
        <v>716126.05842156406</v>
      </c>
      <c r="H567" s="14" cm="1">
        <f t="array" ref="H567">INDEX('Stocastic Model Raw Data'!$D$2:$D$1001,$C567,0)</f>
        <v>35391599.4145476</v>
      </c>
      <c r="I567" s="14" cm="1">
        <f t="array" ref="I567">INDEX('Stocastic Model Raw Data'!$I$2:$I$1001,$C567,0)</f>
        <v>12593742.2975608</v>
      </c>
      <c r="J567" s="14">
        <f t="shared" si="98"/>
        <v>22797857.1169868</v>
      </c>
      <c r="K567" s="14" cm="1">
        <f t="array" ref="K567">INDEX('Stocastic Model Raw Data'!$E$2:$E$1001,$C567,0)</f>
        <v>30460928.823396198</v>
      </c>
      <c r="L567" s="14" cm="1">
        <f t="array" ref="L567">INDEX('Stocastic Model Raw Data'!$J$2:$J$1001,$C567,0)</f>
        <v>21835800.727585599</v>
      </c>
      <c r="M567" s="14">
        <f t="shared" si="99"/>
        <v>8625128.0958105996</v>
      </c>
      <c r="N567" s="14">
        <f t="shared" si="103"/>
        <v>65852528.237943798</v>
      </c>
      <c r="O567" s="14">
        <f t="shared" si="104"/>
        <v>34429543.025146395</v>
      </c>
      <c r="P567" s="14">
        <f t="shared" si="100"/>
        <v>31422985.212797403</v>
      </c>
      <c r="Q567" s="3">
        <f t="shared" si="105"/>
        <v>65852528.237943798</v>
      </c>
      <c r="R567" s="3">
        <f t="shared" si="106"/>
        <v>66040261.025146395</v>
      </c>
      <c r="S567" s="3">
        <f t="shared" si="101"/>
        <v>-187732.78720259666</v>
      </c>
      <c r="T567" s="21">
        <f>(RANK(E567,E$8:E$1007,1)+COUNTIF(E$8:E567,E567)-1)/1000</f>
        <v>3.0000000000000001E-3</v>
      </c>
      <c r="U567" s="21">
        <f>(RANK(F567,F$8:F$1007,1)+COUNTIF(F$8:F567,F567)-1)/1000</f>
        <v>3.0000000000000001E-3</v>
      </c>
      <c r="V567" s="21">
        <f>(RANK(G567,G$8:G$1007,1)+COUNTIF(G$8:G567,G567)-1)/1000</f>
        <v>3.0000000000000001E-3</v>
      </c>
      <c r="W567" s="21">
        <f>(RANK(H567,H$8:H$1007,1)+COUNTIF(H$8:H567,H567)-1)/1000</f>
        <v>2E-3</v>
      </c>
      <c r="X567" s="21">
        <f>(RANK(I567,I$8:I$1007,1)+COUNTIF(I$8:I567,I567)-1)/1000</f>
        <v>3.0000000000000001E-3</v>
      </c>
      <c r="Y567" s="21">
        <f>(RANK(J567,J$8:J$1007,1)+COUNTIF(J$8:J567,J567)-1)/1000</f>
        <v>2E-3</v>
      </c>
      <c r="Z567" s="21">
        <f>(RANK(K567,K$8:K$1007,1)+COUNTIF(K$8:K567,K567)-1)/1000</f>
        <v>0.23899999999999999</v>
      </c>
      <c r="AA567" s="21">
        <f>(RANK(L567,L$8:L$1007,1)+COUNTIF(L$8:L567,L567)-1)/1000</f>
        <v>0.26100000000000001</v>
      </c>
      <c r="AB567" s="21">
        <f>(RANK(M567,M$8:M$1007,1)+COUNTIF(M$8:M567,M567)-1)/1000</f>
        <v>0.16400000000000001</v>
      </c>
      <c r="AC567" s="21">
        <f>(RANK(N567,N$8:N$1007,1)+COUNTIF(N$8:N567,N567)-1)/1000</f>
        <v>1.0999999999999999E-2</v>
      </c>
      <c r="AD567" s="21">
        <f>(RANK(O567,O$8:O$1007,1)+COUNTIF(O$8:O567,O567)-1)/1000</f>
        <v>0.02</v>
      </c>
      <c r="AE567" s="21">
        <f>(RANK(P567,P$8:P$1007,1)+COUNTIF(P$8:P567,P567)-1)/1000</f>
        <v>6.0000000000000001E-3</v>
      </c>
      <c r="AF567" s="21">
        <f>(RANK(Q567,Q$8:Q$1007,1)+COUNTIF(Q$8:Q567,Q567)-1)/1000</f>
        <v>1.0999999999999999E-2</v>
      </c>
      <c r="AG567" s="21">
        <f>(RANK(R567,R$8:R$1007,1)+COUNTIF(R$8:R567,R567)-1)/1000</f>
        <v>0.02</v>
      </c>
      <c r="AH567" s="21">
        <f>(RANK(S567,S$8:S$1007,1)+COUNTIF(S$8:S567,S567)-1)/1000</f>
        <v>6.0000000000000001E-3</v>
      </c>
      <c r="AI567" s="14">
        <f t="shared" si="107"/>
        <v>0</v>
      </c>
      <c r="AK567" s="14">
        <f t="shared" si="108"/>
        <v>0</v>
      </c>
    </row>
    <row r="568" spans="2:37" x14ac:dyDescent="0.25">
      <c r="B568">
        <f t="shared" si="102"/>
        <v>561</v>
      </c>
      <c r="C568">
        <f>MATCH(B568,'Stocastic Model Raw Data'!$B$2:$B$1001,0)</f>
        <v>893</v>
      </c>
      <c r="D568" s="14" cm="1">
        <f t="array" ref="D568">INDEX('Stocastic Model Raw Data'!$G$2:$G$1001,$C568,0)</f>
        <v>31610718</v>
      </c>
      <c r="E568" s="14" cm="1">
        <f t="array" ref="E568">INDEX('Stocastic Model Raw Data'!$C$2:$C$1001,$C568,0)</f>
        <v>6534379.5015409002</v>
      </c>
      <c r="F568" s="14" cm="1">
        <f t="array" ref="F568">INDEX('Stocastic Model Raw Data'!$H$2:$H$1001,$C568,0)</f>
        <v>2688384.6089514499</v>
      </c>
      <c r="G568" s="14">
        <f t="shared" si="97"/>
        <v>3845994.8925894503</v>
      </c>
      <c r="H568" s="14" cm="1">
        <f t="array" ref="H568">INDEX('Stocastic Model Raw Data'!$D$2:$D$1001,$C568,0)</f>
        <v>213661108.49630901</v>
      </c>
      <c r="I568" s="14" cm="1">
        <f t="array" ref="I568">INDEX('Stocastic Model Raw Data'!$I$2:$I$1001,$C568,0)</f>
        <v>82674946.714838594</v>
      </c>
      <c r="J568" s="14">
        <f t="shared" si="98"/>
        <v>130986161.78147042</v>
      </c>
      <c r="K568" s="14" cm="1">
        <f t="array" ref="K568">INDEX('Stocastic Model Raw Data'!$E$2:$E$1001,$C568,0)</f>
        <v>35234073.225952402</v>
      </c>
      <c r="L568" s="14" cm="1">
        <f t="array" ref="L568">INDEX('Stocastic Model Raw Data'!$J$2:$J$1001,$C568,0)</f>
        <v>24767957.108001102</v>
      </c>
      <c r="M568" s="14">
        <f t="shared" si="99"/>
        <v>10466116.1179513</v>
      </c>
      <c r="N568" s="14">
        <f t="shared" si="103"/>
        <v>248895181.72226143</v>
      </c>
      <c r="O568" s="14">
        <f t="shared" si="104"/>
        <v>107442903.82283969</v>
      </c>
      <c r="P568" s="14">
        <f t="shared" si="100"/>
        <v>141452277.89942175</v>
      </c>
      <c r="Q568" s="3">
        <f t="shared" si="105"/>
        <v>248895181.72226143</v>
      </c>
      <c r="R568" s="3">
        <f t="shared" si="106"/>
        <v>139053621.82283968</v>
      </c>
      <c r="S568" s="3">
        <f t="shared" si="101"/>
        <v>109841559.89942175</v>
      </c>
      <c r="T568" s="21">
        <f>(RANK(E568,E$8:E$1007,1)+COUNTIF(E$8:E568,E568)-1)/1000</f>
        <v>0.89700000000000002</v>
      </c>
      <c r="U568" s="21">
        <f>(RANK(F568,F$8:F$1007,1)+COUNTIF(F$8:F568,F568)-1)/1000</f>
        <v>0.88700000000000001</v>
      </c>
      <c r="V568" s="21">
        <f>(RANK(G568,G$8:G$1007,1)+COUNTIF(G$8:G568,G568)-1)/1000</f>
        <v>0.90400000000000003</v>
      </c>
      <c r="W568" s="21">
        <f>(RANK(H568,H$8:H$1007,1)+COUNTIF(H$8:H568,H568)-1)/1000</f>
        <v>0.89900000000000002</v>
      </c>
      <c r="X568" s="21">
        <f>(RANK(I568,I$8:I$1007,1)+COUNTIF(I$8:I568,I568)-1)/1000</f>
        <v>0.88700000000000001</v>
      </c>
      <c r="Y568" s="21">
        <f>(RANK(J568,J$8:J$1007,1)+COUNTIF(J$8:J568,J568)-1)/1000</f>
        <v>0.91100000000000003</v>
      </c>
      <c r="Z568" s="21">
        <f>(RANK(K568,K$8:K$1007,1)+COUNTIF(K$8:K568,K568)-1)/1000</f>
        <v>0.45700000000000002</v>
      </c>
      <c r="AA568" s="21">
        <f>(RANK(L568,L$8:L$1007,1)+COUNTIF(L$8:L568,L568)-1)/1000</f>
        <v>0.43099999999999999</v>
      </c>
      <c r="AB568" s="21">
        <f>(RANK(M568,M$8:M$1007,1)+COUNTIF(M$8:M568,M568)-1)/1000</f>
        <v>0.54100000000000004</v>
      </c>
      <c r="AC568" s="21">
        <f>(RANK(N568,N$8:N$1007,1)+COUNTIF(N$8:N568,N568)-1)/1000</f>
        <v>0.89300000000000002</v>
      </c>
      <c r="AD568" s="21">
        <f>(RANK(O568,O$8:O$1007,1)+COUNTIF(O$8:O568,O568)-1)/1000</f>
        <v>0.87</v>
      </c>
      <c r="AE568" s="21">
        <f>(RANK(P568,P$8:P$1007,1)+COUNTIF(P$8:P568,P568)-1)/1000</f>
        <v>0.90400000000000003</v>
      </c>
      <c r="AF568" s="21">
        <f>(RANK(Q568,Q$8:Q$1007,1)+COUNTIF(Q$8:Q568,Q568)-1)/1000</f>
        <v>0.89300000000000002</v>
      </c>
      <c r="AG568" s="21">
        <f>(RANK(R568,R$8:R$1007,1)+COUNTIF(R$8:R568,R568)-1)/1000</f>
        <v>0.87</v>
      </c>
      <c r="AH568" s="21">
        <f>(RANK(S568,S$8:S$1007,1)+COUNTIF(S$8:S568,S568)-1)/1000</f>
        <v>0.90400000000000003</v>
      </c>
      <c r="AI568" s="14">
        <f t="shared" si="107"/>
        <v>0</v>
      </c>
      <c r="AK568" s="14">
        <f t="shared" si="108"/>
        <v>0</v>
      </c>
    </row>
    <row r="569" spans="2:37" x14ac:dyDescent="0.25">
      <c r="B569">
        <f t="shared" si="102"/>
        <v>562</v>
      </c>
      <c r="C569">
        <f>MATCH(B569,'Stocastic Model Raw Data'!$B$2:$B$1001,0)</f>
        <v>541</v>
      </c>
      <c r="D569" s="14" cm="1">
        <f t="array" ref="D569">INDEX('Stocastic Model Raw Data'!$G$2:$G$1001,$C569,0)</f>
        <v>31610718</v>
      </c>
      <c r="E569" s="14" cm="1">
        <f t="array" ref="E569">INDEX('Stocastic Model Raw Data'!$C$2:$C$1001,$C569,0)</f>
        <v>4308838.0127830803</v>
      </c>
      <c r="F569" s="14" cm="1">
        <f t="array" ref="F569">INDEX('Stocastic Model Raw Data'!$H$2:$H$1001,$C569,0)</f>
        <v>1736942.0163605099</v>
      </c>
      <c r="G569" s="14">
        <f t="shared" si="97"/>
        <v>2571895.9964225702</v>
      </c>
      <c r="H569" s="14" cm="1">
        <f t="array" ref="H569">INDEX('Stocastic Model Raw Data'!$D$2:$D$1001,$C569,0)</f>
        <v>139795933.380784</v>
      </c>
      <c r="I569" s="14" cm="1">
        <f t="array" ref="I569">INDEX('Stocastic Model Raw Data'!$I$2:$I$1001,$C569,0)</f>
        <v>53841834.758533202</v>
      </c>
      <c r="J569" s="14">
        <f t="shared" si="98"/>
        <v>85954098.622250795</v>
      </c>
      <c r="K569" s="14" cm="1">
        <f t="array" ref="K569">INDEX('Stocastic Model Raw Data'!$E$2:$E$1001,$C569,0)</f>
        <v>36625284.204212002</v>
      </c>
      <c r="L569" s="14" cm="1">
        <f t="array" ref="L569">INDEX('Stocastic Model Raw Data'!$J$2:$J$1001,$C569,0)</f>
        <v>26305871.959660299</v>
      </c>
      <c r="M569" s="14">
        <f t="shared" si="99"/>
        <v>10319412.244551703</v>
      </c>
      <c r="N569" s="14">
        <f t="shared" si="103"/>
        <v>176421217.58499601</v>
      </c>
      <c r="O569" s="14">
        <f t="shared" si="104"/>
        <v>80147706.718193501</v>
      </c>
      <c r="P569" s="14">
        <f t="shared" si="100"/>
        <v>96273510.866802514</v>
      </c>
      <c r="Q569" s="3">
        <f t="shared" si="105"/>
        <v>176421217.58499601</v>
      </c>
      <c r="R569" s="3">
        <f t="shared" si="106"/>
        <v>111758424.7181935</v>
      </c>
      <c r="S569" s="3">
        <f t="shared" si="101"/>
        <v>64662792.866802514</v>
      </c>
      <c r="T569" s="21">
        <f>(RANK(E569,E$8:E$1007,1)+COUNTIF(E$8:E569,E569)-1)/1000</f>
        <v>0.54500000000000004</v>
      </c>
      <c r="U569" s="21">
        <f>(RANK(F569,F$8:F$1007,1)+COUNTIF(F$8:F569,F569)-1)/1000</f>
        <v>0.50700000000000001</v>
      </c>
      <c r="V569" s="21">
        <f>(RANK(G569,G$8:G$1007,1)+COUNTIF(G$8:G569,G569)-1)/1000</f>
        <v>0.55900000000000005</v>
      </c>
      <c r="W569" s="21">
        <f>(RANK(H569,H$8:H$1007,1)+COUNTIF(H$8:H569,H569)-1)/1000</f>
        <v>0.55000000000000004</v>
      </c>
      <c r="X569" s="21">
        <f>(RANK(I569,I$8:I$1007,1)+COUNTIF(I$8:I569,I569)-1)/1000</f>
        <v>0.51100000000000001</v>
      </c>
      <c r="Y569" s="21">
        <f>(RANK(J569,J$8:J$1007,1)+COUNTIF(J$8:J569,J569)-1)/1000</f>
        <v>0.56000000000000005</v>
      </c>
      <c r="Z569" s="21">
        <f>(RANK(K569,K$8:K$1007,1)+COUNTIF(K$8:K569,K569)-1)/1000</f>
        <v>0.55200000000000005</v>
      </c>
      <c r="AA569" s="21">
        <f>(RANK(L569,L$8:L$1007,1)+COUNTIF(L$8:L569,L569)-1)/1000</f>
        <v>0.56799999999999995</v>
      </c>
      <c r="AB569" s="21">
        <f>(RANK(M569,M$8:M$1007,1)+COUNTIF(M$8:M569,M569)-1)/1000</f>
        <v>0.498</v>
      </c>
      <c r="AC569" s="21">
        <f>(RANK(N569,N$8:N$1007,1)+COUNTIF(N$8:N569,N569)-1)/1000</f>
        <v>0.54100000000000004</v>
      </c>
      <c r="AD569" s="21">
        <f>(RANK(O569,O$8:O$1007,1)+COUNTIF(O$8:O569,O569)-1)/1000</f>
        <v>0.53800000000000003</v>
      </c>
      <c r="AE569" s="21">
        <f>(RANK(P569,P$8:P$1007,1)+COUNTIF(P$8:P569,P569)-1)/1000</f>
        <v>0.55300000000000005</v>
      </c>
      <c r="AF569" s="21">
        <f>(RANK(Q569,Q$8:Q$1007,1)+COUNTIF(Q$8:Q569,Q569)-1)/1000</f>
        <v>0.54100000000000004</v>
      </c>
      <c r="AG569" s="21">
        <f>(RANK(R569,R$8:R$1007,1)+COUNTIF(R$8:R569,R569)-1)/1000</f>
        <v>0.53800000000000003</v>
      </c>
      <c r="AH569" s="21">
        <f>(RANK(S569,S$8:S$1007,1)+COUNTIF(S$8:S569,S569)-1)/1000</f>
        <v>0.55300000000000005</v>
      </c>
      <c r="AI569" s="14">
        <f t="shared" si="107"/>
        <v>0</v>
      </c>
      <c r="AK569" s="14">
        <f t="shared" si="108"/>
        <v>0</v>
      </c>
    </row>
    <row r="570" spans="2:37" x14ac:dyDescent="0.25">
      <c r="B570">
        <f t="shared" si="102"/>
        <v>563</v>
      </c>
      <c r="C570">
        <f>MATCH(B570,'Stocastic Model Raw Data'!$B$2:$B$1001,0)</f>
        <v>686</v>
      </c>
      <c r="D570" s="14" cm="1">
        <f t="array" ref="D570">INDEX('Stocastic Model Raw Data'!$G$2:$G$1001,$C570,0)</f>
        <v>31610718</v>
      </c>
      <c r="E570" s="14" cm="1">
        <f t="array" ref="E570">INDEX('Stocastic Model Raw Data'!$C$2:$C$1001,$C570,0)</f>
        <v>5158901.6698591104</v>
      </c>
      <c r="F570" s="14" cm="1">
        <f t="array" ref="F570">INDEX('Stocastic Model Raw Data'!$H$2:$H$1001,$C570,0)</f>
        <v>2181174.7286979002</v>
      </c>
      <c r="G570" s="14">
        <f t="shared" si="97"/>
        <v>2977726.9411612102</v>
      </c>
      <c r="H570" s="14" cm="1">
        <f t="array" ref="H570">INDEX('Stocastic Model Raw Data'!$D$2:$D$1001,$C570,0)</f>
        <v>165793046.27223599</v>
      </c>
      <c r="I570" s="14" cm="1">
        <f t="array" ref="I570">INDEX('Stocastic Model Raw Data'!$I$2:$I$1001,$C570,0)</f>
        <v>66959142.858361103</v>
      </c>
      <c r="J570" s="14">
        <f t="shared" si="98"/>
        <v>98833903.413874894</v>
      </c>
      <c r="K570" s="14" cm="1">
        <f t="array" ref="K570">INDEX('Stocastic Model Raw Data'!$E$2:$E$1001,$C570,0)</f>
        <v>29667097.330419101</v>
      </c>
      <c r="L570" s="14" cm="1">
        <f t="array" ref="L570">INDEX('Stocastic Model Raw Data'!$J$2:$J$1001,$C570,0)</f>
        <v>20754216.4434007</v>
      </c>
      <c r="M570" s="14">
        <f t="shared" si="99"/>
        <v>8912880.8870184012</v>
      </c>
      <c r="N570" s="14">
        <f t="shared" si="103"/>
        <v>195460143.60265508</v>
      </c>
      <c r="O570" s="14">
        <f t="shared" si="104"/>
        <v>87713359.301761806</v>
      </c>
      <c r="P570" s="14">
        <f t="shared" si="100"/>
        <v>107746784.30089328</v>
      </c>
      <c r="Q570" s="3">
        <f t="shared" si="105"/>
        <v>195460143.60265508</v>
      </c>
      <c r="R570" s="3">
        <f t="shared" si="106"/>
        <v>119324077.30176181</v>
      </c>
      <c r="S570" s="3">
        <f t="shared" si="101"/>
        <v>76136066.300893277</v>
      </c>
      <c r="T570" s="21">
        <f>(RANK(E570,E$8:E$1007,1)+COUNTIF(E$8:E570,E570)-1)/1000</f>
        <v>0.73399999999999999</v>
      </c>
      <c r="U570" s="21">
        <f>(RANK(F570,F$8:F$1007,1)+COUNTIF(F$8:F570,F570)-1)/1000</f>
        <v>0.753</v>
      </c>
      <c r="V570" s="21">
        <f>(RANK(G570,G$8:G$1007,1)+COUNTIF(G$8:G570,G570)-1)/1000</f>
        <v>0.72</v>
      </c>
      <c r="W570" s="21">
        <f>(RANK(H570,H$8:H$1007,1)+COUNTIF(H$8:H570,H570)-1)/1000</f>
        <v>0.72299999999999998</v>
      </c>
      <c r="X570" s="21">
        <f>(RANK(I570,I$8:I$1007,1)+COUNTIF(I$8:I570,I570)-1)/1000</f>
        <v>0.753</v>
      </c>
      <c r="Y570" s="21">
        <f>(RANK(J570,J$8:J$1007,1)+COUNTIF(J$8:J570,J570)-1)/1000</f>
        <v>0.71</v>
      </c>
      <c r="Z570" s="21">
        <f>(RANK(K570,K$8:K$1007,1)+COUNTIF(K$8:K570,K570)-1)/1000</f>
        <v>0.216</v>
      </c>
      <c r="AA570" s="21">
        <f>(RANK(L570,L$8:L$1007,1)+COUNTIF(L$8:L570,L570)-1)/1000</f>
        <v>0.21299999999999999</v>
      </c>
      <c r="AB570" s="21">
        <f>(RANK(M570,M$8:M$1007,1)+COUNTIF(M$8:M570,M570)-1)/1000</f>
        <v>0.21199999999999999</v>
      </c>
      <c r="AC570" s="21">
        <f>(RANK(N570,N$8:N$1007,1)+COUNTIF(N$8:N570,N570)-1)/1000</f>
        <v>0.68600000000000005</v>
      </c>
      <c r="AD570" s="21">
        <f>(RANK(O570,O$8:O$1007,1)+COUNTIF(O$8:O570,O570)-1)/1000</f>
        <v>0.67300000000000004</v>
      </c>
      <c r="AE570" s="21">
        <f>(RANK(P570,P$8:P$1007,1)+COUNTIF(P$8:P570,P570)-1)/1000</f>
        <v>0.69</v>
      </c>
      <c r="AF570" s="21">
        <f>(RANK(Q570,Q$8:Q$1007,1)+COUNTIF(Q$8:Q570,Q570)-1)/1000</f>
        <v>0.68600000000000005</v>
      </c>
      <c r="AG570" s="21">
        <f>(RANK(R570,R$8:R$1007,1)+COUNTIF(R$8:R570,R570)-1)/1000</f>
        <v>0.67300000000000004</v>
      </c>
      <c r="AH570" s="21">
        <f>(RANK(S570,S$8:S$1007,1)+COUNTIF(S$8:S570,S570)-1)/1000</f>
        <v>0.69</v>
      </c>
      <c r="AI570" s="14">
        <f t="shared" si="107"/>
        <v>0</v>
      </c>
      <c r="AK570" s="14">
        <f t="shared" si="108"/>
        <v>0</v>
      </c>
    </row>
    <row r="571" spans="2:37" x14ac:dyDescent="0.25">
      <c r="B571">
        <f t="shared" si="102"/>
        <v>564</v>
      </c>
      <c r="C571">
        <f>MATCH(B571,'Stocastic Model Raw Data'!$B$2:$B$1001,0)</f>
        <v>197</v>
      </c>
      <c r="D571" s="14" cm="1">
        <f t="array" ref="D571">INDEX('Stocastic Model Raw Data'!$G$2:$G$1001,$C571,0)</f>
        <v>31610718</v>
      </c>
      <c r="E571" s="14" cm="1">
        <f t="array" ref="E571">INDEX('Stocastic Model Raw Data'!$C$2:$C$1001,$C571,0)</f>
        <v>2308083.6562003801</v>
      </c>
      <c r="F571" s="14" cm="1">
        <f t="array" ref="F571">INDEX('Stocastic Model Raw Data'!$H$2:$H$1001,$C571,0)</f>
        <v>875539.18466736702</v>
      </c>
      <c r="G571" s="14">
        <f t="shared" si="97"/>
        <v>1432544.471533013</v>
      </c>
      <c r="H571" s="14" cm="1">
        <f t="array" ref="H571">INDEX('Stocastic Model Raw Data'!$D$2:$D$1001,$C571,0)</f>
        <v>74665472.439596906</v>
      </c>
      <c r="I571" s="14" cm="1">
        <f t="array" ref="I571">INDEX('Stocastic Model Raw Data'!$I$2:$I$1001,$C571,0)</f>
        <v>27808769.570486501</v>
      </c>
      <c r="J571" s="14">
        <f t="shared" si="98"/>
        <v>46856702.869110405</v>
      </c>
      <c r="K571" s="14" cm="1">
        <f t="array" ref="K571">INDEX('Stocastic Model Raw Data'!$E$2:$E$1001,$C571,0)</f>
        <v>39003418.530222297</v>
      </c>
      <c r="L571" s="14" cm="1">
        <f t="array" ref="L571">INDEX('Stocastic Model Raw Data'!$J$2:$J$1001,$C571,0)</f>
        <v>27996238.405136999</v>
      </c>
      <c r="M571" s="14">
        <f t="shared" si="99"/>
        <v>11007180.125085298</v>
      </c>
      <c r="N571" s="14">
        <f t="shared" si="103"/>
        <v>113668890.9698192</v>
      </c>
      <c r="O571" s="14">
        <f t="shared" si="104"/>
        <v>55805007.975623503</v>
      </c>
      <c r="P571" s="14">
        <f t="shared" si="100"/>
        <v>57863882.9941957</v>
      </c>
      <c r="Q571" s="3">
        <f t="shared" si="105"/>
        <v>113668890.9698192</v>
      </c>
      <c r="R571" s="3">
        <f t="shared" si="106"/>
        <v>87415725.975623503</v>
      </c>
      <c r="S571" s="3">
        <f t="shared" si="101"/>
        <v>26253164.9941957</v>
      </c>
      <c r="T571" s="21">
        <f>(RANK(E571,E$8:E$1007,1)+COUNTIF(E$8:E571,E571)-1)/1000</f>
        <v>0.152</v>
      </c>
      <c r="U571" s="21">
        <f>(RANK(F571,F$8:F$1007,1)+COUNTIF(F$8:F571,F571)-1)/1000</f>
        <v>0.14599999999999999</v>
      </c>
      <c r="V571" s="21">
        <f>(RANK(G571,G$8:G$1007,1)+COUNTIF(G$8:G571,G571)-1)/1000</f>
        <v>0.157</v>
      </c>
      <c r="W571" s="21">
        <f>(RANK(H571,H$8:H$1007,1)+COUNTIF(H$8:H571,H571)-1)/1000</f>
        <v>0.151</v>
      </c>
      <c r="X571" s="21">
        <f>(RANK(I571,I$8:I$1007,1)+COUNTIF(I$8:I571,I571)-1)/1000</f>
        <v>0.14599999999999999</v>
      </c>
      <c r="Y571" s="21">
        <f>(RANK(J571,J$8:J$1007,1)+COUNTIF(J$8:J571,J571)-1)/1000</f>
        <v>0.152</v>
      </c>
      <c r="Z571" s="21">
        <f>(RANK(K571,K$8:K$1007,1)+COUNTIF(K$8:K571,K571)-1)/1000</f>
        <v>0.72599999999999998</v>
      </c>
      <c r="AA571" s="21">
        <f>(RANK(L571,L$8:L$1007,1)+COUNTIF(L$8:L571,L571)-1)/1000</f>
        <v>0.72899999999999998</v>
      </c>
      <c r="AB571" s="21">
        <f>(RANK(M571,M$8:M$1007,1)+COUNTIF(M$8:M571,M571)-1)/1000</f>
        <v>0.69</v>
      </c>
      <c r="AC571" s="21">
        <f>(RANK(N571,N$8:N$1007,1)+COUNTIF(N$8:N571,N571)-1)/1000</f>
        <v>0.19700000000000001</v>
      </c>
      <c r="AD571" s="21">
        <f>(RANK(O571,O$8:O$1007,1)+COUNTIF(O$8:O571,O571)-1)/1000</f>
        <v>0.224</v>
      </c>
      <c r="AE571" s="21">
        <f>(RANK(P571,P$8:P$1007,1)+COUNTIF(P$8:P571,P571)-1)/1000</f>
        <v>0.17299999999999999</v>
      </c>
      <c r="AF571" s="21">
        <f>(RANK(Q571,Q$8:Q$1007,1)+COUNTIF(Q$8:Q571,Q571)-1)/1000</f>
        <v>0.19700000000000001</v>
      </c>
      <c r="AG571" s="21">
        <f>(RANK(R571,R$8:R$1007,1)+COUNTIF(R$8:R571,R571)-1)/1000</f>
        <v>0.224</v>
      </c>
      <c r="AH571" s="21">
        <f>(RANK(S571,S$8:S$1007,1)+COUNTIF(S$8:S571,S571)-1)/1000</f>
        <v>0.17299999999999999</v>
      </c>
      <c r="AI571" s="14">
        <f t="shared" si="107"/>
        <v>0</v>
      </c>
      <c r="AK571" s="14">
        <f t="shared" si="108"/>
        <v>0</v>
      </c>
    </row>
    <row r="572" spans="2:37" x14ac:dyDescent="0.25">
      <c r="B572">
        <f t="shared" si="102"/>
        <v>565</v>
      </c>
      <c r="C572">
        <f>MATCH(B572,'Stocastic Model Raw Data'!$B$2:$B$1001,0)</f>
        <v>384</v>
      </c>
      <c r="D572" s="14" cm="1">
        <f t="array" ref="D572">INDEX('Stocastic Model Raw Data'!$G$2:$G$1001,$C572,0)</f>
        <v>31610718</v>
      </c>
      <c r="E572" s="14" cm="1">
        <f t="array" ref="E572">INDEX('Stocastic Model Raw Data'!$C$2:$C$1001,$C572,0)</f>
        <v>3530378.24429469</v>
      </c>
      <c r="F572" s="14" cm="1">
        <f t="array" ref="F572">INDEX('Stocastic Model Raw Data'!$H$2:$H$1001,$C572,0)</f>
        <v>1413250.98412978</v>
      </c>
      <c r="G572" s="14">
        <f t="shared" si="97"/>
        <v>2117127.26016491</v>
      </c>
      <c r="H572" s="14" cm="1">
        <f t="array" ref="H572">INDEX('Stocastic Model Raw Data'!$D$2:$D$1001,$C572,0)</f>
        <v>116019909.350035</v>
      </c>
      <c r="I572" s="14" cm="1">
        <f t="array" ref="I572">INDEX('Stocastic Model Raw Data'!$I$2:$I$1001,$C572,0)</f>
        <v>43877321.3896823</v>
      </c>
      <c r="J572" s="14">
        <f t="shared" si="98"/>
        <v>72142587.960352689</v>
      </c>
      <c r="K572" s="14" cm="1">
        <f t="array" ref="K572">INDEX('Stocastic Model Raw Data'!$E$2:$E$1001,$C572,0)</f>
        <v>30125567.622962002</v>
      </c>
      <c r="L572" s="14" cm="1">
        <f t="array" ref="L572">INDEX('Stocastic Model Raw Data'!$J$2:$J$1001,$C572,0)</f>
        <v>20888242.0672074</v>
      </c>
      <c r="M572" s="14">
        <f t="shared" si="99"/>
        <v>9237325.555754602</v>
      </c>
      <c r="N572" s="14">
        <f t="shared" si="103"/>
        <v>146145476.97299701</v>
      </c>
      <c r="O572" s="14">
        <f t="shared" si="104"/>
        <v>64765563.456889704</v>
      </c>
      <c r="P572" s="14">
        <f t="shared" si="100"/>
        <v>81379913.516107306</v>
      </c>
      <c r="Q572" s="3">
        <f t="shared" si="105"/>
        <v>146145476.97299701</v>
      </c>
      <c r="R572" s="3">
        <f t="shared" si="106"/>
        <v>96376281.456889704</v>
      </c>
      <c r="S572" s="3">
        <f t="shared" si="101"/>
        <v>49769195.516107306</v>
      </c>
      <c r="T572" s="21">
        <f>(RANK(E572,E$8:E$1007,1)+COUNTIF(E$8:E572,E572)-1)/1000</f>
        <v>0.39500000000000002</v>
      </c>
      <c r="U572" s="21">
        <f>(RANK(F572,F$8:F$1007,1)+COUNTIF(F$8:F572,F572)-1)/1000</f>
        <v>0.39700000000000002</v>
      </c>
      <c r="V572" s="21">
        <f>(RANK(G572,G$8:G$1007,1)+COUNTIF(G$8:G572,G572)-1)/1000</f>
        <v>0.39</v>
      </c>
      <c r="W572" s="21">
        <f>(RANK(H572,H$8:H$1007,1)+COUNTIF(H$8:H572,H572)-1)/1000</f>
        <v>0.39700000000000002</v>
      </c>
      <c r="X572" s="21">
        <f>(RANK(I572,I$8:I$1007,1)+COUNTIF(I$8:I572,I572)-1)/1000</f>
        <v>0.39600000000000002</v>
      </c>
      <c r="Y572" s="21">
        <f>(RANK(J572,J$8:J$1007,1)+COUNTIF(J$8:J572,J572)-1)/1000</f>
        <v>0.39900000000000002</v>
      </c>
      <c r="Z572" s="21">
        <f>(RANK(K572,K$8:K$1007,1)+COUNTIF(K$8:K572,K572)-1)/1000</f>
        <v>0.22900000000000001</v>
      </c>
      <c r="AA572" s="21">
        <f>(RANK(L572,L$8:L$1007,1)+COUNTIF(L$8:L572,L572)-1)/1000</f>
        <v>0.224</v>
      </c>
      <c r="AB572" s="21">
        <f>(RANK(M572,M$8:M$1007,1)+COUNTIF(M$8:M572,M572)-1)/1000</f>
        <v>0.26300000000000001</v>
      </c>
      <c r="AC572" s="21">
        <f>(RANK(N572,N$8:N$1007,1)+COUNTIF(N$8:N572,N572)-1)/1000</f>
        <v>0.38400000000000001</v>
      </c>
      <c r="AD572" s="21">
        <f>(RANK(O572,O$8:O$1007,1)+COUNTIF(O$8:O572,O572)-1)/1000</f>
        <v>0.35399999999999998</v>
      </c>
      <c r="AE572" s="21">
        <f>(RANK(P572,P$8:P$1007,1)+COUNTIF(P$8:P572,P572)-1)/1000</f>
        <v>0.39400000000000002</v>
      </c>
      <c r="AF572" s="21">
        <f>(RANK(Q572,Q$8:Q$1007,1)+COUNTIF(Q$8:Q572,Q572)-1)/1000</f>
        <v>0.38400000000000001</v>
      </c>
      <c r="AG572" s="21">
        <f>(RANK(R572,R$8:R$1007,1)+COUNTIF(R$8:R572,R572)-1)/1000</f>
        <v>0.35399999999999998</v>
      </c>
      <c r="AH572" s="21">
        <f>(RANK(S572,S$8:S$1007,1)+COUNTIF(S$8:S572,S572)-1)/1000</f>
        <v>0.39400000000000002</v>
      </c>
      <c r="AI572" s="14">
        <f t="shared" si="107"/>
        <v>0</v>
      </c>
      <c r="AK572" s="14">
        <f t="shared" si="108"/>
        <v>0</v>
      </c>
    </row>
    <row r="573" spans="2:37" x14ac:dyDescent="0.25">
      <c r="B573">
        <f t="shared" si="102"/>
        <v>566</v>
      </c>
      <c r="C573">
        <f>MATCH(B573,'Stocastic Model Raw Data'!$B$2:$B$1001,0)</f>
        <v>383</v>
      </c>
      <c r="D573" s="14" cm="1">
        <f t="array" ref="D573">INDEX('Stocastic Model Raw Data'!$G$2:$G$1001,$C573,0)</f>
        <v>31610718</v>
      </c>
      <c r="E573" s="14" cm="1">
        <f t="array" ref="E573">INDEX('Stocastic Model Raw Data'!$C$2:$C$1001,$C573,0)</f>
        <v>3450221.4971765499</v>
      </c>
      <c r="F573" s="14" cm="1">
        <f t="array" ref="F573">INDEX('Stocastic Model Raw Data'!$H$2:$H$1001,$C573,0)</f>
        <v>1386102.0190846301</v>
      </c>
      <c r="G573" s="14">
        <f t="shared" si="97"/>
        <v>2064119.4780919198</v>
      </c>
      <c r="H573" s="14" cm="1">
        <f t="array" ref="H573">INDEX('Stocastic Model Raw Data'!$D$2:$D$1001,$C573,0)</f>
        <v>111910763.059186</v>
      </c>
      <c r="I573" s="14" cm="1">
        <f t="array" ref="I573">INDEX('Stocastic Model Raw Data'!$I$2:$I$1001,$C573,0)</f>
        <v>43183402.768280603</v>
      </c>
      <c r="J573" s="14">
        <f t="shared" si="98"/>
        <v>68727360.290905386</v>
      </c>
      <c r="K573" s="14" cm="1">
        <f t="array" ref="K573">INDEX('Stocastic Model Raw Data'!$E$2:$E$1001,$C573,0)</f>
        <v>34201502.728160404</v>
      </c>
      <c r="L573" s="14" cm="1">
        <f t="array" ref="L573">INDEX('Stocastic Model Raw Data'!$J$2:$J$1001,$C573,0)</f>
        <v>24433549.555914801</v>
      </c>
      <c r="M573" s="14">
        <f t="shared" si="99"/>
        <v>9767953.1722456031</v>
      </c>
      <c r="N573" s="14">
        <f t="shared" si="103"/>
        <v>146112265.78734639</v>
      </c>
      <c r="O573" s="14">
        <f t="shared" si="104"/>
        <v>67616952.3241954</v>
      </c>
      <c r="P573" s="14">
        <f t="shared" si="100"/>
        <v>78495313.463150993</v>
      </c>
      <c r="Q573" s="3">
        <f t="shared" si="105"/>
        <v>146112265.78734639</v>
      </c>
      <c r="R573" s="3">
        <f t="shared" si="106"/>
        <v>99227670.3241954</v>
      </c>
      <c r="S573" s="3">
        <f t="shared" si="101"/>
        <v>46884595.463150993</v>
      </c>
      <c r="T573" s="21">
        <f>(RANK(E573,E$8:E$1007,1)+COUNTIF(E$8:E573,E573)-1)/1000</f>
        <v>0.38100000000000001</v>
      </c>
      <c r="U573" s="21">
        <f>(RANK(F573,F$8:F$1007,1)+COUNTIF(F$8:F573,F573)-1)/1000</f>
        <v>0.38400000000000001</v>
      </c>
      <c r="V573" s="21">
        <f>(RANK(G573,G$8:G$1007,1)+COUNTIF(G$8:G573,G573)-1)/1000</f>
        <v>0.378</v>
      </c>
      <c r="W573" s="21">
        <f>(RANK(H573,H$8:H$1007,1)+COUNTIF(H$8:H573,H573)-1)/1000</f>
        <v>0.38100000000000001</v>
      </c>
      <c r="X573" s="21">
        <f>(RANK(I573,I$8:I$1007,1)+COUNTIF(I$8:I573,I573)-1)/1000</f>
        <v>0.38400000000000001</v>
      </c>
      <c r="Y573" s="21">
        <f>(RANK(J573,J$8:J$1007,1)+COUNTIF(J$8:J573,J573)-1)/1000</f>
        <v>0.378</v>
      </c>
      <c r="Z573" s="21">
        <f>(RANK(K573,K$8:K$1007,1)+COUNTIF(K$8:K573,K573)-1)/1000</f>
        <v>0.4</v>
      </c>
      <c r="AA573" s="21">
        <f>(RANK(L573,L$8:L$1007,1)+COUNTIF(L$8:L573,L573)-1)/1000</f>
        <v>0.41</v>
      </c>
      <c r="AB573" s="21">
        <f>(RANK(M573,M$8:M$1007,1)+COUNTIF(M$8:M573,M573)-1)/1000</f>
        <v>0.375</v>
      </c>
      <c r="AC573" s="21">
        <f>(RANK(N573,N$8:N$1007,1)+COUNTIF(N$8:N573,N573)-1)/1000</f>
        <v>0.38300000000000001</v>
      </c>
      <c r="AD573" s="21">
        <f>(RANK(O573,O$8:O$1007,1)+COUNTIF(O$8:O573,O573)-1)/1000</f>
        <v>0.39</v>
      </c>
      <c r="AE573" s="21">
        <f>(RANK(P573,P$8:P$1007,1)+COUNTIF(P$8:P573,P573)-1)/1000</f>
        <v>0.378</v>
      </c>
      <c r="AF573" s="21">
        <f>(RANK(Q573,Q$8:Q$1007,1)+COUNTIF(Q$8:Q573,Q573)-1)/1000</f>
        <v>0.38300000000000001</v>
      </c>
      <c r="AG573" s="21">
        <f>(RANK(R573,R$8:R$1007,1)+COUNTIF(R$8:R573,R573)-1)/1000</f>
        <v>0.39</v>
      </c>
      <c r="AH573" s="21">
        <f>(RANK(S573,S$8:S$1007,1)+COUNTIF(S$8:S573,S573)-1)/1000</f>
        <v>0.378</v>
      </c>
      <c r="AI573" s="14">
        <f t="shared" si="107"/>
        <v>0</v>
      </c>
      <c r="AK573" s="14">
        <f t="shared" si="108"/>
        <v>0</v>
      </c>
    </row>
    <row r="574" spans="2:37" x14ac:dyDescent="0.25">
      <c r="B574">
        <f t="shared" si="102"/>
        <v>567</v>
      </c>
      <c r="C574">
        <f>MATCH(B574,'Stocastic Model Raw Data'!$B$2:$B$1001,0)</f>
        <v>136</v>
      </c>
      <c r="D574" s="14" cm="1">
        <f t="array" ref="D574">INDEX('Stocastic Model Raw Data'!$G$2:$G$1001,$C574,0)</f>
        <v>31610718</v>
      </c>
      <c r="E574" s="14" cm="1">
        <f t="array" ref="E574">INDEX('Stocastic Model Raw Data'!$C$2:$C$1001,$C574,0)</f>
        <v>2030394.60803003</v>
      </c>
      <c r="F574" s="14" cm="1">
        <f t="array" ref="F574">INDEX('Stocastic Model Raw Data'!$H$2:$H$1001,$C574,0)</f>
        <v>773865.29822909995</v>
      </c>
      <c r="G574" s="14">
        <f t="shared" si="97"/>
        <v>1256529.3098009301</v>
      </c>
      <c r="H574" s="14" cm="1">
        <f t="array" ref="H574">INDEX('Stocastic Model Raw Data'!$D$2:$D$1001,$C574,0)</f>
        <v>65719789.677437998</v>
      </c>
      <c r="I574" s="14" cm="1">
        <f t="array" ref="I574">INDEX('Stocastic Model Raw Data'!$I$2:$I$1001,$C574,0)</f>
        <v>24517313.849822301</v>
      </c>
      <c r="J574" s="14">
        <f t="shared" si="98"/>
        <v>41202475.827615693</v>
      </c>
      <c r="K574" s="14" cm="1">
        <f t="array" ref="K574">INDEX('Stocastic Model Raw Data'!$E$2:$E$1001,$C574,0)</f>
        <v>34585621.842851304</v>
      </c>
      <c r="L574" s="14" cm="1">
        <f t="array" ref="L574">INDEX('Stocastic Model Raw Data'!$J$2:$J$1001,$C574,0)</f>
        <v>24865895.902073499</v>
      </c>
      <c r="M574" s="14">
        <f t="shared" si="99"/>
        <v>9719725.9407778047</v>
      </c>
      <c r="N574" s="14">
        <f t="shared" si="103"/>
        <v>100305411.5202893</v>
      </c>
      <c r="O574" s="14">
        <f t="shared" si="104"/>
        <v>49383209.7518958</v>
      </c>
      <c r="P574" s="14">
        <f t="shared" si="100"/>
        <v>50922201.768393502</v>
      </c>
      <c r="Q574" s="3">
        <f t="shared" si="105"/>
        <v>100305411.5202893</v>
      </c>
      <c r="R574" s="3">
        <f t="shared" si="106"/>
        <v>80993927.7518958</v>
      </c>
      <c r="S574" s="3">
        <f t="shared" si="101"/>
        <v>19311483.768393502</v>
      </c>
      <c r="T574" s="21">
        <f>(RANK(E574,E$8:E$1007,1)+COUNTIF(E$8:E574,E574)-1)/1000</f>
        <v>0.127</v>
      </c>
      <c r="U574" s="21">
        <f>(RANK(F574,F$8:F$1007,1)+COUNTIF(F$8:F574,F574)-1)/1000</f>
        <v>0.127</v>
      </c>
      <c r="V574" s="21">
        <f>(RANK(G574,G$8:G$1007,1)+COUNTIF(G$8:G574,G574)-1)/1000</f>
        <v>0.127</v>
      </c>
      <c r="W574" s="21">
        <f>(RANK(H574,H$8:H$1007,1)+COUNTIF(H$8:H574,H574)-1)/1000</f>
        <v>0.127</v>
      </c>
      <c r="X574" s="21">
        <f>(RANK(I574,I$8:I$1007,1)+COUNTIF(I$8:I574,I574)-1)/1000</f>
        <v>0.127</v>
      </c>
      <c r="Y574" s="21">
        <f>(RANK(J574,J$8:J$1007,1)+COUNTIF(J$8:J574,J574)-1)/1000</f>
        <v>0.128</v>
      </c>
      <c r="Z574" s="21">
        <f>(RANK(K574,K$8:K$1007,1)+COUNTIF(K$8:K574,K574)-1)/1000</f>
        <v>0.41699999999999998</v>
      </c>
      <c r="AA574" s="21">
        <f>(RANK(L574,L$8:L$1007,1)+COUNTIF(L$8:L574,L574)-1)/1000</f>
        <v>0.441</v>
      </c>
      <c r="AB574" s="21">
        <f>(RANK(M574,M$8:M$1007,1)+COUNTIF(M$8:M574,M574)-1)/1000</f>
        <v>0.36399999999999999</v>
      </c>
      <c r="AC574" s="21">
        <f>(RANK(N574,N$8:N$1007,1)+COUNTIF(N$8:N574,N574)-1)/1000</f>
        <v>0.13600000000000001</v>
      </c>
      <c r="AD574" s="21">
        <f>(RANK(O574,O$8:O$1007,1)+COUNTIF(O$8:O574,O574)-1)/1000</f>
        <v>0.15</v>
      </c>
      <c r="AE574" s="21">
        <f>(RANK(P574,P$8:P$1007,1)+COUNTIF(P$8:P574,P574)-1)/1000</f>
        <v>0.127</v>
      </c>
      <c r="AF574" s="21">
        <f>(RANK(Q574,Q$8:Q$1007,1)+COUNTIF(Q$8:Q574,Q574)-1)/1000</f>
        <v>0.13600000000000001</v>
      </c>
      <c r="AG574" s="21">
        <f>(RANK(R574,R$8:R$1007,1)+COUNTIF(R$8:R574,R574)-1)/1000</f>
        <v>0.15</v>
      </c>
      <c r="AH574" s="21">
        <f>(RANK(S574,S$8:S$1007,1)+COUNTIF(S$8:S574,S574)-1)/1000</f>
        <v>0.127</v>
      </c>
      <c r="AI574" s="14">
        <f t="shared" si="107"/>
        <v>0</v>
      </c>
      <c r="AK574" s="14">
        <f t="shared" si="108"/>
        <v>0</v>
      </c>
    </row>
    <row r="575" spans="2:37" x14ac:dyDescent="0.25">
      <c r="B575">
        <f t="shared" si="102"/>
        <v>568</v>
      </c>
      <c r="C575">
        <f>MATCH(B575,'Stocastic Model Raw Data'!$B$2:$B$1001,0)</f>
        <v>112</v>
      </c>
      <c r="D575" s="14" cm="1">
        <f t="array" ref="D575">INDEX('Stocastic Model Raw Data'!$G$2:$G$1001,$C575,0)</f>
        <v>31610718</v>
      </c>
      <c r="E575" s="14" cm="1">
        <f t="array" ref="E575">INDEX('Stocastic Model Raw Data'!$C$2:$C$1001,$C575,0)</f>
        <v>1831822.7002644001</v>
      </c>
      <c r="F575" s="14" cm="1">
        <f t="array" ref="F575">INDEX('Stocastic Model Raw Data'!$H$2:$H$1001,$C575,0)</f>
        <v>689181.94086709199</v>
      </c>
      <c r="G575" s="14">
        <f t="shared" si="97"/>
        <v>1142640.7593973081</v>
      </c>
      <c r="H575" s="14" cm="1">
        <f t="array" ref="H575">INDEX('Stocastic Model Raw Data'!$D$2:$D$1001,$C575,0)</f>
        <v>59167196.8455199</v>
      </c>
      <c r="I575" s="14" cm="1">
        <f t="array" ref="I575">INDEX('Stocastic Model Raw Data'!$I$2:$I$1001,$C575,0)</f>
        <v>22033409.024021801</v>
      </c>
      <c r="J575" s="14">
        <f t="shared" si="98"/>
        <v>37133787.821498096</v>
      </c>
      <c r="K575" s="14" cm="1">
        <f t="array" ref="K575">INDEX('Stocastic Model Raw Data'!$E$2:$E$1001,$C575,0)</f>
        <v>35826207.215200797</v>
      </c>
      <c r="L575" s="14" cm="1">
        <f t="array" ref="L575">INDEX('Stocastic Model Raw Data'!$J$2:$J$1001,$C575,0)</f>
        <v>25932974.524967901</v>
      </c>
      <c r="M575" s="14">
        <f t="shared" si="99"/>
        <v>9893232.6902328953</v>
      </c>
      <c r="N575" s="14">
        <f t="shared" si="103"/>
        <v>94993404.060720697</v>
      </c>
      <c r="O575" s="14">
        <f t="shared" si="104"/>
        <v>47966383.548989698</v>
      </c>
      <c r="P575" s="14">
        <f t="shared" si="100"/>
        <v>47027020.511730999</v>
      </c>
      <c r="Q575" s="3">
        <f t="shared" si="105"/>
        <v>94993404.060720697</v>
      </c>
      <c r="R575" s="3">
        <f t="shared" si="106"/>
        <v>79577101.548989698</v>
      </c>
      <c r="S575" s="3">
        <f t="shared" si="101"/>
        <v>15416302.511730999</v>
      </c>
      <c r="T575" s="21">
        <f>(RANK(E575,E$8:E$1007,1)+COUNTIF(E$8:E575,E575)-1)/1000</f>
        <v>0.11600000000000001</v>
      </c>
      <c r="U575" s="21">
        <f>(RANK(F575,F$8:F$1007,1)+COUNTIF(F$8:F575,F575)-1)/1000</f>
        <v>0.115</v>
      </c>
      <c r="V575" s="21">
        <f>(RANK(G575,G$8:G$1007,1)+COUNTIF(G$8:G575,G575)-1)/1000</f>
        <v>0.114</v>
      </c>
      <c r="W575" s="21">
        <f>(RANK(H575,H$8:H$1007,1)+COUNTIF(H$8:H575,H575)-1)/1000</f>
        <v>0.11600000000000001</v>
      </c>
      <c r="X575" s="21">
        <f>(RANK(I575,I$8:I$1007,1)+COUNTIF(I$8:I575,I575)-1)/1000</f>
        <v>0.11600000000000001</v>
      </c>
      <c r="Y575" s="21">
        <f>(RANK(J575,J$8:J$1007,1)+COUNTIF(J$8:J575,J575)-1)/1000</f>
        <v>0.114</v>
      </c>
      <c r="Z575" s="21">
        <f>(RANK(K575,K$8:K$1007,1)+COUNTIF(K$8:K575,K575)-1)/1000</f>
        <v>0.498</v>
      </c>
      <c r="AA575" s="21">
        <f>(RANK(L575,L$8:L$1007,1)+COUNTIF(L$8:L575,L575)-1)/1000</f>
        <v>0.53700000000000003</v>
      </c>
      <c r="AB575" s="21">
        <f>(RANK(M575,M$8:M$1007,1)+COUNTIF(M$8:M575,M575)-1)/1000</f>
        <v>0.39800000000000002</v>
      </c>
      <c r="AC575" s="21">
        <f>(RANK(N575,N$8:N$1007,1)+COUNTIF(N$8:N575,N575)-1)/1000</f>
        <v>0.112</v>
      </c>
      <c r="AD575" s="21">
        <f>(RANK(O575,O$8:O$1007,1)+COUNTIF(O$8:O575,O575)-1)/1000</f>
        <v>0.13500000000000001</v>
      </c>
      <c r="AE575" s="21">
        <f>(RANK(P575,P$8:P$1007,1)+COUNTIF(P$8:P575,P575)-1)/1000</f>
        <v>0.11</v>
      </c>
      <c r="AF575" s="21">
        <f>(RANK(Q575,Q$8:Q$1007,1)+COUNTIF(Q$8:Q575,Q575)-1)/1000</f>
        <v>0.112</v>
      </c>
      <c r="AG575" s="21">
        <f>(RANK(R575,R$8:R$1007,1)+COUNTIF(R$8:R575,R575)-1)/1000</f>
        <v>0.13500000000000001</v>
      </c>
      <c r="AH575" s="21">
        <f>(RANK(S575,S$8:S$1007,1)+COUNTIF(S$8:S575,S575)-1)/1000</f>
        <v>0.11</v>
      </c>
      <c r="AI575" s="14">
        <f t="shared" si="107"/>
        <v>0</v>
      </c>
      <c r="AK575" s="14">
        <f t="shared" si="108"/>
        <v>0</v>
      </c>
    </row>
    <row r="576" spans="2:37" x14ac:dyDescent="0.25">
      <c r="B576">
        <f t="shared" si="102"/>
        <v>569</v>
      </c>
      <c r="C576">
        <f>MATCH(B576,'Stocastic Model Raw Data'!$B$2:$B$1001,0)</f>
        <v>631</v>
      </c>
      <c r="D576" s="14" cm="1">
        <f t="array" ref="D576">INDEX('Stocastic Model Raw Data'!$G$2:$G$1001,$C576,0)</f>
        <v>31610718</v>
      </c>
      <c r="E576" s="14" cm="1">
        <f t="array" ref="E576">INDEX('Stocastic Model Raw Data'!$C$2:$C$1001,$C576,0)</f>
        <v>4799335.4373879302</v>
      </c>
      <c r="F576" s="14" cm="1">
        <f t="array" ref="F576">INDEX('Stocastic Model Raw Data'!$H$2:$H$1001,$C576,0)</f>
        <v>2022667.9907370899</v>
      </c>
      <c r="G576" s="14">
        <f t="shared" si="97"/>
        <v>2776667.4466508403</v>
      </c>
      <c r="H576" s="14" cm="1">
        <f t="array" ref="H576">INDEX('Stocastic Model Raw Data'!$D$2:$D$1001,$C576,0)</f>
        <v>153941959.05428401</v>
      </c>
      <c r="I576" s="14" cm="1">
        <f t="array" ref="I576">INDEX('Stocastic Model Raw Data'!$I$2:$I$1001,$C576,0)</f>
        <v>62365561.907887302</v>
      </c>
      <c r="J576" s="14">
        <f t="shared" si="98"/>
        <v>91576397.146396697</v>
      </c>
      <c r="K576" s="14" cm="1">
        <f t="array" ref="K576">INDEX('Stocastic Model Raw Data'!$E$2:$E$1001,$C576,0)</f>
        <v>33432386.152862001</v>
      </c>
      <c r="L576" s="14" cm="1">
        <f t="array" ref="L576">INDEX('Stocastic Model Raw Data'!$J$2:$J$1001,$C576,0)</f>
        <v>23881286.0537805</v>
      </c>
      <c r="M576" s="14">
        <f t="shared" si="99"/>
        <v>9551100.0990815014</v>
      </c>
      <c r="N576" s="14">
        <f t="shared" si="103"/>
        <v>187374345.20714602</v>
      </c>
      <c r="O576" s="14">
        <f t="shared" si="104"/>
        <v>86246847.961667806</v>
      </c>
      <c r="P576" s="14">
        <f t="shared" si="100"/>
        <v>101127497.24547821</v>
      </c>
      <c r="Q576" s="3">
        <f t="shared" si="105"/>
        <v>187374345.20714602</v>
      </c>
      <c r="R576" s="3">
        <f t="shared" si="106"/>
        <v>117857565.96166781</v>
      </c>
      <c r="S576" s="3">
        <f t="shared" si="101"/>
        <v>69516779.245478213</v>
      </c>
      <c r="T576" s="21">
        <f>(RANK(E576,E$8:E$1007,1)+COUNTIF(E$8:E576,E576)-1)/1000</f>
        <v>0.64100000000000001</v>
      </c>
      <c r="U576" s="21">
        <f>(RANK(F576,F$8:F$1007,1)+COUNTIF(F$8:F576,F576)-1)/1000</f>
        <v>0.66500000000000004</v>
      </c>
      <c r="V576" s="21">
        <f>(RANK(G576,G$8:G$1007,1)+COUNTIF(G$8:G576,G576)-1)/1000</f>
        <v>0.628</v>
      </c>
      <c r="W576" s="21">
        <f>(RANK(H576,H$8:H$1007,1)+COUNTIF(H$8:H576,H576)-1)/1000</f>
        <v>0.63</v>
      </c>
      <c r="X576" s="21">
        <f>(RANK(I576,I$8:I$1007,1)+COUNTIF(I$8:I576,I576)-1)/1000</f>
        <v>0.66600000000000004</v>
      </c>
      <c r="Y576" s="21">
        <f>(RANK(J576,J$8:J$1007,1)+COUNTIF(J$8:J576,J576)-1)/1000</f>
        <v>0.61799999999999999</v>
      </c>
      <c r="Z576" s="21">
        <f>(RANK(K576,K$8:K$1007,1)+COUNTIF(K$8:K576,K576)-1)/1000</f>
        <v>0.36699999999999999</v>
      </c>
      <c r="AA576" s="21">
        <f>(RANK(L576,L$8:L$1007,1)+COUNTIF(L$8:L576,L576)-1)/1000</f>
        <v>0.373</v>
      </c>
      <c r="AB576" s="21">
        <f>(RANK(M576,M$8:M$1007,1)+COUNTIF(M$8:M576,M576)-1)/1000</f>
        <v>0.32900000000000001</v>
      </c>
      <c r="AC576" s="21">
        <f>(RANK(N576,N$8:N$1007,1)+COUNTIF(N$8:N576,N576)-1)/1000</f>
        <v>0.63100000000000001</v>
      </c>
      <c r="AD576" s="21">
        <f>(RANK(O576,O$8:O$1007,1)+COUNTIF(O$8:O576,O576)-1)/1000</f>
        <v>0.65300000000000002</v>
      </c>
      <c r="AE576" s="21">
        <f>(RANK(P576,P$8:P$1007,1)+COUNTIF(P$8:P576,P576)-1)/1000</f>
        <v>0.61199999999999999</v>
      </c>
      <c r="AF576" s="21">
        <f>(RANK(Q576,Q$8:Q$1007,1)+COUNTIF(Q$8:Q576,Q576)-1)/1000</f>
        <v>0.63100000000000001</v>
      </c>
      <c r="AG576" s="21">
        <f>(RANK(R576,R$8:R$1007,1)+COUNTIF(R$8:R576,R576)-1)/1000</f>
        <v>0.65300000000000002</v>
      </c>
      <c r="AH576" s="21">
        <f>(RANK(S576,S$8:S$1007,1)+COUNTIF(S$8:S576,S576)-1)/1000</f>
        <v>0.61199999999999999</v>
      </c>
      <c r="AI576" s="14">
        <f t="shared" si="107"/>
        <v>0</v>
      </c>
      <c r="AK576" s="14">
        <f t="shared" si="108"/>
        <v>0</v>
      </c>
    </row>
    <row r="577" spans="2:37" x14ac:dyDescent="0.25">
      <c r="B577">
        <f t="shared" si="102"/>
        <v>570</v>
      </c>
      <c r="C577">
        <f>MATCH(B577,'Stocastic Model Raw Data'!$B$2:$B$1001,0)</f>
        <v>399</v>
      </c>
      <c r="D577" s="14" cm="1">
        <f t="array" ref="D577">INDEX('Stocastic Model Raw Data'!$G$2:$G$1001,$C577,0)</f>
        <v>31610718</v>
      </c>
      <c r="E577" s="14" cm="1">
        <f t="array" ref="E577">INDEX('Stocastic Model Raw Data'!$C$2:$C$1001,$C577,0)</f>
        <v>3558198.6756734699</v>
      </c>
      <c r="F577" s="14" cm="1">
        <f t="array" ref="F577">INDEX('Stocastic Model Raw Data'!$H$2:$H$1001,$C577,0)</f>
        <v>1419065.6867553</v>
      </c>
      <c r="G577" s="14">
        <f t="shared" si="97"/>
        <v>2139132.9889181699</v>
      </c>
      <c r="H577" s="14" cm="1">
        <f t="array" ref="H577">INDEX('Stocastic Model Raw Data'!$D$2:$D$1001,$C577,0)</f>
        <v>116804964.020815</v>
      </c>
      <c r="I577" s="14" cm="1">
        <f t="array" ref="I577">INDEX('Stocastic Model Raw Data'!$I$2:$I$1001,$C577,0)</f>
        <v>44153691.141767599</v>
      </c>
      <c r="J577" s="14">
        <f t="shared" si="98"/>
        <v>72651272.879047394</v>
      </c>
      <c r="K577" s="14" cm="1">
        <f t="array" ref="K577">INDEX('Stocastic Model Raw Data'!$E$2:$E$1001,$C577,0)</f>
        <v>34621342.560597897</v>
      </c>
      <c r="L577" s="14" cm="1">
        <f t="array" ref="L577">INDEX('Stocastic Model Raw Data'!$J$2:$J$1001,$C577,0)</f>
        <v>24637092.403631199</v>
      </c>
      <c r="M577" s="14">
        <f t="shared" si="99"/>
        <v>9984250.1569666974</v>
      </c>
      <c r="N577" s="14">
        <f t="shared" si="103"/>
        <v>151426306.58141291</v>
      </c>
      <c r="O577" s="14">
        <f t="shared" si="104"/>
        <v>68790783.545398802</v>
      </c>
      <c r="P577" s="14">
        <f t="shared" si="100"/>
        <v>82635523.03601411</v>
      </c>
      <c r="Q577" s="3">
        <f t="shared" si="105"/>
        <v>151426306.58141291</v>
      </c>
      <c r="R577" s="3">
        <f t="shared" si="106"/>
        <v>100401501.5453988</v>
      </c>
      <c r="S577" s="3">
        <f t="shared" si="101"/>
        <v>51024805.03601411</v>
      </c>
      <c r="T577" s="21">
        <f>(RANK(E577,E$8:E$1007,1)+COUNTIF(E$8:E577,E577)-1)/1000</f>
        <v>0.4</v>
      </c>
      <c r="U577" s="21">
        <f>(RANK(F577,F$8:F$1007,1)+COUNTIF(F$8:F577,F577)-1)/1000</f>
        <v>0.40100000000000002</v>
      </c>
      <c r="V577" s="21">
        <f>(RANK(G577,G$8:G$1007,1)+COUNTIF(G$8:G577,G577)-1)/1000</f>
        <v>0.4</v>
      </c>
      <c r="W577" s="21">
        <f>(RANK(H577,H$8:H$1007,1)+COUNTIF(H$8:H577,H577)-1)/1000</f>
        <v>0.40400000000000003</v>
      </c>
      <c r="X577" s="21">
        <f>(RANK(I577,I$8:I$1007,1)+COUNTIF(I$8:I577,I577)-1)/1000</f>
        <v>0.40100000000000002</v>
      </c>
      <c r="Y577" s="21">
        <f>(RANK(J577,J$8:J$1007,1)+COUNTIF(J$8:J577,J577)-1)/1000</f>
        <v>0.40500000000000003</v>
      </c>
      <c r="Z577" s="21">
        <f>(RANK(K577,K$8:K$1007,1)+COUNTIF(K$8:K577,K577)-1)/1000</f>
        <v>0.42</v>
      </c>
      <c r="AA577" s="21">
        <f>(RANK(L577,L$8:L$1007,1)+COUNTIF(L$8:L577,L577)-1)/1000</f>
        <v>0.41899999999999998</v>
      </c>
      <c r="AB577" s="21">
        <f>(RANK(M577,M$8:M$1007,1)+COUNTIF(M$8:M577,M577)-1)/1000</f>
        <v>0.41499999999999998</v>
      </c>
      <c r="AC577" s="21">
        <f>(RANK(N577,N$8:N$1007,1)+COUNTIF(N$8:N577,N577)-1)/1000</f>
        <v>0.39900000000000002</v>
      </c>
      <c r="AD577" s="21">
        <f>(RANK(O577,O$8:O$1007,1)+COUNTIF(O$8:O577,O577)-1)/1000</f>
        <v>0.4</v>
      </c>
      <c r="AE577" s="21">
        <f>(RANK(P577,P$8:P$1007,1)+COUNTIF(P$8:P577,P577)-1)/1000</f>
        <v>0.40100000000000002</v>
      </c>
      <c r="AF577" s="21">
        <f>(RANK(Q577,Q$8:Q$1007,1)+COUNTIF(Q$8:Q577,Q577)-1)/1000</f>
        <v>0.39900000000000002</v>
      </c>
      <c r="AG577" s="21">
        <f>(RANK(R577,R$8:R$1007,1)+COUNTIF(R$8:R577,R577)-1)/1000</f>
        <v>0.4</v>
      </c>
      <c r="AH577" s="21">
        <f>(RANK(S577,S$8:S$1007,1)+COUNTIF(S$8:S577,S577)-1)/1000</f>
        <v>0.40100000000000002</v>
      </c>
      <c r="AI577" s="14">
        <f t="shared" si="107"/>
        <v>0</v>
      </c>
      <c r="AK577" s="14">
        <f t="shared" si="108"/>
        <v>0</v>
      </c>
    </row>
    <row r="578" spans="2:37" x14ac:dyDescent="0.25">
      <c r="B578">
        <f t="shared" si="102"/>
        <v>571</v>
      </c>
      <c r="C578">
        <f>MATCH(B578,'Stocastic Model Raw Data'!$B$2:$B$1001,0)</f>
        <v>58</v>
      </c>
      <c r="D578" s="14" cm="1">
        <f t="array" ref="D578">INDEX('Stocastic Model Raw Data'!$G$2:$G$1001,$C578,0)</f>
        <v>31610718</v>
      </c>
      <c r="E578" s="14" cm="1">
        <f t="array" ref="E578">INDEX('Stocastic Model Raw Data'!$C$2:$C$1001,$C578,0)</f>
        <v>1301078.7087115201</v>
      </c>
      <c r="F578" s="14" cm="1">
        <f t="array" ref="F578">INDEX('Stocastic Model Raw Data'!$H$2:$H$1001,$C578,0)</f>
        <v>442150.10693177697</v>
      </c>
      <c r="G578" s="14">
        <f t="shared" si="97"/>
        <v>858928.6017797431</v>
      </c>
      <c r="H578" s="14" cm="1">
        <f t="array" ref="H578">INDEX('Stocastic Model Raw Data'!$D$2:$D$1001,$C578,0)</f>
        <v>42043345.1251738</v>
      </c>
      <c r="I578" s="14" cm="1">
        <f t="array" ref="I578">INDEX('Stocastic Model Raw Data'!$I$2:$I$1001,$C578,0)</f>
        <v>14670203.1928354</v>
      </c>
      <c r="J578" s="14">
        <f t="shared" si="98"/>
        <v>27373141.932338402</v>
      </c>
      <c r="K578" s="14" cm="1">
        <f t="array" ref="K578">INDEX('Stocastic Model Raw Data'!$E$2:$E$1001,$C578,0)</f>
        <v>37656986.176653698</v>
      </c>
      <c r="L578" s="14" cm="1">
        <f t="array" ref="L578">INDEX('Stocastic Model Raw Data'!$J$2:$J$1001,$C578,0)</f>
        <v>26842304.076115299</v>
      </c>
      <c r="M578" s="14">
        <f t="shared" si="99"/>
        <v>10814682.100538399</v>
      </c>
      <c r="N578" s="14">
        <f t="shared" si="103"/>
        <v>79700331.30182749</v>
      </c>
      <c r="O578" s="14">
        <f t="shared" si="104"/>
        <v>41512507.268950701</v>
      </c>
      <c r="P578" s="14">
        <f t="shared" si="100"/>
        <v>38187824.03287679</v>
      </c>
      <c r="Q578" s="3">
        <f t="shared" si="105"/>
        <v>79700331.30182749</v>
      </c>
      <c r="R578" s="3">
        <f t="shared" si="106"/>
        <v>73123225.268950701</v>
      </c>
      <c r="S578" s="3">
        <f t="shared" si="101"/>
        <v>6577106.0328767896</v>
      </c>
      <c r="T578" s="21">
        <f>(RANK(E578,E$8:E$1007,1)+COUNTIF(E$8:E578,E578)-1)/1000</f>
        <v>3.9E-2</v>
      </c>
      <c r="U578" s="21">
        <f>(RANK(F578,F$8:F$1007,1)+COUNTIF(F$8:F578,F578)-1)/1000</f>
        <v>3.1E-2</v>
      </c>
      <c r="V578" s="21">
        <f>(RANK(G578,G$8:G$1007,1)+COUNTIF(G$8:G578,G578)-1)/1000</f>
        <v>4.2000000000000003E-2</v>
      </c>
      <c r="W578" s="21">
        <f>(RANK(H578,H$8:H$1007,1)+COUNTIF(H$8:H578,H578)-1)/1000</f>
        <v>3.7999999999999999E-2</v>
      </c>
      <c r="X578" s="21">
        <f>(RANK(I578,I$8:I$1007,1)+COUNTIF(I$8:I578,I578)-1)/1000</f>
        <v>3.4000000000000002E-2</v>
      </c>
      <c r="Y578" s="21">
        <f>(RANK(J578,J$8:J$1007,1)+COUNTIF(J$8:J578,J578)-1)/1000</f>
        <v>3.6999999999999998E-2</v>
      </c>
      <c r="Z578" s="21">
        <f>(RANK(K578,K$8:K$1007,1)+COUNTIF(K$8:K578,K578)-1)/1000</f>
        <v>0.625</v>
      </c>
      <c r="AA578" s="21">
        <f>(RANK(L578,L$8:L$1007,1)+COUNTIF(L$8:L578,L578)-1)/1000</f>
        <v>0.61699999999999999</v>
      </c>
      <c r="AB578" s="21">
        <f>(RANK(M578,M$8:M$1007,1)+COUNTIF(M$8:M578,M578)-1)/1000</f>
        <v>0.63</v>
      </c>
      <c r="AC578" s="21">
        <f>(RANK(N578,N$8:N$1007,1)+COUNTIF(N$8:N578,N578)-1)/1000</f>
        <v>5.8000000000000003E-2</v>
      </c>
      <c r="AD578" s="21">
        <f>(RANK(O578,O$8:O$1007,1)+COUNTIF(O$8:O578,O578)-1)/1000</f>
        <v>7.0000000000000007E-2</v>
      </c>
      <c r="AE578" s="21">
        <f>(RANK(P578,P$8:P$1007,1)+COUNTIF(P$8:P578,P578)-1)/1000</f>
        <v>5.1999999999999998E-2</v>
      </c>
      <c r="AF578" s="21">
        <f>(RANK(Q578,Q$8:Q$1007,1)+COUNTIF(Q$8:Q578,Q578)-1)/1000</f>
        <v>5.8000000000000003E-2</v>
      </c>
      <c r="AG578" s="21">
        <f>(RANK(R578,R$8:R$1007,1)+COUNTIF(R$8:R578,R578)-1)/1000</f>
        <v>7.0000000000000007E-2</v>
      </c>
      <c r="AH578" s="21">
        <f>(RANK(S578,S$8:S$1007,1)+COUNTIF(S$8:S578,S578)-1)/1000</f>
        <v>5.1999999999999998E-2</v>
      </c>
      <c r="AI578" s="14">
        <f t="shared" si="107"/>
        <v>0</v>
      </c>
      <c r="AK578" s="14">
        <f t="shared" si="108"/>
        <v>0</v>
      </c>
    </row>
    <row r="579" spans="2:37" x14ac:dyDescent="0.25">
      <c r="B579">
        <f t="shared" si="102"/>
        <v>572</v>
      </c>
      <c r="C579">
        <f>MATCH(B579,'Stocastic Model Raw Data'!$B$2:$B$1001,0)</f>
        <v>678</v>
      </c>
      <c r="D579" s="14" cm="1">
        <f t="array" ref="D579">INDEX('Stocastic Model Raw Data'!$G$2:$G$1001,$C579,0)</f>
        <v>31610718</v>
      </c>
      <c r="E579" s="14" cm="1">
        <f t="array" ref="E579">INDEX('Stocastic Model Raw Data'!$C$2:$C$1001,$C579,0)</f>
        <v>4703224.7931179898</v>
      </c>
      <c r="F579" s="14" cm="1">
        <f t="array" ref="F579">INDEX('Stocastic Model Raw Data'!$H$2:$H$1001,$C579,0)</f>
        <v>1899720.49431518</v>
      </c>
      <c r="G579" s="14">
        <f t="shared" si="97"/>
        <v>2803504.2988028098</v>
      </c>
      <c r="H579" s="14" cm="1">
        <f t="array" ref="H579">INDEX('Stocastic Model Raw Data'!$D$2:$D$1001,$C579,0)</f>
        <v>151973190.33321801</v>
      </c>
      <c r="I579" s="14" cm="1">
        <f t="array" ref="I579">INDEX('Stocastic Model Raw Data'!$I$2:$I$1001,$C579,0)</f>
        <v>58857400.946637601</v>
      </c>
      <c r="J579" s="14">
        <f t="shared" si="98"/>
        <v>93115789.386580408</v>
      </c>
      <c r="K579" s="14" cm="1">
        <f t="array" ref="K579">INDEX('Stocastic Model Raw Data'!$E$2:$E$1001,$C579,0)</f>
        <v>41997817.340061598</v>
      </c>
      <c r="L579" s="14" cm="1">
        <f t="array" ref="L579">INDEX('Stocastic Model Raw Data'!$J$2:$J$1001,$C579,0)</f>
        <v>30035694.989285201</v>
      </c>
      <c r="M579" s="14">
        <f t="shared" si="99"/>
        <v>11962122.350776397</v>
      </c>
      <c r="N579" s="14">
        <f t="shared" si="103"/>
        <v>193971007.67327961</v>
      </c>
      <c r="O579" s="14">
        <f t="shared" si="104"/>
        <v>88893095.935922801</v>
      </c>
      <c r="P579" s="14">
        <f t="shared" si="100"/>
        <v>105077911.73735681</v>
      </c>
      <c r="Q579" s="3">
        <f t="shared" si="105"/>
        <v>193971007.67327961</v>
      </c>
      <c r="R579" s="3">
        <f t="shared" si="106"/>
        <v>120503813.9359228</v>
      </c>
      <c r="S579" s="3">
        <f t="shared" si="101"/>
        <v>73467193.737356812</v>
      </c>
      <c r="T579" s="21">
        <f>(RANK(E579,E$8:E$1007,1)+COUNTIF(E$8:E579,E579)-1)/1000</f>
        <v>0.62</v>
      </c>
      <c r="U579" s="21">
        <f>(RANK(F579,F$8:F$1007,1)+COUNTIF(F$8:F579,F579)-1)/1000</f>
        <v>0.61799999999999999</v>
      </c>
      <c r="V579" s="21">
        <f>(RANK(G579,G$8:G$1007,1)+COUNTIF(G$8:G579,G579)-1)/1000</f>
        <v>0.63900000000000001</v>
      </c>
      <c r="W579" s="21">
        <f>(RANK(H579,H$8:H$1007,1)+COUNTIF(H$8:H579,H579)-1)/1000</f>
        <v>0.621</v>
      </c>
      <c r="X579" s="21">
        <f>(RANK(I579,I$8:I$1007,1)+COUNTIF(I$8:I579,I579)-1)/1000</f>
        <v>0.61799999999999999</v>
      </c>
      <c r="Y579" s="21">
        <f>(RANK(J579,J$8:J$1007,1)+COUNTIF(J$8:J579,J579)-1)/1000</f>
        <v>0.63300000000000001</v>
      </c>
      <c r="Z579" s="21">
        <f>(RANK(K579,K$8:K$1007,1)+COUNTIF(K$8:K579,K579)-1)/1000</f>
        <v>0.88800000000000001</v>
      </c>
      <c r="AA579" s="21">
        <f>(RANK(L579,L$8:L$1007,1)+COUNTIF(L$8:L579,L579)-1)/1000</f>
        <v>0.88400000000000001</v>
      </c>
      <c r="AB579" s="21">
        <f>(RANK(M579,M$8:M$1007,1)+COUNTIF(M$8:M579,M579)-1)/1000</f>
        <v>0.89100000000000001</v>
      </c>
      <c r="AC579" s="21">
        <f>(RANK(N579,N$8:N$1007,1)+COUNTIF(N$8:N579,N579)-1)/1000</f>
        <v>0.67800000000000005</v>
      </c>
      <c r="AD579" s="21">
        <f>(RANK(O579,O$8:O$1007,1)+COUNTIF(O$8:O579,O579)-1)/1000</f>
        <v>0.69099999999999995</v>
      </c>
      <c r="AE579" s="21">
        <f>(RANK(P579,P$8:P$1007,1)+COUNTIF(P$8:P579,P579)-1)/1000</f>
        <v>0.65800000000000003</v>
      </c>
      <c r="AF579" s="21">
        <f>(RANK(Q579,Q$8:Q$1007,1)+COUNTIF(Q$8:Q579,Q579)-1)/1000</f>
        <v>0.67800000000000005</v>
      </c>
      <c r="AG579" s="21">
        <f>(RANK(R579,R$8:R$1007,1)+COUNTIF(R$8:R579,R579)-1)/1000</f>
        <v>0.69099999999999995</v>
      </c>
      <c r="AH579" s="21">
        <f>(RANK(S579,S$8:S$1007,1)+COUNTIF(S$8:S579,S579)-1)/1000</f>
        <v>0.65800000000000003</v>
      </c>
      <c r="AI579" s="14">
        <f t="shared" si="107"/>
        <v>0</v>
      </c>
      <c r="AK579" s="14">
        <f t="shared" si="108"/>
        <v>0</v>
      </c>
    </row>
    <row r="580" spans="2:37" x14ac:dyDescent="0.25">
      <c r="B580">
        <f t="shared" si="102"/>
        <v>573</v>
      </c>
      <c r="C580">
        <f>MATCH(B580,'Stocastic Model Raw Data'!$B$2:$B$1001,0)</f>
        <v>527</v>
      </c>
      <c r="D580" s="14" cm="1">
        <f t="array" ref="D580">INDEX('Stocastic Model Raw Data'!$G$2:$G$1001,$C580,0)</f>
        <v>31610718</v>
      </c>
      <c r="E580" s="14" cm="1">
        <f t="array" ref="E580">INDEX('Stocastic Model Raw Data'!$C$2:$C$1001,$C580,0)</f>
        <v>4463048.2977519901</v>
      </c>
      <c r="F580" s="14" cm="1">
        <f t="array" ref="F580">INDEX('Stocastic Model Raw Data'!$H$2:$H$1001,$C580,0)</f>
        <v>1815264.96625794</v>
      </c>
      <c r="G580" s="14">
        <f t="shared" si="97"/>
        <v>2647783.3314940501</v>
      </c>
      <c r="H580" s="14" cm="1">
        <f t="array" ref="H580">INDEX('Stocastic Model Raw Data'!$D$2:$D$1001,$C580,0)</f>
        <v>145013051.23858699</v>
      </c>
      <c r="I580" s="14" cm="1">
        <f t="array" ref="I580">INDEX('Stocastic Model Raw Data'!$I$2:$I$1001,$C580,0)</f>
        <v>56026159.5810716</v>
      </c>
      <c r="J580" s="14">
        <f t="shared" si="98"/>
        <v>88986891.657515392</v>
      </c>
      <c r="K580" s="14" cm="1">
        <f t="array" ref="K580">INDEX('Stocastic Model Raw Data'!$E$2:$E$1001,$C580,0)</f>
        <v>30240341.867529001</v>
      </c>
      <c r="L580" s="14" cm="1">
        <f t="array" ref="L580">INDEX('Stocastic Model Raw Data'!$J$2:$J$1001,$C580,0)</f>
        <v>21191628.972665701</v>
      </c>
      <c r="M580" s="14">
        <f t="shared" si="99"/>
        <v>9048712.8948633</v>
      </c>
      <c r="N580" s="14">
        <f t="shared" si="103"/>
        <v>175253393.106116</v>
      </c>
      <c r="O580" s="14">
        <f t="shared" si="104"/>
        <v>77217788.553737298</v>
      </c>
      <c r="P580" s="14">
        <f t="shared" si="100"/>
        <v>98035604.552378699</v>
      </c>
      <c r="Q580" s="3">
        <f t="shared" si="105"/>
        <v>175253393.106116</v>
      </c>
      <c r="R580" s="3">
        <f t="shared" si="106"/>
        <v>108828506.5537373</v>
      </c>
      <c r="S580" s="3">
        <f t="shared" si="101"/>
        <v>66424886.552378699</v>
      </c>
      <c r="T580" s="21">
        <f>(RANK(E580,E$8:E$1007,1)+COUNTIF(E$8:E580,E580)-1)/1000</f>
        <v>0.57599999999999996</v>
      </c>
      <c r="U580" s="21">
        <f>(RANK(F580,F$8:F$1007,1)+COUNTIF(F$8:F580,F580)-1)/1000</f>
        <v>0.57599999999999996</v>
      </c>
      <c r="V580" s="21">
        <f>(RANK(G580,G$8:G$1007,1)+COUNTIF(G$8:G580,G580)-1)/1000</f>
        <v>0.58299999999999996</v>
      </c>
      <c r="W580" s="21">
        <f>(RANK(H580,H$8:H$1007,1)+COUNTIF(H$8:H580,H580)-1)/1000</f>
        <v>0.57899999999999996</v>
      </c>
      <c r="X580" s="21">
        <f>(RANK(I580,I$8:I$1007,1)+COUNTIF(I$8:I580,I580)-1)/1000</f>
        <v>0.57199999999999995</v>
      </c>
      <c r="Y580" s="21">
        <f>(RANK(J580,J$8:J$1007,1)+COUNTIF(J$8:J580,J580)-1)/1000</f>
        <v>0.58599999999999997</v>
      </c>
      <c r="Z580" s="21">
        <f>(RANK(K580,K$8:K$1007,1)+COUNTIF(K$8:K580,K580)-1)/1000</f>
        <v>0.23200000000000001</v>
      </c>
      <c r="AA580" s="21">
        <f>(RANK(L580,L$8:L$1007,1)+COUNTIF(L$8:L580,L580)-1)/1000</f>
        <v>0.23599999999999999</v>
      </c>
      <c r="AB580" s="21">
        <f>(RANK(M580,M$8:M$1007,1)+COUNTIF(M$8:M580,M580)-1)/1000</f>
        <v>0.23100000000000001</v>
      </c>
      <c r="AC580" s="21">
        <f>(RANK(N580,N$8:N$1007,1)+COUNTIF(N$8:N580,N580)-1)/1000</f>
        <v>0.52700000000000002</v>
      </c>
      <c r="AD580" s="21">
        <f>(RANK(O580,O$8:O$1007,1)+COUNTIF(O$8:O580,O580)-1)/1000</f>
        <v>0.48399999999999999</v>
      </c>
      <c r="AE580" s="21">
        <f>(RANK(P580,P$8:P$1007,1)+COUNTIF(P$8:P580,P580)-1)/1000</f>
        <v>0.57699999999999996</v>
      </c>
      <c r="AF580" s="21">
        <f>(RANK(Q580,Q$8:Q$1007,1)+COUNTIF(Q$8:Q580,Q580)-1)/1000</f>
        <v>0.52700000000000002</v>
      </c>
      <c r="AG580" s="21">
        <f>(RANK(R580,R$8:R$1007,1)+COUNTIF(R$8:R580,R580)-1)/1000</f>
        <v>0.48399999999999999</v>
      </c>
      <c r="AH580" s="21">
        <f>(RANK(S580,S$8:S$1007,1)+COUNTIF(S$8:S580,S580)-1)/1000</f>
        <v>0.57699999999999996</v>
      </c>
      <c r="AI580" s="14">
        <f t="shared" si="107"/>
        <v>0</v>
      </c>
      <c r="AK580" s="14">
        <f t="shared" si="108"/>
        <v>0</v>
      </c>
    </row>
    <row r="581" spans="2:37" x14ac:dyDescent="0.25">
      <c r="B581">
        <f t="shared" si="102"/>
        <v>574</v>
      </c>
      <c r="C581">
        <f>MATCH(B581,'Stocastic Model Raw Data'!$B$2:$B$1001,0)</f>
        <v>65</v>
      </c>
      <c r="D581" s="14" cm="1">
        <f t="array" ref="D581">INDEX('Stocastic Model Raw Data'!$G$2:$G$1001,$C581,0)</f>
        <v>31610718</v>
      </c>
      <c r="E581" s="14" cm="1">
        <f t="array" ref="E581">INDEX('Stocastic Model Raw Data'!$C$2:$C$1001,$C581,0)</f>
        <v>1517781.39573184</v>
      </c>
      <c r="F581" s="14" cm="1">
        <f t="array" ref="F581">INDEX('Stocastic Model Raw Data'!$H$2:$H$1001,$C581,0)</f>
        <v>551769.73721895297</v>
      </c>
      <c r="G581" s="14">
        <f t="shared" si="97"/>
        <v>966011.65851288708</v>
      </c>
      <c r="H581" s="14" cm="1">
        <f t="array" ref="H581">INDEX('Stocastic Model Raw Data'!$D$2:$D$1001,$C581,0)</f>
        <v>49138464.014501102</v>
      </c>
      <c r="I581" s="14" cm="1">
        <f t="array" ref="I581">INDEX('Stocastic Model Raw Data'!$I$2:$I$1001,$C581,0)</f>
        <v>17781701.075317699</v>
      </c>
      <c r="J581" s="14">
        <f t="shared" si="98"/>
        <v>31356762.939183403</v>
      </c>
      <c r="K581" s="14" cm="1">
        <f t="array" ref="K581">INDEX('Stocastic Model Raw Data'!$E$2:$E$1001,$C581,0)</f>
        <v>32034229.789552301</v>
      </c>
      <c r="L581" s="14" cm="1">
        <f t="array" ref="L581">INDEX('Stocastic Model Raw Data'!$J$2:$J$1001,$C581,0)</f>
        <v>22790127.036132298</v>
      </c>
      <c r="M581" s="14">
        <f t="shared" si="99"/>
        <v>9244102.7534200028</v>
      </c>
      <c r="N581" s="14">
        <f t="shared" si="103"/>
        <v>81172693.804053396</v>
      </c>
      <c r="O581" s="14">
        <f t="shared" si="104"/>
        <v>40571828.111450002</v>
      </c>
      <c r="P581" s="14">
        <f t="shared" si="100"/>
        <v>40600865.692603394</v>
      </c>
      <c r="Q581" s="3">
        <f t="shared" si="105"/>
        <v>81172693.804053396</v>
      </c>
      <c r="R581" s="3">
        <f t="shared" si="106"/>
        <v>72182546.111450002</v>
      </c>
      <c r="S581" s="3">
        <f t="shared" si="101"/>
        <v>8990147.6926033944</v>
      </c>
      <c r="T581" s="21">
        <f>(RANK(E581,E$8:E$1007,1)+COUNTIF(E$8:E581,E581)-1)/1000</f>
        <v>6.4000000000000001E-2</v>
      </c>
      <c r="U581" s="21">
        <f>(RANK(F581,F$8:F$1007,1)+COUNTIF(F$8:F581,F581)-1)/1000</f>
        <v>6.3E-2</v>
      </c>
      <c r="V581" s="21">
        <f>(RANK(G581,G$8:G$1007,1)+COUNTIF(G$8:G581,G581)-1)/1000</f>
        <v>6.7000000000000004E-2</v>
      </c>
      <c r="W581" s="21">
        <f>(RANK(H581,H$8:H$1007,1)+COUNTIF(H$8:H581,H581)-1)/1000</f>
        <v>6.4000000000000001E-2</v>
      </c>
      <c r="X581" s="21">
        <f>(RANK(I581,I$8:I$1007,1)+COUNTIF(I$8:I581,I581)-1)/1000</f>
        <v>6.3E-2</v>
      </c>
      <c r="Y581" s="21">
        <f>(RANK(J581,J$8:J$1007,1)+COUNTIF(J$8:J581,J581)-1)/1000</f>
        <v>6.6000000000000003E-2</v>
      </c>
      <c r="Z581" s="21">
        <f>(RANK(K581,K$8:K$1007,1)+COUNTIF(K$8:K581,K581)-1)/1000</f>
        <v>0.30299999999999999</v>
      </c>
      <c r="AA581" s="21">
        <f>(RANK(L581,L$8:L$1007,1)+COUNTIF(L$8:L581,L581)-1)/1000</f>
        <v>0.315</v>
      </c>
      <c r="AB581" s="21">
        <f>(RANK(M581,M$8:M$1007,1)+COUNTIF(M$8:M581,M581)-1)/1000</f>
        <v>0.26500000000000001</v>
      </c>
      <c r="AC581" s="21">
        <f>(RANK(N581,N$8:N$1007,1)+COUNTIF(N$8:N581,N581)-1)/1000</f>
        <v>6.5000000000000002E-2</v>
      </c>
      <c r="AD581" s="21">
        <f>(RANK(O581,O$8:O$1007,1)+COUNTIF(O$8:O581,O581)-1)/1000</f>
        <v>6.4000000000000001E-2</v>
      </c>
      <c r="AE581" s="21">
        <f>(RANK(P581,P$8:P$1007,1)+COUNTIF(P$8:P581,P581)-1)/1000</f>
        <v>6.7000000000000004E-2</v>
      </c>
      <c r="AF581" s="21">
        <f>(RANK(Q581,Q$8:Q$1007,1)+COUNTIF(Q$8:Q581,Q581)-1)/1000</f>
        <v>6.5000000000000002E-2</v>
      </c>
      <c r="AG581" s="21">
        <f>(RANK(R581,R$8:R$1007,1)+COUNTIF(R$8:R581,R581)-1)/1000</f>
        <v>6.4000000000000001E-2</v>
      </c>
      <c r="AH581" s="21">
        <f>(RANK(S581,S$8:S$1007,1)+COUNTIF(S$8:S581,S581)-1)/1000</f>
        <v>6.7000000000000004E-2</v>
      </c>
      <c r="AI581" s="14">
        <f t="shared" si="107"/>
        <v>0</v>
      </c>
      <c r="AK581" s="14">
        <f t="shared" si="108"/>
        <v>0</v>
      </c>
    </row>
    <row r="582" spans="2:37" x14ac:dyDescent="0.25">
      <c r="B582">
        <f t="shared" si="102"/>
        <v>575</v>
      </c>
      <c r="C582">
        <f>MATCH(B582,'Stocastic Model Raw Data'!$B$2:$B$1001,0)</f>
        <v>772</v>
      </c>
      <c r="D582" s="14" cm="1">
        <f t="array" ref="D582">INDEX('Stocastic Model Raw Data'!$G$2:$G$1001,$C582,0)</f>
        <v>31610718</v>
      </c>
      <c r="E582" s="14" cm="1">
        <f t="array" ref="E582">INDEX('Stocastic Model Raw Data'!$C$2:$C$1001,$C582,0)</f>
        <v>5027482.5759164998</v>
      </c>
      <c r="F582" s="14" cm="1">
        <f t="array" ref="F582">INDEX('Stocastic Model Raw Data'!$H$2:$H$1001,$C582,0)</f>
        <v>2026251.0676510299</v>
      </c>
      <c r="G582" s="14">
        <f t="shared" si="97"/>
        <v>3001231.5082654702</v>
      </c>
      <c r="H582" s="14" cm="1">
        <f t="array" ref="H582">INDEX('Stocastic Model Raw Data'!$D$2:$D$1001,$C582,0)</f>
        <v>164919920.599397</v>
      </c>
      <c r="I582" s="14" cm="1">
        <f t="array" ref="I582">INDEX('Stocastic Model Raw Data'!$I$2:$I$1001,$C582,0)</f>
        <v>62701326.476179503</v>
      </c>
      <c r="J582" s="14">
        <f t="shared" si="98"/>
        <v>102218594.12321749</v>
      </c>
      <c r="K582" s="14" cm="1">
        <f t="array" ref="K582">INDEX('Stocastic Model Raw Data'!$E$2:$E$1001,$C582,0)</f>
        <v>46024815.013832398</v>
      </c>
      <c r="L582" s="14" cm="1">
        <f t="array" ref="L582">INDEX('Stocastic Model Raw Data'!$J$2:$J$1001,$C582,0)</f>
        <v>33269006.310126599</v>
      </c>
      <c r="M582" s="14">
        <f t="shared" si="99"/>
        <v>12755808.703705799</v>
      </c>
      <c r="N582" s="14">
        <f t="shared" si="103"/>
        <v>210944735.61322939</v>
      </c>
      <c r="O582" s="14">
        <f t="shared" si="104"/>
        <v>95970332.786306098</v>
      </c>
      <c r="P582" s="14">
        <f t="shared" si="100"/>
        <v>114974402.8269233</v>
      </c>
      <c r="Q582" s="3">
        <f t="shared" si="105"/>
        <v>210944735.61322939</v>
      </c>
      <c r="R582" s="3">
        <f t="shared" si="106"/>
        <v>127581050.7863061</v>
      </c>
      <c r="S582" s="3">
        <f t="shared" si="101"/>
        <v>83363684.826923296</v>
      </c>
      <c r="T582" s="21">
        <f>(RANK(E582,E$8:E$1007,1)+COUNTIF(E$8:E582,E582)-1)/1000</f>
        <v>0.70499999999999996</v>
      </c>
      <c r="U582" s="21">
        <f>(RANK(F582,F$8:F$1007,1)+COUNTIF(F$8:F582,F582)-1)/1000</f>
        <v>0.67200000000000004</v>
      </c>
      <c r="V582" s="21">
        <f>(RANK(G582,G$8:G$1007,1)+COUNTIF(G$8:G582,G582)-1)/1000</f>
        <v>0.72799999999999998</v>
      </c>
      <c r="W582" s="21">
        <f>(RANK(H582,H$8:H$1007,1)+COUNTIF(H$8:H582,H582)-1)/1000</f>
        <v>0.71699999999999997</v>
      </c>
      <c r="X582" s="21">
        <f>(RANK(I582,I$8:I$1007,1)+COUNTIF(I$8:I582,I582)-1)/1000</f>
        <v>0.67400000000000004</v>
      </c>
      <c r="Y582" s="21">
        <f>(RANK(J582,J$8:J$1007,1)+COUNTIF(J$8:J582,J582)-1)/1000</f>
        <v>0.746</v>
      </c>
      <c r="Z582" s="21">
        <f>(RANK(K582,K$8:K$1007,1)+COUNTIF(K$8:K582,K582)-1)/1000</f>
        <v>0.98799999999999999</v>
      </c>
      <c r="AA582" s="21">
        <f>(RANK(L582,L$8:L$1007,1)+COUNTIF(L$8:L582,L582)-1)/1000</f>
        <v>0.99</v>
      </c>
      <c r="AB582" s="21">
        <f>(RANK(M582,M$8:M$1007,1)+COUNTIF(M$8:M582,M582)-1)/1000</f>
        <v>0.97</v>
      </c>
      <c r="AC582" s="21">
        <f>(RANK(N582,N$8:N$1007,1)+COUNTIF(N$8:N582,N582)-1)/1000</f>
        <v>0.77200000000000002</v>
      </c>
      <c r="AD582" s="21">
        <f>(RANK(O582,O$8:O$1007,1)+COUNTIF(O$8:O582,O582)-1)/1000</f>
        <v>0.78</v>
      </c>
      <c r="AE582" s="21">
        <f>(RANK(P582,P$8:P$1007,1)+COUNTIF(P$8:P582,P582)-1)/1000</f>
        <v>0.76500000000000001</v>
      </c>
      <c r="AF582" s="21">
        <f>(RANK(Q582,Q$8:Q$1007,1)+COUNTIF(Q$8:Q582,Q582)-1)/1000</f>
        <v>0.77200000000000002</v>
      </c>
      <c r="AG582" s="21">
        <f>(RANK(R582,R$8:R$1007,1)+COUNTIF(R$8:R582,R582)-1)/1000</f>
        <v>0.78</v>
      </c>
      <c r="AH582" s="21">
        <f>(RANK(S582,S$8:S$1007,1)+COUNTIF(S$8:S582,S582)-1)/1000</f>
        <v>0.76500000000000001</v>
      </c>
      <c r="AI582" s="14">
        <f t="shared" si="107"/>
        <v>0</v>
      </c>
      <c r="AK582" s="14">
        <f t="shared" si="108"/>
        <v>0</v>
      </c>
    </row>
    <row r="583" spans="2:37" x14ac:dyDescent="0.25">
      <c r="B583">
        <f t="shared" si="102"/>
        <v>576</v>
      </c>
      <c r="C583">
        <f>MATCH(B583,'Stocastic Model Raw Data'!$B$2:$B$1001,0)</f>
        <v>128</v>
      </c>
      <c r="D583" s="14" cm="1">
        <f t="array" ref="D583">INDEX('Stocastic Model Raw Data'!$G$2:$G$1001,$C583,0)</f>
        <v>31610718</v>
      </c>
      <c r="E583" s="14" cm="1">
        <f t="array" ref="E583">INDEX('Stocastic Model Raw Data'!$C$2:$C$1001,$C583,0)</f>
        <v>1826533.64385049</v>
      </c>
      <c r="F583" s="14" cm="1">
        <f t="array" ref="F583">INDEX('Stocastic Model Raw Data'!$H$2:$H$1001,$C583,0)</f>
        <v>670002.37741008506</v>
      </c>
      <c r="G583" s="14">
        <f t="shared" si="97"/>
        <v>1156531.266440405</v>
      </c>
      <c r="H583" s="14" cm="1">
        <f t="array" ref="H583">INDEX('Stocastic Model Raw Data'!$D$2:$D$1001,$C583,0)</f>
        <v>59015966.2624183</v>
      </c>
      <c r="I583" s="14" cm="1">
        <f t="array" ref="I583">INDEX('Stocastic Model Raw Data'!$I$2:$I$1001,$C583,0)</f>
        <v>21679429.3352121</v>
      </c>
      <c r="J583" s="14">
        <f t="shared" si="98"/>
        <v>37336536.927206203</v>
      </c>
      <c r="K583" s="14" cm="1">
        <f t="array" ref="K583">INDEX('Stocastic Model Raw Data'!$E$2:$E$1001,$C583,0)</f>
        <v>39948687.995289497</v>
      </c>
      <c r="L583" s="14" cm="1">
        <f t="array" ref="L583">INDEX('Stocastic Model Raw Data'!$J$2:$J$1001,$C583,0)</f>
        <v>28573994.0897961</v>
      </c>
      <c r="M583" s="14">
        <f t="shared" si="99"/>
        <v>11374693.905493397</v>
      </c>
      <c r="N583" s="14">
        <f t="shared" si="103"/>
        <v>98964654.257707804</v>
      </c>
      <c r="O583" s="14">
        <f t="shared" si="104"/>
        <v>50253423.4250082</v>
      </c>
      <c r="P583" s="14">
        <f t="shared" si="100"/>
        <v>48711230.832699604</v>
      </c>
      <c r="Q583" s="3">
        <f t="shared" si="105"/>
        <v>98964654.257707804</v>
      </c>
      <c r="R583" s="3">
        <f t="shared" si="106"/>
        <v>81864141.425008208</v>
      </c>
      <c r="S583" s="3">
        <f t="shared" si="101"/>
        <v>17100512.832699597</v>
      </c>
      <c r="T583" s="21">
        <f>(RANK(E583,E$8:E$1007,1)+COUNTIF(E$8:E583,E583)-1)/1000</f>
        <v>0.115</v>
      </c>
      <c r="U583" s="21">
        <f>(RANK(F583,F$8:F$1007,1)+COUNTIF(F$8:F583,F583)-1)/1000</f>
        <v>0.11</v>
      </c>
      <c r="V583" s="21">
        <f>(RANK(G583,G$8:G$1007,1)+COUNTIF(G$8:G583,G583)-1)/1000</f>
        <v>0.11600000000000001</v>
      </c>
      <c r="W583" s="21">
        <f>(RANK(H583,H$8:H$1007,1)+COUNTIF(H$8:H583,H583)-1)/1000</f>
        <v>0.115</v>
      </c>
      <c r="X583" s="21">
        <f>(RANK(I583,I$8:I$1007,1)+COUNTIF(I$8:I583,I583)-1)/1000</f>
        <v>0.114</v>
      </c>
      <c r="Y583" s="21">
        <f>(RANK(J583,J$8:J$1007,1)+COUNTIF(J$8:J583,J583)-1)/1000</f>
        <v>0.11600000000000001</v>
      </c>
      <c r="Z583" s="21">
        <f>(RANK(K583,K$8:K$1007,1)+COUNTIF(K$8:K583,K583)-1)/1000</f>
        <v>0.77900000000000003</v>
      </c>
      <c r="AA583" s="21">
        <f>(RANK(L583,L$8:L$1007,1)+COUNTIF(L$8:L583,L583)-1)/1000</f>
        <v>0.77500000000000002</v>
      </c>
      <c r="AB583" s="21">
        <f>(RANK(M583,M$8:M$1007,1)+COUNTIF(M$8:M583,M583)-1)/1000</f>
        <v>0.77500000000000002</v>
      </c>
      <c r="AC583" s="21">
        <f>(RANK(N583,N$8:N$1007,1)+COUNTIF(N$8:N583,N583)-1)/1000</f>
        <v>0.128</v>
      </c>
      <c r="AD583" s="21">
        <f>(RANK(O583,O$8:O$1007,1)+COUNTIF(O$8:O583,O583)-1)/1000</f>
        <v>0.157</v>
      </c>
      <c r="AE583" s="21">
        <f>(RANK(P583,P$8:P$1007,1)+COUNTIF(P$8:P583,P583)-1)/1000</f>
        <v>0.121</v>
      </c>
      <c r="AF583" s="21">
        <f>(RANK(Q583,Q$8:Q$1007,1)+COUNTIF(Q$8:Q583,Q583)-1)/1000</f>
        <v>0.128</v>
      </c>
      <c r="AG583" s="21">
        <f>(RANK(R583,R$8:R$1007,1)+COUNTIF(R$8:R583,R583)-1)/1000</f>
        <v>0.157</v>
      </c>
      <c r="AH583" s="21">
        <f>(RANK(S583,S$8:S$1007,1)+COUNTIF(S$8:S583,S583)-1)/1000</f>
        <v>0.121</v>
      </c>
      <c r="AI583" s="14">
        <f t="shared" si="107"/>
        <v>0</v>
      </c>
      <c r="AK583" s="14">
        <f t="shared" si="108"/>
        <v>0</v>
      </c>
    </row>
    <row r="584" spans="2:37" x14ac:dyDescent="0.25">
      <c r="B584">
        <f t="shared" si="102"/>
        <v>577</v>
      </c>
      <c r="C584">
        <f>MATCH(B584,'Stocastic Model Raw Data'!$B$2:$B$1001,0)</f>
        <v>905</v>
      </c>
      <c r="D584" s="14" cm="1">
        <f t="array" ref="D584">INDEX('Stocastic Model Raw Data'!$G$2:$G$1001,$C584,0)</f>
        <v>31610718</v>
      </c>
      <c r="E584" s="14" cm="1">
        <f t="array" ref="E584">INDEX('Stocastic Model Raw Data'!$C$2:$C$1001,$C584,0)</f>
        <v>6742249.7591955997</v>
      </c>
      <c r="F584" s="14" cm="1">
        <f t="array" ref="F584">INDEX('Stocastic Model Raw Data'!$H$2:$H$1001,$C584,0)</f>
        <v>2790281.7360172002</v>
      </c>
      <c r="G584" s="14">
        <f t="shared" ref="G584:G647" si="109">E584-F584</f>
        <v>3951968.0231783995</v>
      </c>
      <c r="H584" s="14" cm="1">
        <f t="array" ref="H584">INDEX('Stocastic Model Raw Data'!$D$2:$D$1001,$C584,0)</f>
        <v>220873279.60187</v>
      </c>
      <c r="I584" s="14" cm="1">
        <f t="array" ref="I584">INDEX('Stocastic Model Raw Data'!$I$2:$I$1001,$C584,0)</f>
        <v>85641940.951913998</v>
      </c>
      <c r="J584" s="14">
        <f t="shared" ref="J584:J647" si="110">H584-I584</f>
        <v>135231338.64995599</v>
      </c>
      <c r="K584" s="14" cm="1">
        <f t="array" ref="K584">INDEX('Stocastic Model Raw Data'!$E$2:$E$1001,$C584,0)</f>
        <v>32964799.0973607</v>
      </c>
      <c r="L584" s="14" cm="1">
        <f t="array" ref="L584">INDEX('Stocastic Model Raw Data'!$J$2:$J$1001,$C584,0)</f>
        <v>23031634.339363098</v>
      </c>
      <c r="M584" s="14">
        <f t="shared" ref="M584:M647" si="111">K584-L584</f>
        <v>9933164.7579976022</v>
      </c>
      <c r="N584" s="14">
        <f t="shared" si="103"/>
        <v>253838078.6992307</v>
      </c>
      <c r="O584" s="14">
        <f t="shared" si="104"/>
        <v>108673575.2912771</v>
      </c>
      <c r="P584" s="14">
        <f t="shared" ref="P584:P647" si="112">N584-O584</f>
        <v>145164503.40795362</v>
      </c>
      <c r="Q584" s="3">
        <f t="shared" si="105"/>
        <v>253838078.6992307</v>
      </c>
      <c r="R584" s="3">
        <f t="shared" si="106"/>
        <v>140284293.29127711</v>
      </c>
      <c r="S584" s="3">
        <f t="shared" ref="S584:S647" si="113">Q584-R584</f>
        <v>113553785.40795359</v>
      </c>
      <c r="T584" s="21">
        <f>(RANK(E584,E$8:E$1007,1)+COUNTIF(E$8:E584,E584)-1)/1000</f>
        <v>0.91900000000000004</v>
      </c>
      <c r="U584" s="21">
        <f>(RANK(F584,F$8:F$1007,1)+COUNTIF(F$8:F584,F584)-1)/1000</f>
        <v>0.91500000000000004</v>
      </c>
      <c r="V584" s="21">
        <f>(RANK(G584,G$8:G$1007,1)+COUNTIF(G$8:G584,G584)-1)/1000</f>
        <v>0.92</v>
      </c>
      <c r="W584" s="21">
        <f>(RANK(H584,H$8:H$1007,1)+COUNTIF(H$8:H584,H584)-1)/1000</f>
        <v>0.92200000000000004</v>
      </c>
      <c r="X584" s="21">
        <f>(RANK(I584,I$8:I$1007,1)+COUNTIF(I$8:I584,I584)-1)/1000</f>
        <v>0.91500000000000004</v>
      </c>
      <c r="Y584" s="21">
        <f>(RANK(J584,J$8:J$1007,1)+COUNTIF(J$8:J584,J584)-1)/1000</f>
        <v>0.92200000000000004</v>
      </c>
      <c r="Z584" s="21">
        <f>(RANK(K584,K$8:K$1007,1)+COUNTIF(K$8:K584,K584)-1)/1000</f>
        <v>0.34899999999999998</v>
      </c>
      <c r="AA584" s="21">
        <f>(RANK(L584,L$8:L$1007,1)+COUNTIF(L$8:L584,L584)-1)/1000</f>
        <v>0.33100000000000002</v>
      </c>
      <c r="AB584" s="21">
        <f>(RANK(M584,M$8:M$1007,1)+COUNTIF(M$8:M584,M584)-1)/1000</f>
        <v>0.40799999999999997</v>
      </c>
      <c r="AC584" s="21">
        <f>(RANK(N584,N$8:N$1007,1)+COUNTIF(N$8:N584,N584)-1)/1000</f>
        <v>0.90500000000000003</v>
      </c>
      <c r="AD584" s="21">
        <f>(RANK(O584,O$8:O$1007,1)+COUNTIF(O$8:O584,O584)-1)/1000</f>
        <v>0.878</v>
      </c>
      <c r="AE584" s="21">
        <f>(RANK(P584,P$8:P$1007,1)+COUNTIF(P$8:P584,P584)-1)/1000</f>
        <v>0.92</v>
      </c>
      <c r="AF584" s="21">
        <f>(RANK(Q584,Q$8:Q$1007,1)+COUNTIF(Q$8:Q584,Q584)-1)/1000</f>
        <v>0.90500000000000003</v>
      </c>
      <c r="AG584" s="21">
        <f>(RANK(R584,R$8:R$1007,1)+COUNTIF(R$8:R584,R584)-1)/1000</f>
        <v>0.878</v>
      </c>
      <c r="AH584" s="21">
        <f>(RANK(S584,S$8:S$1007,1)+COUNTIF(S$8:S584,S584)-1)/1000</f>
        <v>0.92</v>
      </c>
      <c r="AI584" s="14">
        <f t="shared" si="107"/>
        <v>0</v>
      </c>
      <c r="AK584" s="14">
        <f t="shared" si="108"/>
        <v>0</v>
      </c>
    </row>
    <row r="585" spans="2:37" x14ac:dyDescent="0.25">
      <c r="B585">
        <f t="shared" ref="B585:B648" si="114">B584+1</f>
        <v>578</v>
      </c>
      <c r="C585">
        <f>MATCH(B585,'Stocastic Model Raw Data'!$B$2:$B$1001,0)</f>
        <v>606</v>
      </c>
      <c r="D585" s="14" cm="1">
        <f t="array" ref="D585">INDEX('Stocastic Model Raw Data'!$G$2:$G$1001,$C585,0)</f>
        <v>31610718</v>
      </c>
      <c r="E585" s="14" cm="1">
        <f t="array" ref="E585">INDEX('Stocastic Model Raw Data'!$C$2:$C$1001,$C585,0)</f>
        <v>4550917.3521044198</v>
      </c>
      <c r="F585" s="14" cm="1">
        <f t="array" ref="F585">INDEX('Stocastic Model Raw Data'!$H$2:$H$1001,$C585,0)</f>
        <v>1884497.4779471301</v>
      </c>
      <c r="G585" s="14">
        <f t="shared" si="109"/>
        <v>2666419.87415729</v>
      </c>
      <c r="H585" s="14" cm="1">
        <f t="array" ref="H585">INDEX('Stocastic Model Raw Data'!$D$2:$D$1001,$C585,0)</f>
        <v>147286910.55238801</v>
      </c>
      <c r="I585" s="14" cm="1">
        <f t="array" ref="I585">INDEX('Stocastic Model Raw Data'!$I$2:$I$1001,$C585,0)</f>
        <v>58300647.651926301</v>
      </c>
      <c r="J585" s="14">
        <f t="shared" si="110"/>
        <v>88986262.900461704</v>
      </c>
      <c r="K585" s="14" cm="1">
        <f t="array" ref="K585">INDEX('Stocastic Model Raw Data'!$E$2:$E$1001,$C585,0)</f>
        <v>36771320.768133201</v>
      </c>
      <c r="L585" s="14" cm="1">
        <f t="array" ref="L585">INDEX('Stocastic Model Raw Data'!$J$2:$J$1001,$C585,0)</f>
        <v>26285829.073070701</v>
      </c>
      <c r="M585" s="14">
        <f t="shared" si="111"/>
        <v>10485491.695062499</v>
      </c>
      <c r="N585" s="14">
        <f t="shared" ref="N585:N648" si="115">H585+K585</f>
        <v>184058231.32052121</v>
      </c>
      <c r="O585" s="14">
        <f t="shared" ref="O585:O648" si="116">I585+L585</f>
        <v>84586476.724996999</v>
      </c>
      <c r="P585" s="14">
        <f t="shared" si="112"/>
        <v>99471754.595524207</v>
      </c>
      <c r="Q585" s="3">
        <f t="shared" ref="Q585:Q648" si="117">N585</f>
        <v>184058231.32052121</v>
      </c>
      <c r="R585" s="3">
        <f t="shared" ref="R585:R648" si="118">O585+D585</f>
        <v>116197194.724997</v>
      </c>
      <c r="S585" s="3">
        <f t="shared" si="113"/>
        <v>67861036.595524207</v>
      </c>
      <c r="T585" s="21">
        <f>(RANK(E585,E$8:E$1007,1)+COUNTIF(E$8:E585,E585)-1)/1000</f>
        <v>0.59299999999999997</v>
      </c>
      <c r="U585" s="21">
        <f>(RANK(F585,F$8:F$1007,1)+COUNTIF(F$8:F585,F585)-1)/1000</f>
        <v>0.60099999999999998</v>
      </c>
      <c r="V585" s="21">
        <f>(RANK(G585,G$8:G$1007,1)+COUNTIF(G$8:G585,G585)-1)/1000</f>
        <v>0.58599999999999997</v>
      </c>
      <c r="W585" s="21">
        <f>(RANK(H585,H$8:H$1007,1)+COUNTIF(H$8:H585,H585)-1)/1000</f>
        <v>0.59099999999999997</v>
      </c>
      <c r="X585" s="21">
        <f>(RANK(I585,I$8:I$1007,1)+COUNTIF(I$8:I585,I585)-1)/1000</f>
        <v>0.60299999999999998</v>
      </c>
      <c r="Y585" s="21">
        <f>(RANK(J585,J$8:J$1007,1)+COUNTIF(J$8:J585,J585)-1)/1000</f>
        <v>0.58499999999999996</v>
      </c>
      <c r="Z585" s="21">
        <f>(RANK(K585,K$8:K$1007,1)+COUNTIF(K$8:K585,K585)-1)/1000</f>
        <v>0.56299999999999994</v>
      </c>
      <c r="AA585" s="21">
        <f>(RANK(L585,L$8:L$1007,1)+COUNTIF(L$8:L585,L585)-1)/1000</f>
        <v>0.56399999999999995</v>
      </c>
      <c r="AB585" s="21">
        <f>(RANK(M585,M$8:M$1007,1)+COUNTIF(M$8:M585,M585)-1)/1000</f>
        <v>0.54800000000000004</v>
      </c>
      <c r="AC585" s="21">
        <f>(RANK(N585,N$8:N$1007,1)+COUNTIF(N$8:N585,N585)-1)/1000</f>
        <v>0.60599999999999998</v>
      </c>
      <c r="AD585" s="21">
        <f>(RANK(O585,O$8:O$1007,1)+COUNTIF(O$8:O585,O585)-1)/1000</f>
        <v>0.623</v>
      </c>
      <c r="AE585" s="21">
        <f>(RANK(P585,P$8:P$1007,1)+COUNTIF(P$8:P585,P585)-1)/1000</f>
        <v>0.59299999999999997</v>
      </c>
      <c r="AF585" s="21">
        <f>(RANK(Q585,Q$8:Q$1007,1)+COUNTIF(Q$8:Q585,Q585)-1)/1000</f>
        <v>0.60599999999999998</v>
      </c>
      <c r="AG585" s="21">
        <f>(RANK(R585,R$8:R$1007,1)+COUNTIF(R$8:R585,R585)-1)/1000</f>
        <v>0.623</v>
      </c>
      <c r="AH585" s="21">
        <f>(RANK(S585,S$8:S$1007,1)+COUNTIF(S$8:S585,S585)-1)/1000</f>
        <v>0.59299999999999997</v>
      </c>
      <c r="AI585" s="14">
        <f t="shared" ref="AI585:AI648" si="119">J585+M585-P585</f>
        <v>0</v>
      </c>
      <c r="AK585" s="14">
        <f t="shared" ref="AK585:AK648" si="120">H585+K585-N585</f>
        <v>0</v>
      </c>
    </row>
    <row r="586" spans="2:37" x14ac:dyDescent="0.25">
      <c r="B586">
        <f t="shared" si="114"/>
        <v>579</v>
      </c>
      <c r="C586">
        <f>MATCH(B586,'Stocastic Model Raw Data'!$B$2:$B$1001,0)</f>
        <v>224</v>
      </c>
      <c r="D586" s="14" cm="1">
        <f t="array" ref="D586">INDEX('Stocastic Model Raw Data'!$G$2:$G$1001,$C586,0)</f>
        <v>31610718</v>
      </c>
      <c r="E586" s="14" cm="1">
        <f t="array" ref="E586">INDEX('Stocastic Model Raw Data'!$C$2:$C$1001,$C586,0)</f>
        <v>2534461.8044718602</v>
      </c>
      <c r="F586" s="14" cm="1">
        <f t="array" ref="F586">INDEX('Stocastic Model Raw Data'!$H$2:$H$1001,$C586,0)</f>
        <v>991741.33516338898</v>
      </c>
      <c r="G586" s="14">
        <f t="shared" si="109"/>
        <v>1542720.4693084713</v>
      </c>
      <c r="H586" s="14" cm="1">
        <f t="array" ref="H586">INDEX('Stocastic Model Raw Data'!$D$2:$D$1001,$C586,0)</f>
        <v>82101601.049855798</v>
      </c>
      <c r="I586" s="14" cm="1">
        <f t="array" ref="I586">INDEX('Stocastic Model Raw Data'!$I$2:$I$1001,$C586,0)</f>
        <v>31289770.437105998</v>
      </c>
      <c r="J586" s="14">
        <f t="shared" si="110"/>
        <v>50811830.6127498</v>
      </c>
      <c r="K586" s="14" cm="1">
        <f t="array" ref="K586">INDEX('Stocastic Model Raw Data'!$E$2:$E$1001,$C586,0)</f>
        <v>36569162.103585303</v>
      </c>
      <c r="L586" s="14" cm="1">
        <f t="array" ref="L586">INDEX('Stocastic Model Raw Data'!$J$2:$J$1001,$C586,0)</f>
        <v>25658176.5981961</v>
      </c>
      <c r="M586" s="14">
        <f t="shared" si="111"/>
        <v>10910985.505389202</v>
      </c>
      <c r="N586" s="14">
        <f t="shared" si="115"/>
        <v>118670763.1534411</v>
      </c>
      <c r="O586" s="14">
        <f t="shared" si="116"/>
        <v>56947947.035302103</v>
      </c>
      <c r="P586" s="14">
        <f t="shared" si="112"/>
        <v>61722816.118138999</v>
      </c>
      <c r="Q586" s="3">
        <f t="shared" si="117"/>
        <v>118670763.1534411</v>
      </c>
      <c r="R586" s="3">
        <f t="shared" si="118"/>
        <v>88558665.035302103</v>
      </c>
      <c r="S586" s="3">
        <f t="shared" si="113"/>
        <v>30112098.118138999</v>
      </c>
      <c r="T586" s="21">
        <f>(RANK(E586,E$8:E$1007,1)+COUNTIF(E$8:E586,E586)-1)/1000</f>
        <v>0.19</v>
      </c>
      <c r="U586" s="21">
        <f>(RANK(F586,F$8:F$1007,1)+COUNTIF(F$8:F586,F586)-1)/1000</f>
        <v>0.185</v>
      </c>
      <c r="V586" s="21">
        <f>(RANK(G586,G$8:G$1007,1)+COUNTIF(G$8:G586,G586)-1)/1000</f>
        <v>0.192</v>
      </c>
      <c r="W586" s="21">
        <f>(RANK(H586,H$8:H$1007,1)+COUNTIF(H$8:H586,H586)-1)/1000</f>
        <v>0.19</v>
      </c>
      <c r="X586" s="21">
        <f>(RANK(I586,I$8:I$1007,1)+COUNTIF(I$8:I586,I586)-1)/1000</f>
        <v>0.189</v>
      </c>
      <c r="Y586" s="21">
        <f>(RANK(J586,J$8:J$1007,1)+COUNTIF(J$8:J586,J586)-1)/1000</f>
        <v>0.191</v>
      </c>
      <c r="Z586" s="21">
        <f>(RANK(K586,K$8:K$1007,1)+COUNTIF(K$8:K586,K586)-1)/1000</f>
        <v>0.54900000000000004</v>
      </c>
      <c r="AA586" s="21">
        <f>(RANK(L586,L$8:L$1007,1)+COUNTIF(L$8:L586,L586)-1)/1000</f>
        <v>0.50800000000000001</v>
      </c>
      <c r="AB586" s="21">
        <f>(RANK(M586,M$8:M$1007,1)+COUNTIF(M$8:M586,M586)-1)/1000</f>
        <v>0.65200000000000002</v>
      </c>
      <c r="AC586" s="21">
        <f>(RANK(N586,N$8:N$1007,1)+COUNTIF(N$8:N586,N586)-1)/1000</f>
        <v>0.224</v>
      </c>
      <c r="AD586" s="21">
        <f>(RANK(O586,O$8:O$1007,1)+COUNTIF(O$8:O586,O586)-1)/1000</f>
        <v>0.23400000000000001</v>
      </c>
      <c r="AE586" s="21">
        <f>(RANK(P586,P$8:P$1007,1)+COUNTIF(P$8:P586,P586)-1)/1000</f>
        <v>0.21199999999999999</v>
      </c>
      <c r="AF586" s="21">
        <f>(RANK(Q586,Q$8:Q$1007,1)+COUNTIF(Q$8:Q586,Q586)-1)/1000</f>
        <v>0.224</v>
      </c>
      <c r="AG586" s="21">
        <f>(RANK(R586,R$8:R$1007,1)+COUNTIF(R$8:R586,R586)-1)/1000</f>
        <v>0.23400000000000001</v>
      </c>
      <c r="AH586" s="21">
        <f>(RANK(S586,S$8:S$1007,1)+COUNTIF(S$8:S586,S586)-1)/1000</f>
        <v>0.21199999999999999</v>
      </c>
      <c r="AI586" s="14">
        <f t="shared" si="119"/>
        <v>0</v>
      </c>
      <c r="AK586" s="14">
        <f t="shared" si="120"/>
        <v>0</v>
      </c>
    </row>
    <row r="587" spans="2:37" x14ac:dyDescent="0.25">
      <c r="B587">
        <f t="shared" si="114"/>
        <v>580</v>
      </c>
      <c r="C587">
        <f>MATCH(B587,'Stocastic Model Raw Data'!$B$2:$B$1001,0)</f>
        <v>927</v>
      </c>
      <c r="D587" s="14" cm="1">
        <f t="array" ref="D587">INDEX('Stocastic Model Raw Data'!$G$2:$G$1001,$C587,0)</f>
        <v>31610718</v>
      </c>
      <c r="E587" s="14" cm="1">
        <f t="array" ref="E587">INDEX('Stocastic Model Raw Data'!$C$2:$C$1001,$C587,0)</f>
        <v>7115161.6588480696</v>
      </c>
      <c r="F587" s="14" cm="1">
        <f t="array" ref="F587">INDEX('Stocastic Model Raw Data'!$H$2:$H$1001,$C587,0)</f>
        <v>2985171.75156757</v>
      </c>
      <c r="G587" s="14">
        <f t="shared" si="109"/>
        <v>4129989.9072804996</v>
      </c>
      <c r="H587" s="14" cm="1">
        <f t="array" ref="H587">INDEX('Stocastic Model Raw Data'!$D$2:$D$1001,$C587,0)</f>
        <v>231912246.06913599</v>
      </c>
      <c r="I587" s="14" cm="1">
        <f t="array" ref="I587">INDEX('Stocastic Model Raw Data'!$I$2:$I$1001,$C587,0)</f>
        <v>91487814.1471522</v>
      </c>
      <c r="J587" s="14">
        <f t="shared" si="110"/>
        <v>140424431.92198378</v>
      </c>
      <c r="K587" s="14" cm="1">
        <f t="array" ref="K587">INDEX('Stocastic Model Raw Data'!$E$2:$E$1001,$C587,0)</f>
        <v>30615159.5065463</v>
      </c>
      <c r="L587" s="14" cm="1">
        <f t="array" ref="L587">INDEX('Stocastic Model Raw Data'!$J$2:$J$1001,$C587,0)</f>
        <v>21418988.377108399</v>
      </c>
      <c r="M587" s="14">
        <f t="shared" si="111"/>
        <v>9196171.1294379011</v>
      </c>
      <c r="N587" s="14">
        <f t="shared" si="115"/>
        <v>262527405.57568228</v>
      </c>
      <c r="O587" s="14">
        <f t="shared" si="116"/>
        <v>112906802.5242606</v>
      </c>
      <c r="P587" s="14">
        <f t="shared" si="112"/>
        <v>149620603.0514217</v>
      </c>
      <c r="Q587" s="3">
        <f t="shared" si="117"/>
        <v>262527405.57568228</v>
      </c>
      <c r="R587" s="3">
        <f t="shared" si="118"/>
        <v>144517520.52426058</v>
      </c>
      <c r="S587" s="3">
        <f t="shared" si="113"/>
        <v>118009885.0514217</v>
      </c>
      <c r="T587" s="21">
        <f>(RANK(E587,E$8:E$1007,1)+COUNTIF(E$8:E587,E587)-1)/1000</f>
        <v>0.93</v>
      </c>
      <c r="U587" s="21">
        <f>(RANK(F587,F$8:F$1007,1)+COUNTIF(F$8:F587,F587)-1)/1000</f>
        <v>0.93</v>
      </c>
      <c r="V587" s="21">
        <f>(RANK(G587,G$8:G$1007,1)+COUNTIF(G$8:G587,G587)-1)/1000</f>
        <v>0.93200000000000005</v>
      </c>
      <c r="W587" s="21">
        <f>(RANK(H587,H$8:H$1007,1)+COUNTIF(H$8:H587,H587)-1)/1000</f>
        <v>0.93</v>
      </c>
      <c r="X587" s="21">
        <f>(RANK(I587,I$8:I$1007,1)+COUNTIF(I$8:I587,I587)-1)/1000</f>
        <v>0.93</v>
      </c>
      <c r="Y587" s="21">
        <f>(RANK(J587,J$8:J$1007,1)+COUNTIF(J$8:J587,J587)-1)/1000</f>
        <v>0.93600000000000005</v>
      </c>
      <c r="Z587" s="21">
        <f>(RANK(K587,K$8:K$1007,1)+COUNTIF(K$8:K587,K587)-1)/1000</f>
        <v>0.24299999999999999</v>
      </c>
      <c r="AA587" s="21">
        <f>(RANK(L587,L$8:L$1007,1)+COUNTIF(L$8:L587,L587)-1)/1000</f>
        <v>0.246</v>
      </c>
      <c r="AB587" s="21">
        <f>(RANK(M587,M$8:M$1007,1)+COUNTIF(M$8:M587,M587)-1)/1000</f>
        <v>0.255</v>
      </c>
      <c r="AC587" s="21">
        <f>(RANK(N587,N$8:N$1007,1)+COUNTIF(N$8:N587,N587)-1)/1000</f>
        <v>0.92700000000000005</v>
      </c>
      <c r="AD587" s="21">
        <f>(RANK(O587,O$8:O$1007,1)+COUNTIF(O$8:O587,O587)-1)/1000</f>
        <v>0.90900000000000003</v>
      </c>
      <c r="AE587" s="21">
        <f>(RANK(P587,P$8:P$1007,1)+COUNTIF(P$8:P587,P587)-1)/1000</f>
        <v>0.93300000000000005</v>
      </c>
      <c r="AF587" s="21">
        <f>(RANK(Q587,Q$8:Q$1007,1)+COUNTIF(Q$8:Q587,Q587)-1)/1000</f>
        <v>0.92700000000000005</v>
      </c>
      <c r="AG587" s="21">
        <f>(RANK(R587,R$8:R$1007,1)+COUNTIF(R$8:R587,R587)-1)/1000</f>
        <v>0.90900000000000003</v>
      </c>
      <c r="AH587" s="21">
        <f>(RANK(S587,S$8:S$1007,1)+COUNTIF(S$8:S587,S587)-1)/1000</f>
        <v>0.93300000000000005</v>
      </c>
      <c r="AI587" s="14">
        <f t="shared" si="119"/>
        <v>0</v>
      </c>
      <c r="AK587" s="14">
        <f t="shared" si="120"/>
        <v>0</v>
      </c>
    </row>
    <row r="588" spans="2:37" x14ac:dyDescent="0.25">
      <c r="B588">
        <f t="shared" si="114"/>
        <v>581</v>
      </c>
      <c r="C588">
        <f>MATCH(B588,'Stocastic Model Raw Data'!$B$2:$B$1001,0)</f>
        <v>437</v>
      </c>
      <c r="D588" s="14" cm="1">
        <f t="array" ref="D588">INDEX('Stocastic Model Raw Data'!$G$2:$G$1001,$C588,0)</f>
        <v>31610718</v>
      </c>
      <c r="E588" s="14" cm="1">
        <f t="array" ref="E588">INDEX('Stocastic Model Raw Data'!$C$2:$C$1001,$C588,0)</f>
        <v>3898604.3986561098</v>
      </c>
      <c r="F588" s="14" cm="1">
        <f t="array" ref="F588">INDEX('Stocastic Model Raw Data'!$H$2:$H$1001,$C588,0)</f>
        <v>1592263.32619643</v>
      </c>
      <c r="G588" s="14">
        <f t="shared" si="109"/>
        <v>2306341.07245968</v>
      </c>
      <c r="H588" s="14" cm="1">
        <f t="array" ref="H588">INDEX('Stocastic Model Raw Data'!$D$2:$D$1001,$C588,0)</f>
        <v>127097447.984468</v>
      </c>
      <c r="I588" s="14" cm="1">
        <f t="array" ref="I588">INDEX('Stocastic Model Raw Data'!$I$2:$I$1001,$C588,0)</f>
        <v>49374563.108127899</v>
      </c>
      <c r="J588" s="14">
        <f t="shared" si="110"/>
        <v>77722884.876340091</v>
      </c>
      <c r="K588" s="14" cm="1">
        <f t="array" ref="K588">INDEX('Stocastic Model Raw Data'!$E$2:$E$1001,$C588,0)</f>
        <v>32278644.912268199</v>
      </c>
      <c r="L588" s="14" cm="1">
        <f t="array" ref="L588">INDEX('Stocastic Model Raw Data'!$J$2:$J$1001,$C588,0)</f>
        <v>23178050.179428201</v>
      </c>
      <c r="M588" s="14">
        <f t="shared" si="111"/>
        <v>9100594.7328399979</v>
      </c>
      <c r="N588" s="14">
        <f t="shared" si="115"/>
        <v>159376092.8967362</v>
      </c>
      <c r="O588" s="14">
        <f t="shared" si="116"/>
        <v>72552613.287556097</v>
      </c>
      <c r="P588" s="14">
        <f t="shared" si="112"/>
        <v>86823479.609180108</v>
      </c>
      <c r="Q588" s="3">
        <f t="shared" si="117"/>
        <v>159376092.8967362</v>
      </c>
      <c r="R588" s="3">
        <f t="shared" si="118"/>
        <v>104163331.2875561</v>
      </c>
      <c r="S588" s="3">
        <f t="shared" si="113"/>
        <v>55212761.609180108</v>
      </c>
      <c r="T588" s="21">
        <f>(RANK(E588,E$8:E$1007,1)+COUNTIF(E$8:E588,E588)-1)/1000</f>
        <v>0.435</v>
      </c>
      <c r="U588" s="21">
        <f>(RANK(F588,F$8:F$1007,1)+COUNTIF(F$8:F588,F588)-1)/1000</f>
        <v>0.438</v>
      </c>
      <c r="V588" s="21">
        <f>(RANK(G588,G$8:G$1007,1)+COUNTIF(G$8:G588,G588)-1)/1000</f>
        <v>0.43099999999999999</v>
      </c>
      <c r="W588" s="21">
        <f>(RANK(H588,H$8:H$1007,1)+COUNTIF(H$8:H588,H588)-1)/1000</f>
        <v>0.437</v>
      </c>
      <c r="X588" s="21">
        <f>(RANK(I588,I$8:I$1007,1)+COUNTIF(I$8:I588,I588)-1)/1000</f>
        <v>0.438</v>
      </c>
      <c r="Y588" s="21">
        <f>(RANK(J588,J$8:J$1007,1)+COUNTIF(J$8:J588,J588)-1)/1000</f>
        <v>0.432</v>
      </c>
      <c r="Z588" s="21">
        <f>(RANK(K588,K$8:K$1007,1)+COUNTIF(K$8:K588,K588)-1)/1000</f>
        <v>0.317</v>
      </c>
      <c r="AA588" s="21">
        <f>(RANK(L588,L$8:L$1007,1)+COUNTIF(L$8:L588,L588)-1)/1000</f>
        <v>0.33900000000000002</v>
      </c>
      <c r="AB588" s="21">
        <f>(RANK(M588,M$8:M$1007,1)+COUNTIF(M$8:M588,M588)-1)/1000</f>
        <v>0.24199999999999999</v>
      </c>
      <c r="AC588" s="21">
        <f>(RANK(N588,N$8:N$1007,1)+COUNTIF(N$8:N588,N588)-1)/1000</f>
        <v>0.437</v>
      </c>
      <c r="AD588" s="21">
        <f>(RANK(O588,O$8:O$1007,1)+COUNTIF(O$8:O588,O588)-1)/1000</f>
        <v>0.442</v>
      </c>
      <c r="AE588" s="21">
        <f>(RANK(P588,P$8:P$1007,1)+COUNTIF(P$8:P588,P588)-1)/1000</f>
        <v>0.43099999999999999</v>
      </c>
      <c r="AF588" s="21">
        <f>(RANK(Q588,Q$8:Q$1007,1)+COUNTIF(Q$8:Q588,Q588)-1)/1000</f>
        <v>0.437</v>
      </c>
      <c r="AG588" s="21">
        <f>(RANK(R588,R$8:R$1007,1)+COUNTIF(R$8:R588,R588)-1)/1000</f>
        <v>0.442</v>
      </c>
      <c r="AH588" s="21">
        <f>(RANK(S588,S$8:S$1007,1)+COUNTIF(S$8:S588,S588)-1)/1000</f>
        <v>0.43099999999999999</v>
      </c>
      <c r="AI588" s="14">
        <f t="shared" si="119"/>
        <v>0</v>
      </c>
      <c r="AK588" s="14">
        <f t="shared" si="120"/>
        <v>0</v>
      </c>
    </row>
    <row r="589" spans="2:37" x14ac:dyDescent="0.25">
      <c r="B589">
        <f t="shared" si="114"/>
        <v>582</v>
      </c>
      <c r="C589">
        <f>MATCH(B589,'Stocastic Model Raw Data'!$B$2:$B$1001,0)</f>
        <v>911</v>
      </c>
      <c r="D589" s="14" cm="1">
        <f t="array" ref="D589">INDEX('Stocastic Model Raw Data'!$G$2:$G$1001,$C589,0)</f>
        <v>31610718</v>
      </c>
      <c r="E589" s="14" cm="1">
        <f t="array" ref="E589">INDEX('Stocastic Model Raw Data'!$C$2:$C$1001,$C589,0)</f>
        <v>6540988.3863072703</v>
      </c>
      <c r="F589" s="14" cm="1">
        <f t="array" ref="F589">INDEX('Stocastic Model Raw Data'!$H$2:$H$1001,$C589,0)</f>
        <v>2715298.8841716698</v>
      </c>
      <c r="G589" s="14">
        <f t="shared" si="109"/>
        <v>3825689.5021356004</v>
      </c>
      <c r="H589" s="14" cm="1">
        <f t="array" ref="H589">INDEX('Stocastic Model Raw Data'!$D$2:$D$1001,$C589,0)</f>
        <v>210749238.991638</v>
      </c>
      <c r="I589" s="14" cm="1">
        <f t="array" ref="I589">INDEX('Stocastic Model Raw Data'!$I$2:$I$1001,$C589,0)</f>
        <v>83676181.901432604</v>
      </c>
      <c r="J589" s="14">
        <f t="shared" si="110"/>
        <v>127073057.0902054</v>
      </c>
      <c r="K589" s="14" cm="1">
        <f t="array" ref="K589">INDEX('Stocastic Model Raw Data'!$E$2:$E$1001,$C589,0)</f>
        <v>46275918.685024001</v>
      </c>
      <c r="L589" s="14" cm="1">
        <f t="array" ref="L589">INDEX('Stocastic Model Raw Data'!$J$2:$J$1001,$C589,0)</f>
        <v>33259206.709793702</v>
      </c>
      <c r="M589" s="14">
        <f t="shared" si="111"/>
        <v>13016711.975230299</v>
      </c>
      <c r="N589" s="14">
        <f t="shared" si="115"/>
        <v>257025157.676662</v>
      </c>
      <c r="O589" s="14">
        <f t="shared" si="116"/>
        <v>116935388.61122631</v>
      </c>
      <c r="P589" s="14">
        <f t="shared" si="112"/>
        <v>140089769.06543571</v>
      </c>
      <c r="Q589" s="3">
        <f t="shared" si="117"/>
        <v>257025157.676662</v>
      </c>
      <c r="R589" s="3">
        <f t="shared" si="118"/>
        <v>148546106.61122632</v>
      </c>
      <c r="S589" s="3">
        <f t="shared" si="113"/>
        <v>108479051.06543568</v>
      </c>
      <c r="T589" s="21">
        <f>(RANK(E589,E$8:E$1007,1)+COUNTIF(E$8:E589,E589)-1)/1000</f>
        <v>0.89900000000000002</v>
      </c>
      <c r="U589" s="21">
        <f>(RANK(F589,F$8:F$1007,1)+COUNTIF(F$8:F589,F589)-1)/1000</f>
        <v>0.89300000000000002</v>
      </c>
      <c r="V589" s="21">
        <f>(RANK(G589,G$8:G$1007,1)+COUNTIF(G$8:G589,G589)-1)/1000</f>
        <v>0.89500000000000002</v>
      </c>
      <c r="W589" s="21">
        <f>(RANK(H589,H$8:H$1007,1)+COUNTIF(H$8:H589,H589)-1)/1000</f>
        <v>0.88900000000000001</v>
      </c>
      <c r="X589" s="21">
        <f>(RANK(I589,I$8:I$1007,1)+COUNTIF(I$8:I589,I589)-1)/1000</f>
        <v>0.89700000000000002</v>
      </c>
      <c r="Y589" s="21">
        <f>(RANK(J589,J$8:J$1007,1)+COUNTIF(J$8:J589,J589)-1)/1000</f>
        <v>0.88800000000000001</v>
      </c>
      <c r="Z589" s="21">
        <f>(RANK(K589,K$8:K$1007,1)+COUNTIF(K$8:K589,K589)-1)/1000</f>
        <v>0.99099999999999999</v>
      </c>
      <c r="AA589" s="21">
        <f>(RANK(L589,L$8:L$1007,1)+COUNTIF(L$8:L589,L589)-1)/1000</f>
        <v>0.98899999999999999</v>
      </c>
      <c r="AB589" s="21">
        <f>(RANK(M589,M$8:M$1007,1)+COUNTIF(M$8:M589,M589)-1)/1000</f>
        <v>0.98399999999999999</v>
      </c>
      <c r="AC589" s="21">
        <f>(RANK(N589,N$8:N$1007,1)+COUNTIF(N$8:N589,N589)-1)/1000</f>
        <v>0.91100000000000003</v>
      </c>
      <c r="AD589" s="21">
        <f>(RANK(O589,O$8:O$1007,1)+COUNTIF(O$8:O589,O589)-1)/1000</f>
        <v>0.93200000000000005</v>
      </c>
      <c r="AE589" s="21">
        <f>(RANK(P589,P$8:P$1007,1)+COUNTIF(P$8:P589,P589)-1)/1000</f>
        <v>0.89800000000000002</v>
      </c>
      <c r="AF589" s="21">
        <f>(RANK(Q589,Q$8:Q$1007,1)+COUNTIF(Q$8:Q589,Q589)-1)/1000</f>
        <v>0.91100000000000003</v>
      </c>
      <c r="AG589" s="21">
        <f>(RANK(R589,R$8:R$1007,1)+COUNTIF(R$8:R589,R589)-1)/1000</f>
        <v>0.93200000000000005</v>
      </c>
      <c r="AH589" s="21">
        <f>(RANK(S589,S$8:S$1007,1)+COUNTIF(S$8:S589,S589)-1)/1000</f>
        <v>0.89800000000000002</v>
      </c>
      <c r="AI589" s="14">
        <f t="shared" si="119"/>
        <v>0</v>
      </c>
      <c r="AK589" s="14">
        <f t="shared" si="120"/>
        <v>0</v>
      </c>
    </row>
    <row r="590" spans="2:37" x14ac:dyDescent="0.25">
      <c r="B590">
        <f t="shared" si="114"/>
        <v>583</v>
      </c>
      <c r="C590">
        <f>MATCH(B590,'Stocastic Model Raw Data'!$B$2:$B$1001,0)</f>
        <v>156</v>
      </c>
      <c r="D590" s="14" cm="1">
        <f t="array" ref="D590">INDEX('Stocastic Model Raw Data'!$G$2:$G$1001,$C590,0)</f>
        <v>31610718</v>
      </c>
      <c r="E590" s="14" cm="1">
        <f t="array" ref="E590">INDEX('Stocastic Model Raw Data'!$C$2:$C$1001,$C590,0)</f>
        <v>2064391.26487314</v>
      </c>
      <c r="F590" s="14" cm="1">
        <f t="array" ref="F590">INDEX('Stocastic Model Raw Data'!$H$2:$H$1001,$C590,0)</f>
        <v>778234.97639613703</v>
      </c>
      <c r="G590" s="14">
        <f t="shared" si="109"/>
        <v>1286156.2884770031</v>
      </c>
      <c r="H590" s="14" cm="1">
        <f t="array" ref="H590">INDEX('Stocastic Model Raw Data'!$D$2:$D$1001,$C590,0)</f>
        <v>66783486.760234296</v>
      </c>
      <c r="I590" s="14" cm="1">
        <f t="array" ref="I590">INDEX('Stocastic Model Raw Data'!$I$2:$I$1001,$C590,0)</f>
        <v>24725002.3507642</v>
      </c>
      <c r="J590" s="14">
        <f t="shared" si="110"/>
        <v>42058484.409470096</v>
      </c>
      <c r="K590" s="14" cm="1">
        <f t="array" ref="K590">INDEX('Stocastic Model Raw Data'!$E$2:$E$1001,$C590,0)</f>
        <v>38736165.860886097</v>
      </c>
      <c r="L590" s="14" cm="1">
        <f t="array" ref="L590">INDEX('Stocastic Model Raw Data'!$J$2:$J$1001,$C590,0)</f>
        <v>28030953.338843599</v>
      </c>
      <c r="M590" s="14">
        <f t="shared" si="111"/>
        <v>10705212.522042498</v>
      </c>
      <c r="N590" s="14">
        <f t="shared" si="115"/>
        <v>105519652.62112039</v>
      </c>
      <c r="O590" s="14">
        <f t="shared" si="116"/>
        <v>52755955.689607799</v>
      </c>
      <c r="P590" s="14">
        <f t="shared" si="112"/>
        <v>52763696.931512594</v>
      </c>
      <c r="Q590" s="3">
        <f t="shared" si="117"/>
        <v>105519652.62112039</v>
      </c>
      <c r="R590" s="3">
        <f t="shared" si="118"/>
        <v>84366673.689607799</v>
      </c>
      <c r="S590" s="3">
        <f t="shared" si="113"/>
        <v>21152978.931512594</v>
      </c>
      <c r="T590" s="21">
        <f>(RANK(E590,E$8:E$1007,1)+COUNTIF(E$8:E590,E590)-1)/1000</f>
        <v>0.13300000000000001</v>
      </c>
      <c r="U590" s="21">
        <f>(RANK(F590,F$8:F$1007,1)+COUNTIF(F$8:F590,F590)-1)/1000</f>
        <v>0.129</v>
      </c>
      <c r="V590" s="21">
        <f>(RANK(G590,G$8:G$1007,1)+COUNTIF(G$8:G590,G590)-1)/1000</f>
        <v>0.13300000000000001</v>
      </c>
      <c r="W590" s="21">
        <f>(RANK(H590,H$8:H$1007,1)+COUNTIF(H$8:H590,H590)-1)/1000</f>
        <v>0.13300000000000001</v>
      </c>
      <c r="X590" s="21">
        <f>(RANK(I590,I$8:I$1007,1)+COUNTIF(I$8:I590,I590)-1)/1000</f>
        <v>0.129</v>
      </c>
      <c r="Y590" s="21">
        <f>(RANK(J590,J$8:J$1007,1)+COUNTIF(J$8:J590,J590)-1)/1000</f>
        <v>0.13300000000000001</v>
      </c>
      <c r="Z590" s="21">
        <f>(RANK(K590,K$8:K$1007,1)+COUNTIF(K$8:K590,K590)-1)/1000</f>
        <v>0.70499999999999996</v>
      </c>
      <c r="AA590" s="21">
        <f>(RANK(L590,L$8:L$1007,1)+COUNTIF(L$8:L590,L590)-1)/1000</f>
        <v>0.73099999999999998</v>
      </c>
      <c r="AB590" s="21">
        <f>(RANK(M590,M$8:M$1007,1)+COUNTIF(M$8:M590,M590)-1)/1000</f>
        <v>0.59899999999999998</v>
      </c>
      <c r="AC590" s="21">
        <f>(RANK(N590,N$8:N$1007,1)+COUNTIF(N$8:N590,N590)-1)/1000</f>
        <v>0.156</v>
      </c>
      <c r="AD590" s="21">
        <f>(RANK(O590,O$8:O$1007,1)+COUNTIF(O$8:O590,O590)-1)/1000</f>
        <v>0.184</v>
      </c>
      <c r="AE590" s="21">
        <f>(RANK(P590,P$8:P$1007,1)+COUNTIF(P$8:P590,P590)-1)/1000</f>
        <v>0.13400000000000001</v>
      </c>
      <c r="AF590" s="21">
        <f>(RANK(Q590,Q$8:Q$1007,1)+COUNTIF(Q$8:Q590,Q590)-1)/1000</f>
        <v>0.156</v>
      </c>
      <c r="AG590" s="21">
        <f>(RANK(R590,R$8:R$1007,1)+COUNTIF(R$8:R590,R590)-1)/1000</f>
        <v>0.184</v>
      </c>
      <c r="AH590" s="21">
        <f>(RANK(S590,S$8:S$1007,1)+COUNTIF(S$8:S590,S590)-1)/1000</f>
        <v>0.13400000000000001</v>
      </c>
      <c r="AI590" s="14">
        <f t="shared" si="119"/>
        <v>0</v>
      </c>
      <c r="AK590" s="14">
        <f t="shared" si="120"/>
        <v>0</v>
      </c>
    </row>
    <row r="591" spans="2:37" x14ac:dyDescent="0.25">
      <c r="B591">
        <f t="shared" si="114"/>
        <v>584</v>
      </c>
      <c r="C591">
        <f>MATCH(B591,'Stocastic Model Raw Data'!$B$2:$B$1001,0)</f>
        <v>59</v>
      </c>
      <c r="D591" s="14" cm="1">
        <f t="array" ref="D591">INDEX('Stocastic Model Raw Data'!$G$2:$G$1001,$C591,0)</f>
        <v>31610718</v>
      </c>
      <c r="E591" s="14" cm="1">
        <f t="array" ref="E591">INDEX('Stocastic Model Raw Data'!$C$2:$C$1001,$C591,0)</f>
        <v>1513836.3625213599</v>
      </c>
      <c r="F591" s="14" cm="1">
        <f t="array" ref="F591">INDEX('Stocastic Model Raw Data'!$H$2:$H$1001,$C591,0)</f>
        <v>551677.07523731096</v>
      </c>
      <c r="G591" s="14">
        <f t="shared" si="109"/>
        <v>962159.28728404897</v>
      </c>
      <c r="H591" s="14" cm="1">
        <f t="array" ref="H591">INDEX('Stocastic Model Raw Data'!$D$2:$D$1001,$C591,0)</f>
        <v>49056573.692788102</v>
      </c>
      <c r="I591" s="14" cm="1">
        <f t="array" ref="I591">INDEX('Stocastic Model Raw Data'!$I$2:$I$1001,$C591,0)</f>
        <v>17777296.900152899</v>
      </c>
      <c r="J591" s="14">
        <f t="shared" si="110"/>
        <v>31279276.792635202</v>
      </c>
      <c r="K591" s="14" cm="1">
        <f t="array" ref="K591">INDEX('Stocastic Model Raw Data'!$E$2:$E$1001,$C591,0)</f>
        <v>30733838.458401501</v>
      </c>
      <c r="L591" s="14" cm="1">
        <f t="array" ref="L591">INDEX('Stocastic Model Raw Data'!$J$2:$J$1001,$C591,0)</f>
        <v>21638832.154329699</v>
      </c>
      <c r="M591" s="14">
        <f t="shared" si="111"/>
        <v>9095006.3040718026</v>
      </c>
      <c r="N591" s="14">
        <f t="shared" si="115"/>
        <v>79790412.151189595</v>
      </c>
      <c r="O591" s="14">
        <f t="shared" si="116"/>
        <v>39416129.054482594</v>
      </c>
      <c r="P591" s="14">
        <f t="shared" si="112"/>
        <v>40374283.096707001</v>
      </c>
      <c r="Q591" s="3">
        <f t="shared" si="117"/>
        <v>79790412.151189595</v>
      </c>
      <c r="R591" s="3">
        <f t="shared" si="118"/>
        <v>71026847.054482594</v>
      </c>
      <c r="S591" s="3">
        <f t="shared" si="113"/>
        <v>8763565.0967070013</v>
      </c>
      <c r="T591" s="21">
        <f>(RANK(E591,E$8:E$1007,1)+COUNTIF(E$8:E591,E591)-1)/1000</f>
        <v>6.3E-2</v>
      </c>
      <c r="U591" s="21">
        <f>(RANK(F591,F$8:F$1007,1)+COUNTIF(F$8:F591,F591)-1)/1000</f>
        <v>6.2E-2</v>
      </c>
      <c r="V591" s="21">
        <f>(RANK(G591,G$8:G$1007,1)+COUNTIF(G$8:G591,G591)-1)/1000</f>
        <v>6.6000000000000003E-2</v>
      </c>
      <c r="W591" s="21">
        <f>(RANK(H591,H$8:H$1007,1)+COUNTIF(H$8:H591,H591)-1)/1000</f>
        <v>6.3E-2</v>
      </c>
      <c r="X591" s="21">
        <f>(RANK(I591,I$8:I$1007,1)+COUNTIF(I$8:I591,I591)-1)/1000</f>
        <v>6.2E-2</v>
      </c>
      <c r="Y591" s="21">
        <f>(RANK(J591,J$8:J$1007,1)+COUNTIF(J$8:J591,J591)-1)/1000</f>
        <v>6.5000000000000002E-2</v>
      </c>
      <c r="Z591" s="21">
        <f>(RANK(K591,K$8:K$1007,1)+COUNTIF(K$8:K591,K591)-1)/1000</f>
        <v>0.247</v>
      </c>
      <c r="AA591" s="21">
        <f>(RANK(L591,L$8:L$1007,1)+COUNTIF(L$8:L591,L591)-1)/1000</f>
        <v>0.252</v>
      </c>
      <c r="AB591" s="21">
        <f>(RANK(M591,M$8:M$1007,1)+COUNTIF(M$8:M591,M591)-1)/1000</f>
        <v>0.24099999999999999</v>
      </c>
      <c r="AC591" s="21">
        <f>(RANK(N591,N$8:N$1007,1)+COUNTIF(N$8:N591,N591)-1)/1000</f>
        <v>5.8999999999999997E-2</v>
      </c>
      <c r="AD591" s="21">
        <f>(RANK(O591,O$8:O$1007,1)+COUNTIF(O$8:O591,O591)-1)/1000</f>
        <v>5.0999999999999997E-2</v>
      </c>
      <c r="AE591" s="21">
        <f>(RANK(P591,P$8:P$1007,1)+COUNTIF(P$8:P591,P591)-1)/1000</f>
        <v>6.5000000000000002E-2</v>
      </c>
      <c r="AF591" s="21">
        <f>(RANK(Q591,Q$8:Q$1007,1)+COUNTIF(Q$8:Q591,Q591)-1)/1000</f>
        <v>5.8999999999999997E-2</v>
      </c>
      <c r="AG591" s="21">
        <f>(RANK(R591,R$8:R$1007,1)+COUNTIF(R$8:R591,R591)-1)/1000</f>
        <v>5.0999999999999997E-2</v>
      </c>
      <c r="AH591" s="21">
        <f>(RANK(S591,S$8:S$1007,1)+COUNTIF(S$8:S591,S591)-1)/1000</f>
        <v>6.5000000000000002E-2</v>
      </c>
      <c r="AI591" s="14">
        <f t="shared" si="119"/>
        <v>0</v>
      </c>
      <c r="AK591" s="14">
        <f t="shared" si="120"/>
        <v>0</v>
      </c>
    </row>
    <row r="592" spans="2:37" x14ac:dyDescent="0.25">
      <c r="B592">
        <f t="shared" si="114"/>
        <v>585</v>
      </c>
      <c r="C592">
        <f>MATCH(B592,'Stocastic Model Raw Data'!$B$2:$B$1001,0)</f>
        <v>778</v>
      </c>
      <c r="D592" s="14" cm="1">
        <f t="array" ref="D592">INDEX('Stocastic Model Raw Data'!$G$2:$G$1001,$C592,0)</f>
        <v>31610718</v>
      </c>
      <c r="E592" s="14" cm="1">
        <f t="array" ref="E592">INDEX('Stocastic Model Raw Data'!$C$2:$C$1001,$C592,0)</f>
        <v>5224558.8223371403</v>
      </c>
      <c r="F592" s="14" cm="1">
        <f t="array" ref="F592">INDEX('Stocastic Model Raw Data'!$H$2:$H$1001,$C592,0)</f>
        <v>2136879.8213875201</v>
      </c>
      <c r="G592" s="14">
        <f t="shared" si="109"/>
        <v>3087679.0009496203</v>
      </c>
      <c r="H592" s="14" cm="1">
        <f t="array" ref="H592">INDEX('Stocastic Model Raw Data'!$D$2:$D$1001,$C592,0)</f>
        <v>170063694.013174</v>
      </c>
      <c r="I592" s="14" cm="1">
        <f t="array" ref="I592">INDEX('Stocastic Model Raw Data'!$I$2:$I$1001,$C592,0)</f>
        <v>66047595.389566302</v>
      </c>
      <c r="J592" s="14">
        <f t="shared" si="110"/>
        <v>104016098.6236077</v>
      </c>
      <c r="K592" s="14" cm="1">
        <f t="array" ref="K592">INDEX('Stocastic Model Raw Data'!$E$2:$E$1001,$C592,0)</f>
        <v>42400825.522587903</v>
      </c>
      <c r="L592" s="14" cm="1">
        <f t="array" ref="L592">INDEX('Stocastic Model Raw Data'!$J$2:$J$1001,$C592,0)</f>
        <v>30212409.8562987</v>
      </c>
      <c r="M592" s="14">
        <f t="shared" si="111"/>
        <v>12188415.666289203</v>
      </c>
      <c r="N592" s="14">
        <f t="shared" si="115"/>
        <v>212464519.53576189</v>
      </c>
      <c r="O592" s="14">
        <f t="shared" si="116"/>
        <v>96260005.245865002</v>
      </c>
      <c r="P592" s="14">
        <f t="shared" si="112"/>
        <v>116204514.28989689</v>
      </c>
      <c r="Q592" s="3">
        <f t="shared" si="117"/>
        <v>212464519.53576189</v>
      </c>
      <c r="R592" s="3">
        <f t="shared" si="118"/>
        <v>127870723.245865</v>
      </c>
      <c r="S592" s="3">
        <f t="shared" si="113"/>
        <v>84593796.289896891</v>
      </c>
      <c r="T592" s="21">
        <f>(RANK(E592,E$8:E$1007,1)+COUNTIF(E$8:E592,E592)-1)/1000</f>
        <v>0.75600000000000001</v>
      </c>
      <c r="U592" s="21">
        <f>(RANK(F592,F$8:F$1007,1)+COUNTIF(F$8:F592,F592)-1)/1000</f>
        <v>0.74399999999999999</v>
      </c>
      <c r="V592" s="21">
        <f>(RANK(G592,G$8:G$1007,1)+COUNTIF(G$8:G592,G592)-1)/1000</f>
        <v>0.76500000000000001</v>
      </c>
      <c r="W592" s="21">
        <f>(RANK(H592,H$8:H$1007,1)+COUNTIF(H$8:H592,H592)-1)/1000</f>
        <v>0.76500000000000001</v>
      </c>
      <c r="X592" s="21">
        <f>(RANK(I592,I$8:I$1007,1)+COUNTIF(I$8:I592,I592)-1)/1000</f>
        <v>0.74399999999999999</v>
      </c>
      <c r="Y592" s="21">
        <f>(RANK(J592,J$8:J$1007,1)+COUNTIF(J$8:J592,J592)-1)/1000</f>
        <v>0.76600000000000001</v>
      </c>
      <c r="Z592" s="21">
        <f>(RANK(K592,K$8:K$1007,1)+COUNTIF(K$8:K592,K592)-1)/1000</f>
        <v>0.90400000000000003</v>
      </c>
      <c r="AA592" s="21">
        <f>(RANK(L592,L$8:L$1007,1)+COUNTIF(L$8:L592,L592)-1)/1000</f>
        <v>0.89600000000000002</v>
      </c>
      <c r="AB592" s="21">
        <f>(RANK(M592,M$8:M$1007,1)+COUNTIF(M$8:M592,M592)-1)/1000</f>
        <v>0.92500000000000004</v>
      </c>
      <c r="AC592" s="21">
        <f>(RANK(N592,N$8:N$1007,1)+COUNTIF(N$8:N592,N592)-1)/1000</f>
        <v>0.77800000000000002</v>
      </c>
      <c r="AD592" s="21">
        <f>(RANK(O592,O$8:O$1007,1)+COUNTIF(O$8:O592,O592)-1)/1000</f>
        <v>0.78200000000000003</v>
      </c>
      <c r="AE592" s="21">
        <f>(RANK(P592,P$8:P$1007,1)+COUNTIF(P$8:P592,P592)-1)/1000</f>
        <v>0.77300000000000002</v>
      </c>
      <c r="AF592" s="21">
        <f>(RANK(Q592,Q$8:Q$1007,1)+COUNTIF(Q$8:Q592,Q592)-1)/1000</f>
        <v>0.77800000000000002</v>
      </c>
      <c r="AG592" s="21">
        <f>(RANK(R592,R$8:R$1007,1)+COUNTIF(R$8:R592,R592)-1)/1000</f>
        <v>0.78200000000000003</v>
      </c>
      <c r="AH592" s="21">
        <f>(RANK(S592,S$8:S$1007,1)+COUNTIF(S$8:S592,S592)-1)/1000</f>
        <v>0.77300000000000002</v>
      </c>
      <c r="AI592" s="14">
        <f t="shared" si="119"/>
        <v>0</v>
      </c>
      <c r="AK592" s="14">
        <f t="shared" si="120"/>
        <v>0</v>
      </c>
    </row>
    <row r="593" spans="2:37" x14ac:dyDescent="0.25">
      <c r="B593">
        <f t="shared" si="114"/>
        <v>586</v>
      </c>
      <c r="C593">
        <f>MATCH(B593,'Stocastic Model Raw Data'!$B$2:$B$1001,0)</f>
        <v>408</v>
      </c>
      <c r="D593" s="14" cm="1">
        <f t="array" ref="D593">INDEX('Stocastic Model Raw Data'!$G$2:$G$1001,$C593,0)</f>
        <v>31610718</v>
      </c>
      <c r="E593" s="14" cm="1">
        <f t="array" ref="E593">INDEX('Stocastic Model Raw Data'!$C$2:$C$1001,$C593,0)</f>
        <v>3418124.1500222199</v>
      </c>
      <c r="F593" s="14" cm="1">
        <f t="array" ref="F593">INDEX('Stocastic Model Raw Data'!$H$2:$H$1001,$C593,0)</f>
        <v>1334509.9249153601</v>
      </c>
      <c r="G593" s="14">
        <f t="shared" si="109"/>
        <v>2083614.2251068598</v>
      </c>
      <c r="H593" s="14" cm="1">
        <f t="array" ref="H593">INDEX('Stocastic Model Raw Data'!$D$2:$D$1001,$C593,0)</f>
        <v>111117714.841536</v>
      </c>
      <c r="I593" s="14" cm="1">
        <f t="array" ref="I593">INDEX('Stocastic Model Raw Data'!$I$2:$I$1001,$C593,0)</f>
        <v>41653361.514632396</v>
      </c>
      <c r="J593" s="14">
        <f t="shared" si="110"/>
        <v>69464353.326903611</v>
      </c>
      <c r="K593" s="14" cm="1">
        <f t="array" ref="K593">INDEX('Stocastic Model Raw Data'!$E$2:$E$1001,$C593,0)</f>
        <v>42536160.597089</v>
      </c>
      <c r="L593" s="14" cm="1">
        <f t="array" ref="L593">INDEX('Stocastic Model Raw Data'!$J$2:$J$1001,$C593,0)</f>
        <v>30688648.158229001</v>
      </c>
      <c r="M593" s="14">
        <f t="shared" si="111"/>
        <v>11847512.438859999</v>
      </c>
      <c r="N593" s="14">
        <f t="shared" si="115"/>
        <v>153653875.43862501</v>
      </c>
      <c r="O593" s="14">
        <f t="shared" si="116"/>
        <v>72342009.672861397</v>
      </c>
      <c r="P593" s="14">
        <f t="shared" si="112"/>
        <v>81311865.765763611</v>
      </c>
      <c r="Q593" s="3">
        <f t="shared" si="117"/>
        <v>153653875.43862501</v>
      </c>
      <c r="R593" s="3">
        <f t="shared" si="118"/>
        <v>103952727.6728614</v>
      </c>
      <c r="S593" s="3">
        <f t="shared" si="113"/>
        <v>49701147.765763611</v>
      </c>
      <c r="T593" s="21">
        <f>(RANK(E593,E$8:E$1007,1)+COUNTIF(E$8:E593,E593)-1)/1000</f>
        <v>0.378</v>
      </c>
      <c r="U593" s="21">
        <f>(RANK(F593,F$8:F$1007,1)+COUNTIF(F$8:F593,F593)-1)/1000</f>
        <v>0.378</v>
      </c>
      <c r="V593" s="21">
        <f>(RANK(G593,G$8:G$1007,1)+COUNTIF(G$8:G593,G593)-1)/1000</f>
        <v>0.38300000000000001</v>
      </c>
      <c r="W593" s="21">
        <f>(RANK(H593,H$8:H$1007,1)+COUNTIF(H$8:H593,H593)-1)/1000</f>
        <v>0.379</v>
      </c>
      <c r="X593" s="21">
        <f>(RANK(I593,I$8:I$1007,1)+COUNTIF(I$8:I593,I593)-1)/1000</f>
        <v>0.377</v>
      </c>
      <c r="Y593" s="21">
        <f>(RANK(J593,J$8:J$1007,1)+COUNTIF(J$8:J593,J593)-1)/1000</f>
        <v>0.38100000000000001</v>
      </c>
      <c r="Z593" s="21">
        <f>(RANK(K593,K$8:K$1007,1)+COUNTIF(K$8:K593,K593)-1)/1000</f>
        <v>0.91200000000000003</v>
      </c>
      <c r="AA593" s="21">
        <f>(RANK(L593,L$8:L$1007,1)+COUNTIF(L$8:L593,L593)-1)/1000</f>
        <v>0.92300000000000004</v>
      </c>
      <c r="AB593" s="21">
        <f>(RANK(M593,M$8:M$1007,1)+COUNTIF(M$8:M593,M593)-1)/1000</f>
        <v>0.876</v>
      </c>
      <c r="AC593" s="21">
        <f>(RANK(N593,N$8:N$1007,1)+COUNTIF(N$8:N593,N593)-1)/1000</f>
        <v>0.40799999999999997</v>
      </c>
      <c r="AD593" s="21">
        <f>(RANK(O593,O$8:O$1007,1)+COUNTIF(O$8:O593,O593)-1)/1000</f>
        <v>0.436</v>
      </c>
      <c r="AE593" s="21">
        <f>(RANK(P593,P$8:P$1007,1)+COUNTIF(P$8:P593,P593)-1)/1000</f>
        <v>0.39300000000000002</v>
      </c>
      <c r="AF593" s="21">
        <f>(RANK(Q593,Q$8:Q$1007,1)+COUNTIF(Q$8:Q593,Q593)-1)/1000</f>
        <v>0.40799999999999997</v>
      </c>
      <c r="AG593" s="21">
        <f>(RANK(R593,R$8:R$1007,1)+COUNTIF(R$8:R593,R593)-1)/1000</f>
        <v>0.436</v>
      </c>
      <c r="AH593" s="21">
        <f>(RANK(S593,S$8:S$1007,1)+COUNTIF(S$8:S593,S593)-1)/1000</f>
        <v>0.39300000000000002</v>
      </c>
      <c r="AI593" s="14">
        <f t="shared" si="119"/>
        <v>0</v>
      </c>
      <c r="AK593" s="14">
        <f t="shared" si="120"/>
        <v>0</v>
      </c>
    </row>
    <row r="594" spans="2:37" x14ac:dyDescent="0.25">
      <c r="B594">
        <f t="shared" si="114"/>
        <v>587</v>
      </c>
      <c r="C594">
        <f>MATCH(B594,'Stocastic Model Raw Data'!$B$2:$B$1001,0)</f>
        <v>449</v>
      </c>
      <c r="D594" s="14" cm="1">
        <f t="array" ref="D594">INDEX('Stocastic Model Raw Data'!$G$2:$G$1001,$C594,0)</f>
        <v>31610718</v>
      </c>
      <c r="E594" s="14" cm="1">
        <f t="array" ref="E594">INDEX('Stocastic Model Raw Data'!$C$2:$C$1001,$C594,0)</f>
        <v>4159122.53644008</v>
      </c>
      <c r="F594" s="14" cm="1">
        <f t="array" ref="F594">INDEX('Stocastic Model Raw Data'!$H$2:$H$1001,$C594,0)</f>
        <v>1746501.14716124</v>
      </c>
      <c r="G594" s="14">
        <f t="shared" si="109"/>
        <v>2412621.3892788403</v>
      </c>
      <c r="H594" s="14" cm="1">
        <f t="array" ref="H594">INDEX('Stocastic Model Raw Data'!$D$2:$D$1001,$C594,0)</f>
        <v>134643726.927955</v>
      </c>
      <c r="I594" s="14" cm="1">
        <f t="array" ref="I594">INDEX('Stocastic Model Raw Data'!$I$2:$I$1001,$C594,0)</f>
        <v>53840420.146124698</v>
      </c>
      <c r="J594" s="14">
        <f t="shared" si="110"/>
        <v>80803306.781830311</v>
      </c>
      <c r="K594" s="14" cm="1">
        <f t="array" ref="K594">INDEX('Stocastic Model Raw Data'!$E$2:$E$1001,$C594,0)</f>
        <v>26571859.0761723</v>
      </c>
      <c r="L594" s="14" cm="1">
        <f t="array" ref="L594">INDEX('Stocastic Model Raw Data'!$J$2:$J$1001,$C594,0)</f>
        <v>18680787.485643201</v>
      </c>
      <c r="M594" s="14">
        <f t="shared" si="111"/>
        <v>7891071.5905290991</v>
      </c>
      <c r="N594" s="14">
        <f t="shared" si="115"/>
        <v>161215586.00412729</v>
      </c>
      <c r="O594" s="14">
        <f t="shared" si="116"/>
        <v>72521207.631767899</v>
      </c>
      <c r="P594" s="14">
        <f t="shared" si="112"/>
        <v>88694378.372359395</v>
      </c>
      <c r="Q594" s="3">
        <f t="shared" si="117"/>
        <v>161215586.00412729</v>
      </c>
      <c r="R594" s="3">
        <f t="shared" si="118"/>
        <v>104131925.6317679</v>
      </c>
      <c r="S594" s="3">
        <f t="shared" si="113"/>
        <v>57083660.372359395</v>
      </c>
      <c r="T594" s="21">
        <f>(RANK(E594,E$8:E$1007,1)+COUNTIF(E$8:E594,E594)-1)/1000</f>
        <v>0.49099999999999999</v>
      </c>
      <c r="U594" s="21">
        <f>(RANK(F594,F$8:F$1007,1)+COUNTIF(F$8:F594,F594)-1)/1000</f>
        <v>0.51700000000000002</v>
      </c>
      <c r="V594" s="21">
        <f>(RANK(G594,G$8:G$1007,1)+COUNTIF(G$8:G594,G594)-1)/1000</f>
        <v>0.45700000000000002</v>
      </c>
      <c r="W594" s="21">
        <f>(RANK(H594,H$8:H$1007,1)+COUNTIF(H$8:H594,H594)-1)/1000</f>
        <v>0.48299999999999998</v>
      </c>
      <c r="X594" s="21">
        <f>(RANK(I594,I$8:I$1007,1)+COUNTIF(I$8:I594,I594)-1)/1000</f>
        <v>0.51</v>
      </c>
      <c r="Y594" s="21">
        <f>(RANK(J594,J$8:J$1007,1)+COUNTIF(J$8:J594,J594)-1)/1000</f>
        <v>0.45600000000000002</v>
      </c>
      <c r="Z594" s="21">
        <f>(RANK(K594,K$8:K$1007,1)+COUNTIF(K$8:K594,K594)-1)/1000</f>
        <v>0.109</v>
      </c>
      <c r="AA594" s="21">
        <f>(RANK(L594,L$8:L$1007,1)+COUNTIF(L$8:L594,L594)-1)/1000</f>
        <v>0.126</v>
      </c>
      <c r="AB594" s="21">
        <f>(RANK(M594,M$8:M$1007,1)+COUNTIF(M$8:M594,M594)-1)/1000</f>
        <v>8.3000000000000004E-2</v>
      </c>
      <c r="AC594" s="21">
        <f>(RANK(N594,N$8:N$1007,1)+COUNTIF(N$8:N594,N594)-1)/1000</f>
        <v>0.44900000000000001</v>
      </c>
      <c r="AD594" s="21">
        <f>(RANK(O594,O$8:O$1007,1)+COUNTIF(O$8:O594,O594)-1)/1000</f>
        <v>0.441</v>
      </c>
      <c r="AE594" s="21">
        <f>(RANK(P594,P$8:P$1007,1)+COUNTIF(P$8:P594,P594)-1)/1000</f>
        <v>0.441</v>
      </c>
      <c r="AF594" s="21">
        <f>(RANK(Q594,Q$8:Q$1007,1)+COUNTIF(Q$8:Q594,Q594)-1)/1000</f>
        <v>0.44900000000000001</v>
      </c>
      <c r="AG594" s="21">
        <f>(RANK(R594,R$8:R$1007,1)+COUNTIF(R$8:R594,R594)-1)/1000</f>
        <v>0.441</v>
      </c>
      <c r="AH594" s="21">
        <f>(RANK(S594,S$8:S$1007,1)+COUNTIF(S$8:S594,S594)-1)/1000</f>
        <v>0.441</v>
      </c>
      <c r="AI594" s="14">
        <f t="shared" si="119"/>
        <v>0</v>
      </c>
      <c r="AK594" s="14">
        <f t="shared" si="120"/>
        <v>0</v>
      </c>
    </row>
    <row r="595" spans="2:37" x14ac:dyDescent="0.25">
      <c r="B595">
        <f t="shared" si="114"/>
        <v>588</v>
      </c>
      <c r="C595">
        <f>MATCH(B595,'Stocastic Model Raw Data'!$B$2:$B$1001,0)</f>
        <v>919</v>
      </c>
      <c r="D595" s="14" cm="1">
        <f t="array" ref="D595">INDEX('Stocastic Model Raw Data'!$G$2:$G$1001,$C595,0)</f>
        <v>31610718</v>
      </c>
      <c r="E595" s="14" cm="1">
        <f t="array" ref="E595">INDEX('Stocastic Model Raw Data'!$C$2:$C$1001,$C595,0)</f>
        <v>6658620.2203577701</v>
      </c>
      <c r="F595" s="14" cm="1">
        <f t="array" ref="F595">INDEX('Stocastic Model Raw Data'!$H$2:$H$1001,$C595,0)</f>
        <v>2764501.8465382601</v>
      </c>
      <c r="G595" s="14">
        <f t="shared" si="109"/>
        <v>3894118.37381951</v>
      </c>
      <c r="H595" s="14" cm="1">
        <f t="array" ref="H595">INDEX('Stocastic Model Raw Data'!$D$2:$D$1001,$C595,0)</f>
        <v>214615054.420252</v>
      </c>
      <c r="I595" s="14" cm="1">
        <f t="array" ref="I595">INDEX('Stocastic Model Raw Data'!$I$2:$I$1001,$C595,0)</f>
        <v>85173277.376559898</v>
      </c>
      <c r="J595" s="14">
        <f t="shared" si="110"/>
        <v>129441777.0436921</v>
      </c>
      <c r="K595" s="14" cm="1">
        <f t="array" ref="K595">INDEX('Stocastic Model Raw Data'!$E$2:$E$1001,$C595,0)</f>
        <v>44779414.366287999</v>
      </c>
      <c r="L595" s="14" cm="1">
        <f t="array" ref="L595">INDEX('Stocastic Model Raw Data'!$J$2:$J$1001,$C595,0)</f>
        <v>31910830.059402999</v>
      </c>
      <c r="M595" s="14">
        <f t="shared" si="111"/>
        <v>12868584.306885</v>
      </c>
      <c r="N595" s="14">
        <f t="shared" si="115"/>
        <v>259394468.78654</v>
      </c>
      <c r="O595" s="14">
        <f t="shared" si="116"/>
        <v>117084107.4359629</v>
      </c>
      <c r="P595" s="14">
        <f t="shared" si="112"/>
        <v>142310361.35057712</v>
      </c>
      <c r="Q595" s="3">
        <f t="shared" si="117"/>
        <v>259394468.78654</v>
      </c>
      <c r="R595" s="3">
        <f t="shared" si="118"/>
        <v>148694825.43596292</v>
      </c>
      <c r="S595" s="3">
        <f t="shared" si="113"/>
        <v>110699643.35057709</v>
      </c>
      <c r="T595" s="21">
        <f>(RANK(E595,E$8:E$1007,1)+COUNTIF(E$8:E595,E595)-1)/1000</f>
        <v>0.91500000000000004</v>
      </c>
      <c r="U595" s="21">
        <f>(RANK(F595,F$8:F$1007,1)+COUNTIF(F$8:F595,F595)-1)/1000</f>
        <v>0.91400000000000003</v>
      </c>
      <c r="V595" s="21">
        <f>(RANK(G595,G$8:G$1007,1)+COUNTIF(G$8:G595,G595)-1)/1000</f>
        <v>0.91600000000000004</v>
      </c>
      <c r="W595" s="21">
        <f>(RANK(H595,H$8:H$1007,1)+COUNTIF(H$8:H595,H595)-1)/1000</f>
        <v>0.90200000000000002</v>
      </c>
      <c r="X595" s="21">
        <f>(RANK(I595,I$8:I$1007,1)+COUNTIF(I$8:I595,I595)-1)/1000</f>
        <v>0.91400000000000003</v>
      </c>
      <c r="Y595" s="21">
        <f>(RANK(J595,J$8:J$1007,1)+COUNTIF(J$8:J595,J595)-1)/1000</f>
        <v>0.89700000000000002</v>
      </c>
      <c r="Z595" s="21">
        <f>(RANK(K595,K$8:K$1007,1)+COUNTIF(K$8:K595,K595)-1)/1000</f>
        <v>0.96899999999999997</v>
      </c>
      <c r="AA595" s="21">
        <f>(RANK(L595,L$8:L$1007,1)+COUNTIF(L$8:L595,L595)-1)/1000</f>
        <v>0.96799999999999997</v>
      </c>
      <c r="AB595" s="21">
        <f>(RANK(M595,M$8:M$1007,1)+COUNTIF(M$8:M595,M595)-1)/1000</f>
        <v>0.98</v>
      </c>
      <c r="AC595" s="21">
        <f>(RANK(N595,N$8:N$1007,1)+COUNTIF(N$8:N595,N595)-1)/1000</f>
        <v>0.91900000000000004</v>
      </c>
      <c r="AD595" s="21">
        <f>(RANK(O595,O$8:O$1007,1)+COUNTIF(O$8:O595,O595)-1)/1000</f>
        <v>0.93300000000000005</v>
      </c>
      <c r="AE595" s="21">
        <f>(RANK(P595,P$8:P$1007,1)+COUNTIF(P$8:P595,P595)-1)/1000</f>
        <v>0.91</v>
      </c>
      <c r="AF595" s="21">
        <f>(RANK(Q595,Q$8:Q$1007,1)+COUNTIF(Q$8:Q595,Q595)-1)/1000</f>
        <v>0.91900000000000004</v>
      </c>
      <c r="AG595" s="21">
        <f>(RANK(R595,R$8:R$1007,1)+COUNTIF(R$8:R595,R595)-1)/1000</f>
        <v>0.93300000000000005</v>
      </c>
      <c r="AH595" s="21">
        <f>(RANK(S595,S$8:S$1007,1)+COUNTIF(S$8:S595,S595)-1)/1000</f>
        <v>0.91</v>
      </c>
      <c r="AI595" s="14">
        <f t="shared" si="119"/>
        <v>0</v>
      </c>
      <c r="AK595" s="14">
        <f t="shared" si="120"/>
        <v>0</v>
      </c>
    </row>
    <row r="596" spans="2:37" x14ac:dyDescent="0.25">
      <c r="B596">
        <f t="shared" si="114"/>
        <v>589</v>
      </c>
      <c r="C596">
        <f>MATCH(B596,'Stocastic Model Raw Data'!$B$2:$B$1001,0)</f>
        <v>5</v>
      </c>
      <c r="D596" s="14" cm="1">
        <f t="array" ref="D596">INDEX('Stocastic Model Raw Data'!$G$2:$G$1001,$C596,0)</f>
        <v>31610718</v>
      </c>
      <c r="E596" s="14" cm="1">
        <f t="array" ref="E596">INDEX('Stocastic Model Raw Data'!$C$2:$C$1001,$C596,0)</f>
        <v>1145781.8953778101</v>
      </c>
      <c r="F596" s="14" cm="1">
        <f t="array" ref="F596">INDEX('Stocastic Model Raw Data'!$H$2:$H$1001,$C596,0)</f>
        <v>415565.00011110399</v>
      </c>
      <c r="G596" s="14">
        <f t="shared" si="109"/>
        <v>730216.89526670612</v>
      </c>
      <c r="H596" s="14" cm="1">
        <f t="array" ref="H596">INDEX('Stocastic Model Raw Data'!$D$2:$D$1001,$C596,0)</f>
        <v>37079669.138636</v>
      </c>
      <c r="I596" s="14" cm="1">
        <f t="array" ref="I596">INDEX('Stocastic Model Raw Data'!$I$2:$I$1001,$C596,0)</f>
        <v>13406627.0730616</v>
      </c>
      <c r="J596" s="14">
        <f t="shared" si="110"/>
        <v>23673042.0655744</v>
      </c>
      <c r="K596" s="14" cm="1">
        <f t="array" ref="K596">INDEX('Stocastic Model Raw Data'!$E$2:$E$1001,$C596,0)</f>
        <v>24559500.7386025</v>
      </c>
      <c r="L596" s="14" cm="1">
        <f t="array" ref="L596">INDEX('Stocastic Model Raw Data'!$J$2:$J$1001,$C596,0)</f>
        <v>17390160.0929172</v>
      </c>
      <c r="M596" s="14">
        <f t="shared" si="111"/>
        <v>7169340.6456853002</v>
      </c>
      <c r="N596" s="14">
        <f t="shared" si="115"/>
        <v>61639169.877238497</v>
      </c>
      <c r="O596" s="14">
        <f t="shared" si="116"/>
        <v>30796787.165978801</v>
      </c>
      <c r="P596" s="14">
        <f t="shared" si="112"/>
        <v>30842382.711259697</v>
      </c>
      <c r="Q596" s="3">
        <f t="shared" si="117"/>
        <v>61639169.877238497</v>
      </c>
      <c r="R596" s="3">
        <f t="shared" si="118"/>
        <v>62407505.165978804</v>
      </c>
      <c r="S596" s="3">
        <f t="shared" si="113"/>
        <v>-768335.28874030709</v>
      </c>
      <c r="T596" s="21">
        <f>(RANK(E596,E$8:E$1007,1)+COUNTIF(E$8:E596,E596)-1)/1000</f>
        <v>8.0000000000000002E-3</v>
      </c>
      <c r="U596" s="21">
        <f>(RANK(F596,F$8:F$1007,1)+COUNTIF(F$8:F596,F596)-1)/1000</f>
        <v>0.01</v>
      </c>
      <c r="V596" s="21">
        <f>(RANK(G596,G$8:G$1007,1)+COUNTIF(G$8:G596,G596)-1)/1000</f>
        <v>6.0000000000000001E-3</v>
      </c>
      <c r="W596" s="21">
        <f>(RANK(H596,H$8:H$1007,1)+COUNTIF(H$8:H596,H596)-1)/1000</f>
        <v>8.0000000000000002E-3</v>
      </c>
      <c r="X596" s="21">
        <f>(RANK(I596,I$8:I$1007,1)+COUNTIF(I$8:I596,I596)-1)/1000</f>
        <v>0.01</v>
      </c>
      <c r="Y596" s="21">
        <f>(RANK(J596,J$8:J$1007,1)+COUNTIF(J$8:J596,J596)-1)/1000</f>
        <v>7.0000000000000001E-3</v>
      </c>
      <c r="Z596" s="21">
        <f>(RANK(K596,K$8:K$1007,1)+COUNTIF(K$8:K596,K596)-1)/1000</f>
        <v>5.7000000000000002E-2</v>
      </c>
      <c r="AA596" s="21">
        <f>(RANK(L596,L$8:L$1007,1)+COUNTIF(L$8:L596,L596)-1)/1000</f>
        <v>6.9000000000000006E-2</v>
      </c>
      <c r="AB596" s="21">
        <f>(RANK(M596,M$8:M$1007,1)+COUNTIF(M$8:M596,M596)-1)/1000</f>
        <v>2.4E-2</v>
      </c>
      <c r="AC596" s="21">
        <f>(RANK(N596,N$8:N$1007,1)+COUNTIF(N$8:N596,N596)-1)/1000</f>
        <v>5.0000000000000001E-3</v>
      </c>
      <c r="AD596" s="21">
        <f>(RANK(O596,O$8:O$1007,1)+COUNTIF(O$8:O596,O596)-1)/1000</f>
        <v>5.0000000000000001E-3</v>
      </c>
      <c r="AE596" s="21">
        <f>(RANK(P596,P$8:P$1007,1)+COUNTIF(P$8:P596,P596)-1)/1000</f>
        <v>5.0000000000000001E-3</v>
      </c>
      <c r="AF596" s="21">
        <f>(RANK(Q596,Q$8:Q$1007,1)+COUNTIF(Q$8:Q596,Q596)-1)/1000</f>
        <v>5.0000000000000001E-3</v>
      </c>
      <c r="AG596" s="21">
        <f>(RANK(R596,R$8:R$1007,1)+COUNTIF(R$8:R596,R596)-1)/1000</f>
        <v>5.0000000000000001E-3</v>
      </c>
      <c r="AH596" s="21">
        <f>(RANK(S596,S$8:S$1007,1)+COUNTIF(S$8:S596,S596)-1)/1000</f>
        <v>5.0000000000000001E-3</v>
      </c>
      <c r="AI596" s="14">
        <f t="shared" si="119"/>
        <v>0</v>
      </c>
      <c r="AK596" s="14">
        <f t="shared" si="120"/>
        <v>0</v>
      </c>
    </row>
    <row r="597" spans="2:37" x14ac:dyDescent="0.25">
      <c r="B597">
        <f t="shared" si="114"/>
        <v>590</v>
      </c>
      <c r="C597">
        <f>MATCH(B597,'Stocastic Model Raw Data'!$B$2:$B$1001,0)</f>
        <v>881</v>
      </c>
      <c r="D597" s="14" cm="1">
        <f t="array" ref="D597">INDEX('Stocastic Model Raw Data'!$G$2:$G$1001,$C597,0)</f>
        <v>31610718</v>
      </c>
      <c r="E597" s="14" cm="1">
        <f t="array" ref="E597">INDEX('Stocastic Model Raw Data'!$C$2:$C$1001,$C597,0)</f>
        <v>6363492.9892316395</v>
      </c>
      <c r="F597" s="14" cm="1">
        <f t="array" ref="F597">INDEX('Stocastic Model Raw Data'!$H$2:$H$1001,$C597,0)</f>
        <v>2676751.9075589301</v>
      </c>
      <c r="G597" s="14">
        <f t="shared" si="109"/>
        <v>3686741.0816727094</v>
      </c>
      <c r="H597" s="14" cm="1">
        <f t="array" ref="H597">INDEX('Stocastic Model Raw Data'!$D$2:$D$1001,$C597,0)</f>
        <v>205721373.90005499</v>
      </c>
      <c r="I597" s="14" cm="1">
        <f t="array" ref="I597">INDEX('Stocastic Model Raw Data'!$I$2:$I$1001,$C597,0)</f>
        <v>82154629.288802207</v>
      </c>
      <c r="J597" s="14">
        <f t="shared" si="110"/>
        <v>123566744.61125278</v>
      </c>
      <c r="K597" s="14" cm="1">
        <f t="array" ref="K597">INDEX('Stocastic Model Raw Data'!$E$2:$E$1001,$C597,0)</f>
        <v>40013562.951987498</v>
      </c>
      <c r="L597" s="14" cm="1">
        <f t="array" ref="L597">INDEX('Stocastic Model Raw Data'!$J$2:$J$1001,$C597,0)</f>
        <v>28838088.463152699</v>
      </c>
      <c r="M597" s="14">
        <f t="shared" si="111"/>
        <v>11175474.488834798</v>
      </c>
      <c r="N597" s="14">
        <f t="shared" si="115"/>
        <v>245734936.8520425</v>
      </c>
      <c r="O597" s="14">
        <f t="shared" si="116"/>
        <v>110992717.75195491</v>
      </c>
      <c r="P597" s="14">
        <f t="shared" si="112"/>
        <v>134742219.10008758</v>
      </c>
      <c r="Q597" s="3">
        <f t="shared" si="117"/>
        <v>245734936.8520425</v>
      </c>
      <c r="R597" s="3">
        <f t="shared" si="118"/>
        <v>142603435.75195491</v>
      </c>
      <c r="S597" s="3">
        <f t="shared" si="113"/>
        <v>103131501.10008758</v>
      </c>
      <c r="T597" s="21">
        <f>(RANK(E597,E$8:E$1007,1)+COUNTIF(E$8:E597,E597)-1)/1000</f>
        <v>0.874</v>
      </c>
      <c r="U597" s="21">
        <f>(RANK(F597,F$8:F$1007,1)+COUNTIF(F$8:F597,F597)-1)/1000</f>
        <v>0.88</v>
      </c>
      <c r="V597" s="21">
        <f>(RANK(G597,G$8:G$1007,1)+COUNTIF(G$8:G597,G597)-1)/1000</f>
        <v>0.86799999999999999</v>
      </c>
      <c r="W597" s="21">
        <f>(RANK(H597,H$8:H$1007,1)+COUNTIF(H$8:H597,H597)-1)/1000</f>
        <v>0.873</v>
      </c>
      <c r="X597" s="21">
        <f>(RANK(I597,I$8:I$1007,1)+COUNTIF(I$8:I597,I597)-1)/1000</f>
        <v>0.876</v>
      </c>
      <c r="Y597" s="21">
        <f>(RANK(J597,J$8:J$1007,1)+COUNTIF(J$8:J597,J597)-1)/1000</f>
        <v>0.86899999999999999</v>
      </c>
      <c r="Z597" s="21">
        <f>(RANK(K597,K$8:K$1007,1)+COUNTIF(K$8:K597,K597)-1)/1000</f>
        <v>0.78200000000000003</v>
      </c>
      <c r="AA597" s="21">
        <f>(RANK(L597,L$8:L$1007,1)+COUNTIF(L$8:L597,L597)-1)/1000</f>
        <v>0.80100000000000005</v>
      </c>
      <c r="AB597" s="21">
        <f>(RANK(M597,M$8:M$1007,1)+COUNTIF(M$8:M597,M597)-1)/1000</f>
        <v>0.73199999999999998</v>
      </c>
      <c r="AC597" s="21">
        <f>(RANK(N597,N$8:N$1007,1)+COUNTIF(N$8:N597,N597)-1)/1000</f>
        <v>0.88100000000000001</v>
      </c>
      <c r="AD597" s="21">
        <f>(RANK(O597,O$8:O$1007,1)+COUNTIF(O$8:O597,O597)-1)/1000</f>
        <v>0.89</v>
      </c>
      <c r="AE597" s="21">
        <f>(RANK(P597,P$8:P$1007,1)+COUNTIF(P$8:P597,P597)-1)/1000</f>
        <v>0.86899999999999999</v>
      </c>
      <c r="AF597" s="21">
        <f>(RANK(Q597,Q$8:Q$1007,1)+COUNTIF(Q$8:Q597,Q597)-1)/1000</f>
        <v>0.88100000000000001</v>
      </c>
      <c r="AG597" s="21">
        <f>(RANK(R597,R$8:R$1007,1)+COUNTIF(R$8:R597,R597)-1)/1000</f>
        <v>0.89</v>
      </c>
      <c r="AH597" s="21">
        <f>(RANK(S597,S$8:S$1007,1)+COUNTIF(S$8:S597,S597)-1)/1000</f>
        <v>0.86899999999999999</v>
      </c>
      <c r="AI597" s="14">
        <f t="shared" si="119"/>
        <v>0</v>
      </c>
      <c r="AK597" s="14">
        <f t="shared" si="120"/>
        <v>0</v>
      </c>
    </row>
    <row r="598" spans="2:37" x14ac:dyDescent="0.25">
      <c r="B598">
        <f t="shared" si="114"/>
        <v>591</v>
      </c>
      <c r="C598">
        <f>MATCH(B598,'Stocastic Model Raw Data'!$B$2:$B$1001,0)</f>
        <v>143</v>
      </c>
      <c r="D598" s="14" cm="1">
        <f t="array" ref="D598">INDEX('Stocastic Model Raw Data'!$G$2:$G$1001,$C598,0)</f>
        <v>31610718</v>
      </c>
      <c r="E598" s="14" cm="1">
        <f t="array" ref="E598">INDEX('Stocastic Model Raw Data'!$C$2:$C$1001,$C598,0)</f>
        <v>2234749.1442988701</v>
      </c>
      <c r="F598" s="14" cm="1">
        <f t="array" ref="F598">INDEX('Stocastic Model Raw Data'!$H$2:$H$1001,$C598,0)</f>
        <v>864381.16718512401</v>
      </c>
      <c r="G598" s="14">
        <f t="shared" si="109"/>
        <v>1370367.9771137461</v>
      </c>
      <c r="H598" s="14" cm="1">
        <f t="array" ref="H598">INDEX('Stocastic Model Raw Data'!$D$2:$D$1001,$C598,0)</f>
        <v>72461820.7660698</v>
      </c>
      <c r="I598" s="14" cm="1">
        <f t="array" ref="I598">INDEX('Stocastic Model Raw Data'!$I$2:$I$1001,$C598,0)</f>
        <v>27278434.878597401</v>
      </c>
      <c r="J598" s="14">
        <f t="shared" si="110"/>
        <v>45183385.887472399</v>
      </c>
      <c r="K598" s="14" cm="1">
        <f t="array" ref="K598">INDEX('Stocastic Model Raw Data'!$E$2:$E$1001,$C598,0)</f>
        <v>29543781.022960801</v>
      </c>
      <c r="L598" s="14" cm="1">
        <f t="array" ref="L598">INDEX('Stocastic Model Raw Data'!$J$2:$J$1001,$C598,0)</f>
        <v>20472772.0231383</v>
      </c>
      <c r="M598" s="14">
        <f t="shared" si="111"/>
        <v>9071008.9998225011</v>
      </c>
      <c r="N598" s="14">
        <f t="shared" si="115"/>
        <v>102005601.7890306</v>
      </c>
      <c r="O598" s="14">
        <f t="shared" si="116"/>
        <v>47751206.901735701</v>
      </c>
      <c r="P598" s="14">
        <f t="shared" si="112"/>
        <v>54254394.887294896</v>
      </c>
      <c r="Q598" s="3">
        <f t="shared" si="117"/>
        <v>102005601.7890306</v>
      </c>
      <c r="R598" s="3">
        <f t="shared" si="118"/>
        <v>79361924.901735693</v>
      </c>
      <c r="S598" s="3">
        <f t="shared" si="113"/>
        <v>22643676.887294903</v>
      </c>
      <c r="T598" s="21">
        <f>(RANK(E598,E$8:E$1007,1)+COUNTIF(E$8:E598,E598)-1)/1000</f>
        <v>0.14199999999999999</v>
      </c>
      <c r="U598" s="21">
        <f>(RANK(F598,F$8:F$1007,1)+COUNTIF(F$8:F598,F598)-1)/1000</f>
        <v>0.14199999999999999</v>
      </c>
      <c r="V598" s="21">
        <f>(RANK(G598,G$8:G$1007,1)+COUNTIF(G$8:G598,G598)-1)/1000</f>
        <v>0.14399999999999999</v>
      </c>
      <c r="W598" s="21">
        <f>(RANK(H598,H$8:H$1007,1)+COUNTIF(H$8:H598,H598)-1)/1000</f>
        <v>0.14199999999999999</v>
      </c>
      <c r="X598" s="21">
        <f>(RANK(I598,I$8:I$1007,1)+COUNTIF(I$8:I598,I598)-1)/1000</f>
        <v>0.14199999999999999</v>
      </c>
      <c r="Y598" s="21">
        <f>(RANK(J598,J$8:J$1007,1)+COUNTIF(J$8:J598,J598)-1)/1000</f>
        <v>0.14199999999999999</v>
      </c>
      <c r="Z598" s="21">
        <f>(RANK(K598,K$8:K$1007,1)+COUNTIF(K$8:K598,K598)-1)/1000</f>
        <v>0.21199999999999999</v>
      </c>
      <c r="AA598" s="21">
        <f>(RANK(L598,L$8:L$1007,1)+COUNTIF(L$8:L598,L598)-1)/1000</f>
        <v>0.20499999999999999</v>
      </c>
      <c r="AB598" s="21">
        <f>(RANK(M598,M$8:M$1007,1)+COUNTIF(M$8:M598,M598)-1)/1000</f>
        <v>0.23699999999999999</v>
      </c>
      <c r="AC598" s="21">
        <f>(RANK(N598,N$8:N$1007,1)+COUNTIF(N$8:N598,N598)-1)/1000</f>
        <v>0.14299999999999999</v>
      </c>
      <c r="AD598" s="21">
        <f>(RANK(O598,O$8:O$1007,1)+COUNTIF(O$8:O598,O598)-1)/1000</f>
        <v>0.13400000000000001</v>
      </c>
      <c r="AE598" s="21">
        <f>(RANK(P598,P$8:P$1007,1)+COUNTIF(P$8:P598,P598)-1)/1000</f>
        <v>0.14599999999999999</v>
      </c>
      <c r="AF598" s="21">
        <f>(RANK(Q598,Q$8:Q$1007,1)+COUNTIF(Q$8:Q598,Q598)-1)/1000</f>
        <v>0.14299999999999999</v>
      </c>
      <c r="AG598" s="21">
        <f>(RANK(R598,R$8:R$1007,1)+COUNTIF(R$8:R598,R598)-1)/1000</f>
        <v>0.13400000000000001</v>
      </c>
      <c r="AH598" s="21">
        <f>(RANK(S598,S$8:S$1007,1)+COUNTIF(S$8:S598,S598)-1)/1000</f>
        <v>0.14599999999999999</v>
      </c>
      <c r="AI598" s="14">
        <f t="shared" si="119"/>
        <v>0</v>
      </c>
      <c r="AK598" s="14">
        <f t="shared" si="120"/>
        <v>0</v>
      </c>
    </row>
    <row r="599" spans="2:37" x14ac:dyDescent="0.25">
      <c r="B599">
        <f t="shared" si="114"/>
        <v>592</v>
      </c>
      <c r="C599">
        <f>MATCH(B599,'Stocastic Model Raw Data'!$B$2:$B$1001,0)</f>
        <v>806</v>
      </c>
      <c r="D599" s="14" cm="1">
        <f t="array" ref="D599">INDEX('Stocastic Model Raw Data'!$G$2:$G$1001,$C599,0)</f>
        <v>31610718</v>
      </c>
      <c r="E599" s="14" cm="1">
        <f t="array" ref="E599">INDEX('Stocastic Model Raw Data'!$C$2:$C$1001,$C599,0)</f>
        <v>5730889.75334768</v>
      </c>
      <c r="F599" s="14" cm="1">
        <f t="array" ref="F599">INDEX('Stocastic Model Raw Data'!$H$2:$H$1001,$C599,0)</f>
        <v>2381831.5753651601</v>
      </c>
      <c r="G599" s="14">
        <f t="shared" si="109"/>
        <v>3349058.1779825198</v>
      </c>
      <c r="H599" s="14" cm="1">
        <f t="array" ref="H599">INDEX('Stocastic Model Raw Data'!$D$2:$D$1001,$C599,0)</f>
        <v>186094292.33583701</v>
      </c>
      <c r="I599" s="14" cm="1">
        <f t="array" ref="I599">INDEX('Stocastic Model Raw Data'!$I$2:$I$1001,$C599,0)</f>
        <v>73269074.619902194</v>
      </c>
      <c r="J599" s="14">
        <f t="shared" si="110"/>
        <v>112825217.71593481</v>
      </c>
      <c r="K599" s="14" cm="1">
        <f t="array" ref="K599">INDEX('Stocastic Model Raw Data'!$E$2:$E$1001,$C599,0)</f>
        <v>34237505.874764398</v>
      </c>
      <c r="L599" s="14" cm="1">
        <f t="array" ref="L599">INDEX('Stocastic Model Raw Data'!$J$2:$J$1001,$C599,0)</f>
        <v>23927758.998953599</v>
      </c>
      <c r="M599" s="14">
        <f t="shared" si="111"/>
        <v>10309746.875810798</v>
      </c>
      <c r="N599" s="14">
        <f t="shared" si="115"/>
        <v>220331798.21060139</v>
      </c>
      <c r="O599" s="14">
        <f t="shared" si="116"/>
        <v>97196833.618855789</v>
      </c>
      <c r="P599" s="14">
        <f t="shared" si="112"/>
        <v>123134964.5917456</v>
      </c>
      <c r="Q599" s="3">
        <f t="shared" si="117"/>
        <v>220331798.21060139</v>
      </c>
      <c r="R599" s="3">
        <f t="shared" si="118"/>
        <v>128807551.61885579</v>
      </c>
      <c r="S599" s="3">
        <f t="shared" si="113"/>
        <v>91524246.5917456</v>
      </c>
      <c r="T599" s="21">
        <f>(RANK(E599,E$8:E$1007,1)+COUNTIF(E$8:E599,E599)-1)/1000</f>
        <v>0.81799999999999995</v>
      </c>
      <c r="U599" s="21">
        <f>(RANK(F599,F$8:F$1007,1)+COUNTIF(F$8:F599,F599)-1)/1000</f>
        <v>0.82</v>
      </c>
      <c r="V599" s="21">
        <f>(RANK(G599,G$8:G$1007,1)+COUNTIF(G$8:G599,G599)-1)/1000</f>
        <v>0.81599999999999995</v>
      </c>
      <c r="W599" s="21">
        <f>(RANK(H599,H$8:H$1007,1)+COUNTIF(H$8:H599,H599)-1)/1000</f>
        <v>0.81799999999999995</v>
      </c>
      <c r="X599" s="21">
        <f>(RANK(I599,I$8:I$1007,1)+COUNTIF(I$8:I599,I599)-1)/1000</f>
        <v>0.81899999999999995</v>
      </c>
      <c r="Y599" s="21">
        <f>(RANK(J599,J$8:J$1007,1)+COUNTIF(J$8:J599,J599)-1)/1000</f>
        <v>0.81599999999999995</v>
      </c>
      <c r="Z599" s="21">
        <f>(RANK(K599,K$8:K$1007,1)+COUNTIF(K$8:K599,K599)-1)/1000</f>
        <v>0.40100000000000002</v>
      </c>
      <c r="AA599" s="21">
        <f>(RANK(L599,L$8:L$1007,1)+COUNTIF(L$8:L599,L599)-1)/1000</f>
        <v>0.377</v>
      </c>
      <c r="AB599" s="21">
        <f>(RANK(M599,M$8:M$1007,1)+COUNTIF(M$8:M599,M599)-1)/1000</f>
        <v>0.496</v>
      </c>
      <c r="AC599" s="21">
        <f>(RANK(N599,N$8:N$1007,1)+COUNTIF(N$8:N599,N599)-1)/1000</f>
        <v>0.80600000000000005</v>
      </c>
      <c r="AD599" s="21">
        <f>(RANK(O599,O$8:O$1007,1)+COUNTIF(O$8:O599,O599)-1)/1000</f>
        <v>0.79600000000000004</v>
      </c>
      <c r="AE599" s="21">
        <f>(RANK(P599,P$8:P$1007,1)+COUNTIF(P$8:P599,P599)-1)/1000</f>
        <v>0.81200000000000006</v>
      </c>
      <c r="AF599" s="21">
        <f>(RANK(Q599,Q$8:Q$1007,1)+COUNTIF(Q$8:Q599,Q599)-1)/1000</f>
        <v>0.80600000000000005</v>
      </c>
      <c r="AG599" s="21">
        <f>(RANK(R599,R$8:R$1007,1)+COUNTIF(R$8:R599,R599)-1)/1000</f>
        <v>0.79600000000000004</v>
      </c>
      <c r="AH599" s="21">
        <f>(RANK(S599,S$8:S$1007,1)+COUNTIF(S$8:S599,S599)-1)/1000</f>
        <v>0.81200000000000006</v>
      </c>
      <c r="AI599" s="14">
        <f t="shared" si="119"/>
        <v>0</v>
      </c>
      <c r="AK599" s="14">
        <f t="shared" si="120"/>
        <v>0</v>
      </c>
    </row>
    <row r="600" spans="2:37" x14ac:dyDescent="0.25">
      <c r="B600">
        <f t="shared" si="114"/>
        <v>593</v>
      </c>
      <c r="C600">
        <f>MATCH(B600,'Stocastic Model Raw Data'!$B$2:$B$1001,0)</f>
        <v>73</v>
      </c>
      <c r="D600" s="14" cm="1">
        <f t="array" ref="D600">INDEX('Stocastic Model Raw Data'!$G$2:$G$1001,$C600,0)</f>
        <v>31610718</v>
      </c>
      <c r="E600" s="14" cm="1">
        <f t="array" ref="E600">INDEX('Stocastic Model Raw Data'!$C$2:$C$1001,$C600,0)</f>
        <v>1632151.9450560401</v>
      </c>
      <c r="F600" s="14" cm="1">
        <f t="array" ref="F600">INDEX('Stocastic Model Raw Data'!$H$2:$H$1001,$C600,0)</f>
        <v>610978.353195659</v>
      </c>
      <c r="G600" s="14">
        <f t="shared" si="109"/>
        <v>1021173.5918603811</v>
      </c>
      <c r="H600" s="14" cm="1">
        <f t="array" ref="H600">INDEX('Stocastic Model Raw Data'!$D$2:$D$1001,$C600,0)</f>
        <v>52858606.504612297</v>
      </c>
      <c r="I600" s="14" cm="1">
        <f t="array" ref="I600">INDEX('Stocastic Model Raw Data'!$I$2:$I$1001,$C600,0)</f>
        <v>19715543.9650709</v>
      </c>
      <c r="J600" s="14">
        <f t="shared" si="110"/>
        <v>33143062.539541397</v>
      </c>
      <c r="K600" s="14" cm="1">
        <f t="array" ref="K600">INDEX('Stocastic Model Raw Data'!$E$2:$E$1001,$C600,0)</f>
        <v>31363800.3604583</v>
      </c>
      <c r="L600" s="14" cm="1">
        <f t="array" ref="L600">INDEX('Stocastic Model Raw Data'!$J$2:$J$1001,$C600,0)</f>
        <v>21949048.376271602</v>
      </c>
      <c r="M600" s="14">
        <f t="shared" si="111"/>
        <v>9414751.9841866978</v>
      </c>
      <c r="N600" s="14">
        <f t="shared" si="115"/>
        <v>84222406.865070596</v>
      </c>
      <c r="O600" s="14">
        <f t="shared" si="116"/>
        <v>41664592.341342501</v>
      </c>
      <c r="P600" s="14">
        <f t="shared" si="112"/>
        <v>42557814.523728095</v>
      </c>
      <c r="Q600" s="3">
        <f t="shared" si="117"/>
        <v>84222406.865070596</v>
      </c>
      <c r="R600" s="3">
        <f t="shared" si="118"/>
        <v>73275310.341342509</v>
      </c>
      <c r="S600" s="3">
        <f t="shared" si="113"/>
        <v>10947096.523728088</v>
      </c>
      <c r="T600" s="21">
        <f>(RANK(E600,E$8:E$1007,1)+COUNTIF(E$8:E600,E600)-1)/1000</f>
        <v>8.1000000000000003E-2</v>
      </c>
      <c r="U600" s="21">
        <f>(RANK(F600,F$8:F$1007,1)+COUNTIF(F$8:F600,F600)-1)/1000</f>
        <v>8.3000000000000004E-2</v>
      </c>
      <c r="V600" s="21">
        <f>(RANK(G600,G$8:G$1007,1)+COUNTIF(G$8:G600,G600)-1)/1000</f>
        <v>7.8E-2</v>
      </c>
      <c r="W600" s="21">
        <f>(RANK(H600,H$8:H$1007,1)+COUNTIF(H$8:H600,H600)-1)/1000</f>
        <v>8.1000000000000003E-2</v>
      </c>
      <c r="X600" s="21">
        <f>(RANK(I600,I$8:I$1007,1)+COUNTIF(I$8:I600,I600)-1)/1000</f>
        <v>8.3000000000000004E-2</v>
      </c>
      <c r="Y600" s="21">
        <f>(RANK(J600,J$8:J$1007,1)+COUNTIF(J$8:J600,J600)-1)/1000</f>
        <v>7.9000000000000001E-2</v>
      </c>
      <c r="Z600" s="21">
        <f>(RANK(K600,K$8:K$1007,1)+COUNTIF(K$8:K600,K600)-1)/1000</f>
        <v>0.27300000000000002</v>
      </c>
      <c r="AA600" s="21">
        <f>(RANK(L600,L$8:L$1007,1)+COUNTIF(L$8:L600,L600)-1)/1000</f>
        <v>0.26600000000000001</v>
      </c>
      <c r="AB600" s="21">
        <f>(RANK(M600,M$8:M$1007,1)+COUNTIF(M$8:M600,M600)-1)/1000</f>
        <v>0.29799999999999999</v>
      </c>
      <c r="AC600" s="21">
        <f>(RANK(N600,N$8:N$1007,1)+COUNTIF(N$8:N600,N600)-1)/1000</f>
        <v>7.2999999999999995E-2</v>
      </c>
      <c r="AD600" s="21">
        <f>(RANK(O600,O$8:O$1007,1)+COUNTIF(O$8:O600,O600)-1)/1000</f>
        <v>7.0999999999999994E-2</v>
      </c>
      <c r="AE600" s="21">
        <f>(RANK(P600,P$8:P$1007,1)+COUNTIF(P$8:P600,P600)-1)/1000</f>
        <v>7.3999999999999996E-2</v>
      </c>
      <c r="AF600" s="21">
        <f>(RANK(Q600,Q$8:Q$1007,1)+COUNTIF(Q$8:Q600,Q600)-1)/1000</f>
        <v>7.2999999999999995E-2</v>
      </c>
      <c r="AG600" s="21">
        <f>(RANK(R600,R$8:R$1007,1)+COUNTIF(R$8:R600,R600)-1)/1000</f>
        <v>7.0999999999999994E-2</v>
      </c>
      <c r="AH600" s="21">
        <f>(RANK(S600,S$8:S$1007,1)+COUNTIF(S$8:S600,S600)-1)/1000</f>
        <v>7.3999999999999996E-2</v>
      </c>
      <c r="AI600" s="14">
        <f t="shared" si="119"/>
        <v>0</v>
      </c>
      <c r="AK600" s="14">
        <f t="shared" si="120"/>
        <v>0</v>
      </c>
    </row>
    <row r="601" spans="2:37" x14ac:dyDescent="0.25">
      <c r="B601">
        <f t="shared" si="114"/>
        <v>594</v>
      </c>
      <c r="C601">
        <f>MATCH(B601,'Stocastic Model Raw Data'!$B$2:$B$1001,0)</f>
        <v>285</v>
      </c>
      <c r="D601" s="14" cm="1">
        <f t="array" ref="D601">INDEX('Stocastic Model Raw Data'!$G$2:$G$1001,$C601,0)</f>
        <v>31610718</v>
      </c>
      <c r="E601" s="14" cm="1">
        <f t="array" ref="E601">INDEX('Stocastic Model Raw Data'!$C$2:$C$1001,$C601,0)</f>
        <v>2718754.06584452</v>
      </c>
      <c r="F601" s="14" cm="1">
        <f t="array" ref="F601">INDEX('Stocastic Model Raw Data'!$H$2:$H$1001,$C601,0)</f>
        <v>1049656.41125191</v>
      </c>
      <c r="G601" s="14">
        <f t="shared" si="109"/>
        <v>1669097.65459261</v>
      </c>
      <c r="H601" s="14" cm="1">
        <f t="array" ref="H601">INDEX('Stocastic Model Raw Data'!$D$2:$D$1001,$C601,0)</f>
        <v>89020262.562530607</v>
      </c>
      <c r="I601" s="14" cm="1">
        <f t="array" ref="I601">INDEX('Stocastic Model Raw Data'!$I$2:$I$1001,$C601,0)</f>
        <v>33086956.594431799</v>
      </c>
      <c r="J601" s="14">
        <f t="shared" si="110"/>
        <v>55933305.968098804</v>
      </c>
      <c r="K601" s="14" cm="1">
        <f t="array" ref="K601">INDEX('Stocastic Model Raw Data'!$E$2:$E$1001,$C601,0)</f>
        <v>38167560.576778099</v>
      </c>
      <c r="L601" s="14" cm="1">
        <f t="array" ref="L601">INDEX('Stocastic Model Raw Data'!$J$2:$J$1001,$C601,0)</f>
        <v>27230464.260465801</v>
      </c>
      <c r="M601" s="14">
        <f t="shared" si="111"/>
        <v>10937096.316312298</v>
      </c>
      <c r="N601" s="14">
        <f t="shared" si="115"/>
        <v>127187823.13930871</v>
      </c>
      <c r="O601" s="14">
        <f t="shared" si="116"/>
        <v>60317420.854897603</v>
      </c>
      <c r="P601" s="14">
        <f t="shared" si="112"/>
        <v>66870402.284411103</v>
      </c>
      <c r="Q601" s="3">
        <f t="shared" si="117"/>
        <v>127187823.13930871</v>
      </c>
      <c r="R601" s="3">
        <f t="shared" si="118"/>
        <v>91928138.854897603</v>
      </c>
      <c r="S601" s="3">
        <f t="shared" si="113"/>
        <v>35259684.284411103</v>
      </c>
      <c r="T601" s="21">
        <f>(RANK(E601,E$8:E$1007,1)+COUNTIF(E$8:E601,E601)-1)/1000</f>
        <v>0.24</v>
      </c>
      <c r="U601" s="21">
        <f>(RANK(F601,F$8:F$1007,1)+COUNTIF(F$8:F601,F601)-1)/1000</f>
        <v>0.22900000000000001</v>
      </c>
      <c r="V601" s="21">
        <f>(RANK(G601,G$8:G$1007,1)+COUNTIF(G$8:G601,G601)-1)/1000</f>
        <v>0.253</v>
      </c>
      <c r="W601" s="21">
        <f>(RANK(H601,H$8:H$1007,1)+COUNTIF(H$8:H601,H601)-1)/1000</f>
        <v>0.25</v>
      </c>
      <c r="X601" s="21">
        <f>(RANK(I601,I$8:I$1007,1)+COUNTIF(I$8:I601,I601)-1)/1000</f>
        <v>0.23</v>
      </c>
      <c r="Y601" s="21">
        <f>(RANK(J601,J$8:J$1007,1)+COUNTIF(J$8:J601,J601)-1)/1000</f>
        <v>0.27300000000000002</v>
      </c>
      <c r="Z601" s="21">
        <f>(RANK(K601,K$8:K$1007,1)+COUNTIF(K$8:K601,K601)-1)/1000</f>
        <v>0.66600000000000004</v>
      </c>
      <c r="AA601" s="21">
        <f>(RANK(L601,L$8:L$1007,1)+COUNTIF(L$8:L601,L601)-1)/1000</f>
        <v>0.65900000000000003</v>
      </c>
      <c r="AB601" s="21">
        <f>(RANK(M601,M$8:M$1007,1)+COUNTIF(M$8:M601,M601)-1)/1000</f>
        <v>0.66400000000000003</v>
      </c>
      <c r="AC601" s="21">
        <f>(RANK(N601,N$8:N$1007,1)+COUNTIF(N$8:N601,N601)-1)/1000</f>
        <v>0.28499999999999998</v>
      </c>
      <c r="AD601" s="21">
        <f>(RANK(O601,O$8:O$1007,1)+COUNTIF(O$8:O601,O601)-1)/1000</f>
        <v>0.29099999999999998</v>
      </c>
      <c r="AE601" s="21">
        <f>(RANK(P601,P$8:P$1007,1)+COUNTIF(P$8:P601,P601)-1)/1000</f>
        <v>0.28299999999999997</v>
      </c>
      <c r="AF601" s="21">
        <f>(RANK(Q601,Q$8:Q$1007,1)+COUNTIF(Q$8:Q601,Q601)-1)/1000</f>
        <v>0.28499999999999998</v>
      </c>
      <c r="AG601" s="21">
        <f>(RANK(R601,R$8:R$1007,1)+COUNTIF(R$8:R601,R601)-1)/1000</f>
        <v>0.29099999999999998</v>
      </c>
      <c r="AH601" s="21">
        <f>(RANK(S601,S$8:S$1007,1)+COUNTIF(S$8:S601,S601)-1)/1000</f>
        <v>0.28299999999999997</v>
      </c>
      <c r="AI601" s="14">
        <f t="shared" si="119"/>
        <v>0</v>
      </c>
      <c r="AK601" s="14">
        <f t="shared" si="120"/>
        <v>0</v>
      </c>
    </row>
    <row r="602" spans="2:37" x14ac:dyDescent="0.25">
      <c r="B602">
        <f t="shared" si="114"/>
        <v>595</v>
      </c>
      <c r="C602">
        <f>MATCH(B602,'Stocastic Model Raw Data'!$B$2:$B$1001,0)</f>
        <v>740</v>
      </c>
      <c r="D602" s="14" cm="1">
        <f t="array" ref="D602">INDEX('Stocastic Model Raw Data'!$G$2:$G$1001,$C602,0)</f>
        <v>31610718</v>
      </c>
      <c r="E602" s="14" cm="1">
        <f t="array" ref="E602">INDEX('Stocastic Model Raw Data'!$C$2:$C$1001,$C602,0)</f>
        <v>5411151.5075087501</v>
      </c>
      <c r="F602" s="14" cm="1">
        <f t="array" ref="F602">INDEX('Stocastic Model Raw Data'!$H$2:$H$1001,$C602,0)</f>
        <v>2276784.32639969</v>
      </c>
      <c r="G602" s="14">
        <f t="shared" si="109"/>
        <v>3134367.1811090601</v>
      </c>
      <c r="H602" s="14" cm="1">
        <f t="array" ref="H602">INDEX('Stocastic Model Raw Data'!$D$2:$D$1001,$C602,0)</f>
        <v>173965243.62662601</v>
      </c>
      <c r="I602" s="14" cm="1">
        <f t="array" ref="I602">INDEX('Stocastic Model Raw Data'!$I$2:$I$1001,$C602,0)</f>
        <v>69962366.130590603</v>
      </c>
      <c r="J602" s="14">
        <f t="shared" si="110"/>
        <v>104002877.49603541</v>
      </c>
      <c r="K602" s="14" cm="1">
        <f t="array" ref="K602">INDEX('Stocastic Model Raw Data'!$E$2:$E$1001,$C602,0)</f>
        <v>31812863.245776702</v>
      </c>
      <c r="L602" s="14" cm="1">
        <f t="array" ref="L602">INDEX('Stocastic Model Raw Data'!$J$2:$J$1001,$C602,0)</f>
        <v>22216565.360025901</v>
      </c>
      <c r="M602" s="14">
        <f t="shared" si="111"/>
        <v>9596297.8857508004</v>
      </c>
      <c r="N602" s="14">
        <f t="shared" si="115"/>
        <v>205778106.87240273</v>
      </c>
      <c r="O602" s="14">
        <f t="shared" si="116"/>
        <v>92178931.4906165</v>
      </c>
      <c r="P602" s="14">
        <f t="shared" si="112"/>
        <v>113599175.38178623</v>
      </c>
      <c r="Q602" s="3">
        <f t="shared" si="117"/>
        <v>205778106.87240273</v>
      </c>
      <c r="R602" s="3">
        <f t="shared" si="118"/>
        <v>123789649.4906165</v>
      </c>
      <c r="S602" s="3">
        <f t="shared" si="113"/>
        <v>81988457.381786227</v>
      </c>
      <c r="T602" s="21">
        <f>(RANK(E602,E$8:E$1007,1)+COUNTIF(E$8:E602,E602)-1)/1000</f>
        <v>0.77700000000000002</v>
      </c>
      <c r="U602" s="21">
        <f>(RANK(F602,F$8:F$1007,1)+COUNTIF(F$8:F602,F602)-1)/1000</f>
        <v>0.78400000000000003</v>
      </c>
      <c r="V602" s="21">
        <f>(RANK(G602,G$8:G$1007,1)+COUNTIF(G$8:G602,G602)-1)/1000</f>
        <v>0.77</v>
      </c>
      <c r="W602" s="21">
        <f>(RANK(H602,H$8:H$1007,1)+COUNTIF(H$8:H602,H602)-1)/1000</f>
        <v>0.77100000000000002</v>
      </c>
      <c r="X602" s="21">
        <f>(RANK(I602,I$8:I$1007,1)+COUNTIF(I$8:I602,I602)-1)/1000</f>
        <v>0.78400000000000003</v>
      </c>
      <c r="Y602" s="21">
        <f>(RANK(J602,J$8:J$1007,1)+COUNTIF(J$8:J602,J602)-1)/1000</f>
        <v>0.76500000000000001</v>
      </c>
      <c r="Z602" s="21">
        <f>(RANK(K602,K$8:K$1007,1)+COUNTIF(K$8:K602,K602)-1)/1000</f>
        <v>0.29199999999999998</v>
      </c>
      <c r="AA602" s="21">
        <f>(RANK(L602,L$8:L$1007,1)+COUNTIF(L$8:L602,L602)-1)/1000</f>
        <v>0.28299999999999997</v>
      </c>
      <c r="AB602" s="21">
        <f>(RANK(M602,M$8:M$1007,1)+COUNTIF(M$8:M602,M602)-1)/1000</f>
        <v>0.33600000000000002</v>
      </c>
      <c r="AC602" s="21">
        <f>(RANK(N602,N$8:N$1007,1)+COUNTIF(N$8:N602,N602)-1)/1000</f>
        <v>0.74</v>
      </c>
      <c r="AD602" s="21">
        <f>(RANK(O602,O$8:O$1007,1)+COUNTIF(O$8:O602,O602)-1)/1000</f>
        <v>0.73099999999999998</v>
      </c>
      <c r="AE602" s="21">
        <f>(RANK(P602,P$8:P$1007,1)+COUNTIF(P$8:P602,P602)-1)/1000</f>
        <v>0.752</v>
      </c>
      <c r="AF602" s="21">
        <f>(RANK(Q602,Q$8:Q$1007,1)+COUNTIF(Q$8:Q602,Q602)-1)/1000</f>
        <v>0.74</v>
      </c>
      <c r="AG602" s="21">
        <f>(RANK(R602,R$8:R$1007,1)+COUNTIF(R$8:R602,R602)-1)/1000</f>
        <v>0.73099999999999998</v>
      </c>
      <c r="AH602" s="21">
        <f>(RANK(S602,S$8:S$1007,1)+COUNTIF(S$8:S602,S602)-1)/1000</f>
        <v>0.752</v>
      </c>
      <c r="AI602" s="14">
        <f t="shared" si="119"/>
        <v>0</v>
      </c>
      <c r="AK602" s="14">
        <f t="shared" si="120"/>
        <v>0</v>
      </c>
    </row>
    <row r="603" spans="2:37" x14ac:dyDescent="0.25">
      <c r="B603">
        <f t="shared" si="114"/>
        <v>596</v>
      </c>
      <c r="C603">
        <f>MATCH(B603,'Stocastic Model Raw Data'!$B$2:$B$1001,0)</f>
        <v>374</v>
      </c>
      <c r="D603" s="14" cm="1">
        <f t="array" ref="D603">INDEX('Stocastic Model Raw Data'!$G$2:$G$1001,$C603,0)</f>
        <v>31610718</v>
      </c>
      <c r="E603" s="14" cm="1">
        <f t="array" ref="E603">INDEX('Stocastic Model Raw Data'!$C$2:$C$1001,$C603,0)</f>
        <v>3511852.7322778702</v>
      </c>
      <c r="F603" s="14" cm="1">
        <f t="array" ref="F603">INDEX('Stocastic Model Raw Data'!$H$2:$H$1001,$C603,0)</f>
        <v>1411409.57977067</v>
      </c>
      <c r="G603" s="14">
        <f t="shared" si="109"/>
        <v>2100443.1525071999</v>
      </c>
      <c r="H603" s="14" cm="1">
        <f t="array" ref="H603">INDEX('Stocastic Model Raw Data'!$D$2:$D$1001,$C603,0)</f>
        <v>115319267.42638899</v>
      </c>
      <c r="I603" s="14" cm="1">
        <f t="array" ref="I603">INDEX('Stocastic Model Raw Data'!$I$2:$I$1001,$C603,0)</f>
        <v>43789800.410710201</v>
      </c>
      <c r="J603" s="14">
        <f t="shared" si="110"/>
        <v>71529467.015678793</v>
      </c>
      <c r="K603" s="14" cm="1">
        <f t="array" ref="K603">INDEX('Stocastic Model Raw Data'!$E$2:$E$1001,$C603,0)</f>
        <v>28399768.297988102</v>
      </c>
      <c r="L603" s="14" cm="1">
        <f t="array" ref="L603">INDEX('Stocastic Model Raw Data'!$J$2:$J$1001,$C603,0)</f>
        <v>19839912.686587699</v>
      </c>
      <c r="M603" s="14">
        <f t="shared" si="111"/>
        <v>8559855.6114004031</v>
      </c>
      <c r="N603" s="14">
        <f t="shared" si="115"/>
        <v>143719035.7243771</v>
      </c>
      <c r="O603" s="14">
        <f t="shared" si="116"/>
        <v>63629713.097297899</v>
      </c>
      <c r="P603" s="14">
        <f t="shared" si="112"/>
        <v>80089322.627079189</v>
      </c>
      <c r="Q603" s="3">
        <f t="shared" si="117"/>
        <v>143719035.7243771</v>
      </c>
      <c r="R603" s="3">
        <f t="shared" si="118"/>
        <v>95240431.097297907</v>
      </c>
      <c r="S603" s="3">
        <f t="shared" si="113"/>
        <v>48478604.627079189</v>
      </c>
      <c r="T603" s="21">
        <f>(RANK(E603,E$8:E$1007,1)+COUNTIF(E$8:E603,E603)-1)/1000</f>
        <v>0.38800000000000001</v>
      </c>
      <c r="U603" s="21">
        <f>(RANK(F603,F$8:F$1007,1)+COUNTIF(F$8:F603,F603)-1)/1000</f>
        <v>0.39400000000000002</v>
      </c>
      <c r="V603" s="21">
        <f>(RANK(G603,G$8:G$1007,1)+COUNTIF(G$8:G603,G603)-1)/1000</f>
        <v>0.38800000000000001</v>
      </c>
      <c r="W603" s="21">
        <f>(RANK(H603,H$8:H$1007,1)+COUNTIF(H$8:H603,H603)-1)/1000</f>
        <v>0.39300000000000002</v>
      </c>
      <c r="X603" s="21">
        <f>(RANK(I603,I$8:I$1007,1)+COUNTIF(I$8:I603,I603)-1)/1000</f>
        <v>0.39300000000000002</v>
      </c>
      <c r="Y603" s="21">
        <f>(RANK(J603,J$8:J$1007,1)+COUNTIF(J$8:J603,J603)-1)/1000</f>
        <v>0.39500000000000002</v>
      </c>
      <c r="Z603" s="21">
        <f>(RANK(K603,K$8:K$1007,1)+COUNTIF(K$8:K603,K603)-1)/1000</f>
        <v>0.17299999999999999</v>
      </c>
      <c r="AA603" s="21">
        <f>(RANK(L603,L$8:L$1007,1)+COUNTIF(L$8:L603,L603)-1)/1000</f>
        <v>0.18</v>
      </c>
      <c r="AB603" s="21">
        <f>(RANK(M603,M$8:M$1007,1)+COUNTIF(M$8:M603,M603)-1)/1000</f>
        <v>0.153</v>
      </c>
      <c r="AC603" s="21">
        <f>(RANK(N603,N$8:N$1007,1)+COUNTIF(N$8:N603,N603)-1)/1000</f>
        <v>0.374</v>
      </c>
      <c r="AD603" s="21">
        <f>(RANK(O603,O$8:O$1007,1)+COUNTIF(O$8:O603,O603)-1)/1000</f>
        <v>0.33500000000000002</v>
      </c>
      <c r="AE603" s="21">
        <f>(RANK(P603,P$8:P$1007,1)+COUNTIF(P$8:P603,P603)-1)/1000</f>
        <v>0.38600000000000001</v>
      </c>
      <c r="AF603" s="21">
        <f>(RANK(Q603,Q$8:Q$1007,1)+COUNTIF(Q$8:Q603,Q603)-1)/1000</f>
        <v>0.374</v>
      </c>
      <c r="AG603" s="21">
        <f>(RANK(R603,R$8:R$1007,1)+COUNTIF(R$8:R603,R603)-1)/1000</f>
        <v>0.33500000000000002</v>
      </c>
      <c r="AH603" s="21">
        <f>(RANK(S603,S$8:S$1007,1)+COUNTIF(S$8:S603,S603)-1)/1000</f>
        <v>0.38600000000000001</v>
      </c>
      <c r="AI603" s="14">
        <f t="shared" si="119"/>
        <v>0</v>
      </c>
      <c r="AK603" s="14">
        <f t="shared" si="120"/>
        <v>0</v>
      </c>
    </row>
    <row r="604" spans="2:37" x14ac:dyDescent="0.25">
      <c r="B604">
        <f t="shared" si="114"/>
        <v>597</v>
      </c>
      <c r="C604">
        <f>MATCH(B604,'Stocastic Model Raw Data'!$B$2:$B$1001,0)</f>
        <v>278</v>
      </c>
      <c r="D604" s="14" cm="1">
        <f t="array" ref="D604">INDEX('Stocastic Model Raw Data'!$G$2:$G$1001,$C604,0)</f>
        <v>31610718</v>
      </c>
      <c r="E604" s="14" cm="1">
        <f t="array" ref="E604">INDEX('Stocastic Model Raw Data'!$C$2:$C$1001,$C604,0)</f>
        <v>2824646.9405844598</v>
      </c>
      <c r="F604" s="14" cm="1">
        <f t="array" ref="F604">INDEX('Stocastic Model Raw Data'!$H$2:$H$1001,$C604,0)</f>
        <v>1134425.3110738699</v>
      </c>
      <c r="G604" s="14">
        <f t="shared" si="109"/>
        <v>1690221.6295105899</v>
      </c>
      <c r="H604" s="14" cm="1">
        <f t="array" ref="H604">INDEX('Stocastic Model Raw Data'!$D$2:$D$1001,$C604,0)</f>
        <v>90755813.400440693</v>
      </c>
      <c r="I604" s="14" cm="1">
        <f t="array" ref="I604">INDEX('Stocastic Model Raw Data'!$I$2:$I$1001,$C604,0)</f>
        <v>35350255.530632101</v>
      </c>
      <c r="J604" s="14">
        <f t="shared" si="110"/>
        <v>55405557.869808592</v>
      </c>
      <c r="K604" s="14" cm="1">
        <f t="array" ref="K604">INDEX('Stocastic Model Raw Data'!$E$2:$E$1001,$C604,0)</f>
        <v>35716552.495675601</v>
      </c>
      <c r="L604" s="14" cm="1">
        <f t="array" ref="L604">INDEX('Stocastic Model Raw Data'!$J$2:$J$1001,$C604,0)</f>
        <v>25662913.341164999</v>
      </c>
      <c r="M604" s="14">
        <f t="shared" si="111"/>
        <v>10053639.154510602</v>
      </c>
      <c r="N604" s="14">
        <f t="shared" si="115"/>
        <v>126472365.89611629</v>
      </c>
      <c r="O604" s="14">
        <f t="shared" si="116"/>
        <v>61013168.8717971</v>
      </c>
      <c r="P604" s="14">
        <f t="shared" si="112"/>
        <v>65459197.024319187</v>
      </c>
      <c r="Q604" s="3">
        <f t="shared" si="117"/>
        <v>126472365.89611629</v>
      </c>
      <c r="R604" s="3">
        <f t="shared" si="118"/>
        <v>92623886.8717971</v>
      </c>
      <c r="S604" s="3">
        <f t="shared" si="113"/>
        <v>33848479.024319187</v>
      </c>
      <c r="T604" s="21">
        <f>(RANK(E604,E$8:E$1007,1)+COUNTIF(E$8:E604,E604)-1)/1000</f>
        <v>0.27</v>
      </c>
      <c r="U604" s="21">
        <f>(RANK(F604,F$8:F$1007,1)+COUNTIF(F$8:F604,F604)-1)/1000</f>
        <v>0.28000000000000003</v>
      </c>
      <c r="V604" s="21">
        <f>(RANK(G604,G$8:G$1007,1)+COUNTIF(G$8:G604,G604)-1)/1000</f>
        <v>0.26700000000000002</v>
      </c>
      <c r="W604" s="21">
        <f>(RANK(H604,H$8:H$1007,1)+COUNTIF(H$8:H604,H604)-1)/1000</f>
        <v>0.26800000000000002</v>
      </c>
      <c r="X604" s="21">
        <f>(RANK(I604,I$8:I$1007,1)+COUNTIF(I$8:I604,I604)-1)/1000</f>
        <v>0.27900000000000003</v>
      </c>
      <c r="Y604" s="21">
        <f>(RANK(J604,J$8:J$1007,1)+COUNTIF(J$8:J604,J604)-1)/1000</f>
        <v>0.26</v>
      </c>
      <c r="Z604" s="21">
        <f>(RANK(K604,K$8:K$1007,1)+COUNTIF(K$8:K604,K604)-1)/1000</f>
        <v>0.49199999999999999</v>
      </c>
      <c r="AA604" s="21">
        <f>(RANK(L604,L$8:L$1007,1)+COUNTIF(L$8:L604,L604)-1)/1000</f>
        <v>0.50900000000000001</v>
      </c>
      <c r="AB604" s="21">
        <f>(RANK(M604,M$8:M$1007,1)+COUNTIF(M$8:M604,M604)-1)/1000</f>
        <v>0.43</v>
      </c>
      <c r="AC604" s="21">
        <f>(RANK(N604,N$8:N$1007,1)+COUNTIF(N$8:N604,N604)-1)/1000</f>
        <v>0.27800000000000002</v>
      </c>
      <c r="AD604" s="21">
        <f>(RANK(O604,O$8:O$1007,1)+COUNTIF(O$8:O604,O604)-1)/1000</f>
        <v>0.30399999999999999</v>
      </c>
      <c r="AE604" s="21">
        <f>(RANK(P604,P$8:P$1007,1)+COUNTIF(P$8:P604,P604)-1)/1000</f>
        <v>0.26500000000000001</v>
      </c>
      <c r="AF604" s="21">
        <f>(RANK(Q604,Q$8:Q$1007,1)+COUNTIF(Q$8:Q604,Q604)-1)/1000</f>
        <v>0.27800000000000002</v>
      </c>
      <c r="AG604" s="21">
        <f>(RANK(R604,R$8:R$1007,1)+COUNTIF(R$8:R604,R604)-1)/1000</f>
        <v>0.30399999999999999</v>
      </c>
      <c r="AH604" s="21">
        <f>(RANK(S604,S$8:S$1007,1)+COUNTIF(S$8:S604,S604)-1)/1000</f>
        <v>0.26500000000000001</v>
      </c>
      <c r="AI604" s="14">
        <f t="shared" si="119"/>
        <v>0</v>
      </c>
      <c r="AK604" s="14">
        <f t="shared" si="120"/>
        <v>0</v>
      </c>
    </row>
    <row r="605" spans="2:37" x14ac:dyDescent="0.25">
      <c r="B605">
        <f t="shared" si="114"/>
        <v>598</v>
      </c>
      <c r="C605">
        <f>MATCH(B605,'Stocastic Model Raw Data'!$B$2:$B$1001,0)</f>
        <v>816</v>
      </c>
      <c r="D605" s="14" cm="1">
        <f t="array" ref="D605">INDEX('Stocastic Model Raw Data'!$G$2:$G$1001,$C605,0)</f>
        <v>31610718</v>
      </c>
      <c r="E605" s="14" cm="1">
        <f t="array" ref="E605">INDEX('Stocastic Model Raw Data'!$C$2:$C$1001,$C605,0)</f>
        <v>5777270.6463518199</v>
      </c>
      <c r="F605" s="14" cm="1">
        <f t="array" ref="F605">INDEX('Stocastic Model Raw Data'!$H$2:$H$1001,$C605,0)</f>
        <v>2355359.1334870602</v>
      </c>
      <c r="G605" s="14">
        <f t="shared" si="109"/>
        <v>3421911.5128647597</v>
      </c>
      <c r="H605" s="14" cm="1">
        <f t="array" ref="H605">INDEX('Stocastic Model Raw Data'!$D$2:$D$1001,$C605,0)</f>
        <v>189213733.12142301</v>
      </c>
      <c r="I605" s="14" cm="1">
        <f t="array" ref="I605">INDEX('Stocastic Model Raw Data'!$I$2:$I$1001,$C605,0)</f>
        <v>72528163.372883901</v>
      </c>
      <c r="J605" s="14">
        <f t="shared" si="110"/>
        <v>116685569.74853911</v>
      </c>
      <c r="K605" s="14" cm="1">
        <f t="array" ref="K605">INDEX('Stocastic Model Raw Data'!$E$2:$E$1001,$C605,0)</f>
        <v>35341603.167539701</v>
      </c>
      <c r="L605" s="14" cm="1">
        <f t="array" ref="L605">INDEX('Stocastic Model Raw Data'!$J$2:$J$1001,$C605,0)</f>
        <v>24965445.514755301</v>
      </c>
      <c r="M605" s="14">
        <f t="shared" si="111"/>
        <v>10376157.6527844</v>
      </c>
      <c r="N605" s="14">
        <f t="shared" si="115"/>
        <v>224555336.28896272</v>
      </c>
      <c r="O605" s="14">
        <f t="shared" si="116"/>
        <v>97493608.887639195</v>
      </c>
      <c r="P605" s="14">
        <f t="shared" si="112"/>
        <v>127061727.40132353</v>
      </c>
      <c r="Q605" s="3">
        <f t="shared" si="117"/>
        <v>224555336.28896272</v>
      </c>
      <c r="R605" s="3">
        <f t="shared" si="118"/>
        <v>129104326.88763919</v>
      </c>
      <c r="S605" s="3">
        <f t="shared" si="113"/>
        <v>95451009.401323527</v>
      </c>
      <c r="T605" s="21">
        <f>(RANK(E605,E$8:E$1007,1)+COUNTIF(E$8:E605,E605)-1)/1000</f>
        <v>0.82199999999999995</v>
      </c>
      <c r="U605" s="21">
        <f>(RANK(F605,F$8:F$1007,1)+COUNTIF(F$8:F605,F605)-1)/1000</f>
        <v>0.80400000000000005</v>
      </c>
      <c r="V605" s="21">
        <f>(RANK(G605,G$8:G$1007,1)+COUNTIF(G$8:G605,G605)-1)/1000</f>
        <v>0.82599999999999996</v>
      </c>
      <c r="W605" s="21">
        <f>(RANK(H605,H$8:H$1007,1)+COUNTIF(H$8:H605,H605)-1)/1000</f>
        <v>0.82399999999999995</v>
      </c>
      <c r="X605" s="21">
        <f>(RANK(I605,I$8:I$1007,1)+COUNTIF(I$8:I605,I605)-1)/1000</f>
        <v>0.80400000000000005</v>
      </c>
      <c r="Y605" s="21">
        <f>(RANK(J605,J$8:J$1007,1)+COUNTIF(J$8:J605,J605)-1)/1000</f>
        <v>0.83199999999999996</v>
      </c>
      <c r="Z605" s="21">
        <f>(RANK(K605,K$8:K$1007,1)+COUNTIF(K$8:K605,K605)-1)/1000</f>
        <v>0.46400000000000002</v>
      </c>
      <c r="AA605" s="21">
        <f>(RANK(L605,L$8:L$1007,1)+COUNTIF(L$8:L605,L605)-1)/1000</f>
        <v>0.44600000000000001</v>
      </c>
      <c r="AB605" s="21">
        <f>(RANK(M605,M$8:M$1007,1)+COUNTIF(M$8:M605,M605)-1)/1000</f>
        <v>0.51500000000000001</v>
      </c>
      <c r="AC605" s="21">
        <f>(RANK(N605,N$8:N$1007,1)+COUNTIF(N$8:N605,N605)-1)/1000</f>
        <v>0.81599999999999995</v>
      </c>
      <c r="AD605" s="21">
        <f>(RANK(O605,O$8:O$1007,1)+COUNTIF(O$8:O605,O605)-1)/1000</f>
        <v>0.79800000000000004</v>
      </c>
      <c r="AE605" s="21">
        <f>(RANK(P605,P$8:P$1007,1)+COUNTIF(P$8:P605,P605)-1)/1000</f>
        <v>0.82699999999999996</v>
      </c>
      <c r="AF605" s="21">
        <f>(RANK(Q605,Q$8:Q$1007,1)+COUNTIF(Q$8:Q605,Q605)-1)/1000</f>
        <v>0.81599999999999995</v>
      </c>
      <c r="AG605" s="21">
        <f>(RANK(R605,R$8:R$1007,1)+COUNTIF(R$8:R605,R605)-1)/1000</f>
        <v>0.79800000000000004</v>
      </c>
      <c r="AH605" s="21">
        <f>(RANK(S605,S$8:S$1007,1)+COUNTIF(S$8:S605,S605)-1)/1000</f>
        <v>0.82699999999999996</v>
      </c>
      <c r="AI605" s="14">
        <f t="shared" si="119"/>
        <v>0</v>
      </c>
      <c r="AK605" s="14">
        <f t="shared" si="120"/>
        <v>0</v>
      </c>
    </row>
    <row r="606" spans="2:37" x14ac:dyDescent="0.25">
      <c r="B606">
        <f t="shared" si="114"/>
        <v>599</v>
      </c>
      <c r="C606">
        <f>MATCH(B606,'Stocastic Model Raw Data'!$B$2:$B$1001,0)</f>
        <v>243</v>
      </c>
      <c r="D606" s="14" cm="1">
        <f t="array" ref="D606">INDEX('Stocastic Model Raw Data'!$G$2:$G$1001,$C606,0)</f>
        <v>31610718</v>
      </c>
      <c r="E606" s="14" cm="1">
        <f t="array" ref="E606">INDEX('Stocastic Model Raw Data'!$C$2:$C$1001,$C606,0)</f>
        <v>2632503.90954724</v>
      </c>
      <c r="F606" s="14" cm="1">
        <f t="array" ref="F606">INDEX('Stocastic Model Raw Data'!$H$2:$H$1001,$C606,0)</f>
        <v>1006019.46257133</v>
      </c>
      <c r="G606" s="14">
        <f t="shared" si="109"/>
        <v>1626484.4469759101</v>
      </c>
      <c r="H606" s="14" cm="1">
        <f t="array" ref="H606">INDEX('Stocastic Model Raw Data'!$D$2:$D$1001,$C606,0)</f>
        <v>85577201.534687206</v>
      </c>
      <c r="I606" s="14" cm="1">
        <f t="array" ref="I606">INDEX('Stocastic Model Raw Data'!$I$2:$I$1001,$C606,0)</f>
        <v>31680332.589175101</v>
      </c>
      <c r="J606" s="14">
        <f t="shared" si="110"/>
        <v>53896868.945512101</v>
      </c>
      <c r="K606" s="14" cm="1">
        <f t="array" ref="K606">INDEX('Stocastic Model Raw Data'!$E$2:$E$1001,$C606,0)</f>
        <v>35889774.8471983</v>
      </c>
      <c r="L606" s="14" cm="1">
        <f t="array" ref="L606">INDEX('Stocastic Model Raw Data'!$J$2:$J$1001,$C606,0)</f>
        <v>25438027.950688601</v>
      </c>
      <c r="M606" s="14">
        <f t="shared" si="111"/>
        <v>10451746.8965097</v>
      </c>
      <c r="N606" s="14">
        <f t="shared" si="115"/>
        <v>121466976.3818855</v>
      </c>
      <c r="O606" s="14">
        <f t="shared" si="116"/>
        <v>57118360.539863706</v>
      </c>
      <c r="P606" s="14">
        <f t="shared" si="112"/>
        <v>64348615.842021793</v>
      </c>
      <c r="Q606" s="3">
        <f t="shared" si="117"/>
        <v>121466976.3818855</v>
      </c>
      <c r="R606" s="3">
        <f t="shared" si="118"/>
        <v>88729078.539863706</v>
      </c>
      <c r="S606" s="3">
        <f t="shared" si="113"/>
        <v>32737897.842021793</v>
      </c>
      <c r="T606" s="21">
        <f>(RANK(E606,E$8:E$1007,1)+COUNTIF(E$8:E606,E606)-1)/1000</f>
        <v>0.214</v>
      </c>
      <c r="U606" s="21">
        <f>(RANK(F606,F$8:F$1007,1)+COUNTIF(F$8:F606,F606)-1)/1000</f>
        <v>0.19500000000000001</v>
      </c>
      <c r="V606" s="21">
        <f>(RANK(G606,G$8:G$1007,1)+COUNTIF(G$8:G606,G606)-1)/1000</f>
        <v>0.23200000000000001</v>
      </c>
      <c r="W606" s="21">
        <f>(RANK(H606,H$8:H$1007,1)+COUNTIF(H$8:H606,H606)-1)/1000</f>
        <v>0.214</v>
      </c>
      <c r="X606" s="21">
        <f>(RANK(I606,I$8:I$1007,1)+COUNTIF(I$8:I606,I606)-1)/1000</f>
        <v>0.19800000000000001</v>
      </c>
      <c r="Y606" s="21">
        <f>(RANK(J606,J$8:J$1007,1)+COUNTIF(J$8:J606,J606)-1)/1000</f>
        <v>0.23599999999999999</v>
      </c>
      <c r="Z606" s="21">
        <f>(RANK(K606,K$8:K$1007,1)+COUNTIF(K$8:K606,K606)-1)/1000</f>
        <v>0.504</v>
      </c>
      <c r="AA606" s="21">
        <f>(RANK(L606,L$8:L$1007,1)+COUNTIF(L$8:L606,L606)-1)/1000</f>
        <v>0.49099999999999999</v>
      </c>
      <c r="AB606" s="21">
        <f>(RANK(M606,M$8:M$1007,1)+COUNTIF(M$8:M606,M606)-1)/1000</f>
        <v>0.53700000000000003</v>
      </c>
      <c r="AC606" s="21">
        <f>(RANK(N606,N$8:N$1007,1)+COUNTIF(N$8:N606,N606)-1)/1000</f>
        <v>0.24299999999999999</v>
      </c>
      <c r="AD606" s="21">
        <f>(RANK(O606,O$8:O$1007,1)+COUNTIF(O$8:O606,O606)-1)/1000</f>
        <v>0.23899999999999999</v>
      </c>
      <c r="AE606" s="21">
        <f>(RANK(P606,P$8:P$1007,1)+COUNTIF(P$8:P606,P606)-1)/1000</f>
        <v>0.246</v>
      </c>
      <c r="AF606" s="21">
        <f>(RANK(Q606,Q$8:Q$1007,1)+COUNTIF(Q$8:Q606,Q606)-1)/1000</f>
        <v>0.24299999999999999</v>
      </c>
      <c r="AG606" s="21">
        <f>(RANK(R606,R$8:R$1007,1)+COUNTIF(R$8:R606,R606)-1)/1000</f>
        <v>0.23899999999999999</v>
      </c>
      <c r="AH606" s="21">
        <f>(RANK(S606,S$8:S$1007,1)+COUNTIF(S$8:S606,S606)-1)/1000</f>
        <v>0.246</v>
      </c>
      <c r="AI606" s="14">
        <f t="shared" si="119"/>
        <v>0</v>
      </c>
      <c r="AK606" s="14">
        <f t="shared" si="120"/>
        <v>0</v>
      </c>
    </row>
    <row r="607" spans="2:37" x14ac:dyDescent="0.25">
      <c r="B607">
        <f t="shared" si="114"/>
        <v>600</v>
      </c>
      <c r="C607">
        <f>MATCH(B607,'Stocastic Model Raw Data'!$B$2:$B$1001,0)</f>
        <v>209</v>
      </c>
      <c r="D607" s="14" cm="1">
        <f t="array" ref="D607">INDEX('Stocastic Model Raw Data'!$G$2:$G$1001,$C607,0)</f>
        <v>31610718</v>
      </c>
      <c r="E607" s="14" cm="1">
        <f t="array" ref="E607">INDEX('Stocastic Model Raw Data'!$C$2:$C$1001,$C607,0)</f>
        <v>2500029.8627187102</v>
      </c>
      <c r="F607" s="14" cm="1">
        <f t="array" ref="F607">INDEX('Stocastic Model Raw Data'!$H$2:$H$1001,$C607,0)</f>
        <v>987076.92753618199</v>
      </c>
      <c r="G607" s="14">
        <f t="shared" si="109"/>
        <v>1512952.9351825281</v>
      </c>
      <c r="H607" s="14" cm="1">
        <f t="array" ref="H607">INDEX('Stocastic Model Raw Data'!$D$2:$D$1001,$C607,0)</f>
        <v>80749974.401254997</v>
      </c>
      <c r="I607" s="14" cm="1">
        <f t="array" ref="I607">INDEX('Stocastic Model Raw Data'!$I$2:$I$1001,$C607,0)</f>
        <v>31068073.600212101</v>
      </c>
      <c r="J607" s="14">
        <f t="shared" si="110"/>
        <v>49681900.801042899</v>
      </c>
      <c r="K607" s="14" cm="1">
        <f t="array" ref="K607">INDEX('Stocastic Model Raw Data'!$E$2:$E$1001,$C607,0)</f>
        <v>35245198.444016099</v>
      </c>
      <c r="L607" s="14" cm="1">
        <f t="array" ref="L607">INDEX('Stocastic Model Raw Data'!$J$2:$J$1001,$C607,0)</f>
        <v>25489721.806224301</v>
      </c>
      <c r="M607" s="14">
        <f t="shared" si="111"/>
        <v>9755476.6377917975</v>
      </c>
      <c r="N607" s="14">
        <f t="shared" si="115"/>
        <v>115995172.8452711</v>
      </c>
      <c r="O607" s="14">
        <f t="shared" si="116"/>
        <v>56557795.406436399</v>
      </c>
      <c r="P607" s="14">
        <f t="shared" si="112"/>
        <v>59437377.438834697</v>
      </c>
      <c r="Q607" s="3">
        <f t="shared" si="117"/>
        <v>115995172.8452711</v>
      </c>
      <c r="R607" s="3">
        <f t="shared" si="118"/>
        <v>88168513.406436399</v>
      </c>
      <c r="S607" s="3">
        <f t="shared" si="113"/>
        <v>27826659.438834697</v>
      </c>
      <c r="T607" s="21">
        <f>(RANK(E607,E$8:E$1007,1)+COUNTIF(E$8:E607,E607)-1)/1000</f>
        <v>0.183</v>
      </c>
      <c r="U607" s="21">
        <f>(RANK(F607,F$8:F$1007,1)+COUNTIF(F$8:F607,F607)-1)/1000</f>
        <v>0.18099999999999999</v>
      </c>
      <c r="V607" s="21">
        <f>(RANK(G607,G$8:G$1007,1)+COUNTIF(G$8:G607,G607)-1)/1000</f>
        <v>0.183</v>
      </c>
      <c r="W607" s="21">
        <f>(RANK(H607,H$8:H$1007,1)+COUNTIF(H$8:H607,H607)-1)/1000</f>
        <v>0.183</v>
      </c>
      <c r="X607" s="21">
        <f>(RANK(I607,I$8:I$1007,1)+COUNTIF(I$8:I607,I607)-1)/1000</f>
        <v>0.183</v>
      </c>
      <c r="Y607" s="21">
        <f>(RANK(J607,J$8:J$1007,1)+COUNTIF(J$8:J607,J607)-1)/1000</f>
        <v>0.182</v>
      </c>
      <c r="Z607" s="21">
        <f>(RANK(K607,K$8:K$1007,1)+COUNTIF(K$8:K607,K607)-1)/1000</f>
        <v>0.45800000000000002</v>
      </c>
      <c r="AA607" s="21">
        <f>(RANK(L607,L$8:L$1007,1)+COUNTIF(L$8:L607,L607)-1)/1000</f>
        <v>0.496</v>
      </c>
      <c r="AB607" s="21">
        <f>(RANK(M607,M$8:M$1007,1)+COUNTIF(M$8:M607,M607)-1)/1000</f>
        <v>0.372</v>
      </c>
      <c r="AC607" s="21">
        <f>(RANK(N607,N$8:N$1007,1)+COUNTIF(N$8:N607,N607)-1)/1000</f>
        <v>0.20899999999999999</v>
      </c>
      <c r="AD607" s="21">
        <f>(RANK(O607,O$8:O$1007,1)+COUNTIF(O$8:O607,O607)-1)/1000</f>
        <v>0.23100000000000001</v>
      </c>
      <c r="AE607" s="21">
        <f>(RANK(P607,P$8:P$1007,1)+COUNTIF(P$8:P607,P607)-1)/1000</f>
        <v>0.187</v>
      </c>
      <c r="AF607" s="21">
        <f>(RANK(Q607,Q$8:Q$1007,1)+COUNTIF(Q$8:Q607,Q607)-1)/1000</f>
        <v>0.20899999999999999</v>
      </c>
      <c r="AG607" s="21">
        <f>(RANK(R607,R$8:R$1007,1)+COUNTIF(R$8:R607,R607)-1)/1000</f>
        <v>0.23100000000000001</v>
      </c>
      <c r="AH607" s="21">
        <f>(RANK(S607,S$8:S$1007,1)+COUNTIF(S$8:S607,S607)-1)/1000</f>
        <v>0.187</v>
      </c>
      <c r="AI607" s="14">
        <f t="shared" si="119"/>
        <v>0</v>
      </c>
      <c r="AK607" s="14">
        <f t="shared" si="120"/>
        <v>0</v>
      </c>
    </row>
    <row r="608" spans="2:37" x14ac:dyDescent="0.25">
      <c r="B608">
        <f t="shared" si="114"/>
        <v>601</v>
      </c>
      <c r="C608">
        <f>MATCH(B608,'Stocastic Model Raw Data'!$B$2:$B$1001,0)</f>
        <v>941</v>
      </c>
      <c r="D608" s="14" cm="1">
        <f t="array" ref="D608">INDEX('Stocastic Model Raw Data'!$G$2:$G$1001,$C608,0)</f>
        <v>31610718</v>
      </c>
      <c r="E608" s="14" cm="1">
        <f t="array" ref="E608">INDEX('Stocastic Model Raw Data'!$C$2:$C$1001,$C608,0)</f>
        <v>7401722.9202792104</v>
      </c>
      <c r="F608" s="14" cm="1">
        <f t="array" ref="F608">INDEX('Stocastic Model Raw Data'!$H$2:$H$1001,$C608,0)</f>
        <v>3115779.1932611698</v>
      </c>
      <c r="G608" s="14">
        <f t="shared" si="109"/>
        <v>4285943.7270180406</v>
      </c>
      <c r="H608" s="14" cm="1">
        <f t="array" ref="H608">INDEX('Stocastic Model Raw Data'!$D$2:$D$1001,$C608,0)</f>
        <v>241823004.927699</v>
      </c>
      <c r="I608" s="14" cm="1">
        <f t="array" ref="I608">INDEX('Stocastic Model Raw Data'!$I$2:$I$1001,$C608,0)</f>
        <v>95481595.706039205</v>
      </c>
      <c r="J608" s="14">
        <f t="shared" si="110"/>
        <v>146341409.22165978</v>
      </c>
      <c r="K608" s="14" cm="1">
        <f t="array" ref="K608">INDEX('Stocastic Model Raw Data'!$E$2:$E$1001,$C608,0)</f>
        <v>31516279.140002701</v>
      </c>
      <c r="L608" s="14" cm="1">
        <f t="array" ref="L608">INDEX('Stocastic Model Raw Data'!$J$2:$J$1001,$C608,0)</f>
        <v>22144903.863133501</v>
      </c>
      <c r="M608" s="14">
        <f t="shared" si="111"/>
        <v>9371375.2768692002</v>
      </c>
      <c r="N608" s="14">
        <f t="shared" si="115"/>
        <v>273339284.0677017</v>
      </c>
      <c r="O608" s="14">
        <f t="shared" si="116"/>
        <v>117626499.56917271</v>
      </c>
      <c r="P608" s="14">
        <f t="shared" si="112"/>
        <v>155712784.49852899</v>
      </c>
      <c r="Q608" s="3">
        <f t="shared" si="117"/>
        <v>273339284.0677017</v>
      </c>
      <c r="R608" s="3">
        <f t="shared" si="118"/>
        <v>149237217.56917271</v>
      </c>
      <c r="S608" s="3">
        <f t="shared" si="113"/>
        <v>124102066.49852899</v>
      </c>
      <c r="T608" s="21">
        <f>(RANK(E608,E$8:E$1007,1)+COUNTIF(E$8:E608,E608)-1)/1000</f>
        <v>0.95199999999999996</v>
      </c>
      <c r="U608" s="21">
        <f>(RANK(F608,F$8:F$1007,1)+COUNTIF(F$8:F608,F608)-1)/1000</f>
        <v>0.95399999999999996</v>
      </c>
      <c r="V608" s="21">
        <f>(RANK(G608,G$8:G$1007,1)+COUNTIF(G$8:G608,G608)-1)/1000</f>
        <v>0.95099999999999996</v>
      </c>
      <c r="W608" s="21">
        <f>(RANK(H608,H$8:H$1007,1)+COUNTIF(H$8:H608,H608)-1)/1000</f>
        <v>0.95199999999999996</v>
      </c>
      <c r="X608" s="21">
        <f>(RANK(I608,I$8:I$1007,1)+COUNTIF(I$8:I608,I608)-1)/1000</f>
        <v>0.95399999999999996</v>
      </c>
      <c r="Y608" s="21">
        <f>(RANK(J608,J$8:J$1007,1)+COUNTIF(J$8:J608,J608)-1)/1000</f>
        <v>0.95099999999999996</v>
      </c>
      <c r="Z608" s="21">
        <f>(RANK(K608,K$8:K$1007,1)+COUNTIF(K$8:K608,K608)-1)/1000</f>
        <v>0.27900000000000003</v>
      </c>
      <c r="AA608" s="21">
        <f>(RANK(L608,L$8:L$1007,1)+COUNTIF(L$8:L608,L608)-1)/1000</f>
        <v>0.27400000000000002</v>
      </c>
      <c r="AB608" s="21">
        <f>(RANK(M608,M$8:M$1007,1)+COUNTIF(M$8:M608,M608)-1)/1000</f>
        <v>0.28699999999999998</v>
      </c>
      <c r="AC608" s="21">
        <f>(RANK(N608,N$8:N$1007,1)+COUNTIF(N$8:N608,N608)-1)/1000</f>
        <v>0.94099999999999995</v>
      </c>
      <c r="AD608" s="21">
        <f>(RANK(O608,O$8:O$1007,1)+COUNTIF(O$8:O608,O608)-1)/1000</f>
        <v>0.93600000000000005</v>
      </c>
      <c r="AE608" s="21">
        <f>(RANK(P608,P$8:P$1007,1)+COUNTIF(P$8:P608,P608)-1)/1000</f>
        <v>0.95099999999999996</v>
      </c>
      <c r="AF608" s="21">
        <f>(RANK(Q608,Q$8:Q$1007,1)+COUNTIF(Q$8:Q608,Q608)-1)/1000</f>
        <v>0.94099999999999995</v>
      </c>
      <c r="AG608" s="21">
        <f>(RANK(R608,R$8:R$1007,1)+COUNTIF(R$8:R608,R608)-1)/1000</f>
        <v>0.93600000000000005</v>
      </c>
      <c r="AH608" s="21">
        <f>(RANK(S608,S$8:S$1007,1)+COUNTIF(S$8:S608,S608)-1)/1000</f>
        <v>0.95099999999999996</v>
      </c>
      <c r="AI608" s="14">
        <f t="shared" si="119"/>
        <v>0</v>
      </c>
      <c r="AK608" s="14">
        <f t="shared" si="120"/>
        <v>0</v>
      </c>
    </row>
    <row r="609" spans="2:37" x14ac:dyDescent="0.25">
      <c r="B609">
        <f t="shared" si="114"/>
        <v>602</v>
      </c>
      <c r="C609">
        <f>MATCH(B609,'Stocastic Model Raw Data'!$B$2:$B$1001,0)</f>
        <v>232</v>
      </c>
      <c r="D609" s="14" cm="1">
        <f t="array" ref="D609">INDEX('Stocastic Model Raw Data'!$G$2:$G$1001,$C609,0)</f>
        <v>31610718</v>
      </c>
      <c r="E609" s="14" cm="1">
        <f t="array" ref="E609">INDEX('Stocastic Model Raw Data'!$C$2:$C$1001,$C609,0)</f>
        <v>2893199.4093128401</v>
      </c>
      <c r="F609" s="14" cm="1">
        <f t="array" ref="F609">INDEX('Stocastic Model Raw Data'!$H$2:$H$1001,$C609,0)</f>
        <v>1178637.2620109101</v>
      </c>
      <c r="G609" s="14">
        <f t="shared" si="109"/>
        <v>1714562.14730193</v>
      </c>
      <c r="H609" s="14" cm="1">
        <f t="array" ref="H609">INDEX('Stocastic Model Raw Data'!$D$2:$D$1001,$C609,0)</f>
        <v>93116972.766747996</v>
      </c>
      <c r="I609" s="14" cm="1">
        <f t="array" ref="I609">INDEX('Stocastic Model Raw Data'!$I$2:$I$1001,$C609,0)</f>
        <v>36610130.862224497</v>
      </c>
      <c r="J609" s="14">
        <f t="shared" si="110"/>
        <v>56506841.904523499</v>
      </c>
      <c r="K609" s="14" cm="1">
        <f t="array" ref="K609">INDEX('Stocastic Model Raw Data'!$E$2:$E$1001,$C609,0)</f>
        <v>26690274.1652545</v>
      </c>
      <c r="L609" s="14" cm="1">
        <f t="array" ref="L609">INDEX('Stocastic Model Raw Data'!$J$2:$J$1001,$C609,0)</f>
        <v>18403693.347547699</v>
      </c>
      <c r="M609" s="14">
        <f t="shared" si="111"/>
        <v>8286580.817706801</v>
      </c>
      <c r="N609" s="14">
        <f t="shared" si="115"/>
        <v>119807246.9320025</v>
      </c>
      <c r="O609" s="14">
        <f t="shared" si="116"/>
        <v>55013824.209772199</v>
      </c>
      <c r="P609" s="14">
        <f t="shared" si="112"/>
        <v>64793422.7222303</v>
      </c>
      <c r="Q609" s="3">
        <f t="shared" si="117"/>
        <v>119807246.9320025</v>
      </c>
      <c r="R609" s="3">
        <f t="shared" si="118"/>
        <v>86624542.209772199</v>
      </c>
      <c r="S609" s="3">
        <f t="shared" si="113"/>
        <v>33182704.7222303</v>
      </c>
      <c r="T609" s="21">
        <f>(RANK(E609,E$8:E$1007,1)+COUNTIF(E$8:E609,E609)-1)/1000</f>
        <v>0.29399999999999998</v>
      </c>
      <c r="U609" s="21">
        <f>(RANK(F609,F$8:F$1007,1)+COUNTIF(F$8:F609,F609)-1)/1000</f>
        <v>0.307</v>
      </c>
      <c r="V609" s="21">
        <f>(RANK(G609,G$8:G$1007,1)+COUNTIF(G$8:G609,G609)-1)/1000</f>
        <v>0.28000000000000003</v>
      </c>
      <c r="W609" s="21">
        <f>(RANK(H609,H$8:H$1007,1)+COUNTIF(H$8:H609,H609)-1)/1000</f>
        <v>0.29299999999999998</v>
      </c>
      <c r="X609" s="21">
        <f>(RANK(I609,I$8:I$1007,1)+COUNTIF(I$8:I609,I609)-1)/1000</f>
        <v>0.30099999999999999</v>
      </c>
      <c r="Y609" s="21">
        <f>(RANK(J609,J$8:J$1007,1)+COUNTIF(J$8:J609,J609)-1)/1000</f>
        <v>0.28000000000000003</v>
      </c>
      <c r="Z609" s="21">
        <f>(RANK(K609,K$8:K$1007,1)+COUNTIF(K$8:K609,K609)-1)/1000</f>
        <v>0.11600000000000001</v>
      </c>
      <c r="AA609" s="21">
        <f>(RANK(L609,L$8:L$1007,1)+COUNTIF(L$8:L609,L609)-1)/1000</f>
        <v>0.115</v>
      </c>
      <c r="AB609" s="21">
        <f>(RANK(M609,M$8:M$1007,1)+COUNTIF(M$8:M609,M609)-1)/1000</f>
        <v>0.12</v>
      </c>
      <c r="AC609" s="21">
        <f>(RANK(N609,N$8:N$1007,1)+COUNTIF(N$8:N609,N609)-1)/1000</f>
        <v>0.23200000000000001</v>
      </c>
      <c r="AD609" s="21">
        <f>(RANK(O609,O$8:O$1007,1)+COUNTIF(O$8:O609,O609)-1)/1000</f>
        <v>0.215</v>
      </c>
      <c r="AE609" s="21">
        <f>(RANK(P609,P$8:P$1007,1)+COUNTIF(P$8:P609,P609)-1)/1000</f>
        <v>0.254</v>
      </c>
      <c r="AF609" s="21">
        <f>(RANK(Q609,Q$8:Q$1007,1)+COUNTIF(Q$8:Q609,Q609)-1)/1000</f>
        <v>0.23200000000000001</v>
      </c>
      <c r="AG609" s="21">
        <f>(RANK(R609,R$8:R$1007,1)+COUNTIF(R$8:R609,R609)-1)/1000</f>
        <v>0.215</v>
      </c>
      <c r="AH609" s="21">
        <f>(RANK(S609,S$8:S$1007,1)+COUNTIF(S$8:S609,S609)-1)/1000</f>
        <v>0.254</v>
      </c>
      <c r="AI609" s="14">
        <f t="shared" si="119"/>
        <v>0</v>
      </c>
      <c r="AK609" s="14">
        <f t="shared" si="120"/>
        <v>0</v>
      </c>
    </row>
    <row r="610" spans="2:37" x14ac:dyDescent="0.25">
      <c r="B610">
        <f t="shared" si="114"/>
        <v>603</v>
      </c>
      <c r="C610">
        <f>MATCH(B610,'Stocastic Model Raw Data'!$B$2:$B$1001,0)</f>
        <v>973</v>
      </c>
      <c r="D610" s="14" cm="1">
        <f t="array" ref="D610">INDEX('Stocastic Model Raw Data'!$G$2:$G$1001,$C610,0)</f>
        <v>31610718</v>
      </c>
      <c r="E610" s="14" cm="1">
        <f t="array" ref="E610">INDEX('Stocastic Model Raw Data'!$C$2:$C$1001,$C610,0)</f>
        <v>7934758.8112354297</v>
      </c>
      <c r="F610" s="14" cm="1">
        <f t="array" ref="F610">INDEX('Stocastic Model Raw Data'!$H$2:$H$1001,$C610,0)</f>
        <v>3317118.6880524601</v>
      </c>
      <c r="G610" s="14">
        <f t="shared" si="109"/>
        <v>4617640.1231829692</v>
      </c>
      <c r="H610" s="14" cm="1">
        <f t="array" ref="H610">INDEX('Stocastic Model Raw Data'!$D$2:$D$1001,$C610,0)</f>
        <v>257067753.80656499</v>
      </c>
      <c r="I610" s="14" cm="1">
        <f t="array" ref="I610">INDEX('Stocastic Model Raw Data'!$I$2:$I$1001,$C610,0)</f>
        <v>101822658.933303</v>
      </c>
      <c r="J610" s="14">
        <f t="shared" si="110"/>
        <v>155245094.87326199</v>
      </c>
      <c r="K610" s="14" cm="1">
        <f t="array" ref="K610">INDEX('Stocastic Model Raw Data'!$E$2:$E$1001,$C610,0)</f>
        <v>44729182.685688101</v>
      </c>
      <c r="L610" s="14" cm="1">
        <f t="array" ref="L610">INDEX('Stocastic Model Raw Data'!$J$2:$J$1001,$C610,0)</f>
        <v>31862116.8027017</v>
      </c>
      <c r="M610" s="14">
        <f t="shared" si="111"/>
        <v>12867065.8829864</v>
      </c>
      <c r="N610" s="14">
        <f t="shared" si="115"/>
        <v>301796936.49225307</v>
      </c>
      <c r="O610" s="14">
        <f t="shared" si="116"/>
        <v>133684775.7360047</v>
      </c>
      <c r="P610" s="14">
        <f t="shared" si="112"/>
        <v>168112160.75624835</v>
      </c>
      <c r="Q610" s="3">
        <f t="shared" si="117"/>
        <v>301796936.49225307</v>
      </c>
      <c r="R610" s="3">
        <f t="shared" si="118"/>
        <v>165295493.73600471</v>
      </c>
      <c r="S610" s="3">
        <f t="shared" si="113"/>
        <v>136501442.75624835</v>
      </c>
      <c r="T610" s="21">
        <f>(RANK(E610,E$8:E$1007,1)+COUNTIF(E$8:E610,E610)-1)/1000</f>
        <v>0.97099999999999997</v>
      </c>
      <c r="U610" s="21">
        <f>(RANK(F610,F$8:F$1007,1)+COUNTIF(F$8:F610,F610)-1)/1000</f>
        <v>0.97199999999999998</v>
      </c>
      <c r="V610" s="21">
        <f>(RANK(G610,G$8:G$1007,1)+COUNTIF(G$8:G610,G610)-1)/1000</f>
        <v>0.97</v>
      </c>
      <c r="W610" s="21">
        <f>(RANK(H610,H$8:H$1007,1)+COUNTIF(H$8:H610,H610)-1)/1000</f>
        <v>0.96899999999999997</v>
      </c>
      <c r="X610" s="21">
        <f>(RANK(I610,I$8:I$1007,1)+COUNTIF(I$8:I610,I610)-1)/1000</f>
        <v>0.97199999999999998</v>
      </c>
      <c r="Y610" s="21">
        <f>(RANK(J610,J$8:J$1007,1)+COUNTIF(J$8:J610,J610)-1)/1000</f>
        <v>0.96799999999999997</v>
      </c>
      <c r="Z610" s="21">
        <f>(RANK(K610,K$8:K$1007,1)+COUNTIF(K$8:K610,K610)-1)/1000</f>
        <v>0.96799999999999997</v>
      </c>
      <c r="AA610" s="21">
        <f>(RANK(L610,L$8:L$1007,1)+COUNTIF(L$8:L610,L610)-1)/1000</f>
        <v>0.96699999999999997</v>
      </c>
      <c r="AB610" s="21">
        <f>(RANK(M610,M$8:M$1007,1)+COUNTIF(M$8:M610,M610)-1)/1000</f>
        <v>0.97899999999999998</v>
      </c>
      <c r="AC610" s="21">
        <f>(RANK(N610,N$8:N$1007,1)+COUNTIF(N$8:N610,N610)-1)/1000</f>
        <v>0.97299999999999998</v>
      </c>
      <c r="AD610" s="21">
        <f>(RANK(O610,O$8:O$1007,1)+COUNTIF(O$8:O610,O610)-1)/1000</f>
        <v>0.97299999999999998</v>
      </c>
      <c r="AE610" s="21">
        <f>(RANK(P610,P$8:P$1007,1)+COUNTIF(P$8:P610,P610)-1)/1000</f>
        <v>0.96899999999999997</v>
      </c>
      <c r="AF610" s="21">
        <f>(RANK(Q610,Q$8:Q$1007,1)+COUNTIF(Q$8:Q610,Q610)-1)/1000</f>
        <v>0.97299999999999998</v>
      </c>
      <c r="AG610" s="21">
        <f>(RANK(R610,R$8:R$1007,1)+COUNTIF(R$8:R610,R610)-1)/1000</f>
        <v>0.97299999999999998</v>
      </c>
      <c r="AH610" s="21">
        <f>(RANK(S610,S$8:S$1007,1)+COUNTIF(S$8:S610,S610)-1)/1000</f>
        <v>0.96899999999999997</v>
      </c>
      <c r="AI610" s="14">
        <f t="shared" si="119"/>
        <v>0</v>
      </c>
      <c r="AK610" s="14">
        <f t="shared" si="120"/>
        <v>0</v>
      </c>
    </row>
    <row r="611" spans="2:37" x14ac:dyDescent="0.25">
      <c r="B611">
        <f t="shared" si="114"/>
        <v>604</v>
      </c>
      <c r="C611">
        <f>MATCH(B611,'Stocastic Model Raw Data'!$B$2:$B$1001,0)</f>
        <v>277</v>
      </c>
      <c r="D611" s="14" cm="1">
        <f t="array" ref="D611">INDEX('Stocastic Model Raw Data'!$G$2:$G$1001,$C611,0)</f>
        <v>31610718</v>
      </c>
      <c r="E611" s="14" cm="1">
        <f t="array" ref="E611">INDEX('Stocastic Model Raw Data'!$C$2:$C$1001,$C611,0)</f>
        <v>2705773.7413427499</v>
      </c>
      <c r="F611" s="14" cm="1">
        <f t="array" ref="F611">INDEX('Stocastic Model Raw Data'!$H$2:$H$1001,$C611,0)</f>
        <v>1028327.1463480101</v>
      </c>
      <c r="G611" s="14">
        <f t="shared" si="109"/>
        <v>1677446.5949947399</v>
      </c>
      <c r="H611" s="14" cm="1">
        <f t="array" ref="H611">INDEX('Stocastic Model Raw Data'!$D$2:$D$1001,$C611,0)</f>
        <v>87898003.228152603</v>
      </c>
      <c r="I611" s="14" cm="1">
        <f t="array" ref="I611">INDEX('Stocastic Model Raw Data'!$I$2:$I$1001,$C611,0)</f>
        <v>32459451.312852301</v>
      </c>
      <c r="J611" s="14">
        <f t="shared" si="110"/>
        <v>55438551.915300302</v>
      </c>
      <c r="K611" s="14" cm="1">
        <f t="array" ref="K611">INDEX('Stocastic Model Raw Data'!$E$2:$E$1001,$C611,0)</f>
        <v>38521471.0176128</v>
      </c>
      <c r="L611" s="14" cm="1">
        <f t="array" ref="L611">INDEX('Stocastic Model Raw Data'!$J$2:$J$1001,$C611,0)</f>
        <v>27571872.444098201</v>
      </c>
      <c r="M611" s="14">
        <f t="shared" si="111"/>
        <v>10949598.573514599</v>
      </c>
      <c r="N611" s="14">
        <f t="shared" si="115"/>
        <v>126419474.2457654</v>
      </c>
      <c r="O611" s="14">
        <f t="shared" si="116"/>
        <v>60031323.756950498</v>
      </c>
      <c r="P611" s="14">
        <f t="shared" si="112"/>
        <v>66388150.488814905</v>
      </c>
      <c r="Q611" s="3">
        <f t="shared" si="117"/>
        <v>126419474.2457654</v>
      </c>
      <c r="R611" s="3">
        <f t="shared" si="118"/>
        <v>91642041.756950498</v>
      </c>
      <c r="S611" s="3">
        <f t="shared" si="113"/>
        <v>34777432.488814905</v>
      </c>
      <c r="T611" s="21">
        <f>(RANK(E611,E$8:E$1007,1)+COUNTIF(E$8:E611,E611)-1)/1000</f>
        <v>0.23599999999999999</v>
      </c>
      <c r="U611" s="21">
        <f>(RANK(F611,F$8:F$1007,1)+COUNTIF(F$8:F611,F611)-1)/1000</f>
        <v>0.21299999999999999</v>
      </c>
      <c r="V611" s="21">
        <f>(RANK(G611,G$8:G$1007,1)+COUNTIF(G$8:G611,G611)-1)/1000</f>
        <v>0.25700000000000001</v>
      </c>
      <c r="W611" s="21">
        <f>(RANK(H611,H$8:H$1007,1)+COUNTIF(H$8:H611,H611)-1)/1000</f>
        <v>0.24</v>
      </c>
      <c r="X611" s="21">
        <f>(RANK(I611,I$8:I$1007,1)+COUNTIF(I$8:I611,I611)-1)/1000</f>
        <v>0.21299999999999999</v>
      </c>
      <c r="Y611" s="21">
        <f>(RANK(J611,J$8:J$1007,1)+COUNTIF(J$8:J611,J611)-1)/1000</f>
        <v>0.26200000000000001</v>
      </c>
      <c r="Z611" s="21">
        <f>(RANK(K611,K$8:K$1007,1)+COUNTIF(K$8:K611,K611)-1)/1000</f>
        <v>0.68899999999999995</v>
      </c>
      <c r="AA611" s="21">
        <f>(RANK(L611,L$8:L$1007,1)+COUNTIF(L$8:L611,L611)-1)/1000</f>
        <v>0.69499999999999995</v>
      </c>
      <c r="AB611" s="21">
        <f>(RANK(M611,M$8:M$1007,1)+COUNTIF(M$8:M611,M611)-1)/1000</f>
        <v>0.66800000000000004</v>
      </c>
      <c r="AC611" s="21">
        <f>(RANK(N611,N$8:N$1007,1)+COUNTIF(N$8:N611,N611)-1)/1000</f>
        <v>0.27700000000000002</v>
      </c>
      <c r="AD611" s="21">
        <f>(RANK(O611,O$8:O$1007,1)+COUNTIF(O$8:O611,O611)-1)/1000</f>
        <v>0.28699999999999998</v>
      </c>
      <c r="AE611" s="21">
        <f>(RANK(P611,P$8:P$1007,1)+COUNTIF(P$8:P611,P611)-1)/1000</f>
        <v>0.28000000000000003</v>
      </c>
      <c r="AF611" s="21">
        <f>(RANK(Q611,Q$8:Q$1007,1)+COUNTIF(Q$8:Q611,Q611)-1)/1000</f>
        <v>0.27700000000000002</v>
      </c>
      <c r="AG611" s="21">
        <f>(RANK(R611,R$8:R$1007,1)+COUNTIF(R$8:R611,R611)-1)/1000</f>
        <v>0.28699999999999998</v>
      </c>
      <c r="AH611" s="21">
        <f>(RANK(S611,S$8:S$1007,1)+COUNTIF(S$8:S611,S611)-1)/1000</f>
        <v>0.28000000000000003</v>
      </c>
      <c r="AI611" s="14">
        <f t="shared" si="119"/>
        <v>0</v>
      </c>
      <c r="AK611" s="14">
        <f t="shared" si="120"/>
        <v>0</v>
      </c>
    </row>
    <row r="612" spans="2:37" x14ac:dyDescent="0.25">
      <c r="B612">
        <f t="shared" si="114"/>
        <v>605</v>
      </c>
      <c r="C612">
        <f>MATCH(B612,'Stocastic Model Raw Data'!$B$2:$B$1001,0)</f>
        <v>244</v>
      </c>
      <c r="D612" s="14" cm="1">
        <f t="array" ref="D612">INDEX('Stocastic Model Raw Data'!$G$2:$G$1001,$C612,0)</f>
        <v>31610718</v>
      </c>
      <c r="E612" s="14" cm="1">
        <f t="array" ref="E612">INDEX('Stocastic Model Raw Data'!$C$2:$C$1001,$C612,0)</f>
        <v>2632470.1476441999</v>
      </c>
      <c r="F612" s="14" cm="1">
        <f t="array" ref="F612">INDEX('Stocastic Model Raw Data'!$H$2:$H$1001,$C612,0)</f>
        <v>1035519.08704075</v>
      </c>
      <c r="G612" s="14">
        <f t="shared" si="109"/>
        <v>1596951.0606034501</v>
      </c>
      <c r="H612" s="14" cm="1">
        <f t="array" ref="H612">INDEX('Stocastic Model Raw Data'!$D$2:$D$1001,$C612,0)</f>
        <v>85177150.959147006</v>
      </c>
      <c r="I612" s="14" cm="1">
        <f t="array" ref="I612">INDEX('Stocastic Model Raw Data'!$I$2:$I$1001,$C612,0)</f>
        <v>32529008.516167101</v>
      </c>
      <c r="J612" s="14">
        <f t="shared" si="110"/>
        <v>52648142.442979902</v>
      </c>
      <c r="K612" s="14" cm="1">
        <f t="array" ref="K612">INDEX('Stocastic Model Raw Data'!$E$2:$E$1001,$C612,0)</f>
        <v>36359519.229051903</v>
      </c>
      <c r="L612" s="14" cm="1">
        <f t="array" ref="L612">INDEX('Stocastic Model Raw Data'!$J$2:$J$1001,$C612,0)</f>
        <v>25964214.5506819</v>
      </c>
      <c r="M612" s="14">
        <f t="shared" si="111"/>
        <v>10395304.678370003</v>
      </c>
      <c r="N612" s="14">
        <f t="shared" si="115"/>
        <v>121536670.18819891</v>
      </c>
      <c r="O612" s="14">
        <f t="shared" si="116"/>
        <v>58493223.066849001</v>
      </c>
      <c r="P612" s="14">
        <f t="shared" si="112"/>
        <v>63043447.121349908</v>
      </c>
      <c r="Q612" s="3">
        <f t="shared" si="117"/>
        <v>121536670.18819891</v>
      </c>
      <c r="R612" s="3">
        <f t="shared" si="118"/>
        <v>90103941.066848993</v>
      </c>
      <c r="S612" s="3">
        <f t="shared" si="113"/>
        <v>31432729.121349916</v>
      </c>
      <c r="T612" s="21">
        <f>(RANK(E612,E$8:E$1007,1)+COUNTIF(E$8:E612,E612)-1)/1000</f>
        <v>0.21299999999999999</v>
      </c>
      <c r="U612" s="21">
        <f>(RANK(F612,F$8:F$1007,1)+COUNTIF(F$8:F612,F612)-1)/1000</f>
        <v>0.215</v>
      </c>
      <c r="V612" s="21">
        <f>(RANK(G612,G$8:G$1007,1)+COUNTIF(G$8:G612,G612)-1)/1000</f>
        <v>0.216</v>
      </c>
      <c r="W612" s="21">
        <f>(RANK(H612,H$8:H$1007,1)+COUNTIF(H$8:H612,H612)-1)/1000</f>
        <v>0.21099999999999999</v>
      </c>
      <c r="X612" s="21">
        <f>(RANK(I612,I$8:I$1007,1)+COUNTIF(I$8:I612,I612)-1)/1000</f>
        <v>0.216</v>
      </c>
      <c r="Y612" s="21">
        <f>(RANK(J612,J$8:J$1007,1)+COUNTIF(J$8:J612,J612)-1)/1000</f>
        <v>0.20699999999999999</v>
      </c>
      <c r="Z612" s="21">
        <f>(RANK(K612,K$8:K$1007,1)+COUNTIF(K$8:K612,K612)-1)/1000</f>
        <v>0.53200000000000003</v>
      </c>
      <c r="AA612" s="21">
        <f>(RANK(L612,L$8:L$1007,1)+COUNTIF(L$8:L612,L612)-1)/1000</f>
        <v>0.53900000000000003</v>
      </c>
      <c r="AB612" s="21">
        <f>(RANK(M612,M$8:M$1007,1)+COUNTIF(M$8:M612,M612)-1)/1000</f>
        <v>0.51900000000000002</v>
      </c>
      <c r="AC612" s="21">
        <f>(RANK(N612,N$8:N$1007,1)+COUNTIF(N$8:N612,N612)-1)/1000</f>
        <v>0.24399999999999999</v>
      </c>
      <c r="AD612" s="21">
        <f>(RANK(O612,O$8:O$1007,1)+COUNTIF(O$8:O612,O612)-1)/1000</f>
        <v>0.25900000000000001</v>
      </c>
      <c r="AE612" s="21">
        <f>(RANK(P612,P$8:P$1007,1)+COUNTIF(P$8:P612,P612)-1)/1000</f>
        <v>0.22900000000000001</v>
      </c>
      <c r="AF612" s="21">
        <f>(RANK(Q612,Q$8:Q$1007,1)+COUNTIF(Q$8:Q612,Q612)-1)/1000</f>
        <v>0.24399999999999999</v>
      </c>
      <c r="AG612" s="21">
        <f>(RANK(R612,R$8:R$1007,1)+COUNTIF(R$8:R612,R612)-1)/1000</f>
        <v>0.25900000000000001</v>
      </c>
      <c r="AH612" s="21">
        <f>(RANK(S612,S$8:S$1007,1)+COUNTIF(S$8:S612,S612)-1)/1000</f>
        <v>0.22900000000000001</v>
      </c>
      <c r="AI612" s="14">
        <f t="shared" si="119"/>
        <v>0</v>
      </c>
      <c r="AK612" s="14">
        <f t="shared" si="120"/>
        <v>0</v>
      </c>
    </row>
    <row r="613" spans="2:37" x14ac:dyDescent="0.25">
      <c r="B613">
        <f t="shared" si="114"/>
        <v>606</v>
      </c>
      <c r="C613">
        <f>MATCH(B613,'Stocastic Model Raw Data'!$B$2:$B$1001,0)</f>
        <v>585</v>
      </c>
      <c r="D613" s="14" cm="1">
        <f t="array" ref="D613">INDEX('Stocastic Model Raw Data'!$G$2:$G$1001,$C613,0)</f>
        <v>31610718</v>
      </c>
      <c r="E613" s="14" cm="1">
        <f t="array" ref="E613">INDEX('Stocastic Model Raw Data'!$C$2:$C$1001,$C613,0)</f>
        <v>4616083.6183101702</v>
      </c>
      <c r="F613" s="14" cm="1">
        <f t="array" ref="F613">INDEX('Stocastic Model Raw Data'!$H$2:$H$1001,$C613,0)</f>
        <v>1886900.5094472901</v>
      </c>
      <c r="G613" s="14">
        <f t="shared" si="109"/>
        <v>2729183.1088628802</v>
      </c>
      <c r="H613" s="14" cm="1">
        <f t="array" ref="H613">INDEX('Stocastic Model Raw Data'!$D$2:$D$1001,$C613,0)</f>
        <v>149256772.57996899</v>
      </c>
      <c r="I613" s="14" cm="1">
        <f t="array" ref="I613">INDEX('Stocastic Model Raw Data'!$I$2:$I$1001,$C613,0)</f>
        <v>58248073.820582204</v>
      </c>
      <c r="J613" s="14">
        <f t="shared" si="110"/>
        <v>91008698.759386778</v>
      </c>
      <c r="K613" s="14" cm="1">
        <f t="array" ref="K613">INDEX('Stocastic Model Raw Data'!$E$2:$E$1001,$C613,0)</f>
        <v>31603616.500375401</v>
      </c>
      <c r="L613" s="14" cm="1">
        <f t="array" ref="L613">INDEX('Stocastic Model Raw Data'!$J$2:$J$1001,$C613,0)</f>
        <v>22070364.1571627</v>
      </c>
      <c r="M613" s="14">
        <f t="shared" si="111"/>
        <v>9533252.3432127014</v>
      </c>
      <c r="N613" s="14">
        <f t="shared" si="115"/>
        <v>180860389.08034438</v>
      </c>
      <c r="O613" s="14">
        <f t="shared" si="116"/>
        <v>80318437.977744907</v>
      </c>
      <c r="P613" s="14">
        <f t="shared" si="112"/>
        <v>100541951.10259947</v>
      </c>
      <c r="Q613" s="3">
        <f t="shared" si="117"/>
        <v>180860389.08034438</v>
      </c>
      <c r="R613" s="3">
        <f t="shared" si="118"/>
        <v>111929155.97774491</v>
      </c>
      <c r="S613" s="3">
        <f t="shared" si="113"/>
        <v>68931233.102599472</v>
      </c>
      <c r="T613" s="21">
        <f>(RANK(E613,E$8:E$1007,1)+COUNTIF(E$8:E613,E613)-1)/1000</f>
        <v>0.61199999999999999</v>
      </c>
      <c r="U613" s="21">
        <f>(RANK(F613,F$8:F$1007,1)+COUNTIF(F$8:F613,F613)-1)/1000</f>
        <v>0.60499999999999998</v>
      </c>
      <c r="V613" s="21">
        <f>(RANK(G613,G$8:G$1007,1)+COUNTIF(G$8:G613,G613)-1)/1000</f>
        <v>0.61399999999999999</v>
      </c>
      <c r="W613" s="21">
        <f>(RANK(H613,H$8:H$1007,1)+COUNTIF(H$8:H613,H613)-1)/1000</f>
        <v>0.60899999999999999</v>
      </c>
      <c r="X613" s="21">
        <f>(RANK(I613,I$8:I$1007,1)+COUNTIF(I$8:I613,I613)-1)/1000</f>
        <v>0.60099999999999998</v>
      </c>
      <c r="Y613" s="21">
        <f>(RANK(J613,J$8:J$1007,1)+COUNTIF(J$8:J613,J613)-1)/1000</f>
        <v>0.61499999999999999</v>
      </c>
      <c r="Z613" s="21">
        <f>(RANK(K613,K$8:K$1007,1)+COUNTIF(K$8:K613,K613)-1)/1000</f>
        <v>0.28199999999999997</v>
      </c>
      <c r="AA613" s="21">
        <f>(RANK(L613,L$8:L$1007,1)+COUNTIF(L$8:L613,L613)-1)/1000</f>
        <v>0.27100000000000002</v>
      </c>
      <c r="AB613" s="21">
        <f>(RANK(M613,M$8:M$1007,1)+COUNTIF(M$8:M613,M613)-1)/1000</f>
        <v>0.32400000000000001</v>
      </c>
      <c r="AC613" s="21">
        <f>(RANK(N613,N$8:N$1007,1)+COUNTIF(N$8:N613,N613)-1)/1000</f>
        <v>0.58499999999999996</v>
      </c>
      <c r="AD613" s="21">
        <f>(RANK(O613,O$8:O$1007,1)+COUNTIF(O$8:O613,O613)-1)/1000</f>
        <v>0.54300000000000004</v>
      </c>
      <c r="AE613" s="21">
        <f>(RANK(P613,P$8:P$1007,1)+COUNTIF(P$8:P613,P613)-1)/1000</f>
        <v>0.60499999999999998</v>
      </c>
      <c r="AF613" s="21">
        <f>(RANK(Q613,Q$8:Q$1007,1)+COUNTIF(Q$8:Q613,Q613)-1)/1000</f>
        <v>0.58499999999999996</v>
      </c>
      <c r="AG613" s="21">
        <f>(RANK(R613,R$8:R$1007,1)+COUNTIF(R$8:R613,R613)-1)/1000</f>
        <v>0.54300000000000004</v>
      </c>
      <c r="AH613" s="21">
        <f>(RANK(S613,S$8:S$1007,1)+COUNTIF(S$8:S613,S613)-1)/1000</f>
        <v>0.60499999999999998</v>
      </c>
      <c r="AI613" s="14">
        <f t="shared" si="119"/>
        <v>0</v>
      </c>
      <c r="AK613" s="14">
        <f t="shared" si="120"/>
        <v>0</v>
      </c>
    </row>
    <row r="614" spans="2:37" x14ac:dyDescent="0.25">
      <c r="B614">
        <f t="shared" si="114"/>
        <v>607</v>
      </c>
      <c r="C614">
        <f>MATCH(B614,'Stocastic Model Raw Data'!$B$2:$B$1001,0)</f>
        <v>725</v>
      </c>
      <c r="D614" s="14" cm="1">
        <f t="array" ref="D614">INDEX('Stocastic Model Raw Data'!$G$2:$G$1001,$C614,0)</f>
        <v>31610718</v>
      </c>
      <c r="E614" s="14" cm="1">
        <f t="array" ref="E614">INDEX('Stocastic Model Raw Data'!$C$2:$C$1001,$C614,0)</f>
        <v>5089535.0637815697</v>
      </c>
      <c r="F614" s="14" cm="1">
        <f t="array" ref="F614">INDEX('Stocastic Model Raw Data'!$H$2:$H$1001,$C614,0)</f>
        <v>2126885.37895831</v>
      </c>
      <c r="G614" s="14">
        <f t="shared" si="109"/>
        <v>2962649.6848232597</v>
      </c>
      <c r="H614" s="14" cm="1">
        <f t="array" ref="H614">INDEX('Stocastic Model Raw Data'!$D$2:$D$1001,$C614,0)</f>
        <v>163436104.52706599</v>
      </c>
      <c r="I614" s="14" cm="1">
        <f t="array" ref="I614">INDEX('Stocastic Model Raw Data'!$I$2:$I$1001,$C614,0)</f>
        <v>65635968.655729897</v>
      </c>
      <c r="J614" s="14">
        <f t="shared" si="110"/>
        <v>97800135.871336102</v>
      </c>
      <c r="K614" s="14" cm="1">
        <f t="array" ref="K614">INDEX('Stocastic Model Raw Data'!$E$2:$E$1001,$C614,0)</f>
        <v>38621196.270887598</v>
      </c>
      <c r="L614" s="14" cm="1">
        <f t="array" ref="L614">INDEX('Stocastic Model Raw Data'!$J$2:$J$1001,$C614,0)</f>
        <v>27476993.938376401</v>
      </c>
      <c r="M614" s="14">
        <f t="shared" si="111"/>
        <v>11144202.332511198</v>
      </c>
      <c r="N614" s="14">
        <f t="shared" si="115"/>
        <v>202057300.79795361</v>
      </c>
      <c r="O614" s="14">
        <f t="shared" si="116"/>
        <v>93112962.594106302</v>
      </c>
      <c r="P614" s="14">
        <f t="shared" si="112"/>
        <v>108944338.2038473</v>
      </c>
      <c r="Q614" s="3">
        <f t="shared" si="117"/>
        <v>202057300.79795361</v>
      </c>
      <c r="R614" s="3">
        <f t="shared" si="118"/>
        <v>124723680.5941063</v>
      </c>
      <c r="S614" s="3">
        <f t="shared" si="113"/>
        <v>77333620.203847304</v>
      </c>
      <c r="T614" s="21">
        <f>(RANK(E614,E$8:E$1007,1)+COUNTIF(E$8:E614,E614)-1)/1000</f>
        <v>0.71799999999999997</v>
      </c>
      <c r="U614" s="21">
        <f>(RANK(F614,F$8:F$1007,1)+COUNTIF(F$8:F614,F614)-1)/1000</f>
        <v>0.72899999999999998</v>
      </c>
      <c r="V614" s="21">
        <f>(RANK(G614,G$8:G$1007,1)+COUNTIF(G$8:G614,G614)-1)/1000</f>
        <v>0.71299999999999997</v>
      </c>
      <c r="W614" s="21">
        <f>(RANK(H614,H$8:H$1007,1)+COUNTIF(H$8:H614,H614)-1)/1000</f>
        <v>0.70899999999999996</v>
      </c>
      <c r="X614" s="21">
        <f>(RANK(I614,I$8:I$1007,1)+COUNTIF(I$8:I614,I614)-1)/1000</f>
        <v>0.73</v>
      </c>
      <c r="Y614" s="21">
        <f>(RANK(J614,J$8:J$1007,1)+COUNTIF(J$8:J614,J614)-1)/1000</f>
        <v>0.70099999999999996</v>
      </c>
      <c r="Z614" s="21">
        <f>(RANK(K614,K$8:K$1007,1)+COUNTIF(K$8:K614,K614)-1)/1000</f>
        <v>0.70099999999999996</v>
      </c>
      <c r="AA614" s="21">
        <f>(RANK(L614,L$8:L$1007,1)+COUNTIF(L$8:L614,L614)-1)/1000</f>
        <v>0.68899999999999995</v>
      </c>
      <c r="AB614" s="21">
        <f>(RANK(M614,M$8:M$1007,1)+COUNTIF(M$8:M614,M614)-1)/1000</f>
        <v>0.72899999999999998</v>
      </c>
      <c r="AC614" s="21">
        <f>(RANK(N614,N$8:N$1007,1)+COUNTIF(N$8:N614,N614)-1)/1000</f>
        <v>0.72499999999999998</v>
      </c>
      <c r="AD614" s="21">
        <f>(RANK(O614,O$8:O$1007,1)+COUNTIF(O$8:O614,O614)-1)/1000</f>
        <v>0.748</v>
      </c>
      <c r="AE614" s="21">
        <f>(RANK(P614,P$8:P$1007,1)+COUNTIF(P$8:P614,P614)-1)/1000</f>
        <v>0.70499999999999996</v>
      </c>
      <c r="AF614" s="21">
        <f>(RANK(Q614,Q$8:Q$1007,1)+COUNTIF(Q$8:Q614,Q614)-1)/1000</f>
        <v>0.72499999999999998</v>
      </c>
      <c r="AG614" s="21">
        <f>(RANK(R614,R$8:R$1007,1)+COUNTIF(R$8:R614,R614)-1)/1000</f>
        <v>0.748</v>
      </c>
      <c r="AH614" s="21">
        <f>(RANK(S614,S$8:S$1007,1)+COUNTIF(S$8:S614,S614)-1)/1000</f>
        <v>0.70499999999999996</v>
      </c>
      <c r="AI614" s="14">
        <f t="shared" si="119"/>
        <v>0</v>
      </c>
      <c r="AK614" s="14">
        <f t="shared" si="120"/>
        <v>0</v>
      </c>
    </row>
    <row r="615" spans="2:37" x14ac:dyDescent="0.25">
      <c r="B615">
        <f t="shared" si="114"/>
        <v>608</v>
      </c>
      <c r="C615">
        <f>MATCH(B615,'Stocastic Model Raw Data'!$B$2:$B$1001,0)</f>
        <v>903</v>
      </c>
      <c r="D615" s="14" cm="1">
        <f t="array" ref="D615">INDEX('Stocastic Model Raw Data'!$G$2:$G$1001,$C615,0)</f>
        <v>31610718</v>
      </c>
      <c r="E615" s="14" cm="1">
        <f t="array" ref="E615">INDEX('Stocastic Model Raw Data'!$C$2:$C$1001,$C615,0)</f>
        <v>6571648.7430306496</v>
      </c>
      <c r="F615" s="14" cm="1">
        <f t="array" ref="F615">INDEX('Stocastic Model Raw Data'!$H$2:$H$1001,$C615,0)</f>
        <v>2739412.7718810099</v>
      </c>
      <c r="G615" s="14">
        <f t="shared" si="109"/>
        <v>3832235.9711496397</v>
      </c>
      <c r="H615" s="14" cm="1">
        <f t="array" ref="H615">INDEX('Stocastic Model Raw Data'!$D$2:$D$1001,$C615,0)</f>
        <v>211836383.49612099</v>
      </c>
      <c r="I615" s="14" cm="1">
        <f t="array" ref="I615">INDEX('Stocastic Model Raw Data'!$I$2:$I$1001,$C615,0)</f>
        <v>84261960.609814703</v>
      </c>
      <c r="J615" s="14">
        <f t="shared" si="110"/>
        <v>127574422.88630629</v>
      </c>
      <c r="K615" s="14" cm="1">
        <f t="array" ref="K615">INDEX('Stocastic Model Raw Data'!$E$2:$E$1001,$C615,0)</f>
        <v>41673981.411790997</v>
      </c>
      <c r="L615" s="14" cm="1">
        <f t="array" ref="L615">INDEX('Stocastic Model Raw Data'!$J$2:$J$1001,$C615,0)</f>
        <v>29570219.972362801</v>
      </c>
      <c r="M615" s="14">
        <f t="shared" si="111"/>
        <v>12103761.439428195</v>
      </c>
      <c r="N615" s="14">
        <f t="shared" si="115"/>
        <v>253510364.90791199</v>
      </c>
      <c r="O615" s="14">
        <f t="shared" si="116"/>
        <v>113832180.5821775</v>
      </c>
      <c r="P615" s="14">
        <f t="shared" si="112"/>
        <v>139678184.3257345</v>
      </c>
      <c r="Q615" s="3">
        <f t="shared" si="117"/>
        <v>253510364.90791199</v>
      </c>
      <c r="R615" s="3">
        <f t="shared" si="118"/>
        <v>145442898.58217752</v>
      </c>
      <c r="S615" s="3">
        <f t="shared" si="113"/>
        <v>108067466.32573447</v>
      </c>
      <c r="T615" s="21">
        <f>(RANK(E615,E$8:E$1007,1)+COUNTIF(E$8:E615,E615)-1)/1000</f>
        <v>0.90100000000000002</v>
      </c>
      <c r="U615" s="21">
        <f>(RANK(F615,F$8:F$1007,1)+COUNTIF(F$8:F615,F615)-1)/1000</f>
        <v>0.90100000000000002</v>
      </c>
      <c r="V615" s="21">
        <f>(RANK(G615,G$8:G$1007,1)+COUNTIF(G$8:G615,G615)-1)/1000</f>
        <v>0.89800000000000002</v>
      </c>
      <c r="W615" s="21">
        <f>(RANK(H615,H$8:H$1007,1)+COUNTIF(H$8:H615,H615)-1)/1000</f>
        <v>0.89300000000000002</v>
      </c>
      <c r="X615" s="21">
        <f>(RANK(I615,I$8:I$1007,1)+COUNTIF(I$8:I615,I615)-1)/1000</f>
        <v>0.90300000000000002</v>
      </c>
      <c r="Y615" s="21">
        <f>(RANK(J615,J$8:J$1007,1)+COUNTIF(J$8:J615,J615)-1)/1000</f>
        <v>0.89</v>
      </c>
      <c r="Z615" s="21">
        <f>(RANK(K615,K$8:K$1007,1)+COUNTIF(K$8:K615,K615)-1)/1000</f>
        <v>0.86799999999999999</v>
      </c>
      <c r="AA615" s="21">
        <f>(RANK(L615,L$8:L$1007,1)+COUNTIF(L$8:L615,L615)-1)/1000</f>
        <v>0.84699999999999998</v>
      </c>
      <c r="AB615" s="21">
        <f>(RANK(M615,M$8:M$1007,1)+COUNTIF(M$8:M615,M615)-1)/1000</f>
        <v>0.91600000000000004</v>
      </c>
      <c r="AC615" s="21">
        <f>(RANK(N615,N$8:N$1007,1)+COUNTIF(N$8:N615,N615)-1)/1000</f>
        <v>0.90300000000000002</v>
      </c>
      <c r="AD615" s="21">
        <f>(RANK(O615,O$8:O$1007,1)+COUNTIF(O$8:O615,O615)-1)/1000</f>
        <v>0.91400000000000003</v>
      </c>
      <c r="AE615" s="21">
        <f>(RANK(P615,P$8:P$1007,1)+COUNTIF(P$8:P615,P615)-1)/1000</f>
        <v>0.89400000000000002</v>
      </c>
      <c r="AF615" s="21">
        <f>(RANK(Q615,Q$8:Q$1007,1)+COUNTIF(Q$8:Q615,Q615)-1)/1000</f>
        <v>0.90300000000000002</v>
      </c>
      <c r="AG615" s="21">
        <f>(RANK(R615,R$8:R$1007,1)+COUNTIF(R$8:R615,R615)-1)/1000</f>
        <v>0.91400000000000003</v>
      </c>
      <c r="AH615" s="21">
        <f>(RANK(S615,S$8:S$1007,1)+COUNTIF(S$8:S615,S615)-1)/1000</f>
        <v>0.89400000000000002</v>
      </c>
      <c r="AI615" s="14">
        <f t="shared" si="119"/>
        <v>0</v>
      </c>
      <c r="AK615" s="14">
        <f t="shared" si="120"/>
        <v>0</v>
      </c>
    </row>
    <row r="616" spans="2:37" x14ac:dyDescent="0.25">
      <c r="B616">
        <f t="shared" si="114"/>
        <v>609</v>
      </c>
      <c r="C616">
        <f>MATCH(B616,'Stocastic Model Raw Data'!$B$2:$B$1001,0)</f>
        <v>510</v>
      </c>
      <c r="D616" s="14" cm="1">
        <f t="array" ref="D616">INDEX('Stocastic Model Raw Data'!$G$2:$G$1001,$C616,0)</f>
        <v>31610718</v>
      </c>
      <c r="E616" s="14" cm="1">
        <f t="array" ref="E616">INDEX('Stocastic Model Raw Data'!$C$2:$C$1001,$C616,0)</f>
        <v>4093679.57893294</v>
      </c>
      <c r="F616" s="14" cm="1">
        <f t="array" ref="F616">INDEX('Stocastic Model Raw Data'!$H$2:$H$1001,$C616,0)</f>
        <v>1645155.0586558699</v>
      </c>
      <c r="G616" s="14">
        <f t="shared" si="109"/>
        <v>2448524.5202770699</v>
      </c>
      <c r="H616" s="14" cm="1">
        <f t="array" ref="H616">INDEX('Stocastic Model Raw Data'!$D$2:$D$1001,$C616,0)</f>
        <v>134091427.830227</v>
      </c>
      <c r="I616" s="14" cm="1">
        <f t="array" ref="I616">INDEX('Stocastic Model Raw Data'!$I$2:$I$1001,$C616,0)</f>
        <v>51079127.643596902</v>
      </c>
      <c r="J616" s="14">
        <f t="shared" si="110"/>
        <v>83012300.1866301</v>
      </c>
      <c r="K616" s="14" cm="1">
        <f t="array" ref="K616">INDEX('Stocastic Model Raw Data'!$E$2:$E$1001,$C616,0)</f>
        <v>39432558.455079898</v>
      </c>
      <c r="L616" s="14" cm="1">
        <f t="array" ref="L616">INDEX('Stocastic Model Raw Data'!$J$2:$J$1001,$C616,0)</f>
        <v>28441444.905795701</v>
      </c>
      <c r="M616" s="14">
        <f t="shared" si="111"/>
        <v>10991113.549284197</v>
      </c>
      <c r="N616" s="14">
        <f t="shared" si="115"/>
        <v>173523986.2853069</v>
      </c>
      <c r="O616" s="14">
        <f t="shared" si="116"/>
        <v>79520572.549392611</v>
      </c>
      <c r="P616" s="14">
        <f t="shared" si="112"/>
        <v>94003413.73591429</v>
      </c>
      <c r="Q616" s="3">
        <f t="shared" si="117"/>
        <v>173523986.2853069</v>
      </c>
      <c r="R616" s="3">
        <f t="shared" si="118"/>
        <v>111131290.54939261</v>
      </c>
      <c r="S616" s="3">
        <f t="shared" si="113"/>
        <v>62392695.73591429</v>
      </c>
      <c r="T616" s="21">
        <f>(RANK(E616,E$8:E$1007,1)+COUNTIF(E$8:E616,E616)-1)/1000</f>
        <v>0.46400000000000002</v>
      </c>
      <c r="U616" s="21">
        <f>(RANK(F616,F$8:F$1007,1)+COUNTIF(F$8:F616,F616)-1)/1000</f>
        <v>0.45900000000000002</v>
      </c>
      <c r="V616" s="21">
        <f>(RANK(G616,G$8:G$1007,1)+COUNTIF(G$8:G616,G616)-1)/1000</f>
        <v>0.48399999999999999</v>
      </c>
      <c r="W616" s="21">
        <f>(RANK(H616,H$8:H$1007,1)+COUNTIF(H$8:H616,H616)-1)/1000</f>
        <v>0.47199999999999998</v>
      </c>
      <c r="X616" s="21">
        <f>(RANK(I616,I$8:I$1007,1)+COUNTIF(I$8:I616,I616)-1)/1000</f>
        <v>0.46100000000000002</v>
      </c>
      <c r="Y616" s="21">
        <f>(RANK(J616,J$8:J$1007,1)+COUNTIF(J$8:J616,J616)-1)/1000</f>
        <v>0.499</v>
      </c>
      <c r="Z616" s="21">
        <f>(RANK(K616,K$8:K$1007,1)+COUNTIF(K$8:K616,K616)-1)/1000</f>
        <v>0.74299999999999999</v>
      </c>
      <c r="AA616" s="21">
        <f>(RANK(L616,L$8:L$1007,1)+COUNTIF(L$8:L616,L616)-1)/1000</f>
        <v>0.76200000000000001</v>
      </c>
      <c r="AB616" s="21">
        <f>(RANK(M616,M$8:M$1007,1)+COUNTIF(M$8:M616,M616)-1)/1000</f>
        <v>0.68600000000000005</v>
      </c>
      <c r="AC616" s="21">
        <f>(RANK(N616,N$8:N$1007,1)+COUNTIF(N$8:N616,N616)-1)/1000</f>
        <v>0.51</v>
      </c>
      <c r="AD616" s="21">
        <f>(RANK(O616,O$8:O$1007,1)+COUNTIF(O$8:O616,O616)-1)/1000</f>
        <v>0.52800000000000002</v>
      </c>
      <c r="AE616" s="21">
        <f>(RANK(P616,P$8:P$1007,1)+COUNTIF(P$8:P616,P616)-1)/1000</f>
        <v>0.503</v>
      </c>
      <c r="AF616" s="21">
        <f>(RANK(Q616,Q$8:Q$1007,1)+COUNTIF(Q$8:Q616,Q616)-1)/1000</f>
        <v>0.51</v>
      </c>
      <c r="AG616" s="21">
        <f>(RANK(R616,R$8:R$1007,1)+COUNTIF(R$8:R616,R616)-1)/1000</f>
        <v>0.52800000000000002</v>
      </c>
      <c r="AH616" s="21">
        <f>(RANK(S616,S$8:S$1007,1)+COUNTIF(S$8:S616,S616)-1)/1000</f>
        <v>0.503</v>
      </c>
      <c r="AI616" s="14">
        <f t="shared" si="119"/>
        <v>0</v>
      </c>
      <c r="AK616" s="14">
        <f t="shared" si="120"/>
        <v>0</v>
      </c>
    </row>
    <row r="617" spans="2:37" x14ac:dyDescent="0.25">
      <c r="B617">
        <f t="shared" si="114"/>
        <v>610</v>
      </c>
      <c r="C617">
        <f>MATCH(B617,'Stocastic Model Raw Data'!$B$2:$B$1001,0)</f>
        <v>354</v>
      </c>
      <c r="D617" s="14" cm="1">
        <f t="array" ref="D617">INDEX('Stocastic Model Raw Data'!$G$2:$G$1001,$C617,0)</f>
        <v>31610718</v>
      </c>
      <c r="E617" s="14" cm="1">
        <f t="array" ref="E617">INDEX('Stocastic Model Raw Data'!$C$2:$C$1001,$C617,0)</f>
        <v>3162336.1013055001</v>
      </c>
      <c r="F617" s="14" cm="1">
        <f t="array" ref="F617">INDEX('Stocastic Model Raw Data'!$H$2:$H$1001,$C617,0)</f>
        <v>1257319.1870923501</v>
      </c>
      <c r="G617" s="14">
        <f t="shared" si="109"/>
        <v>1905016.91421315</v>
      </c>
      <c r="H617" s="14" cm="1">
        <f t="array" ref="H617">INDEX('Stocastic Model Raw Data'!$D$2:$D$1001,$C617,0)</f>
        <v>103605282.816394</v>
      </c>
      <c r="I617" s="14" cm="1">
        <f t="array" ref="I617">INDEX('Stocastic Model Raw Data'!$I$2:$I$1001,$C617,0)</f>
        <v>39136586.694302604</v>
      </c>
      <c r="J617" s="14">
        <f t="shared" si="110"/>
        <v>64468696.122091398</v>
      </c>
      <c r="K617" s="14" cm="1">
        <f t="array" ref="K617">INDEX('Stocastic Model Raw Data'!$E$2:$E$1001,$C617,0)</f>
        <v>35708350.762947403</v>
      </c>
      <c r="L617" s="14" cm="1">
        <f t="array" ref="L617">INDEX('Stocastic Model Raw Data'!$J$2:$J$1001,$C617,0)</f>
        <v>25212177.8346228</v>
      </c>
      <c r="M617" s="14">
        <f t="shared" si="111"/>
        <v>10496172.928324603</v>
      </c>
      <c r="N617" s="14">
        <f t="shared" si="115"/>
        <v>139313633.57934141</v>
      </c>
      <c r="O617" s="14">
        <f t="shared" si="116"/>
        <v>64348764.528925404</v>
      </c>
      <c r="P617" s="14">
        <f t="shared" si="112"/>
        <v>74964869.050416008</v>
      </c>
      <c r="Q617" s="3">
        <f t="shared" si="117"/>
        <v>139313633.57934141</v>
      </c>
      <c r="R617" s="3">
        <f t="shared" si="118"/>
        <v>95959482.528925404</v>
      </c>
      <c r="S617" s="3">
        <f t="shared" si="113"/>
        <v>43354151.050416008</v>
      </c>
      <c r="T617" s="21">
        <f>(RANK(E617,E$8:E$1007,1)+COUNTIF(E$8:E617,E617)-1)/1000</f>
        <v>0.34899999999999998</v>
      </c>
      <c r="U617" s="21">
        <f>(RANK(F617,F$8:F$1007,1)+COUNTIF(F$8:F617,F617)-1)/1000</f>
        <v>0.33900000000000002</v>
      </c>
      <c r="V617" s="21">
        <f>(RANK(G617,G$8:G$1007,1)+COUNTIF(G$8:G617,G617)-1)/1000</f>
        <v>0.34899999999999998</v>
      </c>
      <c r="W617" s="21">
        <f>(RANK(H617,H$8:H$1007,1)+COUNTIF(H$8:H617,H617)-1)/1000</f>
        <v>0.35699999999999998</v>
      </c>
      <c r="X617" s="21">
        <f>(RANK(I617,I$8:I$1007,1)+COUNTIF(I$8:I617,I617)-1)/1000</f>
        <v>0.34</v>
      </c>
      <c r="Y617" s="21">
        <f>(RANK(J617,J$8:J$1007,1)+COUNTIF(J$8:J617,J617)-1)/1000</f>
        <v>0.35899999999999999</v>
      </c>
      <c r="Z617" s="21">
        <f>(RANK(K617,K$8:K$1007,1)+COUNTIF(K$8:K617,K617)-1)/1000</f>
        <v>0.49</v>
      </c>
      <c r="AA617" s="21">
        <f>(RANK(L617,L$8:L$1007,1)+COUNTIF(L$8:L617,L617)-1)/1000</f>
        <v>0.47199999999999998</v>
      </c>
      <c r="AB617" s="21">
        <f>(RANK(M617,M$8:M$1007,1)+COUNTIF(M$8:M617,M617)-1)/1000</f>
        <v>0.55000000000000004</v>
      </c>
      <c r="AC617" s="21">
        <f>(RANK(N617,N$8:N$1007,1)+COUNTIF(N$8:N617,N617)-1)/1000</f>
        <v>0.35399999999999998</v>
      </c>
      <c r="AD617" s="21">
        <f>(RANK(O617,O$8:O$1007,1)+COUNTIF(O$8:O617,O617)-1)/1000</f>
        <v>0.34399999999999997</v>
      </c>
      <c r="AE617" s="21">
        <f>(RANK(P617,P$8:P$1007,1)+COUNTIF(P$8:P617,P617)-1)/1000</f>
        <v>0.36</v>
      </c>
      <c r="AF617" s="21">
        <f>(RANK(Q617,Q$8:Q$1007,1)+COUNTIF(Q$8:Q617,Q617)-1)/1000</f>
        <v>0.35399999999999998</v>
      </c>
      <c r="AG617" s="21">
        <f>(RANK(R617,R$8:R$1007,1)+COUNTIF(R$8:R617,R617)-1)/1000</f>
        <v>0.34399999999999997</v>
      </c>
      <c r="AH617" s="21">
        <f>(RANK(S617,S$8:S$1007,1)+COUNTIF(S$8:S617,S617)-1)/1000</f>
        <v>0.36</v>
      </c>
      <c r="AI617" s="14">
        <f t="shared" si="119"/>
        <v>0</v>
      </c>
      <c r="AK617" s="14">
        <f t="shared" si="120"/>
        <v>0</v>
      </c>
    </row>
    <row r="618" spans="2:37" x14ac:dyDescent="0.25">
      <c r="B618">
        <f t="shared" si="114"/>
        <v>611</v>
      </c>
      <c r="C618">
        <f>MATCH(B618,'Stocastic Model Raw Data'!$B$2:$B$1001,0)</f>
        <v>466</v>
      </c>
      <c r="D618" s="14" cm="1">
        <f t="array" ref="D618">INDEX('Stocastic Model Raw Data'!$G$2:$G$1001,$C618,0)</f>
        <v>31610718</v>
      </c>
      <c r="E618" s="14" cm="1">
        <f t="array" ref="E618">INDEX('Stocastic Model Raw Data'!$C$2:$C$1001,$C618,0)</f>
        <v>4196332.8665626599</v>
      </c>
      <c r="F618" s="14" cm="1">
        <f t="array" ref="F618">INDEX('Stocastic Model Raw Data'!$H$2:$H$1001,$C618,0)</f>
        <v>1751309.2484784101</v>
      </c>
      <c r="G618" s="14">
        <f t="shared" si="109"/>
        <v>2445023.61808425</v>
      </c>
      <c r="H618" s="14" cm="1">
        <f t="array" ref="H618">INDEX('Stocastic Model Raw Data'!$D$2:$D$1001,$C618,0)</f>
        <v>136019319.87331599</v>
      </c>
      <c r="I618" s="14" cm="1">
        <f t="array" ref="I618">INDEX('Stocastic Model Raw Data'!$I$2:$I$1001,$C618,0)</f>
        <v>54068946.668391503</v>
      </c>
      <c r="J618" s="14">
        <f t="shared" si="110"/>
        <v>81950373.204924494</v>
      </c>
      <c r="K618" s="14" cm="1">
        <f t="array" ref="K618">INDEX('Stocastic Model Raw Data'!$E$2:$E$1001,$C618,0)</f>
        <v>29442398.482744101</v>
      </c>
      <c r="L618" s="14" cm="1">
        <f t="array" ref="L618">INDEX('Stocastic Model Raw Data'!$J$2:$J$1001,$C618,0)</f>
        <v>20215593.8261136</v>
      </c>
      <c r="M618" s="14">
        <f t="shared" si="111"/>
        <v>9226804.6566305012</v>
      </c>
      <c r="N618" s="14">
        <f t="shared" si="115"/>
        <v>165461718.35606009</v>
      </c>
      <c r="O618" s="14">
        <f t="shared" si="116"/>
        <v>74284540.494505107</v>
      </c>
      <c r="P618" s="14">
        <f t="shared" si="112"/>
        <v>91177177.86155498</v>
      </c>
      <c r="Q618" s="3">
        <f t="shared" si="117"/>
        <v>165461718.35606009</v>
      </c>
      <c r="R618" s="3">
        <f t="shared" si="118"/>
        <v>105895258.49450511</v>
      </c>
      <c r="S618" s="3">
        <f t="shared" si="113"/>
        <v>59566459.86155498</v>
      </c>
      <c r="T618" s="21">
        <f>(RANK(E618,E$8:E$1007,1)+COUNTIF(E$8:E618,E618)-1)/1000</f>
        <v>0.504</v>
      </c>
      <c r="U618" s="21">
        <f>(RANK(F618,F$8:F$1007,1)+COUNTIF(F$8:F618,F618)-1)/1000</f>
        <v>0.52100000000000002</v>
      </c>
      <c r="V618" s="21">
        <f>(RANK(G618,G$8:G$1007,1)+COUNTIF(G$8:G618,G618)-1)/1000</f>
        <v>0.48199999999999998</v>
      </c>
      <c r="W618" s="21">
        <f>(RANK(H618,H$8:H$1007,1)+COUNTIF(H$8:H618,H618)-1)/1000</f>
        <v>0.502</v>
      </c>
      <c r="X618" s="21">
        <f>(RANK(I618,I$8:I$1007,1)+COUNTIF(I$8:I618,I618)-1)/1000</f>
        <v>0.51800000000000002</v>
      </c>
      <c r="Y618" s="21">
        <f>(RANK(J618,J$8:J$1007,1)+COUNTIF(J$8:J618,J618)-1)/1000</f>
        <v>0.47499999999999998</v>
      </c>
      <c r="Z618" s="21">
        <f>(RANK(K618,K$8:K$1007,1)+COUNTIF(K$8:K618,K618)-1)/1000</f>
        <v>0.20599999999999999</v>
      </c>
      <c r="AA618" s="21">
        <f>(RANK(L618,L$8:L$1007,1)+COUNTIF(L$8:L618,L618)-1)/1000</f>
        <v>0.19400000000000001</v>
      </c>
      <c r="AB618" s="21">
        <f>(RANK(M618,M$8:M$1007,1)+COUNTIF(M$8:M618,M618)-1)/1000</f>
        <v>0.26100000000000001</v>
      </c>
      <c r="AC618" s="21">
        <f>(RANK(N618,N$8:N$1007,1)+COUNTIF(N$8:N618,N618)-1)/1000</f>
        <v>0.46600000000000003</v>
      </c>
      <c r="AD618" s="21">
        <f>(RANK(O618,O$8:O$1007,1)+COUNTIF(O$8:O618,O618)-1)/1000</f>
        <v>0.46</v>
      </c>
      <c r="AE618" s="21">
        <f>(RANK(P618,P$8:P$1007,1)+COUNTIF(P$8:P618,P618)-1)/1000</f>
        <v>0.47</v>
      </c>
      <c r="AF618" s="21">
        <f>(RANK(Q618,Q$8:Q$1007,1)+COUNTIF(Q$8:Q618,Q618)-1)/1000</f>
        <v>0.46600000000000003</v>
      </c>
      <c r="AG618" s="21">
        <f>(RANK(R618,R$8:R$1007,1)+COUNTIF(R$8:R618,R618)-1)/1000</f>
        <v>0.46</v>
      </c>
      <c r="AH618" s="21">
        <f>(RANK(S618,S$8:S$1007,1)+COUNTIF(S$8:S618,S618)-1)/1000</f>
        <v>0.47</v>
      </c>
      <c r="AI618" s="14">
        <f t="shared" si="119"/>
        <v>0</v>
      </c>
      <c r="AK618" s="14">
        <f t="shared" si="120"/>
        <v>0</v>
      </c>
    </row>
    <row r="619" spans="2:37" x14ac:dyDescent="0.25">
      <c r="B619">
        <f t="shared" si="114"/>
        <v>612</v>
      </c>
      <c r="C619">
        <f>MATCH(B619,'Stocastic Model Raw Data'!$B$2:$B$1001,0)</f>
        <v>386</v>
      </c>
      <c r="D619" s="14" cm="1">
        <f t="array" ref="D619">INDEX('Stocastic Model Raw Data'!$G$2:$G$1001,$C619,0)</f>
        <v>31610718</v>
      </c>
      <c r="E619" s="14" cm="1">
        <f t="array" ref="E619">INDEX('Stocastic Model Raw Data'!$C$2:$C$1001,$C619,0)</f>
        <v>3524764.6951154801</v>
      </c>
      <c r="F619" s="14" cm="1">
        <f t="array" ref="F619">INDEX('Stocastic Model Raw Data'!$H$2:$H$1001,$C619,0)</f>
        <v>1400539.54321217</v>
      </c>
      <c r="G619" s="14">
        <f t="shared" si="109"/>
        <v>2124225.1519033099</v>
      </c>
      <c r="H619" s="14" cm="1">
        <f t="array" ref="H619">INDEX('Stocastic Model Raw Data'!$D$2:$D$1001,$C619,0)</f>
        <v>114658245.918073</v>
      </c>
      <c r="I619" s="14" cm="1">
        <f t="array" ref="I619">INDEX('Stocastic Model Raw Data'!$I$2:$I$1001,$C619,0)</f>
        <v>43534544.4959649</v>
      </c>
      <c r="J619" s="14">
        <f t="shared" si="110"/>
        <v>71123701.422108099</v>
      </c>
      <c r="K619" s="14" cm="1">
        <f t="array" ref="K619">INDEX('Stocastic Model Raw Data'!$E$2:$E$1001,$C619,0)</f>
        <v>31727444.4918213</v>
      </c>
      <c r="L619" s="14" cm="1">
        <f t="array" ref="L619">INDEX('Stocastic Model Raw Data'!$J$2:$J$1001,$C619,0)</f>
        <v>22179153.5932514</v>
      </c>
      <c r="M619" s="14">
        <f t="shared" si="111"/>
        <v>9548290.8985699005</v>
      </c>
      <c r="N619" s="14">
        <f t="shared" si="115"/>
        <v>146385690.40989429</v>
      </c>
      <c r="O619" s="14">
        <f t="shared" si="116"/>
        <v>65713698.089216299</v>
      </c>
      <c r="P619" s="14">
        <f t="shared" si="112"/>
        <v>80671992.320677996</v>
      </c>
      <c r="Q619" s="3">
        <f t="shared" si="117"/>
        <v>146385690.40989429</v>
      </c>
      <c r="R619" s="3">
        <f t="shared" si="118"/>
        <v>97324416.089216292</v>
      </c>
      <c r="S619" s="3">
        <f t="shared" si="113"/>
        <v>49061274.320677996</v>
      </c>
      <c r="T619" s="21">
        <f>(RANK(E619,E$8:E$1007,1)+COUNTIF(E$8:E619,E619)-1)/1000</f>
        <v>0.39200000000000002</v>
      </c>
      <c r="U619" s="21">
        <f>(RANK(F619,F$8:F$1007,1)+COUNTIF(F$8:F619,F619)-1)/1000</f>
        <v>0.38800000000000001</v>
      </c>
      <c r="V619" s="21">
        <f>(RANK(G619,G$8:G$1007,1)+COUNTIF(G$8:G619,G619)-1)/1000</f>
        <v>0.39400000000000002</v>
      </c>
      <c r="W619" s="21">
        <f>(RANK(H619,H$8:H$1007,1)+COUNTIF(H$8:H619,H619)-1)/1000</f>
        <v>0.39</v>
      </c>
      <c r="X619" s="21">
        <f>(RANK(I619,I$8:I$1007,1)+COUNTIF(I$8:I619,I619)-1)/1000</f>
        <v>0.39</v>
      </c>
      <c r="Y619" s="21">
        <f>(RANK(J619,J$8:J$1007,1)+COUNTIF(J$8:J619,J619)-1)/1000</f>
        <v>0.38900000000000001</v>
      </c>
      <c r="Z619" s="21">
        <f>(RANK(K619,K$8:K$1007,1)+COUNTIF(K$8:K619,K619)-1)/1000</f>
        <v>0.28599999999999998</v>
      </c>
      <c r="AA619" s="21">
        <f>(RANK(L619,L$8:L$1007,1)+COUNTIF(L$8:L619,L619)-1)/1000</f>
        <v>0.27800000000000002</v>
      </c>
      <c r="AB619" s="21">
        <f>(RANK(M619,M$8:M$1007,1)+COUNTIF(M$8:M619,M619)-1)/1000</f>
        <v>0.32700000000000001</v>
      </c>
      <c r="AC619" s="21">
        <f>(RANK(N619,N$8:N$1007,1)+COUNTIF(N$8:N619,N619)-1)/1000</f>
        <v>0.38600000000000001</v>
      </c>
      <c r="AD619" s="21">
        <f>(RANK(O619,O$8:O$1007,1)+COUNTIF(O$8:O619,O619)-1)/1000</f>
        <v>0.372</v>
      </c>
      <c r="AE619" s="21">
        <f>(RANK(P619,P$8:P$1007,1)+COUNTIF(P$8:P619,P619)-1)/1000</f>
        <v>0.38900000000000001</v>
      </c>
      <c r="AF619" s="21">
        <f>(RANK(Q619,Q$8:Q$1007,1)+COUNTIF(Q$8:Q619,Q619)-1)/1000</f>
        <v>0.38600000000000001</v>
      </c>
      <c r="AG619" s="21">
        <f>(RANK(R619,R$8:R$1007,1)+COUNTIF(R$8:R619,R619)-1)/1000</f>
        <v>0.372</v>
      </c>
      <c r="AH619" s="21">
        <f>(RANK(S619,S$8:S$1007,1)+COUNTIF(S$8:S619,S619)-1)/1000</f>
        <v>0.38900000000000001</v>
      </c>
      <c r="AI619" s="14">
        <f t="shared" si="119"/>
        <v>0</v>
      </c>
      <c r="AK619" s="14">
        <f t="shared" si="120"/>
        <v>0</v>
      </c>
    </row>
    <row r="620" spans="2:37" x14ac:dyDescent="0.25">
      <c r="B620">
        <f t="shared" si="114"/>
        <v>613</v>
      </c>
      <c r="C620">
        <f>MATCH(B620,'Stocastic Model Raw Data'!$B$2:$B$1001,0)</f>
        <v>492</v>
      </c>
      <c r="D620" s="14" cm="1">
        <f t="array" ref="D620">INDEX('Stocastic Model Raw Data'!$G$2:$G$1001,$C620,0)</f>
        <v>31610718</v>
      </c>
      <c r="E620" s="14" cm="1">
        <f t="array" ref="E620">INDEX('Stocastic Model Raw Data'!$C$2:$C$1001,$C620,0)</f>
        <v>4043117.79558885</v>
      </c>
      <c r="F620" s="14" cm="1">
        <f t="array" ref="F620">INDEX('Stocastic Model Raw Data'!$H$2:$H$1001,$C620,0)</f>
        <v>1617728.0864087001</v>
      </c>
      <c r="G620" s="14">
        <f t="shared" si="109"/>
        <v>2425389.7091801502</v>
      </c>
      <c r="H620" s="14" cm="1">
        <f t="array" ref="H620">INDEX('Stocastic Model Raw Data'!$D$2:$D$1001,$C620,0)</f>
        <v>131268396.085899</v>
      </c>
      <c r="I620" s="14" cm="1">
        <f t="array" ref="I620">INDEX('Stocastic Model Raw Data'!$I$2:$I$1001,$C620,0)</f>
        <v>50274324.868126199</v>
      </c>
      <c r="J620" s="14">
        <f t="shared" si="110"/>
        <v>80994071.217772797</v>
      </c>
      <c r="K620" s="14" cm="1">
        <f t="array" ref="K620">INDEX('Stocastic Model Raw Data'!$E$2:$E$1001,$C620,0)</f>
        <v>39982091.7351503</v>
      </c>
      <c r="L620" s="14" cm="1">
        <f t="array" ref="L620">INDEX('Stocastic Model Raw Data'!$J$2:$J$1001,$C620,0)</f>
        <v>28604069.910627</v>
      </c>
      <c r="M620" s="14">
        <f t="shared" si="111"/>
        <v>11378021.8245233</v>
      </c>
      <c r="N620" s="14">
        <f t="shared" si="115"/>
        <v>171250487.8210493</v>
      </c>
      <c r="O620" s="14">
        <f t="shared" si="116"/>
        <v>78878394.778753191</v>
      </c>
      <c r="P620" s="14">
        <f t="shared" si="112"/>
        <v>92372093.042296112</v>
      </c>
      <c r="Q620" s="3">
        <f t="shared" si="117"/>
        <v>171250487.8210493</v>
      </c>
      <c r="R620" s="3">
        <f t="shared" si="118"/>
        <v>110489112.77875319</v>
      </c>
      <c r="S620" s="3">
        <f t="shared" si="113"/>
        <v>60761375.042296112</v>
      </c>
      <c r="T620" s="21">
        <f>(RANK(E620,E$8:E$1007,1)+COUNTIF(E$8:E620,E620)-1)/1000</f>
        <v>0.45</v>
      </c>
      <c r="U620" s="21">
        <f>(RANK(F620,F$8:F$1007,1)+COUNTIF(F$8:F620,F620)-1)/1000</f>
        <v>0.443</v>
      </c>
      <c r="V620" s="21">
        <f>(RANK(G620,G$8:G$1007,1)+COUNTIF(G$8:G620,G620)-1)/1000</f>
        <v>0.46300000000000002</v>
      </c>
      <c r="W620" s="21">
        <f>(RANK(H620,H$8:H$1007,1)+COUNTIF(H$8:H620,H620)-1)/1000</f>
        <v>0.44700000000000001</v>
      </c>
      <c r="X620" s="21">
        <f>(RANK(I620,I$8:I$1007,1)+COUNTIF(I$8:I620,I620)-1)/1000</f>
        <v>0.44400000000000001</v>
      </c>
      <c r="Y620" s="21">
        <f>(RANK(J620,J$8:J$1007,1)+COUNTIF(J$8:J620,J620)-1)/1000</f>
        <v>0.46</v>
      </c>
      <c r="Z620" s="21">
        <f>(RANK(K620,K$8:K$1007,1)+COUNTIF(K$8:K620,K620)-1)/1000</f>
        <v>0.78</v>
      </c>
      <c r="AA620" s="21">
        <f>(RANK(L620,L$8:L$1007,1)+COUNTIF(L$8:L620,L620)-1)/1000</f>
        <v>0.78</v>
      </c>
      <c r="AB620" s="21">
        <f>(RANK(M620,M$8:M$1007,1)+COUNTIF(M$8:M620,M620)-1)/1000</f>
        <v>0.77800000000000002</v>
      </c>
      <c r="AC620" s="21">
        <f>(RANK(N620,N$8:N$1007,1)+COUNTIF(N$8:N620,N620)-1)/1000</f>
        <v>0.49199999999999999</v>
      </c>
      <c r="AD620" s="21">
        <f>(RANK(O620,O$8:O$1007,1)+COUNTIF(O$8:O620,O620)-1)/1000</f>
        <v>0.51600000000000001</v>
      </c>
      <c r="AE620" s="21">
        <f>(RANK(P620,P$8:P$1007,1)+COUNTIF(P$8:P620,P620)-1)/1000</f>
        <v>0.48599999999999999</v>
      </c>
      <c r="AF620" s="21">
        <f>(RANK(Q620,Q$8:Q$1007,1)+COUNTIF(Q$8:Q620,Q620)-1)/1000</f>
        <v>0.49199999999999999</v>
      </c>
      <c r="AG620" s="21">
        <f>(RANK(R620,R$8:R$1007,1)+COUNTIF(R$8:R620,R620)-1)/1000</f>
        <v>0.51600000000000001</v>
      </c>
      <c r="AH620" s="21">
        <f>(RANK(S620,S$8:S$1007,1)+COUNTIF(S$8:S620,S620)-1)/1000</f>
        <v>0.48599999999999999</v>
      </c>
      <c r="AI620" s="14">
        <f t="shared" si="119"/>
        <v>0</v>
      </c>
      <c r="AK620" s="14">
        <f t="shared" si="120"/>
        <v>0</v>
      </c>
    </row>
    <row r="621" spans="2:37" x14ac:dyDescent="0.25">
      <c r="B621">
        <f t="shared" si="114"/>
        <v>614</v>
      </c>
      <c r="C621">
        <f>MATCH(B621,'Stocastic Model Raw Data'!$B$2:$B$1001,0)</f>
        <v>930</v>
      </c>
      <c r="D621" s="14" cm="1">
        <f t="array" ref="D621">INDEX('Stocastic Model Raw Data'!$G$2:$G$1001,$C621,0)</f>
        <v>31610718</v>
      </c>
      <c r="E621" s="14" cm="1">
        <f t="array" ref="E621">INDEX('Stocastic Model Raw Data'!$C$2:$C$1001,$C621,0)</f>
        <v>7183759.6122971196</v>
      </c>
      <c r="F621" s="14" cm="1">
        <f t="array" ref="F621">INDEX('Stocastic Model Raw Data'!$H$2:$H$1001,$C621,0)</f>
        <v>3044753.3610616801</v>
      </c>
      <c r="G621" s="14">
        <f t="shared" si="109"/>
        <v>4139006.2512354394</v>
      </c>
      <c r="H621" s="14" cm="1">
        <f t="array" ref="H621">INDEX('Stocastic Model Raw Data'!$D$2:$D$1001,$C621,0)</f>
        <v>232965962.146736</v>
      </c>
      <c r="I621" s="14" cm="1">
        <f t="array" ref="I621">INDEX('Stocastic Model Raw Data'!$I$2:$I$1001,$C621,0)</f>
        <v>93154450.798214093</v>
      </c>
      <c r="J621" s="14">
        <f t="shared" si="110"/>
        <v>139811511.34852189</v>
      </c>
      <c r="K621" s="14" cm="1">
        <f t="array" ref="K621">INDEX('Stocastic Model Raw Data'!$E$2:$E$1001,$C621,0)</f>
        <v>30198940.434313599</v>
      </c>
      <c r="L621" s="14" cm="1">
        <f t="array" ref="L621">INDEX('Stocastic Model Raw Data'!$J$2:$J$1001,$C621,0)</f>
        <v>21037947.6165164</v>
      </c>
      <c r="M621" s="14">
        <f t="shared" si="111"/>
        <v>9160992.8177971989</v>
      </c>
      <c r="N621" s="14">
        <f t="shared" si="115"/>
        <v>263164902.58104959</v>
      </c>
      <c r="O621" s="14">
        <f t="shared" si="116"/>
        <v>114192398.41473049</v>
      </c>
      <c r="P621" s="14">
        <f t="shared" si="112"/>
        <v>148972504.1663191</v>
      </c>
      <c r="Q621" s="3">
        <f t="shared" si="117"/>
        <v>263164902.58104959</v>
      </c>
      <c r="R621" s="3">
        <f t="shared" si="118"/>
        <v>145803116.41473049</v>
      </c>
      <c r="S621" s="3">
        <f t="shared" si="113"/>
        <v>117361786.1663191</v>
      </c>
      <c r="T621" s="21">
        <f>(RANK(E621,E$8:E$1007,1)+COUNTIF(E$8:E621,E621)-1)/1000</f>
        <v>0.93600000000000005</v>
      </c>
      <c r="U621" s="21">
        <f>(RANK(F621,F$8:F$1007,1)+COUNTIF(F$8:F621,F621)-1)/1000</f>
        <v>0.93500000000000005</v>
      </c>
      <c r="V621" s="21">
        <f>(RANK(G621,G$8:G$1007,1)+COUNTIF(G$8:G621,G621)-1)/1000</f>
        <v>0.93500000000000005</v>
      </c>
      <c r="W621" s="21">
        <f>(RANK(H621,H$8:H$1007,1)+COUNTIF(H$8:H621,H621)-1)/1000</f>
        <v>0.93600000000000005</v>
      </c>
      <c r="X621" s="21">
        <f>(RANK(I621,I$8:I$1007,1)+COUNTIF(I$8:I621,I621)-1)/1000</f>
        <v>0.93500000000000005</v>
      </c>
      <c r="Y621" s="21">
        <f>(RANK(J621,J$8:J$1007,1)+COUNTIF(J$8:J621,J621)-1)/1000</f>
        <v>0.93400000000000005</v>
      </c>
      <c r="Z621" s="21">
        <f>(RANK(K621,K$8:K$1007,1)+COUNTIF(K$8:K621,K621)-1)/1000</f>
        <v>0.23100000000000001</v>
      </c>
      <c r="AA621" s="21">
        <f>(RANK(L621,L$8:L$1007,1)+COUNTIF(L$8:L621,L621)-1)/1000</f>
        <v>0.23100000000000001</v>
      </c>
      <c r="AB621" s="21">
        <f>(RANK(M621,M$8:M$1007,1)+COUNTIF(M$8:M621,M621)-1)/1000</f>
        <v>0.251</v>
      </c>
      <c r="AC621" s="21">
        <f>(RANK(N621,N$8:N$1007,1)+COUNTIF(N$8:N621,N621)-1)/1000</f>
        <v>0.93</v>
      </c>
      <c r="AD621" s="21">
        <f>(RANK(O621,O$8:O$1007,1)+COUNTIF(O$8:O621,O621)-1)/1000</f>
        <v>0.91800000000000004</v>
      </c>
      <c r="AE621" s="21">
        <f>(RANK(P621,P$8:P$1007,1)+COUNTIF(P$8:P621,P621)-1)/1000</f>
        <v>0.92900000000000005</v>
      </c>
      <c r="AF621" s="21">
        <f>(RANK(Q621,Q$8:Q$1007,1)+COUNTIF(Q$8:Q621,Q621)-1)/1000</f>
        <v>0.93</v>
      </c>
      <c r="AG621" s="21">
        <f>(RANK(R621,R$8:R$1007,1)+COUNTIF(R$8:R621,R621)-1)/1000</f>
        <v>0.91800000000000004</v>
      </c>
      <c r="AH621" s="21">
        <f>(RANK(S621,S$8:S$1007,1)+COUNTIF(S$8:S621,S621)-1)/1000</f>
        <v>0.92900000000000005</v>
      </c>
      <c r="AI621" s="14">
        <f t="shared" si="119"/>
        <v>0</v>
      </c>
      <c r="AK621" s="14">
        <f t="shared" si="120"/>
        <v>0</v>
      </c>
    </row>
    <row r="622" spans="2:37" x14ac:dyDescent="0.25">
      <c r="B622">
        <f t="shared" si="114"/>
        <v>615</v>
      </c>
      <c r="C622">
        <f>MATCH(B622,'Stocastic Model Raw Data'!$B$2:$B$1001,0)</f>
        <v>148</v>
      </c>
      <c r="D622" s="14" cm="1">
        <f t="array" ref="D622">INDEX('Stocastic Model Raw Data'!$G$2:$G$1001,$C622,0)</f>
        <v>31610718</v>
      </c>
      <c r="E622" s="14" cm="1">
        <f t="array" ref="E622">INDEX('Stocastic Model Raw Data'!$C$2:$C$1001,$C622,0)</f>
        <v>2419190.02040279</v>
      </c>
      <c r="F622" s="14" cm="1">
        <f t="array" ref="F622">INDEX('Stocastic Model Raw Data'!$H$2:$H$1001,$C622,0)</f>
        <v>972328.74750436703</v>
      </c>
      <c r="G622" s="14">
        <f t="shared" si="109"/>
        <v>1446861.272898423</v>
      </c>
      <c r="H622" s="14" cm="1">
        <f t="array" ref="H622">INDEX('Stocastic Model Raw Data'!$D$2:$D$1001,$C622,0)</f>
        <v>78421038.067363694</v>
      </c>
      <c r="I622" s="14" cm="1">
        <f t="array" ref="I622">INDEX('Stocastic Model Raw Data'!$I$2:$I$1001,$C622,0)</f>
        <v>30367100.3739607</v>
      </c>
      <c r="J622" s="14">
        <f t="shared" si="110"/>
        <v>48053937.693402991</v>
      </c>
      <c r="K622" s="14" cm="1">
        <f t="array" ref="K622">INDEX('Stocastic Model Raw Data'!$E$2:$E$1001,$C622,0)</f>
        <v>24969554.9396488</v>
      </c>
      <c r="L622" s="14" cm="1">
        <f t="array" ref="L622">INDEX('Stocastic Model Raw Data'!$J$2:$J$1001,$C622,0)</f>
        <v>17081661.355101299</v>
      </c>
      <c r="M622" s="14">
        <f t="shared" si="111"/>
        <v>7887893.5845475011</v>
      </c>
      <c r="N622" s="14">
        <f t="shared" si="115"/>
        <v>103390593.00701249</v>
      </c>
      <c r="O622" s="14">
        <f t="shared" si="116"/>
        <v>47448761.729061998</v>
      </c>
      <c r="P622" s="14">
        <f t="shared" si="112"/>
        <v>55941831.277950488</v>
      </c>
      <c r="Q622" s="3">
        <f t="shared" si="117"/>
        <v>103390593.00701249</v>
      </c>
      <c r="R622" s="3">
        <f t="shared" si="118"/>
        <v>79059479.729061991</v>
      </c>
      <c r="S622" s="3">
        <f t="shared" si="113"/>
        <v>24331113.277950495</v>
      </c>
      <c r="T622" s="21">
        <f>(RANK(E622,E$8:E$1007,1)+COUNTIF(E$8:E622,E622)-1)/1000</f>
        <v>0.17</v>
      </c>
      <c r="U622" s="21">
        <f>(RANK(F622,F$8:F$1007,1)+COUNTIF(F$8:F622,F622)-1)/1000</f>
        <v>0.17100000000000001</v>
      </c>
      <c r="V622" s="21">
        <f>(RANK(G622,G$8:G$1007,1)+COUNTIF(G$8:G622,G622)-1)/1000</f>
        <v>0.16200000000000001</v>
      </c>
      <c r="W622" s="21">
        <f>(RANK(H622,H$8:H$1007,1)+COUNTIF(H$8:H622,H622)-1)/1000</f>
        <v>0.17</v>
      </c>
      <c r="X622" s="21">
        <f>(RANK(I622,I$8:I$1007,1)+COUNTIF(I$8:I622,I622)-1)/1000</f>
        <v>0.17100000000000001</v>
      </c>
      <c r="Y622" s="21">
        <f>(RANK(J622,J$8:J$1007,1)+COUNTIF(J$8:J622,J622)-1)/1000</f>
        <v>0.16700000000000001</v>
      </c>
      <c r="Z622" s="21">
        <f>(RANK(K622,K$8:K$1007,1)+COUNTIF(K$8:K622,K622)-1)/1000</f>
        <v>6.7000000000000004E-2</v>
      </c>
      <c r="AA622" s="21">
        <f>(RANK(L622,L$8:L$1007,1)+COUNTIF(L$8:L622,L622)-1)/1000</f>
        <v>0.06</v>
      </c>
      <c r="AB622" s="21">
        <f>(RANK(M622,M$8:M$1007,1)+COUNTIF(M$8:M622,M622)-1)/1000</f>
        <v>8.2000000000000003E-2</v>
      </c>
      <c r="AC622" s="21">
        <f>(RANK(N622,N$8:N$1007,1)+COUNTIF(N$8:N622,N622)-1)/1000</f>
        <v>0.14799999999999999</v>
      </c>
      <c r="AD622" s="21">
        <f>(RANK(O622,O$8:O$1007,1)+COUNTIF(O$8:O622,O622)-1)/1000</f>
        <v>0.126</v>
      </c>
      <c r="AE622" s="21">
        <f>(RANK(P622,P$8:P$1007,1)+COUNTIF(P$8:P622,P622)-1)/1000</f>
        <v>0.156</v>
      </c>
      <c r="AF622" s="21">
        <f>(RANK(Q622,Q$8:Q$1007,1)+COUNTIF(Q$8:Q622,Q622)-1)/1000</f>
        <v>0.14799999999999999</v>
      </c>
      <c r="AG622" s="21">
        <f>(RANK(R622,R$8:R$1007,1)+COUNTIF(R$8:R622,R622)-1)/1000</f>
        <v>0.126</v>
      </c>
      <c r="AH622" s="21">
        <f>(RANK(S622,S$8:S$1007,1)+COUNTIF(S$8:S622,S622)-1)/1000</f>
        <v>0.156</v>
      </c>
      <c r="AI622" s="14">
        <f t="shared" si="119"/>
        <v>0</v>
      </c>
      <c r="AK622" s="14">
        <f t="shared" si="120"/>
        <v>0</v>
      </c>
    </row>
    <row r="623" spans="2:37" x14ac:dyDescent="0.25">
      <c r="B623">
        <f t="shared" si="114"/>
        <v>616</v>
      </c>
      <c r="C623">
        <f>MATCH(B623,'Stocastic Model Raw Data'!$B$2:$B$1001,0)</f>
        <v>464</v>
      </c>
      <c r="D623" s="14" cm="1">
        <f t="array" ref="D623">INDEX('Stocastic Model Raw Data'!$G$2:$G$1001,$C623,0)</f>
        <v>31610718</v>
      </c>
      <c r="E623" s="14" cm="1">
        <f t="array" ref="E623">INDEX('Stocastic Model Raw Data'!$C$2:$C$1001,$C623,0)</f>
        <v>3911716.0052064499</v>
      </c>
      <c r="F623" s="14" cm="1">
        <f t="array" ref="F623">INDEX('Stocastic Model Raw Data'!$H$2:$H$1001,$C623,0)</f>
        <v>1568756.4551556499</v>
      </c>
      <c r="G623" s="14">
        <f t="shared" si="109"/>
        <v>2342959.5500507997</v>
      </c>
      <c r="H623" s="14" cm="1">
        <f t="array" ref="H623">INDEX('Stocastic Model Raw Data'!$D$2:$D$1001,$C623,0)</f>
        <v>126904119.87813599</v>
      </c>
      <c r="I623" s="14" cm="1">
        <f t="array" ref="I623">INDEX('Stocastic Model Raw Data'!$I$2:$I$1001,$C623,0)</f>
        <v>48788224.4389394</v>
      </c>
      <c r="J623" s="14">
        <f t="shared" si="110"/>
        <v>78115895.439196587</v>
      </c>
      <c r="K623" s="14" cm="1">
        <f t="array" ref="K623">INDEX('Stocastic Model Raw Data'!$E$2:$E$1001,$C623,0)</f>
        <v>38094311.051380903</v>
      </c>
      <c r="L623" s="14" cm="1">
        <f t="array" ref="L623">INDEX('Stocastic Model Raw Data'!$J$2:$J$1001,$C623,0)</f>
        <v>27427434.503007099</v>
      </c>
      <c r="M623" s="14">
        <f t="shared" si="111"/>
        <v>10666876.548373803</v>
      </c>
      <c r="N623" s="14">
        <f t="shared" si="115"/>
        <v>164998430.92951691</v>
      </c>
      <c r="O623" s="14">
        <f t="shared" si="116"/>
        <v>76215658.941946507</v>
      </c>
      <c r="P623" s="14">
        <f t="shared" si="112"/>
        <v>88782771.987570405</v>
      </c>
      <c r="Q623" s="3">
        <f t="shared" si="117"/>
        <v>164998430.92951691</v>
      </c>
      <c r="R623" s="3">
        <f t="shared" si="118"/>
        <v>107826376.94194651</v>
      </c>
      <c r="S623" s="3">
        <f t="shared" si="113"/>
        <v>57172053.987570405</v>
      </c>
      <c r="T623" s="21">
        <f>(RANK(E623,E$8:E$1007,1)+COUNTIF(E$8:E623,E623)-1)/1000</f>
        <v>0.438</v>
      </c>
      <c r="U623" s="21">
        <f>(RANK(F623,F$8:F$1007,1)+COUNTIF(F$8:F623,F623)-1)/1000</f>
        <v>0.43</v>
      </c>
      <c r="V623" s="21">
        <f>(RANK(G623,G$8:G$1007,1)+COUNTIF(G$8:G623,G623)-1)/1000</f>
        <v>0.437</v>
      </c>
      <c r="W623" s="21">
        <f>(RANK(H623,H$8:H$1007,1)+COUNTIF(H$8:H623,H623)-1)/1000</f>
        <v>0.436</v>
      </c>
      <c r="X623" s="21">
        <f>(RANK(I623,I$8:I$1007,1)+COUNTIF(I$8:I623,I623)-1)/1000</f>
        <v>0.433</v>
      </c>
      <c r="Y623" s="21">
        <f>(RANK(J623,J$8:J$1007,1)+COUNTIF(J$8:J623,J623)-1)/1000</f>
        <v>0.437</v>
      </c>
      <c r="Z623" s="21">
        <f>(RANK(K623,K$8:K$1007,1)+COUNTIF(K$8:K623,K623)-1)/1000</f>
        <v>0.65800000000000003</v>
      </c>
      <c r="AA623" s="21">
        <f>(RANK(L623,L$8:L$1007,1)+COUNTIF(L$8:L623,L623)-1)/1000</f>
        <v>0.68200000000000005</v>
      </c>
      <c r="AB623" s="21">
        <f>(RANK(M623,M$8:M$1007,1)+COUNTIF(M$8:M623,M623)-1)/1000</f>
        <v>0.58599999999999997</v>
      </c>
      <c r="AC623" s="21">
        <f>(RANK(N623,N$8:N$1007,1)+COUNTIF(N$8:N623,N623)-1)/1000</f>
        <v>0.46400000000000002</v>
      </c>
      <c r="AD623" s="21">
        <f>(RANK(O623,O$8:O$1007,1)+COUNTIF(O$8:O623,O623)-1)/1000</f>
        <v>0.47199999999999998</v>
      </c>
      <c r="AE623" s="21">
        <f>(RANK(P623,P$8:P$1007,1)+COUNTIF(P$8:P623,P623)-1)/1000</f>
        <v>0.442</v>
      </c>
      <c r="AF623" s="21">
        <f>(RANK(Q623,Q$8:Q$1007,1)+COUNTIF(Q$8:Q623,Q623)-1)/1000</f>
        <v>0.46400000000000002</v>
      </c>
      <c r="AG623" s="21">
        <f>(RANK(R623,R$8:R$1007,1)+COUNTIF(R$8:R623,R623)-1)/1000</f>
        <v>0.47199999999999998</v>
      </c>
      <c r="AH623" s="21">
        <f>(RANK(S623,S$8:S$1007,1)+COUNTIF(S$8:S623,S623)-1)/1000</f>
        <v>0.442</v>
      </c>
      <c r="AI623" s="14">
        <f t="shared" si="119"/>
        <v>0</v>
      </c>
      <c r="AK623" s="14">
        <f t="shared" si="120"/>
        <v>0</v>
      </c>
    </row>
    <row r="624" spans="2:37" x14ac:dyDescent="0.25">
      <c r="B624">
        <f t="shared" si="114"/>
        <v>617</v>
      </c>
      <c r="C624">
        <f>MATCH(B624,'Stocastic Model Raw Data'!$B$2:$B$1001,0)</f>
        <v>142</v>
      </c>
      <c r="D624" s="14" cm="1">
        <f t="array" ref="D624">INDEX('Stocastic Model Raw Data'!$G$2:$G$1001,$C624,0)</f>
        <v>31610718</v>
      </c>
      <c r="E624" s="14" cm="1">
        <f t="array" ref="E624">INDEX('Stocastic Model Raw Data'!$C$2:$C$1001,$C624,0)</f>
        <v>1913631.5839105099</v>
      </c>
      <c r="F624" s="14" cm="1">
        <f t="array" ref="F624">INDEX('Stocastic Model Raw Data'!$H$2:$H$1001,$C624,0)</f>
        <v>711301.410773754</v>
      </c>
      <c r="G624" s="14">
        <f t="shared" si="109"/>
        <v>1202330.1731367558</v>
      </c>
      <c r="H624" s="14" cm="1">
        <f t="array" ref="H624">INDEX('Stocastic Model Raw Data'!$D$2:$D$1001,$C624,0)</f>
        <v>61859584.443591297</v>
      </c>
      <c r="I624" s="14" cm="1">
        <f t="array" ref="I624">INDEX('Stocastic Model Raw Data'!$I$2:$I$1001,$C624,0)</f>
        <v>22800855.229327701</v>
      </c>
      <c r="J624" s="14">
        <f t="shared" si="110"/>
        <v>39058729.214263596</v>
      </c>
      <c r="K624" s="14" cm="1">
        <f t="array" ref="K624">INDEX('Stocastic Model Raw Data'!$E$2:$E$1001,$C624,0)</f>
        <v>39501083.660672098</v>
      </c>
      <c r="L624" s="14" cm="1">
        <f t="array" ref="L624">INDEX('Stocastic Model Raw Data'!$J$2:$J$1001,$C624,0)</f>
        <v>28524996.786371</v>
      </c>
      <c r="M624" s="14">
        <f t="shared" si="111"/>
        <v>10976086.874301098</v>
      </c>
      <c r="N624" s="14">
        <f t="shared" si="115"/>
        <v>101360668.1042634</v>
      </c>
      <c r="O624" s="14">
        <f t="shared" si="116"/>
        <v>51325852.015698701</v>
      </c>
      <c r="P624" s="14">
        <f t="shared" si="112"/>
        <v>50034816.088564694</v>
      </c>
      <c r="Q624" s="3">
        <f t="shared" si="117"/>
        <v>101360668.1042634</v>
      </c>
      <c r="R624" s="3">
        <f t="shared" si="118"/>
        <v>82936570.015698701</v>
      </c>
      <c r="S624" s="3">
        <f t="shared" si="113"/>
        <v>18424098.088564694</v>
      </c>
      <c r="T624" s="21">
        <f>(RANK(E624,E$8:E$1007,1)+COUNTIF(E$8:E624,E624)-1)/1000</f>
        <v>0.11899999999999999</v>
      </c>
      <c r="U624" s="21">
        <f>(RANK(F624,F$8:F$1007,1)+COUNTIF(F$8:F624,F624)-1)/1000</f>
        <v>0.12</v>
      </c>
      <c r="V624" s="21">
        <f>(RANK(G624,G$8:G$1007,1)+COUNTIF(G$8:G624,G624)-1)/1000</f>
        <v>0.122</v>
      </c>
      <c r="W624" s="21">
        <f>(RANK(H624,H$8:H$1007,1)+COUNTIF(H$8:H624,H624)-1)/1000</f>
        <v>0.11899999999999999</v>
      </c>
      <c r="X624" s="21">
        <f>(RANK(I624,I$8:I$1007,1)+COUNTIF(I$8:I624,I624)-1)/1000</f>
        <v>0.12</v>
      </c>
      <c r="Y624" s="21">
        <f>(RANK(J624,J$8:J$1007,1)+COUNTIF(J$8:J624,J624)-1)/1000</f>
        <v>0.12</v>
      </c>
      <c r="Z624" s="21">
        <f>(RANK(K624,K$8:K$1007,1)+COUNTIF(K$8:K624,K624)-1)/1000</f>
        <v>0.75</v>
      </c>
      <c r="AA624" s="21">
        <f>(RANK(L624,L$8:L$1007,1)+COUNTIF(L$8:L624,L624)-1)/1000</f>
        <v>0.77100000000000002</v>
      </c>
      <c r="AB624" s="21">
        <f>(RANK(M624,M$8:M$1007,1)+COUNTIF(M$8:M624,M624)-1)/1000</f>
        <v>0.68</v>
      </c>
      <c r="AC624" s="21">
        <f>(RANK(N624,N$8:N$1007,1)+COUNTIF(N$8:N624,N624)-1)/1000</f>
        <v>0.14199999999999999</v>
      </c>
      <c r="AD624" s="21">
        <f>(RANK(O624,O$8:O$1007,1)+COUNTIF(O$8:O624,O624)-1)/1000</f>
        <v>0.16900000000000001</v>
      </c>
      <c r="AE624" s="21">
        <f>(RANK(P624,P$8:P$1007,1)+COUNTIF(P$8:P624,P624)-1)/1000</f>
        <v>0.125</v>
      </c>
      <c r="AF624" s="21">
        <f>(RANK(Q624,Q$8:Q$1007,1)+COUNTIF(Q$8:Q624,Q624)-1)/1000</f>
        <v>0.14199999999999999</v>
      </c>
      <c r="AG624" s="21">
        <f>(RANK(R624,R$8:R$1007,1)+COUNTIF(R$8:R624,R624)-1)/1000</f>
        <v>0.16900000000000001</v>
      </c>
      <c r="AH624" s="21">
        <f>(RANK(S624,S$8:S$1007,1)+COUNTIF(S$8:S624,S624)-1)/1000</f>
        <v>0.125</v>
      </c>
      <c r="AI624" s="14">
        <f t="shared" si="119"/>
        <v>0</v>
      </c>
      <c r="AK624" s="14">
        <f t="shared" si="120"/>
        <v>0</v>
      </c>
    </row>
    <row r="625" spans="2:37" x14ac:dyDescent="0.25">
      <c r="B625">
        <f t="shared" si="114"/>
        <v>618</v>
      </c>
      <c r="C625">
        <f>MATCH(B625,'Stocastic Model Raw Data'!$B$2:$B$1001,0)</f>
        <v>949</v>
      </c>
      <c r="D625" s="14" cm="1">
        <f t="array" ref="D625">INDEX('Stocastic Model Raw Data'!$G$2:$G$1001,$C625,0)</f>
        <v>31610718</v>
      </c>
      <c r="E625" s="14" cm="1">
        <f t="array" ref="E625">INDEX('Stocastic Model Raw Data'!$C$2:$C$1001,$C625,0)</f>
        <v>7240962.5588438604</v>
      </c>
      <c r="F625" s="14" cm="1">
        <f t="array" ref="F625">INDEX('Stocastic Model Raw Data'!$H$2:$H$1001,$C625,0)</f>
        <v>3007901.41514921</v>
      </c>
      <c r="G625" s="14">
        <f t="shared" si="109"/>
        <v>4233061.1436946504</v>
      </c>
      <c r="H625" s="14" cm="1">
        <f t="array" ref="H625">INDEX('Stocastic Model Raw Data'!$D$2:$D$1001,$C625,0)</f>
        <v>235851446.054194</v>
      </c>
      <c r="I625" s="14" cm="1">
        <f t="array" ref="I625">INDEX('Stocastic Model Raw Data'!$I$2:$I$1001,$C625,0)</f>
        <v>92568143.081166998</v>
      </c>
      <c r="J625" s="14">
        <f t="shared" si="110"/>
        <v>143283302.97302699</v>
      </c>
      <c r="K625" s="14" cm="1">
        <f t="array" ref="K625">INDEX('Stocastic Model Raw Data'!$E$2:$E$1001,$C625,0)</f>
        <v>41601338.208934203</v>
      </c>
      <c r="L625" s="14" cm="1">
        <f t="array" ref="L625">INDEX('Stocastic Model Raw Data'!$J$2:$J$1001,$C625,0)</f>
        <v>29569686.793516401</v>
      </c>
      <c r="M625" s="14">
        <f t="shared" si="111"/>
        <v>12031651.415417802</v>
      </c>
      <c r="N625" s="14">
        <f t="shared" si="115"/>
        <v>277452784.26312822</v>
      </c>
      <c r="O625" s="14">
        <f t="shared" si="116"/>
        <v>122137829.8746834</v>
      </c>
      <c r="P625" s="14">
        <f t="shared" si="112"/>
        <v>155314954.38844484</v>
      </c>
      <c r="Q625" s="3">
        <f t="shared" si="117"/>
        <v>277452784.26312822</v>
      </c>
      <c r="R625" s="3">
        <f t="shared" si="118"/>
        <v>153748547.87468338</v>
      </c>
      <c r="S625" s="3">
        <f t="shared" si="113"/>
        <v>123704236.38844484</v>
      </c>
      <c r="T625" s="21">
        <f>(RANK(E625,E$8:E$1007,1)+COUNTIF(E$8:E625,E625)-1)/1000</f>
        <v>0.94299999999999995</v>
      </c>
      <c r="U625" s="21">
        <f>(RANK(F625,F$8:F$1007,1)+COUNTIF(F$8:F625,F625)-1)/1000</f>
        <v>0.93300000000000005</v>
      </c>
      <c r="V625" s="21">
        <f>(RANK(G625,G$8:G$1007,1)+COUNTIF(G$8:G625,G625)-1)/1000</f>
        <v>0.94899999999999995</v>
      </c>
      <c r="W625" s="21">
        <f>(RANK(H625,H$8:H$1007,1)+COUNTIF(H$8:H625,H625)-1)/1000</f>
        <v>0.94399999999999995</v>
      </c>
      <c r="X625" s="21">
        <f>(RANK(I625,I$8:I$1007,1)+COUNTIF(I$8:I625,I625)-1)/1000</f>
        <v>0.93300000000000005</v>
      </c>
      <c r="Y625" s="21">
        <f>(RANK(J625,J$8:J$1007,1)+COUNTIF(J$8:J625,J625)-1)/1000</f>
        <v>0.95</v>
      </c>
      <c r="Z625" s="21">
        <f>(RANK(K625,K$8:K$1007,1)+COUNTIF(K$8:K625,K625)-1)/1000</f>
        <v>0.86299999999999999</v>
      </c>
      <c r="AA625" s="21">
        <f>(RANK(L625,L$8:L$1007,1)+COUNTIF(L$8:L625,L625)-1)/1000</f>
        <v>0.84599999999999997</v>
      </c>
      <c r="AB625" s="21">
        <f>(RANK(M625,M$8:M$1007,1)+COUNTIF(M$8:M625,M625)-1)/1000</f>
        <v>0.90500000000000003</v>
      </c>
      <c r="AC625" s="21">
        <f>(RANK(N625,N$8:N$1007,1)+COUNTIF(N$8:N625,N625)-1)/1000</f>
        <v>0.94899999999999995</v>
      </c>
      <c r="AD625" s="21">
        <f>(RANK(O625,O$8:O$1007,1)+COUNTIF(O$8:O625,O625)-1)/1000</f>
        <v>0.95</v>
      </c>
      <c r="AE625" s="21">
        <f>(RANK(P625,P$8:P$1007,1)+COUNTIF(P$8:P625,P625)-1)/1000</f>
        <v>0.95</v>
      </c>
      <c r="AF625" s="21">
        <f>(RANK(Q625,Q$8:Q$1007,1)+COUNTIF(Q$8:Q625,Q625)-1)/1000</f>
        <v>0.94899999999999995</v>
      </c>
      <c r="AG625" s="21">
        <f>(RANK(R625,R$8:R$1007,1)+COUNTIF(R$8:R625,R625)-1)/1000</f>
        <v>0.95</v>
      </c>
      <c r="AH625" s="21">
        <f>(RANK(S625,S$8:S$1007,1)+COUNTIF(S$8:S625,S625)-1)/1000</f>
        <v>0.95</v>
      </c>
      <c r="AI625" s="14">
        <f t="shared" si="119"/>
        <v>0</v>
      </c>
      <c r="AK625" s="14">
        <f t="shared" si="120"/>
        <v>0</v>
      </c>
    </row>
    <row r="626" spans="2:37" x14ac:dyDescent="0.25">
      <c r="B626">
        <f t="shared" si="114"/>
        <v>619</v>
      </c>
      <c r="C626">
        <f>MATCH(B626,'Stocastic Model Raw Data'!$B$2:$B$1001,0)</f>
        <v>935</v>
      </c>
      <c r="D626" s="14" cm="1">
        <f t="array" ref="D626">INDEX('Stocastic Model Raw Data'!$G$2:$G$1001,$C626,0)</f>
        <v>31610718</v>
      </c>
      <c r="E626" s="14" cm="1">
        <f t="array" ref="E626">INDEX('Stocastic Model Raw Data'!$C$2:$C$1001,$C626,0)</f>
        <v>6998121.6519902302</v>
      </c>
      <c r="F626" s="14" cm="1">
        <f t="array" ref="F626">INDEX('Stocastic Model Raw Data'!$H$2:$H$1001,$C626,0)</f>
        <v>2913003.33646882</v>
      </c>
      <c r="G626" s="14">
        <f t="shared" si="109"/>
        <v>4085118.3155214102</v>
      </c>
      <c r="H626" s="14" cm="1">
        <f t="array" ref="H626">INDEX('Stocastic Model Raw Data'!$D$2:$D$1001,$C626,0)</f>
        <v>228050982.84135699</v>
      </c>
      <c r="I626" s="14" cm="1">
        <f t="array" ref="I626">INDEX('Stocastic Model Raw Data'!$I$2:$I$1001,$C626,0)</f>
        <v>89596011.120835096</v>
      </c>
      <c r="J626" s="14">
        <f t="shared" si="110"/>
        <v>138454971.7205219</v>
      </c>
      <c r="K626" s="14" cm="1">
        <f t="array" ref="K626">INDEX('Stocastic Model Raw Data'!$E$2:$E$1001,$C626,0)</f>
        <v>39288603.517288402</v>
      </c>
      <c r="L626" s="14" cm="1">
        <f t="array" ref="L626">INDEX('Stocastic Model Raw Data'!$J$2:$J$1001,$C626,0)</f>
        <v>27664863.075652599</v>
      </c>
      <c r="M626" s="14">
        <f t="shared" si="111"/>
        <v>11623740.441635802</v>
      </c>
      <c r="N626" s="14">
        <f t="shared" si="115"/>
        <v>267339586.35864538</v>
      </c>
      <c r="O626" s="14">
        <f t="shared" si="116"/>
        <v>117260874.19648769</v>
      </c>
      <c r="P626" s="14">
        <f t="shared" si="112"/>
        <v>150078712.16215768</v>
      </c>
      <c r="Q626" s="3">
        <f t="shared" si="117"/>
        <v>267339586.35864538</v>
      </c>
      <c r="R626" s="3">
        <f t="shared" si="118"/>
        <v>148871592.19648769</v>
      </c>
      <c r="S626" s="3">
        <f t="shared" si="113"/>
        <v>118467994.16215768</v>
      </c>
      <c r="T626" s="21">
        <f>(RANK(E626,E$8:E$1007,1)+COUNTIF(E$8:E626,E626)-1)/1000</f>
        <v>0.92500000000000004</v>
      </c>
      <c r="U626" s="21">
        <f>(RANK(F626,F$8:F$1007,1)+COUNTIF(F$8:F626,F626)-1)/1000</f>
        <v>0.92600000000000005</v>
      </c>
      <c r="V626" s="21">
        <f>(RANK(G626,G$8:G$1007,1)+COUNTIF(G$8:G626,G626)-1)/1000</f>
        <v>0.92500000000000004</v>
      </c>
      <c r="W626" s="21">
        <f>(RANK(H626,H$8:H$1007,1)+COUNTIF(H$8:H626,H626)-1)/1000</f>
        <v>0.92700000000000005</v>
      </c>
      <c r="X626" s="21">
        <f>(RANK(I626,I$8:I$1007,1)+COUNTIF(I$8:I626,I626)-1)/1000</f>
        <v>0.92600000000000005</v>
      </c>
      <c r="Y626" s="21">
        <f>(RANK(J626,J$8:J$1007,1)+COUNTIF(J$8:J626,J626)-1)/1000</f>
        <v>0.92600000000000005</v>
      </c>
      <c r="Z626" s="21">
        <f>(RANK(K626,K$8:K$1007,1)+COUNTIF(K$8:K626,K626)-1)/1000</f>
        <v>0.73799999999999999</v>
      </c>
      <c r="AA626" s="21">
        <f>(RANK(L626,L$8:L$1007,1)+COUNTIF(L$8:L626,L626)-1)/1000</f>
        <v>0.70399999999999996</v>
      </c>
      <c r="AB626" s="21">
        <f>(RANK(M626,M$8:M$1007,1)+COUNTIF(M$8:M626,M626)-1)/1000</f>
        <v>0.82199999999999995</v>
      </c>
      <c r="AC626" s="21">
        <f>(RANK(N626,N$8:N$1007,1)+COUNTIF(N$8:N626,N626)-1)/1000</f>
        <v>0.93500000000000005</v>
      </c>
      <c r="AD626" s="21">
        <f>(RANK(O626,O$8:O$1007,1)+COUNTIF(O$8:O626,O626)-1)/1000</f>
        <v>0.93400000000000005</v>
      </c>
      <c r="AE626" s="21">
        <f>(RANK(P626,P$8:P$1007,1)+COUNTIF(P$8:P626,P626)-1)/1000</f>
        <v>0.93600000000000005</v>
      </c>
      <c r="AF626" s="21">
        <f>(RANK(Q626,Q$8:Q$1007,1)+COUNTIF(Q$8:Q626,Q626)-1)/1000</f>
        <v>0.93500000000000005</v>
      </c>
      <c r="AG626" s="21">
        <f>(RANK(R626,R$8:R$1007,1)+COUNTIF(R$8:R626,R626)-1)/1000</f>
        <v>0.93400000000000005</v>
      </c>
      <c r="AH626" s="21">
        <f>(RANK(S626,S$8:S$1007,1)+COUNTIF(S$8:S626,S626)-1)/1000</f>
        <v>0.93600000000000005</v>
      </c>
      <c r="AI626" s="14">
        <f t="shared" si="119"/>
        <v>0</v>
      </c>
      <c r="AK626" s="14">
        <f t="shared" si="120"/>
        <v>0</v>
      </c>
    </row>
    <row r="627" spans="2:37" x14ac:dyDescent="0.25">
      <c r="B627">
        <f t="shared" si="114"/>
        <v>620</v>
      </c>
      <c r="C627">
        <f>MATCH(B627,'Stocastic Model Raw Data'!$B$2:$B$1001,0)</f>
        <v>515</v>
      </c>
      <c r="D627" s="14" cm="1">
        <f t="array" ref="D627">INDEX('Stocastic Model Raw Data'!$G$2:$G$1001,$C627,0)</f>
        <v>31610718</v>
      </c>
      <c r="E627" s="14" cm="1">
        <f t="array" ref="E627">INDEX('Stocastic Model Raw Data'!$C$2:$C$1001,$C627,0)</f>
        <v>4287494.3720889799</v>
      </c>
      <c r="F627" s="14" cm="1">
        <f t="array" ref="F627">INDEX('Stocastic Model Raw Data'!$H$2:$H$1001,$C627,0)</f>
        <v>1756853.0542355799</v>
      </c>
      <c r="G627" s="14">
        <f t="shared" si="109"/>
        <v>2530641.3178534</v>
      </c>
      <c r="H627" s="14" cm="1">
        <f t="array" ref="H627">INDEX('Stocastic Model Raw Data'!$D$2:$D$1001,$C627,0)</f>
        <v>139100648.77177799</v>
      </c>
      <c r="I627" s="14" cm="1">
        <f t="array" ref="I627">INDEX('Stocastic Model Raw Data'!$I$2:$I$1001,$C627,0)</f>
        <v>54476217.058419503</v>
      </c>
      <c r="J627" s="14">
        <f t="shared" si="110"/>
        <v>84624431.713358492</v>
      </c>
      <c r="K627" s="14" cm="1">
        <f t="array" ref="K627">INDEX('Stocastic Model Raw Data'!$E$2:$E$1001,$C627,0)</f>
        <v>34756965.923458003</v>
      </c>
      <c r="L627" s="14" cm="1">
        <f t="array" ref="L627">INDEX('Stocastic Model Raw Data'!$J$2:$J$1001,$C627,0)</f>
        <v>24581700.442831401</v>
      </c>
      <c r="M627" s="14">
        <f t="shared" si="111"/>
        <v>10175265.480626602</v>
      </c>
      <c r="N627" s="14">
        <f t="shared" si="115"/>
        <v>173857614.695236</v>
      </c>
      <c r="O627" s="14">
        <f t="shared" si="116"/>
        <v>79057917.501250908</v>
      </c>
      <c r="P627" s="14">
        <f t="shared" si="112"/>
        <v>94799697.19398509</v>
      </c>
      <c r="Q627" s="3">
        <f t="shared" si="117"/>
        <v>173857614.695236</v>
      </c>
      <c r="R627" s="3">
        <f t="shared" si="118"/>
        <v>110668635.50125091</v>
      </c>
      <c r="S627" s="3">
        <f t="shared" si="113"/>
        <v>63188979.19398509</v>
      </c>
      <c r="T627" s="21">
        <f>(RANK(E627,E$8:E$1007,1)+COUNTIF(E$8:E627,E627)-1)/1000</f>
        <v>0.53600000000000003</v>
      </c>
      <c r="U627" s="21">
        <f>(RANK(F627,F$8:F$1007,1)+COUNTIF(F$8:F627,F627)-1)/1000</f>
        <v>0.52800000000000002</v>
      </c>
      <c r="V627" s="21">
        <f>(RANK(G627,G$8:G$1007,1)+COUNTIF(G$8:G627,G627)-1)/1000</f>
        <v>0.54</v>
      </c>
      <c r="W627" s="21">
        <f>(RANK(H627,H$8:H$1007,1)+COUNTIF(H$8:H627,H627)-1)/1000</f>
        <v>0.54</v>
      </c>
      <c r="X627" s="21">
        <f>(RANK(I627,I$8:I$1007,1)+COUNTIF(I$8:I627,I627)-1)/1000</f>
        <v>0.53</v>
      </c>
      <c r="Y627" s="21">
        <f>(RANK(J627,J$8:J$1007,1)+COUNTIF(J$8:J627,J627)-1)/1000</f>
        <v>0.54</v>
      </c>
      <c r="Z627" s="21">
        <f>(RANK(K627,K$8:K$1007,1)+COUNTIF(K$8:K627,K627)-1)/1000</f>
        <v>0.42599999999999999</v>
      </c>
      <c r="AA627" s="21">
        <f>(RANK(L627,L$8:L$1007,1)+COUNTIF(L$8:L627,L627)-1)/1000</f>
        <v>0.41699999999999998</v>
      </c>
      <c r="AB627" s="21">
        <f>(RANK(M627,M$8:M$1007,1)+COUNTIF(M$8:M627,M627)-1)/1000</f>
        <v>0.45900000000000002</v>
      </c>
      <c r="AC627" s="21">
        <f>(RANK(N627,N$8:N$1007,1)+COUNTIF(N$8:N627,N627)-1)/1000</f>
        <v>0.51500000000000001</v>
      </c>
      <c r="AD627" s="21">
        <f>(RANK(O627,O$8:O$1007,1)+COUNTIF(O$8:O627,O627)-1)/1000</f>
        <v>0.52100000000000002</v>
      </c>
      <c r="AE627" s="21">
        <f>(RANK(P627,P$8:P$1007,1)+COUNTIF(P$8:P627,P627)-1)/1000</f>
        <v>0.52900000000000003</v>
      </c>
      <c r="AF627" s="21">
        <f>(RANK(Q627,Q$8:Q$1007,1)+COUNTIF(Q$8:Q627,Q627)-1)/1000</f>
        <v>0.51500000000000001</v>
      </c>
      <c r="AG627" s="21">
        <f>(RANK(R627,R$8:R$1007,1)+COUNTIF(R$8:R627,R627)-1)/1000</f>
        <v>0.52100000000000002</v>
      </c>
      <c r="AH627" s="21">
        <f>(RANK(S627,S$8:S$1007,1)+COUNTIF(S$8:S627,S627)-1)/1000</f>
        <v>0.52900000000000003</v>
      </c>
      <c r="AI627" s="14">
        <f t="shared" si="119"/>
        <v>0</v>
      </c>
      <c r="AK627" s="14">
        <f t="shared" si="120"/>
        <v>0</v>
      </c>
    </row>
    <row r="628" spans="2:37" x14ac:dyDescent="0.25">
      <c r="B628">
        <f t="shared" si="114"/>
        <v>621</v>
      </c>
      <c r="C628">
        <f>MATCH(B628,'Stocastic Model Raw Data'!$B$2:$B$1001,0)</f>
        <v>857</v>
      </c>
      <c r="D628" s="14" cm="1">
        <f t="array" ref="D628">INDEX('Stocastic Model Raw Data'!$G$2:$G$1001,$C628,0)</f>
        <v>31610718</v>
      </c>
      <c r="E628" s="14" cm="1">
        <f t="array" ref="E628">INDEX('Stocastic Model Raw Data'!$C$2:$C$1001,$C628,0)</f>
        <v>6392983.1384265199</v>
      </c>
      <c r="F628" s="14" cm="1">
        <f t="array" ref="F628">INDEX('Stocastic Model Raw Data'!$H$2:$H$1001,$C628,0)</f>
        <v>2654663.6396352001</v>
      </c>
      <c r="G628" s="14">
        <f t="shared" si="109"/>
        <v>3738319.4987913198</v>
      </c>
      <c r="H628" s="14" cm="1">
        <f t="array" ref="H628">INDEX('Stocastic Model Raw Data'!$D$2:$D$1001,$C628,0)</f>
        <v>208426463.09207401</v>
      </c>
      <c r="I628" s="14" cm="1">
        <f t="array" ref="I628">INDEX('Stocastic Model Raw Data'!$I$2:$I$1001,$C628,0)</f>
        <v>81427645.144743904</v>
      </c>
      <c r="J628" s="14">
        <f t="shared" si="110"/>
        <v>126998817.9473301</v>
      </c>
      <c r="K628" s="14" cm="1">
        <f t="array" ref="K628">INDEX('Stocastic Model Raw Data'!$E$2:$E$1001,$C628,0)</f>
        <v>31110323.8908052</v>
      </c>
      <c r="L628" s="14" cm="1">
        <f t="array" ref="L628">INDEX('Stocastic Model Raw Data'!$J$2:$J$1001,$C628,0)</f>
        <v>21640486.0283597</v>
      </c>
      <c r="M628" s="14">
        <f t="shared" si="111"/>
        <v>9469837.8624454997</v>
      </c>
      <c r="N628" s="14">
        <f t="shared" si="115"/>
        <v>239536786.98287922</v>
      </c>
      <c r="O628" s="14">
        <f t="shared" si="116"/>
        <v>103068131.1731036</v>
      </c>
      <c r="P628" s="14">
        <f t="shared" si="112"/>
        <v>136468655.80977562</v>
      </c>
      <c r="Q628" s="3">
        <f t="shared" si="117"/>
        <v>239536786.98287922</v>
      </c>
      <c r="R628" s="3">
        <f t="shared" si="118"/>
        <v>134678849.1731036</v>
      </c>
      <c r="S628" s="3">
        <f t="shared" si="113"/>
        <v>104857937.80977562</v>
      </c>
      <c r="T628" s="21">
        <f>(RANK(E628,E$8:E$1007,1)+COUNTIF(E$8:E628,E628)-1)/1000</f>
        <v>0.876</v>
      </c>
      <c r="U628" s="21">
        <f>(RANK(F628,F$8:F$1007,1)+COUNTIF(F$8:F628,F628)-1)/1000</f>
        <v>0.86699999999999999</v>
      </c>
      <c r="V628" s="21">
        <f>(RANK(G628,G$8:G$1007,1)+COUNTIF(G$8:G628,G628)-1)/1000</f>
        <v>0.88200000000000001</v>
      </c>
      <c r="W628" s="21">
        <f>(RANK(H628,H$8:H$1007,1)+COUNTIF(H$8:H628,H628)-1)/1000</f>
        <v>0.88300000000000001</v>
      </c>
      <c r="X628" s="21">
        <f>(RANK(I628,I$8:I$1007,1)+COUNTIF(I$8:I628,I628)-1)/1000</f>
        <v>0.86499999999999999</v>
      </c>
      <c r="Y628" s="21">
        <f>(RANK(J628,J$8:J$1007,1)+COUNTIF(J$8:J628,J628)-1)/1000</f>
        <v>0.88700000000000001</v>
      </c>
      <c r="Z628" s="21">
        <f>(RANK(K628,K$8:K$1007,1)+COUNTIF(K$8:K628,K628)-1)/1000</f>
        <v>0.25900000000000001</v>
      </c>
      <c r="AA628" s="21">
        <f>(RANK(L628,L$8:L$1007,1)+COUNTIF(L$8:L628,L628)-1)/1000</f>
        <v>0.253</v>
      </c>
      <c r="AB628" s="21">
        <f>(RANK(M628,M$8:M$1007,1)+COUNTIF(M$8:M628,M628)-1)/1000</f>
        <v>0.312</v>
      </c>
      <c r="AC628" s="21">
        <f>(RANK(N628,N$8:N$1007,1)+COUNTIF(N$8:N628,N628)-1)/1000</f>
        <v>0.85699999999999998</v>
      </c>
      <c r="AD628" s="21">
        <f>(RANK(O628,O$8:O$1007,1)+COUNTIF(O$8:O628,O628)-1)/1000</f>
        <v>0.83299999999999996</v>
      </c>
      <c r="AE628" s="21">
        <f>(RANK(P628,P$8:P$1007,1)+COUNTIF(P$8:P628,P628)-1)/1000</f>
        <v>0.88200000000000001</v>
      </c>
      <c r="AF628" s="21">
        <f>(RANK(Q628,Q$8:Q$1007,1)+COUNTIF(Q$8:Q628,Q628)-1)/1000</f>
        <v>0.85699999999999998</v>
      </c>
      <c r="AG628" s="21">
        <f>(RANK(R628,R$8:R$1007,1)+COUNTIF(R$8:R628,R628)-1)/1000</f>
        <v>0.83299999999999996</v>
      </c>
      <c r="AH628" s="21">
        <f>(RANK(S628,S$8:S$1007,1)+COUNTIF(S$8:S628,S628)-1)/1000</f>
        <v>0.88200000000000001</v>
      </c>
      <c r="AI628" s="14">
        <f t="shared" si="119"/>
        <v>0</v>
      </c>
      <c r="AK628" s="14">
        <f t="shared" si="120"/>
        <v>0</v>
      </c>
    </row>
    <row r="629" spans="2:37" x14ac:dyDescent="0.25">
      <c r="B629">
        <f t="shared" si="114"/>
        <v>622</v>
      </c>
      <c r="C629">
        <f>MATCH(B629,'Stocastic Model Raw Data'!$B$2:$B$1001,0)</f>
        <v>555</v>
      </c>
      <c r="D629" s="14" cm="1">
        <f t="array" ref="D629">INDEX('Stocastic Model Raw Data'!$G$2:$G$1001,$C629,0)</f>
        <v>31610718</v>
      </c>
      <c r="E629" s="14" cm="1">
        <f t="array" ref="E629">INDEX('Stocastic Model Raw Data'!$C$2:$C$1001,$C629,0)</f>
        <v>4109511.5519645298</v>
      </c>
      <c r="F629" s="14" cm="1">
        <f t="array" ref="F629">INDEX('Stocastic Model Raw Data'!$H$2:$H$1001,$C629,0)</f>
        <v>1644678.3214477601</v>
      </c>
      <c r="G629" s="14">
        <f t="shared" si="109"/>
        <v>2464833.2305167699</v>
      </c>
      <c r="H629" s="14" cm="1">
        <f t="array" ref="H629">INDEX('Stocastic Model Raw Data'!$D$2:$D$1001,$C629,0)</f>
        <v>134663244.713359</v>
      </c>
      <c r="I629" s="14" cm="1">
        <f t="array" ref="I629">INDEX('Stocastic Model Raw Data'!$I$2:$I$1001,$C629,0)</f>
        <v>51056468.575283498</v>
      </c>
      <c r="J629" s="14">
        <f t="shared" si="110"/>
        <v>83606776.138075501</v>
      </c>
      <c r="K629" s="14" cm="1">
        <f t="array" ref="K629">INDEX('Stocastic Model Raw Data'!$E$2:$E$1001,$C629,0)</f>
        <v>42750825.043827899</v>
      </c>
      <c r="L629" s="14" cm="1">
        <f t="array" ref="L629">INDEX('Stocastic Model Raw Data'!$J$2:$J$1001,$C629,0)</f>
        <v>30847662.8925758</v>
      </c>
      <c r="M629" s="14">
        <f t="shared" si="111"/>
        <v>11903162.151252098</v>
      </c>
      <c r="N629" s="14">
        <f t="shared" si="115"/>
        <v>177414069.75718689</v>
      </c>
      <c r="O629" s="14">
        <f t="shared" si="116"/>
        <v>81904131.467859298</v>
      </c>
      <c r="P629" s="14">
        <f t="shared" si="112"/>
        <v>95509938.289327592</v>
      </c>
      <c r="Q629" s="3">
        <f t="shared" si="117"/>
        <v>177414069.75718689</v>
      </c>
      <c r="R629" s="3">
        <f t="shared" si="118"/>
        <v>113514849.4678593</v>
      </c>
      <c r="S629" s="3">
        <f t="shared" si="113"/>
        <v>63899220.289327592</v>
      </c>
      <c r="T629" s="21">
        <f>(RANK(E629,E$8:E$1007,1)+COUNTIF(E$8:E629,E629)-1)/1000</f>
        <v>0.46800000000000003</v>
      </c>
      <c r="U629" s="21">
        <f>(RANK(F629,F$8:F$1007,1)+COUNTIF(F$8:F629,F629)-1)/1000</f>
        <v>0.45700000000000002</v>
      </c>
      <c r="V629" s="21">
        <f>(RANK(G629,G$8:G$1007,1)+COUNTIF(G$8:G629,G629)-1)/1000</f>
        <v>0.49099999999999999</v>
      </c>
      <c r="W629" s="21">
        <f>(RANK(H629,H$8:H$1007,1)+COUNTIF(H$8:H629,H629)-1)/1000</f>
        <v>0.48399999999999999</v>
      </c>
      <c r="X629" s="21">
        <f>(RANK(I629,I$8:I$1007,1)+COUNTIF(I$8:I629,I629)-1)/1000</f>
        <v>0.45800000000000002</v>
      </c>
      <c r="Y629" s="21">
        <f>(RANK(J629,J$8:J$1007,1)+COUNTIF(J$8:J629,J629)-1)/1000</f>
        <v>0.51100000000000001</v>
      </c>
      <c r="Z629" s="21">
        <f>(RANK(K629,K$8:K$1007,1)+COUNTIF(K$8:K629,K629)-1)/1000</f>
        <v>0.92300000000000004</v>
      </c>
      <c r="AA629" s="21">
        <f>(RANK(L629,L$8:L$1007,1)+COUNTIF(L$8:L629,L629)-1)/1000</f>
        <v>0.93100000000000005</v>
      </c>
      <c r="AB629" s="21">
        <f>(RANK(M629,M$8:M$1007,1)+COUNTIF(M$8:M629,M629)-1)/1000</f>
        <v>0.88400000000000001</v>
      </c>
      <c r="AC629" s="21">
        <f>(RANK(N629,N$8:N$1007,1)+COUNTIF(N$8:N629,N629)-1)/1000</f>
        <v>0.55500000000000005</v>
      </c>
      <c r="AD629" s="21">
        <f>(RANK(O629,O$8:O$1007,1)+COUNTIF(O$8:O629,O629)-1)/1000</f>
        <v>0.57599999999999996</v>
      </c>
      <c r="AE629" s="21">
        <f>(RANK(P629,P$8:P$1007,1)+COUNTIF(P$8:P629,P629)-1)/1000</f>
        <v>0.53600000000000003</v>
      </c>
      <c r="AF629" s="21">
        <f>(RANK(Q629,Q$8:Q$1007,1)+COUNTIF(Q$8:Q629,Q629)-1)/1000</f>
        <v>0.55500000000000005</v>
      </c>
      <c r="AG629" s="21">
        <f>(RANK(R629,R$8:R$1007,1)+COUNTIF(R$8:R629,R629)-1)/1000</f>
        <v>0.57599999999999996</v>
      </c>
      <c r="AH629" s="21">
        <f>(RANK(S629,S$8:S$1007,1)+COUNTIF(S$8:S629,S629)-1)/1000</f>
        <v>0.53600000000000003</v>
      </c>
      <c r="AI629" s="14">
        <f t="shared" si="119"/>
        <v>0</v>
      </c>
      <c r="AK629" s="14">
        <f t="shared" si="120"/>
        <v>0</v>
      </c>
    </row>
    <row r="630" spans="2:37" x14ac:dyDescent="0.25">
      <c r="B630">
        <f t="shared" si="114"/>
        <v>623</v>
      </c>
      <c r="C630">
        <f>MATCH(B630,'Stocastic Model Raw Data'!$B$2:$B$1001,0)</f>
        <v>60</v>
      </c>
      <c r="D630" s="14" cm="1">
        <f t="array" ref="D630">INDEX('Stocastic Model Raw Data'!$G$2:$G$1001,$C630,0)</f>
        <v>31610718</v>
      </c>
      <c r="E630" s="14" cm="1">
        <f t="array" ref="E630">INDEX('Stocastic Model Raw Data'!$C$2:$C$1001,$C630,0)</f>
        <v>1360629.9968647</v>
      </c>
      <c r="F630" s="14" cm="1">
        <f t="array" ref="F630">INDEX('Stocastic Model Raw Data'!$H$2:$H$1001,$C630,0)</f>
        <v>472414.69604027597</v>
      </c>
      <c r="G630" s="14">
        <f t="shared" si="109"/>
        <v>888215.30082442402</v>
      </c>
      <c r="H630" s="14" cm="1">
        <f t="array" ref="H630">INDEX('Stocastic Model Raw Data'!$D$2:$D$1001,$C630,0)</f>
        <v>44009892.6735553</v>
      </c>
      <c r="I630" s="14" cm="1">
        <f t="array" ref="I630">INDEX('Stocastic Model Raw Data'!$I$2:$I$1001,$C630,0)</f>
        <v>15551048.310277199</v>
      </c>
      <c r="J630" s="14">
        <f t="shared" si="110"/>
        <v>28458844.363278098</v>
      </c>
      <c r="K630" s="14" cm="1">
        <f t="array" ref="K630">INDEX('Stocastic Model Raw Data'!$E$2:$E$1001,$C630,0)</f>
        <v>36448329.347369201</v>
      </c>
      <c r="L630" s="14" cm="1">
        <f t="array" ref="L630">INDEX('Stocastic Model Raw Data'!$J$2:$J$1001,$C630,0)</f>
        <v>25848034.592566099</v>
      </c>
      <c r="M630" s="14">
        <f t="shared" si="111"/>
        <v>10600294.754803102</v>
      </c>
      <c r="N630" s="14">
        <f t="shared" si="115"/>
        <v>80458222.020924509</v>
      </c>
      <c r="O630" s="14">
        <f t="shared" si="116"/>
        <v>41399082.902843297</v>
      </c>
      <c r="P630" s="14">
        <f t="shared" si="112"/>
        <v>39059139.118081212</v>
      </c>
      <c r="Q630" s="3">
        <f t="shared" si="117"/>
        <v>80458222.020924509</v>
      </c>
      <c r="R630" s="3">
        <f t="shared" si="118"/>
        <v>73009800.902843297</v>
      </c>
      <c r="S630" s="3">
        <f t="shared" si="113"/>
        <v>7448421.118081212</v>
      </c>
      <c r="T630" s="21">
        <f>(RANK(E630,E$8:E$1007,1)+COUNTIF(E$8:E630,E630)-1)/1000</f>
        <v>5.0999999999999997E-2</v>
      </c>
      <c r="U630" s="21">
        <f>(RANK(F630,F$8:F$1007,1)+COUNTIF(F$8:F630,F630)-1)/1000</f>
        <v>4.9000000000000002E-2</v>
      </c>
      <c r="V630" s="21">
        <f>(RANK(G630,G$8:G$1007,1)+COUNTIF(G$8:G630,G630)-1)/1000</f>
        <v>5.0999999999999997E-2</v>
      </c>
      <c r="W630" s="21">
        <f>(RANK(H630,H$8:H$1007,1)+COUNTIF(H$8:H630,H630)-1)/1000</f>
        <v>5.0999999999999997E-2</v>
      </c>
      <c r="X630" s="21">
        <f>(RANK(I630,I$8:I$1007,1)+COUNTIF(I$8:I630,I630)-1)/1000</f>
        <v>0.05</v>
      </c>
      <c r="Y630" s="21">
        <f>(RANK(J630,J$8:J$1007,1)+COUNTIF(J$8:J630,J630)-1)/1000</f>
        <v>5.0999999999999997E-2</v>
      </c>
      <c r="Z630" s="21">
        <f>(RANK(K630,K$8:K$1007,1)+COUNTIF(K$8:K630,K630)-1)/1000</f>
        <v>0.54</v>
      </c>
      <c r="AA630" s="21">
        <f>(RANK(L630,L$8:L$1007,1)+COUNTIF(L$8:L630,L630)-1)/1000</f>
        <v>0.52800000000000002</v>
      </c>
      <c r="AB630" s="21">
        <f>(RANK(M630,M$8:M$1007,1)+COUNTIF(M$8:M630,M630)-1)/1000</f>
        <v>0.57199999999999995</v>
      </c>
      <c r="AC630" s="21">
        <f>(RANK(N630,N$8:N$1007,1)+COUNTIF(N$8:N630,N630)-1)/1000</f>
        <v>0.06</v>
      </c>
      <c r="AD630" s="21">
        <f>(RANK(O630,O$8:O$1007,1)+COUNTIF(O$8:O630,O630)-1)/1000</f>
        <v>6.9000000000000006E-2</v>
      </c>
      <c r="AE630" s="21">
        <f>(RANK(P630,P$8:P$1007,1)+COUNTIF(P$8:P630,P630)-1)/1000</f>
        <v>6.0999999999999999E-2</v>
      </c>
      <c r="AF630" s="21">
        <f>(RANK(Q630,Q$8:Q$1007,1)+COUNTIF(Q$8:Q630,Q630)-1)/1000</f>
        <v>0.06</v>
      </c>
      <c r="AG630" s="21">
        <f>(RANK(R630,R$8:R$1007,1)+COUNTIF(R$8:R630,R630)-1)/1000</f>
        <v>6.9000000000000006E-2</v>
      </c>
      <c r="AH630" s="21">
        <f>(RANK(S630,S$8:S$1007,1)+COUNTIF(S$8:S630,S630)-1)/1000</f>
        <v>6.0999999999999999E-2</v>
      </c>
      <c r="AI630" s="14">
        <f t="shared" si="119"/>
        <v>0</v>
      </c>
      <c r="AK630" s="14">
        <f t="shared" si="120"/>
        <v>0</v>
      </c>
    </row>
    <row r="631" spans="2:37" x14ac:dyDescent="0.25">
      <c r="B631">
        <f t="shared" si="114"/>
        <v>624</v>
      </c>
      <c r="C631">
        <f>MATCH(B631,'Stocastic Model Raw Data'!$B$2:$B$1001,0)</f>
        <v>271</v>
      </c>
      <c r="D631" s="14" cm="1">
        <f t="array" ref="D631">INDEX('Stocastic Model Raw Data'!$G$2:$G$1001,$C631,0)</f>
        <v>31610718</v>
      </c>
      <c r="E631" s="14" cm="1">
        <f t="array" ref="E631">INDEX('Stocastic Model Raw Data'!$C$2:$C$1001,$C631,0)</f>
        <v>2836991.3367360299</v>
      </c>
      <c r="F631" s="14" cm="1">
        <f t="array" ref="F631">INDEX('Stocastic Model Raw Data'!$H$2:$H$1001,$C631,0)</f>
        <v>1139154.85293252</v>
      </c>
      <c r="G631" s="14">
        <f t="shared" si="109"/>
        <v>1697836.48380351</v>
      </c>
      <c r="H631" s="14" cm="1">
        <f t="array" ref="H631">INDEX('Stocastic Model Raw Data'!$D$2:$D$1001,$C631,0)</f>
        <v>91128199.447375298</v>
      </c>
      <c r="I631" s="14" cm="1">
        <f t="array" ref="I631">INDEX('Stocastic Model Raw Data'!$I$2:$I$1001,$C631,0)</f>
        <v>35575048.163227901</v>
      </c>
      <c r="J631" s="14">
        <f t="shared" si="110"/>
        <v>55553151.284147397</v>
      </c>
      <c r="K631" s="14" cm="1">
        <f t="array" ref="K631">INDEX('Stocastic Model Raw Data'!$E$2:$E$1001,$C631,0)</f>
        <v>34600017.370223098</v>
      </c>
      <c r="L631" s="14" cm="1">
        <f t="array" ref="L631">INDEX('Stocastic Model Raw Data'!$J$2:$J$1001,$C631,0)</f>
        <v>24694819.8865254</v>
      </c>
      <c r="M631" s="14">
        <f t="shared" si="111"/>
        <v>9905197.4836976975</v>
      </c>
      <c r="N631" s="14">
        <f t="shared" si="115"/>
        <v>125728216.8175984</v>
      </c>
      <c r="O631" s="14">
        <f t="shared" si="116"/>
        <v>60269868.049753301</v>
      </c>
      <c r="P631" s="14">
        <f t="shared" si="112"/>
        <v>65458348.767845102</v>
      </c>
      <c r="Q631" s="3">
        <f t="shared" si="117"/>
        <v>125728216.8175984</v>
      </c>
      <c r="R631" s="3">
        <f t="shared" si="118"/>
        <v>91880586.049753308</v>
      </c>
      <c r="S631" s="3">
        <f t="shared" si="113"/>
        <v>33847630.767845094</v>
      </c>
      <c r="T631" s="21">
        <f>(RANK(E631,E$8:E$1007,1)+COUNTIF(E$8:E631,E631)-1)/1000</f>
        <v>0.27500000000000002</v>
      </c>
      <c r="U631" s="21">
        <f>(RANK(F631,F$8:F$1007,1)+COUNTIF(F$8:F631,F631)-1)/1000</f>
        <v>0.28499999999999998</v>
      </c>
      <c r="V631" s="21">
        <f>(RANK(G631,G$8:G$1007,1)+COUNTIF(G$8:G631,G631)-1)/1000</f>
        <v>0.27200000000000002</v>
      </c>
      <c r="W631" s="21">
        <f>(RANK(H631,H$8:H$1007,1)+COUNTIF(H$8:H631,H631)-1)/1000</f>
        <v>0.27100000000000002</v>
      </c>
      <c r="X631" s="21">
        <f>(RANK(I631,I$8:I$1007,1)+COUNTIF(I$8:I631,I631)-1)/1000</f>
        <v>0.28499999999999998</v>
      </c>
      <c r="Y631" s="21">
        <f>(RANK(J631,J$8:J$1007,1)+COUNTIF(J$8:J631,J631)-1)/1000</f>
        <v>0.26400000000000001</v>
      </c>
      <c r="Z631" s="21">
        <f>(RANK(K631,K$8:K$1007,1)+COUNTIF(K$8:K631,K631)-1)/1000</f>
        <v>0.41799999999999998</v>
      </c>
      <c r="AA631" s="21">
        <f>(RANK(L631,L$8:L$1007,1)+COUNTIF(L$8:L631,L631)-1)/1000</f>
        <v>0.42599999999999999</v>
      </c>
      <c r="AB631" s="21">
        <f>(RANK(M631,M$8:M$1007,1)+COUNTIF(M$8:M631,M631)-1)/1000</f>
        <v>0.4</v>
      </c>
      <c r="AC631" s="21">
        <f>(RANK(N631,N$8:N$1007,1)+COUNTIF(N$8:N631,N631)-1)/1000</f>
        <v>0.27100000000000002</v>
      </c>
      <c r="AD631" s="21">
        <f>(RANK(O631,O$8:O$1007,1)+COUNTIF(O$8:O631,O631)-1)/1000</f>
        <v>0.28999999999999998</v>
      </c>
      <c r="AE631" s="21">
        <f>(RANK(P631,P$8:P$1007,1)+COUNTIF(P$8:P631,P631)-1)/1000</f>
        <v>0.26400000000000001</v>
      </c>
      <c r="AF631" s="21">
        <f>(RANK(Q631,Q$8:Q$1007,1)+COUNTIF(Q$8:Q631,Q631)-1)/1000</f>
        <v>0.27100000000000002</v>
      </c>
      <c r="AG631" s="21">
        <f>(RANK(R631,R$8:R$1007,1)+COUNTIF(R$8:R631,R631)-1)/1000</f>
        <v>0.28999999999999998</v>
      </c>
      <c r="AH631" s="21">
        <f>(RANK(S631,S$8:S$1007,1)+COUNTIF(S$8:S631,S631)-1)/1000</f>
        <v>0.26400000000000001</v>
      </c>
      <c r="AI631" s="14">
        <f t="shared" si="119"/>
        <v>0</v>
      </c>
      <c r="AK631" s="14">
        <f t="shared" si="120"/>
        <v>0</v>
      </c>
    </row>
    <row r="632" spans="2:37" x14ac:dyDescent="0.25">
      <c r="B632">
        <f t="shared" si="114"/>
        <v>625</v>
      </c>
      <c r="C632">
        <f>MATCH(B632,'Stocastic Model Raw Data'!$B$2:$B$1001,0)</f>
        <v>712</v>
      </c>
      <c r="D632" s="14" cm="1">
        <f t="array" ref="D632">INDEX('Stocastic Model Raw Data'!$G$2:$G$1001,$C632,0)</f>
        <v>31610718</v>
      </c>
      <c r="E632" s="14" cm="1">
        <f t="array" ref="E632">INDEX('Stocastic Model Raw Data'!$C$2:$C$1001,$C632,0)</f>
        <v>4889819.48438414</v>
      </c>
      <c r="F632" s="14" cm="1">
        <f t="array" ref="F632">INDEX('Stocastic Model Raw Data'!$H$2:$H$1001,$C632,0)</f>
        <v>1963092.45662193</v>
      </c>
      <c r="G632" s="14">
        <f t="shared" si="109"/>
        <v>2926727.02776221</v>
      </c>
      <c r="H632" s="14" cm="1">
        <f t="array" ref="H632">INDEX('Stocastic Model Raw Data'!$D$2:$D$1001,$C632,0)</f>
        <v>160152533.63486701</v>
      </c>
      <c r="I632" s="14" cm="1">
        <f t="array" ref="I632">INDEX('Stocastic Model Raw Data'!$I$2:$I$1001,$C632,0)</f>
        <v>60781054.5602585</v>
      </c>
      <c r="J632" s="14">
        <f t="shared" si="110"/>
        <v>99371479.074608505</v>
      </c>
      <c r="K632" s="14" cm="1">
        <f t="array" ref="K632">INDEX('Stocastic Model Raw Data'!$E$2:$E$1001,$C632,0)</f>
        <v>39433493.0866495</v>
      </c>
      <c r="L632" s="14" cm="1">
        <f t="array" ref="L632">INDEX('Stocastic Model Raw Data'!$J$2:$J$1001,$C632,0)</f>
        <v>28453104.867064599</v>
      </c>
      <c r="M632" s="14">
        <f t="shared" si="111"/>
        <v>10980388.219584901</v>
      </c>
      <c r="N632" s="14">
        <f t="shared" si="115"/>
        <v>199586026.72151652</v>
      </c>
      <c r="O632" s="14">
        <f t="shared" si="116"/>
        <v>89234159.427323103</v>
      </c>
      <c r="P632" s="14">
        <f t="shared" si="112"/>
        <v>110351867.29419342</v>
      </c>
      <c r="Q632" s="3">
        <f t="shared" si="117"/>
        <v>199586026.72151652</v>
      </c>
      <c r="R632" s="3">
        <f t="shared" si="118"/>
        <v>120844877.4273231</v>
      </c>
      <c r="S632" s="3">
        <f t="shared" si="113"/>
        <v>78741149.294193417</v>
      </c>
      <c r="T632" s="21">
        <f>(RANK(E632,E$8:E$1007,1)+COUNTIF(E$8:E632,E632)-1)/1000</f>
        <v>0.67300000000000004</v>
      </c>
      <c r="U632" s="21">
        <f>(RANK(F632,F$8:F$1007,1)+COUNTIF(F$8:F632,F632)-1)/1000</f>
        <v>0.63100000000000001</v>
      </c>
      <c r="V632" s="21">
        <f>(RANK(G632,G$8:G$1007,1)+COUNTIF(G$8:G632,G632)-1)/1000</f>
        <v>0.69699999999999995</v>
      </c>
      <c r="W632" s="21">
        <f>(RANK(H632,H$8:H$1007,1)+COUNTIF(H$8:H632,H632)-1)/1000</f>
        <v>0.69</v>
      </c>
      <c r="X632" s="21">
        <f>(RANK(I632,I$8:I$1007,1)+COUNTIF(I$8:I632,I632)-1)/1000</f>
        <v>0.63300000000000001</v>
      </c>
      <c r="Y632" s="21">
        <f>(RANK(J632,J$8:J$1007,1)+COUNTIF(J$8:J632,J632)-1)/1000</f>
        <v>0.71199999999999997</v>
      </c>
      <c r="Z632" s="21">
        <f>(RANK(K632,K$8:K$1007,1)+COUNTIF(K$8:K632,K632)-1)/1000</f>
        <v>0.74399999999999999</v>
      </c>
      <c r="AA632" s="21">
        <f>(RANK(L632,L$8:L$1007,1)+COUNTIF(L$8:L632,L632)-1)/1000</f>
        <v>0.76300000000000001</v>
      </c>
      <c r="AB632" s="21">
        <f>(RANK(M632,M$8:M$1007,1)+COUNTIF(M$8:M632,M632)-1)/1000</f>
        <v>0.68100000000000005</v>
      </c>
      <c r="AC632" s="21">
        <f>(RANK(N632,N$8:N$1007,1)+COUNTIF(N$8:N632,N632)-1)/1000</f>
        <v>0.71199999999999997</v>
      </c>
      <c r="AD632" s="21">
        <f>(RANK(O632,O$8:O$1007,1)+COUNTIF(O$8:O632,O632)-1)/1000</f>
        <v>0.69199999999999995</v>
      </c>
      <c r="AE632" s="21">
        <f>(RANK(P632,P$8:P$1007,1)+COUNTIF(P$8:P632,P632)-1)/1000</f>
        <v>0.72299999999999998</v>
      </c>
      <c r="AF632" s="21">
        <f>(RANK(Q632,Q$8:Q$1007,1)+COUNTIF(Q$8:Q632,Q632)-1)/1000</f>
        <v>0.71199999999999997</v>
      </c>
      <c r="AG632" s="21">
        <f>(RANK(R632,R$8:R$1007,1)+COUNTIF(R$8:R632,R632)-1)/1000</f>
        <v>0.69199999999999995</v>
      </c>
      <c r="AH632" s="21">
        <f>(RANK(S632,S$8:S$1007,1)+COUNTIF(S$8:S632,S632)-1)/1000</f>
        <v>0.72299999999999998</v>
      </c>
      <c r="AI632" s="14">
        <f t="shared" si="119"/>
        <v>0</v>
      </c>
      <c r="AK632" s="14">
        <f t="shared" si="120"/>
        <v>0</v>
      </c>
    </row>
    <row r="633" spans="2:37" x14ac:dyDescent="0.25">
      <c r="B633">
        <f t="shared" si="114"/>
        <v>626</v>
      </c>
      <c r="C633">
        <f>MATCH(B633,'Stocastic Model Raw Data'!$B$2:$B$1001,0)</f>
        <v>496</v>
      </c>
      <c r="D633" s="14" cm="1">
        <f t="array" ref="D633">INDEX('Stocastic Model Raw Data'!$G$2:$G$1001,$C633,0)</f>
        <v>31610718</v>
      </c>
      <c r="E633" s="14" cm="1">
        <f t="array" ref="E633">INDEX('Stocastic Model Raw Data'!$C$2:$C$1001,$C633,0)</f>
        <v>4298049.4724246999</v>
      </c>
      <c r="F633" s="14" cm="1">
        <f t="array" ref="F633">INDEX('Stocastic Model Raw Data'!$H$2:$H$1001,$C633,0)</f>
        <v>1786221.2601139599</v>
      </c>
      <c r="G633" s="14">
        <f t="shared" si="109"/>
        <v>2511828.2123107398</v>
      </c>
      <c r="H633" s="14" cm="1">
        <f t="array" ref="H633">INDEX('Stocastic Model Raw Data'!$D$2:$D$1001,$C633,0)</f>
        <v>139292942.47044101</v>
      </c>
      <c r="I633" s="14" cm="1">
        <f t="array" ref="I633">INDEX('Stocastic Model Raw Data'!$I$2:$I$1001,$C633,0)</f>
        <v>55170681.329866096</v>
      </c>
      <c r="J633" s="14">
        <f t="shared" si="110"/>
        <v>84122261.140574917</v>
      </c>
      <c r="K633" s="14" cm="1">
        <f t="array" ref="K633">INDEX('Stocastic Model Raw Data'!$E$2:$E$1001,$C633,0)</f>
        <v>32240678.3186174</v>
      </c>
      <c r="L633" s="14" cm="1">
        <f t="array" ref="L633">INDEX('Stocastic Model Raw Data'!$J$2:$J$1001,$C633,0)</f>
        <v>22303947.132449899</v>
      </c>
      <c r="M633" s="14">
        <f t="shared" si="111"/>
        <v>9936731.1861675009</v>
      </c>
      <c r="N633" s="14">
        <f t="shared" si="115"/>
        <v>171533620.78905842</v>
      </c>
      <c r="O633" s="14">
        <f t="shared" si="116"/>
        <v>77474628.462315992</v>
      </c>
      <c r="P633" s="14">
        <f t="shared" si="112"/>
        <v>94058992.326742426</v>
      </c>
      <c r="Q633" s="3">
        <f t="shared" si="117"/>
        <v>171533620.78905842</v>
      </c>
      <c r="R633" s="3">
        <f t="shared" si="118"/>
        <v>109085346.46231599</v>
      </c>
      <c r="S633" s="3">
        <f t="shared" si="113"/>
        <v>62448274.326742426</v>
      </c>
      <c r="T633" s="21">
        <f>(RANK(E633,E$8:E$1007,1)+COUNTIF(E$8:E633,E633)-1)/1000</f>
        <v>0.54200000000000004</v>
      </c>
      <c r="U633" s="21">
        <f>(RANK(F633,F$8:F$1007,1)+COUNTIF(F$8:F633,F633)-1)/1000</f>
        <v>0.55400000000000005</v>
      </c>
      <c r="V633" s="21">
        <f>(RANK(G633,G$8:G$1007,1)+COUNTIF(G$8:G633,G633)-1)/1000</f>
        <v>0.52300000000000002</v>
      </c>
      <c r="W633" s="21">
        <f>(RANK(H633,H$8:H$1007,1)+COUNTIF(H$8:H633,H633)-1)/1000</f>
        <v>0.54100000000000004</v>
      </c>
      <c r="X633" s="21">
        <f>(RANK(I633,I$8:I$1007,1)+COUNTIF(I$8:I633,I633)-1)/1000</f>
        <v>0.55400000000000005</v>
      </c>
      <c r="Y633" s="21">
        <f>(RANK(J633,J$8:J$1007,1)+COUNTIF(J$8:J633,J633)-1)/1000</f>
        <v>0.53</v>
      </c>
      <c r="Z633" s="21">
        <f>(RANK(K633,K$8:K$1007,1)+COUNTIF(K$8:K633,K633)-1)/1000</f>
        <v>0.314</v>
      </c>
      <c r="AA633" s="21">
        <f>(RANK(L633,L$8:L$1007,1)+COUNTIF(L$8:L633,L633)-1)/1000</f>
        <v>0.28699999999999998</v>
      </c>
      <c r="AB633" s="21">
        <f>(RANK(M633,M$8:M$1007,1)+COUNTIF(M$8:M633,M633)-1)/1000</f>
        <v>0.40899999999999997</v>
      </c>
      <c r="AC633" s="21">
        <f>(RANK(N633,N$8:N$1007,1)+COUNTIF(N$8:N633,N633)-1)/1000</f>
        <v>0.496</v>
      </c>
      <c r="AD633" s="21">
        <f>(RANK(O633,O$8:O$1007,1)+COUNTIF(O$8:O633,O633)-1)/1000</f>
        <v>0.48899999999999999</v>
      </c>
      <c r="AE633" s="21">
        <f>(RANK(P633,P$8:P$1007,1)+COUNTIF(P$8:P633,P633)-1)/1000</f>
        <v>0.504</v>
      </c>
      <c r="AF633" s="21">
        <f>(RANK(Q633,Q$8:Q$1007,1)+COUNTIF(Q$8:Q633,Q633)-1)/1000</f>
        <v>0.496</v>
      </c>
      <c r="AG633" s="21">
        <f>(RANK(R633,R$8:R$1007,1)+COUNTIF(R$8:R633,R633)-1)/1000</f>
        <v>0.48899999999999999</v>
      </c>
      <c r="AH633" s="21">
        <f>(RANK(S633,S$8:S$1007,1)+COUNTIF(S$8:S633,S633)-1)/1000</f>
        <v>0.504</v>
      </c>
      <c r="AI633" s="14">
        <f t="shared" si="119"/>
        <v>0</v>
      </c>
      <c r="AK633" s="14">
        <f t="shared" si="120"/>
        <v>0</v>
      </c>
    </row>
    <row r="634" spans="2:37" x14ac:dyDescent="0.25">
      <c r="B634">
        <f t="shared" si="114"/>
        <v>627</v>
      </c>
      <c r="C634">
        <f>MATCH(B634,'Stocastic Model Raw Data'!$B$2:$B$1001,0)</f>
        <v>248</v>
      </c>
      <c r="D634" s="14" cm="1">
        <f t="array" ref="D634">INDEX('Stocastic Model Raw Data'!$G$2:$G$1001,$C634,0)</f>
        <v>31610718</v>
      </c>
      <c r="E634" s="14" cm="1">
        <f t="array" ref="E634">INDEX('Stocastic Model Raw Data'!$C$2:$C$1001,$C634,0)</f>
        <v>2720220.4461187399</v>
      </c>
      <c r="F634" s="14" cm="1">
        <f t="array" ref="F634">INDEX('Stocastic Model Raw Data'!$H$2:$H$1001,$C634,0)</f>
        <v>1091635.68661973</v>
      </c>
      <c r="G634" s="14">
        <f t="shared" si="109"/>
        <v>1628584.7594990099</v>
      </c>
      <c r="H634" s="14" cm="1">
        <f t="array" ref="H634">INDEX('Stocastic Model Raw Data'!$D$2:$D$1001,$C634,0)</f>
        <v>87278896.497310802</v>
      </c>
      <c r="I634" s="14" cm="1">
        <f t="array" ref="I634">INDEX('Stocastic Model Raw Data'!$I$2:$I$1001,$C634,0)</f>
        <v>34157982.627363198</v>
      </c>
      <c r="J634" s="14">
        <f t="shared" si="110"/>
        <v>53120913.869947605</v>
      </c>
      <c r="K634" s="14" cm="1">
        <f t="array" ref="K634">INDEX('Stocastic Model Raw Data'!$E$2:$E$1001,$C634,0)</f>
        <v>34889039.543021299</v>
      </c>
      <c r="L634" s="14" cm="1">
        <f t="array" ref="L634">INDEX('Stocastic Model Raw Data'!$J$2:$J$1001,$C634,0)</f>
        <v>24987099.704140801</v>
      </c>
      <c r="M634" s="14">
        <f t="shared" si="111"/>
        <v>9901939.838880498</v>
      </c>
      <c r="N634" s="14">
        <f t="shared" si="115"/>
        <v>122167936.04033211</v>
      </c>
      <c r="O634" s="14">
        <f t="shared" si="116"/>
        <v>59145082.331504002</v>
      </c>
      <c r="P634" s="14">
        <f t="shared" si="112"/>
        <v>63022853.708828107</v>
      </c>
      <c r="Q634" s="3">
        <f t="shared" si="117"/>
        <v>122167936.04033211</v>
      </c>
      <c r="R634" s="3">
        <f t="shared" si="118"/>
        <v>90755800.331504002</v>
      </c>
      <c r="S634" s="3">
        <f t="shared" si="113"/>
        <v>31412135.708828107</v>
      </c>
      <c r="T634" s="21">
        <f>(RANK(E634,E$8:E$1007,1)+COUNTIF(E$8:E634,E634)-1)/1000</f>
        <v>0.24199999999999999</v>
      </c>
      <c r="U634" s="21">
        <f>(RANK(F634,F$8:F$1007,1)+COUNTIF(F$8:F634,F634)-1)/1000</f>
        <v>0.24299999999999999</v>
      </c>
      <c r="V634" s="21">
        <f>(RANK(G634,G$8:G$1007,1)+COUNTIF(G$8:G634,G634)-1)/1000</f>
        <v>0.23400000000000001</v>
      </c>
      <c r="W634" s="21">
        <f>(RANK(H634,H$8:H$1007,1)+COUNTIF(H$8:H634,H634)-1)/1000</f>
        <v>0.23400000000000001</v>
      </c>
      <c r="X634" s="21">
        <f>(RANK(I634,I$8:I$1007,1)+COUNTIF(I$8:I634,I634)-1)/1000</f>
        <v>0.24399999999999999</v>
      </c>
      <c r="Y634" s="21">
        <f>(RANK(J634,J$8:J$1007,1)+COUNTIF(J$8:J634,J634)-1)/1000</f>
        <v>0.221</v>
      </c>
      <c r="Z634" s="21">
        <f>(RANK(K634,K$8:K$1007,1)+COUNTIF(K$8:K634,K634)-1)/1000</f>
        <v>0.434</v>
      </c>
      <c r="AA634" s="21">
        <f>(RANK(L634,L$8:L$1007,1)+COUNTIF(L$8:L634,L634)-1)/1000</f>
        <v>0.45</v>
      </c>
      <c r="AB634" s="21">
        <f>(RANK(M634,M$8:M$1007,1)+COUNTIF(M$8:M634,M634)-1)/1000</f>
        <v>0.39900000000000002</v>
      </c>
      <c r="AC634" s="21">
        <f>(RANK(N634,N$8:N$1007,1)+COUNTIF(N$8:N634,N634)-1)/1000</f>
        <v>0.248</v>
      </c>
      <c r="AD634" s="21">
        <f>(RANK(O634,O$8:O$1007,1)+COUNTIF(O$8:O634,O634)-1)/1000</f>
        <v>0.27500000000000002</v>
      </c>
      <c r="AE634" s="21">
        <f>(RANK(P634,P$8:P$1007,1)+COUNTIF(P$8:P634,P634)-1)/1000</f>
        <v>0.22700000000000001</v>
      </c>
      <c r="AF634" s="21">
        <f>(RANK(Q634,Q$8:Q$1007,1)+COUNTIF(Q$8:Q634,Q634)-1)/1000</f>
        <v>0.248</v>
      </c>
      <c r="AG634" s="21">
        <f>(RANK(R634,R$8:R$1007,1)+COUNTIF(R$8:R634,R634)-1)/1000</f>
        <v>0.27500000000000002</v>
      </c>
      <c r="AH634" s="21">
        <f>(RANK(S634,S$8:S$1007,1)+COUNTIF(S$8:S634,S634)-1)/1000</f>
        <v>0.22700000000000001</v>
      </c>
      <c r="AI634" s="14">
        <f t="shared" si="119"/>
        <v>0</v>
      </c>
      <c r="AK634" s="14">
        <f t="shared" si="120"/>
        <v>0</v>
      </c>
    </row>
    <row r="635" spans="2:37" x14ac:dyDescent="0.25">
      <c r="B635">
        <f t="shared" si="114"/>
        <v>628</v>
      </c>
      <c r="C635">
        <f>MATCH(B635,'Stocastic Model Raw Data'!$B$2:$B$1001,0)</f>
        <v>447</v>
      </c>
      <c r="D635" s="14" cm="1">
        <f t="array" ref="D635">INDEX('Stocastic Model Raw Data'!$G$2:$G$1001,$C635,0)</f>
        <v>31610718</v>
      </c>
      <c r="E635" s="14" cm="1">
        <f t="array" ref="E635">INDEX('Stocastic Model Raw Data'!$C$2:$C$1001,$C635,0)</f>
        <v>4214390.6637840802</v>
      </c>
      <c r="F635" s="14" cm="1">
        <f t="array" ref="F635">INDEX('Stocastic Model Raw Data'!$H$2:$H$1001,$C635,0)</f>
        <v>1774669.63380818</v>
      </c>
      <c r="G635" s="14">
        <f t="shared" si="109"/>
        <v>2439721.0299759004</v>
      </c>
      <c r="H635" s="14" cm="1">
        <f t="array" ref="H635">INDEX('Stocastic Model Raw Data'!$D$2:$D$1001,$C635,0)</f>
        <v>136564620.43632799</v>
      </c>
      <c r="I635" s="14" cm="1">
        <f t="array" ref="I635">INDEX('Stocastic Model Raw Data'!$I$2:$I$1001,$C635,0)</f>
        <v>54621638.617982998</v>
      </c>
      <c r="J635" s="14">
        <f t="shared" si="110"/>
        <v>81942981.818344995</v>
      </c>
      <c r="K635" s="14" cm="1">
        <f t="array" ref="K635">INDEX('Stocastic Model Raw Data'!$E$2:$E$1001,$C635,0)</f>
        <v>24542717.578564402</v>
      </c>
      <c r="L635" s="14" cm="1">
        <f t="array" ref="L635">INDEX('Stocastic Model Raw Data'!$J$2:$J$1001,$C635,0)</f>
        <v>16849237.394914299</v>
      </c>
      <c r="M635" s="14">
        <f t="shared" si="111"/>
        <v>7693480.1836501025</v>
      </c>
      <c r="N635" s="14">
        <f t="shared" si="115"/>
        <v>161107338.0148924</v>
      </c>
      <c r="O635" s="14">
        <f t="shared" si="116"/>
        <v>71470876.012897298</v>
      </c>
      <c r="P635" s="14">
        <f t="shared" si="112"/>
        <v>89636462.001995102</v>
      </c>
      <c r="Q635" s="3">
        <f t="shared" si="117"/>
        <v>161107338.0148924</v>
      </c>
      <c r="R635" s="3">
        <f t="shared" si="118"/>
        <v>103081594.0128973</v>
      </c>
      <c r="S635" s="3">
        <f t="shared" si="113"/>
        <v>58025744.001995102</v>
      </c>
      <c r="T635" s="21">
        <f>(RANK(E635,E$8:E$1007,1)+COUNTIF(E$8:E635,E635)-1)/1000</f>
        <v>0.50600000000000001</v>
      </c>
      <c r="U635" s="21">
        <f>(RANK(F635,F$8:F$1007,1)+COUNTIF(F$8:F635,F635)-1)/1000</f>
        <v>0.54900000000000004</v>
      </c>
      <c r="V635" s="21">
        <f>(RANK(G635,G$8:G$1007,1)+COUNTIF(G$8:G635,G635)-1)/1000</f>
        <v>0.47799999999999998</v>
      </c>
      <c r="W635" s="21">
        <f>(RANK(H635,H$8:H$1007,1)+COUNTIF(H$8:H635,H635)-1)/1000</f>
        <v>0.505</v>
      </c>
      <c r="X635" s="21">
        <f>(RANK(I635,I$8:I$1007,1)+COUNTIF(I$8:I635,I635)-1)/1000</f>
        <v>0.53400000000000003</v>
      </c>
      <c r="Y635" s="21">
        <f>(RANK(J635,J$8:J$1007,1)+COUNTIF(J$8:J635,J635)-1)/1000</f>
        <v>0.47399999999999998</v>
      </c>
      <c r="Z635" s="21">
        <f>(RANK(K635,K$8:K$1007,1)+COUNTIF(K$8:K635,K635)-1)/1000</f>
        <v>5.6000000000000001E-2</v>
      </c>
      <c r="AA635" s="21">
        <f>(RANK(L635,L$8:L$1007,1)+COUNTIF(L$8:L635,L635)-1)/1000</f>
        <v>5.5E-2</v>
      </c>
      <c r="AB635" s="21">
        <f>(RANK(M635,M$8:M$1007,1)+COUNTIF(M$8:M635,M635)-1)/1000</f>
        <v>6.2E-2</v>
      </c>
      <c r="AC635" s="21">
        <f>(RANK(N635,N$8:N$1007,1)+COUNTIF(N$8:N635,N635)-1)/1000</f>
        <v>0.44700000000000001</v>
      </c>
      <c r="AD635" s="21">
        <f>(RANK(O635,O$8:O$1007,1)+COUNTIF(O$8:O635,O635)-1)/1000</f>
        <v>0.42399999999999999</v>
      </c>
      <c r="AE635" s="21">
        <f>(RANK(P635,P$8:P$1007,1)+COUNTIF(P$8:P635,P635)-1)/1000</f>
        <v>0.45200000000000001</v>
      </c>
      <c r="AF635" s="21">
        <f>(RANK(Q635,Q$8:Q$1007,1)+COUNTIF(Q$8:Q635,Q635)-1)/1000</f>
        <v>0.44700000000000001</v>
      </c>
      <c r="AG635" s="21">
        <f>(RANK(R635,R$8:R$1007,1)+COUNTIF(R$8:R635,R635)-1)/1000</f>
        <v>0.42399999999999999</v>
      </c>
      <c r="AH635" s="21">
        <f>(RANK(S635,S$8:S$1007,1)+COUNTIF(S$8:S635,S635)-1)/1000</f>
        <v>0.45200000000000001</v>
      </c>
      <c r="AI635" s="14">
        <f t="shared" si="119"/>
        <v>0</v>
      </c>
      <c r="AK635" s="14">
        <f t="shared" si="120"/>
        <v>0</v>
      </c>
    </row>
    <row r="636" spans="2:37" x14ac:dyDescent="0.25">
      <c r="B636">
        <f t="shared" si="114"/>
        <v>629</v>
      </c>
      <c r="C636">
        <f>MATCH(B636,'Stocastic Model Raw Data'!$B$2:$B$1001,0)</f>
        <v>77</v>
      </c>
      <c r="D636" s="14" cm="1">
        <f t="array" ref="D636">INDEX('Stocastic Model Raw Data'!$G$2:$G$1001,$C636,0)</f>
        <v>31610718</v>
      </c>
      <c r="E636" s="14" cm="1">
        <f t="array" ref="E636">INDEX('Stocastic Model Raw Data'!$C$2:$C$1001,$C636,0)</f>
        <v>1709726.65708075</v>
      </c>
      <c r="F636" s="14" cm="1">
        <f t="array" ref="F636">INDEX('Stocastic Model Raw Data'!$H$2:$H$1001,$C636,0)</f>
        <v>649062.67831020802</v>
      </c>
      <c r="G636" s="14">
        <f t="shared" si="109"/>
        <v>1060663.978770542</v>
      </c>
      <c r="H636" s="14" cm="1">
        <f t="array" ref="H636">INDEX('Stocastic Model Raw Data'!$D$2:$D$1001,$C636,0)</f>
        <v>55525648.728031702</v>
      </c>
      <c r="I636" s="14" cm="1">
        <f t="array" ref="I636">INDEX('Stocastic Model Raw Data'!$I$2:$I$1001,$C636,0)</f>
        <v>20684176.469901901</v>
      </c>
      <c r="J636" s="14">
        <f t="shared" si="110"/>
        <v>34841472.258129805</v>
      </c>
      <c r="K636" s="14" cm="1">
        <f t="array" ref="K636">INDEX('Stocastic Model Raw Data'!$E$2:$E$1001,$C636,0)</f>
        <v>29467618.927314799</v>
      </c>
      <c r="L636" s="14" cm="1">
        <f t="array" ref="L636">INDEX('Stocastic Model Raw Data'!$J$2:$J$1001,$C636,0)</f>
        <v>20471786.988423601</v>
      </c>
      <c r="M636" s="14">
        <f t="shared" si="111"/>
        <v>8995831.9388911985</v>
      </c>
      <c r="N636" s="14">
        <f t="shared" si="115"/>
        <v>84993267.655346498</v>
      </c>
      <c r="O636" s="14">
        <f t="shared" si="116"/>
        <v>41155963.458325505</v>
      </c>
      <c r="P636" s="14">
        <f t="shared" si="112"/>
        <v>43837304.197020993</v>
      </c>
      <c r="Q636" s="3">
        <f t="shared" si="117"/>
        <v>84993267.655346498</v>
      </c>
      <c r="R636" s="3">
        <f t="shared" si="118"/>
        <v>72766681.458325505</v>
      </c>
      <c r="S636" s="3">
        <f t="shared" si="113"/>
        <v>12226586.197020993</v>
      </c>
      <c r="T636" s="21">
        <f>(RANK(E636,E$8:E$1007,1)+COUNTIF(E$8:E636,E636)-1)/1000</f>
        <v>9.1999999999999998E-2</v>
      </c>
      <c r="U636" s="21">
        <f>(RANK(F636,F$8:F$1007,1)+COUNTIF(F$8:F636,F636)-1)/1000</f>
        <v>9.7000000000000003E-2</v>
      </c>
      <c r="V636" s="21">
        <f>(RANK(G636,G$8:G$1007,1)+COUNTIF(G$8:G636,G636)-1)/1000</f>
        <v>8.8999999999999996E-2</v>
      </c>
      <c r="W636" s="21">
        <f>(RANK(H636,H$8:H$1007,1)+COUNTIF(H$8:H636,H636)-1)/1000</f>
        <v>9.2999999999999999E-2</v>
      </c>
      <c r="X636" s="21">
        <f>(RANK(I636,I$8:I$1007,1)+COUNTIF(I$8:I636,I636)-1)/1000</f>
        <v>9.5000000000000001E-2</v>
      </c>
      <c r="Y636" s="21">
        <f>(RANK(J636,J$8:J$1007,1)+COUNTIF(J$8:J636,J636)-1)/1000</f>
        <v>9.0999999999999998E-2</v>
      </c>
      <c r="Z636" s="21">
        <f>(RANK(K636,K$8:K$1007,1)+COUNTIF(K$8:K636,K636)-1)/1000</f>
        <v>0.20699999999999999</v>
      </c>
      <c r="AA636" s="21">
        <f>(RANK(L636,L$8:L$1007,1)+COUNTIF(L$8:L636,L636)-1)/1000</f>
        <v>0.20399999999999999</v>
      </c>
      <c r="AB636" s="21">
        <f>(RANK(M636,M$8:M$1007,1)+COUNTIF(M$8:M636,M636)-1)/1000</f>
        <v>0.224</v>
      </c>
      <c r="AC636" s="21">
        <f>(RANK(N636,N$8:N$1007,1)+COUNTIF(N$8:N636,N636)-1)/1000</f>
        <v>7.6999999999999999E-2</v>
      </c>
      <c r="AD636" s="21">
        <f>(RANK(O636,O$8:O$1007,1)+COUNTIF(O$8:O636,O636)-1)/1000</f>
        <v>6.7000000000000004E-2</v>
      </c>
      <c r="AE636" s="21">
        <f>(RANK(P636,P$8:P$1007,1)+COUNTIF(P$8:P636,P636)-1)/1000</f>
        <v>8.5999999999999993E-2</v>
      </c>
      <c r="AF636" s="21">
        <f>(RANK(Q636,Q$8:Q$1007,1)+COUNTIF(Q$8:Q636,Q636)-1)/1000</f>
        <v>7.6999999999999999E-2</v>
      </c>
      <c r="AG636" s="21">
        <f>(RANK(R636,R$8:R$1007,1)+COUNTIF(R$8:R636,R636)-1)/1000</f>
        <v>6.7000000000000004E-2</v>
      </c>
      <c r="AH636" s="21">
        <f>(RANK(S636,S$8:S$1007,1)+COUNTIF(S$8:S636,S636)-1)/1000</f>
        <v>8.5999999999999993E-2</v>
      </c>
      <c r="AI636" s="14">
        <f t="shared" si="119"/>
        <v>0</v>
      </c>
      <c r="AK636" s="14">
        <f t="shared" si="120"/>
        <v>0</v>
      </c>
    </row>
    <row r="637" spans="2:37" x14ac:dyDescent="0.25">
      <c r="B637">
        <f t="shared" si="114"/>
        <v>630</v>
      </c>
      <c r="C637">
        <f>MATCH(B637,'Stocastic Model Raw Data'!$B$2:$B$1001,0)</f>
        <v>219</v>
      </c>
      <c r="D637" s="14" cm="1">
        <f t="array" ref="D637">INDEX('Stocastic Model Raw Data'!$G$2:$G$1001,$C637,0)</f>
        <v>31610718</v>
      </c>
      <c r="E637" s="14" cm="1">
        <f t="array" ref="E637">INDEX('Stocastic Model Raw Data'!$C$2:$C$1001,$C637,0)</f>
        <v>2583021.0134092402</v>
      </c>
      <c r="F637" s="14" cm="1">
        <f t="array" ref="F637">INDEX('Stocastic Model Raw Data'!$H$2:$H$1001,$C637,0)</f>
        <v>1021328.97111563</v>
      </c>
      <c r="G637" s="14">
        <f t="shared" si="109"/>
        <v>1561692.0422936101</v>
      </c>
      <c r="H637" s="14" cm="1">
        <f t="array" ref="H637">INDEX('Stocastic Model Raw Data'!$D$2:$D$1001,$C637,0)</f>
        <v>83570084.964766294</v>
      </c>
      <c r="I637" s="14" cm="1">
        <f t="array" ref="I637">INDEX('Stocastic Model Raw Data'!$I$2:$I$1001,$C637,0)</f>
        <v>32138440.327710401</v>
      </c>
      <c r="J637" s="14">
        <f t="shared" si="110"/>
        <v>51431644.637055889</v>
      </c>
      <c r="K637" s="14" cm="1">
        <f t="array" ref="K637">INDEX('Stocastic Model Raw Data'!$E$2:$E$1001,$C637,0)</f>
        <v>33612919.496130303</v>
      </c>
      <c r="L637" s="14" cm="1">
        <f t="array" ref="L637">INDEX('Stocastic Model Raw Data'!$J$2:$J$1001,$C637,0)</f>
        <v>23668176.7230816</v>
      </c>
      <c r="M637" s="14">
        <f t="shared" si="111"/>
        <v>9944742.7730487026</v>
      </c>
      <c r="N637" s="14">
        <f t="shared" si="115"/>
        <v>117183004.4608966</v>
      </c>
      <c r="O637" s="14">
        <f t="shared" si="116"/>
        <v>55806617.050792001</v>
      </c>
      <c r="P637" s="14">
        <f t="shared" si="112"/>
        <v>61376387.410104595</v>
      </c>
      <c r="Q637" s="3">
        <f t="shared" si="117"/>
        <v>117183004.4608966</v>
      </c>
      <c r="R637" s="3">
        <f t="shared" si="118"/>
        <v>87417335.050792009</v>
      </c>
      <c r="S637" s="3">
        <f t="shared" si="113"/>
        <v>29765669.410104588</v>
      </c>
      <c r="T637" s="21">
        <f>(RANK(E637,E$8:E$1007,1)+COUNTIF(E$8:E637,E637)-1)/1000</f>
        <v>0.2</v>
      </c>
      <c r="U637" s="21">
        <f>(RANK(F637,F$8:F$1007,1)+COUNTIF(F$8:F637,F637)-1)/1000</f>
        <v>0.20699999999999999</v>
      </c>
      <c r="V637" s="21">
        <f>(RANK(G637,G$8:G$1007,1)+COUNTIF(G$8:G637,G637)-1)/1000</f>
        <v>0.20100000000000001</v>
      </c>
      <c r="W637" s="21">
        <f>(RANK(H637,H$8:H$1007,1)+COUNTIF(H$8:H637,H637)-1)/1000</f>
        <v>0.2</v>
      </c>
      <c r="X637" s="21">
        <f>(RANK(I637,I$8:I$1007,1)+COUNTIF(I$8:I637,I637)-1)/1000</f>
        <v>0.20899999999999999</v>
      </c>
      <c r="Y637" s="21">
        <f>(RANK(J637,J$8:J$1007,1)+COUNTIF(J$8:J637,J637)-1)/1000</f>
        <v>0.19900000000000001</v>
      </c>
      <c r="Z637" s="21">
        <f>(RANK(K637,K$8:K$1007,1)+COUNTIF(K$8:K637,K637)-1)/1000</f>
        <v>0.377</v>
      </c>
      <c r="AA637" s="21">
        <f>(RANK(L637,L$8:L$1007,1)+COUNTIF(L$8:L637,L637)-1)/1000</f>
        <v>0.36399999999999999</v>
      </c>
      <c r="AB637" s="21">
        <f>(RANK(M637,M$8:M$1007,1)+COUNTIF(M$8:M637,M637)-1)/1000</f>
        <v>0.41099999999999998</v>
      </c>
      <c r="AC637" s="21">
        <f>(RANK(N637,N$8:N$1007,1)+COUNTIF(N$8:N637,N637)-1)/1000</f>
        <v>0.219</v>
      </c>
      <c r="AD637" s="21">
        <f>(RANK(O637,O$8:O$1007,1)+COUNTIF(O$8:O637,O637)-1)/1000</f>
        <v>0.22500000000000001</v>
      </c>
      <c r="AE637" s="21">
        <f>(RANK(P637,P$8:P$1007,1)+COUNTIF(P$8:P637,P637)-1)/1000</f>
        <v>0.21</v>
      </c>
      <c r="AF637" s="21">
        <f>(RANK(Q637,Q$8:Q$1007,1)+COUNTIF(Q$8:Q637,Q637)-1)/1000</f>
        <v>0.219</v>
      </c>
      <c r="AG637" s="21">
        <f>(RANK(R637,R$8:R$1007,1)+COUNTIF(R$8:R637,R637)-1)/1000</f>
        <v>0.22500000000000001</v>
      </c>
      <c r="AH637" s="21">
        <f>(RANK(S637,S$8:S$1007,1)+COUNTIF(S$8:S637,S637)-1)/1000</f>
        <v>0.21</v>
      </c>
      <c r="AI637" s="14">
        <f t="shared" si="119"/>
        <v>0</v>
      </c>
      <c r="AK637" s="14">
        <f t="shared" si="120"/>
        <v>0</v>
      </c>
    </row>
    <row r="638" spans="2:37" x14ac:dyDescent="0.25">
      <c r="B638">
        <f t="shared" si="114"/>
        <v>631</v>
      </c>
      <c r="C638">
        <f>MATCH(B638,'Stocastic Model Raw Data'!$B$2:$B$1001,0)</f>
        <v>84</v>
      </c>
      <c r="D638" s="14" cm="1">
        <f t="array" ref="D638">INDEX('Stocastic Model Raw Data'!$G$2:$G$1001,$C638,0)</f>
        <v>31610718</v>
      </c>
      <c r="E638" s="14" cm="1">
        <f t="array" ref="E638">INDEX('Stocastic Model Raw Data'!$C$2:$C$1001,$C638,0)</f>
        <v>1719970.58392663</v>
      </c>
      <c r="F638" s="14" cm="1">
        <f t="array" ref="F638">INDEX('Stocastic Model Raw Data'!$H$2:$H$1001,$C638,0)</f>
        <v>635139.853509648</v>
      </c>
      <c r="G638" s="14">
        <f t="shared" si="109"/>
        <v>1084830.730416982</v>
      </c>
      <c r="H638" s="14" cm="1">
        <f t="array" ref="H638">INDEX('Stocastic Model Raw Data'!$D$2:$D$1001,$C638,0)</f>
        <v>55752752.881223097</v>
      </c>
      <c r="I638" s="14" cm="1">
        <f t="array" ref="I638">INDEX('Stocastic Model Raw Data'!$I$2:$I$1001,$C638,0)</f>
        <v>20203188.244931601</v>
      </c>
      <c r="J638" s="14">
        <f t="shared" si="110"/>
        <v>35549564.636291496</v>
      </c>
      <c r="K638" s="14" cm="1">
        <f t="array" ref="K638">INDEX('Stocastic Model Raw Data'!$E$2:$E$1001,$C638,0)</f>
        <v>30816950.553406101</v>
      </c>
      <c r="L638" s="14" cm="1">
        <f t="array" ref="L638">INDEX('Stocastic Model Raw Data'!$J$2:$J$1001,$C638,0)</f>
        <v>21739222.423044</v>
      </c>
      <c r="M638" s="14">
        <f t="shared" si="111"/>
        <v>9077728.1303621009</v>
      </c>
      <c r="N638" s="14">
        <f t="shared" si="115"/>
        <v>86569703.434629202</v>
      </c>
      <c r="O638" s="14">
        <f t="shared" si="116"/>
        <v>41942410.667975605</v>
      </c>
      <c r="P638" s="14">
        <f t="shared" si="112"/>
        <v>44627292.766653597</v>
      </c>
      <c r="Q638" s="3">
        <f t="shared" si="117"/>
        <v>86569703.434629202</v>
      </c>
      <c r="R638" s="3">
        <f t="shared" si="118"/>
        <v>73553128.667975605</v>
      </c>
      <c r="S638" s="3">
        <f t="shared" si="113"/>
        <v>13016574.766653597</v>
      </c>
      <c r="T638" s="21">
        <f>(RANK(E638,E$8:E$1007,1)+COUNTIF(E$8:E638,E638)-1)/1000</f>
        <v>9.4E-2</v>
      </c>
      <c r="U638" s="21">
        <f>(RANK(F638,F$8:F$1007,1)+COUNTIF(F$8:F638,F638)-1)/1000</f>
        <v>9.0999999999999998E-2</v>
      </c>
      <c r="V638" s="21">
        <f>(RANK(G638,G$8:G$1007,1)+COUNTIF(G$8:G638,G638)-1)/1000</f>
        <v>9.6000000000000002E-2</v>
      </c>
      <c r="W638" s="21">
        <f>(RANK(H638,H$8:H$1007,1)+COUNTIF(H$8:H638,H638)-1)/1000</f>
        <v>9.4E-2</v>
      </c>
      <c r="X638" s="21">
        <f>(RANK(I638,I$8:I$1007,1)+COUNTIF(I$8:I638,I638)-1)/1000</f>
        <v>9.0999999999999998E-2</v>
      </c>
      <c r="Y638" s="21">
        <f>(RANK(J638,J$8:J$1007,1)+COUNTIF(J$8:J638,J638)-1)/1000</f>
        <v>9.6000000000000002E-2</v>
      </c>
      <c r="Z638" s="21">
        <f>(RANK(K638,K$8:K$1007,1)+COUNTIF(K$8:K638,K638)-1)/1000</f>
        <v>0.25</v>
      </c>
      <c r="AA638" s="21">
        <f>(RANK(L638,L$8:L$1007,1)+COUNTIF(L$8:L638,L638)-1)/1000</f>
        <v>0.25800000000000001</v>
      </c>
      <c r="AB638" s="21">
        <f>(RANK(M638,M$8:M$1007,1)+COUNTIF(M$8:M638,M638)-1)/1000</f>
        <v>0.23799999999999999</v>
      </c>
      <c r="AC638" s="21">
        <f>(RANK(N638,N$8:N$1007,1)+COUNTIF(N$8:N638,N638)-1)/1000</f>
        <v>8.4000000000000005E-2</v>
      </c>
      <c r="AD638" s="21">
        <f>(RANK(O638,O$8:O$1007,1)+COUNTIF(O$8:O638,O638)-1)/1000</f>
        <v>7.3999999999999996E-2</v>
      </c>
      <c r="AE638" s="21">
        <f>(RANK(P638,P$8:P$1007,1)+COUNTIF(P$8:P638,P638)-1)/1000</f>
        <v>9.1999999999999998E-2</v>
      </c>
      <c r="AF638" s="21">
        <f>(RANK(Q638,Q$8:Q$1007,1)+COUNTIF(Q$8:Q638,Q638)-1)/1000</f>
        <v>8.4000000000000005E-2</v>
      </c>
      <c r="AG638" s="21">
        <f>(RANK(R638,R$8:R$1007,1)+COUNTIF(R$8:R638,R638)-1)/1000</f>
        <v>7.3999999999999996E-2</v>
      </c>
      <c r="AH638" s="21">
        <f>(RANK(S638,S$8:S$1007,1)+COUNTIF(S$8:S638,S638)-1)/1000</f>
        <v>9.1999999999999998E-2</v>
      </c>
      <c r="AI638" s="14">
        <f t="shared" si="119"/>
        <v>0</v>
      </c>
      <c r="AK638" s="14">
        <f t="shared" si="120"/>
        <v>0</v>
      </c>
    </row>
    <row r="639" spans="2:37" x14ac:dyDescent="0.25">
      <c r="B639">
        <f t="shared" si="114"/>
        <v>632</v>
      </c>
      <c r="C639">
        <f>MATCH(B639,'Stocastic Model Raw Data'!$B$2:$B$1001,0)</f>
        <v>115</v>
      </c>
      <c r="D639" s="14" cm="1">
        <f t="array" ref="D639">INDEX('Stocastic Model Raw Data'!$G$2:$G$1001,$C639,0)</f>
        <v>31610718</v>
      </c>
      <c r="E639" s="14" cm="1">
        <f t="array" ref="E639">INDEX('Stocastic Model Raw Data'!$C$2:$C$1001,$C639,0)</f>
        <v>1798860.6366439101</v>
      </c>
      <c r="F639" s="14" cm="1">
        <f t="array" ref="F639">INDEX('Stocastic Model Raw Data'!$H$2:$H$1001,$C639,0)</f>
        <v>651948.46019858099</v>
      </c>
      <c r="G639" s="14">
        <f t="shared" si="109"/>
        <v>1146912.1764453291</v>
      </c>
      <c r="H639" s="14" cm="1">
        <f t="array" ref="H639">INDEX('Stocastic Model Raw Data'!$D$2:$D$1001,$C639,0)</f>
        <v>58224119.667146496</v>
      </c>
      <c r="I639" s="14" cm="1">
        <f t="array" ref="I639">INDEX('Stocastic Model Raw Data'!$I$2:$I$1001,$C639,0)</f>
        <v>21002092.464578699</v>
      </c>
      <c r="J639" s="14">
        <f t="shared" si="110"/>
        <v>37222027.202567801</v>
      </c>
      <c r="K639" s="14" cm="1">
        <f t="array" ref="K639">INDEX('Stocastic Model Raw Data'!$E$2:$E$1001,$C639,0)</f>
        <v>37345758.680114798</v>
      </c>
      <c r="L639" s="14" cm="1">
        <f t="array" ref="L639">INDEX('Stocastic Model Raw Data'!$J$2:$J$1001,$C639,0)</f>
        <v>26558971.1372784</v>
      </c>
      <c r="M639" s="14">
        <f t="shared" si="111"/>
        <v>10786787.542836398</v>
      </c>
      <c r="N639" s="14">
        <f t="shared" si="115"/>
        <v>95569878.347261295</v>
      </c>
      <c r="O639" s="14">
        <f t="shared" si="116"/>
        <v>47561063.601857096</v>
      </c>
      <c r="P639" s="14">
        <f t="shared" si="112"/>
        <v>48008814.745404199</v>
      </c>
      <c r="Q639" s="3">
        <f t="shared" si="117"/>
        <v>95569878.347261295</v>
      </c>
      <c r="R639" s="3">
        <f t="shared" si="118"/>
        <v>79171781.601857096</v>
      </c>
      <c r="S639" s="3">
        <f t="shared" si="113"/>
        <v>16398096.745404199</v>
      </c>
      <c r="T639" s="21">
        <f>(RANK(E639,E$8:E$1007,1)+COUNTIF(E$8:E639,E639)-1)/1000</f>
        <v>0.112</v>
      </c>
      <c r="U639" s="21">
        <f>(RANK(F639,F$8:F$1007,1)+COUNTIF(F$8:F639,F639)-1)/1000</f>
        <v>9.8000000000000004E-2</v>
      </c>
      <c r="V639" s="21">
        <f>(RANK(G639,G$8:G$1007,1)+COUNTIF(G$8:G639,G639)-1)/1000</f>
        <v>0.115</v>
      </c>
      <c r="W639" s="21">
        <f>(RANK(H639,H$8:H$1007,1)+COUNTIF(H$8:H639,H639)-1)/1000</f>
        <v>0.112</v>
      </c>
      <c r="X639" s="21">
        <f>(RANK(I639,I$8:I$1007,1)+COUNTIF(I$8:I639,I639)-1)/1000</f>
        <v>0.1</v>
      </c>
      <c r="Y639" s="21">
        <f>(RANK(J639,J$8:J$1007,1)+COUNTIF(J$8:J639,J639)-1)/1000</f>
        <v>0.115</v>
      </c>
      <c r="Z639" s="21">
        <f>(RANK(K639,K$8:K$1007,1)+COUNTIF(K$8:K639,K639)-1)/1000</f>
        <v>0.59399999999999997</v>
      </c>
      <c r="AA639" s="21">
        <f>(RANK(L639,L$8:L$1007,1)+COUNTIF(L$8:L639,L639)-1)/1000</f>
        <v>0.58799999999999997</v>
      </c>
      <c r="AB639" s="21">
        <f>(RANK(M639,M$8:M$1007,1)+COUNTIF(M$8:M639,M639)-1)/1000</f>
        <v>0.621</v>
      </c>
      <c r="AC639" s="21">
        <f>(RANK(N639,N$8:N$1007,1)+COUNTIF(N$8:N639,N639)-1)/1000</f>
        <v>0.115</v>
      </c>
      <c r="AD639" s="21">
        <f>(RANK(O639,O$8:O$1007,1)+COUNTIF(O$8:O639,O639)-1)/1000</f>
        <v>0.128</v>
      </c>
      <c r="AE639" s="21">
        <f>(RANK(P639,P$8:P$1007,1)+COUNTIF(P$8:P639,P639)-1)/1000</f>
        <v>0.11799999999999999</v>
      </c>
      <c r="AF639" s="21">
        <f>(RANK(Q639,Q$8:Q$1007,1)+COUNTIF(Q$8:Q639,Q639)-1)/1000</f>
        <v>0.115</v>
      </c>
      <c r="AG639" s="21">
        <f>(RANK(R639,R$8:R$1007,1)+COUNTIF(R$8:R639,R639)-1)/1000</f>
        <v>0.128</v>
      </c>
      <c r="AH639" s="21">
        <f>(RANK(S639,S$8:S$1007,1)+COUNTIF(S$8:S639,S639)-1)/1000</f>
        <v>0.11799999999999999</v>
      </c>
      <c r="AI639" s="14">
        <f t="shared" si="119"/>
        <v>0</v>
      </c>
      <c r="AK639" s="14">
        <f t="shared" si="120"/>
        <v>0</v>
      </c>
    </row>
    <row r="640" spans="2:37" x14ac:dyDescent="0.25">
      <c r="B640">
        <f t="shared" si="114"/>
        <v>633</v>
      </c>
      <c r="C640">
        <f>MATCH(B640,'Stocastic Model Raw Data'!$B$2:$B$1001,0)</f>
        <v>247</v>
      </c>
      <c r="D640" s="14" cm="1">
        <f t="array" ref="D640">INDEX('Stocastic Model Raw Data'!$G$2:$G$1001,$C640,0)</f>
        <v>31610718</v>
      </c>
      <c r="E640" s="14" cm="1">
        <f t="array" ref="E640">INDEX('Stocastic Model Raw Data'!$C$2:$C$1001,$C640,0)</f>
        <v>2608154.08547553</v>
      </c>
      <c r="F640" s="14" cm="1">
        <f t="array" ref="F640">INDEX('Stocastic Model Raw Data'!$H$2:$H$1001,$C640,0)</f>
        <v>1022943.4818329799</v>
      </c>
      <c r="G640" s="14">
        <f t="shared" si="109"/>
        <v>1585210.6036425501</v>
      </c>
      <c r="H640" s="14" cm="1">
        <f t="array" ref="H640">INDEX('Stocastic Model Raw Data'!$D$2:$D$1001,$C640,0)</f>
        <v>84404281.308284402</v>
      </c>
      <c r="I640" s="14" cm="1">
        <f t="array" ref="I640">INDEX('Stocastic Model Raw Data'!$I$2:$I$1001,$C640,0)</f>
        <v>32215177.1714378</v>
      </c>
      <c r="J640" s="14">
        <f t="shared" si="110"/>
        <v>52189104.136846602</v>
      </c>
      <c r="K640" s="14" cm="1">
        <f t="array" ref="K640">INDEX('Stocastic Model Raw Data'!$E$2:$E$1001,$C640,0)</f>
        <v>37532118.804127403</v>
      </c>
      <c r="L640" s="14" cm="1">
        <f t="array" ref="L640">INDEX('Stocastic Model Raw Data'!$J$2:$J$1001,$C640,0)</f>
        <v>26648873.964756701</v>
      </c>
      <c r="M640" s="14">
        <f t="shared" si="111"/>
        <v>10883244.839370701</v>
      </c>
      <c r="N640" s="14">
        <f t="shared" si="115"/>
        <v>121936400.1124118</v>
      </c>
      <c r="O640" s="14">
        <f t="shared" si="116"/>
        <v>58864051.136194497</v>
      </c>
      <c r="P640" s="14">
        <f t="shared" si="112"/>
        <v>63072348.9762173</v>
      </c>
      <c r="Q640" s="3">
        <f t="shared" si="117"/>
        <v>121936400.1124118</v>
      </c>
      <c r="R640" s="3">
        <f t="shared" si="118"/>
        <v>90474769.136194497</v>
      </c>
      <c r="S640" s="3">
        <f t="shared" si="113"/>
        <v>31461630.9762173</v>
      </c>
      <c r="T640" s="21">
        <f>(RANK(E640,E$8:E$1007,1)+COUNTIF(E$8:E640,E640)-1)/1000</f>
        <v>0.20899999999999999</v>
      </c>
      <c r="U640" s="21">
        <f>(RANK(F640,F$8:F$1007,1)+COUNTIF(F$8:F640,F640)-1)/1000</f>
        <v>0.20899999999999999</v>
      </c>
      <c r="V640" s="21">
        <f>(RANK(G640,G$8:G$1007,1)+COUNTIF(G$8:G640,G640)-1)/1000</f>
        <v>0.20699999999999999</v>
      </c>
      <c r="W640" s="21">
        <f>(RANK(H640,H$8:H$1007,1)+COUNTIF(H$8:H640,H640)-1)/1000</f>
        <v>0.20499999999999999</v>
      </c>
      <c r="X640" s="21">
        <f>(RANK(I640,I$8:I$1007,1)+COUNTIF(I$8:I640,I640)-1)/1000</f>
        <v>0.21099999999999999</v>
      </c>
      <c r="Y640" s="21">
        <f>(RANK(J640,J$8:J$1007,1)+COUNTIF(J$8:J640,J640)-1)/1000</f>
        <v>0.20399999999999999</v>
      </c>
      <c r="Z640" s="21">
        <f>(RANK(K640,K$8:K$1007,1)+COUNTIF(K$8:K640,K640)-1)/1000</f>
        <v>0.61099999999999999</v>
      </c>
      <c r="AA640" s="21">
        <f>(RANK(L640,L$8:L$1007,1)+COUNTIF(L$8:L640,L640)-1)/1000</f>
        <v>0.59799999999999998</v>
      </c>
      <c r="AB640" s="21">
        <f>(RANK(M640,M$8:M$1007,1)+COUNTIF(M$8:M640,M640)-1)/1000</f>
        <v>0.64200000000000002</v>
      </c>
      <c r="AC640" s="21">
        <f>(RANK(N640,N$8:N$1007,1)+COUNTIF(N$8:N640,N640)-1)/1000</f>
        <v>0.247</v>
      </c>
      <c r="AD640" s="21">
        <f>(RANK(O640,O$8:O$1007,1)+COUNTIF(O$8:O640,O640)-1)/1000</f>
        <v>0.26600000000000001</v>
      </c>
      <c r="AE640" s="21">
        <f>(RANK(P640,P$8:P$1007,1)+COUNTIF(P$8:P640,P640)-1)/1000</f>
        <v>0.23</v>
      </c>
      <c r="AF640" s="21">
        <f>(RANK(Q640,Q$8:Q$1007,1)+COUNTIF(Q$8:Q640,Q640)-1)/1000</f>
        <v>0.247</v>
      </c>
      <c r="AG640" s="21">
        <f>(RANK(R640,R$8:R$1007,1)+COUNTIF(R$8:R640,R640)-1)/1000</f>
        <v>0.26600000000000001</v>
      </c>
      <c r="AH640" s="21">
        <f>(RANK(S640,S$8:S$1007,1)+COUNTIF(S$8:S640,S640)-1)/1000</f>
        <v>0.23</v>
      </c>
      <c r="AI640" s="14">
        <f t="shared" si="119"/>
        <v>0</v>
      </c>
      <c r="AK640" s="14">
        <f t="shared" si="120"/>
        <v>0</v>
      </c>
    </row>
    <row r="641" spans="2:37" x14ac:dyDescent="0.25">
      <c r="B641">
        <f t="shared" si="114"/>
        <v>634</v>
      </c>
      <c r="C641">
        <f>MATCH(B641,'Stocastic Model Raw Data'!$B$2:$B$1001,0)</f>
        <v>235</v>
      </c>
      <c r="D641" s="14" cm="1">
        <f t="array" ref="D641">INDEX('Stocastic Model Raw Data'!$G$2:$G$1001,$C641,0)</f>
        <v>31610718</v>
      </c>
      <c r="E641" s="14" cm="1">
        <f t="array" ref="E641">INDEX('Stocastic Model Raw Data'!$C$2:$C$1001,$C641,0)</f>
        <v>2928449.6577151502</v>
      </c>
      <c r="F641" s="14" cm="1">
        <f t="array" ref="F641">INDEX('Stocastic Model Raw Data'!$H$2:$H$1001,$C641,0)</f>
        <v>1183923.5049644599</v>
      </c>
      <c r="G641" s="14">
        <f t="shared" si="109"/>
        <v>1744526.1527506902</v>
      </c>
      <c r="H641" s="14" cm="1">
        <f t="array" ref="H641">INDEX('Stocastic Model Raw Data'!$D$2:$D$1001,$C641,0)</f>
        <v>94927129.652384698</v>
      </c>
      <c r="I641" s="14" cm="1">
        <f t="array" ref="I641">INDEX('Stocastic Model Raw Data'!$I$2:$I$1001,$C641,0)</f>
        <v>36784371.790504701</v>
      </c>
      <c r="J641" s="14">
        <f t="shared" si="110"/>
        <v>58142757.861879997</v>
      </c>
      <c r="K641" s="14" cm="1">
        <f t="array" ref="K641">INDEX('Stocastic Model Raw Data'!$E$2:$E$1001,$C641,0)</f>
        <v>25362515.696635</v>
      </c>
      <c r="L641" s="14" cm="1">
        <f t="array" ref="L641">INDEX('Stocastic Model Raw Data'!$J$2:$J$1001,$C641,0)</f>
        <v>17413798.397179998</v>
      </c>
      <c r="M641" s="14">
        <f t="shared" si="111"/>
        <v>7948717.299455002</v>
      </c>
      <c r="N641" s="14">
        <f t="shared" si="115"/>
        <v>120289645.34901971</v>
      </c>
      <c r="O641" s="14">
        <f t="shared" si="116"/>
        <v>54198170.1876847</v>
      </c>
      <c r="P641" s="14">
        <f t="shared" si="112"/>
        <v>66091475.161335006</v>
      </c>
      <c r="Q641" s="3">
        <f t="shared" si="117"/>
        <v>120289645.34901971</v>
      </c>
      <c r="R641" s="3">
        <f t="shared" si="118"/>
        <v>85808888.1876847</v>
      </c>
      <c r="S641" s="3">
        <f t="shared" si="113"/>
        <v>34480757.161335006</v>
      </c>
      <c r="T641" s="21">
        <f>(RANK(E641,E$8:E$1007,1)+COUNTIF(E$8:E641,E641)-1)/1000</f>
        <v>0.30099999999999999</v>
      </c>
      <c r="U641" s="21">
        <f>(RANK(F641,F$8:F$1007,1)+COUNTIF(F$8:F641,F641)-1)/1000</f>
        <v>0.311</v>
      </c>
      <c r="V641" s="21">
        <f>(RANK(G641,G$8:G$1007,1)+COUNTIF(G$8:G641,G641)-1)/1000</f>
        <v>0.29199999999999998</v>
      </c>
      <c r="W641" s="21">
        <f>(RANK(H641,H$8:H$1007,1)+COUNTIF(H$8:H641,H641)-1)/1000</f>
        <v>0.30299999999999999</v>
      </c>
      <c r="X641" s="21">
        <f>(RANK(I641,I$8:I$1007,1)+COUNTIF(I$8:I641,I641)-1)/1000</f>
        <v>0.30599999999999999</v>
      </c>
      <c r="Y641" s="21">
        <f>(RANK(J641,J$8:J$1007,1)+COUNTIF(J$8:J641,J641)-1)/1000</f>
        <v>0.3</v>
      </c>
      <c r="Z641" s="21">
        <f>(RANK(K641,K$8:K$1007,1)+COUNTIF(K$8:K641,K641)-1)/1000</f>
        <v>7.2999999999999995E-2</v>
      </c>
      <c r="AA641" s="21">
        <f>(RANK(L641,L$8:L$1007,1)+COUNTIF(L$8:L641,L641)-1)/1000</f>
        <v>7.0000000000000007E-2</v>
      </c>
      <c r="AB641" s="21">
        <f>(RANK(M641,M$8:M$1007,1)+COUNTIF(M$8:M641,M641)-1)/1000</f>
        <v>9.1999999999999998E-2</v>
      </c>
      <c r="AC641" s="21">
        <f>(RANK(N641,N$8:N$1007,1)+COUNTIF(N$8:N641,N641)-1)/1000</f>
        <v>0.23499999999999999</v>
      </c>
      <c r="AD641" s="21">
        <f>(RANK(O641,O$8:O$1007,1)+COUNTIF(O$8:O641,O641)-1)/1000</f>
        <v>0.2</v>
      </c>
      <c r="AE641" s="21">
        <f>(RANK(P641,P$8:P$1007,1)+COUNTIF(P$8:P641,P641)-1)/1000</f>
        <v>0.27500000000000002</v>
      </c>
      <c r="AF641" s="21">
        <f>(RANK(Q641,Q$8:Q$1007,1)+COUNTIF(Q$8:Q641,Q641)-1)/1000</f>
        <v>0.23499999999999999</v>
      </c>
      <c r="AG641" s="21">
        <f>(RANK(R641,R$8:R$1007,1)+COUNTIF(R$8:R641,R641)-1)/1000</f>
        <v>0.2</v>
      </c>
      <c r="AH641" s="21">
        <f>(RANK(S641,S$8:S$1007,1)+COUNTIF(S$8:S641,S641)-1)/1000</f>
        <v>0.27500000000000002</v>
      </c>
      <c r="AI641" s="14">
        <f t="shared" si="119"/>
        <v>0</v>
      </c>
      <c r="AK641" s="14">
        <f t="shared" si="120"/>
        <v>0</v>
      </c>
    </row>
    <row r="642" spans="2:37" x14ac:dyDescent="0.25">
      <c r="B642">
        <f t="shared" si="114"/>
        <v>635</v>
      </c>
      <c r="C642">
        <f>MATCH(B642,'Stocastic Model Raw Data'!$B$2:$B$1001,0)</f>
        <v>498</v>
      </c>
      <c r="D642" s="14" cm="1">
        <f t="array" ref="D642">INDEX('Stocastic Model Raw Data'!$G$2:$G$1001,$C642,0)</f>
        <v>31610718</v>
      </c>
      <c r="E642" s="14" cm="1">
        <f t="array" ref="E642">INDEX('Stocastic Model Raw Data'!$C$2:$C$1001,$C642,0)</f>
        <v>3870685.4527472798</v>
      </c>
      <c r="F642" s="14" cm="1">
        <f t="array" ref="F642">INDEX('Stocastic Model Raw Data'!$H$2:$H$1001,$C642,0)</f>
        <v>1510019.2639403299</v>
      </c>
      <c r="G642" s="14">
        <f t="shared" si="109"/>
        <v>2360666.1888069501</v>
      </c>
      <c r="H642" s="14" cm="1">
        <f t="array" ref="H642">INDEX('Stocastic Model Raw Data'!$D$2:$D$1001,$C642,0)</f>
        <v>125799770.18786301</v>
      </c>
      <c r="I642" s="14" cm="1">
        <f t="array" ref="I642">INDEX('Stocastic Model Raw Data'!$I$2:$I$1001,$C642,0)</f>
        <v>47197007.407616101</v>
      </c>
      <c r="J642" s="14">
        <f t="shared" si="110"/>
        <v>78602762.780246913</v>
      </c>
      <c r="K642" s="14" cm="1">
        <f t="array" ref="K642">INDEX('Stocastic Model Raw Data'!$E$2:$E$1001,$C642,0)</f>
        <v>45779237.222677097</v>
      </c>
      <c r="L642" s="14" cm="1">
        <f t="array" ref="L642">INDEX('Stocastic Model Raw Data'!$J$2:$J$1001,$C642,0)</f>
        <v>32672781.193090901</v>
      </c>
      <c r="M642" s="14">
        <f t="shared" si="111"/>
        <v>13106456.029586196</v>
      </c>
      <c r="N642" s="14">
        <f t="shared" si="115"/>
        <v>171579007.4105401</v>
      </c>
      <c r="O642" s="14">
        <f t="shared" si="116"/>
        <v>79869788.600706995</v>
      </c>
      <c r="P642" s="14">
        <f t="shared" si="112"/>
        <v>91709218.809833109</v>
      </c>
      <c r="Q642" s="3">
        <f t="shared" si="117"/>
        <v>171579007.4105401</v>
      </c>
      <c r="R642" s="3">
        <f t="shared" si="118"/>
        <v>111480506.60070699</v>
      </c>
      <c r="S642" s="3">
        <f t="shared" si="113"/>
        <v>60098500.809833109</v>
      </c>
      <c r="T642" s="21">
        <f>(RANK(E642,E$8:E$1007,1)+COUNTIF(E$8:E642,E642)-1)/1000</f>
        <v>0.432</v>
      </c>
      <c r="U642" s="21">
        <f>(RANK(F642,F$8:F$1007,1)+COUNTIF(F$8:F642,F642)-1)/1000</f>
        <v>0.42199999999999999</v>
      </c>
      <c r="V642" s="21">
        <f>(RANK(G642,G$8:G$1007,1)+COUNTIF(G$8:G642,G642)-1)/1000</f>
        <v>0.443</v>
      </c>
      <c r="W642" s="21">
        <f>(RANK(H642,H$8:H$1007,1)+COUNTIF(H$8:H642,H642)-1)/1000</f>
        <v>0.434</v>
      </c>
      <c r="X642" s="21">
        <f>(RANK(I642,I$8:I$1007,1)+COUNTIF(I$8:I642,I642)-1)/1000</f>
        <v>0.42299999999999999</v>
      </c>
      <c r="Y642" s="21">
        <f>(RANK(J642,J$8:J$1007,1)+COUNTIF(J$8:J642,J642)-1)/1000</f>
        <v>0.441</v>
      </c>
      <c r="Z642" s="21">
        <f>(RANK(K642,K$8:K$1007,1)+COUNTIF(K$8:K642,K642)-1)/1000</f>
        <v>0.98399999999999999</v>
      </c>
      <c r="AA642" s="21">
        <f>(RANK(L642,L$8:L$1007,1)+COUNTIF(L$8:L642,L642)-1)/1000</f>
        <v>0.98399999999999999</v>
      </c>
      <c r="AB642" s="21">
        <f>(RANK(M642,M$8:M$1007,1)+COUNTIF(M$8:M642,M642)-1)/1000</f>
        <v>0.98799999999999999</v>
      </c>
      <c r="AC642" s="21">
        <f>(RANK(N642,N$8:N$1007,1)+COUNTIF(N$8:N642,N642)-1)/1000</f>
        <v>0.498</v>
      </c>
      <c r="AD642" s="21">
        <f>(RANK(O642,O$8:O$1007,1)+COUNTIF(O$8:O642,O642)-1)/1000</f>
        <v>0.53200000000000003</v>
      </c>
      <c r="AE642" s="21">
        <f>(RANK(P642,P$8:P$1007,1)+COUNTIF(P$8:P642,P642)-1)/1000</f>
        <v>0.47699999999999998</v>
      </c>
      <c r="AF642" s="21">
        <f>(RANK(Q642,Q$8:Q$1007,1)+COUNTIF(Q$8:Q642,Q642)-1)/1000</f>
        <v>0.498</v>
      </c>
      <c r="AG642" s="21">
        <f>(RANK(R642,R$8:R$1007,1)+COUNTIF(R$8:R642,R642)-1)/1000</f>
        <v>0.53200000000000003</v>
      </c>
      <c r="AH642" s="21">
        <f>(RANK(S642,S$8:S$1007,1)+COUNTIF(S$8:S642,S642)-1)/1000</f>
        <v>0.47699999999999998</v>
      </c>
      <c r="AI642" s="14">
        <f t="shared" si="119"/>
        <v>0</v>
      </c>
      <c r="AK642" s="14">
        <f t="shared" si="120"/>
        <v>0</v>
      </c>
    </row>
    <row r="643" spans="2:37" x14ac:dyDescent="0.25">
      <c r="B643">
        <f t="shared" si="114"/>
        <v>636</v>
      </c>
      <c r="C643">
        <f>MATCH(B643,'Stocastic Model Raw Data'!$B$2:$B$1001,0)</f>
        <v>968</v>
      </c>
      <c r="D643" s="14" cm="1">
        <f t="array" ref="D643">INDEX('Stocastic Model Raw Data'!$G$2:$G$1001,$C643,0)</f>
        <v>31610718</v>
      </c>
      <c r="E643" s="14" cm="1">
        <f t="array" ref="E643">INDEX('Stocastic Model Raw Data'!$C$2:$C$1001,$C643,0)</f>
        <v>7671499.4132265598</v>
      </c>
      <c r="F643" s="14" cm="1">
        <f t="array" ref="F643">INDEX('Stocastic Model Raw Data'!$H$2:$H$1001,$C643,0)</f>
        <v>3152759.7129352498</v>
      </c>
      <c r="G643" s="14">
        <f t="shared" si="109"/>
        <v>4518739.7002913095</v>
      </c>
      <c r="H643" s="14" cm="1">
        <f t="array" ref="H643">INDEX('Stocastic Model Raw Data'!$D$2:$D$1001,$C643,0)</f>
        <v>250184307.75473401</v>
      </c>
      <c r="I643" s="14" cm="1">
        <f t="array" ref="I643">INDEX('Stocastic Model Raw Data'!$I$2:$I$1001,$C643,0)</f>
        <v>97072471.669086993</v>
      </c>
      <c r="J643" s="14">
        <f t="shared" si="110"/>
        <v>153111836.08564702</v>
      </c>
      <c r="K643" s="14" cm="1">
        <f t="array" ref="K643">INDEX('Stocastic Model Raw Data'!$E$2:$E$1001,$C643,0)</f>
        <v>46697539.967261203</v>
      </c>
      <c r="L643" s="14" cm="1">
        <f t="array" ref="L643">INDEX('Stocastic Model Raw Data'!$J$2:$J$1001,$C643,0)</f>
        <v>33335672.299268499</v>
      </c>
      <c r="M643" s="14">
        <f t="shared" si="111"/>
        <v>13361867.667992704</v>
      </c>
      <c r="N643" s="14">
        <f t="shared" si="115"/>
        <v>296881847.72199523</v>
      </c>
      <c r="O643" s="14">
        <f t="shared" si="116"/>
        <v>130408143.96835549</v>
      </c>
      <c r="P643" s="14">
        <f t="shared" si="112"/>
        <v>166473703.75363976</v>
      </c>
      <c r="Q643" s="3">
        <f t="shared" si="117"/>
        <v>296881847.72199523</v>
      </c>
      <c r="R643" s="3">
        <f t="shared" si="118"/>
        <v>162018861.96835548</v>
      </c>
      <c r="S643" s="3">
        <f t="shared" si="113"/>
        <v>134862985.75363976</v>
      </c>
      <c r="T643" s="21">
        <f>(RANK(E643,E$8:E$1007,1)+COUNTIF(E$8:E643,E643)-1)/1000</f>
        <v>0.96099999999999997</v>
      </c>
      <c r="U643" s="21">
        <f>(RANK(F643,F$8:F$1007,1)+COUNTIF(F$8:F643,F643)-1)/1000</f>
        <v>0.95899999999999996</v>
      </c>
      <c r="V643" s="21">
        <f>(RANK(G643,G$8:G$1007,1)+COUNTIF(G$8:G643,G643)-1)/1000</f>
        <v>0.96399999999999997</v>
      </c>
      <c r="W643" s="21">
        <f>(RANK(H643,H$8:H$1007,1)+COUNTIF(H$8:H643,H643)-1)/1000</f>
        <v>0.96299999999999997</v>
      </c>
      <c r="X643" s="21">
        <f>(RANK(I643,I$8:I$1007,1)+COUNTIF(I$8:I643,I643)-1)/1000</f>
        <v>0.95899999999999996</v>
      </c>
      <c r="Y643" s="21">
        <f>(RANK(J643,J$8:J$1007,1)+COUNTIF(J$8:J643,J643)-1)/1000</f>
        <v>0.96399999999999997</v>
      </c>
      <c r="Z643" s="21">
        <f>(RANK(K643,K$8:K$1007,1)+COUNTIF(K$8:K643,K643)-1)/1000</f>
        <v>0.99399999999999999</v>
      </c>
      <c r="AA643" s="21">
        <f>(RANK(L643,L$8:L$1007,1)+COUNTIF(L$8:L643,L643)-1)/1000</f>
        <v>0.99099999999999999</v>
      </c>
      <c r="AB643" s="21">
        <f>(RANK(M643,M$8:M$1007,1)+COUNTIF(M$8:M643,M643)-1)/1000</f>
        <v>0.995</v>
      </c>
      <c r="AC643" s="21">
        <f>(RANK(N643,N$8:N$1007,1)+COUNTIF(N$8:N643,N643)-1)/1000</f>
        <v>0.96799999999999997</v>
      </c>
      <c r="AD643" s="21">
        <f>(RANK(O643,O$8:O$1007,1)+COUNTIF(O$8:O643,O643)-1)/1000</f>
        <v>0.97</v>
      </c>
      <c r="AE643" s="21">
        <f>(RANK(P643,P$8:P$1007,1)+COUNTIF(P$8:P643,P643)-1)/1000</f>
        <v>0.96799999999999997</v>
      </c>
      <c r="AF643" s="21">
        <f>(RANK(Q643,Q$8:Q$1007,1)+COUNTIF(Q$8:Q643,Q643)-1)/1000</f>
        <v>0.96799999999999997</v>
      </c>
      <c r="AG643" s="21">
        <f>(RANK(R643,R$8:R$1007,1)+COUNTIF(R$8:R643,R643)-1)/1000</f>
        <v>0.97</v>
      </c>
      <c r="AH643" s="21">
        <f>(RANK(S643,S$8:S$1007,1)+COUNTIF(S$8:S643,S643)-1)/1000</f>
        <v>0.96799999999999997</v>
      </c>
      <c r="AI643" s="14">
        <f t="shared" si="119"/>
        <v>0</v>
      </c>
      <c r="AK643" s="14">
        <f t="shared" si="120"/>
        <v>0</v>
      </c>
    </row>
    <row r="644" spans="2:37" x14ac:dyDescent="0.25">
      <c r="B644">
        <f t="shared" si="114"/>
        <v>637</v>
      </c>
      <c r="C644">
        <f>MATCH(B644,'Stocastic Model Raw Data'!$B$2:$B$1001,0)</f>
        <v>888</v>
      </c>
      <c r="D644" s="14" cm="1">
        <f t="array" ref="D644">INDEX('Stocastic Model Raw Data'!$G$2:$G$1001,$C644,0)</f>
        <v>31610718</v>
      </c>
      <c r="E644" s="14" cm="1">
        <f t="array" ref="E644">INDEX('Stocastic Model Raw Data'!$C$2:$C$1001,$C644,0)</f>
        <v>6419484.2655542698</v>
      </c>
      <c r="F644" s="14" cm="1">
        <f t="array" ref="F644">INDEX('Stocastic Model Raw Data'!$H$2:$H$1001,$C644,0)</f>
        <v>2690073.3821666501</v>
      </c>
      <c r="G644" s="14">
        <f t="shared" si="109"/>
        <v>3729410.8833876196</v>
      </c>
      <c r="H644" s="14" cm="1">
        <f t="array" ref="H644">INDEX('Stocastic Model Raw Data'!$D$2:$D$1001,$C644,0)</f>
        <v>207528976.204622</v>
      </c>
      <c r="I644" s="14" cm="1">
        <f t="array" ref="I644">INDEX('Stocastic Model Raw Data'!$I$2:$I$1001,$C644,0)</f>
        <v>82787791.957962394</v>
      </c>
      <c r="J644" s="14">
        <f t="shared" si="110"/>
        <v>124741184.24665961</v>
      </c>
      <c r="K644" s="14" cm="1">
        <f t="array" ref="K644">INDEX('Stocastic Model Raw Data'!$E$2:$E$1001,$C644,0)</f>
        <v>40453307.239721403</v>
      </c>
      <c r="L644" s="14" cm="1">
        <f t="array" ref="L644">INDEX('Stocastic Model Raw Data'!$J$2:$J$1001,$C644,0)</f>
        <v>28622112.659497201</v>
      </c>
      <c r="M644" s="14">
        <f t="shared" si="111"/>
        <v>11831194.580224201</v>
      </c>
      <c r="N644" s="14">
        <f t="shared" si="115"/>
        <v>247982283.44434339</v>
      </c>
      <c r="O644" s="14">
        <f t="shared" si="116"/>
        <v>111409904.6174596</v>
      </c>
      <c r="P644" s="14">
        <f t="shared" si="112"/>
        <v>136572378.82688379</v>
      </c>
      <c r="Q644" s="3">
        <f t="shared" si="117"/>
        <v>247982283.44434339</v>
      </c>
      <c r="R644" s="3">
        <f t="shared" si="118"/>
        <v>143020622.6174596</v>
      </c>
      <c r="S644" s="3">
        <f t="shared" si="113"/>
        <v>104961660.82688379</v>
      </c>
      <c r="T644" s="21">
        <f>(RANK(E644,E$8:E$1007,1)+COUNTIF(E$8:E644,E644)-1)/1000</f>
        <v>0.88100000000000001</v>
      </c>
      <c r="U644" s="21">
        <f>(RANK(F644,F$8:F$1007,1)+COUNTIF(F$8:F644,F644)-1)/1000</f>
        <v>0.88800000000000001</v>
      </c>
      <c r="V644" s="21">
        <f>(RANK(G644,G$8:G$1007,1)+COUNTIF(G$8:G644,G644)-1)/1000</f>
        <v>0.879</v>
      </c>
      <c r="W644" s="21">
        <f>(RANK(H644,H$8:H$1007,1)+COUNTIF(H$8:H644,H644)-1)/1000</f>
        <v>0.88100000000000001</v>
      </c>
      <c r="X644" s="21">
        <f>(RANK(I644,I$8:I$1007,1)+COUNTIF(I$8:I644,I644)-1)/1000</f>
        <v>0.88800000000000001</v>
      </c>
      <c r="Y644" s="21">
        <f>(RANK(J644,J$8:J$1007,1)+COUNTIF(J$8:J644,J644)-1)/1000</f>
        <v>0.877</v>
      </c>
      <c r="Z644" s="21">
        <f>(RANK(K644,K$8:K$1007,1)+COUNTIF(K$8:K644,K644)-1)/1000</f>
        <v>0.81100000000000005</v>
      </c>
      <c r="AA644" s="21">
        <f>(RANK(L644,L$8:L$1007,1)+COUNTIF(L$8:L644,L644)-1)/1000</f>
        <v>0.78400000000000003</v>
      </c>
      <c r="AB644" s="21">
        <f>(RANK(M644,M$8:M$1007,1)+COUNTIF(M$8:M644,M644)-1)/1000</f>
        <v>0.871</v>
      </c>
      <c r="AC644" s="21">
        <f>(RANK(N644,N$8:N$1007,1)+COUNTIF(N$8:N644,N644)-1)/1000</f>
        <v>0.88800000000000001</v>
      </c>
      <c r="AD644" s="21">
        <f>(RANK(O644,O$8:O$1007,1)+COUNTIF(O$8:O644,O644)-1)/1000</f>
        <v>0.89400000000000002</v>
      </c>
      <c r="AE644" s="21">
        <f>(RANK(P644,P$8:P$1007,1)+COUNTIF(P$8:P644,P644)-1)/1000</f>
        <v>0.88300000000000001</v>
      </c>
      <c r="AF644" s="21">
        <f>(RANK(Q644,Q$8:Q$1007,1)+COUNTIF(Q$8:Q644,Q644)-1)/1000</f>
        <v>0.88800000000000001</v>
      </c>
      <c r="AG644" s="21">
        <f>(RANK(R644,R$8:R$1007,1)+COUNTIF(R$8:R644,R644)-1)/1000</f>
        <v>0.89400000000000002</v>
      </c>
      <c r="AH644" s="21">
        <f>(RANK(S644,S$8:S$1007,1)+COUNTIF(S$8:S644,S644)-1)/1000</f>
        <v>0.88300000000000001</v>
      </c>
      <c r="AI644" s="14">
        <f t="shared" si="119"/>
        <v>0</v>
      </c>
      <c r="AK644" s="14">
        <f t="shared" si="120"/>
        <v>0</v>
      </c>
    </row>
    <row r="645" spans="2:37" x14ac:dyDescent="0.25">
      <c r="B645">
        <f t="shared" si="114"/>
        <v>638</v>
      </c>
      <c r="C645">
        <f>MATCH(B645,'Stocastic Model Raw Data'!$B$2:$B$1001,0)</f>
        <v>605</v>
      </c>
      <c r="D645" s="14" cm="1">
        <f t="array" ref="D645">INDEX('Stocastic Model Raw Data'!$G$2:$G$1001,$C645,0)</f>
        <v>31610718</v>
      </c>
      <c r="E645" s="14" cm="1">
        <f t="array" ref="E645">INDEX('Stocastic Model Raw Data'!$C$2:$C$1001,$C645,0)</f>
        <v>4442523.4107663296</v>
      </c>
      <c r="F645" s="14" cm="1">
        <f t="array" ref="F645">INDEX('Stocastic Model Raw Data'!$H$2:$H$1001,$C645,0)</f>
        <v>1824420.6442682401</v>
      </c>
      <c r="G645" s="14">
        <f t="shared" si="109"/>
        <v>2618102.7664980898</v>
      </c>
      <c r="H645" s="14" cm="1">
        <f t="array" ref="H645">INDEX('Stocastic Model Raw Data'!$D$2:$D$1001,$C645,0)</f>
        <v>143716062.727501</v>
      </c>
      <c r="I645" s="14" cm="1">
        <f t="array" ref="I645">INDEX('Stocastic Model Raw Data'!$I$2:$I$1001,$C645,0)</f>
        <v>56702397.387024201</v>
      </c>
      <c r="J645" s="14">
        <f t="shared" si="110"/>
        <v>87013665.340476811</v>
      </c>
      <c r="K645" s="14" cm="1">
        <f t="array" ref="K645">INDEX('Stocastic Model Raw Data'!$E$2:$E$1001,$C645,0)</f>
        <v>40264438.794098899</v>
      </c>
      <c r="L645" s="14" cm="1">
        <f t="array" ref="L645">INDEX('Stocastic Model Raw Data'!$J$2:$J$1001,$C645,0)</f>
        <v>28603079.781203199</v>
      </c>
      <c r="M645" s="14">
        <f t="shared" si="111"/>
        <v>11661359.0128957</v>
      </c>
      <c r="N645" s="14">
        <f t="shared" si="115"/>
        <v>183980501.52159989</v>
      </c>
      <c r="O645" s="14">
        <f t="shared" si="116"/>
        <v>85305477.168227404</v>
      </c>
      <c r="P645" s="14">
        <f t="shared" si="112"/>
        <v>98675024.353372484</v>
      </c>
      <c r="Q645" s="3">
        <f t="shared" si="117"/>
        <v>183980501.52159989</v>
      </c>
      <c r="R645" s="3">
        <f t="shared" si="118"/>
        <v>116916195.1682274</v>
      </c>
      <c r="S645" s="3">
        <f t="shared" si="113"/>
        <v>67064306.353372484</v>
      </c>
      <c r="T645" s="21">
        <f>(RANK(E645,E$8:E$1007,1)+COUNTIF(E$8:E645,E645)-1)/1000</f>
        <v>0.56799999999999995</v>
      </c>
      <c r="U645" s="21">
        <f>(RANK(F645,F$8:F$1007,1)+COUNTIF(F$8:F645,F645)-1)/1000</f>
        <v>0.58199999999999996</v>
      </c>
      <c r="V645" s="21">
        <f>(RANK(G645,G$8:G$1007,1)+COUNTIF(G$8:G645,G645)-1)/1000</f>
        <v>0.57199999999999995</v>
      </c>
      <c r="W645" s="21">
        <f>(RANK(H645,H$8:H$1007,1)+COUNTIF(H$8:H645,H645)-1)/1000</f>
        <v>0.56899999999999995</v>
      </c>
      <c r="X645" s="21">
        <f>(RANK(I645,I$8:I$1007,1)+COUNTIF(I$8:I645,I645)-1)/1000</f>
        <v>0.58199999999999996</v>
      </c>
      <c r="Y645" s="21">
        <f>(RANK(J645,J$8:J$1007,1)+COUNTIF(J$8:J645,J645)-1)/1000</f>
        <v>0.56699999999999995</v>
      </c>
      <c r="Z645" s="21">
        <f>(RANK(K645,K$8:K$1007,1)+COUNTIF(K$8:K645,K645)-1)/1000</f>
        <v>0.79800000000000004</v>
      </c>
      <c r="AA645" s="21">
        <f>(RANK(L645,L$8:L$1007,1)+COUNTIF(L$8:L645,L645)-1)/1000</f>
        <v>0.77900000000000003</v>
      </c>
      <c r="AB645" s="21">
        <f>(RANK(M645,M$8:M$1007,1)+COUNTIF(M$8:M645,M645)-1)/1000</f>
        <v>0.83199999999999996</v>
      </c>
      <c r="AC645" s="21">
        <f>(RANK(N645,N$8:N$1007,1)+COUNTIF(N$8:N645,N645)-1)/1000</f>
        <v>0.60499999999999998</v>
      </c>
      <c r="AD645" s="21">
        <f>(RANK(O645,O$8:O$1007,1)+COUNTIF(O$8:O645,O645)-1)/1000</f>
        <v>0.64</v>
      </c>
      <c r="AE645" s="21">
        <f>(RANK(P645,P$8:P$1007,1)+COUNTIF(P$8:P645,P645)-1)/1000</f>
        <v>0.58399999999999996</v>
      </c>
      <c r="AF645" s="21">
        <f>(RANK(Q645,Q$8:Q$1007,1)+COUNTIF(Q$8:Q645,Q645)-1)/1000</f>
        <v>0.60499999999999998</v>
      </c>
      <c r="AG645" s="21">
        <f>(RANK(R645,R$8:R$1007,1)+COUNTIF(R$8:R645,R645)-1)/1000</f>
        <v>0.64</v>
      </c>
      <c r="AH645" s="21">
        <f>(RANK(S645,S$8:S$1007,1)+COUNTIF(S$8:S645,S645)-1)/1000</f>
        <v>0.58399999999999996</v>
      </c>
      <c r="AI645" s="14">
        <f t="shared" si="119"/>
        <v>0</v>
      </c>
      <c r="AK645" s="14">
        <f t="shared" si="120"/>
        <v>0</v>
      </c>
    </row>
    <row r="646" spans="2:37" x14ac:dyDescent="0.25">
      <c r="B646">
        <f t="shared" si="114"/>
        <v>639</v>
      </c>
      <c r="C646">
        <f>MATCH(B646,'Stocastic Model Raw Data'!$B$2:$B$1001,0)</f>
        <v>575</v>
      </c>
      <c r="D646" s="14" cm="1">
        <f t="array" ref="D646">INDEX('Stocastic Model Raw Data'!$G$2:$G$1001,$C646,0)</f>
        <v>31610718</v>
      </c>
      <c r="E646" s="14" cm="1">
        <f t="array" ref="E646">INDEX('Stocastic Model Raw Data'!$C$2:$C$1001,$C646,0)</f>
        <v>4218452.3383248104</v>
      </c>
      <c r="F646" s="14" cm="1">
        <f t="array" ref="F646">INDEX('Stocastic Model Raw Data'!$H$2:$H$1001,$C646,0)</f>
        <v>1678523.9784045899</v>
      </c>
      <c r="G646" s="14">
        <f t="shared" si="109"/>
        <v>2539928.3599202204</v>
      </c>
      <c r="H646" s="14" cm="1">
        <f t="array" ref="H646">INDEX('Stocastic Model Raw Data'!$D$2:$D$1001,$C646,0)</f>
        <v>136904456.64272901</v>
      </c>
      <c r="I646" s="14" cm="1">
        <f t="array" ref="I646">INDEX('Stocastic Model Raw Data'!$I$2:$I$1001,$C646,0)</f>
        <v>52322426.180341803</v>
      </c>
      <c r="J646" s="14">
        <f t="shared" si="110"/>
        <v>84582030.462387204</v>
      </c>
      <c r="K646" s="14" cm="1">
        <f t="array" ref="K646">INDEX('Stocastic Model Raw Data'!$E$2:$E$1001,$C646,0)</f>
        <v>43058933.491180398</v>
      </c>
      <c r="L646" s="14" cm="1">
        <f t="array" ref="L646">INDEX('Stocastic Model Raw Data'!$J$2:$J$1001,$C646,0)</f>
        <v>30723664.029564202</v>
      </c>
      <c r="M646" s="14">
        <f t="shared" si="111"/>
        <v>12335269.461616196</v>
      </c>
      <c r="N646" s="14">
        <f t="shared" si="115"/>
        <v>179963390.1339094</v>
      </c>
      <c r="O646" s="14">
        <f t="shared" si="116"/>
        <v>83046090.209906012</v>
      </c>
      <c r="P646" s="14">
        <f t="shared" si="112"/>
        <v>96917299.924003392</v>
      </c>
      <c r="Q646" s="3">
        <f t="shared" si="117"/>
        <v>179963390.1339094</v>
      </c>
      <c r="R646" s="3">
        <f t="shared" si="118"/>
        <v>114656808.20990601</v>
      </c>
      <c r="S646" s="3">
        <f t="shared" si="113"/>
        <v>65306581.924003392</v>
      </c>
      <c r="T646" s="21">
        <f>(RANK(E646,E$8:E$1007,1)+COUNTIF(E$8:E646,E646)-1)/1000</f>
        <v>0.50800000000000001</v>
      </c>
      <c r="U646" s="21">
        <f>(RANK(F646,F$8:F$1007,1)+COUNTIF(F$8:F646,F646)-1)/1000</f>
        <v>0.48199999999999998</v>
      </c>
      <c r="V646" s="21">
        <f>(RANK(G646,G$8:G$1007,1)+COUNTIF(G$8:G646,G646)-1)/1000</f>
        <v>0.54300000000000004</v>
      </c>
      <c r="W646" s="21">
        <f>(RANK(H646,H$8:H$1007,1)+COUNTIF(H$8:H646,H646)-1)/1000</f>
        <v>0.51</v>
      </c>
      <c r="X646" s="21">
        <f>(RANK(I646,I$8:I$1007,1)+COUNTIF(I$8:I646,I646)-1)/1000</f>
        <v>0.48299999999999998</v>
      </c>
      <c r="Y646" s="21">
        <f>(RANK(J646,J$8:J$1007,1)+COUNTIF(J$8:J646,J646)-1)/1000</f>
        <v>0.53900000000000003</v>
      </c>
      <c r="Z646" s="21">
        <f>(RANK(K646,K$8:K$1007,1)+COUNTIF(K$8:K646,K646)-1)/1000</f>
        <v>0.93300000000000005</v>
      </c>
      <c r="AA646" s="21">
        <f>(RANK(L646,L$8:L$1007,1)+COUNTIF(L$8:L646,L646)-1)/1000</f>
        <v>0.92400000000000004</v>
      </c>
      <c r="AB646" s="21">
        <f>(RANK(M646,M$8:M$1007,1)+COUNTIF(M$8:M646,M646)-1)/1000</f>
        <v>0.94399999999999995</v>
      </c>
      <c r="AC646" s="21">
        <f>(RANK(N646,N$8:N$1007,1)+COUNTIF(N$8:N646,N646)-1)/1000</f>
        <v>0.57499999999999996</v>
      </c>
      <c r="AD646" s="21">
        <f>(RANK(O646,O$8:O$1007,1)+COUNTIF(O$8:O646,O646)-1)/1000</f>
        <v>0.60199999999999998</v>
      </c>
      <c r="AE646" s="21">
        <f>(RANK(P646,P$8:P$1007,1)+COUNTIF(P$8:P646,P646)-1)/1000</f>
        <v>0.56399999999999995</v>
      </c>
      <c r="AF646" s="21">
        <f>(RANK(Q646,Q$8:Q$1007,1)+COUNTIF(Q$8:Q646,Q646)-1)/1000</f>
        <v>0.57499999999999996</v>
      </c>
      <c r="AG646" s="21">
        <f>(RANK(R646,R$8:R$1007,1)+COUNTIF(R$8:R646,R646)-1)/1000</f>
        <v>0.60199999999999998</v>
      </c>
      <c r="AH646" s="21">
        <f>(RANK(S646,S$8:S$1007,1)+COUNTIF(S$8:S646,S646)-1)/1000</f>
        <v>0.56399999999999995</v>
      </c>
      <c r="AI646" s="14">
        <f t="shared" si="119"/>
        <v>0</v>
      </c>
      <c r="AK646" s="14">
        <f t="shared" si="120"/>
        <v>0</v>
      </c>
    </row>
    <row r="647" spans="2:37" x14ac:dyDescent="0.25">
      <c r="B647">
        <f t="shared" si="114"/>
        <v>640</v>
      </c>
      <c r="C647">
        <f>MATCH(B647,'Stocastic Model Raw Data'!$B$2:$B$1001,0)</f>
        <v>133</v>
      </c>
      <c r="D647" s="14" cm="1">
        <f t="array" ref="D647">INDEX('Stocastic Model Raw Data'!$G$2:$G$1001,$C647,0)</f>
        <v>31610718</v>
      </c>
      <c r="E647" s="14" cm="1">
        <f t="array" ref="E647">INDEX('Stocastic Model Raw Data'!$C$2:$C$1001,$C647,0)</f>
        <v>1908457.6439489301</v>
      </c>
      <c r="F647" s="14" cm="1">
        <f t="array" ref="F647">INDEX('Stocastic Model Raw Data'!$H$2:$H$1001,$C647,0)</f>
        <v>711163.83950182796</v>
      </c>
      <c r="G647" s="14">
        <f t="shared" si="109"/>
        <v>1197293.8044471021</v>
      </c>
      <c r="H647" s="14" cm="1">
        <f t="array" ref="H647">INDEX('Stocastic Model Raw Data'!$D$2:$D$1001,$C647,0)</f>
        <v>61807821.963904202</v>
      </c>
      <c r="I647" s="14" cm="1">
        <f t="array" ref="I647">INDEX('Stocastic Model Raw Data'!$I$2:$I$1001,$C647,0)</f>
        <v>22794316.539257899</v>
      </c>
      <c r="J647" s="14">
        <f t="shared" si="110"/>
        <v>39013505.424646303</v>
      </c>
      <c r="K647" s="14" cm="1">
        <f t="array" ref="K647">INDEX('Stocastic Model Raw Data'!$E$2:$E$1001,$C647,0)</f>
        <v>37917993.471764103</v>
      </c>
      <c r="L647" s="14" cm="1">
        <f t="array" ref="L647">INDEX('Stocastic Model Raw Data'!$J$2:$J$1001,$C647,0)</f>
        <v>27064341.363628</v>
      </c>
      <c r="M647" s="14">
        <f t="shared" si="111"/>
        <v>10853652.108136103</v>
      </c>
      <c r="N647" s="14">
        <f t="shared" si="115"/>
        <v>99725815.435668305</v>
      </c>
      <c r="O647" s="14">
        <f t="shared" si="116"/>
        <v>49858657.902885899</v>
      </c>
      <c r="P647" s="14">
        <f t="shared" si="112"/>
        <v>49867157.532782406</v>
      </c>
      <c r="Q647" s="3">
        <f t="shared" si="117"/>
        <v>99725815.435668305</v>
      </c>
      <c r="R647" s="3">
        <f t="shared" si="118"/>
        <v>81469375.902885899</v>
      </c>
      <c r="S647" s="3">
        <f t="shared" si="113"/>
        <v>18256439.532782406</v>
      </c>
      <c r="T647" s="21">
        <f>(RANK(E647,E$8:E$1007,1)+COUNTIF(E$8:E647,E647)-1)/1000</f>
        <v>0.11799999999999999</v>
      </c>
      <c r="U647" s="21">
        <f>(RANK(F647,F$8:F$1007,1)+COUNTIF(F$8:F647,F647)-1)/1000</f>
        <v>0.11899999999999999</v>
      </c>
      <c r="V647" s="21">
        <f>(RANK(G647,G$8:G$1007,1)+COUNTIF(G$8:G647,G647)-1)/1000</f>
        <v>0.121</v>
      </c>
      <c r="W647" s="21">
        <f>(RANK(H647,H$8:H$1007,1)+COUNTIF(H$8:H647,H647)-1)/1000</f>
        <v>0.11799999999999999</v>
      </c>
      <c r="X647" s="21">
        <f>(RANK(I647,I$8:I$1007,1)+COUNTIF(I$8:I647,I647)-1)/1000</f>
        <v>0.11899999999999999</v>
      </c>
      <c r="Y647" s="21">
        <f>(RANK(J647,J$8:J$1007,1)+COUNTIF(J$8:J647,J647)-1)/1000</f>
        <v>0.11899999999999999</v>
      </c>
      <c r="Z647" s="21">
        <f>(RANK(K647,K$8:K$1007,1)+COUNTIF(K$8:K647,K647)-1)/1000</f>
        <v>0.64</v>
      </c>
      <c r="AA647" s="21">
        <f>(RANK(L647,L$8:L$1007,1)+COUNTIF(L$8:L647,L647)-1)/1000</f>
        <v>0.64700000000000002</v>
      </c>
      <c r="AB647" s="21">
        <f>(RANK(M647,M$8:M$1007,1)+COUNTIF(M$8:M647,M647)-1)/1000</f>
        <v>0.63600000000000001</v>
      </c>
      <c r="AC647" s="21">
        <f>(RANK(N647,N$8:N$1007,1)+COUNTIF(N$8:N647,N647)-1)/1000</f>
        <v>0.13300000000000001</v>
      </c>
      <c r="AD647" s="21">
        <f>(RANK(O647,O$8:O$1007,1)+COUNTIF(O$8:O647,O647)-1)/1000</f>
        <v>0.155</v>
      </c>
      <c r="AE647" s="21">
        <f>(RANK(P647,P$8:P$1007,1)+COUNTIF(P$8:P647,P647)-1)/1000</f>
        <v>0.124</v>
      </c>
      <c r="AF647" s="21">
        <f>(RANK(Q647,Q$8:Q$1007,1)+COUNTIF(Q$8:Q647,Q647)-1)/1000</f>
        <v>0.13300000000000001</v>
      </c>
      <c r="AG647" s="21">
        <f>(RANK(R647,R$8:R$1007,1)+COUNTIF(R$8:R647,R647)-1)/1000</f>
        <v>0.155</v>
      </c>
      <c r="AH647" s="21">
        <f>(RANK(S647,S$8:S$1007,1)+COUNTIF(S$8:S647,S647)-1)/1000</f>
        <v>0.124</v>
      </c>
      <c r="AI647" s="14">
        <f t="shared" si="119"/>
        <v>0</v>
      </c>
      <c r="AK647" s="14">
        <f t="shared" si="120"/>
        <v>0</v>
      </c>
    </row>
    <row r="648" spans="2:37" x14ac:dyDescent="0.25">
      <c r="B648">
        <f t="shared" si="114"/>
        <v>641</v>
      </c>
      <c r="C648">
        <f>MATCH(B648,'Stocastic Model Raw Data'!$B$2:$B$1001,0)</f>
        <v>66</v>
      </c>
      <c r="D648" s="14" cm="1">
        <f t="array" ref="D648">INDEX('Stocastic Model Raw Data'!$G$2:$G$1001,$C648,0)</f>
        <v>31610718</v>
      </c>
      <c r="E648" s="14" cm="1">
        <f t="array" ref="E648">INDEX('Stocastic Model Raw Data'!$C$2:$C$1001,$C648,0)</f>
        <v>1746792.2841242601</v>
      </c>
      <c r="F648" s="14" cm="1">
        <f t="array" ref="F648">INDEX('Stocastic Model Raw Data'!$H$2:$H$1001,$C648,0)</f>
        <v>675866.41658689396</v>
      </c>
      <c r="G648" s="14">
        <f t="shared" ref="G648:G711" si="121">E648-F648</f>
        <v>1070925.8675373662</v>
      </c>
      <c r="H648" s="14" cm="1">
        <f t="array" ref="H648">INDEX('Stocastic Model Raw Data'!$D$2:$D$1001,$C648,0)</f>
        <v>56786587.434807099</v>
      </c>
      <c r="I648" s="14" cm="1">
        <f t="array" ref="I648">INDEX('Stocastic Model Raw Data'!$I$2:$I$1001,$C648,0)</f>
        <v>21400529.1707936</v>
      </c>
      <c r="J648" s="14">
        <f t="shared" ref="J648:J711" si="122">H648-I648</f>
        <v>35386058.264013499</v>
      </c>
      <c r="K648" s="14" cm="1">
        <f t="array" ref="K648">INDEX('Stocastic Model Raw Data'!$E$2:$E$1001,$C648,0)</f>
        <v>24628969.258414902</v>
      </c>
      <c r="L648" s="14" cm="1">
        <f t="array" ref="L648">INDEX('Stocastic Model Raw Data'!$J$2:$J$1001,$C648,0)</f>
        <v>16618345.8985311</v>
      </c>
      <c r="M648" s="14">
        <f t="shared" ref="M648:M711" si="123">K648-L648</f>
        <v>8010623.359883802</v>
      </c>
      <c r="N648" s="14">
        <f t="shared" si="115"/>
        <v>81415556.693222001</v>
      </c>
      <c r="O648" s="14">
        <f t="shared" si="116"/>
        <v>38018875.069324702</v>
      </c>
      <c r="P648" s="14">
        <f t="shared" ref="P648:P711" si="124">N648-O648</f>
        <v>43396681.623897299</v>
      </c>
      <c r="Q648" s="3">
        <f t="shared" si="117"/>
        <v>81415556.693222001</v>
      </c>
      <c r="R648" s="3">
        <f t="shared" si="118"/>
        <v>69629593.069324702</v>
      </c>
      <c r="S648" s="3">
        <f t="shared" ref="S648:S711" si="125">Q648-R648</f>
        <v>11785963.623897299</v>
      </c>
      <c r="T648" s="21">
        <f>(RANK(E648,E$8:E$1007,1)+COUNTIF(E$8:E648,E648)-1)/1000</f>
        <v>9.5000000000000001E-2</v>
      </c>
      <c r="U648" s="21">
        <f>(RANK(F648,F$8:F$1007,1)+COUNTIF(F$8:F648,F648)-1)/1000</f>
        <v>0.112</v>
      </c>
      <c r="V648" s="21">
        <f>(RANK(G648,G$8:G$1007,1)+COUNTIF(G$8:G648,G648)-1)/1000</f>
        <v>9.1999999999999998E-2</v>
      </c>
      <c r="W648" s="21">
        <f>(RANK(H648,H$8:H$1007,1)+COUNTIF(H$8:H648,H648)-1)/1000</f>
        <v>9.8000000000000004E-2</v>
      </c>
      <c r="X648" s="21">
        <f>(RANK(I648,I$8:I$1007,1)+COUNTIF(I$8:I648,I648)-1)/1000</f>
        <v>0.11</v>
      </c>
      <c r="Y648" s="21">
        <f>(RANK(J648,J$8:J$1007,1)+COUNTIF(J$8:J648,J648)-1)/1000</f>
        <v>9.5000000000000001E-2</v>
      </c>
      <c r="Z648" s="21">
        <f>(RANK(K648,K$8:K$1007,1)+COUNTIF(K$8:K648,K648)-1)/1000</f>
        <v>0.06</v>
      </c>
      <c r="AA648" s="21">
        <f>(RANK(L648,L$8:L$1007,1)+COUNTIF(L$8:L648,L648)-1)/1000</f>
        <v>4.3999999999999997E-2</v>
      </c>
      <c r="AB648" s="21">
        <f>(RANK(M648,M$8:M$1007,1)+COUNTIF(M$8:M648,M648)-1)/1000</f>
        <v>9.6000000000000002E-2</v>
      </c>
      <c r="AC648" s="21">
        <f>(RANK(N648,N$8:N$1007,1)+COUNTIF(N$8:N648,N648)-1)/1000</f>
        <v>6.6000000000000003E-2</v>
      </c>
      <c r="AD648" s="21">
        <f>(RANK(O648,O$8:O$1007,1)+COUNTIF(O$8:O648,O648)-1)/1000</f>
        <v>4.1000000000000002E-2</v>
      </c>
      <c r="AE648" s="21">
        <f>(RANK(P648,P$8:P$1007,1)+COUNTIF(P$8:P648,P648)-1)/1000</f>
        <v>7.9000000000000001E-2</v>
      </c>
      <c r="AF648" s="21">
        <f>(RANK(Q648,Q$8:Q$1007,1)+COUNTIF(Q$8:Q648,Q648)-1)/1000</f>
        <v>6.6000000000000003E-2</v>
      </c>
      <c r="AG648" s="21">
        <f>(RANK(R648,R$8:R$1007,1)+COUNTIF(R$8:R648,R648)-1)/1000</f>
        <v>4.1000000000000002E-2</v>
      </c>
      <c r="AH648" s="21">
        <f>(RANK(S648,S$8:S$1007,1)+COUNTIF(S$8:S648,S648)-1)/1000</f>
        <v>7.9000000000000001E-2</v>
      </c>
      <c r="AI648" s="14">
        <f t="shared" si="119"/>
        <v>0</v>
      </c>
      <c r="AK648" s="14">
        <f t="shared" si="120"/>
        <v>0</v>
      </c>
    </row>
    <row r="649" spans="2:37" x14ac:dyDescent="0.25">
      <c r="B649">
        <f t="shared" ref="B649:B712" si="126">B648+1</f>
        <v>642</v>
      </c>
      <c r="C649">
        <f>MATCH(B649,'Stocastic Model Raw Data'!$B$2:$B$1001,0)</f>
        <v>139</v>
      </c>
      <c r="D649" s="14" cm="1">
        <f t="array" ref="D649">INDEX('Stocastic Model Raw Data'!$G$2:$G$1001,$C649,0)</f>
        <v>31610718</v>
      </c>
      <c r="E649" s="14" cm="1">
        <f t="array" ref="E649">INDEX('Stocastic Model Raw Data'!$C$2:$C$1001,$C649,0)</f>
        <v>2305159.3185517401</v>
      </c>
      <c r="F649" s="14" cm="1">
        <f t="array" ref="F649">INDEX('Stocastic Model Raw Data'!$H$2:$H$1001,$C649,0)</f>
        <v>923607.00591133605</v>
      </c>
      <c r="G649" s="14">
        <f t="shared" si="121"/>
        <v>1381552.3126404041</v>
      </c>
      <c r="H649" s="14" cm="1">
        <f t="array" ref="H649">INDEX('Stocastic Model Raw Data'!$D$2:$D$1001,$C649,0)</f>
        <v>74654232.474429801</v>
      </c>
      <c r="I649" s="14" cm="1">
        <f t="array" ref="I649">INDEX('Stocastic Model Raw Data'!$I$2:$I$1001,$C649,0)</f>
        <v>28892877.068650201</v>
      </c>
      <c r="J649" s="14">
        <f t="shared" si="122"/>
        <v>45761355.4057796</v>
      </c>
      <c r="K649" s="14" cm="1">
        <f t="array" ref="K649">INDEX('Stocastic Model Raw Data'!$E$2:$E$1001,$C649,0)</f>
        <v>26159495.0262729</v>
      </c>
      <c r="L649" s="14" cm="1">
        <f t="array" ref="L649">INDEX('Stocastic Model Raw Data'!$J$2:$J$1001,$C649,0)</f>
        <v>18152649.310246602</v>
      </c>
      <c r="M649" s="14">
        <f t="shared" si="123"/>
        <v>8006845.7160262987</v>
      </c>
      <c r="N649" s="14">
        <f t="shared" ref="N649:N712" si="127">H649+K649</f>
        <v>100813727.50070271</v>
      </c>
      <c r="O649" s="14">
        <f t="shared" ref="O649:O712" si="128">I649+L649</f>
        <v>47045526.378896803</v>
      </c>
      <c r="P649" s="14">
        <f t="shared" si="124"/>
        <v>53768201.121805906</v>
      </c>
      <c r="Q649" s="3">
        <f t="shared" ref="Q649:Q712" si="129">N649</f>
        <v>100813727.50070271</v>
      </c>
      <c r="R649" s="3">
        <f t="shared" ref="R649:R712" si="130">O649+D649</f>
        <v>78656244.378896803</v>
      </c>
      <c r="S649" s="3">
        <f t="shared" si="125"/>
        <v>22157483.121805906</v>
      </c>
      <c r="T649" s="21">
        <f>(RANK(E649,E$8:E$1007,1)+COUNTIF(E$8:E649,E649)-1)/1000</f>
        <v>0.15</v>
      </c>
      <c r="U649" s="21">
        <f>(RANK(F649,F$8:F$1007,1)+COUNTIF(F$8:F649,F649)-1)/1000</f>
        <v>0.158</v>
      </c>
      <c r="V649" s="21">
        <f>(RANK(G649,G$8:G$1007,1)+COUNTIF(G$8:G649,G649)-1)/1000</f>
        <v>0.14699999999999999</v>
      </c>
      <c r="W649" s="21">
        <f>(RANK(H649,H$8:H$1007,1)+COUNTIF(H$8:H649,H649)-1)/1000</f>
        <v>0.15</v>
      </c>
      <c r="X649" s="21">
        <f>(RANK(I649,I$8:I$1007,1)+COUNTIF(I$8:I649,I649)-1)/1000</f>
        <v>0.156</v>
      </c>
      <c r="Y649" s="21">
        <f>(RANK(J649,J$8:J$1007,1)+COUNTIF(J$8:J649,J649)-1)/1000</f>
        <v>0.14699999999999999</v>
      </c>
      <c r="Z649" s="21">
        <f>(RANK(K649,K$8:K$1007,1)+COUNTIF(K$8:K649,K649)-1)/1000</f>
        <v>9.7000000000000003E-2</v>
      </c>
      <c r="AA649" s="21">
        <f>(RANK(L649,L$8:L$1007,1)+COUNTIF(L$8:L649,L649)-1)/1000</f>
        <v>9.9000000000000005E-2</v>
      </c>
      <c r="AB649" s="21">
        <f>(RANK(M649,M$8:M$1007,1)+COUNTIF(M$8:M649,M649)-1)/1000</f>
        <v>9.5000000000000001E-2</v>
      </c>
      <c r="AC649" s="21">
        <f>(RANK(N649,N$8:N$1007,1)+COUNTIF(N$8:N649,N649)-1)/1000</f>
        <v>0.13900000000000001</v>
      </c>
      <c r="AD649" s="21">
        <f>(RANK(O649,O$8:O$1007,1)+COUNTIF(O$8:O649,O649)-1)/1000</f>
        <v>0.12</v>
      </c>
      <c r="AE649" s="21">
        <f>(RANK(P649,P$8:P$1007,1)+COUNTIF(P$8:P649,P649)-1)/1000</f>
        <v>0.14199999999999999</v>
      </c>
      <c r="AF649" s="21">
        <f>(RANK(Q649,Q$8:Q$1007,1)+COUNTIF(Q$8:Q649,Q649)-1)/1000</f>
        <v>0.13900000000000001</v>
      </c>
      <c r="AG649" s="21">
        <f>(RANK(R649,R$8:R$1007,1)+COUNTIF(R$8:R649,R649)-1)/1000</f>
        <v>0.12</v>
      </c>
      <c r="AH649" s="21">
        <f>(RANK(S649,S$8:S$1007,1)+COUNTIF(S$8:S649,S649)-1)/1000</f>
        <v>0.14199999999999999</v>
      </c>
      <c r="AI649" s="14">
        <f t="shared" ref="AI649:AI712" si="131">J649+M649-P649</f>
        <v>0</v>
      </c>
      <c r="AK649" s="14">
        <f t="shared" ref="AK649:AK712" si="132">H649+K649-N649</f>
        <v>0</v>
      </c>
    </row>
    <row r="650" spans="2:37" x14ac:dyDescent="0.25">
      <c r="B650">
        <f t="shared" si="126"/>
        <v>643</v>
      </c>
      <c r="C650">
        <f>MATCH(B650,'Stocastic Model Raw Data'!$B$2:$B$1001,0)</f>
        <v>835</v>
      </c>
      <c r="D650" s="14" cm="1">
        <f t="array" ref="D650">INDEX('Stocastic Model Raw Data'!$G$2:$G$1001,$C650,0)</f>
        <v>31610718</v>
      </c>
      <c r="E650" s="14" cm="1">
        <f t="array" ref="E650">INDEX('Stocastic Model Raw Data'!$C$2:$C$1001,$C650,0)</f>
        <v>6304465.8006253103</v>
      </c>
      <c r="F650" s="14" cm="1">
        <f t="array" ref="F650">INDEX('Stocastic Model Raw Data'!$H$2:$H$1001,$C650,0)</f>
        <v>2670769.8427740298</v>
      </c>
      <c r="G650" s="14">
        <f t="shared" si="121"/>
        <v>3633695.9578512805</v>
      </c>
      <c r="H650" s="14" cm="1">
        <f t="array" ref="H650">INDEX('Stocastic Model Raw Data'!$D$2:$D$1001,$C650,0)</f>
        <v>203957542.384776</v>
      </c>
      <c r="I650" s="14" cm="1">
        <f t="array" ref="I650">INDEX('Stocastic Model Raw Data'!$I$2:$I$1001,$C650,0)</f>
        <v>81870304.901463106</v>
      </c>
      <c r="J650" s="14">
        <f t="shared" si="122"/>
        <v>122087237.48331289</v>
      </c>
      <c r="K650" s="14" cm="1">
        <f t="array" ref="K650">INDEX('Stocastic Model Raw Data'!$E$2:$E$1001,$C650,0)</f>
        <v>29473201.784828801</v>
      </c>
      <c r="L650" s="14" cm="1">
        <f t="array" ref="L650">INDEX('Stocastic Model Raw Data'!$J$2:$J$1001,$C650,0)</f>
        <v>20346718.7003805</v>
      </c>
      <c r="M650" s="14">
        <f t="shared" si="123"/>
        <v>9126483.0844483003</v>
      </c>
      <c r="N650" s="14">
        <f t="shared" si="127"/>
        <v>233430744.16960481</v>
      </c>
      <c r="O650" s="14">
        <f t="shared" si="128"/>
        <v>102217023.60184361</v>
      </c>
      <c r="P650" s="14">
        <f t="shared" si="124"/>
        <v>131213720.5677612</v>
      </c>
      <c r="Q650" s="3">
        <f t="shared" si="129"/>
        <v>233430744.16960481</v>
      </c>
      <c r="R650" s="3">
        <f t="shared" si="130"/>
        <v>133827741.60184361</v>
      </c>
      <c r="S650" s="3">
        <f t="shared" si="125"/>
        <v>99603002.567761198</v>
      </c>
      <c r="T650" s="21">
        <f>(RANK(E650,E$8:E$1007,1)+COUNTIF(E$8:E650,E650)-1)/1000</f>
        <v>0.86399999999999999</v>
      </c>
      <c r="U650" s="21">
        <f>(RANK(F650,F$8:F$1007,1)+COUNTIF(F$8:F650,F650)-1)/1000</f>
        <v>0.874</v>
      </c>
      <c r="V650" s="21">
        <f>(RANK(G650,G$8:G$1007,1)+COUNTIF(G$8:G650,G650)-1)/1000</f>
        <v>0.85399999999999998</v>
      </c>
      <c r="W650" s="21">
        <f>(RANK(H650,H$8:H$1007,1)+COUNTIF(H$8:H650,H650)-1)/1000</f>
        <v>0.86199999999999999</v>
      </c>
      <c r="X650" s="21">
        <f>(RANK(I650,I$8:I$1007,1)+COUNTIF(I$8:I650,I650)-1)/1000</f>
        <v>0.872</v>
      </c>
      <c r="Y650" s="21">
        <f>(RANK(J650,J$8:J$1007,1)+COUNTIF(J$8:J650,J650)-1)/1000</f>
        <v>0.85699999999999998</v>
      </c>
      <c r="Z650" s="21">
        <f>(RANK(K650,K$8:K$1007,1)+COUNTIF(K$8:K650,K650)-1)/1000</f>
        <v>0.21</v>
      </c>
      <c r="AA650" s="21">
        <f>(RANK(L650,L$8:L$1007,1)+COUNTIF(L$8:L650,L650)-1)/1000</f>
        <v>0.2</v>
      </c>
      <c r="AB650" s="21">
        <f>(RANK(M650,M$8:M$1007,1)+COUNTIF(M$8:M650,M650)-1)/1000</f>
        <v>0.246</v>
      </c>
      <c r="AC650" s="21">
        <f>(RANK(N650,N$8:N$1007,1)+COUNTIF(N$8:N650,N650)-1)/1000</f>
        <v>0.83499999999999996</v>
      </c>
      <c r="AD650" s="21">
        <f>(RANK(O650,O$8:O$1007,1)+COUNTIF(O$8:O650,O650)-1)/1000</f>
        <v>0.82499999999999996</v>
      </c>
      <c r="AE650" s="21">
        <f>(RANK(P650,P$8:P$1007,1)+COUNTIF(P$8:P650,P650)-1)/1000</f>
        <v>0.84499999999999997</v>
      </c>
      <c r="AF650" s="21">
        <f>(RANK(Q650,Q$8:Q$1007,1)+COUNTIF(Q$8:Q650,Q650)-1)/1000</f>
        <v>0.83499999999999996</v>
      </c>
      <c r="AG650" s="21">
        <f>(RANK(R650,R$8:R$1007,1)+COUNTIF(R$8:R650,R650)-1)/1000</f>
        <v>0.82499999999999996</v>
      </c>
      <c r="AH650" s="21">
        <f>(RANK(S650,S$8:S$1007,1)+COUNTIF(S$8:S650,S650)-1)/1000</f>
        <v>0.84499999999999997</v>
      </c>
      <c r="AI650" s="14">
        <f t="shared" si="131"/>
        <v>0</v>
      </c>
      <c r="AK650" s="14">
        <f t="shared" si="132"/>
        <v>0</v>
      </c>
    </row>
    <row r="651" spans="2:37" x14ac:dyDescent="0.25">
      <c r="B651">
        <f t="shared" si="126"/>
        <v>644</v>
      </c>
      <c r="C651">
        <f>MATCH(B651,'Stocastic Model Raw Data'!$B$2:$B$1001,0)</f>
        <v>655</v>
      </c>
      <c r="D651" s="14" cm="1">
        <f t="array" ref="D651">INDEX('Stocastic Model Raw Data'!$G$2:$G$1001,$C651,0)</f>
        <v>31610718</v>
      </c>
      <c r="E651" s="14" cm="1">
        <f t="array" ref="E651">INDEX('Stocastic Model Raw Data'!$C$2:$C$1001,$C651,0)</f>
        <v>5078558.76873424</v>
      </c>
      <c r="F651" s="14" cm="1">
        <f t="array" ref="F651">INDEX('Stocastic Model Raw Data'!$H$2:$H$1001,$C651,0)</f>
        <v>2116746.3410679898</v>
      </c>
      <c r="G651" s="14">
        <f t="shared" si="121"/>
        <v>2961812.4276662502</v>
      </c>
      <c r="H651" s="14" cm="1">
        <f t="array" ref="H651">INDEX('Stocastic Model Raw Data'!$D$2:$D$1001,$C651,0)</f>
        <v>165392721.82081199</v>
      </c>
      <c r="I651" s="14" cm="1">
        <f t="array" ref="I651">INDEX('Stocastic Model Raw Data'!$I$2:$I$1001,$C651,0)</f>
        <v>65090661.678097896</v>
      </c>
      <c r="J651" s="14">
        <f t="shared" si="122"/>
        <v>100302060.14271408</v>
      </c>
      <c r="K651" s="14" cm="1">
        <f t="array" ref="K651">INDEX('Stocastic Model Raw Data'!$E$2:$E$1001,$C651,0)</f>
        <v>25911545.3466633</v>
      </c>
      <c r="L651" s="14" cm="1">
        <f t="array" ref="L651">INDEX('Stocastic Model Raw Data'!$J$2:$J$1001,$C651,0)</f>
        <v>17912679.5530838</v>
      </c>
      <c r="M651" s="14">
        <f t="shared" si="123"/>
        <v>7998865.7935795002</v>
      </c>
      <c r="N651" s="14">
        <f t="shared" si="127"/>
        <v>191304267.16747528</v>
      </c>
      <c r="O651" s="14">
        <f t="shared" si="128"/>
        <v>83003341.231181696</v>
      </c>
      <c r="P651" s="14">
        <f t="shared" si="124"/>
        <v>108300925.93629359</v>
      </c>
      <c r="Q651" s="3">
        <f t="shared" si="129"/>
        <v>191304267.16747528</v>
      </c>
      <c r="R651" s="3">
        <f t="shared" si="130"/>
        <v>114614059.2311817</v>
      </c>
      <c r="S651" s="3">
        <f t="shared" si="125"/>
        <v>76690207.936293587</v>
      </c>
      <c r="T651" s="21">
        <f>(RANK(E651,E$8:E$1007,1)+COUNTIF(E$8:E651,E651)-1)/1000</f>
        <v>0.71599999999999997</v>
      </c>
      <c r="U651" s="21">
        <f>(RANK(F651,F$8:F$1007,1)+COUNTIF(F$8:F651,F651)-1)/1000</f>
        <v>0.71899999999999997</v>
      </c>
      <c r="V651" s="21">
        <f>(RANK(G651,G$8:G$1007,1)+COUNTIF(G$8:G651,G651)-1)/1000</f>
        <v>0.71199999999999997</v>
      </c>
      <c r="W651" s="21">
        <f>(RANK(H651,H$8:H$1007,1)+COUNTIF(H$8:H651,H651)-1)/1000</f>
        <v>0.71899999999999997</v>
      </c>
      <c r="X651" s="21">
        <f>(RANK(I651,I$8:I$1007,1)+COUNTIF(I$8:I651,I651)-1)/1000</f>
        <v>0.71599999999999997</v>
      </c>
      <c r="Y651" s="21">
        <f>(RANK(J651,J$8:J$1007,1)+COUNTIF(J$8:J651,J651)-1)/1000</f>
        <v>0.72</v>
      </c>
      <c r="Z651" s="21">
        <f>(RANK(K651,K$8:K$1007,1)+COUNTIF(K$8:K651,K651)-1)/1000</f>
        <v>8.7999999999999995E-2</v>
      </c>
      <c r="AA651" s="21">
        <f>(RANK(L651,L$8:L$1007,1)+COUNTIF(L$8:L651,L651)-1)/1000</f>
        <v>8.7999999999999995E-2</v>
      </c>
      <c r="AB651" s="21">
        <f>(RANK(M651,M$8:M$1007,1)+COUNTIF(M$8:M651,M651)-1)/1000</f>
        <v>9.2999999999999999E-2</v>
      </c>
      <c r="AC651" s="21">
        <f>(RANK(N651,N$8:N$1007,1)+COUNTIF(N$8:N651,N651)-1)/1000</f>
        <v>0.65500000000000003</v>
      </c>
      <c r="AD651" s="21">
        <f>(RANK(O651,O$8:O$1007,1)+COUNTIF(O$8:O651,O651)-1)/1000</f>
        <v>0.60099999999999998</v>
      </c>
      <c r="AE651" s="21">
        <f>(RANK(P651,P$8:P$1007,1)+COUNTIF(P$8:P651,P651)-1)/1000</f>
        <v>0.69799999999999995</v>
      </c>
      <c r="AF651" s="21">
        <f>(RANK(Q651,Q$8:Q$1007,1)+COUNTIF(Q$8:Q651,Q651)-1)/1000</f>
        <v>0.65500000000000003</v>
      </c>
      <c r="AG651" s="21">
        <f>(RANK(R651,R$8:R$1007,1)+COUNTIF(R$8:R651,R651)-1)/1000</f>
        <v>0.60099999999999998</v>
      </c>
      <c r="AH651" s="21">
        <f>(RANK(S651,S$8:S$1007,1)+COUNTIF(S$8:S651,S651)-1)/1000</f>
        <v>0.69799999999999995</v>
      </c>
      <c r="AI651" s="14">
        <f t="shared" si="131"/>
        <v>0</v>
      </c>
      <c r="AK651" s="14">
        <f t="shared" si="132"/>
        <v>0</v>
      </c>
    </row>
    <row r="652" spans="2:37" x14ac:dyDescent="0.25">
      <c r="B652">
        <f t="shared" si="126"/>
        <v>645</v>
      </c>
      <c r="C652">
        <f>MATCH(B652,'Stocastic Model Raw Data'!$B$2:$B$1001,0)</f>
        <v>742</v>
      </c>
      <c r="D652" s="14" cm="1">
        <f t="array" ref="D652">INDEX('Stocastic Model Raw Data'!$G$2:$G$1001,$C652,0)</f>
        <v>31610718</v>
      </c>
      <c r="E652" s="14" cm="1">
        <f t="array" ref="E652">INDEX('Stocastic Model Raw Data'!$C$2:$C$1001,$C652,0)</f>
        <v>5160799.3407941498</v>
      </c>
      <c r="F652" s="14" cm="1">
        <f t="array" ref="F652">INDEX('Stocastic Model Raw Data'!$H$2:$H$1001,$C652,0)</f>
        <v>2125364.8524013399</v>
      </c>
      <c r="G652" s="14">
        <f t="shared" si="121"/>
        <v>3035434.4883928099</v>
      </c>
      <c r="H652" s="14" cm="1">
        <f t="array" ref="H652">INDEX('Stocastic Model Raw Data'!$D$2:$D$1001,$C652,0)</f>
        <v>168004750.03061199</v>
      </c>
      <c r="I652" s="14" cm="1">
        <f t="array" ref="I652">INDEX('Stocastic Model Raw Data'!$I$2:$I$1001,$C652,0)</f>
        <v>65500294.980769001</v>
      </c>
      <c r="J652" s="14">
        <f t="shared" si="122"/>
        <v>102504455.04984298</v>
      </c>
      <c r="K652" s="14" cm="1">
        <f t="array" ref="K652">INDEX('Stocastic Model Raw Data'!$E$2:$E$1001,$C652,0)</f>
        <v>37975916.520870298</v>
      </c>
      <c r="L652" s="14" cm="1">
        <f t="array" ref="L652">INDEX('Stocastic Model Raw Data'!$J$2:$J$1001,$C652,0)</f>
        <v>27203214.089577101</v>
      </c>
      <c r="M652" s="14">
        <f t="shared" si="123"/>
        <v>10772702.431293197</v>
      </c>
      <c r="N652" s="14">
        <f t="shared" si="127"/>
        <v>205980666.55148229</v>
      </c>
      <c r="O652" s="14">
        <f t="shared" si="128"/>
        <v>92703509.070346102</v>
      </c>
      <c r="P652" s="14">
        <f t="shared" si="124"/>
        <v>113277157.48113619</v>
      </c>
      <c r="Q652" s="3">
        <f t="shared" si="129"/>
        <v>205980666.55148229</v>
      </c>
      <c r="R652" s="3">
        <f t="shared" si="130"/>
        <v>124314227.0703461</v>
      </c>
      <c r="S652" s="3">
        <f t="shared" si="125"/>
        <v>81666439.481136188</v>
      </c>
      <c r="T652" s="21">
        <f>(RANK(E652,E$8:E$1007,1)+COUNTIF(E$8:E652,E652)-1)/1000</f>
        <v>0.73499999999999999</v>
      </c>
      <c r="U652" s="21">
        <f>(RANK(F652,F$8:F$1007,1)+COUNTIF(F$8:F652,F652)-1)/1000</f>
        <v>0.72699999999999998</v>
      </c>
      <c r="V652" s="21">
        <f>(RANK(G652,G$8:G$1007,1)+COUNTIF(G$8:G652,G652)-1)/1000</f>
        <v>0.73699999999999999</v>
      </c>
      <c r="W652" s="21">
        <f>(RANK(H652,H$8:H$1007,1)+COUNTIF(H$8:H652,H652)-1)/1000</f>
        <v>0.73799999999999999</v>
      </c>
      <c r="X652" s="21">
        <f>(RANK(I652,I$8:I$1007,1)+COUNTIF(I$8:I652,I652)-1)/1000</f>
        <v>0.72699999999999998</v>
      </c>
      <c r="Y652" s="21">
        <f>(RANK(J652,J$8:J$1007,1)+COUNTIF(J$8:J652,J652)-1)/1000</f>
        <v>0.751</v>
      </c>
      <c r="Z652" s="21">
        <f>(RANK(K652,K$8:K$1007,1)+COUNTIF(K$8:K652,K652)-1)/1000</f>
        <v>0.64600000000000002</v>
      </c>
      <c r="AA652" s="21">
        <f>(RANK(L652,L$8:L$1007,1)+COUNTIF(L$8:L652,L652)-1)/1000</f>
        <v>0.65800000000000003</v>
      </c>
      <c r="AB652" s="21">
        <f>(RANK(M652,M$8:M$1007,1)+COUNTIF(M$8:M652,M652)-1)/1000</f>
        <v>0.62</v>
      </c>
      <c r="AC652" s="21">
        <f>(RANK(N652,N$8:N$1007,1)+COUNTIF(N$8:N652,N652)-1)/1000</f>
        <v>0.74199999999999999</v>
      </c>
      <c r="AD652" s="21">
        <f>(RANK(O652,O$8:O$1007,1)+COUNTIF(O$8:O652,O652)-1)/1000</f>
        <v>0.74099999999999999</v>
      </c>
      <c r="AE652" s="21">
        <f>(RANK(P652,P$8:P$1007,1)+COUNTIF(P$8:P652,P652)-1)/1000</f>
        <v>0.75</v>
      </c>
      <c r="AF652" s="21">
        <f>(RANK(Q652,Q$8:Q$1007,1)+COUNTIF(Q$8:Q652,Q652)-1)/1000</f>
        <v>0.74199999999999999</v>
      </c>
      <c r="AG652" s="21">
        <f>(RANK(R652,R$8:R$1007,1)+COUNTIF(R$8:R652,R652)-1)/1000</f>
        <v>0.74099999999999999</v>
      </c>
      <c r="AH652" s="21">
        <f>(RANK(S652,S$8:S$1007,1)+COUNTIF(S$8:S652,S652)-1)/1000</f>
        <v>0.75</v>
      </c>
      <c r="AI652" s="14">
        <f t="shared" si="131"/>
        <v>0</v>
      </c>
      <c r="AK652" s="14">
        <f t="shared" si="132"/>
        <v>0</v>
      </c>
    </row>
    <row r="653" spans="2:37" x14ac:dyDescent="0.25">
      <c r="B653">
        <f t="shared" si="126"/>
        <v>646</v>
      </c>
      <c r="C653">
        <f>MATCH(B653,'Stocastic Model Raw Data'!$B$2:$B$1001,0)</f>
        <v>815</v>
      </c>
      <c r="D653" s="14" cm="1">
        <f t="array" ref="D653">INDEX('Stocastic Model Raw Data'!$G$2:$G$1001,$C653,0)</f>
        <v>31610718</v>
      </c>
      <c r="E653" s="14" cm="1">
        <f t="array" ref="E653">INDEX('Stocastic Model Raw Data'!$C$2:$C$1001,$C653,0)</f>
        <v>5713161.0412652697</v>
      </c>
      <c r="F653" s="14" cm="1">
        <f t="array" ref="F653">INDEX('Stocastic Model Raw Data'!$H$2:$H$1001,$C653,0)</f>
        <v>2377491.3157750098</v>
      </c>
      <c r="G653" s="14">
        <f t="shared" si="121"/>
        <v>3335669.7254902599</v>
      </c>
      <c r="H653" s="14" cm="1">
        <f t="array" ref="H653">INDEX('Stocastic Model Raw Data'!$D$2:$D$1001,$C653,0)</f>
        <v>186016055.04500499</v>
      </c>
      <c r="I653" s="14" cm="1">
        <f t="array" ref="I653">INDEX('Stocastic Model Raw Data'!$I$2:$I$1001,$C653,0)</f>
        <v>73373349.2441964</v>
      </c>
      <c r="J653" s="14">
        <f t="shared" si="122"/>
        <v>112642705.80080859</v>
      </c>
      <c r="K653" s="14" cm="1">
        <f t="array" ref="K653">INDEX('Stocastic Model Raw Data'!$E$2:$E$1001,$C653,0)</f>
        <v>38143903.0117791</v>
      </c>
      <c r="L653" s="14" cm="1">
        <f t="array" ref="L653">INDEX('Stocastic Model Raw Data'!$J$2:$J$1001,$C653,0)</f>
        <v>26835091.351647802</v>
      </c>
      <c r="M653" s="14">
        <f t="shared" si="123"/>
        <v>11308811.660131298</v>
      </c>
      <c r="N653" s="14">
        <f t="shared" si="127"/>
        <v>224159958.05678409</v>
      </c>
      <c r="O653" s="14">
        <f t="shared" si="128"/>
        <v>100208440.59584421</v>
      </c>
      <c r="P653" s="14">
        <f t="shared" si="124"/>
        <v>123951517.46093988</v>
      </c>
      <c r="Q653" s="3">
        <f t="shared" si="129"/>
        <v>224159958.05678409</v>
      </c>
      <c r="R653" s="3">
        <f t="shared" si="130"/>
        <v>131819158.59584421</v>
      </c>
      <c r="S653" s="3">
        <f t="shared" si="125"/>
        <v>92340799.460939884</v>
      </c>
      <c r="T653" s="21">
        <f>(RANK(E653,E$8:E$1007,1)+COUNTIF(E$8:E653,E653)-1)/1000</f>
        <v>0.81499999999999995</v>
      </c>
      <c r="U653" s="21">
        <f>(RANK(F653,F$8:F$1007,1)+COUNTIF(F$8:F653,F653)-1)/1000</f>
        <v>0.81899999999999995</v>
      </c>
      <c r="V653" s="21">
        <f>(RANK(G653,G$8:G$1007,1)+COUNTIF(G$8:G653,G653)-1)/1000</f>
        <v>0.81299999999999994</v>
      </c>
      <c r="W653" s="21">
        <f>(RANK(H653,H$8:H$1007,1)+COUNTIF(H$8:H653,H653)-1)/1000</f>
        <v>0.81599999999999995</v>
      </c>
      <c r="X653" s="21">
        <f>(RANK(I653,I$8:I$1007,1)+COUNTIF(I$8:I653,I653)-1)/1000</f>
        <v>0.82</v>
      </c>
      <c r="Y653" s="21">
        <f>(RANK(J653,J$8:J$1007,1)+COUNTIF(J$8:J653,J653)-1)/1000</f>
        <v>0.81100000000000005</v>
      </c>
      <c r="Z653" s="21">
        <f>(RANK(K653,K$8:K$1007,1)+COUNTIF(K$8:K653,K653)-1)/1000</f>
        <v>0.66200000000000003</v>
      </c>
      <c r="AA653" s="21">
        <f>(RANK(L653,L$8:L$1007,1)+COUNTIF(L$8:L653,L653)-1)/1000</f>
        <v>0.61599999999999999</v>
      </c>
      <c r="AB653" s="21">
        <f>(RANK(M653,M$8:M$1007,1)+COUNTIF(M$8:M653,M653)-1)/1000</f>
        <v>0.76</v>
      </c>
      <c r="AC653" s="21">
        <f>(RANK(N653,N$8:N$1007,1)+COUNTIF(N$8:N653,N653)-1)/1000</f>
        <v>0.81499999999999995</v>
      </c>
      <c r="AD653" s="21">
        <f>(RANK(O653,O$8:O$1007,1)+COUNTIF(O$8:O653,O653)-1)/1000</f>
        <v>0.81699999999999995</v>
      </c>
      <c r="AE653" s="21">
        <f>(RANK(P653,P$8:P$1007,1)+COUNTIF(P$8:P653,P653)-1)/1000</f>
        <v>0.81399999999999995</v>
      </c>
      <c r="AF653" s="21">
        <f>(RANK(Q653,Q$8:Q$1007,1)+COUNTIF(Q$8:Q653,Q653)-1)/1000</f>
        <v>0.81499999999999995</v>
      </c>
      <c r="AG653" s="21">
        <f>(RANK(R653,R$8:R$1007,1)+COUNTIF(R$8:R653,R653)-1)/1000</f>
        <v>0.81699999999999995</v>
      </c>
      <c r="AH653" s="21">
        <f>(RANK(S653,S$8:S$1007,1)+COUNTIF(S$8:S653,S653)-1)/1000</f>
        <v>0.81399999999999995</v>
      </c>
      <c r="AI653" s="14">
        <f t="shared" si="131"/>
        <v>0</v>
      </c>
      <c r="AK653" s="14">
        <f t="shared" si="132"/>
        <v>0</v>
      </c>
    </row>
    <row r="654" spans="2:37" x14ac:dyDescent="0.25">
      <c r="B654">
        <f t="shared" si="126"/>
        <v>647</v>
      </c>
      <c r="C654">
        <f>MATCH(B654,'Stocastic Model Raw Data'!$B$2:$B$1001,0)</f>
        <v>377</v>
      </c>
      <c r="D654" s="14" cm="1">
        <f t="array" ref="D654">INDEX('Stocastic Model Raw Data'!$G$2:$G$1001,$C654,0)</f>
        <v>31610718</v>
      </c>
      <c r="E654" s="14" cm="1">
        <f t="array" ref="E654">INDEX('Stocastic Model Raw Data'!$C$2:$C$1001,$C654,0)</f>
        <v>3121089.43380793</v>
      </c>
      <c r="F654" s="14" cm="1">
        <f t="array" ref="F654">INDEX('Stocastic Model Raw Data'!$H$2:$H$1001,$C654,0)</f>
        <v>1206255.2369222399</v>
      </c>
      <c r="G654" s="14">
        <f t="shared" si="121"/>
        <v>1914834.1968856901</v>
      </c>
      <c r="H654" s="14" cm="1">
        <f t="array" ref="H654">INDEX('Stocastic Model Raw Data'!$D$2:$D$1001,$C654,0)</f>
        <v>101485258.448897</v>
      </c>
      <c r="I654" s="14" cm="1">
        <f t="array" ref="I654">INDEX('Stocastic Model Raw Data'!$I$2:$I$1001,$C654,0)</f>
        <v>37937302.890547</v>
      </c>
      <c r="J654" s="14">
        <f t="shared" si="122"/>
        <v>63547955.558350004</v>
      </c>
      <c r="K654" s="14" cm="1">
        <f t="array" ref="K654">INDEX('Stocastic Model Raw Data'!$E$2:$E$1001,$C654,0)</f>
        <v>42424822.858789697</v>
      </c>
      <c r="L654" s="14" cm="1">
        <f t="array" ref="L654">INDEX('Stocastic Model Raw Data'!$J$2:$J$1001,$C654,0)</f>
        <v>30121929.816186801</v>
      </c>
      <c r="M654" s="14">
        <f t="shared" si="123"/>
        <v>12302893.042602897</v>
      </c>
      <c r="N654" s="14">
        <f t="shared" si="127"/>
        <v>143910081.30768669</v>
      </c>
      <c r="O654" s="14">
        <f t="shared" si="128"/>
        <v>68059232.706733793</v>
      </c>
      <c r="P654" s="14">
        <f t="shared" si="124"/>
        <v>75850848.600952893</v>
      </c>
      <c r="Q654" s="3">
        <f t="shared" si="129"/>
        <v>143910081.30768669</v>
      </c>
      <c r="R654" s="3">
        <f t="shared" si="130"/>
        <v>99669950.706733793</v>
      </c>
      <c r="S654" s="3">
        <f t="shared" si="125"/>
        <v>44240130.600952893</v>
      </c>
      <c r="T654" s="21">
        <f>(RANK(E654,E$8:E$1007,1)+COUNTIF(E$8:E654,E654)-1)/1000</f>
        <v>0.33700000000000002</v>
      </c>
      <c r="U654" s="21">
        <f>(RANK(F654,F$8:F$1007,1)+COUNTIF(F$8:F654,F654)-1)/1000</f>
        <v>0.32100000000000001</v>
      </c>
      <c r="V654" s="21">
        <f>(RANK(G654,G$8:G$1007,1)+COUNTIF(G$8:G654,G654)-1)/1000</f>
        <v>0.35599999999999998</v>
      </c>
      <c r="W654" s="21">
        <f>(RANK(H654,H$8:H$1007,1)+COUNTIF(H$8:H654,H654)-1)/1000</f>
        <v>0.33900000000000002</v>
      </c>
      <c r="X654" s="21">
        <f>(RANK(I654,I$8:I$1007,1)+COUNTIF(I$8:I654,I654)-1)/1000</f>
        <v>0.32200000000000001</v>
      </c>
      <c r="Y654" s="21">
        <f>(RANK(J654,J$8:J$1007,1)+COUNTIF(J$8:J654,J654)-1)/1000</f>
        <v>0.35199999999999998</v>
      </c>
      <c r="Z654" s="21">
        <f>(RANK(K654,K$8:K$1007,1)+COUNTIF(K$8:K654,K654)-1)/1000</f>
        <v>0.90700000000000003</v>
      </c>
      <c r="AA654" s="21">
        <f>(RANK(L654,L$8:L$1007,1)+COUNTIF(L$8:L654,L654)-1)/1000</f>
        <v>0.88900000000000001</v>
      </c>
      <c r="AB654" s="21">
        <f>(RANK(M654,M$8:M$1007,1)+COUNTIF(M$8:M654,M654)-1)/1000</f>
        <v>0.93899999999999995</v>
      </c>
      <c r="AC654" s="21">
        <f>(RANK(N654,N$8:N$1007,1)+COUNTIF(N$8:N654,N654)-1)/1000</f>
        <v>0.377</v>
      </c>
      <c r="AD654" s="21">
        <f>(RANK(O654,O$8:O$1007,1)+COUNTIF(O$8:O654,O654)-1)/1000</f>
        <v>0.39500000000000002</v>
      </c>
      <c r="AE654" s="21">
        <f>(RANK(P654,P$8:P$1007,1)+COUNTIF(P$8:P654,P654)-1)/1000</f>
        <v>0.36499999999999999</v>
      </c>
      <c r="AF654" s="21">
        <f>(RANK(Q654,Q$8:Q$1007,1)+COUNTIF(Q$8:Q654,Q654)-1)/1000</f>
        <v>0.377</v>
      </c>
      <c r="AG654" s="21">
        <f>(RANK(R654,R$8:R$1007,1)+COUNTIF(R$8:R654,R654)-1)/1000</f>
        <v>0.39500000000000002</v>
      </c>
      <c r="AH654" s="21">
        <f>(RANK(S654,S$8:S$1007,1)+COUNTIF(S$8:S654,S654)-1)/1000</f>
        <v>0.36499999999999999</v>
      </c>
      <c r="AI654" s="14">
        <f t="shared" si="131"/>
        <v>0</v>
      </c>
      <c r="AK654" s="14">
        <f t="shared" si="132"/>
        <v>0</v>
      </c>
    </row>
    <row r="655" spans="2:37" x14ac:dyDescent="0.25">
      <c r="B655">
        <f t="shared" si="126"/>
        <v>648</v>
      </c>
      <c r="C655">
        <f>MATCH(B655,'Stocastic Model Raw Data'!$B$2:$B$1001,0)</f>
        <v>234</v>
      </c>
      <c r="D655" s="14" cm="1">
        <f t="array" ref="D655">INDEX('Stocastic Model Raw Data'!$G$2:$G$1001,$C655,0)</f>
        <v>31610718</v>
      </c>
      <c r="E655" s="14" cm="1">
        <f t="array" ref="E655">INDEX('Stocastic Model Raw Data'!$C$2:$C$1001,$C655,0)</f>
        <v>2719039.3707634402</v>
      </c>
      <c r="F655" s="14" cm="1">
        <f t="array" ref="F655">INDEX('Stocastic Model Raw Data'!$H$2:$H$1001,$C655,0)</f>
        <v>1094669.5221217901</v>
      </c>
      <c r="G655" s="14">
        <f t="shared" si="121"/>
        <v>1624369.8486416501</v>
      </c>
      <c r="H655" s="14" cm="1">
        <f t="array" ref="H655">INDEX('Stocastic Model Raw Data'!$D$2:$D$1001,$C655,0)</f>
        <v>87225436.716410995</v>
      </c>
      <c r="I655" s="14" cm="1">
        <f t="array" ref="I655">INDEX('Stocastic Model Raw Data'!$I$2:$I$1001,$C655,0)</f>
        <v>34302179.230280198</v>
      </c>
      <c r="J655" s="14">
        <f t="shared" si="122"/>
        <v>52923257.486130796</v>
      </c>
      <c r="K655" s="14" cm="1">
        <f t="array" ref="K655">INDEX('Stocastic Model Raw Data'!$E$2:$E$1001,$C655,0)</f>
        <v>32841532.732683599</v>
      </c>
      <c r="L655" s="14" cm="1">
        <f t="array" ref="L655">INDEX('Stocastic Model Raw Data'!$J$2:$J$1001,$C655,0)</f>
        <v>23401540.268358801</v>
      </c>
      <c r="M655" s="14">
        <f t="shared" si="123"/>
        <v>9439992.4643247984</v>
      </c>
      <c r="N655" s="14">
        <f t="shared" si="127"/>
        <v>120066969.44909459</v>
      </c>
      <c r="O655" s="14">
        <f t="shared" si="128"/>
        <v>57703719.498639002</v>
      </c>
      <c r="P655" s="14">
        <f t="shared" si="124"/>
        <v>62363249.950455591</v>
      </c>
      <c r="Q655" s="3">
        <f t="shared" si="129"/>
        <v>120066969.44909459</v>
      </c>
      <c r="R655" s="3">
        <f t="shared" si="130"/>
        <v>89314437.498639002</v>
      </c>
      <c r="S655" s="3">
        <f t="shared" si="125"/>
        <v>30752531.950455591</v>
      </c>
      <c r="T655" s="21">
        <f>(RANK(E655,E$8:E$1007,1)+COUNTIF(E$8:E655,E655)-1)/1000</f>
        <v>0.24099999999999999</v>
      </c>
      <c r="U655" s="21">
        <f>(RANK(F655,F$8:F$1007,1)+COUNTIF(F$8:F655,F655)-1)/1000</f>
        <v>0.246</v>
      </c>
      <c r="V655" s="21">
        <f>(RANK(G655,G$8:G$1007,1)+COUNTIF(G$8:G655,G655)-1)/1000</f>
        <v>0.23</v>
      </c>
      <c r="W655" s="21">
        <f>(RANK(H655,H$8:H$1007,1)+COUNTIF(H$8:H655,H655)-1)/1000</f>
        <v>0.23200000000000001</v>
      </c>
      <c r="X655" s="21">
        <f>(RANK(I655,I$8:I$1007,1)+COUNTIF(I$8:I655,I655)-1)/1000</f>
        <v>0.248</v>
      </c>
      <c r="Y655" s="21">
        <f>(RANK(J655,J$8:J$1007,1)+COUNTIF(J$8:J655,J655)-1)/1000</f>
        <v>0.216</v>
      </c>
      <c r="Z655" s="21">
        <f>(RANK(K655,K$8:K$1007,1)+COUNTIF(K$8:K655,K655)-1)/1000</f>
        <v>0.33900000000000002</v>
      </c>
      <c r="AA655" s="21">
        <f>(RANK(L655,L$8:L$1007,1)+COUNTIF(L$8:L655,L655)-1)/1000</f>
        <v>0.35499999999999998</v>
      </c>
      <c r="AB655" s="21">
        <f>(RANK(M655,M$8:M$1007,1)+COUNTIF(M$8:M655,M655)-1)/1000</f>
        <v>0.30199999999999999</v>
      </c>
      <c r="AC655" s="21">
        <f>(RANK(N655,N$8:N$1007,1)+COUNTIF(N$8:N655,N655)-1)/1000</f>
        <v>0.23400000000000001</v>
      </c>
      <c r="AD655" s="21">
        <f>(RANK(O655,O$8:O$1007,1)+COUNTIF(O$8:O655,O655)-1)/1000</f>
        <v>0.248</v>
      </c>
      <c r="AE655" s="21">
        <f>(RANK(P655,P$8:P$1007,1)+COUNTIF(P$8:P655,P655)-1)/1000</f>
        <v>0.221</v>
      </c>
      <c r="AF655" s="21">
        <f>(RANK(Q655,Q$8:Q$1007,1)+COUNTIF(Q$8:Q655,Q655)-1)/1000</f>
        <v>0.23400000000000001</v>
      </c>
      <c r="AG655" s="21">
        <f>(RANK(R655,R$8:R$1007,1)+COUNTIF(R$8:R655,R655)-1)/1000</f>
        <v>0.248</v>
      </c>
      <c r="AH655" s="21">
        <f>(RANK(S655,S$8:S$1007,1)+COUNTIF(S$8:S655,S655)-1)/1000</f>
        <v>0.221</v>
      </c>
      <c r="AI655" s="14">
        <f t="shared" si="131"/>
        <v>0</v>
      </c>
      <c r="AK655" s="14">
        <f t="shared" si="132"/>
        <v>0</v>
      </c>
    </row>
    <row r="656" spans="2:37" x14ac:dyDescent="0.25">
      <c r="B656">
        <f t="shared" si="126"/>
        <v>649</v>
      </c>
      <c r="C656">
        <f>MATCH(B656,'Stocastic Model Raw Data'!$B$2:$B$1001,0)</f>
        <v>861</v>
      </c>
      <c r="D656" s="14" cm="1">
        <f t="array" ref="D656">INDEX('Stocastic Model Raw Data'!$G$2:$G$1001,$C656,0)</f>
        <v>31610718</v>
      </c>
      <c r="E656" s="14" cm="1">
        <f t="array" ref="E656">INDEX('Stocastic Model Raw Data'!$C$2:$C$1001,$C656,0)</f>
        <v>6258150.6142269503</v>
      </c>
      <c r="F656" s="14" cm="1">
        <f t="array" ref="F656">INDEX('Stocastic Model Raw Data'!$H$2:$H$1001,$C656,0)</f>
        <v>2615472.1083460501</v>
      </c>
      <c r="G656" s="14">
        <f t="shared" si="121"/>
        <v>3642678.5058809002</v>
      </c>
      <c r="H656" s="14" cm="1">
        <f t="array" ref="H656">INDEX('Stocastic Model Raw Data'!$D$2:$D$1001,$C656,0)</f>
        <v>201602956.38735801</v>
      </c>
      <c r="I656" s="14" cm="1">
        <f t="array" ref="I656">INDEX('Stocastic Model Raw Data'!$I$2:$I$1001,$C656,0)</f>
        <v>80469791.562666699</v>
      </c>
      <c r="J656" s="14">
        <f t="shared" si="122"/>
        <v>121133164.82469131</v>
      </c>
      <c r="K656" s="14" cm="1">
        <f t="array" ref="K656">INDEX('Stocastic Model Raw Data'!$E$2:$E$1001,$C656,0)</f>
        <v>38871999.131797798</v>
      </c>
      <c r="L656" s="14" cm="1">
        <f t="array" ref="L656">INDEX('Stocastic Model Raw Data'!$J$2:$J$1001,$C656,0)</f>
        <v>27675918.4568801</v>
      </c>
      <c r="M656" s="14">
        <f t="shared" si="123"/>
        <v>11196080.674917698</v>
      </c>
      <c r="N656" s="14">
        <f t="shared" si="127"/>
        <v>240474955.5191558</v>
      </c>
      <c r="O656" s="14">
        <f t="shared" si="128"/>
        <v>108145710.01954681</v>
      </c>
      <c r="P656" s="14">
        <f t="shared" si="124"/>
        <v>132329245.49960899</v>
      </c>
      <c r="Q656" s="3">
        <f t="shared" si="129"/>
        <v>240474955.5191558</v>
      </c>
      <c r="R656" s="3">
        <f t="shared" si="130"/>
        <v>139756428.01954681</v>
      </c>
      <c r="S656" s="3">
        <f t="shared" si="125"/>
        <v>100718527.49960899</v>
      </c>
      <c r="T656" s="21">
        <f>(RANK(E656,E$8:E$1007,1)+COUNTIF(E$8:E656,E656)-1)/1000</f>
        <v>0.85299999999999998</v>
      </c>
      <c r="U656" s="21">
        <f>(RANK(F656,F$8:F$1007,1)+COUNTIF(F$8:F656,F656)-1)/1000</f>
        <v>0.85699999999999998</v>
      </c>
      <c r="V656" s="21">
        <f>(RANK(G656,G$8:G$1007,1)+COUNTIF(G$8:G656,G656)-1)/1000</f>
        <v>0.85699999999999998</v>
      </c>
      <c r="W656" s="21">
        <f>(RANK(H656,H$8:H$1007,1)+COUNTIF(H$8:H656,H656)-1)/1000</f>
        <v>0.85299999999999998</v>
      </c>
      <c r="X656" s="21">
        <f>(RANK(I656,I$8:I$1007,1)+COUNTIF(I$8:I656,I656)-1)/1000</f>
        <v>0.85699999999999998</v>
      </c>
      <c r="Y656" s="21">
        <f>(RANK(J656,J$8:J$1007,1)+COUNTIF(J$8:J656,J656)-1)/1000</f>
        <v>0.84699999999999998</v>
      </c>
      <c r="Z656" s="21">
        <f>(RANK(K656,K$8:K$1007,1)+COUNTIF(K$8:K656,K656)-1)/1000</f>
        <v>0.71799999999999997</v>
      </c>
      <c r="AA656" s="21">
        <f>(RANK(L656,L$8:L$1007,1)+COUNTIF(L$8:L656,L656)-1)/1000</f>
        <v>0.70499999999999996</v>
      </c>
      <c r="AB656" s="21">
        <f>(RANK(M656,M$8:M$1007,1)+COUNTIF(M$8:M656,M656)-1)/1000</f>
        <v>0.73799999999999999</v>
      </c>
      <c r="AC656" s="21">
        <f>(RANK(N656,N$8:N$1007,1)+COUNTIF(N$8:N656,N656)-1)/1000</f>
        <v>0.86099999999999999</v>
      </c>
      <c r="AD656" s="21">
        <f>(RANK(O656,O$8:O$1007,1)+COUNTIF(O$8:O656,O656)-1)/1000</f>
        <v>0.871</v>
      </c>
      <c r="AE656" s="21">
        <f>(RANK(P656,P$8:P$1007,1)+COUNTIF(P$8:P656,P656)-1)/1000</f>
        <v>0.85199999999999998</v>
      </c>
      <c r="AF656" s="21">
        <f>(RANK(Q656,Q$8:Q$1007,1)+COUNTIF(Q$8:Q656,Q656)-1)/1000</f>
        <v>0.86099999999999999</v>
      </c>
      <c r="AG656" s="21">
        <f>(RANK(R656,R$8:R$1007,1)+COUNTIF(R$8:R656,R656)-1)/1000</f>
        <v>0.871</v>
      </c>
      <c r="AH656" s="21">
        <f>(RANK(S656,S$8:S$1007,1)+COUNTIF(S$8:S656,S656)-1)/1000</f>
        <v>0.85199999999999998</v>
      </c>
      <c r="AI656" s="14">
        <f t="shared" si="131"/>
        <v>0</v>
      </c>
      <c r="AK656" s="14">
        <f t="shared" si="132"/>
        <v>0</v>
      </c>
    </row>
    <row r="657" spans="2:37" x14ac:dyDescent="0.25">
      <c r="B657">
        <f t="shared" si="126"/>
        <v>650</v>
      </c>
      <c r="C657">
        <f>MATCH(B657,'Stocastic Model Raw Data'!$B$2:$B$1001,0)</f>
        <v>170</v>
      </c>
      <c r="D657" s="14" cm="1">
        <f t="array" ref="D657">INDEX('Stocastic Model Raw Data'!$G$2:$G$1001,$C657,0)</f>
        <v>31610718</v>
      </c>
      <c r="E657" s="14" cm="1">
        <f t="array" ref="E657">INDEX('Stocastic Model Raw Data'!$C$2:$C$1001,$C657,0)</f>
        <v>2644052.4827906201</v>
      </c>
      <c r="F657" s="14" cm="1">
        <f t="array" ref="F657">INDEX('Stocastic Model Raw Data'!$H$2:$H$1001,$C657,0)</f>
        <v>1082210.64951487</v>
      </c>
      <c r="G657" s="14">
        <f t="shared" si="121"/>
        <v>1561841.83327575</v>
      </c>
      <c r="H657" s="14" cm="1">
        <f t="array" ref="H657">INDEX('Stocastic Model Raw Data'!$D$2:$D$1001,$C657,0)</f>
        <v>84925215.599058002</v>
      </c>
      <c r="I657" s="14" cm="1">
        <f t="array" ref="I657">INDEX('Stocastic Model Raw Data'!$I$2:$I$1001,$C657,0)</f>
        <v>33710015.579721801</v>
      </c>
      <c r="J657" s="14">
        <f t="shared" si="122"/>
        <v>51215200.019336201</v>
      </c>
      <c r="K657" s="14" cm="1">
        <f t="array" ref="K657">INDEX('Stocastic Model Raw Data'!$E$2:$E$1001,$C657,0)</f>
        <v>24196183.178236298</v>
      </c>
      <c r="L657" s="14" cm="1">
        <f t="array" ref="L657">INDEX('Stocastic Model Raw Data'!$J$2:$J$1001,$C657,0)</f>
        <v>16658729.0455829</v>
      </c>
      <c r="M657" s="14">
        <f t="shared" si="123"/>
        <v>7537454.1326533984</v>
      </c>
      <c r="N657" s="14">
        <f t="shared" si="127"/>
        <v>109121398.77729431</v>
      </c>
      <c r="O657" s="14">
        <f t="shared" si="128"/>
        <v>50368744.625304699</v>
      </c>
      <c r="P657" s="14">
        <f t="shared" si="124"/>
        <v>58752654.151989609</v>
      </c>
      <c r="Q657" s="3">
        <f t="shared" si="129"/>
        <v>109121398.77729431</v>
      </c>
      <c r="R657" s="3">
        <f t="shared" si="130"/>
        <v>81979462.625304699</v>
      </c>
      <c r="S657" s="3">
        <f t="shared" si="125"/>
        <v>27141936.151989609</v>
      </c>
      <c r="T657" s="21">
        <f>(RANK(E657,E$8:E$1007,1)+COUNTIF(E$8:E657,E657)-1)/1000</f>
        <v>0.216</v>
      </c>
      <c r="U657" s="21">
        <f>(RANK(F657,F$8:F$1007,1)+COUNTIF(F$8:F657,F657)-1)/1000</f>
        <v>0.23599999999999999</v>
      </c>
      <c r="V657" s="21">
        <f>(RANK(G657,G$8:G$1007,1)+COUNTIF(G$8:G657,G657)-1)/1000</f>
        <v>0.20200000000000001</v>
      </c>
      <c r="W657" s="21">
        <f>(RANK(H657,H$8:H$1007,1)+COUNTIF(H$8:H657,H657)-1)/1000</f>
        <v>0.21</v>
      </c>
      <c r="X657" s="21">
        <f>(RANK(I657,I$8:I$1007,1)+COUNTIF(I$8:I657,I657)-1)/1000</f>
        <v>0.23499999999999999</v>
      </c>
      <c r="Y657" s="21">
        <f>(RANK(J657,J$8:J$1007,1)+COUNTIF(J$8:J657,J657)-1)/1000</f>
        <v>0.19700000000000001</v>
      </c>
      <c r="Z657" s="21">
        <f>(RANK(K657,K$8:K$1007,1)+COUNTIF(K$8:K657,K657)-1)/1000</f>
        <v>4.7E-2</v>
      </c>
      <c r="AA657" s="21">
        <f>(RANK(L657,L$8:L$1007,1)+COUNTIF(L$8:L657,L657)-1)/1000</f>
        <v>4.7E-2</v>
      </c>
      <c r="AB657" s="21">
        <f>(RANK(M657,M$8:M$1007,1)+COUNTIF(M$8:M657,M657)-1)/1000</f>
        <v>4.7E-2</v>
      </c>
      <c r="AC657" s="21">
        <f>(RANK(N657,N$8:N$1007,1)+COUNTIF(N$8:N657,N657)-1)/1000</f>
        <v>0.17</v>
      </c>
      <c r="AD657" s="21">
        <f>(RANK(O657,O$8:O$1007,1)+COUNTIF(O$8:O657,O657)-1)/1000</f>
        <v>0.16</v>
      </c>
      <c r="AE657" s="21">
        <f>(RANK(P657,P$8:P$1007,1)+COUNTIF(P$8:P657,P657)-1)/1000</f>
        <v>0.182</v>
      </c>
      <c r="AF657" s="21">
        <f>(RANK(Q657,Q$8:Q$1007,1)+COUNTIF(Q$8:Q657,Q657)-1)/1000</f>
        <v>0.17</v>
      </c>
      <c r="AG657" s="21">
        <f>(RANK(R657,R$8:R$1007,1)+COUNTIF(R$8:R657,R657)-1)/1000</f>
        <v>0.16</v>
      </c>
      <c r="AH657" s="21">
        <f>(RANK(S657,S$8:S$1007,1)+COUNTIF(S$8:S657,S657)-1)/1000</f>
        <v>0.182</v>
      </c>
      <c r="AI657" s="14">
        <f t="shared" si="131"/>
        <v>0</v>
      </c>
      <c r="AK657" s="14">
        <f t="shared" si="132"/>
        <v>0</v>
      </c>
    </row>
    <row r="658" spans="2:37" x14ac:dyDescent="0.25">
      <c r="B658">
        <f t="shared" si="126"/>
        <v>651</v>
      </c>
      <c r="C658">
        <f>MATCH(B658,'Stocastic Model Raw Data'!$B$2:$B$1001,0)</f>
        <v>379</v>
      </c>
      <c r="D658" s="14" cm="1">
        <f t="array" ref="D658">INDEX('Stocastic Model Raw Data'!$G$2:$G$1001,$C658,0)</f>
        <v>31610718</v>
      </c>
      <c r="E658" s="14" cm="1">
        <f t="array" ref="E658">INDEX('Stocastic Model Raw Data'!$C$2:$C$1001,$C658,0)</f>
        <v>3129201.91161869</v>
      </c>
      <c r="F658" s="14" cm="1">
        <f t="array" ref="F658">INDEX('Stocastic Model Raw Data'!$H$2:$H$1001,$C658,0)</f>
        <v>1207267.45195203</v>
      </c>
      <c r="G658" s="14">
        <f t="shared" si="121"/>
        <v>1921934.4596666601</v>
      </c>
      <c r="H658" s="14" cm="1">
        <f t="array" ref="H658">INDEX('Stocastic Model Raw Data'!$D$2:$D$1001,$C658,0)</f>
        <v>101795301.269775</v>
      </c>
      <c r="I658" s="14" cm="1">
        <f t="array" ref="I658">INDEX('Stocastic Model Raw Data'!$I$2:$I$1001,$C658,0)</f>
        <v>37985412.937587298</v>
      </c>
      <c r="J658" s="14">
        <f t="shared" si="122"/>
        <v>63809888.332187705</v>
      </c>
      <c r="K658" s="14" cm="1">
        <f t="array" ref="K658">INDEX('Stocastic Model Raw Data'!$E$2:$E$1001,$C658,0)</f>
        <v>42923908.696740702</v>
      </c>
      <c r="L658" s="14" cm="1">
        <f t="array" ref="L658">INDEX('Stocastic Model Raw Data'!$J$2:$J$1001,$C658,0)</f>
        <v>30320527.389644701</v>
      </c>
      <c r="M658" s="14">
        <f t="shared" si="123"/>
        <v>12603381.307096001</v>
      </c>
      <c r="N658" s="14">
        <f t="shared" si="127"/>
        <v>144719209.96651572</v>
      </c>
      <c r="O658" s="14">
        <f t="shared" si="128"/>
        <v>68305940.327232003</v>
      </c>
      <c r="P658" s="14">
        <f t="shared" si="124"/>
        <v>76413269.639283717</v>
      </c>
      <c r="Q658" s="3">
        <f t="shared" si="129"/>
        <v>144719209.96651572</v>
      </c>
      <c r="R658" s="3">
        <f t="shared" si="130"/>
        <v>99916658.327232003</v>
      </c>
      <c r="S658" s="3">
        <f t="shared" si="125"/>
        <v>44802551.639283717</v>
      </c>
      <c r="T658" s="21">
        <f>(RANK(E658,E$8:E$1007,1)+COUNTIF(E$8:E658,E658)-1)/1000</f>
        <v>0.33900000000000002</v>
      </c>
      <c r="U658" s="21">
        <f>(RANK(F658,F$8:F$1007,1)+COUNTIF(F$8:F658,F658)-1)/1000</f>
        <v>0.32300000000000001</v>
      </c>
      <c r="V658" s="21">
        <f>(RANK(G658,G$8:G$1007,1)+COUNTIF(G$8:G658,G658)-1)/1000</f>
        <v>0.35899999999999999</v>
      </c>
      <c r="W658" s="21">
        <f>(RANK(H658,H$8:H$1007,1)+COUNTIF(H$8:H658,H658)-1)/1000</f>
        <v>0.34599999999999997</v>
      </c>
      <c r="X658" s="21">
        <f>(RANK(I658,I$8:I$1007,1)+COUNTIF(I$8:I658,I658)-1)/1000</f>
        <v>0.32300000000000001</v>
      </c>
      <c r="Y658" s="21">
        <f>(RANK(J658,J$8:J$1007,1)+COUNTIF(J$8:J658,J658)-1)/1000</f>
        <v>0.35299999999999998</v>
      </c>
      <c r="Z658" s="21">
        <f>(RANK(K658,K$8:K$1007,1)+COUNTIF(K$8:K658,K658)-1)/1000</f>
        <v>0.92800000000000005</v>
      </c>
      <c r="AA658" s="21">
        <f>(RANK(L658,L$8:L$1007,1)+COUNTIF(L$8:L658,L658)-1)/1000</f>
        <v>0.90200000000000002</v>
      </c>
      <c r="AB658" s="21">
        <f>(RANK(M658,M$8:M$1007,1)+COUNTIF(M$8:M658,M658)-1)/1000</f>
        <v>0.96099999999999997</v>
      </c>
      <c r="AC658" s="21">
        <f>(RANK(N658,N$8:N$1007,1)+COUNTIF(N$8:N658,N658)-1)/1000</f>
        <v>0.379</v>
      </c>
      <c r="AD658" s="21">
        <f>(RANK(O658,O$8:O$1007,1)+COUNTIF(O$8:O658,O658)-1)/1000</f>
        <v>0.39800000000000002</v>
      </c>
      <c r="AE658" s="21">
        <f>(RANK(P658,P$8:P$1007,1)+COUNTIF(P$8:P658,P658)-1)/1000</f>
        <v>0.36799999999999999</v>
      </c>
      <c r="AF658" s="21">
        <f>(RANK(Q658,Q$8:Q$1007,1)+COUNTIF(Q$8:Q658,Q658)-1)/1000</f>
        <v>0.379</v>
      </c>
      <c r="AG658" s="21">
        <f>(RANK(R658,R$8:R$1007,1)+COUNTIF(R$8:R658,R658)-1)/1000</f>
        <v>0.39800000000000002</v>
      </c>
      <c r="AH658" s="21">
        <f>(RANK(S658,S$8:S$1007,1)+COUNTIF(S$8:S658,S658)-1)/1000</f>
        <v>0.36799999999999999</v>
      </c>
      <c r="AI658" s="14">
        <f t="shared" si="131"/>
        <v>0</v>
      </c>
      <c r="AK658" s="14">
        <f t="shared" si="132"/>
        <v>0</v>
      </c>
    </row>
    <row r="659" spans="2:37" x14ac:dyDescent="0.25">
      <c r="B659">
        <f t="shared" si="126"/>
        <v>652</v>
      </c>
      <c r="C659">
        <f>MATCH(B659,'Stocastic Model Raw Data'!$B$2:$B$1001,0)</f>
        <v>961</v>
      </c>
      <c r="D659" s="14" cm="1">
        <f t="array" ref="D659">INDEX('Stocastic Model Raw Data'!$G$2:$G$1001,$C659,0)</f>
        <v>31610718</v>
      </c>
      <c r="E659" s="14" cm="1">
        <f t="array" ref="E659">INDEX('Stocastic Model Raw Data'!$C$2:$C$1001,$C659,0)</f>
        <v>7459245.4144267496</v>
      </c>
      <c r="F659" s="14" cm="1">
        <f t="array" ref="F659">INDEX('Stocastic Model Raw Data'!$H$2:$H$1001,$C659,0)</f>
        <v>3094039.4452507501</v>
      </c>
      <c r="G659" s="14">
        <f t="shared" si="121"/>
        <v>4365205.969176</v>
      </c>
      <c r="H659" s="14" cm="1">
        <f t="array" ref="H659">INDEX('Stocastic Model Raw Data'!$D$2:$D$1001,$C659,0)</f>
        <v>242937298.81376201</v>
      </c>
      <c r="I659" s="14" cm="1">
        <f t="array" ref="I659">INDEX('Stocastic Model Raw Data'!$I$2:$I$1001,$C659,0)</f>
        <v>95123914.548123196</v>
      </c>
      <c r="J659" s="14">
        <f t="shared" si="122"/>
        <v>147813384.26563883</v>
      </c>
      <c r="K659" s="14" cm="1">
        <f t="array" ref="K659">INDEX('Stocastic Model Raw Data'!$E$2:$E$1001,$C659,0)</f>
        <v>45701997.978540599</v>
      </c>
      <c r="L659" s="14" cm="1">
        <f t="array" ref="L659">INDEX('Stocastic Model Raw Data'!$J$2:$J$1001,$C659,0)</f>
        <v>32999832.4046547</v>
      </c>
      <c r="M659" s="14">
        <f t="shared" si="123"/>
        <v>12702165.573885899</v>
      </c>
      <c r="N659" s="14">
        <f t="shared" si="127"/>
        <v>288639296.79230261</v>
      </c>
      <c r="O659" s="14">
        <f t="shared" si="128"/>
        <v>128123746.95277789</v>
      </c>
      <c r="P659" s="14">
        <f t="shared" si="124"/>
        <v>160515549.83952472</v>
      </c>
      <c r="Q659" s="3">
        <f t="shared" si="129"/>
        <v>288639296.79230261</v>
      </c>
      <c r="R659" s="3">
        <f t="shared" si="130"/>
        <v>159734464.95277789</v>
      </c>
      <c r="S659" s="3">
        <f t="shared" si="125"/>
        <v>128904831.83952472</v>
      </c>
      <c r="T659" s="21">
        <f>(RANK(E659,E$8:E$1007,1)+COUNTIF(E$8:E659,E659)-1)/1000</f>
        <v>0.95299999999999996</v>
      </c>
      <c r="U659" s="21">
        <f>(RANK(F659,F$8:F$1007,1)+COUNTIF(F$8:F659,F659)-1)/1000</f>
        <v>0.95199999999999996</v>
      </c>
      <c r="V659" s="21">
        <f>(RANK(G659,G$8:G$1007,1)+COUNTIF(G$8:G659,G659)-1)/1000</f>
        <v>0.95399999999999996</v>
      </c>
      <c r="W659" s="21">
        <f>(RANK(H659,H$8:H$1007,1)+COUNTIF(H$8:H659,H659)-1)/1000</f>
        <v>0.95299999999999996</v>
      </c>
      <c r="X659" s="21">
        <f>(RANK(I659,I$8:I$1007,1)+COUNTIF(I$8:I659,I659)-1)/1000</f>
        <v>0.95199999999999996</v>
      </c>
      <c r="Y659" s="21">
        <f>(RANK(J659,J$8:J$1007,1)+COUNTIF(J$8:J659,J659)-1)/1000</f>
        <v>0.95399999999999996</v>
      </c>
      <c r="Z659" s="21">
        <f>(RANK(K659,K$8:K$1007,1)+COUNTIF(K$8:K659,K659)-1)/1000</f>
        <v>0.98099999999999998</v>
      </c>
      <c r="AA659" s="21">
        <f>(RANK(L659,L$8:L$1007,1)+COUNTIF(L$8:L659,L659)-1)/1000</f>
        <v>0.98699999999999999</v>
      </c>
      <c r="AB659" s="21">
        <f>(RANK(M659,M$8:M$1007,1)+COUNTIF(M$8:M659,M659)-1)/1000</f>
        <v>0.96699999999999997</v>
      </c>
      <c r="AC659" s="21">
        <f>(RANK(N659,N$8:N$1007,1)+COUNTIF(N$8:N659,N659)-1)/1000</f>
        <v>0.96099999999999997</v>
      </c>
      <c r="AD659" s="21">
        <f>(RANK(O659,O$8:O$1007,1)+COUNTIF(O$8:O659,O659)-1)/1000</f>
        <v>0.96399999999999997</v>
      </c>
      <c r="AE659" s="21">
        <f>(RANK(P659,P$8:P$1007,1)+COUNTIF(P$8:P659,P659)-1)/1000</f>
        <v>0.95699999999999996</v>
      </c>
      <c r="AF659" s="21">
        <f>(RANK(Q659,Q$8:Q$1007,1)+COUNTIF(Q$8:Q659,Q659)-1)/1000</f>
        <v>0.96099999999999997</v>
      </c>
      <c r="AG659" s="21">
        <f>(RANK(R659,R$8:R$1007,1)+COUNTIF(R$8:R659,R659)-1)/1000</f>
        <v>0.96399999999999997</v>
      </c>
      <c r="AH659" s="21">
        <f>(RANK(S659,S$8:S$1007,1)+COUNTIF(S$8:S659,S659)-1)/1000</f>
        <v>0.95699999999999996</v>
      </c>
      <c r="AI659" s="14">
        <f t="shared" si="131"/>
        <v>0</v>
      </c>
      <c r="AK659" s="14">
        <f t="shared" si="132"/>
        <v>0</v>
      </c>
    </row>
    <row r="660" spans="2:37" x14ac:dyDescent="0.25">
      <c r="B660">
        <f t="shared" si="126"/>
        <v>653</v>
      </c>
      <c r="C660">
        <f>MATCH(B660,'Stocastic Model Raw Data'!$B$2:$B$1001,0)</f>
        <v>372</v>
      </c>
      <c r="D660" s="14" cm="1">
        <f t="array" ref="D660">INDEX('Stocastic Model Raw Data'!$G$2:$G$1001,$C660,0)</f>
        <v>31610718</v>
      </c>
      <c r="E660" s="14" cm="1">
        <f t="array" ref="E660">INDEX('Stocastic Model Raw Data'!$C$2:$C$1001,$C660,0)</f>
        <v>3220211.1555506899</v>
      </c>
      <c r="F660" s="14" cm="1">
        <f t="array" ref="F660">INDEX('Stocastic Model Raw Data'!$H$2:$H$1001,$C660,0)</f>
        <v>1273585.07986861</v>
      </c>
      <c r="G660" s="14">
        <f t="shared" si="121"/>
        <v>1946626.0756820799</v>
      </c>
      <c r="H660" s="14" cm="1">
        <f t="array" ref="H660">INDEX('Stocastic Model Raw Data'!$D$2:$D$1001,$C660,0)</f>
        <v>105262769.54281101</v>
      </c>
      <c r="I660" s="14" cm="1">
        <f t="array" ref="I660">INDEX('Stocastic Model Raw Data'!$I$2:$I$1001,$C660,0)</f>
        <v>39909696.007630803</v>
      </c>
      <c r="J660" s="14">
        <f t="shared" si="122"/>
        <v>65353073.535180204</v>
      </c>
      <c r="K660" s="14" cm="1">
        <f t="array" ref="K660">INDEX('Stocastic Model Raw Data'!$E$2:$E$1001,$C660,0)</f>
        <v>37494097.883192003</v>
      </c>
      <c r="L660" s="14" cm="1">
        <f t="array" ref="L660">INDEX('Stocastic Model Raw Data'!$J$2:$J$1001,$C660,0)</f>
        <v>26618710.2364939</v>
      </c>
      <c r="M660" s="14">
        <f t="shared" si="123"/>
        <v>10875387.646698102</v>
      </c>
      <c r="N660" s="14">
        <f t="shared" si="127"/>
        <v>142756867.42600301</v>
      </c>
      <c r="O660" s="14">
        <f t="shared" si="128"/>
        <v>66528406.244124703</v>
      </c>
      <c r="P660" s="14">
        <f t="shared" si="124"/>
        <v>76228461.181878299</v>
      </c>
      <c r="Q660" s="3">
        <f t="shared" si="129"/>
        <v>142756867.42600301</v>
      </c>
      <c r="R660" s="3">
        <f t="shared" si="130"/>
        <v>98139124.244124711</v>
      </c>
      <c r="S660" s="3">
        <f t="shared" si="125"/>
        <v>44617743.181878299</v>
      </c>
      <c r="T660" s="21">
        <f>(RANK(E660,E$8:E$1007,1)+COUNTIF(E$8:E660,E660)-1)/1000</f>
        <v>0.36399999999999999</v>
      </c>
      <c r="U660" s="21">
        <f>(RANK(F660,F$8:F$1007,1)+COUNTIF(F$8:F660,F660)-1)/1000</f>
        <v>0.36499999999999999</v>
      </c>
      <c r="V660" s="21">
        <f>(RANK(G660,G$8:G$1007,1)+COUNTIF(G$8:G660,G660)-1)/1000</f>
        <v>0.36399999999999999</v>
      </c>
      <c r="W660" s="21">
        <f>(RANK(H660,H$8:H$1007,1)+COUNTIF(H$8:H660,H660)-1)/1000</f>
        <v>0.36599999999999999</v>
      </c>
      <c r="X660" s="21">
        <f>(RANK(I660,I$8:I$1007,1)+COUNTIF(I$8:I660,I660)-1)/1000</f>
        <v>0.36599999999999999</v>
      </c>
      <c r="Y660" s="21">
        <f>(RANK(J660,J$8:J$1007,1)+COUNTIF(J$8:J660,J660)-1)/1000</f>
        <v>0.36599999999999999</v>
      </c>
      <c r="Z660" s="21">
        <f>(RANK(K660,K$8:K$1007,1)+COUNTIF(K$8:K660,K660)-1)/1000</f>
        <v>0.60799999999999998</v>
      </c>
      <c r="AA660" s="21">
        <f>(RANK(L660,L$8:L$1007,1)+COUNTIF(L$8:L660,L660)-1)/1000</f>
        <v>0.59399999999999997</v>
      </c>
      <c r="AB660" s="21">
        <f>(RANK(M660,M$8:M$1007,1)+COUNTIF(M$8:M660,M660)-1)/1000</f>
        <v>0.64100000000000001</v>
      </c>
      <c r="AC660" s="21">
        <f>(RANK(N660,N$8:N$1007,1)+COUNTIF(N$8:N660,N660)-1)/1000</f>
        <v>0.372</v>
      </c>
      <c r="AD660" s="21">
        <f>(RANK(O660,O$8:O$1007,1)+COUNTIF(O$8:O660,O660)-1)/1000</f>
        <v>0.379</v>
      </c>
      <c r="AE660" s="21">
        <f>(RANK(P660,P$8:P$1007,1)+COUNTIF(P$8:P660,P660)-1)/1000</f>
        <v>0.36699999999999999</v>
      </c>
      <c r="AF660" s="21">
        <f>(RANK(Q660,Q$8:Q$1007,1)+COUNTIF(Q$8:Q660,Q660)-1)/1000</f>
        <v>0.372</v>
      </c>
      <c r="AG660" s="21">
        <f>(RANK(R660,R$8:R$1007,1)+COUNTIF(R$8:R660,R660)-1)/1000</f>
        <v>0.379</v>
      </c>
      <c r="AH660" s="21">
        <f>(RANK(S660,S$8:S$1007,1)+COUNTIF(S$8:S660,S660)-1)/1000</f>
        <v>0.36699999999999999</v>
      </c>
      <c r="AI660" s="14">
        <f t="shared" si="131"/>
        <v>0</v>
      </c>
      <c r="AK660" s="14">
        <f t="shared" si="132"/>
        <v>0</v>
      </c>
    </row>
    <row r="661" spans="2:37" x14ac:dyDescent="0.25">
      <c r="B661">
        <f t="shared" si="126"/>
        <v>654</v>
      </c>
      <c r="C661">
        <f>MATCH(B661,'Stocastic Model Raw Data'!$B$2:$B$1001,0)</f>
        <v>152</v>
      </c>
      <c r="D661" s="14" cm="1">
        <f t="array" ref="D661">INDEX('Stocastic Model Raw Data'!$G$2:$G$1001,$C661,0)</f>
        <v>31610718</v>
      </c>
      <c r="E661" s="14" cm="1">
        <f t="array" ref="E661">INDEX('Stocastic Model Raw Data'!$C$2:$C$1001,$C661,0)</f>
        <v>2062820.4546510901</v>
      </c>
      <c r="F661" s="14" cm="1">
        <f t="array" ref="F661">INDEX('Stocastic Model Raw Data'!$H$2:$H$1001,$C661,0)</f>
        <v>780295.55583544797</v>
      </c>
      <c r="G661" s="14">
        <f t="shared" si="121"/>
        <v>1282524.8988156421</v>
      </c>
      <c r="H661" s="14" cm="1">
        <f t="array" ref="H661">INDEX('Stocastic Model Raw Data'!$D$2:$D$1001,$C661,0)</f>
        <v>66765020.999228902</v>
      </c>
      <c r="I661" s="14" cm="1">
        <f t="array" ref="I661">INDEX('Stocastic Model Raw Data'!$I$2:$I$1001,$C661,0)</f>
        <v>24822940.605817001</v>
      </c>
      <c r="J661" s="14">
        <f t="shared" si="122"/>
        <v>41942080.393411905</v>
      </c>
      <c r="K661" s="14" cm="1">
        <f t="array" ref="K661">INDEX('Stocastic Model Raw Data'!$E$2:$E$1001,$C661,0)</f>
        <v>37321573.791396201</v>
      </c>
      <c r="L661" s="14" cm="1">
        <f t="array" ref="L661">INDEX('Stocastic Model Raw Data'!$J$2:$J$1001,$C661,0)</f>
        <v>26833847.943714298</v>
      </c>
      <c r="M661" s="14">
        <f t="shared" si="123"/>
        <v>10487725.847681902</v>
      </c>
      <c r="N661" s="14">
        <f t="shared" si="127"/>
        <v>104086594.7906251</v>
      </c>
      <c r="O661" s="14">
        <f t="shared" si="128"/>
        <v>51656788.549531296</v>
      </c>
      <c r="P661" s="14">
        <f t="shared" si="124"/>
        <v>52429806.241093799</v>
      </c>
      <c r="Q661" s="3">
        <f t="shared" si="129"/>
        <v>104086594.7906251</v>
      </c>
      <c r="R661" s="3">
        <f t="shared" si="130"/>
        <v>83267506.549531296</v>
      </c>
      <c r="S661" s="3">
        <f t="shared" si="125"/>
        <v>20819088.241093799</v>
      </c>
      <c r="T661" s="21">
        <f>(RANK(E661,E$8:E$1007,1)+COUNTIF(E$8:E661,E661)-1)/1000</f>
        <v>0.13200000000000001</v>
      </c>
      <c r="U661" s="21">
        <f>(RANK(F661,F$8:F$1007,1)+COUNTIF(F$8:F661,F661)-1)/1000</f>
        <v>0.13100000000000001</v>
      </c>
      <c r="V661" s="21">
        <f>(RANK(G661,G$8:G$1007,1)+COUNTIF(G$8:G661,G661)-1)/1000</f>
        <v>0.13200000000000001</v>
      </c>
      <c r="W661" s="21">
        <f>(RANK(H661,H$8:H$1007,1)+COUNTIF(H$8:H661,H661)-1)/1000</f>
        <v>0.13200000000000001</v>
      </c>
      <c r="X661" s="21">
        <f>(RANK(I661,I$8:I$1007,1)+COUNTIF(I$8:I661,I661)-1)/1000</f>
        <v>0.13100000000000001</v>
      </c>
      <c r="Y661" s="21">
        <f>(RANK(J661,J$8:J$1007,1)+COUNTIF(J$8:J661,J661)-1)/1000</f>
        <v>0.13200000000000001</v>
      </c>
      <c r="Z661" s="21">
        <f>(RANK(K661,K$8:K$1007,1)+COUNTIF(K$8:K661,K661)-1)/1000</f>
        <v>0.59199999999999997</v>
      </c>
      <c r="AA661" s="21">
        <f>(RANK(L661,L$8:L$1007,1)+COUNTIF(L$8:L661,L661)-1)/1000</f>
        <v>0.61499999999999999</v>
      </c>
      <c r="AB661" s="21">
        <f>(RANK(M661,M$8:M$1007,1)+COUNTIF(M$8:M661,M661)-1)/1000</f>
        <v>0.54900000000000004</v>
      </c>
      <c r="AC661" s="21">
        <f>(RANK(N661,N$8:N$1007,1)+COUNTIF(N$8:N661,N661)-1)/1000</f>
        <v>0.152</v>
      </c>
      <c r="AD661" s="21">
        <f>(RANK(O661,O$8:O$1007,1)+COUNTIF(O$8:O661,O661)-1)/1000</f>
        <v>0.17199999999999999</v>
      </c>
      <c r="AE661" s="21">
        <f>(RANK(P661,P$8:P$1007,1)+COUNTIF(P$8:P661,P661)-1)/1000</f>
        <v>0.13300000000000001</v>
      </c>
      <c r="AF661" s="21">
        <f>(RANK(Q661,Q$8:Q$1007,1)+COUNTIF(Q$8:Q661,Q661)-1)/1000</f>
        <v>0.152</v>
      </c>
      <c r="AG661" s="21">
        <f>(RANK(R661,R$8:R$1007,1)+COUNTIF(R$8:R661,R661)-1)/1000</f>
        <v>0.17199999999999999</v>
      </c>
      <c r="AH661" s="21">
        <f>(RANK(S661,S$8:S$1007,1)+COUNTIF(S$8:S661,S661)-1)/1000</f>
        <v>0.13300000000000001</v>
      </c>
      <c r="AI661" s="14">
        <f t="shared" si="131"/>
        <v>0</v>
      </c>
      <c r="AK661" s="14">
        <f t="shared" si="132"/>
        <v>0</v>
      </c>
    </row>
    <row r="662" spans="2:37" x14ac:dyDescent="0.25">
      <c r="B662">
        <f t="shared" si="126"/>
        <v>655</v>
      </c>
      <c r="C662">
        <f>MATCH(B662,'Stocastic Model Raw Data'!$B$2:$B$1001,0)</f>
        <v>795</v>
      </c>
      <c r="D662" s="14" cm="1">
        <f t="array" ref="D662">INDEX('Stocastic Model Raw Data'!$G$2:$G$1001,$C662,0)</f>
        <v>31610718</v>
      </c>
      <c r="E662" s="14" cm="1">
        <f t="array" ref="E662">INDEX('Stocastic Model Raw Data'!$C$2:$C$1001,$C662,0)</f>
        <v>5655569.89708851</v>
      </c>
      <c r="F662" s="14" cm="1">
        <f t="array" ref="F662">INDEX('Stocastic Model Raw Data'!$H$2:$H$1001,$C662,0)</f>
        <v>2368835.4897803599</v>
      </c>
      <c r="G662" s="14">
        <f t="shared" si="121"/>
        <v>3286734.4073081501</v>
      </c>
      <c r="H662" s="14" cm="1">
        <f t="array" ref="H662">INDEX('Stocastic Model Raw Data'!$D$2:$D$1001,$C662,0)</f>
        <v>184091163.89192301</v>
      </c>
      <c r="I662" s="14" cm="1">
        <f t="array" ref="I662">INDEX('Stocastic Model Raw Data'!$I$2:$I$1001,$C662,0)</f>
        <v>72961942.395334601</v>
      </c>
      <c r="J662" s="14">
        <f t="shared" si="122"/>
        <v>111129221.49658841</v>
      </c>
      <c r="K662" s="14" cm="1">
        <f t="array" ref="K662">INDEX('Stocastic Model Raw Data'!$E$2:$E$1001,$C662,0)</f>
        <v>33615072.297946103</v>
      </c>
      <c r="L662" s="14" cm="1">
        <f t="array" ref="L662">INDEX('Stocastic Model Raw Data'!$J$2:$J$1001,$C662,0)</f>
        <v>23887717.909671899</v>
      </c>
      <c r="M662" s="14">
        <f t="shared" si="123"/>
        <v>9727354.388274204</v>
      </c>
      <c r="N662" s="14">
        <f t="shared" si="127"/>
        <v>217706236.18986911</v>
      </c>
      <c r="O662" s="14">
        <f t="shared" si="128"/>
        <v>96849660.305006504</v>
      </c>
      <c r="P662" s="14">
        <f t="shared" si="124"/>
        <v>120856575.8848626</v>
      </c>
      <c r="Q662" s="3">
        <f t="shared" si="129"/>
        <v>217706236.18986911</v>
      </c>
      <c r="R662" s="3">
        <f t="shared" si="130"/>
        <v>128460378.3050065</v>
      </c>
      <c r="S662" s="3">
        <f t="shared" si="125"/>
        <v>89245857.884862602</v>
      </c>
      <c r="T662" s="21">
        <f>(RANK(E662,E$8:E$1007,1)+COUNTIF(E$8:E662,E662)-1)/1000</f>
        <v>0.80500000000000005</v>
      </c>
      <c r="U662" s="21">
        <f>(RANK(F662,F$8:F$1007,1)+COUNTIF(F$8:F662,F662)-1)/1000</f>
        <v>0.81</v>
      </c>
      <c r="V662" s="21">
        <f>(RANK(G662,G$8:G$1007,1)+COUNTIF(G$8:G662,G662)-1)/1000</f>
        <v>0.79800000000000004</v>
      </c>
      <c r="W662" s="21">
        <f>(RANK(H662,H$8:H$1007,1)+COUNTIF(H$8:H662,H662)-1)/1000</f>
        <v>0.80300000000000005</v>
      </c>
      <c r="X662" s="21">
        <f>(RANK(I662,I$8:I$1007,1)+COUNTIF(I$8:I662,I662)-1)/1000</f>
        <v>0.81</v>
      </c>
      <c r="Y662" s="21">
        <f>(RANK(J662,J$8:J$1007,1)+COUNTIF(J$8:J662,J662)-1)/1000</f>
        <v>0.79800000000000004</v>
      </c>
      <c r="Z662" s="21">
        <f>(RANK(K662,K$8:K$1007,1)+COUNTIF(K$8:K662,K662)-1)/1000</f>
        <v>0.378</v>
      </c>
      <c r="AA662" s="21">
        <f>(RANK(L662,L$8:L$1007,1)+COUNTIF(L$8:L662,L662)-1)/1000</f>
        <v>0.374</v>
      </c>
      <c r="AB662" s="21">
        <f>(RANK(M662,M$8:M$1007,1)+COUNTIF(M$8:M662,M662)-1)/1000</f>
        <v>0.36599999999999999</v>
      </c>
      <c r="AC662" s="21">
        <f>(RANK(N662,N$8:N$1007,1)+COUNTIF(N$8:N662,N662)-1)/1000</f>
        <v>0.79500000000000004</v>
      </c>
      <c r="AD662" s="21">
        <f>(RANK(O662,O$8:O$1007,1)+COUNTIF(O$8:O662,O662)-1)/1000</f>
        <v>0.78900000000000003</v>
      </c>
      <c r="AE662" s="21">
        <f>(RANK(P662,P$8:P$1007,1)+COUNTIF(P$8:P662,P662)-1)/1000</f>
        <v>0.79300000000000004</v>
      </c>
      <c r="AF662" s="21">
        <f>(RANK(Q662,Q$8:Q$1007,1)+COUNTIF(Q$8:Q662,Q662)-1)/1000</f>
        <v>0.79500000000000004</v>
      </c>
      <c r="AG662" s="21">
        <f>(RANK(R662,R$8:R$1007,1)+COUNTIF(R$8:R662,R662)-1)/1000</f>
        <v>0.78900000000000003</v>
      </c>
      <c r="AH662" s="21">
        <f>(RANK(S662,S$8:S$1007,1)+COUNTIF(S$8:S662,S662)-1)/1000</f>
        <v>0.79300000000000004</v>
      </c>
      <c r="AI662" s="14">
        <f t="shared" si="131"/>
        <v>0</v>
      </c>
      <c r="AK662" s="14">
        <f t="shared" si="132"/>
        <v>0</v>
      </c>
    </row>
    <row r="663" spans="2:37" x14ac:dyDescent="0.25">
      <c r="B663">
        <f t="shared" si="126"/>
        <v>656</v>
      </c>
      <c r="C663">
        <f>MATCH(B663,'Stocastic Model Raw Data'!$B$2:$B$1001,0)</f>
        <v>657</v>
      </c>
      <c r="D663" s="14" cm="1">
        <f t="array" ref="D663">INDEX('Stocastic Model Raw Data'!$G$2:$G$1001,$C663,0)</f>
        <v>31610718</v>
      </c>
      <c r="E663" s="14" cm="1">
        <f t="array" ref="E663">INDEX('Stocastic Model Raw Data'!$C$2:$C$1001,$C663,0)</f>
        <v>5130323.7295812303</v>
      </c>
      <c r="F663" s="14" cm="1">
        <f t="array" ref="F663">INDEX('Stocastic Model Raw Data'!$H$2:$H$1001,$C663,0)</f>
        <v>2177402.1935864398</v>
      </c>
      <c r="G663" s="14">
        <f t="shared" si="121"/>
        <v>2952921.5359947905</v>
      </c>
      <c r="H663" s="14" cm="1">
        <f t="array" ref="H663">INDEX('Stocastic Model Raw Data'!$D$2:$D$1001,$C663,0)</f>
        <v>164813229.14380401</v>
      </c>
      <c r="I663" s="14" cm="1">
        <f t="array" ref="I663">INDEX('Stocastic Model Raw Data'!$I$2:$I$1001,$C663,0)</f>
        <v>66779836.252222501</v>
      </c>
      <c r="J663" s="14">
        <f t="shared" si="122"/>
        <v>98033392.891581506</v>
      </c>
      <c r="K663" s="14" cm="1">
        <f t="array" ref="K663">INDEX('Stocastic Model Raw Data'!$E$2:$E$1001,$C663,0)</f>
        <v>26575560.292950999</v>
      </c>
      <c r="L663" s="14" cm="1">
        <f t="array" ref="L663">INDEX('Stocastic Model Raw Data'!$J$2:$J$1001,$C663,0)</f>
        <v>18631247.526292101</v>
      </c>
      <c r="M663" s="14">
        <f t="shared" si="123"/>
        <v>7944312.7666588984</v>
      </c>
      <c r="N663" s="14">
        <f t="shared" si="127"/>
        <v>191388789.436755</v>
      </c>
      <c r="O663" s="14">
        <f t="shared" si="128"/>
        <v>85411083.778514594</v>
      </c>
      <c r="P663" s="14">
        <f t="shared" si="124"/>
        <v>105977705.65824041</v>
      </c>
      <c r="Q663" s="3">
        <f t="shared" si="129"/>
        <v>191388789.436755</v>
      </c>
      <c r="R663" s="3">
        <f t="shared" si="130"/>
        <v>117021801.77851459</v>
      </c>
      <c r="S663" s="3">
        <f t="shared" si="125"/>
        <v>74366987.658240408</v>
      </c>
      <c r="T663" s="21">
        <f>(RANK(E663,E$8:E$1007,1)+COUNTIF(E$8:E663,E663)-1)/1000</f>
        <v>0.72599999999999998</v>
      </c>
      <c r="U663" s="21">
        <f>(RANK(F663,F$8:F$1007,1)+COUNTIF(F$8:F663,F663)-1)/1000</f>
        <v>0.75</v>
      </c>
      <c r="V663" s="21">
        <f>(RANK(G663,G$8:G$1007,1)+COUNTIF(G$8:G663,G663)-1)/1000</f>
        <v>0.70799999999999996</v>
      </c>
      <c r="W663" s="21">
        <f>(RANK(H663,H$8:H$1007,1)+COUNTIF(H$8:H663,H663)-1)/1000</f>
        <v>0.71499999999999997</v>
      </c>
      <c r="X663" s="21">
        <f>(RANK(I663,I$8:I$1007,1)+COUNTIF(I$8:I663,I663)-1)/1000</f>
        <v>0.748</v>
      </c>
      <c r="Y663" s="21">
        <f>(RANK(J663,J$8:J$1007,1)+COUNTIF(J$8:J663,J663)-1)/1000</f>
        <v>0.70499999999999996</v>
      </c>
      <c r="Z663" s="21">
        <f>(RANK(K663,K$8:K$1007,1)+COUNTIF(K$8:K663,K663)-1)/1000</f>
        <v>0.11</v>
      </c>
      <c r="AA663" s="21">
        <f>(RANK(L663,L$8:L$1007,1)+COUNTIF(L$8:L663,L663)-1)/1000</f>
        <v>0.123</v>
      </c>
      <c r="AB663" s="21">
        <f>(RANK(M663,M$8:M$1007,1)+COUNTIF(M$8:M663,M663)-1)/1000</f>
        <v>0.09</v>
      </c>
      <c r="AC663" s="21">
        <f>(RANK(N663,N$8:N$1007,1)+COUNTIF(N$8:N663,N663)-1)/1000</f>
        <v>0.65700000000000003</v>
      </c>
      <c r="AD663" s="21">
        <f>(RANK(O663,O$8:O$1007,1)+COUNTIF(O$8:O663,O663)-1)/1000</f>
        <v>0.64100000000000001</v>
      </c>
      <c r="AE663" s="21">
        <f>(RANK(P663,P$8:P$1007,1)+COUNTIF(P$8:P663,P663)-1)/1000</f>
        <v>0.67200000000000004</v>
      </c>
      <c r="AF663" s="21">
        <f>(RANK(Q663,Q$8:Q$1007,1)+COUNTIF(Q$8:Q663,Q663)-1)/1000</f>
        <v>0.65700000000000003</v>
      </c>
      <c r="AG663" s="21">
        <f>(RANK(R663,R$8:R$1007,1)+COUNTIF(R$8:R663,R663)-1)/1000</f>
        <v>0.64100000000000001</v>
      </c>
      <c r="AH663" s="21">
        <f>(RANK(S663,S$8:S$1007,1)+COUNTIF(S$8:S663,S663)-1)/1000</f>
        <v>0.67200000000000004</v>
      </c>
      <c r="AI663" s="14">
        <f t="shared" si="131"/>
        <v>0</v>
      </c>
      <c r="AK663" s="14">
        <f t="shared" si="132"/>
        <v>0</v>
      </c>
    </row>
    <row r="664" spans="2:37" x14ac:dyDescent="0.25">
      <c r="B664">
        <f t="shared" si="126"/>
        <v>657</v>
      </c>
      <c r="C664">
        <f>MATCH(B664,'Stocastic Model Raw Data'!$B$2:$B$1001,0)</f>
        <v>624</v>
      </c>
      <c r="D664" s="14" cm="1">
        <f t="array" ref="D664">INDEX('Stocastic Model Raw Data'!$G$2:$G$1001,$C664,0)</f>
        <v>31610718</v>
      </c>
      <c r="E664" s="14" cm="1">
        <f t="array" ref="E664">INDEX('Stocastic Model Raw Data'!$C$2:$C$1001,$C664,0)</f>
        <v>4561663.4440553896</v>
      </c>
      <c r="F664" s="14" cm="1">
        <f t="array" ref="F664">INDEX('Stocastic Model Raw Data'!$H$2:$H$1001,$C664,0)</f>
        <v>1883786.63854839</v>
      </c>
      <c r="G664" s="14">
        <f t="shared" si="121"/>
        <v>2677876.8055069996</v>
      </c>
      <c r="H664" s="14" cm="1">
        <f t="array" ref="H664">INDEX('Stocastic Model Raw Data'!$D$2:$D$1001,$C664,0)</f>
        <v>147580929.12016299</v>
      </c>
      <c r="I664" s="14" cm="1">
        <f t="array" ref="I664">INDEX('Stocastic Model Raw Data'!$I$2:$I$1001,$C664,0)</f>
        <v>58266861.829837702</v>
      </c>
      <c r="J664" s="14">
        <f t="shared" si="122"/>
        <v>89314067.290325284</v>
      </c>
      <c r="K664" s="14" cm="1">
        <f t="array" ref="K664">INDEX('Stocastic Model Raw Data'!$E$2:$E$1001,$C664,0)</f>
        <v>39191280.2999698</v>
      </c>
      <c r="L664" s="14" cm="1">
        <f t="array" ref="L664">INDEX('Stocastic Model Raw Data'!$J$2:$J$1001,$C664,0)</f>
        <v>28264718.204121299</v>
      </c>
      <c r="M664" s="14">
        <f t="shared" si="123"/>
        <v>10926562.095848501</v>
      </c>
      <c r="N664" s="14">
        <f t="shared" si="127"/>
        <v>186772209.42013279</v>
      </c>
      <c r="O664" s="14">
        <f t="shared" si="128"/>
        <v>86531580.033959001</v>
      </c>
      <c r="P664" s="14">
        <f t="shared" si="124"/>
        <v>100240629.38617378</v>
      </c>
      <c r="Q664" s="3">
        <f t="shared" si="129"/>
        <v>186772209.42013279</v>
      </c>
      <c r="R664" s="3">
        <f t="shared" si="130"/>
        <v>118142298.033959</v>
      </c>
      <c r="S664" s="3">
        <f t="shared" si="125"/>
        <v>68629911.386173785</v>
      </c>
      <c r="T664" s="21">
        <f>(RANK(E664,E$8:E$1007,1)+COUNTIF(E$8:E664,E664)-1)/1000</f>
        <v>0.59599999999999997</v>
      </c>
      <c r="U664" s="21">
        <f>(RANK(F664,F$8:F$1007,1)+COUNTIF(F$8:F664,F664)-1)/1000</f>
        <v>0.6</v>
      </c>
      <c r="V664" s="21">
        <f>(RANK(G664,G$8:G$1007,1)+COUNTIF(G$8:G664,G664)-1)/1000</f>
        <v>0.58899999999999997</v>
      </c>
      <c r="W664" s="21">
        <f>(RANK(H664,H$8:H$1007,1)+COUNTIF(H$8:H664,H664)-1)/1000</f>
        <v>0.59399999999999997</v>
      </c>
      <c r="X664" s="21">
        <f>(RANK(I664,I$8:I$1007,1)+COUNTIF(I$8:I664,I664)-1)/1000</f>
        <v>0.60199999999999998</v>
      </c>
      <c r="Y664" s="21">
        <f>(RANK(J664,J$8:J$1007,1)+COUNTIF(J$8:J664,J664)-1)/1000</f>
        <v>0.59</v>
      </c>
      <c r="Z664" s="21">
        <f>(RANK(K664,K$8:K$1007,1)+COUNTIF(K$8:K664,K664)-1)/1000</f>
        <v>0.73399999999999999</v>
      </c>
      <c r="AA664" s="21">
        <f>(RANK(L664,L$8:L$1007,1)+COUNTIF(L$8:L664,L664)-1)/1000</f>
        <v>0.75</v>
      </c>
      <c r="AB664" s="21">
        <f>(RANK(M664,M$8:M$1007,1)+COUNTIF(M$8:M664,M664)-1)/1000</f>
        <v>0.66</v>
      </c>
      <c r="AC664" s="21">
        <f>(RANK(N664,N$8:N$1007,1)+COUNTIF(N$8:N664,N664)-1)/1000</f>
        <v>0.624</v>
      </c>
      <c r="AD664" s="21">
        <f>(RANK(O664,O$8:O$1007,1)+COUNTIF(O$8:O664,O664)-1)/1000</f>
        <v>0.65700000000000003</v>
      </c>
      <c r="AE664" s="21">
        <f>(RANK(P664,P$8:P$1007,1)+COUNTIF(P$8:P664,P664)-1)/1000</f>
        <v>0.60299999999999998</v>
      </c>
      <c r="AF664" s="21">
        <f>(RANK(Q664,Q$8:Q$1007,1)+COUNTIF(Q$8:Q664,Q664)-1)/1000</f>
        <v>0.624</v>
      </c>
      <c r="AG664" s="21">
        <f>(RANK(R664,R$8:R$1007,1)+COUNTIF(R$8:R664,R664)-1)/1000</f>
        <v>0.65700000000000003</v>
      </c>
      <c r="AH664" s="21">
        <f>(RANK(S664,S$8:S$1007,1)+COUNTIF(S$8:S664,S664)-1)/1000</f>
        <v>0.60299999999999998</v>
      </c>
      <c r="AI664" s="14">
        <f t="shared" si="131"/>
        <v>0</v>
      </c>
      <c r="AK664" s="14">
        <f t="shared" si="132"/>
        <v>0</v>
      </c>
    </row>
    <row r="665" spans="2:37" x14ac:dyDescent="0.25">
      <c r="B665">
        <f t="shared" si="126"/>
        <v>658</v>
      </c>
      <c r="C665">
        <f>MATCH(B665,'Stocastic Model Raw Data'!$B$2:$B$1001,0)</f>
        <v>395</v>
      </c>
      <c r="D665" s="14" cm="1">
        <f t="array" ref="D665">INDEX('Stocastic Model Raw Data'!$G$2:$G$1001,$C665,0)</f>
        <v>31610718</v>
      </c>
      <c r="E665" s="14" cm="1">
        <f t="array" ref="E665">INDEX('Stocastic Model Raw Data'!$C$2:$C$1001,$C665,0)</f>
        <v>3252938.9877154399</v>
      </c>
      <c r="F665" s="14" cm="1">
        <f t="array" ref="F665">INDEX('Stocastic Model Raw Data'!$H$2:$H$1001,$C665,0)</f>
        <v>1275125.18015963</v>
      </c>
      <c r="G665" s="14">
        <f t="shared" si="121"/>
        <v>1977813.8075558098</v>
      </c>
      <c r="H665" s="14" cm="1">
        <f t="array" ref="H665">INDEX('Stocastic Model Raw Data'!$D$2:$D$1001,$C665,0)</f>
        <v>106395733.877681</v>
      </c>
      <c r="I665" s="14" cm="1">
        <f t="array" ref="I665">INDEX('Stocastic Model Raw Data'!$I$2:$I$1001,$C665,0)</f>
        <v>39982896.163000502</v>
      </c>
      <c r="J665" s="14">
        <f t="shared" si="122"/>
        <v>66412837.7146805</v>
      </c>
      <c r="K665" s="14" cm="1">
        <f t="array" ref="K665">INDEX('Stocastic Model Raw Data'!$E$2:$E$1001,$C665,0)</f>
        <v>43277585.231602497</v>
      </c>
      <c r="L665" s="14" cm="1">
        <f t="array" ref="L665">INDEX('Stocastic Model Raw Data'!$J$2:$J$1001,$C665,0)</f>
        <v>30939529.393274799</v>
      </c>
      <c r="M665" s="14">
        <f t="shared" si="123"/>
        <v>12338055.838327698</v>
      </c>
      <c r="N665" s="14">
        <f t="shared" si="127"/>
        <v>149673319.10928351</v>
      </c>
      <c r="O665" s="14">
        <f t="shared" si="128"/>
        <v>70922425.556275308</v>
      </c>
      <c r="P665" s="14">
        <f t="shared" si="124"/>
        <v>78750893.553008199</v>
      </c>
      <c r="Q665" s="3">
        <f t="shared" si="129"/>
        <v>149673319.10928351</v>
      </c>
      <c r="R665" s="3">
        <f t="shared" si="130"/>
        <v>102533143.55627531</v>
      </c>
      <c r="S665" s="3">
        <f t="shared" si="125"/>
        <v>47140175.553008199</v>
      </c>
      <c r="T665" s="21">
        <f>(RANK(E665,E$8:E$1007,1)+COUNTIF(E$8:E665,E665)-1)/1000</f>
        <v>0.37</v>
      </c>
      <c r="U665" s="21">
        <f>(RANK(F665,F$8:F$1007,1)+COUNTIF(F$8:F665,F665)-1)/1000</f>
        <v>0.36599999999999999</v>
      </c>
      <c r="V665" s="21">
        <f>(RANK(G665,G$8:G$1007,1)+COUNTIF(G$8:G665,G665)-1)/1000</f>
        <v>0.372</v>
      </c>
      <c r="W665" s="21">
        <f>(RANK(H665,H$8:H$1007,1)+COUNTIF(H$8:H665,H665)-1)/1000</f>
        <v>0.371</v>
      </c>
      <c r="X665" s="21">
        <f>(RANK(I665,I$8:I$1007,1)+COUNTIF(I$8:I665,I665)-1)/1000</f>
        <v>0.36699999999999999</v>
      </c>
      <c r="Y665" s="21">
        <f>(RANK(J665,J$8:J$1007,1)+COUNTIF(J$8:J665,J665)-1)/1000</f>
        <v>0.372</v>
      </c>
      <c r="Z665" s="21">
        <f>(RANK(K665,K$8:K$1007,1)+COUNTIF(K$8:K665,K665)-1)/1000</f>
        <v>0.93700000000000006</v>
      </c>
      <c r="AA665" s="21">
        <f>(RANK(L665,L$8:L$1007,1)+COUNTIF(L$8:L665,L665)-1)/1000</f>
        <v>0.93400000000000005</v>
      </c>
      <c r="AB665" s="21">
        <f>(RANK(M665,M$8:M$1007,1)+COUNTIF(M$8:M665,M665)-1)/1000</f>
        <v>0.94599999999999995</v>
      </c>
      <c r="AC665" s="21">
        <f>(RANK(N665,N$8:N$1007,1)+COUNTIF(N$8:N665,N665)-1)/1000</f>
        <v>0.39500000000000002</v>
      </c>
      <c r="AD665" s="21">
        <f>(RANK(O665,O$8:O$1007,1)+COUNTIF(O$8:O665,O665)-1)/1000</f>
        <v>0.41799999999999998</v>
      </c>
      <c r="AE665" s="21">
        <f>(RANK(P665,P$8:P$1007,1)+COUNTIF(P$8:P665,P665)-1)/1000</f>
        <v>0.379</v>
      </c>
      <c r="AF665" s="21">
        <f>(RANK(Q665,Q$8:Q$1007,1)+COUNTIF(Q$8:Q665,Q665)-1)/1000</f>
        <v>0.39500000000000002</v>
      </c>
      <c r="AG665" s="21">
        <f>(RANK(R665,R$8:R$1007,1)+COUNTIF(R$8:R665,R665)-1)/1000</f>
        <v>0.41799999999999998</v>
      </c>
      <c r="AH665" s="21">
        <f>(RANK(S665,S$8:S$1007,1)+COUNTIF(S$8:S665,S665)-1)/1000</f>
        <v>0.379</v>
      </c>
      <c r="AI665" s="14">
        <f t="shared" si="131"/>
        <v>0</v>
      </c>
      <c r="AK665" s="14">
        <f t="shared" si="132"/>
        <v>0</v>
      </c>
    </row>
    <row r="666" spans="2:37" x14ac:dyDescent="0.25">
      <c r="B666">
        <f t="shared" si="126"/>
        <v>659</v>
      </c>
      <c r="C666">
        <f>MATCH(B666,'Stocastic Model Raw Data'!$B$2:$B$1001,0)</f>
        <v>647</v>
      </c>
      <c r="D666" s="14" cm="1">
        <f t="array" ref="D666">INDEX('Stocastic Model Raw Data'!$G$2:$G$1001,$C666,0)</f>
        <v>31610718</v>
      </c>
      <c r="E666" s="14" cm="1">
        <f t="array" ref="E666">INDEX('Stocastic Model Raw Data'!$C$2:$C$1001,$C666,0)</f>
        <v>4610965.2400454003</v>
      </c>
      <c r="F666" s="14" cm="1">
        <f t="array" ref="F666">INDEX('Stocastic Model Raw Data'!$H$2:$H$1001,$C666,0)</f>
        <v>1895166.70888073</v>
      </c>
      <c r="G666" s="14">
        <f t="shared" si="121"/>
        <v>2715798.5311646704</v>
      </c>
      <c r="H666" s="14" cm="1">
        <f t="array" ref="H666">INDEX('Stocastic Model Raw Data'!$D$2:$D$1001,$C666,0)</f>
        <v>149221456.92278701</v>
      </c>
      <c r="I666" s="14" cm="1">
        <f t="array" ref="I666">INDEX('Stocastic Model Raw Data'!$I$2:$I$1001,$C666,0)</f>
        <v>58807750.576694801</v>
      </c>
      <c r="J666" s="14">
        <f t="shared" si="122"/>
        <v>90413706.346092209</v>
      </c>
      <c r="K666" s="14" cm="1">
        <f t="array" ref="K666">INDEX('Stocastic Model Raw Data'!$E$2:$E$1001,$C666,0)</f>
        <v>41042855.431180596</v>
      </c>
      <c r="L666" s="14" cm="1">
        <f t="array" ref="L666">INDEX('Stocastic Model Raw Data'!$J$2:$J$1001,$C666,0)</f>
        <v>29137799.606101502</v>
      </c>
      <c r="M666" s="14">
        <f t="shared" si="123"/>
        <v>11905055.825079095</v>
      </c>
      <c r="N666" s="14">
        <f t="shared" si="127"/>
        <v>190264312.35396761</v>
      </c>
      <c r="O666" s="14">
        <f t="shared" si="128"/>
        <v>87945550.182796299</v>
      </c>
      <c r="P666" s="14">
        <f t="shared" si="124"/>
        <v>102318762.17117131</v>
      </c>
      <c r="Q666" s="3">
        <f t="shared" si="129"/>
        <v>190264312.35396761</v>
      </c>
      <c r="R666" s="3">
        <f t="shared" si="130"/>
        <v>119556268.1827963</v>
      </c>
      <c r="S666" s="3">
        <f t="shared" si="125"/>
        <v>70708044.171171308</v>
      </c>
      <c r="T666" s="21">
        <f>(RANK(E666,E$8:E$1007,1)+COUNTIF(E$8:E666,E666)-1)/1000</f>
        <v>0.61</v>
      </c>
      <c r="U666" s="21">
        <f>(RANK(F666,F$8:F$1007,1)+COUNTIF(F$8:F666,F666)-1)/1000</f>
        <v>0.61499999999999999</v>
      </c>
      <c r="V666" s="21">
        <f>(RANK(G666,G$8:G$1007,1)+COUNTIF(G$8:G666,G666)-1)/1000</f>
        <v>0.60899999999999999</v>
      </c>
      <c r="W666" s="21">
        <f>(RANK(H666,H$8:H$1007,1)+COUNTIF(H$8:H666,H666)-1)/1000</f>
        <v>0.60799999999999998</v>
      </c>
      <c r="X666" s="21">
        <f>(RANK(I666,I$8:I$1007,1)+COUNTIF(I$8:I666,I666)-1)/1000</f>
        <v>0.61599999999999999</v>
      </c>
      <c r="Y666" s="21">
        <f>(RANK(J666,J$8:J$1007,1)+COUNTIF(J$8:J666,J666)-1)/1000</f>
        <v>0.60499999999999998</v>
      </c>
      <c r="Z666" s="21">
        <f>(RANK(K666,K$8:K$1007,1)+COUNTIF(K$8:K666,K666)-1)/1000</f>
        <v>0.82899999999999996</v>
      </c>
      <c r="AA666" s="21">
        <f>(RANK(L666,L$8:L$1007,1)+COUNTIF(L$8:L666,L666)-1)/1000</f>
        <v>0.82099999999999995</v>
      </c>
      <c r="AB666" s="21">
        <f>(RANK(M666,M$8:M$1007,1)+COUNTIF(M$8:M666,M666)-1)/1000</f>
        <v>0.88500000000000001</v>
      </c>
      <c r="AC666" s="21">
        <f>(RANK(N666,N$8:N$1007,1)+COUNTIF(N$8:N666,N666)-1)/1000</f>
        <v>0.64700000000000002</v>
      </c>
      <c r="AD666" s="21">
        <f>(RANK(O666,O$8:O$1007,1)+COUNTIF(O$8:O666,O666)-1)/1000</f>
        <v>0.68100000000000005</v>
      </c>
      <c r="AE666" s="21">
        <f>(RANK(P666,P$8:P$1007,1)+COUNTIF(P$8:P666,P666)-1)/1000</f>
        <v>0.629</v>
      </c>
      <c r="AF666" s="21">
        <f>(RANK(Q666,Q$8:Q$1007,1)+COUNTIF(Q$8:Q666,Q666)-1)/1000</f>
        <v>0.64700000000000002</v>
      </c>
      <c r="AG666" s="21">
        <f>(RANK(R666,R$8:R$1007,1)+COUNTIF(R$8:R666,R666)-1)/1000</f>
        <v>0.68100000000000005</v>
      </c>
      <c r="AH666" s="21">
        <f>(RANK(S666,S$8:S$1007,1)+COUNTIF(S$8:S666,S666)-1)/1000</f>
        <v>0.629</v>
      </c>
      <c r="AI666" s="14">
        <f t="shared" si="131"/>
        <v>0</v>
      </c>
      <c r="AK666" s="14">
        <f t="shared" si="132"/>
        <v>0</v>
      </c>
    </row>
    <row r="667" spans="2:37" x14ac:dyDescent="0.25">
      <c r="B667">
        <f t="shared" si="126"/>
        <v>660</v>
      </c>
      <c r="C667">
        <f>MATCH(B667,'Stocastic Model Raw Data'!$B$2:$B$1001,0)</f>
        <v>673</v>
      </c>
      <c r="D667" s="14" cm="1">
        <f t="array" ref="D667">INDEX('Stocastic Model Raw Data'!$G$2:$G$1001,$C667,0)</f>
        <v>31610718</v>
      </c>
      <c r="E667" s="14" cm="1">
        <f t="array" ref="E667">INDEX('Stocastic Model Raw Data'!$C$2:$C$1001,$C667,0)</f>
        <v>4719828.6008163802</v>
      </c>
      <c r="F667" s="14" cm="1">
        <f t="array" ref="F667">INDEX('Stocastic Model Raw Data'!$H$2:$H$1001,$C667,0)</f>
        <v>1904301.0701224401</v>
      </c>
      <c r="G667" s="14">
        <f t="shared" si="121"/>
        <v>2815527.5306939399</v>
      </c>
      <c r="H667" s="14" cm="1">
        <f t="array" ref="H667">INDEX('Stocastic Model Raw Data'!$D$2:$D$1001,$C667,0)</f>
        <v>152597231.879484</v>
      </c>
      <c r="I667" s="14" cm="1">
        <f t="array" ref="I667">INDEX('Stocastic Model Raw Data'!$I$2:$I$1001,$C667,0)</f>
        <v>59075113.301299497</v>
      </c>
      <c r="J667" s="14">
        <f t="shared" si="122"/>
        <v>93522118.5781845</v>
      </c>
      <c r="K667" s="14" cm="1">
        <f t="array" ref="K667">INDEX('Stocastic Model Raw Data'!$E$2:$E$1001,$C667,0)</f>
        <v>41072317.206885397</v>
      </c>
      <c r="L667" s="14" cm="1">
        <f t="array" ref="L667">INDEX('Stocastic Model Raw Data'!$J$2:$J$1001,$C667,0)</f>
        <v>28886389.8897563</v>
      </c>
      <c r="M667" s="14">
        <f t="shared" si="123"/>
        <v>12185927.317129098</v>
      </c>
      <c r="N667" s="14">
        <f t="shared" si="127"/>
        <v>193669549.0863694</v>
      </c>
      <c r="O667" s="14">
        <f t="shared" si="128"/>
        <v>87961503.191055804</v>
      </c>
      <c r="P667" s="14">
        <f t="shared" si="124"/>
        <v>105708045.89531359</v>
      </c>
      <c r="Q667" s="3">
        <f t="shared" si="129"/>
        <v>193669549.0863694</v>
      </c>
      <c r="R667" s="3">
        <f t="shared" si="130"/>
        <v>119572221.1910558</v>
      </c>
      <c r="S667" s="3">
        <f t="shared" si="125"/>
        <v>74097327.895313591</v>
      </c>
      <c r="T667" s="21">
        <f>(RANK(E667,E$8:E$1007,1)+COUNTIF(E$8:E667,E667)-1)/1000</f>
        <v>0.624</v>
      </c>
      <c r="U667" s="21">
        <f>(RANK(F667,F$8:F$1007,1)+COUNTIF(F$8:F667,F667)-1)/1000</f>
        <v>0.61899999999999999</v>
      </c>
      <c r="V667" s="21">
        <f>(RANK(G667,G$8:G$1007,1)+COUNTIF(G$8:G667,G667)-1)/1000</f>
        <v>0.64400000000000002</v>
      </c>
      <c r="W667" s="21">
        <f>(RANK(H667,H$8:H$1007,1)+COUNTIF(H$8:H667,H667)-1)/1000</f>
        <v>0.624</v>
      </c>
      <c r="X667" s="21">
        <f>(RANK(I667,I$8:I$1007,1)+COUNTIF(I$8:I667,I667)-1)/1000</f>
        <v>0.61899999999999999</v>
      </c>
      <c r="Y667" s="21">
        <f>(RANK(J667,J$8:J$1007,1)+COUNTIF(J$8:J667,J667)-1)/1000</f>
        <v>0.64200000000000002</v>
      </c>
      <c r="Z667" s="21">
        <f>(RANK(K667,K$8:K$1007,1)+COUNTIF(K$8:K667,K667)-1)/1000</f>
        <v>0.83099999999999996</v>
      </c>
      <c r="AA667" s="21">
        <f>(RANK(L667,L$8:L$1007,1)+COUNTIF(L$8:L667,L667)-1)/1000</f>
        <v>0.80400000000000005</v>
      </c>
      <c r="AB667" s="21">
        <f>(RANK(M667,M$8:M$1007,1)+COUNTIF(M$8:M667,M667)-1)/1000</f>
        <v>0.92400000000000004</v>
      </c>
      <c r="AC667" s="21">
        <f>(RANK(N667,N$8:N$1007,1)+COUNTIF(N$8:N667,N667)-1)/1000</f>
        <v>0.67300000000000004</v>
      </c>
      <c r="AD667" s="21">
        <f>(RANK(O667,O$8:O$1007,1)+COUNTIF(O$8:O667,O667)-1)/1000</f>
        <v>0.68200000000000005</v>
      </c>
      <c r="AE667" s="21">
        <f>(RANK(P667,P$8:P$1007,1)+COUNTIF(P$8:P667,P667)-1)/1000</f>
        <v>0.66800000000000004</v>
      </c>
      <c r="AF667" s="21">
        <f>(RANK(Q667,Q$8:Q$1007,1)+COUNTIF(Q$8:Q667,Q667)-1)/1000</f>
        <v>0.67300000000000004</v>
      </c>
      <c r="AG667" s="21">
        <f>(RANK(R667,R$8:R$1007,1)+COUNTIF(R$8:R667,R667)-1)/1000</f>
        <v>0.68200000000000005</v>
      </c>
      <c r="AH667" s="21">
        <f>(RANK(S667,S$8:S$1007,1)+COUNTIF(S$8:S667,S667)-1)/1000</f>
        <v>0.66800000000000004</v>
      </c>
      <c r="AI667" s="14">
        <f t="shared" si="131"/>
        <v>0</v>
      </c>
      <c r="AK667" s="14">
        <f t="shared" si="132"/>
        <v>0</v>
      </c>
    </row>
    <row r="668" spans="2:37" x14ac:dyDescent="0.25">
      <c r="B668">
        <f t="shared" si="126"/>
        <v>661</v>
      </c>
      <c r="C668">
        <f>MATCH(B668,'Stocastic Model Raw Data'!$B$2:$B$1001,0)</f>
        <v>792</v>
      </c>
      <c r="D668" s="14" cm="1">
        <f t="array" ref="D668">INDEX('Stocastic Model Raw Data'!$G$2:$G$1001,$C668,0)</f>
        <v>31610718</v>
      </c>
      <c r="E668" s="14" cm="1">
        <f t="array" ref="E668">INDEX('Stocastic Model Raw Data'!$C$2:$C$1001,$C668,0)</f>
        <v>5398594.5969871301</v>
      </c>
      <c r="F668" s="14" cm="1">
        <f t="array" ref="F668">INDEX('Stocastic Model Raw Data'!$H$2:$H$1001,$C668,0)</f>
        <v>2222202.3906220598</v>
      </c>
      <c r="G668" s="14">
        <f t="shared" si="121"/>
        <v>3176392.2063650703</v>
      </c>
      <c r="H668" s="14" cm="1">
        <f t="array" ref="H668">INDEX('Stocastic Model Raw Data'!$D$2:$D$1001,$C668,0)</f>
        <v>175117097.792209</v>
      </c>
      <c r="I668" s="14" cm="1">
        <f t="array" ref="I668">INDEX('Stocastic Model Raw Data'!$I$2:$I$1001,$C668,0)</f>
        <v>68758631.013096794</v>
      </c>
      <c r="J668" s="14">
        <f t="shared" si="122"/>
        <v>106358466.7791122</v>
      </c>
      <c r="K668" s="14" cm="1">
        <f t="array" ref="K668">INDEX('Stocastic Model Raw Data'!$E$2:$E$1001,$C668,0)</f>
        <v>41936573.565965399</v>
      </c>
      <c r="L668" s="14" cm="1">
        <f t="array" ref="L668">INDEX('Stocastic Model Raw Data'!$J$2:$J$1001,$C668,0)</f>
        <v>29621063.457089201</v>
      </c>
      <c r="M668" s="14">
        <f t="shared" si="123"/>
        <v>12315510.108876199</v>
      </c>
      <c r="N668" s="14">
        <f t="shared" si="127"/>
        <v>217053671.35817438</v>
      </c>
      <c r="O668" s="14">
        <f t="shared" si="128"/>
        <v>98379694.470185995</v>
      </c>
      <c r="P668" s="14">
        <f t="shared" si="124"/>
        <v>118673976.88798839</v>
      </c>
      <c r="Q668" s="3">
        <f t="shared" si="129"/>
        <v>217053671.35817438</v>
      </c>
      <c r="R668" s="3">
        <f t="shared" si="130"/>
        <v>129990412.470186</v>
      </c>
      <c r="S668" s="3">
        <f t="shared" si="125"/>
        <v>87063258.887988389</v>
      </c>
      <c r="T668" s="21">
        <f>(RANK(E668,E$8:E$1007,1)+COUNTIF(E$8:E668,E668)-1)/1000</f>
        <v>0.77400000000000002</v>
      </c>
      <c r="U668" s="21">
        <f>(RANK(F668,F$8:F$1007,1)+COUNTIF(F$8:F668,F668)-1)/1000</f>
        <v>0.77700000000000002</v>
      </c>
      <c r="V668" s="21">
        <f>(RANK(G668,G$8:G$1007,1)+COUNTIF(G$8:G668,G668)-1)/1000</f>
        <v>0.77600000000000002</v>
      </c>
      <c r="W668" s="21">
        <f>(RANK(H668,H$8:H$1007,1)+COUNTIF(H$8:H668,H668)-1)/1000</f>
        <v>0.77500000000000002</v>
      </c>
      <c r="X668" s="21">
        <f>(RANK(I668,I$8:I$1007,1)+COUNTIF(I$8:I668,I668)-1)/1000</f>
        <v>0.77800000000000002</v>
      </c>
      <c r="Y668" s="21">
        <f>(RANK(J668,J$8:J$1007,1)+COUNTIF(J$8:J668,J668)-1)/1000</f>
        <v>0.77500000000000002</v>
      </c>
      <c r="Z668" s="21">
        <f>(RANK(K668,K$8:K$1007,1)+COUNTIF(K$8:K668,K668)-1)/1000</f>
        <v>0.88300000000000001</v>
      </c>
      <c r="AA668" s="21">
        <f>(RANK(L668,L$8:L$1007,1)+COUNTIF(L$8:L668,L668)-1)/1000</f>
        <v>0.85</v>
      </c>
      <c r="AB668" s="21">
        <f>(RANK(M668,M$8:M$1007,1)+COUNTIF(M$8:M668,M668)-1)/1000</f>
        <v>0.94199999999999995</v>
      </c>
      <c r="AC668" s="21">
        <f>(RANK(N668,N$8:N$1007,1)+COUNTIF(N$8:N668,N668)-1)/1000</f>
        <v>0.79200000000000004</v>
      </c>
      <c r="AD668" s="21">
        <f>(RANK(O668,O$8:O$1007,1)+COUNTIF(O$8:O668,O668)-1)/1000</f>
        <v>0.80900000000000005</v>
      </c>
      <c r="AE668" s="21">
        <f>(RANK(P668,P$8:P$1007,1)+COUNTIF(P$8:P668,P668)-1)/1000</f>
        <v>0.78100000000000003</v>
      </c>
      <c r="AF668" s="21">
        <f>(RANK(Q668,Q$8:Q$1007,1)+COUNTIF(Q$8:Q668,Q668)-1)/1000</f>
        <v>0.79200000000000004</v>
      </c>
      <c r="AG668" s="21">
        <f>(RANK(R668,R$8:R$1007,1)+COUNTIF(R$8:R668,R668)-1)/1000</f>
        <v>0.80900000000000005</v>
      </c>
      <c r="AH668" s="21">
        <f>(RANK(S668,S$8:S$1007,1)+COUNTIF(S$8:S668,S668)-1)/1000</f>
        <v>0.78100000000000003</v>
      </c>
      <c r="AI668" s="14">
        <f t="shared" si="131"/>
        <v>0</v>
      </c>
      <c r="AK668" s="14">
        <f t="shared" si="132"/>
        <v>0</v>
      </c>
    </row>
    <row r="669" spans="2:37" x14ac:dyDescent="0.25">
      <c r="B669">
        <f t="shared" si="126"/>
        <v>662</v>
      </c>
      <c r="C669">
        <f>MATCH(B669,'Stocastic Model Raw Data'!$B$2:$B$1001,0)</f>
        <v>627</v>
      </c>
      <c r="D669" s="14" cm="1">
        <f t="array" ref="D669">INDEX('Stocastic Model Raw Data'!$G$2:$G$1001,$C669,0)</f>
        <v>31610718</v>
      </c>
      <c r="E669" s="14" cm="1">
        <f t="array" ref="E669">INDEX('Stocastic Model Raw Data'!$C$2:$C$1001,$C669,0)</f>
        <v>4766333.1937486902</v>
      </c>
      <c r="F669" s="14" cm="1">
        <f t="array" ref="F669">INDEX('Stocastic Model Raw Data'!$H$2:$H$1001,$C669,0)</f>
        <v>1961622.9513886899</v>
      </c>
      <c r="G669" s="14">
        <f t="shared" si="121"/>
        <v>2804710.2423600005</v>
      </c>
      <c r="H669" s="14" cm="1">
        <f t="array" ref="H669">INDEX('Stocastic Model Raw Data'!$D$2:$D$1001,$C669,0)</f>
        <v>156061494.41497001</v>
      </c>
      <c r="I669" s="14" cm="1">
        <f t="array" ref="I669">INDEX('Stocastic Model Raw Data'!$I$2:$I$1001,$C669,0)</f>
        <v>60438937.802336097</v>
      </c>
      <c r="J669" s="14">
        <f t="shared" si="122"/>
        <v>95622556.612633914</v>
      </c>
      <c r="K669" s="14" cm="1">
        <f t="array" ref="K669">INDEX('Stocastic Model Raw Data'!$E$2:$E$1001,$C669,0)</f>
        <v>30849307.1903436</v>
      </c>
      <c r="L669" s="14" cm="1">
        <f t="array" ref="L669">INDEX('Stocastic Model Raw Data'!$J$2:$J$1001,$C669,0)</f>
        <v>21397728.908472799</v>
      </c>
      <c r="M669" s="14">
        <f t="shared" si="123"/>
        <v>9451578.281870801</v>
      </c>
      <c r="N669" s="14">
        <f t="shared" si="127"/>
        <v>186910801.6053136</v>
      </c>
      <c r="O669" s="14">
        <f t="shared" si="128"/>
        <v>81836666.710808903</v>
      </c>
      <c r="P669" s="14">
        <f t="shared" si="124"/>
        <v>105074134.8945047</v>
      </c>
      <c r="Q669" s="3">
        <f t="shared" si="129"/>
        <v>186910801.6053136</v>
      </c>
      <c r="R669" s="3">
        <f t="shared" si="130"/>
        <v>113447384.7108089</v>
      </c>
      <c r="S669" s="3">
        <f t="shared" si="125"/>
        <v>73463416.894504696</v>
      </c>
      <c r="T669" s="21">
        <f>(RANK(E669,E$8:E$1007,1)+COUNTIF(E$8:E669,E669)-1)/1000</f>
        <v>0.63600000000000001</v>
      </c>
      <c r="U669" s="21">
        <f>(RANK(F669,F$8:F$1007,1)+COUNTIF(F$8:F669,F669)-1)/1000</f>
        <v>0.629</v>
      </c>
      <c r="V669" s="21">
        <f>(RANK(G669,G$8:G$1007,1)+COUNTIF(G$8:G669,G669)-1)/1000</f>
        <v>0.64100000000000001</v>
      </c>
      <c r="W669" s="21">
        <f>(RANK(H669,H$8:H$1007,1)+COUNTIF(H$8:H669,H669)-1)/1000</f>
        <v>0.64700000000000002</v>
      </c>
      <c r="X669" s="21">
        <f>(RANK(I669,I$8:I$1007,1)+COUNTIF(I$8:I669,I669)-1)/1000</f>
        <v>0.629</v>
      </c>
      <c r="Y669" s="21">
        <f>(RANK(J669,J$8:J$1007,1)+COUNTIF(J$8:J669,J669)-1)/1000</f>
        <v>0.66800000000000004</v>
      </c>
      <c r="Z669" s="21">
        <f>(RANK(K669,K$8:K$1007,1)+COUNTIF(K$8:K669,K669)-1)/1000</f>
        <v>0.252</v>
      </c>
      <c r="AA669" s="21">
        <f>(RANK(L669,L$8:L$1007,1)+COUNTIF(L$8:L669,L669)-1)/1000</f>
        <v>0.245</v>
      </c>
      <c r="AB669" s="21">
        <f>(RANK(M669,M$8:M$1007,1)+COUNTIF(M$8:M669,M669)-1)/1000</f>
        <v>0.30599999999999999</v>
      </c>
      <c r="AC669" s="21">
        <f>(RANK(N669,N$8:N$1007,1)+COUNTIF(N$8:N669,N669)-1)/1000</f>
        <v>0.627</v>
      </c>
      <c r="AD669" s="21">
        <f>(RANK(O669,O$8:O$1007,1)+COUNTIF(O$8:O669,O669)-1)/1000</f>
        <v>0.57499999999999996</v>
      </c>
      <c r="AE669" s="21">
        <f>(RANK(P669,P$8:P$1007,1)+COUNTIF(P$8:P669,P669)-1)/1000</f>
        <v>0.65700000000000003</v>
      </c>
      <c r="AF669" s="21">
        <f>(RANK(Q669,Q$8:Q$1007,1)+COUNTIF(Q$8:Q669,Q669)-1)/1000</f>
        <v>0.627</v>
      </c>
      <c r="AG669" s="21">
        <f>(RANK(R669,R$8:R$1007,1)+COUNTIF(R$8:R669,R669)-1)/1000</f>
        <v>0.57499999999999996</v>
      </c>
      <c r="AH669" s="21">
        <f>(RANK(S669,S$8:S$1007,1)+COUNTIF(S$8:S669,S669)-1)/1000</f>
        <v>0.65700000000000003</v>
      </c>
      <c r="AI669" s="14">
        <f t="shared" si="131"/>
        <v>0</v>
      </c>
      <c r="AK669" s="14">
        <f t="shared" si="132"/>
        <v>0</v>
      </c>
    </row>
    <row r="670" spans="2:37" x14ac:dyDescent="0.25">
      <c r="B670">
        <f t="shared" si="126"/>
        <v>663</v>
      </c>
      <c r="C670">
        <f>MATCH(B670,'Stocastic Model Raw Data'!$B$2:$B$1001,0)</f>
        <v>1</v>
      </c>
      <c r="D670" s="14" cm="1">
        <f t="array" ref="D670">INDEX('Stocastic Model Raw Data'!$G$2:$G$1001,$C670,0)</f>
        <v>31610718</v>
      </c>
      <c r="E670" s="14" cm="1">
        <f t="array" ref="E670">INDEX('Stocastic Model Raw Data'!$C$2:$C$1001,$C670,0)</f>
        <v>1199570.7630314</v>
      </c>
      <c r="F670" s="14" cm="1">
        <f t="array" ref="F670">INDEX('Stocastic Model Raw Data'!$H$2:$H$1001,$C670,0)</f>
        <v>448994.14129056397</v>
      </c>
      <c r="G670" s="14">
        <f t="shared" si="121"/>
        <v>750576.62174083607</v>
      </c>
      <c r="H670" s="14" cm="1">
        <f t="array" ref="H670">INDEX('Stocastic Model Raw Data'!$D$2:$D$1001,$C670,0)</f>
        <v>38975707.699520998</v>
      </c>
      <c r="I670" s="14" cm="1">
        <f t="array" ref="I670">INDEX('Stocastic Model Raw Data'!$I$2:$I$1001,$C670,0)</f>
        <v>14437881.6830671</v>
      </c>
      <c r="J670" s="14">
        <f t="shared" si="122"/>
        <v>24537826.016453899</v>
      </c>
      <c r="K670" s="14" cm="1">
        <f t="array" ref="K670">INDEX('Stocastic Model Raw Data'!$E$2:$E$1001,$C670,0)</f>
        <v>17873768.8249631</v>
      </c>
      <c r="L670" s="14" cm="1">
        <f t="array" ref="L670">INDEX('Stocastic Model Raw Data'!$J$2:$J$1001,$C670,0)</f>
        <v>11723726.2204745</v>
      </c>
      <c r="M670" s="14">
        <f t="shared" si="123"/>
        <v>6150042.6044886</v>
      </c>
      <c r="N670" s="14">
        <f t="shared" si="127"/>
        <v>56849476.524484098</v>
      </c>
      <c r="O670" s="14">
        <f t="shared" si="128"/>
        <v>26161607.903541602</v>
      </c>
      <c r="P670" s="14">
        <f t="shared" si="124"/>
        <v>30687868.620942496</v>
      </c>
      <c r="Q670" s="3">
        <f t="shared" si="129"/>
        <v>56849476.524484098</v>
      </c>
      <c r="R670" s="3">
        <f t="shared" si="130"/>
        <v>57772325.903541602</v>
      </c>
      <c r="S670" s="3">
        <f t="shared" si="125"/>
        <v>-922849.37905750424</v>
      </c>
      <c r="T670" s="21">
        <f>(RANK(E670,E$8:E$1007,1)+COUNTIF(E$8:E670,E670)-1)/1000</f>
        <v>1.4E-2</v>
      </c>
      <c r="U670" s="21">
        <f>(RANK(F670,F$8:F$1007,1)+COUNTIF(F$8:F670,F670)-1)/1000</f>
        <v>3.4000000000000002E-2</v>
      </c>
      <c r="V670" s="21">
        <f>(RANK(G670,G$8:G$1007,1)+COUNTIF(G$8:G670,G670)-1)/1000</f>
        <v>8.9999999999999993E-3</v>
      </c>
      <c r="W670" s="21">
        <f>(RANK(H670,H$8:H$1007,1)+COUNTIF(H$8:H670,H670)-1)/1000</f>
        <v>1.4E-2</v>
      </c>
      <c r="X670" s="21">
        <f>(RANK(I670,I$8:I$1007,1)+COUNTIF(I$8:I670,I670)-1)/1000</f>
        <v>2.1999999999999999E-2</v>
      </c>
      <c r="Y670" s="21">
        <f>(RANK(J670,J$8:J$1007,1)+COUNTIF(J$8:J670,J670)-1)/1000</f>
        <v>1.0999999999999999E-2</v>
      </c>
      <c r="Z670" s="21">
        <f>(RANK(K670,K$8:K$1007,1)+COUNTIF(K$8:K670,K670)-1)/1000</f>
        <v>1E-3</v>
      </c>
      <c r="AA670" s="21">
        <f>(RANK(L670,L$8:L$1007,1)+COUNTIF(L$8:L670,L670)-1)/1000</f>
        <v>1E-3</v>
      </c>
      <c r="AB670" s="21">
        <f>(RANK(M670,M$8:M$1007,1)+COUNTIF(M$8:M670,M670)-1)/1000</f>
        <v>1E-3</v>
      </c>
      <c r="AC670" s="21">
        <f>(RANK(N670,N$8:N$1007,1)+COUNTIF(N$8:N670,N670)-1)/1000</f>
        <v>1E-3</v>
      </c>
      <c r="AD670" s="21">
        <f>(RANK(O670,O$8:O$1007,1)+COUNTIF(O$8:O670,O670)-1)/1000</f>
        <v>1E-3</v>
      </c>
      <c r="AE670" s="21">
        <f>(RANK(P670,P$8:P$1007,1)+COUNTIF(P$8:P670,P670)-1)/1000</f>
        <v>4.0000000000000001E-3</v>
      </c>
      <c r="AF670" s="21">
        <f>(RANK(Q670,Q$8:Q$1007,1)+COUNTIF(Q$8:Q670,Q670)-1)/1000</f>
        <v>1E-3</v>
      </c>
      <c r="AG670" s="21">
        <f>(RANK(R670,R$8:R$1007,1)+COUNTIF(R$8:R670,R670)-1)/1000</f>
        <v>1E-3</v>
      </c>
      <c r="AH670" s="21">
        <f>(RANK(S670,S$8:S$1007,1)+COUNTIF(S$8:S670,S670)-1)/1000</f>
        <v>4.0000000000000001E-3</v>
      </c>
      <c r="AI670" s="14">
        <f t="shared" si="131"/>
        <v>0</v>
      </c>
      <c r="AK670" s="14">
        <f t="shared" si="132"/>
        <v>0</v>
      </c>
    </row>
    <row r="671" spans="2:37" x14ac:dyDescent="0.25">
      <c r="B671">
        <f t="shared" si="126"/>
        <v>664</v>
      </c>
      <c r="C671">
        <f>MATCH(B671,'Stocastic Model Raw Data'!$B$2:$B$1001,0)</f>
        <v>665</v>
      </c>
      <c r="D671" s="14" cm="1">
        <f t="array" ref="D671">INDEX('Stocastic Model Raw Data'!$G$2:$G$1001,$C671,0)</f>
        <v>31610718</v>
      </c>
      <c r="E671" s="14" cm="1">
        <f t="array" ref="E671">INDEX('Stocastic Model Raw Data'!$C$2:$C$1001,$C671,0)</f>
        <v>4927375.1624585995</v>
      </c>
      <c r="F671" s="14" cm="1">
        <f t="array" ref="F671">INDEX('Stocastic Model Raw Data'!$H$2:$H$1001,$C671,0)</f>
        <v>2071302.9394524801</v>
      </c>
      <c r="G671" s="14">
        <f t="shared" si="121"/>
        <v>2856072.2230061195</v>
      </c>
      <c r="H671" s="14" cm="1">
        <f t="array" ref="H671">INDEX('Stocastic Model Raw Data'!$D$2:$D$1001,$C671,0)</f>
        <v>158271592.95059699</v>
      </c>
      <c r="I671" s="14" cm="1">
        <f t="array" ref="I671">INDEX('Stocastic Model Raw Data'!$I$2:$I$1001,$C671,0)</f>
        <v>63835659.993453696</v>
      </c>
      <c r="J671" s="14">
        <f t="shared" si="122"/>
        <v>94435932.957143292</v>
      </c>
      <c r="K671" s="14" cm="1">
        <f t="array" ref="K671">INDEX('Stocastic Model Raw Data'!$E$2:$E$1001,$C671,0)</f>
        <v>34299036.421732798</v>
      </c>
      <c r="L671" s="14" cm="1">
        <f t="array" ref="L671">INDEX('Stocastic Model Raw Data'!$J$2:$J$1001,$C671,0)</f>
        <v>24065426.688873298</v>
      </c>
      <c r="M671" s="14">
        <f t="shared" si="123"/>
        <v>10233609.7328595</v>
      </c>
      <c r="N671" s="14">
        <f t="shared" si="127"/>
        <v>192570629.37232977</v>
      </c>
      <c r="O671" s="14">
        <f t="shared" si="128"/>
        <v>87901086.682327002</v>
      </c>
      <c r="P671" s="14">
        <f t="shared" si="124"/>
        <v>104669542.69000277</v>
      </c>
      <c r="Q671" s="3">
        <f t="shared" si="129"/>
        <v>192570629.37232977</v>
      </c>
      <c r="R671" s="3">
        <f t="shared" si="130"/>
        <v>119511804.682327</v>
      </c>
      <c r="S671" s="3">
        <f t="shared" si="125"/>
        <v>73058824.690002769</v>
      </c>
      <c r="T671" s="21">
        <f>(RANK(E671,E$8:E$1007,1)+COUNTIF(E$8:E671,E671)-1)/1000</f>
        <v>0.68</v>
      </c>
      <c r="U671" s="21">
        <f>(RANK(F671,F$8:F$1007,1)+COUNTIF(F$8:F671,F671)-1)/1000</f>
        <v>0.68700000000000006</v>
      </c>
      <c r="V671" s="21">
        <f>(RANK(G671,G$8:G$1007,1)+COUNTIF(G$8:G671,G671)-1)/1000</f>
        <v>0.66500000000000004</v>
      </c>
      <c r="W671" s="21">
        <f>(RANK(H671,H$8:H$1007,1)+COUNTIF(H$8:H671,H671)-1)/1000</f>
        <v>0.66700000000000004</v>
      </c>
      <c r="X671" s="21">
        <f>(RANK(I671,I$8:I$1007,1)+COUNTIF(I$8:I671,I671)-1)/1000</f>
        <v>0.68700000000000006</v>
      </c>
      <c r="Y671" s="21">
        <f>(RANK(J671,J$8:J$1007,1)+COUNTIF(J$8:J671,J671)-1)/1000</f>
        <v>0.65100000000000002</v>
      </c>
      <c r="Z671" s="21">
        <f>(RANK(K671,K$8:K$1007,1)+COUNTIF(K$8:K671,K671)-1)/1000</f>
        <v>0.40400000000000003</v>
      </c>
      <c r="AA671" s="21">
        <f>(RANK(L671,L$8:L$1007,1)+COUNTIF(L$8:L671,L671)-1)/1000</f>
        <v>0.38800000000000001</v>
      </c>
      <c r="AB671" s="21">
        <f>(RANK(M671,M$8:M$1007,1)+COUNTIF(M$8:M671,M671)-1)/1000</f>
        <v>0.48</v>
      </c>
      <c r="AC671" s="21">
        <f>(RANK(N671,N$8:N$1007,1)+COUNTIF(N$8:N671,N671)-1)/1000</f>
        <v>0.66500000000000004</v>
      </c>
      <c r="AD671" s="21">
        <f>(RANK(O671,O$8:O$1007,1)+COUNTIF(O$8:O671,O671)-1)/1000</f>
        <v>0.67800000000000005</v>
      </c>
      <c r="AE671" s="21">
        <f>(RANK(P671,P$8:P$1007,1)+COUNTIF(P$8:P671,P671)-1)/1000</f>
        <v>0.65300000000000002</v>
      </c>
      <c r="AF671" s="21">
        <f>(RANK(Q671,Q$8:Q$1007,1)+COUNTIF(Q$8:Q671,Q671)-1)/1000</f>
        <v>0.66500000000000004</v>
      </c>
      <c r="AG671" s="21">
        <f>(RANK(R671,R$8:R$1007,1)+COUNTIF(R$8:R671,R671)-1)/1000</f>
        <v>0.67800000000000005</v>
      </c>
      <c r="AH671" s="21">
        <f>(RANK(S671,S$8:S$1007,1)+COUNTIF(S$8:S671,S671)-1)/1000</f>
        <v>0.65300000000000002</v>
      </c>
      <c r="AI671" s="14">
        <f t="shared" si="131"/>
        <v>0</v>
      </c>
      <c r="AK671" s="14">
        <f t="shared" si="132"/>
        <v>0</v>
      </c>
    </row>
    <row r="672" spans="2:37" x14ac:dyDescent="0.25">
      <c r="B672">
        <f t="shared" si="126"/>
        <v>665</v>
      </c>
      <c r="C672">
        <f>MATCH(B672,'Stocastic Model Raw Data'!$B$2:$B$1001,0)</f>
        <v>956</v>
      </c>
      <c r="D672" s="14" cm="1">
        <f t="array" ref="D672">INDEX('Stocastic Model Raw Data'!$G$2:$G$1001,$C672,0)</f>
        <v>31610718</v>
      </c>
      <c r="E672" s="14" cm="1">
        <f t="array" ref="E672">INDEX('Stocastic Model Raw Data'!$C$2:$C$1001,$C672,0)</f>
        <v>7474618.4485088699</v>
      </c>
      <c r="F672" s="14" cm="1">
        <f t="array" ref="F672">INDEX('Stocastic Model Raw Data'!$H$2:$H$1001,$C672,0)</f>
        <v>3125641.1310084001</v>
      </c>
      <c r="G672" s="14">
        <f t="shared" si="121"/>
        <v>4348977.3175004702</v>
      </c>
      <c r="H672" s="14" cm="1">
        <f t="array" ref="H672">INDEX('Stocastic Model Raw Data'!$D$2:$D$1001,$C672,0)</f>
        <v>244090681.02463499</v>
      </c>
      <c r="I672" s="14" cm="1">
        <f t="array" ref="I672">INDEX('Stocastic Model Raw Data'!$I$2:$I$1001,$C672,0)</f>
        <v>95950328.411014006</v>
      </c>
      <c r="J672" s="14">
        <f t="shared" si="122"/>
        <v>148140352.613621</v>
      </c>
      <c r="K672" s="14" cm="1">
        <f t="array" ref="K672">INDEX('Stocastic Model Raw Data'!$E$2:$E$1001,$C672,0)</f>
        <v>40652389.690307401</v>
      </c>
      <c r="L672" s="14" cm="1">
        <f t="array" ref="L672">INDEX('Stocastic Model Raw Data'!$J$2:$J$1001,$C672,0)</f>
        <v>29163301.109392501</v>
      </c>
      <c r="M672" s="14">
        <f t="shared" si="123"/>
        <v>11489088.5809149</v>
      </c>
      <c r="N672" s="14">
        <f t="shared" si="127"/>
        <v>284743070.7149424</v>
      </c>
      <c r="O672" s="14">
        <f t="shared" si="128"/>
        <v>125113629.52040651</v>
      </c>
      <c r="P672" s="14">
        <f t="shared" si="124"/>
        <v>159629441.19453588</v>
      </c>
      <c r="Q672" s="3">
        <f t="shared" si="129"/>
        <v>284743070.7149424</v>
      </c>
      <c r="R672" s="3">
        <f t="shared" si="130"/>
        <v>156724347.52040651</v>
      </c>
      <c r="S672" s="3">
        <f t="shared" si="125"/>
        <v>128018723.19453588</v>
      </c>
      <c r="T672" s="21">
        <f>(RANK(E672,E$8:E$1007,1)+COUNTIF(E$8:E672,E672)-1)/1000</f>
        <v>0.95499999999999996</v>
      </c>
      <c r="U672" s="21">
        <f>(RANK(F672,F$8:F$1007,1)+COUNTIF(F$8:F672,F672)-1)/1000</f>
        <v>0.95499999999999996</v>
      </c>
      <c r="V672" s="21">
        <f>(RANK(G672,G$8:G$1007,1)+COUNTIF(G$8:G672,G672)-1)/1000</f>
        <v>0.95299999999999996</v>
      </c>
      <c r="W672" s="21">
        <f>(RANK(H672,H$8:H$1007,1)+COUNTIF(H$8:H672,H672)-1)/1000</f>
        <v>0.95499999999999996</v>
      </c>
      <c r="X672" s="21">
        <f>(RANK(I672,I$8:I$1007,1)+COUNTIF(I$8:I672,I672)-1)/1000</f>
        <v>0.95499999999999996</v>
      </c>
      <c r="Y672" s="21">
        <f>(RANK(J672,J$8:J$1007,1)+COUNTIF(J$8:J672,J672)-1)/1000</f>
        <v>0.95599999999999996</v>
      </c>
      <c r="Z672" s="21">
        <f>(RANK(K672,K$8:K$1007,1)+COUNTIF(K$8:K672,K672)-1)/1000</f>
        <v>0.82099999999999995</v>
      </c>
      <c r="AA672" s="21">
        <f>(RANK(L672,L$8:L$1007,1)+COUNTIF(L$8:L672,L672)-1)/1000</f>
        <v>0.82299999999999995</v>
      </c>
      <c r="AB672" s="21">
        <f>(RANK(M672,M$8:M$1007,1)+COUNTIF(M$8:M672,M672)-1)/1000</f>
        <v>0.79900000000000004</v>
      </c>
      <c r="AC672" s="21">
        <f>(RANK(N672,N$8:N$1007,1)+COUNTIF(N$8:N672,N672)-1)/1000</f>
        <v>0.95599999999999996</v>
      </c>
      <c r="AD672" s="21">
        <f>(RANK(O672,O$8:O$1007,1)+COUNTIF(O$8:O672,O672)-1)/1000</f>
        <v>0.95699999999999996</v>
      </c>
      <c r="AE672" s="21">
        <f>(RANK(P672,P$8:P$1007,1)+COUNTIF(P$8:P672,P672)-1)/1000</f>
        <v>0.95499999999999996</v>
      </c>
      <c r="AF672" s="21">
        <f>(RANK(Q672,Q$8:Q$1007,1)+COUNTIF(Q$8:Q672,Q672)-1)/1000</f>
        <v>0.95599999999999996</v>
      </c>
      <c r="AG672" s="21">
        <f>(RANK(R672,R$8:R$1007,1)+COUNTIF(R$8:R672,R672)-1)/1000</f>
        <v>0.95699999999999996</v>
      </c>
      <c r="AH672" s="21">
        <f>(RANK(S672,S$8:S$1007,1)+COUNTIF(S$8:S672,S672)-1)/1000</f>
        <v>0.95499999999999996</v>
      </c>
      <c r="AI672" s="14">
        <f t="shared" si="131"/>
        <v>0</v>
      </c>
      <c r="AK672" s="14">
        <f t="shared" si="132"/>
        <v>0</v>
      </c>
    </row>
    <row r="673" spans="2:37" x14ac:dyDescent="0.25">
      <c r="B673">
        <f t="shared" si="126"/>
        <v>666</v>
      </c>
      <c r="C673">
        <f>MATCH(B673,'Stocastic Model Raw Data'!$B$2:$B$1001,0)</f>
        <v>75</v>
      </c>
      <c r="D673" s="14" cm="1">
        <f t="array" ref="D673">INDEX('Stocastic Model Raw Data'!$G$2:$G$1001,$C673,0)</f>
        <v>31610718</v>
      </c>
      <c r="E673" s="14" cm="1">
        <f t="array" ref="E673">INDEX('Stocastic Model Raw Data'!$C$2:$C$1001,$C673,0)</f>
        <v>1774179.9141990801</v>
      </c>
      <c r="F673" s="14" cm="1">
        <f t="array" ref="F673">INDEX('Stocastic Model Raw Data'!$H$2:$H$1001,$C673,0)</f>
        <v>680242.59021542605</v>
      </c>
      <c r="G673" s="14">
        <f t="shared" si="121"/>
        <v>1093937.3239836539</v>
      </c>
      <c r="H673" s="14" cm="1">
        <f t="array" ref="H673">INDEX('Stocastic Model Raw Data'!$D$2:$D$1001,$C673,0)</f>
        <v>57659008.135729402</v>
      </c>
      <c r="I673" s="14" cm="1">
        <f t="array" ref="I673">INDEX('Stocastic Model Raw Data'!$I$2:$I$1001,$C673,0)</f>
        <v>21608526.397597902</v>
      </c>
      <c r="J673" s="14">
        <f t="shared" si="122"/>
        <v>36050481.738131501</v>
      </c>
      <c r="K673" s="14" cm="1">
        <f t="array" ref="K673">INDEX('Stocastic Model Raw Data'!$E$2:$E$1001,$C673,0)</f>
        <v>26800529.406156499</v>
      </c>
      <c r="L673" s="14" cm="1">
        <f t="array" ref="L673">INDEX('Stocastic Model Raw Data'!$J$2:$J$1001,$C673,0)</f>
        <v>18214289.930342901</v>
      </c>
      <c r="M673" s="14">
        <f t="shared" si="123"/>
        <v>8586239.4758135974</v>
      </c>
      <c r="N673" s="14">
        <f t="shared" si="127"/>
        <v>84459537.541885898</v>
      </c>
      <c r="O673" s="14">
        <f t="shared" si="128"/>
        <v>39822816.327940807</v>
      </c>
      <c r="P673" s="14">
        <f t="shared" si="124"/>
        <v>44636721.213945091</v>
      </c>
      <c r="Q673" s="3">
        <f t="shared" si="129"/>
        <v>84459537.541885898</v>
      </c>
      <c r="R673" s="3">
        <f t="shared" si="130"/>
        <v>71433534.327940807</v>
      </c>
      <c r="S673" s="3">
        <f t="shared" si="125"/>
        <v>13026003.213945091</v>
      </c>
      <c r="T673" s="21">
        <f>(RANK(E673,E$8:E$1007,1)+COUNTIF(E$8:E673,E673)-1)/1000</f>
        <v>0.107</v>
      </c>
      <c r="U673" s="21">
        <f>(RANK(F673,F$8:F$1007,1)+COUNTIF(F$8:F673,F673)-1)/1000</f>
        <v>0.114</v>
      </c>
      <c r="V673" s="21">
        <f>(RANK(G673,G$8:G$1007,1)+COUNTIF(G$8:G673,G673)-1)/1000</f>
        <v>9.9000000000000005E-2</v>
      </c>
      <c r="W673" s="21">
        <f>(RANK(H673,H$8:H$1007,1)+COUNTIF(H$8:H673,H673)-1)/1000</f>
        <v>0.109</v>
      </c>
      <c r="X673" s="21">
        <f>(RANK(I673,I$8:I$1007,1)+COUNTIF(I$8:I673,I673)-1)/1000</f>
        <v>0.113</v>
      </c>
      <c r="Y673" s="21">
        <f>(RANK(J673,J$8:J$1007,1)+COUNTIF(J$8:J673,J673)-1)/1000</f>
        <v>0.10299999999999999</v>
      </c>
      <c r="Z673" s="21">
        <f>(RANK(K673,K$8:K$1007,1)+COUNTIF(K$8:K673,K673)-1)/1000</f>
        <v>0.11899999999999999</v>
      </c>
      <c r="AA673" s="21">
        <f>(RANK(L673,L$8:L$1007,1)+COUNTIF(L$8:L673,L673)-1)/1000</f>
        <v>0.106</v>
      </c>
      <c r="AB673" s="21">
        <f>(RANK(M673,M$8:M$1007,1)+COUNTIF(M$8:M673,M673)-1)/1000</f>
        <v>0.16</v>
      </c>
      <c r="AC673" s="21">
        <f>(RANK(N673,N$8:N$1007,1)+COUNTIF(N$8:N673,N673)-1)/1000</f>
        <v>7.4999999999999997E-2</v>
      </c>
      <c r="AD673" s="21">
        <f>(RANK(O673,O$8:O$1007,1)+COUNTIF(O$8:O673,O673)-1)/1000</f>
        <v>5.2999999999999999E-2</v>
      </c>
      <c r="AE673" s="21">
        <f>(RANK(P673,P$8:P$1007,1)+COUNTIF(P$8:P673,P673)-1)/1000</f>
        <v>9.2999999999999999E-2</v>
      </c>
      <c r="AF673" s="21">
        <f>(RANK(Q673,Q$8:Q$1007,1)+COUNTIF(Q$8:Q673,Q673)-1)/1000</f>
        <v>7.4999999999999997E-2</v>
      </c>
      <c r="AG673" s="21">
        <f>(RANK(R673,R$8:R$1007,1)+COUNTIF(R$8:R673,R673)-1)/1000</f>
        <v>5.2999999999999999E-2</v>
      </c>
      <c r="AH673" s="21">
        <f>(RANK(S673,S$8:S$1007,1)+COUNTIF(S$8:S673,S673)-1)/1000</f>
        <v>9.2999999999999999E-2</v>
      </c>
      <c r="AI673" s="14">
        <f t="shared" si="131"/>
        <v>0</v>
      </c>
      <c r="AK673" s="14">
        <f t="shared" si="132"/>
        <v>0</v>
      </c>
    </row>
    <row r="674" spans="2:37" x14ac:dyDescent="0.25">
      <c r="B674">
        <f t="shared" si="126"/>
        <v>667</v>
      </c>
      <c r="C674">
        <f>MATCH(B674,'Stocastic Model Raw Data'!$B$2:$B$1001,0)</f>
        <v>568</v>
      </c>
      <c r="D674" s="14" cm="1">
        <f t="array" ref="D674">INDEX('Stocastic Model Raw Data'!$G$2:$G$1001,$C674,0)</f>
        <v>31610718</v>
      </c>
      <c r="E674" s="14" cm="1">
        <f t="array" ref="E674">INDEX('Stocastic Model Raw Data'!$C$2:$C$1001,$C674,0)</f>
        <v>4734168.7921154099</v>
      </c>
      <c r="F674" s="14" cm="1">
        <f t="array" ref="F674">INDEX('Stocastic Model Raw Data'!$H$2:$H$1001,$C674,0)</f>
        <v>2010692.15116288</v>
      </c>
      <c r="G674" s="14">
        <f t="shared" si="121"/>
        <v>2723476.6409525299</v>
      </c>
      <c r="H674" s="14" cm="1">
        <f t="array" ref="H674">INDEX('Stocastic Model Raw Data'!$D$2:$D$1001,$C674,0)</f>
        <v>152125038.23521799</v>
      </c>
      <c r="I674" s="14" cm="1">
        <f t="array" ref="I674">INDEX('Stocastic Model Raw Data'!$I$2:$I$1001,$C674,0)</f>
        <v>61796356.562868796</v>
      </c>
      <c r="J674" s="14">
        <f t="shared" si="122"/>
        <v>90328681.672349185</v>
      </c>
      <c r="K674" s="14" cm="1">
        <f t="array" ref="K674">INDEX('Stocastic Model Raw Data'!$E$2:$E$1001,$C674,0)</f>
        <v>26000758.246056799</v>
      </c>
      <c r="L674" s="14" cm="1">
        <f t="array" ref="L674">INDEX('Stocastic Model Raw Data'!$J$2:$J$1001,$C674,0)</f>
        <v>17645386.685598299</v>
      </c>
      <c r="M674" s="14">
        <f t="shared" si="123"/>
        <v>8355371.5604584999</v>
      </c>
      <c r="N674" s="14">
        <f t="shared" si="127"/>
        <v>178125796.48127478</v>
      </c>
      <c r="O674" s="14">
        <f t="shared" si="128"/>
        <v>79441743.248467088</v>
      </c>
      <c r="P674" s="14">
        <f t="shared" si="124"/>
        <v>98684053.232807696</v>
      </c>
      <c r="Q674" s="3">
        <f t="shared" si="129"/>
        <v>178125796.48127478</v>
      </c>
      <c r="R674" s="3">
        <f t="shared" si="130"/>
        <v>111052461.24846709</v>
      </c>
      <c r="S674" s="3">
        <f t="shared" si="125"/>
        <v>67073335.232807696</v>
      </c>
      <c r="T674" s="21">
        <f>(RANK(E674,E$8:E$1007,1)+COUNTIF(E$8:E674,E674)-1)/1000</f>
        <v>0.627</v>
      </c>
      <c r="U674" s="21">
        <f>(RANK(F674,F$8:F$1007,1)+COUNTIF(F$8:F674,F674)-1)/1000</f>
        <v>0.65700000000000003</v>
      </c>
      <c r="V674" s="21">
        <f>(RANK(G674,G$8:G$1007,1)+COUNTIF(G$8:G674,G674)-1)/1000</f>
        <v>0.61199999999999999</v>
      </c>
      <c r="W674" s="21">
        <f>(RANK(H674,H$8:H$1007,1)+COUNTIF(H$8:H674,H674)-1)/1000</f>
        <v>0.622</v>
      </c>
      <c r="X674" s="21">
        <f>(RANK(I674,I$8:I$1007,1)+COUNTIF(I$8:I674,I674)-1)/1000</f>
        <v>0.65600000000000003</v>
      </c>
      <c r="Y674" s="21">
        <f>(RANK(J674,J$8:J$1007,1)+COUNTIF(J$8:J674,J674)-1)/1000</f>
        <v>0.60399999999999998</v>
      </c>
      <c r="Z674" s="21">
        <f>(RANK(K674,K$8:K$1007,1)+COUNTIF(K$8:K674,K674)-1)/1000</f>
        <v>9.4E-2</v>
      </c>
      <c r="AA674" s="21">
        <f>(RANK(L674,L$8:L$1007,1)+COUNTIF(L$8:L674,L674)-1)/1000</f>
        <v>7.5999999999999998E-2</v>
      </c>
      <c r="AB674" s="21">
        <f>(RANK(M674,M$8:M$1007,1)+COUNTIF(M$8:M674,M674)-1)/1000</f>
        <v>0.126</v>
      </c>
      <c r="AC674" s="21">
        <f>(RANK(N674,N$8:N$1007,1)+COUNTIF(N$8:N674,N674)-1)/1000</f>
        <v>0.56799999999999995</v>
      </c>
      <c r="AD674" s="21">
        <f>(RANK(O674,O$8:O$1007,1)+COUNTIF(O$8:O674,O674)-1)/1000</f>
        <v>0.52400000000000002</v>
      </c>
      <c r="AE674" s="21">
        <f>(RANK(P674,P$8:P$1007,1)+COUNTIF(P$8:P674,P674)-1)/1000</f>
        <v>0.58499999999999996</v>
      </c>
      <c r="AF674" s="21">
        <f>(RANK(Q674,Q$8:Q$1007,1)+COUNTIF(Q$8:Q674,Q674)-1)/1000</f>
        <v>0.56799999999999995</v>
      </c>
      <c r="AG674" s="21">
        <f>(RANK(R674,R$8:R$1007,1)+COUNTIF(R$8:R674,R674)-1)/1000</f>
        <v>0.52400000000000002</v>
      </c>
      <c r="AH674" s="21">
        <f>(RANK(S674,S$8:S$1007,1)+COUNTIF(S$8:S674,S674)-1)/1000</f>
        <v>0.58499999999999996</v>
      </c>
      <c r="AI674" s="14">
        <f t="shared" si="131"/>
        <v>0</v>
      </c>
      <c r="AK674" s="14">
        <f t="shared" si="132"/>
        <v>0</v>
      </c>
    </row>
    <row r="675" spans="2:37" x14ac:dyDescent="0.25">
      <c r="B675">
        <f t="shared" si="126"/>
        <v>668</v>
      </c>
      <c r="C675">
        <f>MATCH(B675,'Stocastic Model Raw Data'!$B$2:$B$1001,0)</f>
        <v>110</v>
      </c>
      <c r="D675" s="14" cm="1">
        <f t="array" ref="D675">INDEX('Stocastic Model Raw Data'!$G$2:$G$1001,$C675,0)</f>
        <v>31610718</v>
      </c>
      <c r="E675" s="14" cm="1">
        <f t="array" ref="E675">INDEX('Stocastic Model Raw Data'!$C$2:$C$1001,$C675,0)</f>
        <v>1767821.0092645099</v>
      </c>
      <c r="F675" s="14" cm="1">
        <f t="array" ref="F675">INDEX('Stocastic Model Raw Data'!$H$2:$H$1001,$C675,0)</f>
        <v>658533.11409364198</v>
      </c>
      <c r="G675" s="14">
        <f t="shared" si="121"/>
        <v>1109287.8951708679</v>
      </c>
      <c r="H675" s="14" cm="1">
        <f t="array" ref="H675">INDEX('Stocastic Model Raw Data'!$D$2:$D$1001,$C675,0)</f>
        <v>57131594.0811617</v>
      </c>
      <c r="I675" s="14" cm="1">
        <f t="array" ref="I675">INDEX('Stocastic Model Raw Data'!$I$2:$I$1001,$C675,0)</f>
        <v>21134301.2928156</v>
      </c>
      <c r="J675" s="14">
        <f t="shared" si="122"/>
        <v>35997292.788346097</v>
      </c>
      <c r="K675" s="14" cm="1">
        <f t="array" ref="K675">INDEX('Stocastic Model Raw Data'!$E$2:$E$1001,$C675,0)</f>
        <v>37304045.572822802</v>
      </c>
      <c r="L675" s="14" cm="1">
        <f t="array" ref="L675">INDEX('Stocastic Model Raw Data'!$J$2:$J$1001,$C675,0)</f>
        <v>26999277.8625587</v>
      </c>
      <c r="M675" s="14">
        <f t="shared" si="123"/>
        <v>10304767.710264102</v>
      </c>
      <c r="N675" s="14">
        <f t="shared" si="127"/>
        <v>94435639.653984502</v>
      </c>
      <c r="O675" s="14">
        <f t="shared" si="128"/>
        <v>48133579.155374303</v>
      </c>
      <c r="P675" s="14">
        <f t="shared" si="124"/>
        <v>46302060.498610198</v>
      </c>
      <c r="Q675" s="3">
        <f t="shared" si="129"/>
        <v>94435639.653984502</v>
      </c>
      <c r="R675" s="3">
        <f t="shared" si="130"/>
        <v>79744297.155374303</v>
      </c>
      <c r="S675" s="3">
        <f t="shared" si="125"/>
        <v>14691342.498610198</v>
      </c>
      <c r="T675" s="21">
        <f>(RANK(E675,E$8:E$1007,1)+COUNTIF(E$8:E675,E675)-1)/1000</f>
        <v>0.10299999999999999</v>
      </c>
      <c r="U675" s="21">
        <f>(RANK(F675,F$8:F$1007,1)+COUNTIF(F$8:F675,F675)-1)/1000</f>
        <v>0.105</v>
      </c>
      <c r="V675" s="21">
        <f>(RANK(G675,G$8:G$1007,1)+COUNTIF(G$8:G675,G675)-1)/1000</f>
        <v>0.10299999999999999</v>
      </c>
      <c r="W675" s="21">
        <f>(RANK(H675,H$8:H$1007,1)+COUNTIF(H$8:H675,H675)-1)/1000</f>
        <v>0.1</v>
      </c>
      <c r="X675" s="21">
        <f>(RANK(I675,I$8:I$1007,1)+COUNTIF(I$8:I675,I675)-1)/1000</f>
        <v>0.105</v>
      </c>
      <c r="Y675" s="21">
        <f>(RANK(J675,J$8:J$1007,1)+COUNTIF(J$8:J675,J675)-1)/1000</f>
        <v>0.1</v>
      </c>
      <c r="Z675" s="21">
        <f>(RANK(K675,K$8:K$1007,1)+COUNTIF(K$8:K675,K675)-1)/1000</f>
        <v>0.59</v>
      </c>
      <c r="AA675" s="21">
        <f>(RANK(L675,L$8:L$1007,1)+COUNTIF(L$8:L675,L675)-1)/1000</f>
        <v>0.63700000000000001</v>
      </c>
      <c r="AB675" s="21">
        <f>(RANK(M675,M$8:M$1007,1)+COUNTIF(M$8:M675,M675)-1)/1000</f>
        <v>0.49199999999999999</v>
      </c>
      <c r="AC675" s="21">
        <f>(RANK(N675,N$8:N$1007,1)+COUNTIF(N$8:N675,N675)-1)/1000</f>
        <v>0.11</v>
      </c>
      <c r="AD675" s="21">
        <f>(RANK(O675,O$8:O$1007,1)+COUNTIF(O$8:O675,O675)-1)/1000</f>
        <v>0.13700000000000001</v>
      </c>
      <c r="AE675" s="21">
        <f>(RANK(P675,P$8:P$1007,1)+COUNTIF(P$8:P675,P675)-1)/1000</f>
        <v>0.10199999999999999</v>
      </c>
      <c r="AF675" s="21">
        <f>(RANK(Q675,Q$8:Q$1007,1)+COUNTIF(Q$8:Q675,Q675)-1)/1000</f>
        <v>0.11</v>
      </c>
      <c r="AG675" s="21">
        <f>(RANK(R675,R$8:R$1007,1)+COUNTIF(R$8:R675,R675)-1)/1000</f>
        <v>0.13700000000000001</v>
      </c>
      <c r="AH675" s="21">
        <f>(RANK(S675,S$8:S$1007,1)+COUNTIF(S$8:S675,S675)-1)/1000</f>
        <v>0.10199999999999999</v>
      </c>
      <c r="AI675" s="14">
        <f t="shared" si="131"/>
        <v>0</v>
      </c>
      <c r="AK675" s="14">
        <f t="shared" si="132"/>
        <v>0</v>
      </c>
    </row>
    <row r="676" spans="2:37" x14ac:dyDescent="0.25">
      <c r="B676">
        <f t="shared" si="126"/>
        <v>669</v>
      </c>
      <c r="C676">
        <f>MATCH(B676,'Stocastic Model Raw Data'!$B$2:$B$1001,0)</f>
        <v>299</v>
      </c>
      <c r="D676" s="14" cm="1">
        <f t="array" ref="D676">INDEX('Stocastic Model Raw Data'!$G$2:$G$1001,$C676,0)</f>
        <v>31610718</v>
      </c>
      <c r="E676" s="14" cm="1">
        <f t="array" ref="E676">INDEX('Stocastic Model Raw Data'!$C$2:$C$1001,$C676,0)</f>
        <v>2928222.46076858</v>
      </c>
      <c r="F676" s="14" cm="1">
        <f t="array" ref="F676">INDEX('Stocastic Model Raw Data'!$H$2:$H$1001,$C676,0)</f>
        <v>1175317.23863334</v>
      </c>
      <c r="G676" s="14">
        <f t="shared" si="121"/>
        <v>1752905.22213524</v>
      </c>
      <c r="H676" s="14" cm="1">
        <f t="array" ref="H676">INDEX('Stocastic Model Raw Data'!$D$2:$D$1001,$C676,0)</f>
        <v>94162126.710042894</v>
      </c>
      <c r="I676" s="14" cm="1">
        <f t="array" ref="I676">INDEX('Stocastic Model Raw Data'!$I$2:$I$1001,$C676,0)</f>
        <v>36736212.445215903</v>
      </c>
      <c r="J676" s="14">
        <f t="shared" si="122"/>
        <v>57425914.264826991</v>
      </c>
      <c r="K676" s="14" cm="1">
        <f t="array" ref="K676">INDEX('Stocastic Model Raw Data'!$E$2:$E$1001,$C676,0)</f>
        <v>35775438.7645735</v>
      </c>
      <c r="L676" s="14" cm="1">
        <f t="array" ref="L676">INDEX('Stocastic Model Raw Data'!$J$2:$J$1001,$C676,0)</f>
        <v>25326184.629815001</v>
      </c>
      <c r="M676" s="14">
        <f t="shared" si="123"/>
        <v>10449254.134758499</v>
      </c>
      <c r="N676" s="14">
        <f t="shared" si="127"/>
        <v>129937565.47461639</v>
      </c>
      <c r="O676" s="14">
        <f t="shared" si="128"/>
        <v>62062397.075030908</v>
      </c>
      <c r="P676" s="14">
        <f t="shared" si="124"/>
        <v>67875168.399585485</v>
      </c>
      <c r="Q676" s="3">
        <f t="shared" si="129"/>
        <v>129937565.47461639</v>
      </c>
      <c r="R676" s="3">
        <f t="shared" si="130"/>
        <v>93673115.075030908</v>
      </c>
      <c r="S676" s="3">
        <f t="shared" si="125"/>
        <v>36264450.399585485</v>
      </c>
      <c r="T676" s="21">
        <f>(RANK(E676,E$8:E$1007,1)+COUNTIF(E$8:E676,E676)-1)/1000</f>
        <v>0.3</v>
      </c>
      <c r="U676" s="21">
        <f>(RANK(F676,F$8:F$1007,1)+COUNTIF(F$8:F676,F676)-1)/1000</f>
        <v>0.30099999999999999</v>
      </c>
      <c r="V676" s="21">
        <f>(RANK(G676,G$8:G$1007,1)+COUNTIF(G$8:G676,G676)-1)/1000</f>
        <v>0.29699999999999999</v>
      </c>
      <c r="W676" s="21">
        <f>(RANK(H676,H$8:H$1007,1)+COUNTIF(H$8:H676,H676)-1)/1000</f>
        <v>0.3</v>
      </c>
      <c r="X676" s="21">
        <f>(RANK(I676,I$8:I$1007,1)+COUNTIF(I$8:I676,I676)-1)/1000</f>
        <v>0.30299999999999999</v>
      </c>
      <c r="Y676" s="21">
        <f>(RANK(J676,J$8:J$1007,1)+COUNTIF(J$8:J676,J676)-1)/1000</f>
        <v>0.29199999999999998</v>
      </c>
      <c r="Z676" s="21">
        <f>(RANK(K676,K$8:K$1007,1)+COUNTIF(K$8:K676,K676)-1)/1000</f>
        <v>0.49399999999999999</v>
      </c>
      <c r="AA676" s="21">
        <f>(RANK(L676,L$8:L$1007,1)+COUNTIF(L$8:L676,L676)-1)/1000</f>
        <v>0.47799999999999998</v>
      </c>
      <c r="AB676" s="21">
        <f>(RANK(M676,M$8:M$1007,1)+COUNTIF(M$8:M676,M676)-1)/1000</f>
        <v>0.53600000000000003</v>
      </c>
      <c r="AC676" s="21">
        <f>(RANK(N676,N$8:N$1007,1)+COUNTIF(N$8:N676,N676)-1)/1000</f>
        <v>0.29899999999999999</v>
      </c>
      <c r="AD676" s="21">
        <f>(RANK(O676,O$8:O$1007,1)+COUNTIF(O$8:O676,O676)-1)/1000</f>
        <v>0.314</v>
      </c>
      <c r="AE676" s="21">
        <f>(RANK(P676,P$8:P$1007,1)+COUNTIF(P$8:P676,P676)-1)/1000</f>
        <v>0.29199999999999998</v>
      </c>
      <c r="AF676" s="21">
        <f>(RANK(Q676,Q$8:Q$1007,1)+COUNTIF(Q$8:Q676,Q676)-1)/1000</f>
        <v>0.29899999999999999</v>
      </c>
      <c r="AG676" s="21">
        <f>(RANK(R676,R$8:R$1007,1)+COUNTIF(R$8:R676,R676)-1)/1000</f>
        <v>0.314</v>
      </c>
      <c r="AH676" s="21">
        <f>(RANK(S676,S$8:S$1007,1)+COUNTIF(S$8:S676,S676)-1)/1000</f>
        <v>0.29199999999999998</v>
      </c>
      <c r="AI676" s="14">
        <f t="shared" si="131"/>
        <v>0</v>
      </c>
      <c r="AK676" s="14">
        <f t="shared" si="132"/>
        <v>0</v>
      </c>
    </row>
    <row r="677" spans="2:37" x14ac:dyDescent="0.25">
      <c r="B677">
        <f t="shared" si="126"/>
        <v>670</v>
      </c>
      <c r="C677">
        <f>MATCH(B677,'Stocastic Model Raw Data'!$B$2:$B$1001,0)</f>
        <v>716</v>
      </c>
      <c r="D677" s="14" cm="1">
        <f t="array" ref="D677">INDEX('Stocastic Model Raw Data'!$G$2:$G$1001,$C677,0)</f>
        <v>31610718</v>
      </c>
      <c r="E677" s="14" cm="1">
        <f t="array" ref="E677">INDEX('Stocastic Model Raw Data'!$C$2:$C$1001,$C677,0)</f>
        <v>4970539.8063749801</v>
      </c>
      <c r="F677" s="14" cm="1">
        <f t="array" ref="F677">INDEX('Stocastic Model Raw Data'!$H$2:$H$1001,$C677,0)</f>
        <v>2076090.6582348901</v>
      </c>
      <c r="G677" s="14">
        <f t="shared" si="121"/>
        <v>2894449.1481400901</v>
      </c>
      <c r="H677" s="14" cm="1">
        <f t="array" ref="H677">INDEX('Stocastic Model Raw Data'!$D$2:$D$1001,$C677,0)</f>
        <v>159559277.81168401</v>
      </c>
      <c r="I677" s="14" cm="1">
        <f t="array" ref="I677">INDEX('Stocastic Model Raw Data'!$I$2:$I$1001,$C677,0)</f>
        <v>64063217.7445831</v>
      </c>
      <c r="J677" s="14">
        <f t="shared" si="122"/>
        <v>95496060.067100912</v>
      </c>
      <c r="K677" s="14" cm="1">
        <f t="array" ref="K677">INDEX('Stocastic Model Raw Data'!$E$2:$E$1001,$C677,0)</f>
        <v>40421289.772198997</v>
      </c>
      <c r="L677" s="14" cm="1">
        <f t="array" ref="L677">INDEX('Stocastic Model Raw Data'!$J$2:$J$1001,$C677,0)</f>
        <v>28911769.782418501</v>
      </c>
      <c r="M677" s="14">
        <f t="shared" si="123"/>
        <v>11509519.989780497</v>
      </c>
      <c r="N677" s="14">
        <f t="shared" si="127"/>
        <v>199980567.58388302</v>
      </c>
      <c r="O677" s="14">
        <f t="shared" si="128"/>
        <v>92974987.527001604</v>
      </c>
      <c r="P677" s="14">
        <f t="shared" si="124"/>
        <v>107005580.05688141</v>
      </c>
      <c r="Q677" s="3">
        <f t="shared" si="129"/>
        <v>199980567.58388302</v>
      </c>
      <c r="R677" s="3">
        <f t="shared" si="130"/>
        <v>124585705.5270016</v>
      </c>
      <c r="S677" s="3">
        <f t="shared" si="125"/>
        <v>75394862.056881413</v>
      </c>
      <c r="T677" s="21">
        <f>(RANK(E677,E$8:E$1007,1)+COUNTIF(E$8:E677,E677)-1)/1000</f>
        <v>0.68899999999999995</v>
      </c>
      <c r="U677" s="21">
        <f>(RANK(F677,F$8:F$1007,1)+COUNTIF(F$8:F677,F677)-1)/1000</f>
        <v>0.69</v>
      </c>
      <c r="V677" s="21">
        <f>(RANK(G677,G$8:G$1007,1)+COUNTIF(G$8:G677,G677)-1)/1000</f>
        <v>0.69</v>
      </c>
      <c r="W677" s="21">
        <f>(RANK(H677,H$8:H$1007,1)+COUNTIF(H$8:H677,H677)-1)/1000</f>
        <v>0.68600000000000005</v>
      </c>
      <c r="X677" s="21">
        <f>(RANK(I677,I$8:I$1007,1)+COUNTIF(I$8:I677,I677)-1)/1000</f>
        <v>0.69</v>
      </c>
      <c r="Y677" s="21">
        <f>(RANK(J677,J$8:J$1007,1)+COUNTIF(J$8:J677,J677)-1)/1000</f>
        <v>0.66600000000000004</v>
      </c>
      <c r="Z677" s="21">
        <f>(RANK(K677,K$8:K$1007,1)+COUNTIF(K$8:K677,K677)-1)/1000</f>
        <v>0.80700000000000005</v>
      </c>
      <c r="AA677" s="21">
        <f>(RANK(L677,L$8:L$1007,1)+COUNTIF(L$8:L677,L677)-1)/1000</f>
        <v>0.80500000000000005</v>
      </c>
      <c r="AB677" s="21">
        <f>(RANK(M677,M$8:M$1007,1)+COUNTIF(M$8:M677,M677)-1)/1000</f>
        <v>0.80100000000000005</v>
      </c>
      <c r="AC677" s="21">
        <f>(RANK(N677,N$8:N$1007,1)+COUNTIF(N$8:N677,N677)-1)/1000</f>
        <v>0.71599999999999997</v>
      </c>
      <c r="AD677" s="21">
        <f>(RANK(O677,O$8:O$1007,1)+COUNTIF(O$8:O677,O677)-1)/1000</f>
        <v>0.746</v>
      </c>
      <c r="AE677" s="21">
        <f>(RANK(P677,P$8:P$1007,1)+COUNTIF(P$8:P677,P677)-1)/1000</f>
        <v>0.68100000000000005</v>
      </c>
      <c r="AF677" s="21">
        <f>(RANK(Q677,Q$8:Q$1007,1)+COUNTIF(Q$8:Q677,Q677)-1)/1000</f>
        <v>0.71599999999999997</v>
      </c>
      <c r="AG677" s="21">
        <f>(RANK(R677,R$8:R$1007,1)+COUNTIF(R$8:R677,R677)-1)/1000</f>
        <v>0.746</v>
      </c>
      <c r="AH677" s="21">
        <f>(RANK(S677,S$8:S$1007,1)+COUNTIF(S$8:S677,S677)-1)/1000</f>
        <v>0.68100000000000005</v>
      </c>
      <c r="AI677" s="14">
        <f t="shared" si="131"/>
        <v>0</v>
      </c>
      <c r="AK677" s="14">
        <f t="shared" si="132"/>
        <v>0</v>
      </c>
    </row>
    <row r="678" spans="2:37" x14ac:dyDescent="0.25">
      <c r="B678">
        <f t="shared" si="126"/>
        <v>671</v>
      </c>
      <c r="C678">
        <f>MATCH(B678,'Stocastic Model Raw Data'!$B$2:$B$1001,0)</f>
        <v>774</v>
      </c>
      <c r="D678" s="14" cm="1">
        <f t="array" ref="D678">INDEX('Stocastic Model Raw Data'!$G$2:$G$1001,$C678,0)</f>
        <v>31610718</v>
      </c>
      <c r="E678" s="14" cm="1">
        <f t="array" ref="E678">INDEX('Stocastic Model Raw Data'!$C$2:$C$1001,$C678,0)</f>
        <v>5215061.7516813697</v>
      </c>
      <c r="F678" s="14" cm="1">
        <f t="array" ref="F678">INDEX('Stocastic Model Raw Data'!$H$2:$H$1001,$C678,0)</f>
        <v>2135122.2488483498</v>
      </c>
      <c r="G678" s="14">
        <f t="shared" si="121"/>
        <v>3079939.5028330199</v>
      </c>
      <c r="H678" s="14" cm="1">
        <f t="array" ref="H678">INDEX('Stocastic Model Raw Data'!$D$2:$D$1001,$C678,0)</f>
        <v>169764251.42561701</v>
      </c>
      <c r="I678" s="14" cm="1">
        <f t="array" ref="I678">INDEX('Stocastic Model Raw Data'!$I$2:$I$1001,$C678,0)</f>
        <v>65964058.892826103</v>
      </c>
      <c r="J678" s="14">
        <f t="shared" si="122"/>
        <v>103800192.5327909</v>
      </c>
      <c r="K678" s="14" cm="1">
        <f t="array" ref="K678">INDEX('Stocastic Model Raw Data'!$E$2:$E$1001,$C678,0)</f>
        <v>41613352.572384097</v>
      </c>
      <c r="L678" s="14" cm="1">
        <f t="array" ref="L678">INDEX('Stocastic Model Raw Data'!$J$2:$J$1001,$C678,0)</f>
        <v>29636033.7989107</v>
      </c>
      <c r="M678" s="14">
        <f t="shared" si="123"/>
        <v>11977318.773473397</v>
      </c>
      <c r="N678" s="14">
        <f t="shared" si="127"/>
        <v>211377603.9980011</v>
      </c>
      <c r="O678" s="14">
        <f t="shared" si="128"/>
        <v>95600092.691736802</v>
      </c>
      <c r="P678" s="14">
        <f t="shared" si="124"/>
        <v>115777511.3062643</v>
      </c>
      <c r="Q678" s="3">
        <f t="shared" si="129"/>
        <v>211377603.9980011</v>
      </c>
      <c r="R678" s="3">
        <f t="shared" si="130"/>
        <v>127210810.6917368</v>
      </c>
      <c r="S678" s="3">
        <f t="shared" si="125"/>
        <v>84166793.306264296</v>
      </c>
      <c r="T678" s="21">
        <f>(RANK(E678,E$8:E$1007,1)+COUNTIF(E$8:E678,E678)-1)/1000</f>
        <v>0.75</v>
      </c>
      <c r="U678" s="21">
        <f>(RANK(F678,F$8:F$1007,1)+COUNTIF(F$8:F678,F678)-1)/1000</f>
        <v>0.74</v>
      </c>
      <c r="V678" s="21">
        <f>(RANK(G678,G$8:G$1007,1)+COUNTIF(G$8:G678,G678)-1)/1000</f>
        <v>0.76200000000000001</v>
      </c>
      <c r="W678" s="21">
        <f>(RANK(H678,H$8:H$1007,1)+COUNTIF(H$8:H678,H678)-1)/1000</f>
        <v>0.76200000000000001</v>
      </c>
      <c r="X678" s="21">
        <f>(RANK(I678,I$8:I$1007,1)+COUNTIF(I$8:I678,I678)-1)/1000</f>
        <v>0.74099999999999999</v>
      </c>
      <c r="Y678" s="21">
        <f>(RANK(J678,J$8:J$1007,1)+COUNTIF(J$8:J678,J678)-1)/1000</f>
        <v>0.76400000000000001</v>
      </c>
      <c r="Z678" s="21">
        <f>(RANK(K678,K$8:K$1007,1)+COUNTIF(K$8:K678,K678)-1)/1000</f>
        <v>0.86399999999999999</v>
      </c>
      <c r="AA678" s="21">
        <f>(RANK(L678,L$8:L$1007,1)+COUNTIF(L$8:L678,L678)-1)/1000</f>
        <v>0.85099999999999998</v>
      </c>
      <c r="AB678" s="21">
        <f>(RANK(M678,M$8:M$1007,1)+COUNTIF(M$8:M678,M678)-1)/1000</f>
        <v>0.89400000000000002</v>
      </c>
      <c r="AC678" s="21">
        <f>(RANK(N678,N$8:N$1007,1)+COUNTIF(N$8:N678,N678)-1)/1000</f>
        <v>0.77400000000000002</v>
      </c>
      <c r="AD678" s="21">
        <f>(RANK(O678,O$8:O$1007,1)+COUNTIF(O$8:O678,O678)-1)/1000</f>
        <v>0.77300000000000002</v>
      </c>
      <c r="AE678" s="21">
        <f>(RANK(P678,P$8:P$1007,1)+COUNTIF(P$8:P678,P678)-1)/1000</f>
        <v>0.76900000000000002</v>
      </c>
      <c r="AF678" s="21">
        <f>(RANK(Q678,Q$8:Q$1007,1)+COUNTIF(Q$8:Q678,Q678)-1)/1000</f>
        <v>0.77400000000000002</v>
      </c>
      <c r="AG678" s="21">
        <f>(RANK(R678,R$8:R$1007,1)+COUNTIF(R$8:R678,R678)-1)/1000</f>
        <v>0.77300000000000002</v>
      </c>
      <c r="AH678" s="21">
        <f>(RANK(S678,S$8:S$1007,1)+COUNTIF(S$8:S678,S678)-1)/1000</f>
        <v>0.76900000000000002</v>
      </c>
      <c r="AI678" s="14">
        <f t="shared" si="131"/>
        <v>0</v>
      </c>
      <c r="AK678" s="14">
        <f t="shared" si="132"/>
        <v>0</v>
      </c>
    </row>
    <row r="679" spans="2:37" x14ac:dyDescent="0.25">
      <c r="B679">
        <f t="shared" si="126"/>
        <v>672</v>
      </c>
      <c r="C679">
        <f>MATCH(B679,'Stocastic Model Raw Data'!$B$2:$B$1001,0)</f>
        <v>565</v>
      </c>
      <c r="D679" s="14" cm="1">
        <f t="array" ref="D679">INDEX('Stocastic Model Raw Data'!$G$2:$G$1001,$C679,0)</f>
        <v>31610718</v>
      </c>
      <c r="E679" s="14" cm="1">
        <f t="array" ref="E679">INDEX('Stocastic Model Raw Data'!$C$2:$C$1001,$C679,0)</f>
        <v>4342652.3457138101</v>
      </c>
      <c r="F679" s="14" cm="1">
        <f t="array" ref="F679">INDEX('Stocastic Model Raw Data'!$H$2:$H$1001,$C679,0)</f>
        <v>1795180.9472067</v>
      </c>
      <c r="G679" s="14">
        <f t="shared" si="121"/>
        <v>2547471.3985071098</v>
      </c>
      <c r="H679" s="14" cm="1">
        <f t="array" ref="H679">INDEX('Stocastic Model Raw Data'!$D$2:$D$1001,$C679,0)</f>
        <v>140611118.69728699</v>
      </c>
      <c r="I679" s="14" cm="1">
        <f t="array" ref="I679">INDEX('Stocastic Model Raw Data'!$I$2:$I$1001,$C679,0)</f>
        <v>55596530.5366197</v>
      </c>
      <c r="J679" s="14">
        <f t="shared" si="122"/>
        <v>85014588.1606673</v>
      </c>
      <c r="K679" s="14" cm="1">
        <f t="array" ref="K679">INDEX('Stocastic Model Raw Data'!$E$2:$E$1001,$C679,0)</f>
        <v>37455185.800805598</v>
      </c>
      <c r="L679" s="14" cm="1">
        <f t="array" ref="L679">INDEX('Stocastic Model Raw Data'!$J$2:$J$1001,$C679,0)</f>
        <v>26537126.273292199</v>
      </c>
      <c r="M679" s="14">
        <f t="shared" si="123"/>
        <v>10918059.5275134</v>
      </c>
      <c r="N679" s="14">
        <f t="shared" si="127"/>
        <v>178066304.49809259</v>
      </c>
      <c r="O679" s="14">
        <f t="shared" si="128"/>
        <v>82133656.809911907</v>
      </c>
      <c r="P679" s="14">
        <f t="shared" si="124"/>
        <v>95932647.688180685</v>
      </c>
      <c r="Q679" s="3">
        <f t="shared" si="129"/>
        <v>178066304.49809259</v>
      </c>
      <c r="R679" s="3">
        <f t="shared" si="130"/>
        <v>113744374.80991191</v>
      </c>
      <c r="S679" s="3">
        <f t="shared" si="125"/>
        <v>64321929.688180685</v>
      </c>
      <c r="T679" s="21">
        <f>(RANK(E679,E$8:E$1007,1)+COUNTIF(E$8:E679,E679)-1)/1000</f>
        <v>0.55700000000000005</v>
      </c>
      <c r="U679" s="21">
        <f>(RANK(F679,F$8:F$1007,1)+COUNTIF(F$8:F679,F679)-1)/1000</f>
        <v>0.56200000000000006</v>
      </c>
      <c r="V679" s="21">
        <f>(RANK(G679,G$8:G$1007,1)+COUNTIF(G$8:G679,G679)-1)/1000</f>
        <v>0.54800000000000004</v>
      </c>
      <c r="W679" s="21">
        <f>(RANK(H679,H$8:H$1007,1)+COUNTIF(H$8:H679,H679)-1)/1000</f>
        <v>0.55600000000000005</v>
      </c>
      <c r="X679" s="21">
        <f>(RANK(I679,I$8:I$1007,1)+COUNTIF(I$8:I679,I679)-1)/1000</f>
        <v>0.56299999999999994</v>
      </c>
      <c r="Y679" s="21">
        <f>(RANK(J679,J$8:J$1007,1)+COUNTIF(J$8:J679,J679)-1)/1000</f>
        <v>0.54700000000000004</v>
      </c>
      <c r="Z679" s="21">
        <f>(RANK(K679,K$8:K$1007,1)+COUNTIF(K$8:K679,K679)-1)/1000</f>
        <v>0.60299999999999998</v>
      </c>
      <c r="AA679" s="21">
        <f>(RANK(L679,L$8:L$1007,1)+COUNTIF(L$8:L679,L679)-1)/1000</f>
        <v>0.58599999999999997</v>
      </c>
      <c r="AB679" s="21">
        <f>(RANK(M679,M$8:M$1007,1)+COUNTIF(M$8:M679,M679)-1)/1000</f>
        <v>0.65600000000000003</v>
      </c>
      <c r="AC679" s="21">
        <f>(RANK(N679,N$8:N$1007,1)+COUNTIF(N$8:N679,N679)-1)/1000</f>
        <v>0.56499999999999995</v>
      </c>
      <c r="AD679" s="21">
        <f>(RANK(O679,O$8:O$1007,1)+COUNTIF(O$8:O679,O679)-1)/1000</f>
        <v>0.58199999999999996</v>
      </c>
      <c r="AE679" s="21">
        <f>(RANK(P679,P$8:P$1007,1)+COUNTIF(P$8:P679,P679)-1)/1000</f>
        <v>0.54700000000000004</v>
      </c>
      <c r="AF679" s="21">
        <f>(RANK(Q679,Q$8:Q$1007,1)+COUNTIF(Q$8:Q679,Q679)-1)/1000</f>
        <v>0.56499999999999995</v>
      </c>
      <c r="AG679" s="21">
        <f>(RANK(R679,R$8:R$1007,1)+COUNTIF(R$8:R679,R679)-1)/1000</f>
        <v>0.58199999999999996</v>
      </c>
      <c r="AH679" s="21">
        <f>(RANK(S679,S$8:S$1007,1)+COUNTIF(S$8:S679,S679)-1)/1000</f>
        <v>0.54700000000000004</v>
      </c>
      <c r="AI679" s="14">
        <f t="shared" si="131"/>
        <v>0</v>
      </c>
      <c r="AK679" s="14">
        <f t="shared" si="132"/>
        <v>0</v>
      </c>
    </row>
    <row r="680" spans="2:37" x14ac:dyDescent="0.25">
      <c r="B680">
        <f t="shared" si="126"/>
        <v>673</v>
      </c>
      <c r="C680">
        <f>MATCH(B680,'Stocastic Model Raw Data'!$B$2:$B$1001,0)</f>
        <v>474</v>
      </c>
      <c r="D680" s="14" cm="1">
        <f t="array" ref="D680">INDEX('Stocastic Model Raw Data'!$G$2:$G$1001,$C680,0)</f>
        <v>31610718</v>
      </c>
      <c r="E680" s="14" cm="1">
        <f t="array" ref="E680">INDEX('Stocastic Model Raw Data'!$C$2:$C$1001,$C680,0)</f>
        <v>4230730.9935811898</v>
      </c>
      <c r="F680" s="14" cm="1">
        <f t="array" ref="F680">INDEX('Stocastic Model Raw Data'!$H$2:$H$1001,$C680,0)</f>
        <v>1745345.66684175</v>
      </c>
      <c r="G680" s="14">
        <f t="shared" si="121"/>
        <v>2485385.3267394397</v>
      </c>
      <c r="H680" s="14" cm="1">
        <f t="array" ref="H680">INDEX('Stocastic Model Raw Data'!$D$2:$D$1001,$C680,0)</f>
        <v>137361214.38732499</v>
      </c>
      <c r="I680" s="14" cm="1">
        <f t="array" ref="I680">INDEX('Stocastic Model Raw Data'!$I$2:$I$1001,$C680,0)</f>
        <v>53929276.9987121</v>
      </c>
      <c r="J680" s="14">
        <f t="shared" si="122"/>
        <v>83431937.388612896</v>
      </c>
      <c r="K680" s="14" cm="1">
        <f t="array" ref="K680">INDEX('Stocastic Model Raw Data'!$E$2:$E$1001,$C680,0)</f>
        <v>31698308.738523599</v>
      </c>
      <c r="L680" s="14" cm="1">
        <f t="array" ref="L680">INDEX('Stocastic Model Raw Data'!$J$2:$J$1001,$C680,0)</f>
        <v>22422071.8487003</v>
      </c>
      <c r="M680" s="14">
        <f t="shared" si="123"/>
        <v>9276236.8898232989</v>
      </c>
      <c r="N680" s="14">
        <f t="shared" si="127"/>
        <v>169059523.12584859</v>
      </c>
      <c r="O680" s="14">
        <f t="shared" si="128"/>
        <v>76351348.847412407</v>
      </c>
      <c r="P680" s="14">
        <f t="shared" si="124"/>
        <v>92708174.278436184</v>
      </c>
      <c r="Q680" s="3">
        <f t="shared" si="129"/>
        <v>169059523.12584859</v>
      </c>
      <c r="R680" s="3">
        <f t="shared" si="130"/>
        <v>107962066.84741241</v>
      </c>
      <c r="S680" s="3">
        <f t="shared" si="125"/>
        <v>61097456.278436184</v>
      </c>
      <c r="T680" s="21">
        <f>(RANK(E680,E$8:E$1007,1)+COUNTIF(E$8:E680,E680)-1)/1000</f>
        <v>0.51300000000000001</v>
      </c>
      <c r="U680" s="21">
        <f>(RANK(F680,F$8:F$1007,1)+COUNTIF(F$8:F680,F680)-1)/1000</f>
        <v>0.51400000000000001</v>
      </c>
      <c r="V680" s="21">
        <f>(RANK(G680,G$8:G$1007,1)+COUNTIF(G$8:G680,G680)-1)/1000</f>
        <v>0.50700000000000001</v>
      </c>
      <c r="W680" s="21">
        <f>(RANK(H680,H$8:H$1007,1)+COUNTIF(H$8:H680,H680)-1)/1000</f>
        <v>0.51400000000000001</v>
      </c>
      <c r="X680" s="21">
        <f>(RANK(I680,I$8:I$1007,1)+COUNTIF(I$8:I680,I680)-1)/1000</f>
        <v>0.51300000000000001</v>
      </c>
      <c r="Y680" s="21">
        <f>(RANK(J680,J$8:J$1007,1)+COUNTIF(J$8:J680,J680)-1)/1000</f>
        <v>0.504</v>
      </c>
      <c r="Z680" s="21">
        <f>(RANK(K680,K$8:K$1007,1)+COUNTIF(K$8:K680,K680)-1)/1000</f>
        <v>0.28499999999999998</v>
      </c>
      <c r="AA680" s="21">
        <f>(RANK(L680,L$8:L$1007,1)+COUNTIF(L$8:L680,L680)-1)/1000</f>
        <v>0.29299999999999998</v>
      </c>
      <c r="AB680" s="21">
        <f>(RANK(M680,M$8:M$1007,1)+COUNTIF(M$8:M680,M680)-1)/1000</f>
        <v>0.27400000000000002</v>
      </c>
      <c r="AC680" s="21">
        <f>(RANK(N680,N$8:N$1007,1)+COUNTIF(N$8:N680,N680)-1)/1000</f>
        <v>0.47399999999999998</v>
      </c>
      <c r="AD680" s="21">
        <f>(RANK(O680,O$8:O$1007,1)+COUNTIF(O$8:O680,O680)-1)/1000</f>
        <v>0.47399999999999998</v>
      </c>
      <c r="AE680" s="21">
        <f>(RANK(P680,P$8:P$1007,1)+COUNTIF(P$8:P680,P680)-1)/1000</f>
        <v>0.49</v>
      </c>
      <c r="AF680" s="21">
        <f>(RANK(Q680,Q$8:Q$1007,1)+COUNTIF(Q$8:Q680,Q680)-1)/1000</f>
        <v>0.47399999999999998</v>
      </c>
      <c r="AG680" s="21">
        <f>(RANK(R680,R$8:R$1007,1)+COUNTIF(R$8:R680,R680)-1)/1000</f>
        <v>0.47399999999999998</v>
      </c>
      <c r="AH680" s="21">
        <f>(RANK(S680,S$8:S$1007,1)+COUNTIF(S$8:S680,S680)-1)/1000</f>
        <v>0.49</v>
      </c>
      <c r="AI680" s="14">
        <f t="shared" si="131"/>
        <v>0</v>
      </c>
      <c r="AK680" s="14">
        <f t="shared" si="132"/>
        <v>0</v>
      </c>
    </row>
    <row r="681" spans="2:37" x14ac:dyDescent="0.25">
      <c r="B681">
        <f t="shared" si="126"/>
        <v>674</v>
      </c>
      <c r="C681">
        <f>MATCH(B681,'Stocastic Model Raw Data'!$B$2:$B$1001,0)</f>
        <v>620</v>
      </c>
      <c r="D681" s="14" cm="1">
        <f t="array" ref="D681">INDEX('Stocastic Model Raw Data'!$G$2:$G$1001,$C681,0)</f>
        <v>31610718</v>
      </c>
      <c r="E681" s="14" cm="1">
        <f t="array" ref="E681">INDEX('Stocastic Model Raw Data'!$C$2:$C$1001,$C681,0)</f>
        <v>4589302.3598768301</v>
      </c>
      <c r="F681" s="14" cm="1">
        <f t="array" ref="F681">INDEX('Stocastic Model Raw Data'!$H$2:$H$1001,$C681,0)</f>
        <v>1893343.40329473</v>
      </c>
      <c r="G681" s="14">
        <f t="shared" si="121"/>
        <v>2695958.9565821001</v>
      </c>
      <c r="H681" s="14" cm="1">
        <f t="array" ref="H681">INDEX('Stocastic Model Raw Data'!$D$2:$D$1001,$C681,0)</f>
        <v>148451977.939017</v>
      </c>
      <c r="I681" s="14" cm="1">
        <f t="array" ref="I681">INDEX('Stocastic Model Raw Data'!$I$2:$I$1001,$C681,0)</f>
        <v>58721089.822872803</v>
      </c>
      <c r="J681" s="14">
        <f t="shared" si="122"/>
        <v>89730888.116144195</v>
      </c>
      <c r="K681" s="14" cm="1">
        <f t="array" ref="K681">INDEX('Stocastic Model Raw Data'!$E$2:$E$1001,$C681,0)</f>
        <v>37808850.823364899</v>
      </c>
      <c r="L681" s="14" cm="1">
        <f t="array" ref="L681">INDEX('Stocastic Model Raw Data'!$J$2:$J$1001,$C681,0)</f>
        <v>26856756.627638299</v>
      </c>
      <c r="M681" s="14">
        <f t="shared" si="123"/>
        <v>10952094.1957266</v>
      </c>
      <c r="N681" s="14">
        <f t="shared" si="127"/>
        <v>186260828.76238191</v>
      </c>
      <c r="O681" s="14">
        <f t="shared" si="128"/>
        <v>85577846.450511098</v>
      </c>
      <c r="P681" s="14">
        <f t="shared" si="124"/>
        <v>100682982.31187081</v>
      </c>
      <c r="Q681" s="3">
        <f t="shared" si="129"/>
        <v>186260828.76238191</v>
      </c>
      <c r="R681" s="3">
        <f t="shared" si="130"/>
        <v>117188564.4505111</v>
      </c>
      <c r="S681" s="3">
        <f t="shared" si="125"/>
        <v>69072264.311870813</v>
      </c>
      <c r="T681" s="21">
        <f>(RANK(E681,E$8:E$1007,1)+COUNTIF(E$8:E681,E681)-1)/1000</f>
        <v>0.60599999999999998</v>
      </c>
      <c r="U681" s="21">
        <f>(RANK(F681,F$8:F$1007,1)+COUNTIF(F$8:F681,F681)-1)/1000</f>
        <v>0.61299999999999999</v>
      </c>
      <c r="V681" s="21">
        <f>(RANK(G681,G$8:G$1007,1)+COUNTIF(G$8:G681,G681)-1)/1000</f>
        <v>0.59699999999999998</v>
      </c>
      <c r="W681" s="21">
        <f>(RANK(H681,H$8:H$1007,1)+COUNTIF(H$8:H681,H681)-1)/1000</f>
        <v>0.60299999999999998</v>
      </c>
      <c r="X681" s="21">
        <f>(RANK(I681,I$8:I$1007,1)+COUNTIF(I$8:I681,I681)-1)/1000</f>
        <v>0.61299999999999999</v>
      </c>
      <c r="Y681" s="21">
        <f>(RANK(J681,J$8:J$1007,1)+COUNTIF(J$8:J681,J681)-1)/1000</f>
        <v>0.59499999999999997</v>
      </c>
      <c r="Z681" s="21">
        <f>(RANK(K681,K$8:K$1007,1)+COUNTIF(K$8:K681,K681)-1)/1000</f>
        <v>0.63700000000000001</v>
      </c>
      <c r="AA681" s="21">
        <f>(RANK(L681,L$8:L$1007,1)+COUNTIF(L$8:L681,L681)-1)/1000</f>
        <v>0.61899999999999999</v>
      </c>
      <c r="AB681" s="21">
        <f>(RANK(M681,M$8:M$1007,1)+COUNTIF(M$8:M681,M681)-1)/1000</f>
        <v>0.67100000000000004</v>
      </c>
      <c r="AC681" s="21">
        <f>(RANK(N681,N$8:N$1007,1)+COUNTIF(N$8:N681,N681)-1)/1000</f>
        <v>0.62</v>
      </c>
      <c r="AD681" s="21">
        <f>(RANK(O681,O$8:O$1007,1)+COUNTIF(O$8:O681,O681)-1)/1000</f>
        <v>0.64600000000000002</v>
      </c>
      <c r="AE681" s="21">
        <f>(RANK(P681,P$8:P$1007,1)+COUNTIF(P$8:P681,P681)-1)/1000</f>
        <v>0.60699999999999998</v>
      </c>
      <c r="AF681" s="21">
        <f>(RANK(Q681,Q$8:Q$1007,1)+COUNTIF(Q$8:Q681,Q681)-1)/1000</f>
        <v>0.62</v>
      </c>
      <c r="AG681" s="21">
        <f>(RANK(R681,R$8:R$1007,1)+COUNTIF(R$8:R681,R681)-1)/1000</f>
        <v>0.64600000000000002</v>
      </c>
      <c r="AH681" s="21">
        <f>(RANK(S681,S$8:S$1007,1)+COUNTIF(S$8:S681,S681)-1)/1000</f>
        <v>0.60699999999999998</v>
      </c>
      <c r="AI681" s="14">
        <f t="shared" si="131"/>
        <v>0</v>
      </c>
      <c r="AK681" s="14">
        <f t="shared" si="132"/>
        <v>0</v>
      </c>
    </row>
    <row r="682" spans="2:37" x14ac:dyDescent="0.25">
      <c r="B682">
        <f t="shared" si="126"/>
        <v>675</v>
      </c>
      <c r="C682">
        <f>MATCH(B682,'Stocastic Model Raw Data'!$B$2:$B$1001,0)</f>
        <v>726</v>
      </c>
      <c r="D682" s="14" cm="1">
        <f t="array" ref="D682">INDEX('Stocastic Model Raw Data'!$G$2:$G$1001,$C682,0)</f>
        <v>31610718</v>
      </c>
      <c r="E682" s="14" cm="1">
        <f t="array" ref="E682">INDEX('Stocastic Model Raw Data'!$C$2:$C$1001,$C682,0)</f>
        <v>5052782.5598184196</v>
      </c>
      <c r="F682" s="14" cm="1">
        <f t="array" ref="F682">INDEX('Stocastic Model Raw Data'!$H$2:$H$1001,$C682,0)</f>
        <v>2108585.21049442</v>
      </c>
      <c r="G682" s="14">
        <f t="shared" si="121"/>
        <v>2944197.3493239996</v>
      </c>
      <c r="H682" s="14" cm="1">
        <f t="array" ref="H682">INDEX('Stocastic Model Raw Data'!$D$2:$D$1001,$C682,0)</f>
        <v>162297990.46489999</v>
      </c>
      <c r="I682" s="14" cm="1">
        <f t="array" ref="I682">INDEX('Stocastic Model Raw Data'!$I$2:$I$1001,$C682,0)</f>
        <v>65050051.8356492</v>
      </c>
      <c r="J682" s="14">
        <f t="shared" si="122"/>
        <v>97247938.629250795</v>
      </c>
      <c r="K682" s="14" cm="1">
        <f t="array" ref="K682">INDEX('Stocastic Model Raw Data'!$E$2:$E$1001,$C682,0)</f>
        <v>39793244.149301</v>
      </c>
      <c r="L682" s="14" cm="1">
        <f t="array" ref="L682">INDEX('Stocastic Model Raw Data'!$J$2:$J$1001,$C682,0)</f>
        <v>28120955.2072552</v>
      </c>
      <c r="M682" s="14">
        <f t="shared" si="123"/>
        <v>11672288.9420458</v>
      </c>
      <c r="N682" s="14">
        <f t="shared" si="127"/>
        <v>202091234.61420098</v>
      </c>
      <c r="O682" s="14">
        <f t="shared" si="128"/>
        <v>93171007.042904407</v>
      </c>
      <c r="P682" s="14">
        <f t="shared" si="124"/>
        <v>108920227.57129657</v>
      </c>
      <c r="Q682" s="3">
        <f t="shared" si="129"/>
        <v>202091234.61420098</v>
      </c>
      <c r="R682" s="3">
        <f t="shared" si="130"/>
        <v>124781725.04290441</v>
      </c>
      <c r="S682" s="3">
        <f t="shared" si="125"/>
        <v>77309509.571296573</v>
      </c>
      <c r="T682" s="21">
        <f>(RANK(E682,E$8:E$1007,1)+COUNTIF(E$8:E682,E682)-1)/1000</f>
        <v>0.71199999999999997</v>
      </c>
      <c r="U682" s="21">
        <f>(RANK(F682,F$8:F$1007,1)+COUNTIF(F$8:F682,F682)-1)/1000</f>
        <v>0.71</v>
      </c>
      <c r="V682" s="21">
        <f>(RANK(G682,G$8:G$1007,1)+COUNTIF(G$8:G682,G682)-1)/1000</f>
        <v>0.70599999999999996</v>
      </c>
      <c r="W682" s="21">
        <f>(RANK(H682,H$8:H$1007,1)+COUNTIF(H$8:H682,H682)-1)/1000</f>
        <v>0.70599999999999996</v>
      </c>
      <c r="X682" s="21">
        <f>(RANK(I682,I$8:I$1007,1)+COUNTIF(I$8:I682,I682)-1)/1000</f>
        <v>0.71399999999999997</v>
      </c>
      <c r="Y682" s="21">
        <f>(RANK(J682,J$8:J$1007,1)+COUNTIF(J$8:J682,J682)-1)/1000</f>
        <v>0.69299999999999995</v>
      </c>
      <c r="Z682" s="21">
        <f>(RANK(K682,K$8:K$1007,1)+COUNTIF(K$8:K682,K682)-1)/1000</f>
        <v>0.76900000000000002</v>
      </c>
      <c r="AA682" s="21">
        <f>(RANK(L682,L$8:L$1007,1)+COUNTIF(L$8:L682,L682)-1)/1000</f>
        <v>0.73899999999999999</v>
      </c>
      <c r="AB682" s="21">
        <f>(RANK(M682,M$8:M$1007,1)+COUNTIF(M$8:M682,M682)-1)/1000</f>
        <v>0.83599999999999997</v>
      </c>
      <c r="AC682" s="21">
        <f>(RANK(N682,N$8:N$1007,1)+COUNTIF(N$8:N682,N682)-1)/1000</f>
        <v>0.72599999999999998</v>
      </c>
      <c r="AD682" s="21">
        <f>(RANK(O682,O$8:O$1007,1)+COUNTIF(O$8:O682,O682)-1)/1000</f>
        <v>0.751</v>
      </c>
      <c r="AE682" s="21">
        <f>(RANK(P682,P$8:P$1007,1)+COUNTIF(P$8:P682,P682)-1)/1000</f>
        <v>0.70399999999999996</v>
      </c>
      <c r="AF682" s="21">
        <f>(RANK(Q682,Q$8:Q$1007,1)+COUNTIF(Q$8:Q682,Q682)-1)/1000</f>
        <v>0.72599999999999998</v>
      </c>
      <c r="AG682" s="21">
        <f>(RANK(R682,R$8:R$1007,1)+COUNTIF(R$8:R682,R682)-1)/1000</f>
        <v>0.751</v>
      </c>
      <c r="AH682" s="21">
        <f>(RANK(S682,S$8:S$1007,1)+COUNTIF(S$8:S682,S682)-1)/1000</f>
        <v>0.70399999999999996</v>
      </c>
      <c r="AI682" s="14">
        <f t="shared" si="131"/>
        <v>0</v>
      </c>
      <c r="AK682" s="14">
        <f t="shared" si="132"/>
        <v>0</v>
      </c>
    </row>
    <row r="683" spans="2:37" x14ac:dyDescent="0.25">
      <c r="B683">
        <f t="shared" si="126"/>
        <v>676</v>
      </c>
      <c r="C683">
        <f>MATCH(B683,'Stocastic Model Raw Data'!$B$2:$B$1001,0)</f>
        <v>539</v>
      </c>
      <c r="D683" s="14" cm="1">
        <f t="array" ref="D683">INDEX('Stocastic Model Raw Data'!$G$2:$G$1001,$C683,0)</f>
        <v>31610718</v>
      </c>
      <c r="E683" s="14" cm="1">
        <f t="array" ref="E683">INDEX('Stocastic Model Raw Data'!$C$2:$C$1001,$C683,0)</f>
        <v>4134473.1282998901</v>
      </c>
      <c r="F683" s="14" cm="1">
        <f t="array" ref="F683">INDEX('Stocastic Model Raw Data'!$H$2:$H$1001,$C683,0)</f>
        <v>1654509.3243581799</v>
      </c>
      <c r="G683" s="14">
        <f t="shared" si="121"/>
        <v>2479963.8039417099</v>
      </c>
      <c r="H683" s="14" cm="1">
        <f t="array" ref="H683">INDEX('Stocastic Model Raw Data'!$D$2:$D$1001,$C683,0)</f>
        <v>135522176.470254</v>
      </c>
      <c r="I683" s="14" cm="1">
        <f t="array" ref="I683">INDEX('Stocastic Model Raw Data'!$I$2:$I$1001,$C683,0)</f>
        <v>51523730.963763803</v>
      </c>
      <c r="J683" s="14">
        <f t="shared" si="122"/>
        <v>83998445.506490201</v>
      </c>
      <c r="K683" s="14" cm="1">
        <f t="array" ref="K683">INDEX('Stocastic Model Raw Data'!$E$2:$E$1001,$C683,0)</f>
        <v>40519976.777037598</v>
      </c>
      <c r="L683" s="14" cm="1">
        <f t="array" ref="L683">INDEX('Stocastic Model Raw Data'!$J$2:$J$1001,$C683,0)</f>
        <v>28611931.723969199</v>
      </c>
      <c r="M683" s="14">
        <f t="shared" si="123"/>
        <v>11908045.053068399</v>
      </c>
      <c r="N683" s="14">
        <f t="shared" si="127"/>
        <v>176042153.24729159</v>
      </c>
      <c r="O683" s="14">
        <f t="shared" si="128"/>
        <v>80135662.687732995</v>
      </c>
      <c r="P683" s="14">
        <f t="shared" si="124"/>
        <v>95906490.5595586</v>
      </c>
      <c r="Q683" s="3">
        <f t="shared" si="129"/>
        <v>176042153.24729159</v>
      </c>
      <c r="R683" s="3">
        <f t="shared" si="130"/>
        <v>111746380.68773299</v>
      </c>
      <c r="S683" s="3">
        <f t="shared" si="125"/>
        <v>64295772.5595586</v>
      </c>
      <c r="T683" s="21">
        <f>(RANK(E683,E$8:E$1007,1)+COUNTIF(E$8:E683,E683)-1)/1000</f>
        <v>0.47899999999999998</v>
      </c>
      <c r="U683" s="21">
        <f>(RANK(F683,F$8:F$1007,1)+COUNTIF(F$8:F683,F683)-1)/1000</f>
        <v>0.47299999999999998</v>
      </c>
      <c r="V683" s="21">
        <f>(RANK(G683,G$8:G$1007,1)+COUNTIF(G$8:G683,G683)-1)/1000</f>
        <v>0.503</v>
      </c>
      <c r="W683" s="21">
        <f>(RANK(H683,H$8:H$1007,1)+COUNTIF(H$8:H683,H683)-1)/1000</f>
        <v>0.496</v>
      </c>
      <c r="X683" s="21">
        <f>(RANK(I683,I$8:I$1007,1)+COUNTIF(I$8:I683,I683)-1)/1000</f>
        <v>0.47399999999999998</v>
      </c>
      <c r="Y683" s="21">
        <f>(RANK(J683,J$8:J$1007,1)+COUNTIF(J$8:J683,J683)-1)/1000</f>
        <v>0.52600000000000002</v>
      </c>
      <c r="Z683" s="21">
        <f>(RANK(K683,K$8:K$1007,1)+COUNTIF(K$8:K683,K683)-1)/1000</f>
        <v>0.81499999999999995</v>
      </c>
      <c r="AA683" s="21">
        <f>(RANK(L683,L$8:L$1007,1)+COUNTIF(L$8:L683,L683)-1)/1000</f>
        <v>0.78100000000000003</v>
      </c>
      <c r="AB683" s="21">
        <f>(RANK(M683,M$8:M$1007,1)+COUNTIF(M$8:M683,M683)-1)/1000</f>
        <v>0.88600000000000001</v>
      </c>
      <c r="AC683" s="21">
        <f>(RANK(N683,N$8:N$1007,1)+COUNTIF(N$8:N683,N683)-1)/1000</f>
        <v>0.53900000000000003</v>
      </c>
      <c r="AD683" s="21">
        <f>(RANK(O683,O$8:O$1007,1)+COUNTIF(O$8:O683,O683)-1)/1000</f>
        <v>0.53600000000000003</v>
      </c>
      <c r="AE683" s="21">
        <f>(RANK(P683,P$8:P$1007,1)+COUNTIF(P$8:P683,P683)-1)/1000</f>
        <v>0.54500000000000004</v>
      </c>
      <c r="AF683" s="21">
        <f>(RANK(Q683,Q$8:Q$1007,1)+COUNTIF(Q$8:Q683,Q683)-1)/1000</f>
        <v>0.53900000000000003</v>
      </c>
      <c r="AG683" s="21">
        <f>(RANK(R683,R$8:R$1007,1)+COUNTIF(R$8:R683,R683)-1)/1000</f>
        <v>0.53600000000000003</v>
      </c>
      <c r="AH683" s="21">
        <f>(RANK(S683,S$8:S$1007,1)+COUNTIF(S$8:S683,S683)-1)/1000</f>
        <v>0.54500000000000004</v>
      </c>
      <c r="AI683" s="14">
        <f t="shared" si="131"/>
        <v>0</v>
      </c>
      <c r="AK683" s="14">
        <f t="shared" si="132"/>
        <v>0</v>
      </c>
    </row>
    <row r="684" spans="2:37" x14ac:dyDescent="0.25">
      <c r="B684">
        <f t="shared" si="126"/>
        <v>677</v>
      </c>
      <c r="C684">
        <f>MATCH(B684,'Stocastic Model Raw Data'!$B$2:$B$1001,0)</f>
        <v>337</v>
      </c>
      <c r="D684" s="14" cm="1">
        <f t="array" ref="D684">INDEX('Stocastic Model Raw Data'!$G$2:$G$1001,$C684,0)</f>
        <v>31610718</v>
      </c>
      <c r="E684" s="14" cm="1">
        <f t="array" ref="E684">INDEX('Stocastic Model Raw Data'!$C$2:$C$1001,$C684,0)</f>
        <v>3051084.0891703102</v>
      </c>
      <c r="F684" s="14" cm="1">
        <f t="array" ref="F684">INDEX('Stocastic Model Raw Data'!$H$2:$H$1001,$C684,0)</f>
        <v>1204917.19683034</v>
      </c>
      <c r="G684" s="14">
        <f t="shared" si="121"/>
        <v>1846166.8923399702</v>
      </c>
      <c r="H684" s="14" cm="1">
        <f t="array" ref="H684">INDEX('Stocastic Model Raw Data'!$D$2:$D$1001,$C684,0)</f>
        <v>98535071.757438704</v>
      </c>
      <c r="I684" s="14" cm="1">
        <f t="array" ref="I684">INDEX('Stocastic Model Raw Data'!$I$2:$I$1001,$C684,0)</f>
        <v>37782190.903534897</v>
      </c>
      <c r="J684" s="14">
        <f t="shared" si="122"/>
        <v>60752880.853903808</v>
      </c>
      <c r="K684" s="14" cm="1">
        <f t="array" ref="K684">INDEX('Stocastic Model Raw Data'!$E$2:$E$1001,$C684,0)</f>
        <v>38779000.104998901</v>
      </c>
      <c r="L684" s="14" cm="1">
        <f t="array" ref="L684">INDEX('Stocastic Model Raw Data'!$J$2:$J$1001,$C684,0)</f>
        <v>28096132.934217099</v>
      </c>
      <c r="M684" s="14">
        <f t="shared" si="123"/>
        <v>10682867.170781802</v>
      </c>
      <c r="N684" s="14">
        <f t="shared" si="127"/>
        <v>137314071.86243761</v>
      </c>
      <c r="O684" s="14">
        <f t="shared" si="128"/>
        <v>65878323.837751999</v>
      </c>
      <c r="P684" s="14">
        <f t="shared" si="124"/>
        <v>71435748.024685606</v>
      </c>
      <c r="Q684" s="3">
        <f t="shared" si="129"/>
        <v>137314071.86243761</v>
      </c>
      <c r="R684" s="3">
        <f t="shared" si="130"/>
        <v>97489041.837751999</v>
      </c>
      <c r="S684" s="3">
        <f t="shared" si="125"/>
        <v>39825030.024685606</v>
      </c>
      <c r="T684" s="21">
        <f>(RANK(E684,E$8:E$1007,1)+COUNTIF(E$8:E684,E684)-1)/1000</f>
        <v>0.316</v>
      </c>
      <c r="U684" s="21">
        <f>(RANK(F684,F$8:F$1007,1)+COUNTIF(F$8:F684,F684)-1)/1000</f>
        <v>0.32</v>
      </c>
      <c r="V684" s="21">
        <f>(RANK(G684,G$8:G$1007,1)+COUNTIF(G$8:G684,G684)-1)/1000</f>
        <v>0.31900000000000001</v>
      </c>
      <c r="W684" s="21">
        <f>(RANK(H684,H$8:H$1007,1)+COUNTIF(H$8:H684,H684)-1)/1000</f>
        <v>0.315</v>
      </c>
      <c r="X684" s="21">
        <f>(RANK(I684,I$8:I$1007,1)+COUNTIF(I$8:I684,I684)-1)/1000</f>
        <v>0.32</v>
      </c>
      <c r="Y684" s="21">
        <f>(RANK(J684,J$8:J$1007,1)+COUNTIF(J$8:J684,J684)-1)/1000</f>
        <v>0.313</v>
      </c>
      <c r="Z684" s="21">
        <f>(RANK(K684,K$8:K$1007,1)+COUNTIF(K$8:K684,K684)-1)/1000</f>
        <v>0.71</v>
      </c>
      <c r="AA684" s="21">
        <f>(RANK(L684,L$8:L$1007,1)+COUNTIF(L$8:L684,L684)-1)/1000</f>
        <v>0.73799999999999999</v>
      </c>
      <c r="AB684" s="21">
        <f>(RANK(M684,M$8:M$1007,1)+COUNTIF(M$8:M684,M684)-1)/1000</f>
        <v>0.58899999999999997</v>
      </c>
      <c r="AC684" s="21">
        <f>(RANK(N684,N$8:N$1007,1)+COUNTIF(N$8:N684,N684)-1)/1000</f>
        <v>0.33700000000000002</v>
      </c>
      <c r="AD684" s="21">
        <f>(RANK(O684,O$8:O$1007,1)+COUNTIF(O$8:O684,O684)-1)/1000</f>
        <v>0.375</v>
      </c>
      <c r="AE684" s="21">
        <f>(RANK(P684,P$8:P$1007,1)+COUNTIF(P$8:P684,P684)-1)/1000</f>
        <v>0.32500000000000001</v>
      </c>
      <c r="AF684" s="21">
        <f>(RANK(Q684,Q$8:Q$1007,1)+COUNTIF(Q$8:Q684,Q684)-1)/1000</f>
        <v>0.33700000000000002</v>
      </c>
      <c r="AG684" s="21">
        <f>(RANK(R684,R$8:R$1007,1)+COUNTIF(R$8:R684,R684)-1)/1000</f>
        <v>0.375</v>
      </c>
      <c r="AH684" s="21">
        <f>(RANK(S684,S$8:S$1007,1)+COUNTIF(S$8:S684,S684)-1)/1000</f>
        <v>0.32500000000000001</v>
      </c>
      <c r="AI684" s="14">
        <f t="shared" si="131"/>
        <v>0</v>
      </c>
      <c r="AK684" s="14">
        <f t="shared" si="132"/>
        <v>0</v>
      </c>
    </row>
    <row r="685" spans="2:37" x14ac:dyDescent="0.25">
      <c r="B685">
        <f t="shared" si="126"/>
        <v>678</v>
      </c>
      <c r="C685">
        <f>MATCH(B685,'Stocastic Model Raw Data'!$B$2:$B$1001,0)</f>
        <v>294</v>
      </c>
      <c r="D685" s="14" cm="1">
        <f t="array" ref="D685">INDEX('Stocastic Model Raw Data'!$G$2:$G$1001,$C685,0)</f>
        <v>31610718</v>
      </c>
      <c r="E685" s="14" cm="1">
        <f t="array" ref="E685">INDEX('Stocastic Model Raw Data'!$C$2:$C$1001,$C685,0)</f>
        <v>3013726.13026994</v>
      </c>
      <c r="F685" s="14" cm="1">
        <f t="array" ref="F685">INDEX('Stocastic Model Raw Data'!$H$2:$H$1001,$C685,0)</f>
        <v>1176092.2813421099</v>
      </c>
      <c r="G685" s="14">
        <f t="shared" si="121"/>
        <v>1837633.8489278301</v>
      </c>
      <c r="H685" s="14" cm="1">
        <f t="array" ref="H685">INDEX('Stocastic Model Raw Data'!$D$2:$D$1001,$C685,0)</f>
        <v>98036744.871142194</v>
      </c>
      <c r="I685" s="14" cm="1">
        <f t="array" ref="I685">INDEX('Stocastic Model Raw Data'!$I$2:$I$1001,$C685,0)</f>
        <v>36687156.618675202</v>
      </c>
      <c r="J685" s="14">
        <f t="shared" si="122"/>
        <v>61349588.252466992</v>
      </c>
      <c r="K685" s="14" cm="1">
        <f t="array" ref="K685">INDEX('Stocastic Model Raw Data'!$E$2:$E$1001,$C685,0)</f>
        <v>31330672.564392898</v>
      </c>
      <c r="L685" s="14" cm="1">
        <f t="array" ref="L685">INDEX('Stocastic Model Raw Data'!$J$2:$J$1001,$C685,0)</f>
        <v>22107626.801603802</v>
      </c>
      <c r="M685" s="14">
        <f t="shared" si="123"/>
        <v>9223045.7627890967</v>
      </c>
      <c r="N685" s="14">
        <f t="shared" si="127"/>
        <v>129367417.43553509</v>
      </c>
      <c r="O685" s="14">
        <f t="shared" si="128"/>
        <v>58794783.420279004</v>
      </c>
      <c r="P685" s="14">
        <f t="shared" si="124"/>
        <v>70572634.015256077</v>
      </c>
      <c r="Q685" s="3">
        <f t="shared" si="129"/>
        <v>129367417.43553509</v>
      </c>
      <c r="R685" s="3">
        <f t="shared" si="130"/>
        <v>90405501.420278996</v>
      </c>
      <c r="S685" s="3">
        <f t="shared" si="125"/>
        <v>38961916.015256092</v>
      </c>
      <c r="T685" s="21">
        <f>(RANK(E685,E$8:E$1007,1)+COUNTIF(E$8:E685,E685)-1)/1000</f>
        <v>0.311</v>
      </c>
      <c r="U685" s="21">
        <f>(RANK(F685,F$8:F$1007,1)+COUNTIF(F$8:F685,F685)-1)/1000</f>
        <v>0.30199999999999999</v>
      </c>
      <c r="V685" s="21">
        <f>(RANK(G685,G$8:G$1007,1)+COUNTIF(G$8:G685,G685)-1)/1000</f>
        <v>0.313</v>
      </c>
      <c r="W685" s="21">
        <f>(RANK(H685,H$8:H$1007,1)+COUNTIF(H$8:H685,H685)-1)/1000</f>
        <v>0.311</v>
      </c>
      <c r="X685" s="21">
        <f>(RANK(I685,I$8:I$1007,1)+COUNTIF(I$8:I685,I685)-1)/1000</f>
        <v>0.30199999999999999</v>
      </c>
      <c r="Y685" s="21">
        <f>(RANK(J685,J$8:J$1007,1)+COUNTIF(J$8:J685,J685)-1)/1000</f>
        <v>0.32</v>
      </c>
      <c r="Z685" s="21">
        <f>(RANK(K685,K$8:K$1007,1)+COUNTIF(K$8:K685,K685)-1)/1000</f>
        <v>0.27</v>
      </c>
      <c r="AA685" s="21">
        <f>(RANK(L685,L$8:L$1007,1)+COUNTIF(L$8:L685,L685)-1)/1000</f>
        <v>0.27200000000000002</v>
      </c>
      <c r="AB685" s="21">
        <f>(RANK(M685,M$8:M$1007,1)+COUNTIF(M$8:M685,M685)-1)/1000</f>
        <v>0.25900000000000001</v>
      </c>
      <c r="AC685" s="21">
        <f>(RANK(N685,N$8:N$1007,1)+COUNTIF(N$8:N685,N685)-1)/1000</f>
        <v>0.29399999999999998</v>
      </c>
      <c r="AD685" s="21">
        <f>(RANK(O685,O$8:O$1007,1)+COUNTIF(O$8:O685,O685)-1)/1000</f>
        <v>0.26400000000000001</v>
      </c>
      <c r="AE685" s="21">
        <f>(RANK(P685,P$8:P$1007,1)+COUNTIF(P$8:P685,P685)-1)/1000</f>
        <v>0.315</v>
      </c>
      <c r="AF685" s="21">
        <f>(RANK(Q685,Q$8:Q$1007,1)+COUNTIF(Q$8:Q685,Q685)-1)/1000</f>
        <v>0.29399999999999998</v>
      </c>
      <c r="AG685" s="21">
        <f>(RANK(R685,R$8:R$1007,1)+COUNTIF(R$8:R685,R685)-1)/1000</f>
        <v>0.26400000000000001</v>
      </c>
      <c r="AH685" s="21">
        <f>(RANK(S685,S$8:S$1007,1)+COUNTIF(S$8:S685,S685)-1)/1000</f>
        <v>0.315</v>
      </c>
      <c r="AI685" s="14">
        <f t="shared" si="131"/>
        <v>0</v>
      </c>
      <c r="AK685" s="14">
        <f t="shared" si="132"/>
        <v>0</v>
      </c>
    </row>
    <row r="686" spans="2:37" x14ac:dyDescent="0.25">
      <c r="B686">
        <f t="shared" si="126"/>
        <v>679</v>
      </c>
      <c r="C686">
        <f>MATCH(B686,'Stocastic Model Raw Data'!$B$2:$B$1001,0)</f>
        <v>97</v>
      </c>
      <c r="D686" s="14" cm="1">
        <f t="array" ref="D686">INDEX('Stocastic Model Raw Data'!$G$2:$G$1001,$C686,0)</f>
        <v>31610718</v>
      </c>
      <c r="E686" s="14" cm="1">
        <f t="array" ref="E686">INDEX('Stocastic Model Raw Data'!$C$2:$C$1001,$C686,0)</f>
        <v>1643024.60174805</v>
      </c>
      <c r="F686" s="14" cm="1">
        <f t="array" ref="F686">INDEX('Stocastic Model Raw Data'!$H$2:$H$1001,$C686,0)</f>
        <v>604933.79793923604</v>
      </c>
      <c r="G686" s="14">
        <f t="shared" si="121"/>
        <v>1038090.8038088139</v>
      </c>
      <c r="H686" s="14" cm="1">
        <f t="array" ref="H686">INDEX('Stocastic Model Raw Data'!$D$2:$D$1001,$C686,0)</f>
        <v>53203355.260287099</v>
      </c>
      <c r="I686" s="14" cm="1">
        <f t="array" ref="I686">INDEX('Stocastic Model Raw Data'!$I$2:$I$1001,$C686,0)</f>
        <v>19428249.4385457</v>
      </c>
      <c r="J686" s="14">
        <f t="shared" si="122"/>
        <v>33775105.821741402</v>
      </c>
      <c r="K686" s="14" cm="1">
        <f t="array" ref="K686">INDEX('Stocastic Model Raw Data'!$E$2:$E$1001,$C686,0)</f>
        <v>38155393.069858499</v>
      </c>
      <c r="L686" s="14" cm="1">
        <f t="array" ref="L686">INDEX('Stocastic Model Raw Data'!$J$2:$J$1001,$C686,0)</f>
        <v>27453448.761455499</v>
      </c>
      <c r="M686" s="14">
        <f t="shared" si="123"/>
        <v>10701944.308403</v>
      </c>
      <c r="N686" s="14">
        <f t="shared" si="127"/>
        <v>91358748.330145597</v>
      </c>
      <c r="O686" s="14">
        <f t="shared" si="128"/>
        <v>46881698.200001195</v>
      </c>
      <c r="P686" s="14">
        <f t="shared" si="124"/>
        <v>44477050.130144402</v>
      </c>
      <c r="Q686" s="3">
        <f t="shared" si="129"/>
        <v>91358748.330145597</v>
      </c>
      <c r="R686" s="3">
        <f t="shared" si="130"/>
        <v>78492416.200001195</v>
      </c>
      <c r="S686" s="3">
        <f t="shared" si="125"/>
        <v>12866332.130144402</v>
      </c>
      <c r="T686" s="21">
        <f>(RANK(E686,E$8:E$1007,1)+COUNTIF(E$8:E686,E686)-1)/1000</f>
        <v>8.4000000000000005E-2</v>
      </c>
      <c r="U686" s="21">
        <f>(RANK(F686,F$8:F$1007,1)+COUNTIF(F$8:F686,F686)-1)/1000</f>
        <v>8.1000000000000003E-2</v>
      </c>
      <c r="V686" s="21">
        <f>(RANK(G686,G$8:G$1007,1)+COUNTIF(G$8:G686,G686)-1)/1000</f>
        <v>8.3000000000000004E-2</v>
      </c>
      <c r="W686" s="21">
        <f>(RANK(H686,H$8:H$1007,1)+COUNTIF(H$8:H686,H686)-1)/1000</f>
        <v>8.3000000000000004E-2</v>
      </c>
      <c r="X686" s="21">
        <f>(RANK(I686,I$8:I$1007,1)+COUNTIF(I$8:I686,I686)-1)/1000</f>
        <v>8.1000000000000003E-2</v>
      </c>
      <c r="Y686" s="21">
        <f>(RANK(J686,J$8:J$1007,1)+COUNTIF(J$8:J686,J686)-1)/1000</f>
        <v>8.3000000000000004E-2</v>
      </c>
      <c r="Z686" s="21">
        <f>(RANK(K686,K$8:K$1007,1)+COUNTIF(K$8:K686,K686)-1)/1000</f>
        <v>0.66400000000000003</v>
      </c>
      <c r="AA686" s="21">
        <f>(RANK(L686,L$8:L$1007,1)+COUNTIF(L$8:L686,L686)-1)/1000</f>
        <v>0.68400000000000005</v>
      </c>
      <c r="AB686" s="21">
        <f>(RANK(M686,M$8:M$1007,1)+COUNTIF(M$8:M686,M686)-1)/1000</f>
        <v>0.59699999999999998</v>
      </c>
      <c r="AC686" s="21">
        <f>(RANK(N686,N$8:N$1007,1)+COUNTIF(N$8:N686,N686)-1)/1000</f>
        <v>9.7000000000000003E-2</v>
      </c>
      <c r="AD686" s="21">
        <f>(RANK(O686,O$8:O$1007,1)+COUNTIF(O$8:O686,O686)-1)/1000</f>
        <v>0.11600000000000001</v>
      </c>
      <c r="AE686" s="21">
        <f>(RANK(P686,P$8:P$1007,1)+COUNTIF(P$8:P686,P686)-1)/1000</f>
        <v>9.0999999999999998E-2</v>
      </c>
      <c r="AF686" s="21">
        <f>(RANK(Q686,Q$8:Q$1007,1)+COUNTIF(Q$8:Q686,Q686)-1)/1000</f>
        <v>9.7000000000000003E-2</v>
      </c>
      <c r="AG686" s="21">
        <f>(RANK(R686,R$8:R$1007,1)+COUNTIF(R$8:R686,R686)-1)/1000</f>
        <v>0.11600000000000001</v>
      </c>
      <c r="AH686" s="21">
        <f>(RANK(S686,S$8:S$1007,1)+COUNTIF(S$8:S686,S686)-1)/1000</f>
        <v>9.0999999999999998E-2</v>
      </c>
      <c r="AI686" s="14">
        <f t="shared" si="131"/>
        <v>0</v>
      </c>
      <c r="AK686" s="14">
        <f t="shared" si="132"/>
        <v>0</v>
      </c>
    </row>
    <row r="687" spans="2:37" x14ac:dyDescent="0.25">
      <c r="B687">
        <f t="shared" si="126"/>
        <v>680</v>
      </c>
      <c r="C687">
        <f>MATCH(B687,'Stocastic Model Raw Data'!$B$2:$B$1001,0)</f>
        <v>666</v>
      </c>
      <c r="D687" s="14" cm="1">
        <f t="array" ref="D687">INDEX('Stocastic Model Raw Data'!$G$2:$G$1001,$C687,0)</f>
        <v>31610718</v>
      </c>
      <c r="E687" s="14" cm="1">
        <f t="array" ref="E687">INDEX('Stocastic Model Raw Data'!$C$2:$C$1001,$C687,0)</f>
        <v>5090788.1207390698</v>
      </c>
      <c r="F687" s="14" cm="1">
        <f t="array" ref="F687">INDEX('Stocastic Model Raw Data'!$H$2:$H$1001,$C687,0)</f>
        <v>2118488.5067647202</v>
      </c>
      <c r="G687" s="14">
        <f t="shared" si="121"/>
        <v>2972299.6139743496</v>
      </c>
      <c r="H687" s="14" cm="1">
        <f t="array" ref="H687">INDEX('Stocastic Model Raw Data'!$D$2:$D$1001,$C687,0)</f>
        <v>165944398.58158901</v>
      </c>
      <c r="I687" s="14" cm="1">
        <f t="array" ref="I687">INDEX('Stocastic Model Raw Data'!$I$2:$I$1001,$C687,0)</f>
        <v>65173465.895734802</v>
      </c>
      <c r="J687" s="14">
        <f t="shared" si="122"/>
        <v>100770932.68585421</v>
      </c>
      <c r="K687" s="14" cm="1">
        <f t="array" ref="K687">INDEX('Stocastic Model Raw Data'!$E$2:$E$1001,$C687,0)</f>
        <v>26676828.064098101</v>
      </c>
      <c r="L687" s="14" cm="1">
        <f t="array" ref="L687">INDEX('Stocastic Model Raw Data'!$J$2:$J$1001,$C687,0)</f>
        <v>18055642.188821699</v>
      </c>
      <c r="M687" s="14">
        <f t="shared" si="123"/>
        <v>8621185.8752764016</v>
      </c>
      <c r="N687" s="14">
        <f t="shared" si="127"/>
        <v>192621226.6456871</v>
      </c>
      <c r="O687" s="14">
        <f t="shared" si="128"/>
        <v>83229108.084556505</v>
      </c>
      <c r="P687" s="14">
        <f t="shared" si="124"/>
        <v>109392118.5611306</v>
      </c>
      <c r="Q687" s="3">
        <f t="shared" si="129"/>
        <v>192621226.6456871</v>
      </c>
      <c r="R687" s="3">
        <f t="shared" si="130"/>
        <v>114839826.08455651</v>
      </c>
      <c r="S687" s="3">
        <f t="shared" si="125"/>
        <v>77781400.561130598</v>
      </c>
      <c r="T687" s="21">
        <f>(RANK(E687,E$8:E$1007,1)+COUNTIF(E$8:E687,E687)-1)/1000</f>
        <v>0.71899999999999997</v>
      </c>
      <c r="U687" s="21">
        <f>(RANK(F687,F$8:F$1007,1)+COUNTIF(F$8:F687,F687)-1)/1000</f>
        <v>0.72199999999999998</v>
      </c>
      <c r="V687" s="21">
        <f>(RANK(G687,G$8:G$1007,1)+COUNTIF(G$8:G687,G687)-1)/1000</f>
        <v>0.71799999999999997</v>
      </c>
      <c r="W687" s="21">
        <f>(RANK(H687,H$8:H$1007,1)+COUNTIF(H$8:H687,H687)-1)/1000</f>
        <v>0.72399999999999998</v>
      </c>
      <c r="X687" s="21">
        <f>(RANK(I687,I$8:I$1007,1)+COUNTIF(I$8:I687,I687)-1)/1000</f>
        <v>0.72099999999999997</v>
      </c>
      <c r="Y687" s="21">
        <f>(RANK(J687,J$8:J$1007,1)+COUNTIF(J$8:J687,J687)-1)/1000</f>
        <v>0.72499999999999998</v>
      </c>
      <c r="Z687" s="21">
        <f>(RANK(K687,K$8:K$1007,1)+COUNTIF(K$8:K687,K687)-1)/1000</f>
        <v>0.114</v>
      </c>
      <c r="AA687" s="21">
        <f>(RANK(L687,L$8:L$1007,1)+COUNTIF(L$8:L687,L687)-1)/1000</f>
        <v>9.5000000000000001E-2</v>
      </c>
      <c r="AB687" s="21">
        <f>(RANK(M687,M$8:M$1007,1)+COUNTIF(M$8:M687,M687)-1)/1000</f>
        <v>0.16200000000000001</v>
      </c>
      <c r="AC687" s="21">
        <f>(RANK(N687,N$8:N$1007,1)+COUNTIF(N$8:N687,N687)-1)/1000</f>
        <v>0.66600000000000004</v>
      </c>
      <c r="AD687" s="21">
        <f>(RANK(O687,O$8:O$1007,1)+COUNTIF(O$8:O687,O687)-1)/1000</f>
        <v>0.60499999999999998</v>
      </c>
      <c r="AE687" s="21">
        <f>(RANK(P687,P$8:P$1007,1)+COUNTIF(P$8:P687,P687)-1)/1000</f>
        <v>0.71299999999999997</v>
      </c>
      <c r="AF687" s="21">
        <f>(RANK(Q687,Q$8:Q$1007,1)+COUNTIF(Q$8:Q687,Q687)-1)/1000</f>
        <v>0.66600000000000004</v>
      </c>
      <c r="AG687" s="21">
        <f>(RANK(R687,R$8:R$1007,1)+COUNTIF(R$8:R687,R687)-1)/1000</f>
        <v>0.60499999999999998</v>
      </c>
      <c r="AH687" s="21">
        <f>(RANK(S687,S$8:S$1007,1)+COUNTIF(S$8:S687,S687)-1)/1000</f>
        <v>0.71299999999999997</v>
      </c>
      <c r="AI687" s="14">
        <f t="shared" si="131"/>
        <v>0</v>
      </c>
      <c r="AK687" s="14">
        <f t="shared" si="132"/>
        <v>0</v>
      </c>
    </row>
    <row r="688" spans="2:37" x14ac:dyDescent="0.25">
      <c r="B688">
        <f t="shared" si="126"/>
        <v>681</v>
      </c>
      <c r="C688">
        <f>MATCH(B688,'Stocastic Model Raw Data'!$B$2:$B$1001,0)</f>
        <v>427</v>
      </c>
      <c r="D688" s="14" cm="1">
        <f t="array" ref="D688">INDEX('Stocastic Model Raw Data'!$G$2:$G$1001,$C688,0)</f>
        <v>31610718</v>
      </c>
      <c r="E688" s="14" cm="1">
        <f t="array" ref="E688">INDEX('Stocastic Model Raw Data'!$C$2:$C$1001,$C688,0)</f>
        <v>4173402.2191411299</v>
      </c>
      <c r="F688" s="14" cm="1">
        <f t="array" ref="F688">INDEX('Stocastic Model Raw Data'!$H$2:$H$1001,$C688,0)</f>
        <v>1739347.5963990299</v>
      </c>
      <c r="G688" s="14">
        <f t="shared" si="121"/>
        <v>2434054.6227420997</v>
      </c>
      <c r="H688" s="14" cm="1">
        <f t="array" ref="H688">INDEX('Stocastic Model Raw Data'!$D$2:$D$1001,$C688,0)</f>
        <v>135628911.557899</v>
      </c>
      <c r="I688" s="14" cm="1">
        <f t="array" ref="I688">INDEX('Stocastic Model Raw Data'!$I$2:$I$1001,$C688,0)</f>
        <v>53644191.870889701</v>
      </c>
      <c r="J688" s="14">
        <f t="shared" si="122"/>
        <v>81984719.687009305</v>
      </c>
      <c r="K688" s="14" cm="1">
        <f t="array" ref="K688">INDEX('Stocastic Model Raw Data'!$E$2:$E$1001,$C688,0)</f>
        <v>21803142.536795199</v>
      </c>
      <c r="L688" s="14" cm="1">
        <f t="array" ref="L688">INDEX('Stocastic Model Raw Data'!$J$2:$J$1001,$C688,0)</f>
        <v>14506322.9849832</v>
      </c>
      <c r="M688" s="14">
        <f t="shared" si="123"/>
        <v>7296819.5518119987</v>
      </c>
      <c r="N688" s="14">
        <f t="shared" si="127"/>
        <v>157432054.0946942</v>
      </c>
      <c r="O688" s="14">
        <f t="shared" si="128"/>
        <v>68150514.855872899</v>
      </c>
      <c r="P688" s="14">
        <f t="shared" si="124"/>
        <v>89281539.238821298</v>
      </c>
      <c r="Q688" s="3">
        <f t="shared" si="129"/>
        <v>157432054.0946942</v>
      </c>
      <c r="R688" s="3">
        <f t="shared" si="130"/>
        <v>99761232.855872899</v>
      </c>
      <c r="S688" s="3">
        <f t="shared" si="125"/>
        <v>57670821.238821298</v>
      </c>
      <c r="T688" s="21">
        <f>(RANK(E688,E$8:E$1007,1)+COUNTIF(E$8:E688,E688)-1)/1000</f>
        <v>0.496</v>
      </c>
      <c r="U688" s="21">
        <f>(RANK(F688,F$8:F$1007,1)+COUNTIF(F$8:F688,F688)-1)/1000</f>
        <v>0.51</v>
      </c>
      <c r="V688" s="21">
        <f>(RANK(G688,G$8:G$1007,1)+COUNTIF(G$8:G688,G688)-1)/1000</f>
        <v>0.47</v>
      </c>
      <c r="W688" s="21">
        <f>(RANK(H688,H$8:H$1007,1)+COUNTIF(H$8:H688,H688)-1)/1000</f>
        <v>0.5</v>
      </c>
      <c r="X688" s="21">
        <f>(RANK(I688,I$8:I$1007,1)+COUNTIF(I$8:I688,I688)-1)/1000</f>
        <v>0.50700000000000001</v>
      </c>
      <c r="Y688" s="21">
        <f>(RANK(J688,J$8:J$1007,1)+COUNTIF(J$8:J688,J688)-1)/1000</f>
        <v>0.47799999999999998</v>
      </c>
      <c r="Z688" s="21">
        <f>(RANK(K688,K$8:K$1007,1)+COUNTIF(K$8:K688,K688)-1)/1000</f>
        <v>1.0999999999999999E-2</v>
      </c>
      <c r="AA688" s="21">
        <f>(RANK(L688,L$8:L$1007,1)+COUNTIF(L$8:L688,L688)-1)/1000</f>
        <v>8.0000000000000002E-3</v>
      </c>
      <c r="AB688" s="21">
        <f>(RANK(M688,M$8:M$1007,1)+COUNTIF(M$8:M688,M688)-1)/1000</f>
        <v>2.9000000000000001E-2</v>
      </c>
      <c r="AC688" s="21">
        <f>(RANK(N688,N$8:N$1007,1)+COUNTIF(N$8:N688,N688)-1)/1000</f>
        <v>0.42699999999999999</v>
      </c>
      <c r="AD688" s="21">
        <f>(RANK(O688,O$8:O$1007,1)+COUNTIF(O$8:O688,O688)-1)/1000</f>
        <v>0.39700000000000002</v>
      </c>
      <c r="AE688" s="21">
        <f>(RANK(P688,P$8:P$1007,1)+COUNTIF(P$8:P688,P688)-1)/1000</f>
        <v>0.45</v>
      </c>
      <c r="AF688" s="21">
        <f>(RANK(Q688,Q$8:Q$1007,1)+COUNTIF(Q$8:Q688,Q688)-1)/1000</f>
        <v>0.42699999999999999</v>
      </c>
      <c r="AG688" s="21">
        <f>(RANK(R688,R$8:R$1007,1)+COUNTIF(R$8:R688,R688)-1)/1000</f>
        <v>0.39700000000000002</v>
      </c>
      <c r="AH688" s="21">
        <f>(RANK(S688,S$8:S$1007,1)+COUNTIF(S$8:S688,S688)-1)/1000</f>
        <v>0.45</v>
      </c>
      <c r="AI688" s="14">
        <f t="shared" si="131"/>
        <v>0</v>
      </c>
      <c r="AK688" s="14">
        <f t="shared" si="132"/>
        <v>0</v>
      </c>
    </row>
    <row r="689" spans="2:37" x14ac:dyDescent="0.25">
      <c r="B689">
        <f t="shared" si="126"/>
        <v>682</v>
      </c>
      <c r="C689">
        <f>MATCH(B689,'Stocastic Model Raw Data'!$B$2:$B$1001,0)</f>
        <v>429</v>
      </c>
      <c r="D689" s="14" cm="1">
        <f t="array" ref="D689">INDEX('Stocastic Model Raw Data'!$G$2:$G$1001,$C689,0)</f>
        <v>31610718</v>
      </c>
      <c r="E689" s="14" cm="1">
        <f t="array" ref="E689">INDEX('Stocastic Model Raw Data'!$C$2:$C$1001,$C689,0)</f>
        <v>3593095.4154281002</v>
      </c>
      <c r="F689" s="14" cm="1">
        <f t="array" ref="F689">INDEX('Stocastic Model Raw Data'!$H$2:$H$1001,$C689,0)</f>
        <v>1421326.9791145299</v>
      </c>
      <c r="G689" s="14">
        <f t="shared" si="121"/>
        <v>2171768.4363135705</v>
      </c>
      <c r="H689" s="14" cm="1">
        <f t="array" ref="H689">INDEX('Stocastic Model Raw Data'!$D$2:$D$1001,$C689,0)</f>
        <v>117951634.56333999</v>
      </c>
      <c r="I689" s="14" cm="1">
        <f t="array" ref="I689">INDEX('Stocastic Model Raw Data'!$I$2:$I$1001,$C689,0)</f>
        <v>44261169.176150396</v>
      </c>
      <c r="J689" s="14">
        <f t="shared" si="122"/>
        <v>73690465.387189597</v>
      </c>
      <c r="K689" s="14" cm="1">
        <f t="array" ref="K689">INDEX('Stocastic Model Raw Data'!$E$2:$E$1001,$C689,0)</f>
        <v>39787090.745697498</v>
      </c>
      <c r="L689" s="14" cm="1">
        <f t="array" ref="L689">INDEX('Stocastic Model Raw Data'!$J$2:$J$1001,$C689,0)</f>
        <v>28512402.6033631</v>
      </c>
      <c r="M689" s="14">
        <f t="shared" si="123"/>
        <v>11274688.142334398</v>
      </c>
      <c r="N689" s="14">
        <f t="shared" si="127"/>
        <v>157738725.30903751</v>
      </c>
      <c r="O689" s="14">
        <f t="shared" si="128"/>
        <v>72773571.779513493</v>
      </c>
      <c r="P689" s="14">
        <f t="shared" si="124"/>
        <v>84965153.529524013</v>
      </c>
      <c r="Q689" s="3">
        <f t="shared" si="129"/>
        <v>157738725.30903751</v>
      </c>
      <c r="R689" s="3">
        <f t="shared" si="130"/>
        <v>104384289.77951349</v>
      </c>
      <c r="S689" s="3">
        <f t="shared" si="125"/>
        <v>53354435.529524013</v>
      </c>
      <c r="T689" s="21">
        <f>(RANK(E689,E$8:E$1007,1)+COUNTIF(E$8:E689,E689)-1)/1000</f>
        <v>0.40699999999999997</v>
      </c>
      <c r="U689" s="21">
        <f>(RANK(F689,F$8:F$1007,1)+COUNTIF(F$8:F689,F689)-1)/1000</f>
        <v>0.40400000000000003</v>
      </c>
      <c r="V689" s="21">
        <f>(RANK(G689,G$8:G$1007,1)+COUNTIF(G$8:G689,G689)-1)/1000</f>
        <v>0.40699999999999997</v>
      </c>
      <c r="W689" s="21">
        <f>(RANK(H689,H$8:H$1007,1)+COUNTIF(H$8:H689,H689)-1)/1000</f>
        <v>0.40799999999999997</v>
      </c>
      <c r="X689" s="21">
        <f>(RANK(I689,I$8:I$1007,1)+COUNTIF(I$8:I689,I689)-1)/1000</f>
        <v>0.40300000000000002</v>
      </c>
      <c r="Y689" s="21">
        <f>(RANK(J689,J$8:J$1007,1)+COUNTIF(J$8:J689,J689)-1)/1000</f>
        <v>0.41</v>
      </c>
      <c r="Z689" s="21">
        <f>(RANK(K689,K$8:K$1007,1)+COUNTIF(K$8:K689,K689)-1)/1000</f>
        <v>0.76800000000000002</v>
      </c>
      <c r="AA689" s="21">
        <f>(RANK(L689,L$8:L$1007,1)+COUNTIF(L$8:L689,L689)-1)/1000</f>
        <v>0.76900000000000002</v>
      </c>
      <c r="AB689" s="21">
        <f>(RANK(M689,M$8:M$1007,1)+COUNTIF(M$8:M689,M689)-1)/1000</f>
        <v>0.751</v>
      </c>
      <c r="AC689" s="21">
        <f>(RANK(N689,N$8:N$1007,1)+COUNTIF(N$8:N689,N689)-1)/1000</f>
        <v>0.42899999999999999</v>
      </c>
      <c r="AD689" s="21">
        <f>(RANK(O689,O$8:O$1007,1)+COUNTIF(O$8:O689,O689)-1)/1000</f>
        <v>0.44400000000000001</v>
      </c>
      <c r="AE689" s="21">
        <f>(RANK(P689,P$8:P$1007,1)+COUNTIF(P$8:P689,P689)-1)/1000</f>
        <v>0.41799999999999998</v>
      </c>
      <c r="AF689" s="21">
        <f>(RANK(Q689,Q$8:Q$1007,1)+COUNTIF(Q$8:Q689,Q689)-1)/1000</f>
        <v>0.42899999999999999</v>
      </c>
      <c r="AG689" s="21">
        <f>(RANK(R689,R$8:R$1007,1)+COUNTIF(R$8:R689,R689)-1)/1000</f>
        <v>0.44400000000000001</v>
      </c>
      <c r="AH689" s="21">
        <f>(RANK(S689,S$8:S$1007,1)+COUNTIF(S$8:S689,S689)-1)/1000</f>
        <v>0.41799999999999998</v>
      </c>
      <c r="AI689" s="14">
        <f t="shared" si="131"/>
        <v>0</v>
      </c>
      <c r="AK689" s="14">
        <f t="shared" si="132"/>
        <v>0</v>
      </c>
    </row>
    <row r="690" spans="2:37" x14ac:dyDescent="0.25">
      <c r="B690">
        <f t="shared" si="126"/>
        <v>683</v>
      </c>
      <c r="C690">
        <f>MATCH(B690,'Stocastic Model Raw Data'!$B$2:$B$1001,0)</f>
        <v>366</v>
      </c>
      <c r="D690" s="14" cm="1">
        <f t="array" ref="D690">INDEX('Stocastic Model Raw Data'!$G$2:$G$1001,$C690,0)</f>
        <v>31610718</v>
      </c>
      <c r="E690" s="14" cm="1">
        <f t="array" ref="E690">INDEX('Stocastic Model Raw Data'!$C$2:$C$1001,$C690,0)</f>
        <v>3307052.14400473</v>
      </c>
      <c r="F690" s="14" cm="1">
        <f t="array" ref="F690">INDEX('Stocastic Model Raw Data'!$H$2:$H$1001,$C690,0)</f>
        <v>1307499.6160780201</v>
      </c>
      <c r="G690" s="14">
        <f t="shared" si="121"/>
        <v>1999552.52792671</v>
      </c>
      <c r="H690" s="14" cm="1">
        <f t="array" ref="H690">INDEX('Stocastic Model Raw Data'!$D$2:$D$1001,$C690,0)</f>
        <v>107591202.84457301</v>
      </c>
      <c r="I690" s="14" cm="1">
        <f t="array" ref="I690">INDEX('Stocastic Model Raw Data'!$I$2:$I$1001,$C690,0)</f>
        <v>40648002.687288202</v>
      </c>
      <c r="J690" s="14">
        <f t="shared" si="122"/>
        <v>66943200.157284804</v>
      </c>
      <c r="K690" s="14" cm="1">
        <f t="array" ref="K690">INDEX('Stocastic Model Raw Data'!$E$2:$E$1001,$C690,0)</f>
        <v>34069345.943853498</v>
      </c>
      <c r="L690" s="14" cm="1">
        <f t="array" ref="L690">INDEX('Stocastic Model Raw Data'!$J$2:$J$1001,$C690,0)</f>
        <v>23990832.327525601</v>
      </c>
      <c r="M690" s="14">
        <f t="shared" si="123"/>
        <v>10078513.616327897</v>
      </c>
      <c r="N690" s="14">
        <f t="shared" si="127"/>
        <v>141660548.78842652</v>
      </c>
      <c r="O690" s="14">
        <f t="shared" si="128"/>
        <v>64638835.014813803</v>
      </c>
      <c r="P690" s="14">
        <f t="shared" si="124"/>
        <v>77021713.773612708</v>
      </c>
      <c r="Q690" s="3">
        <f t="shared" si="129"/>
        <v>141660548.78842652</v>
      </c>
      <c r="R690" s="3">
        <f t="shared" si="130"/>
        <v>96249553.014813811</v>
      </c>
      <c r="S690" s="3">
        <f t="shared" si="125"/>
        <v>45410995.773612708</v>
      </c>
      <c r="T690" s="21">
        <f>(RANK(E690,E$8:E$1007,1)+COUNTIF(E$8:E690,E690)-1)/1000</f>
        <v>0.373</v>
      </c>
      <c r="U690" s="21">
        <f>(RANK(F690,F$8:F$1007,1)+COUNTIF(F$8:F690,F690)-1)/1000</f>
        <v>0.374</v>
      </c>
      <c r="V690" s="21">
        <f>(RANK(G690,G$8:G$1007,1)+COUNTIF(G$8:G690,G690)-1)/1000</f>
        <v>0.373</v>
      </c>
      <c r="W690" s="21">
        <f>(RANK(H690,H$8:H$1007,1)+COUNTIF(H$8:H690,H690)-1)/1000</f>
        <v>0.374</v>
      </c>
      <c r="X690" s="21">
        <f>(RANK(I690,I$8:I$1007,1)+COUNTIF(I$8:I690,I690)-1)/1000</f>
        <v>0.374</v>
      </c>
      <c r="Y690" s="21">
        <f>(RANK(J690,J$8:J$1007,1)+COUNTIF(J$8:J690,J690)-1)/1000</f>
        <v>0.375</v>
      </c>
      <c r="Z690" s="21">
        <f>(RANK(K690,K$8:K$1007,1)+COUNTIF(K$8:K690,K690)-1)/1000</f>
        <v>0.39600000000000002</v>
      </c>
      <c r="AA690" s="21">
        <f>(RANK(L690,L$8:L$1007,1)+COUNTIF(L$8:L690,L690)-1)/1000</f>
        <v>0.38300000000000001</v>
      </c>
      <c r="AB690" s="21">
        <f>(RANK(M690,M$8:M$1007,1)+COUNTIF(M$8:M690,M690)-1)/1000</f>
        <v>0.438</v>
      </c>
      <c r="AC690" s="21">
        <f>(RANK(N690,N$8:N$1007,1)+COUNTIF(N$8:N690,N690)-1)/1000</f>
        <v>0.36599999999999999</v>
      </c>
      <c r="AD690" s="21">
        <f>(RANK(O690,O$8:O$1007,1)+COUNTIF(O$8:O690,O690)-1)/1000</f>
        <v>0.35099999999999998</v>
      </c>
      <c r="AE690" s="21">
        <f>(RANK(P690,P$8:P$1007,1)+COUNTIF(P$8:P690,P690)-1)/1000</f>
        <v>0.371</v>
      </c>
      <c r="AF690" s="21">
        <f>(RANK(Q690,Q$8:Q$1007,1)+COUNTIF(Q$8:Q690,Q690)-1)/1000</f>
        <v>0.36599999999999999</v>
      </c>
      <c r="AG690" s="21">
        <f>(RANK(R690,R$8:R$1007,1)+COUNTIF(R$8:R690,R690)-1)/1000</f>
        <v>0.35099999999999998</v>
      </c>
      <c r="AH690" s="21">
        <f>(RANK(S690,S$8:S$1007,1)+COUNTIF(S$8:S690,S690)-1)/1000</f>
        <v>0.371</v>
      </c>
      <c r="AI690" s="14">
        <f t="shared" si="131"/>
        <v>0</v>
      </c>
      <c r="AK690" s="14">
        <f t="shared" si="132"/>
        <v>0</v>
      </c>
    </row>
    <row r="691" spans="2:37" x14ac:dyDescent="0.25">
      <c r="B691">
        <f t="shared" si="126"/>
        <v>684</v>
      </c>
      <c r="C691">
        <f>MATCH(B691,'Stocastic Model Raw Data'!$B$2:$B$1001,0)</f>
        <v>728</v>
      </c>
      <c r="D691" s="14" cm="1">
        <f t="array" ref="D691">INDEX('Stocastic Model Raw Data'!$G$2:$G$1001,$C691,0)</f>
        <v>31610718</v>
      </c>
      <c r="E691" s="14" cm="1">
        <f t="array" ref="E691">INDEX('Stocastic Model Raw Data'!$C$2:$C$1001,$C691,0)</f>
        <v>5182319.5694937501</v>
      </c>
      <c r="F691" s="14" cm="1">
        <f t="array" ref="F691">INDEX('Stocastic Model Raw Data'!$H$2:$H$1001,$C691,0)</f>
        <v>2134692.3963891999</v>
      </c>
      <c r="G691" s="14">
        <f t="shared" si="121"/>
        <v>3047627.1731045502</v>
      </c>
      <c r="H691" s="14" cm="1">
        <f t="array" ref="H691">INDEX('Stocastic Model Raw Data'!$D$2:$D$1001,$C691,0)</f>
        <v>168643226.77221599</v>
      </c>
      <c r="I691" s="14" cm="1">
        <f t="array" ref="I691">INDEX('Stocastic Model Raw Data'!$I$2:$I$1001,$C691,0)</f>
        <v>65943628.231927402</v>
      </c>
      <c r="J691" s="14">
        <f t="shared" si="122"/>
        <v>102699598.5402886</v>
      </c>
      <c r="K691" s="14" cm="1">
        <f t="array" ref="K691">INDEX('Stocastic Model Raw Data'!$E$2:$E$1001,$C691,0)</f>
        <v>34723003.669887602</v>
      </c>
      <c r="L691" s="14" cm="1">
        <f t="array" ref="L691">INDEX('Stocastic Model Raw Data'!$J$2:$J$1001,$C691,0)</f>
        <v>24375574.3167549</v>
      </c>
      <c r="M691" s="14">
        <f t="shared" si="123"/>
        <v>10347429.353132702</v>
      </c>
      <c r="N691" s="14">
        <f t="shared" si="127"/>
        <v>203366230.44210359</v>
      </c>
      <c r="O691" s="14">
        <f t="shared" si="128"/>
        <v>90319202.548682302</v>
      </c>
      <c r="P691" s="14">
        <f t="shared" si="124"/>
        <v>113047027.89342129</v>
      </c>
      <c r="Q691" s="3">
        <f t="shared" si="129"/>
        <v>203366230.44210359</v>
      </c>
      <c r="R691" s="3">
        <f t="shared" si="130"/>
        <v>121929920.5486823</v>
      </c>
      <c r="S691" s="3">
        <f t="shared" si="125"/>
        <v>81436309.893421292</v>
      </c>
      <c r="T691" s="21">
        <f>(RANK(E691,E$8:E$1007,1)+COUNTIF(E$8:E691,E691)-1)/1000</f>
        <v>0.74</v>
      </c>
      <c r="U691" s="21">
        <f>(RANK(F691,F$8:F$1007,1)+COUNTIF(F$8:F691,F691)-1)/1000</f>
        <v>0.73799999999999999</v>
      </c>
      <c r="V691" s="21">
        <f>(RANK(G691,G$8:G$1007,1)+COUNTIF(G$8:G691,G691)-1)/1000</f>
        <v>0.74299999999999999</v>
      </c>
      <c r="W691" s="21">
        <f>(RANK(H691,H$8:H$1007,1)+COUNTIF(H$8:H691,H691)-1)/1000</f>
        <v>0.747</v>
      </c>
      <c r="X691" s="21">
        <f>(RANK(I691,I$8:I$1007,1)+COUNTIF(I$8:I691,I691)-1)/1000</f>
        <v>0.73799999999999999</v>
      </c>
      <c r="Y691" s="21">
        <f>(RANK(J691,J$8:J$1007,1)+COUNTIF(J$8:J691,J691)-1)/1000</f>
        <v>0.753</v>
      </c>
      <c r="Z691" s="21">
        <f>(RANK(K691,K$8:K$1007,1)+COUNTIF(K$8:K691,K691)-1)/1000</f>
        <v>0.42499999999999999</v>
      </c>
      <c r="AA691" s="21">
        <f>(RANK(L691,L$8:L$1007,1)+COUNTIF(L$8:L691,L691)-1)/1000</f>
        <v>0.40600000000000003</v>
      </c>
      <c r="AB691" s="21">
        <f>(RANK(M691,M$8:M$1007,1)+COUNTIF(M$8:M691,M691)-1)/1000</f>
        <v>0.50600000000000001</v>
      </c>
      <c r="AC691" s="21">
        <f>(RANK(N691,N$8:N$1007,1)+COUNTIF(N$8:N691,N691)-1)/1000</f>
        <v>0.72799999999999998</v>
      </c>
      <c r="AD691" s="21">
        <f>(RANK(O691,O$8:O$1007,1)+COUNTIF(O$8:O691,O691)-1)/1000</f>
        <v>0.70599999999999996</v>
      </c>
      <c r="AE691" s="21">
        <f>(RANK(P691,P$8:P$1007,1)+COUNTIF(P$8:P691,P691)-1)/1000</f>
        <v>0.74199999999999999</v>
      </c>
      <c r="AF691" s="21">
        <f>(RANK(Q691,Q$8:Q$1007,1)+COUNTIF(Q$8:Q691,Q691)-1)/1000</f>
        <v>0.72799999999999998</v>
      </c>
      <c r="AG691" s="21">
        <f>(RANK(R691,R$8:R$1007,1)+COUNTIF(R$8:R691,R691)-1)/1000</f>
        <v>0.70599999999999996</v>
      </c>
      <c r="AH691" s="21">
        <f>(RANK(S691,S$8:S$1007,1)+COUNTIF(S$8:S691,S691)-1)/1000</f>
        <v>0.74199999999999999</v>
      </c>
      <c r="AI691" s="14">
        <f t="shared" si="131"/>
        <v>0</v>
      </c>
      <c r="AK691" s="14">
        <f t="shared" si="132"/>
        <v>0</v>
      </c>
    </row>
    <row r="692" spans="2:37" x14ac:dyDescent="0.25">
      <c r="B692">
        <f t="shared" si="126"/>
        <v>685</v>
      </c>
      <c r="C692">
        <f>MATCH(B692,'Stocastic Model Raw Data'!$B$2:$B$1001,0)</f>
        <v>753</v>
      </c>
      <c r="D692" s="14" cm="1">
        <f t="array" ref="D692">INDEX('Stocastic Model Raw Data'!$G$2:$G$1001,$C692,0)</f>
        <v>31610718</v>
      </c>
      <c r="E692" s="14" cm="1">
        <f t="array" ref="E692">INDEX('Stocastic Model Raw Data'!$C$2:$C$1001,$C692,0)</f>
        <v>5321757.3479894102</v>
      </c>
      <c r="F692" s="14" cm="1">
        <f t="array" ref="F692">INDEX('Stocastic Model Raw Data'!$H$2:$H$1001,$C692,0)</f>
        <v>2172406.53746852</v>
      </c>
      <c r="G692" s="14">
        <f t="shared" si="121"/>
        <v>3149350.8105208902</v>
      </c>
      <c r="H692" s="14" cm="1">
        <f t="array" ref="H692">INDEX('Stocastic Model Raw Data'!$D$2:$D$1001,$C692,0)</f>
        <v>174359650.32791701</v>
      </c>
      <c r="I692" s="14" cm="1">
        <f t="array" ref="I692">INDEX('Stocastic Model Raw Data'!$I$2:$I$1001,$C692,0)</f>
        <v>66909170.317016698</v>
      </c>
      <c r="J692" s="14">
        <f t="shared" si="122"/>
        <v>107450480.01090032</v>
      </c>
      <c r="K692" s="14" cm="1">
        <f t="array" ref="K692">INDEX('Stocastic Model Raw Data'!$E$2:$E$1001,$C692,0)</f>
        <v>33598655.564016297</v>
      </c>
      <c r="L692" s="14" cm="1">
        <f t="array" ref="L692">INDEX('Stocastic Model Raw Data'!$J$2:$J$1001,$C692,0)</f>
        <v>23817958.186072201</v>
      </c>
      <c r="M692" s="14">
        <f t="shared" si="123"/>
        <v>9780697.3779440969</v>
      </c>
      <c r="N692" s="14">
        <f t="shared" si="127"/>
        <v>207958305.89193332</v>
      </c>
      <c r="O692" s="14">
        <f t="shared" si="128"/>
        <v>90727128.503088892</v>
      </c>
      <c r="P692" s="14">
        <f t="shared" si="124"/>
        <v>117231177.38884443</v>
      </c>
      <c r="Q692" s="3">
        <f t="shared" si="129"/>
        <v>207958305.89193332</v>
      </c>
      <c r="R692" s="3">
        <f t="shared" si="130"/>
        <v>122337846.50308889</v>
      </c>
      <c r="S692" s="3">
        <f t="shared" si="125"/>
        <v>85620459.38884443</v>
      </c>
      <c r="T692" s="21">
        <f>(RANK(E692,E$8:E$1007,1)+COUNTIF(E$8:E692,E692)-1)/1000</f>
        <v>0.76900000000000002</v>
      </c>
      <c r="U692" s="21">
        <f>(RANK(F692,F$8:F$1007,1)+COUNTIF(F$8:F692,F692)-1)/1000</f>
        <v>0.748</v>
      </c>
      <c r="V692" s="21">
        <f>(RANK(G692,G$8:G$1007,1)+COUNTIF(G$8:G692,G692)-1)/1000</f>
        <v>0.77200000000000002</v>
      </c>
      <c r="W692" s="21">
        <f>(RANK(H692,H$8:H$1007,1)+COUNTIF(H$8:H692,H692)-1)/1000</f>
        <v>0.77300000000000002</v>
      </c>
      <c r="X692" s="21">
        <f>(RANK(I692,I$8:I$1007,1)+COUNTIF(I$8:I692,I692)-1)/1000</f>
        <v>0.752</v>
      </c>
      <c r="Y692" s="21">
        <f>(RANK(J692,J$8:J$1007,1)+COUNTIF(J$8:J692,J692)-1)/1000</f>
        <v>0.77800000000000002</v>
      </c>
      <c r="Z692" s="21">
        <f>(RANK(K692,K$8:K$1007,1)+COUNTIF(K$8:K692,K692)-1)/1000</f>
        <v>0.376</v>
      </c>
      <c r="AA692" s="21">
        <f>(RANK(L692,L$8:L$1007,1)+COUNTIF(L$8:L692,L692)-1)/1000</f>
        <v>0.37</v>
      </c>
      <c r="AB692" s="21">
        <f>(RANK(M692,M$8:M$1007,1)+COUNTIF(M$8:M692,M692)-1)/1000</f>
        <v>0.38200000000000001</v>
      </c>
      <c r="AC692" s="21">
        <f>(RANK(N692,N$8:N$1007,1)+COUNTIF(N$8:N692,N692)-1)/1000</f>
        <v>0.753</v>
      </c>
      <c r="AD692" s="21">
        <f>(RANK(O692,O$8:O$1007,1)+COUNTIF(O$8:O692,O692)-1)/1000</f>
        <v>0.71399999999999997</v>
      </c>
      <c r="AE692" s="21">
        <f>(RANK(P692,P$8:P$1007,1)+COUNTIF(P$8:P692,P692)-1)/1000</f>
        <v>0.77800000000000002</v>
      </c>
      <c r="AF692" s="21">
        <f>(RANK(Q692,Q$8:Q$1007,1)+COUNTIF(Q$8:Q692,Q692)-1)/1000</f>
        <v>0.753</v>
      </c>
      <c r="AG692" s="21">
        <f>(RANK(R692,R$8:R$1007,1)+COUNTIF(R$8:R692,R692)-1)/1000</f>
        <v>0.71399999999999997</v>
      </c>
      <c r="AH692" s="21">
        <f>(RANK(S692,S$8:S$1007,1)+COUNTIF(S$8:S692,S692)-1)/1000</f>
        <v>0.77800000000000002</v>
      </c>
      <c r="AI692" s="14">
        <f t="shared" si="131"/>
        <v>0</v>
      </c>
      <c r="AK692" s="14">
        <f t="shared" si="132"/>
        <v>0</v>
      </c>
    </row>
    <row r="693" spans="2:37" x14ac:dyDescent="0.25">
      <c r="B693">
        <f t="shared" si="126"/>
        <v>686</v>
      </c>
      <c r="C693">
        <f>MATCH(B693,'Stocastic Model Raw Data'!$B$2:$B$1001,0)</f>
        <v>359</v>
      </c>
      <c r="D693" s="14" cm="1">
        <f t="array" ref="D693">INDEX('Stocastic Model Raw Data'!$G$2:$G$1001,$C693,0)</f>
        <v>31610718</v>
      </c>
      <c r="E693" s="14" cm="1">
        <f t="array" ref="E693">INDEX('Stocastic Model Raw Data'!$C$2:$C$1001,$C693,0)</f>
        <v>3315011.8474155399</v>
      </c>
      <c r="F693" s="14" cm="1">
        <f t="array" ref="F693">INDEX('Stocastic Model Raw Data'!$H$2:$H$1001,$C693,0)</f>
        <v>1312976.2638839399</v>
      </c>
      <c r="G693" s="14">
        <f t="shared" si="121"/>
        <v>2002035.5835316</v>
      </c>
      <c r="H693" s="14" cm="1">
        <f t="array" ref="H693">INDEX('Stocastic Model Raw Data'!$D$2:$D$1001,$C693,0)</f>
        <v>107823360.652951</v>
      </c>
      <c r="I693" s="14" cm="1">
        <f t="array" ref="I693">INDEX('Stocastic Model Raw Data'!$I$2:$I$1001,$C693,0)</f>
        <v>40913758.496510603</v>
      </c>
      <c r="J693" s="14">
        <f t="shared" si="122"/>
        <v>66909602.1564404</v>
      </c>
      <c r="K693" s="14" cm="1">
        <f t="array" ref="K693">INDEX('Stocastic Model Raw Data'!$E$2:$E$1001,$C693,0)</f>
        <v>32080198.285149299</v>
      </c>
      <c r="L693" s="14" cm="1">
        <f t="array" ref="L693">INDEX('Stocastic Model Raw Data'!$J$2:$J$1001,$C693,0)</f>
        <v>22486191.188794501</v>
      </c>
      <c r="M693" s="14">
        <f t="shared" si="123"/>
        <v>9594007.0963547975</v>
      </c>
      <c r="N693" s="14">
        <f t="shared" si="127"/>
        <v>139903558.93810031</v>
      </c>
      <c r="O693" s="14">
        <f t="shared" si="128"/>
        <v>63399949.685305104</v>
      </c>
      <c r="P693" s="14">
        <f t="shared" si="124"/>
        <v>76503609.252795205</v>
      </c>
      <c r="Q693" s="3">
        <f t="shared" si="129"/>
        <v>139903558.93810031</v>
      </c>
      <c r="R693" s="3">
        <f t="shared" si="130"/>
        <v>95010667.685305104</v>
      </c>
      <c r="S693" s="3">
        <f t="shared" si="125"/>
        <v>44892891.252795205</v>
      </c>
      <c r="T693" s="21">
        <f>(RANK(E693,E$8:E$1007,1)+COUNTIF(E$8:E693,E693)-1)/1000</f>
        <v>0.374</v>
      </c>
      <c r="U693" s="21">
        <f>(RANK(F693,F$8:F$1007,1)+COUNTIF(F$8:F693,F693)-1)/1000</f>
        <v>0.375</v>
      </c>
      <c r="V693" s="21">
        <f>(RANK(G693,G$8:G$1007,1)+COUNTIF(G$8:G693,G693)-1)/1000</f>
        <v>0.374</v>
      </c>
      <c r="W693" s="21">
        <f>(RANK(H693,H$8:H$1007,1)+COUNTIF(H$8:H693,H693)-1)/1000</f>
        <v>0.375</v>
      </c>
      <c r="X693" s="21">
        <f>(RANK(I693,I$8:I$1007,1)+COUNTIF(I$8:I693,I693)-1)/1000</f>
        <v>0.375</v>
      </c>
      <c r="Y693" s="21">
        <f>(RANK(J693,J$8:J$1007,1)+COUNTIF(J$8:J693,J693)-1)/1000</f>
        <v>0.374</v>
      </c>
      <c r="Z693" s="21">
        <f>(RANK(K693,K$8:K$1007,1)+COUNTIF(K$8:K693,K693)-1)/1000</f>
        <v>0.307</v>
      </c>
      <c r="AA693" s="21">
        <f>(RANK(L693,L$8:L$1007,1)+COUNTIF(L$8:L693,L693)-1)/1000</f>
        <v>0.29599999999999999</v>
      </c>
      <c r="AB693" s="21">
        <f>(RANK(M693,M$8:M$1007,1)+COUNTIF(M$8:M693,M693)-1)/1000</f>
        <v>0.33500000000000002</v>
      </c>
      <c r="AC693" s="21">
        <f>(RANK(N693,N$8:N$1007,1)+COUNTIF(N$8:N693,N693)-1)/1000</f>
        <v>0.35899999999999999</v>
      </c>
      <c r="AD693" s="21">
        <f>(RANK(O693,O$8:O$1007,1)+COUNTIF(O$8:O693,O693)-1)/1000</f>
        <v>0.33100000000000002</v>
      </c>
      <c r="AE693" s="21">
        <f>(RANK(P693,P$8:P$1007,1)+COUNTIF(P$8:P693,P693)-1)/1000</f>
        <v>0.37</v>
      </c>
      <c r="AF693" s="21">
        <f>(RANK(Q693,Q$8:Q$1007,1)+COUNTIF(Q$8:Q693,Q693)-1)/1000</f>
        <v>0.35899999999999999</v>
      </c>
      <c r="AG693" s="21">
        <f>(RANK(R693,R$8:R$1007,1)+COUNTIF(R$8:R693,R693)-1)/1000</f>
        <v>0.33100000000000002</v>
      </c>
      <c r="AH693" s="21">
        <f>(RANK(S693,S$8:S$1007,1)+COUNTIF(S$8:S693,S693)-1)/1000</f>
        <v>0.37</v>
      </c>
      <c r="AI693" s="14">
        <f t="shared" si="131"/>
        <v>0</v>
      </c>
      <c r="AK693" s="14">
        <f t="shared" si="132"/>
        <v>0</v>
      </c>
    </row>
    <row r="694" spans="2:37" x14ac:dyDescent="0.25">
      <c r="B694">
        <f t="shared" si="126"/>
        <v>687</v>
      </c>
      <c r="C694">
        <f>MATCH(B694,'Stocastic Model Raw Data'!$B$2:$B$1001,0)</f>
        <v>126</v>
      </c>
      <c r="D694" s="14" cm="1">
        <f t="array" ref="D694">INDEX('Stocastic Model Raw Data'!$G$2:$G$1001,$C694,0)</f>
        <v>31610718</v>
      </c>
      <c r="E694" s="14" cm="1">
        <f t="array" ref="E694">INDEX('Stocastic Model Raw Data'!$C$2:$C$1001,$C694,0)</f>
        <v>2323720.1852201801</v>
      </c>
      <c r="F694" s="14" cm="1">
        <f t="array" ref="F694">INDEX('Stocastic Model Raw Data'!$H$2:$H$1001,$C694,0)</f>
        <v>907378.61718204105</v>
      </c>
      <c r="G694" s="14">
        <f t="shared" si="121"/>
        <v>1416341.568038139</v>
      </c>
      <c r="H694" s="14" cm="1">
        <f t="array" ref="H694">INDEX('Stocastic Model Raw Data'!$D$2:$D$1001,$C694,0)</f>
        <v>75706758.610856995</v>
      </c>
      <c r="I694" s="14" cm="1">
        <f t="array" ref="I694">INDEX('Stocastic Model Raw Data'!$I$2:$I$1001,$C694,0)</f>
        <v>28393822.251367699</v>
      </c>
      <c r="J694" s="14">
        <f t="shared" si="122"/>
        <v>47312936.359489292</v>
      </c>
      <c r="K694" s="14" cm="1">
        <f t="array" ref="K694">INDEX('Stocastic Model Raw Data'!$E$2:$E$1001,$C694,0)</f>
        <v>23101245.469286598</v>
      </c>
      <c r="L694" s="14" cm="1">
        <f t="array" ref="L694">INDEX('Stocastic Model Raw Data'!$J$2:$J$1001,$C694,0)</f>
        <v>15759815.328434501</v>
      </c>
      <c r="M694" s="14">
        <f t="shared" si="123"/>
        <v>7341430.1408520974</v>
      </c>
      <c r="N694" s="14">
        <f t="shared" si="127"/>
        <v>98808004.080143601</v>
      </c>
      <c r="O694" s="14">
        <f t="shared" si="128"/>
        <v>44153637.5798022</v>
      </c>
      <c r="P694" s="14">
        <f t="shared" si="124"/>
        <v>54654366.500341401</v>
      </c>
      <c r="Q694" s="3">
        <f t="shared" si="129"/>
        <v>98808004.080143601</v>
      </c>
      <c r="R694" s="3">
        <f t="shared" si="130"/>
        <v>75764355.5798022</v>
      </c>
      <c r="S694" s="3">
        <f t="shared" si="125"/>
        <v>23043648.500341401</v>
      </c>
      <c r="T694" s="21">
        <f>(RANK(E694,E$8:E$1007,1)+COUNTIF(E$8:E694,E694)-1)/1000</f>
        <v>0.153</v>
      </c>
      <c r="U694" s="21">
        <f>(RANK(F694,F$8:F$1007,1)+COUNTIF(F$8:F694,F694)-1)/1000</f>
        <v>0.151</v>
      </c>
      <c r="V694" s="21">
        <f>(RANK(G694,G$8:G$1007,1)+COUNTIF(G$8:G694,G694)-1)/1000</f>
        <v>0.153</v>
      </c>
      <c r="W694" s="21">
        <f>(RANK(H694,H$8:H$1007,1)+COUNTIF(H$8:H694,H694)-1)/1000</f>
        <v>0.153</v>
      </c>
      <c r="X694" s="21">
        <f>(RANK(I694,I$8:I$1007,1)+COUNTIF(I$8:I694,I694)-1)/1000</f>
        <v>0.151</v>
      </c>
      <c r="Y694" s="21">
        <f>(RANK(J694,J$8:J$1007,1)+COUNTIF(J$8:J694,J694)-1)/1000</f>
        <v>0.156</v>
      </c>
      <c r="Z694" s="21">
        <f>(RANK(K694,K$8:K$1007,1)+COUNTIF(K$8:K694,K694)-1)/1000</f>
        <v>2.5999999999999999E-2</v>
      </c>
      <c r="AA694" s="21">
        <f>(RANK(L694,L$8:L$1007,1)+COUNTIF(L$8:L694,L694)-1)/1000</f>
        <v>2.7E-2</v>
      </c>
      <c r="AB694" s="21">
        <f>(RANK(M694,M$8:M$1007,1)+COUNTIF(M$8:M694,M694)-1)/1000</f>
        <v>3.3000000000000002E-2</v>
      </c>
      <c r="AC694" s="21">
        <f>(RANK(N694,N$8:N$1007,1)+COUNTIF(N$8:N694,N694)-1)/1000</f>
        <v>0.126</v>
      </c>
      <c r="AD694" s="21">
        <f>(RANK(O694,O$8:O$1007,1)+COUNTIF(O$8:O694,O694)-1)/1000</f>
        <v>9.1999999999999998E-2</v>
      </c>
      <c r="AE694" s="21">
        <f>(RANK(P694,P$8:P$1007,1)+COUNTIF(P$8:P694,P694)-1)/1000</f>
        <v>0.14899999999999999</v>
      </c>
      <c r="AF694" s="21">
        <f>(RANK(Q694,Q$8:Q$1007,1)+COUNTIF(Q$8:Q694,Q694)-1)/1000</f>
        <v>0.126</v>
      </c>
      <c r="AG694" s="21">
        <f>(RANK(R694,R$8:R$1007,1)+COUNTIF(R$8:R694,R694)-1)/1000</f>
        <v>9.1999999999999998E-2</v>
      </c>
      <c r="AH694" s="21">
        <f>(RANK(S694,S$8:S$1007,1)+COUNTIF(S$8:S694,S694)-1)/1000</f>
        <v>0.14899999999999999</v>
      </c>
      <c r="AI694" s="14">
        <f t="shared" si="131"/>
        <v>0</v>
      </c>
      <c r="AK694" s="14">
        <f t="shared" si="132"/>
        <v>0</v>
      </c>
    </row>
    <row r="695" spans="2:37" x14ac:dyDescent="0.25">
      <c r="B695">
        <f t="shared" si="126"/>
        <v>688</v>
      </c>
      <c r="C695">
        <f>MATCH(B695,'Stocastic Model Raw Data'!$B$2:$B$1001,0)</f>
        <v>978</v>
      </c>
      <c r="D695" s="14" cm="1">
        <f t="array" ref="D695">INDEX('Stocastic Model Raw Data'!$G$2:$G$1001,$C695,0)</f>
        <v>31610718</v>
      </c>
      <c r="E695" s="14" cm="1">
        <f t="array" ref="E695">INDEX('Stocastic Model Raw Data'!$C$2:$C$1001,$C695,0)</f>
        <v>8112480.2269548504</v>
      </c>
      <c r="F695" s="14" cm="1">
        <f t="array" ref="F695">INDEX('Stocastic Model Raw Data'!$H$2:$H$1001,$C695,0)</f>
        <v>3380425.4650952499</v>
      </c>
      <c r="G695" s="14">
        <f t="shared" si="121"/>
        <v>4732054.7618596004</v>
      </c>
      <c r="H695" s="14" cm="1">
        <f t="array" ref="H695">INDEX('Stocastic Model Raw Data'!$D$2:$D$1001,$C695,0)</f>
        <v>264551521.209521</v>
      </c>
      <c r="I695" s="14" cm="1">
        <f t="array" ref="I695">INDEX('Stocastic Model Raw Data'!$I$2:$I$1001,$C695,0)</f>
        <v>103782921.216619</v>
      </c>
      <c r="J695" s="14">
        <f t="shared" si="122"/>
        <v>160768599.99290198</v>
      </c>
      <c r="K695" s="14" cm="1">
        <f t="array" ref="K695">INDEX('Stocastic Model Raw Data'!$E$2:$E$1001,$C695,0)</f>
        <v>42307028.345415697</v>
      </c>
      <c r="L695" s="14" cm="1">
        <f t="array" ref="L695">INDEX('Stocastic Model Raw Data'!$J$2:$J$1001,$C695,0)</f>
        <v>30471436.6723921</v>
      </c>
      <c r="M695" s="14">
        <f t="shared" si="123"/>
        <v>11835591.673023596</v>
      </c>
      <c r="N695" s="14">
        <f t="shared" si="127"/>
        <v>306858549.55493671</v>
      </c>
      <c r="O695" s="14">
        <f t="shared" si="128"/>
        <v>134254357.88901109</v>
      </c>
      <c r="P695" s="14">
        <f t="shared" si="124"/>
        <v>172604191.66592562</v>
      </c>
      <c r="Q695" s="3">
        <f t="shared" si="129"/>
        <v>306858549.55493671</v>
      </c>
      <c r="R695" s="3">
        <f t="shared" si="130"/>
        <v>165865075.88901109</v>
      </c>
      <c r="S695" s="3">
        <f t="shared" si="125"/>
        <v>140993473.66592562</v>
      </c>
      <c r="T695" s="21">
        <f>(RANK(E695,E$8:E$1007,1)+COUNTIF(E$8:E695,E695)-1)/1000</f>
        <v>0.97499999999999998</v>
      </c>
      <c r="U695" s="21">
        <f>(RANK(F695,F$8:F$1007,1)+COUNTIF(F$8:F695,F695)-1)/1000</f>
        <v>0.97499999999999998</v>
      </c>
      <c r="V695" s="21">
        <f>(RANK(G695,G$8:G$1007,1)+COUNTIF(G$8:G695,G695)-1)/1000</f>
        <v>0.97699999999999998</v>
      </c>
      <c r="W695" s="21">
        <f>(RANK(H695,H$8:H$1007,1)+COUNTIF(H$8:H695,H695)-1)/1000</f>
        <v>0.97599999999999998</v>
      </c>
      <c r="X695" s="21">
        <f>(RANK(I695,I$8:I$1007,1)+COUNTIF(I$8:I695,I695)-1)/1000</f>
        <v>0.97499999999999998</v>
      </c>
      <c r="Y695" s="21">
        <f>(RANK(J695,J$8:J$1007,1)+COUNTIF(J$8:J695,J695)-1)/1000</f>
        <v>0.98</v>
      </c>
      <c r="Z695" s="21">
        <f>(RANK(K695,K$8:K$1007,1)+COUNTIF(K$8:K695,K695)-1)/1000</f>
        <v>0.90100000000000002</v>
      </c>
      <c r="AA695" s="21">
        <f>(RANK(L695,L$8:L$1007,1)+COUNTIF(L$8:L695,L695)-1)/1000</f>
        <v>0.91400000000000003</v>
      </c>
      <c r="AB695" s="21">
        <f>(RANK(M695,M$8:M$1007,1)+COUNTIF(M$8:M695,M695)-1)/1000</f>
        <v>0.872</v>
      </c>
      <c r="AC695" s="21">
        <f>(RANK(N695,N$8:N$1007,1)+COUNTIF(N$8:N695,N695)-1)/1000</f>
        <v>0.97799999999999998</v>
      </c>
      <c r="AD695" s="21">
        <f>(RANK(O695,O$8:O$1007,1)+COUNTIF(O$8:O695,O695)-1)/1000</f>
        <v>0.97699999999999998</v>
      </c>
      <c r="AE695" s="21">
        <f>(RANK(P695,P$8:P$1007,1)+COUNTIF(P$8:P695,P695)-1)/1000</f>
        <v>0.97899999999999998</v>
      </c>
      <c r="AF695" s="21">
        <f>(RANK(Q695,Q$8:Q$1007,1)+COUNTIF(Q$8:Q695,Q695)-1)/1000</f>
        <v>0.97799999999999998</v>
      </c>
      <c r="AG695" s="21">
        <f>(RANK(R695,R$8:R$1007,1)+COUNTIF(R$8:R695,R695)-1)/1000</f>
        <v>0.97699999999999998</v>
      </c>
      <c r="AH695" s="21">
        <f>(RANK(S695,S$8:S$1007,1)+COUNTIF(S$8:S695,S695)-1)/1000</f>
        <v>0.97899999999999998</v>
      </c>
      <c r="AI695" s="14">
        <f t="shared" si="131"/>
        <v>0</v>
      </c>
      <c r="AK695" s="14">
        <f t="shared" si="132"/>
        <v>0</v>
      </c>
    </row>
    <row r="696" spans="2:37" x14ac:dyDescent="0.25">
      <c r="B696">
        <f t="shared" si="126"/>
        <v>689</v>
      </c>
      <c r="C696">
        <f>MATCH(B696,'Stocastic Model Raw Data'!$B$2:$B$1001,0)</f>
        <v>393</v>
      </c>
      <c r="D696" s="14" cm="1">
        <f t="array" ref="D696">INDEX('Stocastic Model Raw Data'!$G$2:$G$1001,$C696,0)</f>
        <v>31610718</v>
      </c>
      <c r="E696" s="14" cm="1">
        <f t="array" ref="E696">INDEX('Stocastic Model Raw Data'!$C$2:$C$1001,$C696,0)</f>
        <v>3824420.5907709901</v>
      </c>
      <c r="F696" s="14" cm="1">
        <f t="array" ref="F696">INDEX('Stocastic Model Raw Data'!$H$2:$H$1001,$C696,0)</f>
        <v>1579756.70089814</v>
      </c>
      <c r="G696" s="14">
        <f t="shared" si="121"/>
        <v>2244663.8898728499</v>
      </c>
      <c r="H696" s="14" cm="1">
        <f t="array" ref="H696">INDEX('Stocastic Model Raw Data'!$D$2:$D$1001,$C696,0)</f>
        <v>124892242.96889</v>
      </c>
      <c r="I696" s="14" cm="1">
        <f t="array" ref="I696">INDEX('Stocastic Model Raw Data'!$I$2:$I$1001,$C696,0)</f>
        <v>48780129.797309697</v>
      </c>
      <c r="J696" s="14">
        <f t="shared" si="122"/>
        <v>76112113.1715803</v>
      </c>
      <c r="K696" s="14" cm="1">
        <f t="array" ref="K696">INDEX('Stocastic Model Raw Data'!$E$2:$E$1001,$C696,0)</f>
        <v>23954972.7816207</v>
      </c>
      <c r="L696" s="14" cm="1">
        <f t="array" ref="L696">INDEX('Stocastic Model Raw Data'!$J$2:$J$1001,$C696,0)</f>
        <v>16547445.315829501</v>
      </c>
      <c r="M696" s="14">
        <f t="shared" si="123"/>
        <v>7407527.4657911994</v>
      </c>
      <c r="N696" s="14">
        <f t="shared" si="127"/>
        <v>148847215.75051069</v>
      </c>
      <c r="O696" s="14">
        <f t="shared" si="128"/>
        <v>65327575.113139197</v>
      </c>
      <c r="P696" s="14">
        <f t="shared" si="124"/>
        <v>83519640.637371495</v>
      </c>
      <c r="Q696" s="3">
        <f t="shared" si="129"/>
        <v>148847215.75051069</v>
      </c>
      <c r="R696" s="3">
        <f t="shared" si="130"/>
        <v>96938293.113139197</v>
      </c>
      <c r="S696" s="3">
        <f t="shared" si="125"/>
        <v>51908922.637371495</v>
      </c>
      <c r="T696" s="21">
        <f>(RANK(E696,E$8:E$1007,1)+COUNTIF(E$8:E696,E696)-1)/1000</f>
        <v>0.42599999999999999</v>
      </c>
      <c r="U696" s="21">
        <f>(RANK(F696,F$8:F$1007,1)+COUNTIF(F$8:F696,F696)-1)/1000</f>
        <v>0.434</v>
      </c>
      <c r="V696" s="21">
        <f>(RANK(G696,G$8:G$1007,1)+COUNTIF(G$8:G696,G696)-1)/1000</f>
        <v>0.42099999999999999</v>
      </c>
      <c r="W696" s="21">
        <f>(RANK(H696,H$8:H$1007,1)+COUNTIF(H$8:H696,H696)-1)/1000</f>
        <v>0.42699999999999999</v>
      </c>
      <c r="X696" s="21">
        <f>(RANK(I696,I$8:I$1007,1)+COUNTIF(I$8:I696,I696)-1)/1000</f>
        <v>0.432</v>
      </c>
      <c r="Y696" s="21">
        <f>(RANK(J696,J$8:J$1007,1)+COUNTIF(J$8:J696,J696)-1)/1000</f>
        <v>0.42399999999999999</v>
      </c>
      <c r="Z696" s="21">
        <f>(RANK(K696,K$8:K$1007,1)+COUNTIF(K$8:K696,K696)-1)/1000</f>
        <v>4.2000000000000003E-2</v>
      </c>
      <c r="AA696" s="21">
        <f>(RANK(L696,L$8:L$1007,1)+COUNTIF(L$8:L696,L696)-1)/1000</f>
        <v>3.9E-2</v>
      </c>
      <c r="AB696" s="21">
        <f>(RANK(M696,M$8:M$1007,1)+COUNTIF(M$8:M696,M696)-1)/1000</f>
        <v>3.6999999999999998E-2</v>
      </c>
      <c r="AC696" s="21">
        <f>(RANK(N696,N$8:N$1007,1)+COUNTIF(N$8:N696,N696)-1)/1000</f>
        <v>0.39300000000000002</v>
      </c>
      <c r="AD696" s="21">
        <f>(RANK(O696,O$8:O$1007,1)+COUNTIF(O$8:O696,O696)-1)/1000</f>
        <v>0.36899999999999999</v>
      </c>
      <c r="AE696" s="21">
        <f>(RANK(P696,P$8:P$1007,1)+COUNTIF(P$8:P696,P696)-1)/1000</f>
        <v>0.40899999999999997</v>
      </c>
      <c r="AF696" s="21">
        <f>(RANK(Q696,Q$8:Q$1007,1)+COUNTIF(Q$8:Q696,Q696)-1)/1000</f>
        <v>0.39300000000000002</v>
      </c>
      <c r="AG696" s="21">
        <f>(RANK(R696,R$8:R$1007,1)+COUNTIF(R$8:R696,R696)-1)/1000</f>
        <v>0.36899999999999999</v>
      </c>
      <c r="AH696" s="21">
        <f>(RANK(S696,S$8:S$1007,1)+COUNTIF(S$8:S696,S696)-1)/1000</f>
        <v>0.40899999999999997</v>
      </c>
      <c r="AI696" s="14">
        <f t="shared" si="131"/>
        <v>0</v>
      </c>
      <c r="AK696" s="14">
        <f t="shared" si="132"/>
        <v>0</v>
      </c>
    </row>
    <row r="697" spans="2:37" x14ac:dyDescent="0.25">
      <c r="B697">
        <f t="shared" si="126"/>
        <v>690</v>
      </c>
      <c r="C697">
        <f>MATCH(B697,'Stocastic Model Raw Data'!$B$2:$B$1001,0)</f>
        <v>623</v>
      </c>
      <c r="D697" s="14" cm="1">
        <f t="array" ref="D697">INDEX('Stocastic Model Raw Data'!$G$2:$G$1001,$C697,0)</f>
        <v>31610718</v>
      </c>
      <c r="E697" s="14" cm="1">
        <f t="array" ref="E697">INDEX('Stocastic Model Raw Data'!$C$2:$C$1001,$C697,0)</f>
        <v>4448283.7440163596</v>
      </c>
      <c r="F697" s="14" cm="1">
        <f t="array" ref="F697">INDEX('Stocastic Model Raw Data'!$H$2:$H$1001,$C697,0)</f>
        <v>1766868.16291699</v>
      </c>
      <c r="G697" s="14">
        <f t="shared" si="121"/>
        <v>2681415.5810993696</v>
      </c>
      <c r="H697" s="14" cm="1">
        <f t="array" ref="H697">INDEX('Stocastic Model Raw Data'!$D$2:$D$1001,$C697,0)</f>
        <v>145415859.44674799</v>
      </c>
      <c r="I697" s="14" cm="1">
        <f t="array" ref="I697">INDEX('Stocastic Model Raw Data'!$I$2:$I$1001,$C697,0)</f>
        <v>54869063.511362597</v>
      </c>
      <c r="J697" s="14">
        <f t="shared" si="122"/>
        <v>90546795.935385391</v>
      </c>
      <c r="K697" s="14" cm="1">
        <f t="array" ref="K697">INDEX('Stocastic Model Raw Data'!$E$2:$E$1001,$C697,0)</f>
        <v>41278237.137384802</v>
      </c>
      <c r="L697" s="14" cm="1">
        <f t="array" ref="L697">INDEX('Stocastic Model Raw Data'!$J$2:$J$1001,$C697,0)</f>
        <v>29800587.765435599</v>
      </c>
      <c r="M697" s="14">
        <f t="shared" si="123"/>
        <v>11477649.371949203</v>
      </c>
      <c r="N697" s="14">
        <f t="shared" si="127"/>
        <v>186694096.58413279</v>
      </c>
      <c r="O697" s="14">
        <f t="shared" si="128"/>
        <v>84669651.276798189</v>
      </c>
      <c r="P697" s="14">
        <f t="shared" si="124"/>
        <v>102024445.3073346</v>
      </c>
      <c r="Q697" s="3">
        <f t="shared" si="129"/>
        <v>186694096.58413279</v>
      </c>
      <c r="R697" s="3">
        <f t="shared" si="130"/>
        <v>116280369.27679819</v>
      </c>
      <c r="S697" s="3">
        <f t="shared" si="125"/>
        <v>70413727.307334602</v>
      </c>
      <c r="T697" s="21">
        <f>(RANK(E697,E$8:E$1007,1)+COUNTIF(E$8:E697,E697)-1)/1000</f>
        <v>0.57199999999999995</v>
      </c>
      <c r="U697" s="21">
        <f>(RANK(F697,F$8:F$1007,1)+COUNTIF(F$8:F697,F697)-1)/1000</f>
        <v>0.54100000000000004</v>
      </c>
      <c r="V697" s="21">
        <f>(RANK(G697,G$8:G$1007,1)+COUNTIF(G$8:G697,G697)-1)/1000</f>
        <v>0.59099999999999997</v>
      </c>
      <c r="W697" s="21">
        <f>(RANK(H697,H$8:H$1007,1)+COUNTIF(H$8:H697,H697)-1)/1000</f>
        <v>0.58299999999999996</v>
      </c>
      <c r="X697" s="21">
        <f>(RANK(I697,I$8:I$1007,1)+COUNTIF(I$8:I697,I697)-1)/1000</f>
        <v>0.54600000000000004</v>
      </c>
      <c r="Y697" s="21">
        <f>(RANK(J697,J$8:J$1007,1)+COUNTIF(J$8:J697,J697)-1)/1000</f>
        <v>0.60599999999999998</v>
      </c>
      <c r="Z697" s="21">
        <f>(RANK(K697,K$8:K$1007,1)+COUNTIF(K$8:K697,K697)-1)/1000</f>
        <v>0.84299999999999997</v>
      </c>
      <c r="AA697" s="21">
        <f>(RANK(L697,L$8:L$1007,1)+COUNTIF(L$8:L697,L697)-1)/1000</f>
        <v>0.86299999999999999</v>
      </c>
      <c r="AB697" s="21">
        <f>(RANK(M697,M$8:M$1007,1)+COUNTIF(M$8:M697,M697)-1)/1000</f>
        <v>0.79700000000000004</v>
      </c>
      <c r="AC697" s="21">
        <f>(RANK(N697,N$8:N$1007,1)+COUNTIF(N$8:N697,N697)-1)/1000</f>
        <v>0.623</v>
      </c>
      <c r="AD697" s="21">
        <f>(RANK(O697,O$8:O$1007,1)+COUNTIF(O$8:O697,O697)-1)/1000</f>
        <v>0.624</v>
      </c>
      <c r="AE697" s="21">
        <f>(RANK(P697,P$8:P$1007,1)+COUNTIF(P$8:P697,P697)-1)/1000</f>
        <v>0.624</v>
      </c>
      <c r="AF697" s="21">
        <f>(RANK(Q697,Q$8:Q$1007,1)+COUNTIF(Q$8:Q697,Q697)-1)/1000</f>
        <v>0.623</v>
      </c>
      <c r="AG697" s="21">
        <f>(RANK(R697,R$8:R$1007,1)+COUNTIF(R$8:R697,R697)-1)/1000</f>
        <v>0.624</v>
      </c>
      <c r="AH697" s="21">
        <f>(RANK(S697,S$8:S$1007,1)+COUNTIF(S$8:S697,S697)-1)/1000</f>
        <v>0.624</v>
      </c>
      <c r="AI697" s="14">
        <f t="shared" si="131"/>
        <v>0</v>
      </c>
      <c r="AK697" s="14">
        <f t="shared" si="132"/>
        <v>0</v>
      </c>
    </row>
    <row r="698" spans="2:37" x14ac:dyDescent="0.25">
      <c r="B698">
        <f t="shared" si="126"/>
        <v>691</v>
      </c>
      <c r="C698">
        <f>MATCH(B698,'Stocastic Model Raw Data'!$B$2:$B$1001,0)</f>
        <v>37</v>
      </c>
      <c r="D698" s="14" cm="1">
        <f t="array" ref="D698">INDEX('Stocastic Model Raw Data'!$G$2:$G$1001,$C698,0)</f>
        <v>31610718</v>
      </c>
      <c r="E698" s="14" cm="1">
        <f t="array" ref="E698">INDEX('Stocastic Model Raw Data'!$C$2:$C$1001,$C698,0)</f>
        <v>1327668.7700945199</v>
      </c>
      <c r="F698" s="14" cm="1">
        <f t="array" ref="F698">INDEX('Stocastic Model Raw Data'!$H$2:$H$1001,$C698,0)</f>
        <v>472440.09644806501</v>
      </c>
      <c r="G698" s="14">
        <f t="shared" si="121"/>
        <v>855228.67364645493</v>
      </c>
      <c r="H698" s="14" cm="1">
        <f t="array" ref="H698">INDEX('Stocastic Model Raw Data'!$D$2:$D$1001,$C698,0)</f>
        <v>43031051.755615301</v>
      </c>
      <c r="I698" s="14" cm="1">
        <f t="array" ref="I698">INDEX('Stocastic Model Raw Data'!$I$2:$I$1001,$C698,0)</f>
        <v>15268375.0334343</v>
      </c>
      <c r="J698" s="14">
        <f t="shared" si="122"/>
        <v>27762676.722181</v>
      </c>
      <c r="K698" s="14" cm="1">
        <f t="array" ref="K698">INDEX('Stocastic Model Raw Data'!$E$2:$E$1001,$C698,0)</f>
        <v>31233717.264949098</v>
      </c>
      <c r="L698" s="14" cm="1">
        <f t="array" ref="L698">INDEX('Stocastic Model Raw Data'!$J$2:$J$1001,$C698,0)</f>
        <v>22181743.919953</v>
      </c>
      <c r="M698" s="14">
        <f t="shared" si="123"/>
        <v>9051973.3449960984</v>
      </c>
      <c r="N698" s="14">
        <f t="shared" si="127"/>
        <v>74264769.020564407</v>
      </c>
      <c r="O698" s="14">
        <f t="shared" si="128"/>
        <v>37450118.953387298</v>
      </c>
      <c r="P698" s="14">
        <f t="shared" si="124"/>
        <v>36814650.067177109</v>
      </c>
      <c r="Q698" s="3">
        <f t="shared" si="129"/>
        <v>74264769.020564407</v>
      </c>
      <c r="R698" s="3">
        <f t="shared" si="130"/>
        <v>69060836.95338729</v>
      </c>
      <c r="S698" s="3">
        <f t="shared" si="125"/>
        <v>5203932.0671771169</v>
      </c>
      <c r="T698" s="21">
        <f>(RANK(E698,E$8:E$1007,1)+COUNTIF(E$8:E698,E698)-1)/1000</f>
        <v>4.3999999999999997E-2</v>
      </c>
      <c r="U698" s="21">
        <f>(RANK(F698,F$8:F$1007,1)+COUNTIF(F$8:F698,F698)-1)/1000</f>
        <v>0.05</v>
      </c>
      <c r="V698" s="21">
        <f>(RANK(G698,G$8:G$1007,1)+COUNTIF(G$8:G698,G698)-1)/1000</f>
        <v>3.9E-2</v>
      </c>
      <c r="W698" s="21">
        <f>(RANK(H698,H$8:H$1007,1)+COUNTIF(H$8:H698,H698)-1)/1000</f>
        <v>4.3999999999999997E-2</v>
      </c>
      <c r="X698" s="21">
        <f>(RANK(I698,I$8:I$1007,1)+COUNTIF(I$8:I698,I698)-1)/1000</f>
        <v>4.3999999999999997E-2</v>
      </c>
      <c r="Y698" s="21">
        <f>(RANK(J698,J$8:J$1007,1)+COUNTIF(J$8:J698,J698)-1)/1000</f>
        <v>4.3999999999999997E-2</v>
      </c>
      <c r="Z698" s="21">
        <f>(RANK(K698,K$8:K$1007,1)+COUNTIF(K$8:K698,K698)-1)/1000</f>
        <v>0.26400000000000001</v>
      </c>
      <c r="AA698" s="21">
        <f>(RANK(L698,L$8:L$1007,1)+COUNTIF(L$8:L698,L698)-1)/1000</f>
        <v>0.27900000000000003</v>
      </c>
      <c r="AB698" s="21">
        <f>(RANK(M698,M$8:M$1007,1)+COUNTIF(M$8:M698,M698)-1)/1000</f>
        <v>0.23300000000000001</v>
      </c>
      <c r="AC698" s="21">
        <f>(RANK(N698,N$8:N$1007,1)+COUNTIF(N$8:N698,N698)-1)/1000</f>
        <v>3.6999999999999998E-2</v>
      </c>
      <c r="AD698" s="21">
        <f>(RANK(O698,O$8:O$1007,1)+COUNTIF(O$8:O698,O698)-1)/1000</f>
        <v>3.5999999999999997E-2</v>
      </c>
      <c r="AE698" s="21">
        <f>(RANK(P698,P$8:P$1007,1)+COUNTIF(P$8:P698,P698)-1)/1000</f>
        <v>3.3000000000000002E-2</v>
      </c>
      <c r="AF698" s="21">
        <f>(RANK(Q698,Q$8:Q$1007,1)+COUNTIF(Q$8:Q698,Q698)-1)/1000</f>
        <v>3.6999999999999998E-2</v>
      </c>
      <c r="AG698" s="21">
        <f>(RANK(R698,R$8:R$1007,1)+COUNTIF(R$8:R698,R698)-1)/1000</f>
        <v>3.5999999999999997E-2</v>
      </c>
      <c r="AH698" s="21">
        <f>(RANK(S698,S$8:S$1007,1)+COUNTIF(S$8:S698,S698)-1)/1000</f>
        <v>3.3000000000000002E-2</v>
      </c>
      <c r="AI698" s="14">
        <f t="shared" si="131"/>
        <v>0</v>
      </c>
      <c r="AK698" s="14">
        <f t="shared" si="132"/>
        <v>0</v>
      </c>
    </row>
    <row r="699" spans="2:37" x14ac:dyDescent="0.25">
      <c r="B699">
        <f t="shared" si="126"/>
        <v>692</v>
      </c>
      <c r="C699">
        <f>MATCH(B699,'Stocastic Model Raw Data'!$B$2:$B$1001,0)</f>
        <v>963</v>
      </c>
      <c r="D699" s="14" cm="1">
        <f t="array" ref="D699">INDEX('Stocastic Model Raw Data'!$G$2:$G$1001,$C699,0)</f>
        <v>31610718</v>
      </c>
      <c r="E699" s="14" cm="1">
        <f t="array" ref="E699">INDEX('Stocastic Model Raw Data'!$C$2:$C$1001,$C699,0)</f>
        <v>7672403.1037944304</v>
      </c>
      <c r="F699" s="14" cm="1">
        <f t="array" ref="F699">INDEX('Stocastic Model Raw Data'!$H$2:$H$1001,$C699,0)</f>
        <v>3199844.20703047</v>
      </c>
      <c r="G699" s="14">
        <f t="shared" si="121"/>
        <v>4472558.8967639599</v>
      </c>
      <c r="H699" s="14" cm="1">
        <f t="array" ref="H699">INDEX('Stocastic Model Raw Data'!$D$2:$D$1001,$C699,0)</f>
        <v>250161258.65385199</v>
      </c>
      <c r="I699" s="14" cm="1">
        <f t="array" ref="I699">INDEX('Stocastic Model Raw Data'!$I$2:$I$1001,$C699,0)</f>
        <v>98276636.604262397</v>
      </c>
      <c r="J699" s="14">
        <f t="shared" si="122"/>
        <v>151884622.04958957</v>
      </c>
      <c r="K699" s="14" cm="1">
        <f t="array" ref="K699">INDEX('Stocastic Model Raw Data'!$E$2:$E$1001,$C699,0)</f>
        <v>42297880.630149104</v>
      </c>
      <c r="L699" s="14" cm="1">
        <f t="array" ref="L699">INDEX('Stocastic Model Raw Data'!$J$2:$J$1001,$C699,0)</f>
        <v>30681795.771995801</v>
      </c>
      <c r="M699" s="14">
        <f t="shared" si="123"/>
        <v>11616084.858153302</v>
      </c>
      <c r="N699" s="14">
        <f t="shared" si="127"/>
        <v>292459139.28400111</v>
      </c>
      <c r="O699" s="14">
        <f t="shared" si="128"/>
        <v>128958432.37625819</v>
      </c>
      <c r="P699" s="14">
        <f t="shared" si="124"/>
        <v>163500706.90774292</v>
      </c>
      <c r="Q699" s="3">
        <f t="shared" si="129"/>
        <v>292459139.28400111</v>
      </c>
      <c r="R699" s="3">
        <f t="shared" si="130"/>
        <v>160569150.37625819</v>
      </c>
      <c r="S699" s="3">
        <f t="shared" si="125"/>
        <v>131889988.90774292</v>
      </c>
      <c r="T699" s="21">
        <f>(RANK(E699,E$8:E$1007,1)+COUNTIF(E$8:E699,E699)-1)/1000</f>
        <v>0.96199999999999997</v>
      </c>
      <c r="U699" s="21">
        <f>(RANK(F699,F$8:F$1007,1)+COUNTIF(F$8:F699,F699)-1)/1000</f>
        <v>0.96099999999999997</v>
      </c>
      <c r="V699" s="21">
        <f>(RANK(G699,G$8:G$1007,1)+COUNTIF(G$8:G699,G699)-1)/1000</f>
        <v>0.96199999999999997</v>
      </c>
      <c r="W699" s="21">
        <f>(RANK(H699,H$8:H$1007,1)+COUNTIF(H$8:H699,H699)-1)/1000</f>
        <v>0.96199999999999997</v>
      </c>
      <c r="X699" s="21">
        <f>(RANK(I699,I$8:I$1007,1)+COUNTIF(I$8:I699,I699)-1)/1000</f>
        <v>0.96199999999999997</v>
      </c>
      <c r="Y699" s="21">
        <f>(RANK(J699,J$8:J$1007,1)+COUNTIF(J$8:J699,J699)-1)/1000</f>
        <v>0.96199999999999997</v>
      </c>
      <c r="Z699" s="21">
        <f>(RANK(K699,K$8:K$1007,1)+COUNTIF(K$8:K699,K699)-1)/1000</f>
        <v>0.9</v>
      </c>
      <c r="AA699" s="21">
        <f>(RANK(L699,L$8:L$1007,1)+COUNTIF(L$8:L699,L699)-1)/1000</f>
        <v>0.92200000000000004</v>
      </c>
      <c r="AB699" s="21">
        <f>(RANK(M699,M$8:M$1007,1)+COUNTIF(M$8:M699,M699)-1)/1000</f>
        <v>0.82099999999999995</v>
      </c>
      <c r="AC699" s="21">
        <f>(RANK(N699,N$8:N$1007,1)+COUNTIF(N$8:N699,N699)-1)/1000</f>
        <v>0.96299999999999997</v>
      </c>
      <c r="AD699" s="21">
        <f>(RANK(O699,O$8:O$1007,1)+COUNTIF(O$8:O699,O699)-1)/1000</f>
        <v>0.96599999999999997</v>
      </c>
      <c r="AE699" s="21">
        <f>(RANK(P699,P$8:P$1007,1)+COUNTIF(P$8:P699,P699)-1)/1000</f>
        <v>0.96199999999999997</v>
      </c>
      <c r="AF699" s="21">
        <f>(RANK(Q699,Q$8:Q$1007,1)+COUNTIF(Q$8:Q699,Q699)-1)/1000</f>
        <v>0.96299999999999997</v>
      </c>
      <c r="AG699" s="21">
        <f>(RANK(R699,R$8:R$1007,1)+COUNTIF(R$8:R699,R699)-1)/1000</f>
        <v>0.96599999999999997</v>
      </c>
      <c r="AH699" s="21">
        <f>(RANK(S699,S$8:S$1007,1)+COUNTIF(S$8:S699,S699)-1)/1000</f>
        <v>0.96199999999999997</v>
      </c>
      <c r="AI699" s="14">
        <f t="shared" si="131"/>
        <v>0</v>
      </c>
      <c r="AK699" s="14">
        <f t="shared" si="132"/>
        <v>0</v>
      </c>
    </row>
    <row r="700" spans="2:37" x14ac:dyDescent="0.25">
      <c r="B700">
        <f t="shared" si="126"/>
        <v>693</v>
      </c>
      <c r="C700">
        <f>MATCH(B700,'Stocastic Model Raw Data'!$B$2:$B$1001,0)</f>
        <v>223</v>
      </c>
      <c r="D700" s="14" cm="1">
        <f t="array" ref="D700">INDEX('Stocastic Model Raw Data'!$G$2:$G$1001,$C700,0)</f>
        <v>31610718</v>
      </c>
      <c r="E700" s="14" cm="1">
        <f t="array" ref="E700">INDEX('Stocastic Model Raw Data'!$C$2:$C$1001,$C700,0)</f>
        <v>2510876.2820038102</v>
      </c>
      <c r="F700" s="14" cm="1">
        <f t="array" ref="F700">INDEX('Stocastic Model Raw Data'!$H$2:$H$1001,$C700,0)</f>
        <v>985907.62179722905</v>
      </c>
      <c r="G700" s="14">
        <f t="shared" si="121"/>
        <v>1524968.660206581</v>
      </c>
      <c r="H700" s="14" cm="1">
        <f t="array" ref="H700">INDEX('Stocastic Model Raw Data'!$D$2:$D$1001,$C700,0)</f>
        <v>81250545.789130002</v>
      </c>
      <c r="I700" s="14" cm="1">
        <f t="array" ref="I700">INDEX('Stocastic Model Raw Data'!$I$2:$I$1001,$C700,0)</f>
        <v>31012497.114534501</v>
      </c>
      <c r="J700" s="14">
        <f t="shared" si="122"/>
        <v>50238048.674595505</v>
      </c>
      <c r="K700" s="14" cm="1">
        <f t="array" ref="K700">INDEX('Stocastic Model Raw Data'!$E$2:$E$1001,$C700,0)</f>
        <v>37143523.262687899</v>
      </c>
      <c r="L700" s="14" cm="1">
        <f t="array" ref="L700">INDEX('Stocastic Model Raw Data'!$J$2:$J$1001,$C700,0)</f>
        <v>26601366.807419699</v>
      </c>
      <c r="M700" s="14">
        <f t="shared" si="123"/>
        <v>10542156.4552682</v>
      </c>
      <c r="N700" s="14">
        <f t="shared" si="127"/>
        <v>118394069.05181789</v>
      </c>
      <c r="O700" s="14">
        <f t="shared" si="128"/>
        <v>57613863.9219542</v>
      </c>
      <c r="P700" s="14">
        <f t="shared" si="124"/>
        <v>60780205.129863694</v>
      </c>
      <c r="Q700" s="3">
        <f t="shared" si="129"/>
        <v>118394069.05181789</v>
      </c>
      <c r="R700" s="3">
        <f t="shared" si="130"/>
        <v>89224581.9219542</v>
      </c>
      <c r="S700" s="3">
        <f t="shared" si="125"/>
        <v>29169487.129863694</v>
      </c>
      <c r="T700" s="21">
        <f>(RANK(E700,E$8:E$1007,1)+COUNTIF(E$8:E700,E700)-1)/1000</f>
        <v>0.186</v>
      </c>
      <c r="U700" s="21">
        <f>(RANK(F700,F$8:F$1007,1)+COUNTIF(F$8:F700,F700)-1)/1000</f>
        <v>0.17899999999999999</v>
      </c>
      <c r="V700" s="21">
        <f>(RANK(G700,G$8:G$1007,1)+COUNTIF(G$8:G700,G700)-1)/1000</f>
        <v>0.188</v>
      </c>
      <c r="W700" s="21">
        <f>(RANK(H700,H$8:H$1007,1)+COUNTIF(H$8:H700,H700)-1)/1000</f>
        <v>0.185</v>
      </c>
      <c r="X700" s="21">
        <f>(RANK(I700,I$8:I$1007,1)+COUNTIF(I$8:I700,I700)-1)/1000</f>
        <v>0.18</v>
      </c>
      <c r="Y700" s="21">
        <f>(RANK(J700,J$8:J$1007,1)+COUNTIF(J$8:J700,J700)-1)/1000</f>
        <v>0.187</v>
      </c>
      <c r="Z700" s="21">
        <f>(RANK(K700,K$8:K$1007,1)+COUNTIF(K$8:K700,K700)-1)/1000</f>
        <v>0.58299999999999996</v>
      </c>
      <c r="AA700" s="21">
        <f>(RANK(L700,L$8:L$1007,1)+COUNTIF(L$8:L700,L700)-1)/1000</f>
        <v>0.59099999999999997</v>
      </c>
      <c r="AB700" s="21">
        <f>(RANK(M700,M$8:M$1007,1)+COUNTIF(M$8:M700,M700)-1)/1000</f>
        <v>0.55900000000000005</v>
      </c>
      <c r="AC700" s="21">
        <f>(RANK(N700,N$8:N$1007,1)+COUNTIF(N$8:N700,N700)-1)/1000</f>
        <v>0.223</v>
      </c>
      <c r="AD700" s="21">
        <f>(RANK(O700,O$8:O$1007,1)+COUNTIF(O$8:O700,O700)-1)/1000</f>
        <v>0.246</v>
      </c>
      <c r="AE700" s="21">
        <f>(RANK(P700,P$8:P$1007,1)+COUNTIF(P$8:P700,P700)-1)/1000</f>
        <v>0.20300000000000001</v>
      </c>
      <c r="AF700" s="21">
        <f>(RANK(Q700,Q$8:Q$1007,1)+COUNTIF(Q$8:Q700,Q700)-1)/1000</f>
        <v>0.223</v>
      </c>
      <c r="AG700" s="21">
        <f>(RANK(R700,R$8:R$1007,1)+COUNTIF(R$8:R700,R700)-1)/1000</f>
        <v>0.246</v>
      </c>
      <c r="AH700" s="21">
        <f>(RANK(S700,S$8:S$1007,1)+COUNTIF(S$8:S700,S700)-1)/1000</f>
        <v>0.20300000000000001</v>
      </c>
      <c r="AI700" s="14">
        <f t="shared" si="131"/>
        <v>0</v>
      </c>
      <c r="AK700" s="14">
        <f t="shared" si="132"/>
        <v>0</v>
      </c>
    </row>
    <row r="701" spans="2:37" x14ac:dyDescent="0.25">
      <c r="B701">
        <f t="shared" si="126"/>
        <v>694</v>
      </c>
      <c r="C701">
        <f>MATCH(B701,'Stocastic Model Raw Data'!$B$2:$B$1001,0)</f>
        <v>158</v>
      </c>
      <c r="D701" s="14" cm="1">
        <f t="array" ref="D701">INDEX('Stocastic Model Raw Data'!$G$2:$G$1001,$C701,0)</f>
        <v>31610718</v>
      </c>
      <c r="E701" s="14" cm="1">
        <f t="array" ref="E701">INDEX('Stocastic Model Raw Data'!$C$2:$C$1001,$C701,0)</f>
        <v>2089994.11905307</v>
      </c>
      <c r="F701" s="14" cm="1">
        <f t="array" ref="F701">INDEX('Stocastic Model Raw Data'!$H$2:$H$1001,$C701,0)</f>
        <v>784501.81234313105</v>
      </c>
      <c r="G701" s="14">
        <f t="shared" si="121"/>
        <v>1305492.3067099389</v>
      </c>
      <c r="H701" s="14" cm="1">
        <f t="array" ref="H701">INDEX('Stocastic Model Raw Data'!$D$2:$D$1001,$C701,0)</f>
        <v>67649805.936883405</v>
      </c>
      <c r="I701" s="14" cm="1">
        <f t="array" ref="I701">INDEX('Stocastic Model Raw Data'!$I$2:$I$1001,$C701,0)</f>
        <v>25022861.761394899</v>
      </c>
      <c r="J701" s="14">
        <f t="shared" si="122"/>
        <v>42626944.175488502</v>
      </c>
      <c r="K701" s="14" cm="1">
        <f t="array" ref="K701">INDEX('Stocastic Model Raw Data'!$E$2:$E$1001,$C701,0)</f>
        <v>38544192.667568199</v>
      </c>
      <c r="L701" s="14" cm="1">
        <f t="array" ref="L701">INDEX('Stocastic Model Raw Data'!$J$2:$J$1001,$C701,0)</f>
        <v>27504671.2506354</v>
      </c>
      <c r="M701" s="14">
        <f t="shared" si="123"/>
        <v>11039521.416932799</v>
      </c>
      <c r="N701" s="14">
        <f t="shared" si="127"/>
        <v>106193998.6044516</v>
      </c>
      <c r="O701" s="14">
        <f t="shared" si="128"/>
        <v>52527533.012030303</v>
      </c>
      <c r="P701" s="14">
        <f t="shared" si="124"/>
        <v>53666465.592421293</v>
      </c>
      <c r="Q701" s="3">
        <f t="shared" si="129"/>
        <v>106193998.6044516</v>
      </c>
      <c r="R701" s="3">
        <f t="shared" si="130"/>
        <v>84138251.012030303</v>
      </c>
      <c r="S701" s="3">
        <f t="shared" si="125"/>
        <v>22055747.592421293</v>
      </c>
      <c r="T701" s="21">
        <f>(RANK(E701,E$8:E$1007,1)+COUNTIF(E$8:E701,E701)-1)/1000</f>
        <v>0.13500000000000001</v>
      </c>
      <c r="U701" s="21">
        <f>(RANK(F701,F$8:F$1007,1)+COUNTIF(F$8:F701,F701)-1)/1000</f>
        <v>0.13500000000000001</v>
      </c>
      <c r="V701" s="21">
        <f>(RANK(G701,G$8:G$1007,1)+COUNTIF(G$8:G701,G701)-1)/1000</f>
        <v>0.13500000000000001</v>
      </c>
      <c r="W701" s="21">
        <f>(RANK(H701,H$8:H$1007,1)+COUNTIF(H$8:H701,H701)-1)/1000</f>
        <v>0.13400000000000001</v>
      </c>
      <c r="X701" s="21">
        <f>(RANK(I701,I$8:I$1007,1)+COUNTIF(I$8:I701,I701)-1)/1000</f>
        <v>0.13500000000000001</v>
      </c>
      <c r="Y701" s="21">
        <f>(RANK(J701,J$8:J$1007,1)+COUNTIF(J$8:J701,J701)-1)/1000</f>
        <v>0.13500000000000001</v>
      </c>
      <c r="Z701" s="21">
        <f>(RANK(K701,K$8:K$1007,1)+COUNTIF(K$8:K701,K701)-1)/1000</f>
        <v>0.69099999999999995</v>
      </c>
      <c r="AA701" s="21">
        <f>(RANK(L701,L$8:L$1007,1)+COUNTIF(L$8:L701,L701)-1)/1000</f>
        <v>0.69199999999999995</v>
      </c>
      <c r="AB701" s="21">
        <f>(RANK(M701,M$8:M$1007,1)+COUNTIF(M$8:M701,M701)-1)/1000</f>
        <v>0.7</v>
      </c>
      <c r="AC701" s="21">
        <f>(RANK(N701,N$8:N$1007,1)+COUNTIF(N$8:N701,N701)-1)/1000</f>
        <v>0.158</v>
      </c>
      <c r="AD701" s="21">
        <f>(RANK(O701,O$8:O$1007,1)+COUNTIF(O$8:O701,O701)-1)/1000</f>
        <v>0.18</v>
      </c>
      <c r="AE701" s="21">
        <f>(RANK(P701,P$8:P$1007,1)+COUNTIF(P$8:P701,P701)-1)/1000</f>
        <v>0.14000000000000001</v>
      </c>
      <c r="AF701" s="21">
        <f>(RANK(Q701,Q$8:Q$1007,1)+COUNTIF(Q$8:Q701,Q701)-1)/1000</f>
        <v>0.158</v>
      </c>
      <c r="AG701" s="21">
        <f>(RANK(R701,R$8:R$1007,1)+COUNTIF(R$8:R701,R701)-1)/1000</f>
        <v>0.18</v>
      </c>
      <c r="AH701" s="21">
        <f>(RANK(S701,S$8:S$1007,1)+COUNTIF(S$8:S701,S701)-1)/1000</f>
        <v>0.14000000000000001</v>
      </c>
      <c r="AI701" s="14">
        <f t="shared" si="131"/>
        <v>0</v>
      </c>
      <c r="AK701" s="14">
        <f t="shared" si="132"/>
        <v>0</v>
      </c>
    </row>
    <row r="702" spans="2:37" x14ac:dyDescent="0.25">
      <c r="B702">
        <f t="shared" si="126"/>
        <v>695</v>
      </c>
      <c r="C702">
        <f>MATCH(B702,'Stocastic Model Raw Data'!$B$2:$B$1001,0)</f>
        <v>150</v>
      </c>
      <c r="D702" s="14" cm="1">
        <f t="array" ref="D702">INDEX('Stocastic Model Raw Data'!$G$2:$G$1001,$C702,0)</f>
        <v>31610718</v>
      </c>
      <c r="E702" s="14" cm="1">
        <f t="array" ref="E702">INDEX('Stocastic Model Raw Data'!$C$2:$C$1001,$C702,0)</f>
        <v>2601819.2859230498</v>
      </c>
      <c r="F702" s="14" cm="1">
        <f t="array" ref="F702">INDEX('Stocastic Model Raw Data'!$H$2:$H$1001,$C702,0)</f>
        <v>1074617.2374414899</v>
      </c>
      <c r="G702" s="14">
        <f t="shared" si="121"/>
        <v>1527202.0484815598</v>
      </c>
      <c r="H702" s="14" cm="1">
        <f t="array" ref="H702">INDEX('Stocastic Model Raw Data'!$D$2:$D$1001,$C702,0)</f>
        <v>83608434.472626403</v>
      </c>
      <c r="I702" s="14" cm="1">
        <f t="array" ref="I702">INDEX('Stocastic Model Raw Data'!$I$2:$I$1001,$C702,0)</f>
        <v>33349104.704763301</v>
      </c>
      <c r="J702" s="14">
        <f t="shared" si="122"/>
        <v>50259329.767863102</v>
      </c>
      <c r="K702" s="14" cm="1">
        <f t="array" ref="K702">INDEX('Stocastic Model Raw Data'!$E$2:$E$1001,$C702,0)</f>
        <v>20354638.294513699</v>
      </c>
      <c r="L702" s="14" cm="1">
        <f t="array" ref="L702">INDEX('Stocastic Model Raw Data'!$J$2:$J$1001,$C702,0)</f>
        <v>13777357.334663199</v>
      </c>
      <c r="M702" s="14">
        <f t="shared" si="123"/>
        <v>6577280.9598504994</v>
      </c>
      <c r="N702" s="14">
        <f t="shared" si="127"/>
        <v>103963072.76714011</v>
      </c>
      <c r="O702" s="14">
        <f t="shared" si="128"/>
        <v>47126462.039426498</v>
      </c>
      <c r="P702" s="14">
        <f t="shared" si="124"/>
        <v>56836610.727713607</v>
      </c>
      <c r="Q702" s="3">
        <f t="shared" si="129"/>
        <v>103963072.76714011</v>
      </c>
      <c r="R702" s="3">
        <f t="shared" si="130"/>
        <v>78737180.039426506</v>
      </c>
      <c r="S702" s="3">
        <f t="shared" si="125"/>
        <v>25225892.7277136</v>
      </c>
      <c r="T702" s="21">
        <f>(RANK(E702,E$8:E$1007,1)+COUNTIF(E$8:E702,E702)-1)/1000</f>
        <v>0.20599999999999999</v>
      </c>
      <c r="U702" s="21">
        <f>(RANK(F702,F$8:F$1007,1)+COUNTIF(F$8:F702,F702)-1)/1000</f>
        <v>0.23200000000000001</v>
      </c>
      <c r="V702" s="21">
        <f>(RANK(G702,G$8:G$1007,1)+COUNTIF(G$8:G702,G702)-1)/1000</f>
        <v>0.19</v>
      </c>
      <c r="W702" s="21">
        <f>(RANK(H702,H$8:H$1007,1)+COUNTIF(H$8:H702,H702)-1)/1000</f>
        <v>0.20100000000000001</v>
      </c>
      <c r="X702" s="21">
        <f>(RANK(I702,I$8:I$1007,1)+COUNTIF(I$8:I702,I702)-1)/1000</f>
        <v>0.23100000000000001</v>
      </c>
      <c r="Y702" s="21">
        <f>(RANK(J702,J$8:J$1007,1)+COUNTIF(J$8:J702,J702)-1)/1000</f>
        <v>0.188</v>
      </c>
      <c r="Z702" s="21">
        <f>(RANK(K702,K$8:K$1007,1)+COUNTIF(K$8:K702,K702)-1)/1000</f>
        <v>4.0000000000000001E-3</v>
      </c>
      <c r="AA702" s="21">
        <f>(RANK(L702,L$8:L$1007,1)+COUNTIF(L$8:L702,L702)-1)/1000</f>
        <v>4.0000000000000001E-3</v>
      </c>
      <c r="AB702" s="21">
        <f>(RANK(M702,M$8:M$1007,1)+COUNTIF(M$8:M702,M702)-1)/1000</f>
        <v>8.0000000000000002E-3</v>
      </c>
      <c r="AC702" s="21">
        <f>(RANK(N702,N$8:N$1007,1)+COUNTIF(N$8:N702,N702)-1)/1000</f>
        <v>0.15</v>
      </c>
      <c r="AD702" s="21">
        <f>(RANK(O702,O$8:O$1007,1)+COUNTIF(O$8:O702,O702)-1)/1000</f>
        <v>0.122</v>
      </c>
      <c r="AE702" s="21">
        <f>(RANK(P702,P$8:P$1007,1)+COUNTIF(P$8:P702,P702)-1)/1000</f>
        <v>0.16500000000000001</v>
      </c>
      <c r="AF702" s="21">
        <f>(RANK(Q702,Q$8:Q$1007,1)+COUNTIF(Q$8:Q702,Q702)-1)/1000</f>
        <v>0.15</v>
      </c>
      <c r="AG702" s="21">
        <f>(RANK(R702,R$8:R$1007,1)+COUNTIF(R$8:R702,R702)-1)/1000</f>
        <v>0.122</v>
      </c>
      <c r="AH702" s="21">
        <f>(RANK(S702,S$8:S$1007,1)+COUNTIF(S$8:S702,S702)-1)/1000</f>
        <v>0.16500000000000001</v>
      </c>
      <c r="AI702" s="14">
        <f t="shared" si="131"/>
        <v>0</v>
      </c>
      <c r="AK702" s="14">
        <f t="shared" si="132"/>
        <v>0</v>
      </c>
    </row>
    <row r="703" spans="2:37" x14ac:dyDescent="0.25">
      <c r="B703">
        <f t="shared" si="126"/>
        <v>696</v>
      </c>
      <c r="C703">
        <f>MATCH(B703,'Stocastic Model Raw Data'!$B$2:$B$1001,0)</f>
        <v>892</v>
      </c>
      <c r="D703" s="14" cm="1">
        <f t="array" ref="D703">INDEX('Stocastic Model Raw Data'!$G$2:$G$1001,$C703,0)</f>
        <v>31610718</v>
      </c>
      <c r="E703" s="14" cm="1">
        <f t="array" ref="E703">INDEX('Stocastic Model Raw Data'!$C$2:$C$1001,$C703,0)</f>
        <v>6482232.5828938698</v>
      </c>
      <c r="F703" s="14" cm="1">
        <f t="array" ref="F703">INDEX('Stocastic Model Raw Data'!$H$2:$H$1001,$C703,0)</f>
        <v>2672946.59568252</v>
      </c>
      <c r="G703" s="14">
        <f t="shared" si="121"/>
        <v>3809285.9872113499</v>
      </c>
      <c r="H703" s="14" cm="1">
        <f t="array" ref="H703">INDEX('Stocastic Model Raw Data'!$D$2:$D$1001,$C703,0)</f>
        <v>211178396.83675501</v>
      </c>
      <c r="I703" s="14" cm="1">
        <f t="array" ref="I703">INDEX('Stocastic Model Raw Data'!$I$2:$I$1001,$C703,0)</f>
        <v>82296624.412575796</v>
      </c>
      <c r="J703" s="14">
        <f t="shared" si="122"/>
        <v>128881772.42417921</v>
      </c>
      <c r="K703" s="14" cm="1">
        <f t="array" ref="K703">INDEX('Stocastic Model Raw Data'!$E$2:$E$1001,$C703,0)</f>
        <v>37407313.761741199</v>
      </c>
      <c r="L703" s="14" cm="1">
        <f t="array" ref="L703">INDEX('Stocastic Model Raw Data'!$J$2:$J$1001,$C703,0)</f>
        <v>26311091.7225389</v>
      </c>
      <c r="M703" s="14">
        <f t="shared" si="123"/>
        <v>11096222.039202299</v>
      </c>
      <c r="N703" s="14">
        <f t="shared" si="127"/>
        <v>248585710.5984962</v>
      </c>
      <c r="O703" s="14">
        <f t="shared" si="128"/>
        <v>108607716.1351147</v>
      </c>
      <c r="P703" s="14">
        <f t="shared" si="124"/>
        <v>139977994.4633815</v>
      </c>
      <c r="Q703" s="3">
        <f t="shared" si="129"/>
        <v>248585710.5984962</v>
      </c>
      <c r="R703" s="3">
        <f t="shared" si="130"/>
        <v>140218434.1351147</v>
      </c>
      <c r="S703" s="3">
        <f t="shared" si="125"/>
        <v>108367276.4633815</v>
      </c>
      <c r="T703" s="21">
        <f>(RANK(E703,E$8:E$1007,1)+COUNTIF(E$8:E703,E703)-1)/1000</f>
        <v>0.88700000000000001</v>
      </c>
      <c r="U703" s="21">
        <f>(RANK(F703,F$8:F$1007,1)+COUNTIF(F$8:F703,F703)-1)/1000</f>
        <v>0.875</v>
      </c>
      <c r="V703" s="21">
        <f>(RANK(G703,G$8:G$1007,1)+COUNTIF(G$8:G703,G703)-1)/1000</f>
        <v>0.89300000000000002</v>
      </c>
      <c r="W703" s="21">
        <f>(RANK(H703,H$8:H$1007,1)+COUNTIF(H$8:H703,H703)-1)/1000</f>
        <v>0.89100000000000001</v>
      </c>
      <c r="X703" s="21">
        <f>(RANK(I703,I$8:I$1007,1)+COUNTIF(I$8:I703,I703)-1)/1000</f>
        <v>0.879</v>
      </c>
      <c r="Y703" s="21">
        <f>(RANK(J703,J$8:J$1007,1)+COUNTIF(J$8:J703,J703)-1)/1000</f>
        <v>0.89400000000000002</v>
      </c>
      <c r="Z703" s="21">
        <f>(RANK(K703,K$8:K$1007,1)+COUNTIF(K$8:K703,K703)-1)/1000</f>
        <v>0.59799999999999998</v>
      </c>
      <c r="AA703" s="21">
        <f>(RANK(L703,L$8:L$1007,1)+COUNTIF(L$8:L703,L703)-1)/1000</f>
        <v>0.56899999999999995</v>
      </c>
      <c r="AB703" s="21">
        <f>(RANK(M703,M$8:M$1007,1)+COUNTIF(M$8:M703,M703)-1)/1000</f>
        <v>0.71399999999999997</v>
      </c>
      <c r="AC703" s="21">
        <f>(RANK(N703,N$8:N$1007,1)+COUNTIF(N$8:N703,N703)-1)/1000</f>
        <v>0.89200000000000002</v>
      </c>
      <c r="AD703" s="21">
        <f>(RANK(O703,O$8:O$1007,1)+COUNTIF(O$8:O703,O703)-1)/1000</f>
        <v>0.875</v>
      </c>
      <c r="AE703" s="21">
        <f>(RANK(P703,P$8:P$1007,1)+COUNTIF(P$8:P703,P703)-1)/1000</f>
        <v>0.89600000000000002</v>
      </c>
      <c r="AF703" s="21">
        <f>(RANK(Q703,Q$8:Q$1007,1)+COUNTIF(Q$8:Q703,Q703)-1)/1000</f>
        <v>0.89200000000000002</v>
      </c>
      <c r="AG703" s="21">
        <f>(RANK(R703,R$8:R$1007,1)+COUNTIF(R$8:R703,R703)-1)/1000</f>
        <v>0.875</v>
      </c>
      <c r="AH703" s="21">
        <f>(RANK(S703,S$8:S$1007,1)+COUNTIF(S$8:S703,S703)-1)/1000</f>
        <v>0.89600000000000002</v>
      </c>
      <c r="AI703" s="14">
        <f t="shared" si="131"/>
        <v>0</v>
      </c>
      <c r="AK703" s="14">
        <f t="shared" si="132"/>
        <v>0</v>
      </c>
    </row>
    <row r="704" spans="2:37" x14ac:dyDescent="0.25">
      <c r="B704">
        <f t="shared" si="126"/>
        <v>697</v>
      </c>
      <c r="C704">
        <f>MATCH(B704,'Stocastic Model Raw Data'!$B$2:$B$1001,0)</f>
        <v>444</v>
      </c>
      <c r="D704" s="14" cm="1">
        <f t="array" ref="D704">INDEX('Stocastic Model Raw Data'!$G$2:$G$1001,$C704,0)</f>
        <v>31610718</v>
      </c>
      <c r="E704" s="14" cm="1">
        <f t="array" ref="E704">INDEX('Stocastic Model Raw Data'!$C$2:$C$1001,$C704,0)</f>
        <v>4153090.9302993701</v>
      </c>
      <c r="F704" s="14" cm="1">
        <f t="array" ref="F704">INDEX('Stocastic Model Raw Data'!$H$2:$H$1001,$C704,0)</f>
        <v>1745155.0943066699</v>
      </c>
      <c r="G704" s="14">
        <f t="shared" si="121"/>
        <v>2407935.8359927004</v>
      </c>
      <c r="H704" s="14" cm="1">
        <f t="array" ref="H704">INDEX('Stocastic Model Raw Data'!$D$2:$D$1001,$C704,0)</f>
        <v>134490557.216824</v>
      </c>
      <c r="I704" s="14" cm="1">
        <f t="array" ref="I704">INDEX('Stocastic Model Raw Data'!$I$2:$I$1001,$C704,0)</f>
        <v>53776442.9631681</v>
      </c>
      <c r="J704" s="14">
        <f t="shared" si="122"/>
        <v>80714114.253655896</v>
      </c>
      <c r="K704" s="14" cm="1">
        <f t="array" ref="K704">INDEX('Stocastic Model Raw Data'!$E$2:$E$1001,$C704,0)</f>
        <v>26116235.050198201</v>
      </c>
      <c r="L704" s="14" cm="1">
        <f t="array" ref="L704">INDEX('Stocastic Model Raw Data'!$J$2:$J$1001,$C704,0)</f>
        <v>18263490.655009702</v>
      </c>
      <c r="M704" s="14">
        <f t="shared" si="123"/>
        <v>7852744.3951884992</v>
      </c>
      <c r="N704" s="14">
        <f t="shared" si="127"/>
        <v>160606792.26702219</v>
      </c>
      <c r="O704" s="14">
        <f t="shared" si="128"/>
        <v>72039933.618177801</v>
      </c>
      <c r="P704" s="14">
        <f t="shared" si="124"/>
        <v>88566858.648844391</v>
      </c>
      <c r="Q704" s="3">
        <f t="shared" si="129"/>
        <v>160606792.26702219</v>
      </c>
      <c r="R704" s="3">
        <f t="shared" si="130"/>
        <v>103650651.6181778</v>
      </c>
      <c r="S704" s="3">
        <f t="shared" si="125"/>
        <v>56956140.648844391</v>
      </c>
      <c r="T704" s="21">
        <f>(RANK(E704,E$8:E$1007,1)+COUNTIF(E$8:E704,E704)-1)/1000</f>
        <v>0.48899999999999999</v>
      </c>
      <c r="U704" s="21">
        <f>(RANK(F704,F$8:F$1007,1)+COUNTIF(F$8:F704,F704)-1)/1000</f>
        <v>0.51300000000000001</v>
      </c>
      <c r="V704" s="21">
        <f>(RANK(G704,G$8:G$1007,1)+COUNTIF(G$8:G704,G704)-1)/1000</f>
        <v>0.45500000000000002</v>
      </c>
      <c r="W704" s="21">
        <f>(RANK(H704,H$8:H$1007,1)+COUNTIF(H$8:H704,H704)-1)/1000</f>
        <v>0.48199999999999998</v>
      </c>
      <c r="X704" s="21">
        <f>(RANK(I704,I$8:I$1007,1)+COUNTIF(I$8:I704,I704)-1)/1000</f>
        <v>0.50900000000000001</v>
      </c>
      <c r="Y704" s="21">
        <f>(RANK(J704,J$8:J$1007,1)+COUNTIF(J$8:J704,J704)-1)/1000</f>
        <v>0.45300000000000001</v>
      </c>
      <c r="Z704" s="21">
        <f>(RANK(K704,K$8:K$1007,1)+COUNTIF(K$8:K704,K704)-1)/1000</f>
        <v>9.6000000000000002E-2</v>
      </c>
      <c r="AA704" s="21">
        <f>(RANK(L704,L$8:L$1007,1)+COUNTIF(L$8:L704,L704)-1)/1000</f>
        <v>0.112</v>
      </c>
      <c r="AB704" s="21">
        <f>(RANK(M704,M$8:M$1007,1)+COUNTIF(M$8:M704,M704)-1)/1000</f>
        <v>7.8E-2</v>
      </c>
      <c r="AC704" s="21">
        <f>(RANK(N704,N$8:N$1007,1)+COUNTIF(N$8:N704,N704)-1)/1000</f>
        <v>0.44400000000000001</v>
      </c>
      <c r="AD704" s="21">
        <f>(RANK(O704,O$8:O$1007,1)+COUNTIF(O$8:O704,O704)-1)/1000</f>
        <v>0.43099999999999999</v>
      </c>
      <c r="AE704" s="21">
        <f>(RANK(P704,P$8:P$1007,1)+COUNTIF(P$8:P704,P704)-1)/1000</f>
        <v>0.44</v>
      </c>
      <c r="AF704" s="21">
        <f>(RANK(Q704,Q$8:Q$1007,1)+COUNTIF(Q$8:Q704,Q704)-1)/1000</f>
        <v>0.44400000000000001</v>
      </c>
      <c r="AG704" s="21">
        <f>(RANK(R704,R$8:R$1007,1)+COUNTIF(R$8:R704,R704)-1)/1000</f>
        <v>0.43099999999999999</v>
      </c>
      <c r="AH704" s="21">
        <f>(RANK(S704,S$8:S$1007,1)+COUNTIF(S$8:S704,S704)-1)/1000</f>
        <v>0.44</v>
      </c>
      <c r="AI704" s="14">
        <f t="shared" si="131"/>
        <v>0</v>
      </c>
      <c r="AK704" s="14">
        <f t="shared" si="132"/>
        <v>0</v>
      </c>
    </row>
    <row r="705" spans="2:37" x14ac:dyDescent="0.25">
      <c r="B705">
        <f t="shared" si="126"/>
        <v>698</v>
      </c>
      <c r="C705">
        <f>MATCH(B705,'Stocastic Model Raw Data'!$B$2:$B$1001,0)</f>
        <v>468</v>
      </c>
      <c r="D705" s="14" cm="1">
        <f t="array" ref="D705">INDEX('Stocastic Model Raw Data'!$G$2:$G$1001,$C705,0)</f>
        <v>31610718</v>
      </c>
      <c r="E705" s="14" cm="1">
        <f t="array" ref="E705">INDEX('Stocastic Model Raw Data'!$C$2:$C$1001,$C705,0)</f>
        <v>3961203.8228653702</v>
      </c>
      <c r="F705" s="14" cm="1">
        <f t="array" ref="F705">INDEX('Stocastic Model Raw Data'!$H$2:$H$1001,$C705,0)</f>
        <v>1602257.28892002</v>
      </c>
      <c r="G705" s="14">
        <f t="shared" si="121"/>
        <v>2358946.53394535</v>
      </c>
      <c r="H705" s="14" cm="1">
        <f t="array" ref="H705">INDEX('Stocastic Model Raw Data'!$D$2:$D$1001,$C705,0)</f>
        <v>129206783.13862801</v>
      </c>
      <c r="I705" s="14" cm="1">
        <f t="array" ref="I705">INDEX('Stocastic Model Raw Data'!$I$2:$I$1001,$C705,0)</f>
        <v>49849570.890666403</v>
      </c>
      <c r="J705" s="14">
        <f t="shared" si="122"/>
        <v>79357212.247961611</v>
      </c>
      <c r="K705" s="14" cm="1">
        <f t="array" ref="K705">INDEX('Stocastic Model Raw Data'!$E$2:$E$1001,$C705,0)</f>
        <v>37711675.834742904</v>
      </c>
      <c r="L705" s="14" cm="1">
        <f t="array" ref="L705">INDEX('Stocastic Model Raw Data'!$J$2:$J$1001,$C705,0)</f>
        <v>26819408.834060099</v>
      </c>
      <c r="M705" s="14">
        <f t="shared" si="123"/>
        <v>10892267.000682805</v>
      </c>
      <c r="N705" s="14">
        <f t="shared" si="127"/>
        <v>166918458.97337091</v>
      </c>
      <c r="O705" s="14">
        <f t="shared" si="128"/>
        <v>76668979.724726498</v>
      </c>
      <c r="P705" s="14">
        <f t="shared" si="124"/>
        <v>90249479.248644412</v>
      </c>
      <c r="Q705" s="3">
        <f t="shared" si="129"/>
        <v>166918458.97337091</v>
      </c>
      <c r="R705" s="3">
        <f t="shared" si="130"/>
        <v>108279697.7247265</v>
      </c>
      <c r="S705" s="3">
        <f t="shared" si="125"/>
        <v>58638761.248644412</v>
      </c>
      <c r="T705" s="21">
        <f>(RANK(E705,E$8:E$1007,1)+COUNTIF(E$8:E705,E705)-1)/1000</f>
        <v>0.441</v>
      </c>
      <c r="U705" s="21">
        <f>(RANK(F705,F$8:F$1007,1)+COUNTIF(F$8:F705,F705)-1)/1000</f>
        <v>0.441</v>
      </c>
      <c r="V705" s="21">
        <f>(RANK(G705,G$8:G$1007,1)+COUNTIF(G$8:G705,G705)-1)/1000</f>
        <v>0.442</v>
      </c>
      <c r="W705" s="21">
        <f>(RANK(H705,H$8:H$1007,1)+COUNTIF(H$8:H705,H705)-1)/1000</f>
        <v>0.442</v>
      </c>
      <c r="X705" s="21">
        <f>(RANK(I705,I$8:I$1007,1)+COUNTIF(I$8:I705,I705)-1)/1000</f>
        <v>0.441</v>
      </c>
      <c r="Y705" s="21">
        <f>(RANK(J705,J$8:J$1007,1)+COUNTIF(J$8:J705,J705)-1)/1000</f>
        <v>0.44500000000000001</v>
      </c>
      <c r="Z705" s="21">
        <f>(RANK(K705,K$8:K$1007,1)+COUNTIF(K$8:K705,K705)-1)/1000</f>
        <v>0.628</v>
      </c>
      <c r="AA705" s="21">
        <f>(RANK(L705,L$8:L$1007,1)+COUNTIF(L$8:L705,L705)-1)/1000</f>
        <v>0.61299999999999999</v>
      </c>
      <c r="AB705" s="21">
        <f>(RANK(M705,M$8:M$1007,1)+COUNTIF(M$8:M705,M705)-1)/1000</f>
        <v>0.64600000000000002</v>
      </c>
      <c r="AC705" s="21">
        <f>(RANK(N705,N$8:N$1007,1)+COUNTIF(N$8:N705,N705)-1)/1000</f>
        <v>0.46800000000000003</v>
      </c>
      <c r="AD705" s="21">
        <f>(RANK(O705,O$8:O$1007,1)+COUNTIF(O$8:O705,O705)-1)/1000</f>
        <v>0.47799999999999998</v>
      </c>
      <c r="AE705" s="21">
        <f>(RANK(P705,P$8:P$1007,1)+COUNTIF(P$8:P705,P705)-1)/1000</f>
        <v>0.45900000000000002</v>
      </c>
      <c r="AF705" s="21">
        <f>(RANK(Q705,Q$8:Q$1007,1)+COUNTIF(Q$8:Q705,Q705)-1)/1000</f>
        <v>0.46800000000000003</v>
      </c>
      <c r="AG705" s="21">
        <f>(RANK(R705,R$8:R$1007,1)+COUNTIF(R$8:R705,R705)-1)/1000</f>
        <v>0.47799999999999998</v>
      </c>
      <c r="AH705" s="21">
        <f>(RANK(S705,S$8:S$1007,1)+COUNTIF(S$8:S705,S705)-1)/1000</f>
        <v>0.45900000000000002</v>
      </c>
      <c r="AI705" s="14">
        <f t="shared" si="131"/>
        <v>0</v>
      </c>
      <c r="AK705" s="14">
        <f t="shared" si="132"/>
        <v>0</v>
      </c>
    </row>
    <row r="706" spans="2:37" x14ac:dyDescent="0.25">
      <c r="B706">
        <f t="shared" si="126"/>
        <v>699</v>
      </c>
      <c r="C706">
        <f>MATCH(B706,'Stocastic Model Raw Data'!$B$2:$B$1001,0)</f>
        <v>807</v>
      </c>
      <c r="D706" s="14" cm="1">
        <f t="array" ref="D706">INDEX('Stocastic Model Raw Data'!$G$2:$G$1001,$C706,0)</f>
        <v>31610718</v>
      </c>
      <c r="E706" s="14" cm="1">
        <f t="array" ref="E706">INDEX('Stocastic Model Raw Data'!$C$2:$C$1001,$C706,0)</f>
        <v>5570891.6319344202</v>
      </c>
      <c r="F706" s="14" cm="1">
        <f t="array" ref="F706">INDEX('Stocastic Model Raw Data'!$H$2:$H$1001,$C706,0)</f>
        <v>2253442.8943361002</v>
      </c>
      <c r="G706" s="14">
        <f t="shared" si="121"/>
        <v>3317448.73759832</v>
      </c>
      <c r="H706" s="14" cm="1">
        <f t="array" ref="H706">INDEX('Stocastic Model Raw Data'!$D$2:$D$1001,$C706,0)</f>
        <v>182788004.807805</v>
      </c>
      <c r="I706" s="14" cm="1">
        <f t="array" ref="I706">INDEX('Stocastic Model Raw Data'!$I$2:$I$1001,$C706,0)</f>
        <v>69628487.9212908</v>
      </c>
      <c r="J706" s="14">
        <f t="shared" si="122"/>
        <v>113159516.8865142</v>
      </c>
      <c r="K706" s="14" cm="1">
        <f t="array" ref="K706">INDEX('Stocastic Model Raw Data'!$E$2:$E$1001,$C706,0)</f>
        <v>38547199.807119198</v>
      </c>
      <c r="L706" s="14" cm="1">
        <f t="array" ref="L706">INDEX('Stocastic Model Raw Data'!$J$2:$J$1001,$C706,0)</f>
        <v>27425454.720729299</v>
      </c>
      <c r="M706" s="14">
        <f t="shared" si="123"/>
        <v>11121745.086389899</v>
      </c>
      <c r="N706" s="14">
        <f t="shared" si="127"/>
        <v>221335204.61492419</v>
      </c>
      <c r="O706" s="14">
        <f t="shared" si="128"/>
        <v>97053942.642020106</v>
      </c>
      <c r="P706" s="14">
        <f t="shared" si="124"/>
        <v>124281261.97290409</v>
      </c>
      <c r="Q706" s="3">
        <f t="shared" si="129"/>
        <v>221335204.61492419</v>
      </c>
      <c r="R706" s="3">
        <f t="shared" si="130"/>
        <v>128664660.64202011</v>
      </c>
      <c r="S706" s="3">
        <f t="shared" si="125"/>
        <v>92670543.972904086</v>
      </c>
      <c r="T706" s="21">
        <f>(RANK(E706,E$8:E$1007,1)+COUNTIF(E$8:E706,E706)-1)/1000</f>
        <v>0.79</v>
      </c>
      <c r="U706" s="21">
        <f>(RANK(F706,F$8:F$1007,1)+COUNTIF(F$8:F706,F706)-1)/1000</f>
        <v>0.78200000000000003</v>
      </c>
      <c r="V706" s="21">
        <f>(RANK(G706,G$8:G$1007,1)+COUNTIF(G$8:G706,G706)-1)/1000</f>
        <v>0.80800000000000005</v>
      </c>
      <c r="W706" s="21">
        <f>(RANK(H706,H$8:H$1007,1)+COUNTIF(H$8:H706,H706)-1)/1000</f>
        <v>0.79900000000000004</v>
      </c>
      <c r="X706" s="21">
        <f>(RANK(I706,I$8:I$1007,1)+COUNTIF(I$8:I706,I706)-1)/1000</f>
        <v>0.78200000000000003</v>
      </c>
      <c r="Y706" s="21">
        <f>(RANK(J706,J$8:J$1007,1)+COUNTIF(J$8:J706,J706)-1)/1000</f>
        <v>0.81799999999999995</v>
      </c>
      <c r="Z706" s="21">
        <f>(RANK(K706,K$8:K$1007,1)+COUNTIF(K$8:K706,K706)-1)/1000</f>
        <v>0.69199999999999995</v>
      </c>
      <c r="AA706" s="21">
        <f>(RANK(L706,L$8:L$1007,1)+COUNTIF(L$8:L706,L706)-1)/1000</f>
        <v>0.68100000000000005</v>
      </c>
      <c r="AB706" s="21">
        <f>(RANK(M706,M$8:M$1007,1)+COUNTIF(M$8:M706,M706)-1)/1000</f>
        <v>0.72099999999999997</v>
      </c>
      <c r="AC706" s="21">
        <f>(RANK(N706,N$8:N$1007,1)+COUNTIF(N$8:N706,N706)-1)/1000</f>
        <v>0.80700000000000005</v>
      </c>
      <c r="AD706" s="21">
        <f>(RANK(O706,O$8:O$1007,1)+COUNTIF(O$8:O706,O706)-1)/1000</f>
        <v>0.79200000000000004</v>
      </c>
      <c r="AE706" s="21">
        <f>(RANK(P706,P$8:P$1007,1)+COUNTIF(P$8:P706,P706)-1)/1000</f>
        <v>0.81599999999999995</v>
      </c>
      <c r="AF706" s="21">
        <f>(RANK(Q706,Q$8:Q$1007,1)+COUNTIF(Q$8:Q706,Q706)-1)/1000</f>
        <v>0.80700000000000005</v>
      </c>
      <c r="AG706" s="21">
        <f>(RANK(R706,R$8:R$1007,1)+COUNTIF(R$8:R706,R706)-1)/1000</f>
        <v>0.79200000000000004</v>
      </c>
      <c r="AH706" s="21">
        <f>(RANK(S706,S$8:S$1007,1)+COUNTIF(S$8:S706,S706)-1)/1000</f>
        <v>0.81599999999999995</v>
      </c>
      <c r="AI706" s="14">
        <f t="shared" si="131"/>
        <v>0</v>
      </c>
      <c r="AK706" s="14">
        <f t="shared" si="132"/>
        <v>0</v>
      </c>
    </row>
    <row r="707" spans="2:37" x14ac:dyDescent="0.25">
      <c r="B707">
        <f t="shared" si="126"/>
        <v>700</v>
      </c>
      <c r="C707">
        <f>MATCH(B707,'Stocastic Model Raw Data'!$B$2:$B$1001,0)</f>
        <v>972</v>
      </c>
      <c r="D707" s="14" cm="1">
        <f t="array" ref="D707">INDEX('Stocastic Model Raw Data'!$G$2:$G$1001,$C707,0)</f>
        <v>31610718</v>
      </c>
      <c r="E707" s="14" cm="1">
        <f t="array" ref="E707">INDEX('Stocastic Model Raw Data'!$C$2:$C$1001,$C707,0)</f>
        <v>7887021.3609536001</v>
      </c>
      <c r="F707" s="14" cm="1">
        <f t="array" ref="F707">INDEX('Stocastic Model Raw Data'!$H$2:$H$1001,$C707,0)</f>
        <v>3286259.7915114402</v>
      </c>
      <c r="G707" s="14">
        <f t="shared" si="121"/>
        <v>4600761.5694421604</v>
      </c>
      <c r="H707" s="14" cm="1">
        <f t="array" ref="H707">INDEX('Stocastic Model Raw Data'!$D$2:$D$1001,$C707,0)</f>
        <v>257272674.91677099</v>
      </c>
      <c r="I707" s="14" cm="1">
        <f t="array" ref="I707">INDEX('Stocastic Model Raw Data'!$I$2:$I$1001,$C707,0)</f>
        <v>100845600.08463199</v>
      </c>
      <c r="J707" s="14">
        <f t="shared" si="122"/>
        <v>156427074.83213902</v>
      </c>
      <c r="K707" s="14" cm="1">
        <f t="array" ref="K707">INDEX('Stocastic Model Raw Data'!$E$2:$E$1001,$C707,0)</f>
        <v>44002164.119098499</v>
      </c>
      <c r="L707" s="14" cm="1">
        <f t="array" ref="L707">INDEX('Stocastic Model Raw Data'!$J$2:$J$1001,$C707,0)</f>
        <v>31802133.968686499</v>
      </c>
      <c r="M707" s="14">
        <f t="shared" si="123"/>
        <v>12200030.150412001</v>
      </c>
      <c r="N707" s="14">
        <f t="shared" si="127"/>
        <v>301274839.03586948</v>
      </c>
      <c r="O707" s="14">
        <f t="shared" si="128"/>
        <v>132647734.0533185</v>
      </c>
      <c r="P707" s="14">
        <f t="shared" si="124"/>
        <v>168627104.98255098</v>
      </c>
      <c r="Q707" s="3">
        <f t="shared" si="129"/>
        <v>301274839.03586948</v>
      </c>
      <c r="R707" s="3">
        <f t="shared" si="130"/>
        <v>164258452.0533185</v>
      </c>
      <c r="S707" s="3">
        <f t="shared" si="125"/>
        <v>137016386.98255098</v>
      </c>
      <c r="T707" s="21">
        <f>(RANK(E707,E$8:E$1007,1)+COUNTIF(E$8:E707,E707)-1)/1000</f>
        <v>0.96799999999999997</v>
      </c>
      <c r="U707" s="21">
        <f>(RANK(F707,F$8:F$1007,1)+COUNTIF(F$8:F707,F707)-1)/1000</f>
        <v>0.96799999999999997</v>
      </c>
      <c r="V707" s="21">
        <f>(RANK(G707,G$8:G$1007,1)+COUNTIF(G$8:G707,G707)-1)/1000</f>
        <v>0.96899999999999997</v>
      </c>
      <c r="W707" s="21">
        <f>(RANK(H707,H$8:H$1007,1)+COUNTIF(H$8:H707,H707)-1)/1000</f>
        <v>0.97</v>
      </c>
      <c r="X707" s="21">
        <f>(RANK(I707,I$8:I$1007,1)+COUNTIF(I$8:I707,I707)-1)/1000</f>
        <v>0.96799999999999997</v>
      </c>
      <c r="Y707" s="21">
        <f>(RANK(J707,J$8:J$1007,1)+COUNTIF(J$8:J707,J707)-1)/1000</f>
        <v>0.97099999999999997</v>
      </c>
      <c r="Z707" s="21">
        <f>(RANK(K707,K$8:K$1007,1)+COUNTIF(K$8:K707,K707)-1)/1000</f>
        <v>0.95499999999999996</v>
      </c>
      <c r="AA707" s="21">
        <f>(RANK(L707,L$8:L$1007,1)+COUNTIF(L$8:L707,L707)-1)/1000</f>
        <v>0.96499999999999997</v>
      </c>
      <c r="AB707" s="21">
        <f>(RANK(M707,M$8:M$1007,1)+COUNTIF(M$8:M707,M707)-1)/1000</f>
        <v>0.92700000000000005</v>
      </c>
      <c r="AC707" s="21">
        <f>(RANK(N707,N$8:N$1007,1)+COUNTIF(N$8:N707,N707)-1)/1000</f>
        <v>0.97199999999999998</v>
      </c>
      <c r="AD707" s="21">
        <f>(RANK(O707,O$8:O$1007,1)+COUNTIF(O$8:O707,O707)-1)/1000</f>
        <v>0.97199999999999998</v>
      </c>
      <c r="AE707" s="21">
        <f>(RANK(P707,P$8:P$1007,1)+COUNTIF(P$8:P707,P707)-1)/1000</f>
        <v>0.97</v>
      </c>
      <c r="AF707" s="21">
        <f>(RANK(Q707,Q$8:Q$1007,1)+COUNTIF(Q$8:Q707,Q707)-1)/1000</f>
        <v>0.97199999999999998</v>
      </c>
      <c r="AG707" s="21">
        <f>(RANK(R707,R$8:R$1007,1)+COUNTIF(R$8:R707,R707)-1)/1000</f>
        <v>0.97199999999999998</v>
      </c>
      <c r="AH707" s="21">
        <f>(RANK(S707,S$8:S$1007,1)+COUNTIF(S$8:S707,S707)-1)/1000</f>
        <v>0.97</v>
      </c>
      <c r="AI707" s="14">
        <f t="shared" si="131"/>
        <v>0</v>
      </c>
      <c r="AK707" s="14">
        <f t="shared" si="132"/>
        <v>0</v>
      </c>
    </row>
    <row r="708" spans="2:37" x14ac:dyDescent="0.25">
      <c r="B708">
        <f t="shared" si="126"/>
        <v>701</v>
      </c>
      <c r="C708">
        <f>MATCH(B708,'Stocastic Model Raw Data'!$B$2:$B$1001,0)</f>
        <v>173</v>
      </c>
      <c r="D708" s="14" cm="1">
        <f t="array" ref="D708">INDEX('Stocastic Model Raw Data'!$G$2:$G$1001,$C708,0)</f>
        <v>31610718</v>
      </c>
      <c r="E708" s="14" cm="1">
        <f t="array" ref="E708">INDEX('Stocastic Model Raw Data'!$C$2:$C$1001,$C708,0)</f>
        <v>2385392.17490198</v>
      </c>
      <c r="F708" s="14" cm="1">
        <f t="array" ref="F708">INDEX('Stocastic Model Raw Data'!$H$2:$H$1001,$C708,0)</f>
        <v>939556.18777707301</v>
      </c>
      <c r="G708" s="14">
        <f t="shared" si="121"/>
        <v>1445835.9871249069</v>
      </c>
      <c r="H708" s="14" cm="1">
        <f t="array" ref="H708">INDEX('Stocastic Model Raw Data'!$D$2:$D$1001,$C708,0)</f>
        <v>77184003.255704895</v>
      </c>
      <c r="I708" s="14" cm="1">
        <f t="array" ref="I708">INDEX('Stocastic Model Raw Data'!$I$2:$I$1001,$C708,0)</f>
        <v>29650933.279272798</v>
      </c>
      <c r="J708" s="14">
        <f t="shared" si="122"/>
        <v>47533069.9764321</v>
      </c>
      <c r="K708" s="14" cm="1">
        <f t="array" ref="K708">INDEX('Stocastic Model Raw Data'!$E$2:$E$1001,$C708,0)</f>
        <v>33130632.455594301</v>
      </c>
      <c r="L708" s="14" cm="1">
        <f t="array" ref="L708">INDEX('Stocastic Model Raw Data'!$J$2:$J$1001,$C708,0)</f>
        <v>23328917.5040881</v>
      </c>
      <c r="M708" s="14">
        <f t="shared" si="123"/>
        <v>9801714.9515062012</v>
      </c>
      <c r="N708" s="14">
        <f t="shared" si="127"/>
        <v>110314635.7112992</v>
      </c>
      <c r="O708" s="14">
        <f t="shared" si="128"/>
        <v>52979850.783360898</v>
      </c>
      <c r="P708" s="14">
        <f t="shared" si="124"/>
        <v>57334784.927938297</v>
      </c>
      <c r="Q708" s="3">
        <f t="shared" si="129"/>
        <v>110314635.7112992</v>
      </c>
      <c r="R708" s="3">
        <f t="shared" si="130"/>
        <v>84590568.783360898</v>
      </c>
      <c r="S708" s="3">
        <f t="shared" si="125"/>
        <v>25724066.927938297</v>
      </c>
      <c r="T708" s="21">
        <f>(RANK(E708,E$8:E$1007,1)+COUNTIF(E$8:E708,E708)-1)/1000</f>
        <v>0.161</v>
      </c>
      <c r="U708" s="21">
        <f>(RANK(F708,F$8:F$1007,1)+COUNTIF(F$8:F708,F708)-1)/1000</f>
        <v>0.16600000000000001</v>
      </c>
      <c r="V708" s="21">
        <f>(RANK(G708,G$8:G$1007,1)+COUNTIF(G$8:G708,G708)-1)/1000</f>
        <v>0.161</v>
      </c>
      <c r="W708" s="21">
        <f>(RANK(H708,H$8:H$1007,1)+COUNTIF(H$8:H708,H708)-1)/1000</f>
        <v>0.161</v>
      </c>
      <c r="X708" s="21">
        <f>(RANK(I708,I$8:I$1007,1)+COUNTIF(I$8:I708,I708)-1)/1000</f>
        <v>0.16600000000000001</v>
      </c>
      <c r="Y708" s="21">
        <f>(RANK(J708,J$8:J$1007,1)+COUNTIF(J$8:J708,J708)-1)/1000</f>
        <v>0.158</v>
      </c>
      <c r="Z708" s="21">
        <f>(RANK(K708,K$8:K$1007,1)+COUNTIF(K$8:K708,K708)-1)/1000</f>
        <v>0.35399999999999998</v>
      </c>
      <c r="AA708" s="21">
        <f>(RANK(L708,L$8:L$1007,1)+COUNTIF(L$8:L708,L708)-1)/1000</f>
        <v>0.35099999999999998</v>
      </c>
      <c r="AB708" s="21">
        <f>(RANK(M708,M$8:M$1007,1)+COUNTIF(M$8:M708,M708)-1)/1000</f>
        <v>0.38500000000000001</v>
      </c>
      <c r="AC708" s="21">
        <f>(RANK(N708,N$8:N$1007,1)+COUNTIF(N$8:N708,N708)-1)/1000</f>
        <v>0.17299999999999999</v>
      </c>
      <c r="AD708" s="21">
        <f>(RANK(O708,O$8:O$1007,1)+COUNTIF(O$8:O708,O708)-1)/1000</f>
        <v>0.186</v>
      </c>
      <c r="AE708" s="21">
        <f>(RANK(P708,P$8:P$1007,1)+COUNTIF(P$8:P708,P708)-1)/1000</f>
        <v>0.16700000000000001</v>
      </c>
      <c r="AF708" s="21">
        <f>(RANK(Q708,Q$8:Q$1007,1)+COUNTIF(Q$8:Q708,Q708)-1)/1000</f>
        <v>0.17299999999999999</v>
      </c>
      <c r="AG708" s="21">
        <f>(RANK(R708,R$8:R$1007,1)+COUNTIF(R$8:R708,R708)-1)/1000</f>
        <v>0.186</v>
      </c>
      <c r="AH708" s="21">
        <f>(RANK(S708,S$8:S$1007,1)+COUNTIF(S$8:S708,S708)-1)/1000</f>
        <v>0.16700000000000001</v>
      </c>
      <c r="AI708" s="14">
        <f t="shared" si="131"/>
        <v>0</v>
      </c>
      <c r="AK708" s="14">
        <f t="shared" si="132"/>
        <v>0</v>
      </c>
    </row>
    <row r="709" spans="2:37" x14ac:dyDescent="0.25">
      <c r="B709">
        <f t="shared" si="126"/>
        <v>702</v>
      </c>
      <c r="C709">
        <f>MATCH(B709,'Stocastic Model Raw Data'!$B$2:$B$1001,0)</f>
        <v>955</v>
      </c>
      <c r="D709" s="14" cm="1">
        <f t="array" ref="D709">INDEX('Stocastic Model Raw Data'!$G$2:$G$1001,$C709,0)</f>
        <v>31610718</v>
      </c>
      <c r="E709" s="14" cm="1">
        <f t="array" ref="E709">INDEX('Stocastic Model Raw Data'!$C$2:$C$1001,$C709,0)</f>
        <v>7395406.8828602303</v>
      </c>
      <c r="F709" s="14" cm="1">
        <f t="array" ref="F709">INDEX('Stocastic Model Raw Data'!$H$2:$H$1001,$C709,0)</f>
        <v>3052364.3246430401</v>
      </c>
      <c r="G709" s="14">
        <f t="shared" si="121"/>
        <v>4343042.5582171902</v>
      </c>
      <c r="H709" s="14" cm="1">
        <f t="array" ref="H709">INDEX('Stocastic Model Raw Data'!$D$2:$D$1001,$C709,0)</f>
        <v>241216784.14310199</v>
      </c>
      <c r="I709" s="14" cm="1">
        <f t="array" ref="I709">INDEX('Stocastic Model Raw Data'!$I$2:$I$1001,$C709,0)</f>
        <v>93839055.479380295</v>
      </c>
      <c r="J709" s="14">
        <f t="shared" si="122"/>
        <v>147377728.66372168</v>
      </c>
      <c r="K709" s="14" cm="1">
        <f t="array" ref="K709">INDEX('Stocastic Model Raw Data'!$E$2:$E$1001,$C709,0)</f>
        <v>42116489.418427199</v>
      </c>
      <c r="L709" s="14" cm="1">
        <f t="array" ref="L709">INDEX('Stocastic Model Raw Data'!$J$2:$J$1001,$C709,0)</f>
        <v>30127616.907335501</v>
      </c>
      <c r="M709" s="14">
        <f t="shared" si="123"/>
        <v>11988872.511091698</v>
      </c>
      <c r="N709" s="14">
        <f t="shared" si="127"/>
        <v>283333273.56152916</v>
      </c>
      <c r="O709" s="14">
        <f t="shared" si="128"/>
        <v>123966672.3867158</v>
      </c>
      <c r="P709" s="14">
        <f t="shared" si="124"/>
        <v>159366601.17481336</v>
      </c>
      <c r="Q709" s="3">
        <f t="shared" si="129"/>
        <v>283333273.56152916</v>
      </c>
      <c r="R709" s="3">
        <f t="shared" si="130"/>
        <v>155577390.3867158</v>
      </c>
      <c r="S709" s="3">
        <f t="shared" si="125"/>
        <v>127755883.17481336</v>
      </c>
      <c r="T709" s="21">
        <f>(RANK(E709,E$8:E$1007,1)+COUNTIF(E$8:E709,E709)-1)/1000</f>
        <v>0.95099999999999996</v>
      </c>
      <c r="U709" s="21">
        <f>(RANK(F709,F$8:F$1007,1)+COUNTIF(F$8:F709,F709)-1)/1000</f>
        <v>0.94199999999999995</v>
      </c>
      <c r="V709" s="21">
        <f>(RANK(G709,G$8:G$1007,1)+COUNTIF(G$8:G709,G709)-1)/1000</f>
        <v>0.95199999999999996</v>
      </c>
      <c r="W709" s="21">
        <f>(RANK(H709,H$8:H$1007,1)+COUNTIF(H$8:H709,H709)-1)/1000</f>
        <v>0.95099999999999996</v>
      </c>
      <c r="X709" s="21">
        <f>(RANK(I709,I$8:I$1007,1)+COUNTIF(I$8:I709,I709)-1)/1000</f>
        <v>0.94499999999999995</v>
      </c>
      <c r="Y709" s="21">
        <f>(RANK(J709,J$8:J$1007,1)+COUNTIF(J$8:J709,J709)-1)/1000</f>
        <v>0.95199999999999996</v>
      </c>
      <c r="Z709" s="21">
        <f>(RANK(K709,K$8:K$1007,1)+COUNTIF(K$8:K709,K709)-1)/1000</f>
        <v>0.89600000000000002</v>
      </c>
      <c r="AA709" s="21">
        <f>(RANK(L709,L$8:L$1007,1)+COUNTIF(L$8:L709,L709)-1)/1000</f>
        <v>0.89</v>
      </c>
      <c r="AB709" s="21">
        <f>(RANK(M709,M$8:M$1007,1)+COUNTIF(M$8:M709,M709)-1)/1000</f>
        <v>0.89700000000000002</v>
      </c>
      <c r="AC709" s="21">
        <f>(RANK(N709,N$8:N$1007,1)+COUNTIF(N$8:N709,N709)-1)/1000</f>
        <v>0.95499999999999996</v>
      </c>
      <c r="AD709" s="21">
        <f>(RANK(O709,O$8:O$1007,1)+COUNTIF(O$8:O709,O709)-1)/1000</f>
        <v>0.95399999999999996</v>
      </c>
      <c r="AE709" s="21">
        <f>(RANK(P709,P$8:P$1007,1)+COUNTIF(P$8:P709,P709)-1)/1000</f>
        <v>0.95399999999999996</v>
      </c>
      <c r="AF709" s="21">
        <f>(RANK(Q709,Q$8:Q$1007,1)+COUNTIF(Q$8:Q709,Q709)-1)/1000</f>
        <v>0.95499999999999996</v>
      </c>
      <c r="AG709" s="21">
        <f>(RANK(R709,R$8:R$1007,1)+COUNTIF(R$8:R709,R709)-1)/1000</f>
        <v>0.95399999999999996</v>
      </c>
      <c r="AH709" s="21">
        <f>(RANK(S709,S$8:S$1007,1)+COUNTIF(S$8:S709,S709)-1)/1000</f>
        <v>0.95399999999999996</v>
      </c>
      <c r="AI709" s="14">
        <f t="shared" si="131"/>
        <v>0</v>
      </c>
      <c r="AK709" s="14">
        <f t="shared" si="132"/>
        <v>0</v>
      </c>
    </row>
    <row r="710" spans="2:37" x14ac:dyDescent="0.25">
      <c r="B710">
        <f t="shared" si="126"/>
        <v>703</v>
      </c>
      <c r="C710">
        <f>MATCH(B710,'Stocastic Model Raw Data'!$B$2:$B$1001,0)</f>
        <v>971</v>
      </c>
      <c r="D710" s="14" cm="1">
        <f t="array" ref="D710">INDEX('Stocastic Model Raw Data'!$G$2:$G$1001,$C710,0)</f>
        <v>31610718</v>
      </c>
      <c r="E710" s="14" cm="1">
        <f t="array" ref="E710">INDEX('Stocastic Model Raw Data'!$C$2:$C$1001,$C710,0)</f>
        <v>7918072.8550114101</v>
      </c>
      <c r="F710" s="14" cm="1">
        <f t="array" ref="F710">INDEX('Stocastic Model Raw Data'!$H$2:$H$1001,$C710,0)</f>
        <v>3296186.0113649699</v>
      </c>
      <c r="G710" s="14">
        <f t="shared" si="121"/>
        <v>4621886.8436464407</v>
      </c>
      <c r="H710" s="14" cm="1">
        <f t="array" ref="H710">INDEX('Stocastic Model Raw Data'!$D$2:$D$1001,$C710,0)</f>
        <v>258230301.30161101</v>
      </c>
      <c r="I710" s="14" cm="1">
        <f t="array" ref="I710">INDEX('Stocastic Model Raw Data'!$I$2:$I$1001,$C710,0)</f>
        <v>101317388.084249</v>
      </c>
      <c r="J710" s="14">
        <f t="shared" si="122"/>
        <v>156912913.21736199</v>
      </c>
      <c r="K710" s="14" cm="1">
        <f t="array" ref="K710">INDEX('Stocastic Model Raw Data'!$E$2:$E$1001,$C710,0)</f>
        <v>42440532.920495696</v>
      </c>
      <c r="L710" s="14" cm="1">
        <f t="array" ref="L710">INDEX('Stocastic Model Raw Data'!$J$2:$J$1001,$C710,0)</f>
        <v>30314717.507727999</v>
      </c>
      <c r="M710" s="14">
        <f t="shared" si="123"/>
        <v>12125815.412767697</v>
      </c>
      <c r="N710" s="14">
        <f t="shared" si="127"/>
        <v>300670834.2221067</v>
      </c>
      <c r="O710" s="14">
        <f t="shared" si="128"/>
        <v>131632105.591977</v>
      </c>
      <c r="P710" s="14">
        <f t="shared" si="124"/>
        <v>169038728.63012969</v>
      </c>
      <c r="Q710" s="3">
        <f t="shared" si="129"/>
        <v>300670834.2221067</v>
      </c>
      <c r="R710" s="3">
        <f t="shared" si="130"/>
        <v>163242823.591977</v>
      </c>
      <c r="S710" s="3">
        <f t="shared" si="125"/>
        <v>137428010.63012969</v>
      </c>
      <c r="T710" s="21">
        <f>(RANK(E710,E$8:E$1007,1)+COUNTIF(E$8:E710,E710)-1)/1000</f>
        <v>0.97</v>
      </c>
      <c r="U710" s="21">
        <f>(RANK(F710,F$8:F$1007,1)+COUNTIF(F$8:F710,F710)-1)/1000</f>
        <v>0.96899999999999997</v>
      </c>
      <c r="V710" s="21">
        <f>(RANK(G710,G$8:G$1007,1)+COUNTIF(G$8:G710,G710)-1)/1000</f>
        <v>0.97099999999999997</v>
      </c>
      <c r="W710" s="21">
        <f>(RANK(H710,H$8:H$1007,1)+COUNTIF(H$8:H710,H710)-1)/1000</f>
        <v>0.97199999999999998</v>
      </c>
      <c r="X710" s="21">
        <f>(RANK(I710,I$8:I$1007,1)+COUNTIF(I$8:I710,I710)-1)/1000</f>
        <v>0.96899999999999997</v>
      </c>
      <c r="Y710" s="21">
        <f>(RANK(J710,J$8:J$1007,1)+COUNTIF(J$8:J710,J710)-1)/1000</f>
        <v>0.97199999999999998</v>
      </c>
      <c r="Z710" s="21">
        <f>(RANK(K710,K$8:K$1007,1)+COUNTIF(K$8:K710,K710)-1)/1000</f>
        <v>0.90800000000000003</v>
      </c>
      <c r="AA710" s="21">
        <f>(RANK(L710,L$8:L$1007,1)+COUNTIF(L$8:L710,L710)-1)/1000</f>
        <v>0.90100000000000002</v>
      </c>
      <c r="AB710" s="21">
        <f>(RANK(M710,M$8:M$1007,1)+COUNTIF(M$8:M710,M710)-1)/1000</f>
        <v>0.91900000000000004</v>
      </c>
      <c r="AC710" s="21">
        <f>(RANK(N710,N$8:N$1007,1)+COUNTIF(N$8:N710,N710)-1)/1000</f>
        <v>0.97099999999999997</v>
      </c>
      <c r="AD710" s="21">
        <f>(RANK(O710,O$8:O$1007,1)+COUNTIF(O$8:O710,O710)-1)/1000</f>
        <v>0.97099999999999997</v>
      </c>
      <c r="AE710" s="21">
        <f>(RANK(P710,P$8:P$1007,1)+COUNTIF(P$8:P710,P710)-1)/1000</f>
        <v>0.97099999999999997</v>
      </c>
      <c r="AF710" s="21">
        <f>(RANK(Q710,Q$8:Q$1007,1)+COUNTIF(Q$8:Q710,Q710)-1)/1000</f>
        <v>0.97099999999999997</v>
      </c>
      <c r="AG710" s="21">
        <f>(RANK(R710,R$8:R$1007,1)+COUNTIF(R$8:R710,R710)-1)/1000</f>
        <v>0.97099999999999997</v>
      </c>
      <c r="AH710" s="21">
        <f>(RANK(S710,S$8:S$1007,1)+COUNTIF(S$8:S710,S710)-1)/1000</f>
        <v>0.97099999999999997</v>
      </c>
      <c r="AI710" s="14">
        <f t="shared" si="131"/>
        <v>0</v>
      </c>
      <c r="AK710" s="14">
        <f t="shared" si="132"/>
        <v>0</v>
      </c>
    </row>
    <row r="711" spans="2:37" x14ac:dyDescent="0.25">
      <c r="B711">
        <f t="shared" si="126"/>
        <v>704</v>
      </c>
      <c r="C711">
        <f>MATCH(B711,'Stocastic Model Raw Data'!$B$2:$B$1001,0)</f>
        <v>509</v>
      </c>
      <c r="D711" s="14" cm="1">
        <f t="array" ref="D711">INDEX('Stocastic Model Raw Data'!$G$2:$G$1001,$C711,0)</f>
        <v>31610718</v>
      </c>
      <c r="E711" s="14" cm="1">
        <f t="array" ref="E711">INDEX('Stocastic Model Raw Data'!$C$2:$C$1001,$C711,0)</f>
        <v>4139045.29580436</v>
      </c>
      <c r="F711" s="14" cm="1">
        <f t="array" ref="F711">INDEX('Stocastic Model Raw Data'!$H$2:$H$1001,$C711,0)</f>
        <v>1656235.3526309601</v>
      </c>
      <c r="G711" s="14">
        <f t="shared" si="121"/>
        <v>2482809.9431734001</v>
      </c>
      <c r="H711" s="14" cm="1">
        <f t="array" ref="H711">INDEX('Stocastic Model Raw Data'!$D$2:$D$1001,$C711,0)</f>
        <v>134426728.22748899</v>
      </c>
      <c r="I711" s="14" cm="1">
        <f t="array" ref="I711">INDEX('Stocastic Model Raw Data'!$I$2:$I$1001,$C711,0)</f>
        <v>51546940.085805297</v>
      </c>
      <c r="J711" s="14">
        <f t="shared" si="122"/>
        <v>82879788.141683698</v>
      </c>
      <c r="K711" s="14" cm="1">
        <f t="array" ref="K711">INDEX('Stocastic Model Raw Data'!$E$2:$E$1001,$C711,0)</f>
        <v>38926993.440212801</v>
      </c>
      <c r="L711" s="14" cm="1">
        <f t="array" ref="L711">INDEX('Stocastic Model Raw Data'!$J$2:$J$1001,$C711,0)</f>
        <v>27374793.812821999</v>
      </c>
      <c r="M711" s="14">
        <f t="shared" si="123"/>
        <v>11552199.627390802</v>
      </c>
      <c r="N711" s="14">
        <f t="shared" si="127"/>
        <v>173353721.66770178</v>
      </c>
      <c r="O711" s="14">
        <f t="shared" si="128"/>
        <v>78921733.898627296</v>
      </c>
      <c r="P711" s="14">
        <f t="shared" si="124"/>
        <v>94431987.769074485</v>
      </c>
      <c r="Q711" s="3">
        <f t="shared" si="129"/>
        <v>173353721.66770178</v>
      </c>
      <c r="R711" s="3">
        <f t="shared" si="130"/>
        <v>110532451.8986273</v>
      </c>
      <c r="S711" s="3">
        <f t="shared" si="125"/>
        <v>62821269.769074485</v>
      </c>
      <c r="T711" s="21">
        <f>(RANK(E711,E$8:E$1007,1)+COUNTIF(E$8:E711,E711)-1)/1000</f>
        <v>0.48199999999999998</v>
      </c>
      <c r="U711" s="21">
        <f>(RANK(F711,F$8:F$1007,1)+COUNTIF(F$8:F711,F711)-1)/1000</f>
        <v>0.47499999999999998</v>
      </c>
      <c r="V711" s="21">
        <f>(RANK(G711,G$8:G$1007,1)+COUNTIF(G$8:G711,G711)-1)/1000</f>
        <v>0.505</v>
      </c>
      <c r="W711" s="21">
        <f>(RANK(H711,H$8:H$1007,1)+COUNTIF(H$8:H711,H711)-1)/1000</f>
        <v>0.48</v>
      </c>
      <c r="X711" s="21">
        <f>(RANK(I711,I$8:I$1007,1)+COUNTIF(I$8:I711,I711)-1)/1000</f>
        <v>0.47499999999999998</v>
      </c>
      <c r="Y711" s="21">
        <f>(RANK(J711,J$8:J$1007,1)+COUNTIF(J$8:J711,J711)-1)/1000</f>
        <v>0.497</v>
      </c>
      <c r="Z711" s="21">
        <f>(RANK(K711,K$8:K$1007,1)+COUNTIF(K$8:K711,K711)-1)/1000</f>
        <v>0.72099999999999997</v>
      </c>
      <c r="AA711" s="21">
        <f>(RANK(L711,L$8:L$1007,1)+COUNTIF(L$8:L711,L711)-1)/1000</f>
        <v>0.67300000000000004</v>
      </c>
      <c r="AB711" s="21">
        <f>(RANK(M711,M$8:M$1007,1)+COUNTIF(M$8:M711,M711)-1)/1000</f>
        <v>0.80700000000000005</v>
      </c>
      <c r="AC711" s="21">
        <f>(RANK(N711,N$8:N$1007,1)+COUNTIF(N$8:N711,N711)-1)/1000</f>
        <v>0.50900000000000001</v>
      </c>
      <c r="AD711" s="21">
        <f>(RANK(O711,O$8:O$1007,1)+COUNTIF(O$8:O711,O711)-1)/1000</f>
        <v>0.51700000000000002</v>
      </c>
      <c r="AE711" s="21">
        <f>(RANK(P711,P$8:P$1007,1)+COUNTIF(P$8:P711,P711)-1)/1000</f>
        <v>0.51700000000000002</v>
      </c>
      <c r="AF711" s="21">
        <f>(RANK(Q711,Q$8:Q$1007,1)+COUNTIF(Q$8:Q711,Q711)-1)/1000</f>
        <v>0.50900000000000001</v>
      </c>
      <c r="AG711" s="21">
        <f>(RANK(R711,R$8:R$1007,1)+COUNTIF(R$8:R711,R711)-1)/1000</f>
        <v>0.51700000000000002</v>
      </c>
      <c r="AH711" s="21">
        <f>(RANK(S711,S$8:S$1007,1)+COUNTIF(S$8:S711,S711)-1)/1000</f>
        <v>0.51700000000000002</v>
      </c>
      <c r="AI711" s="14">
        <f t="shared" si="131"/>
        <v>0</v>
      </c>
      <c r="AK711" s="14">
        <f t="shared" si="132"/>
        <v>0</v>
      </c>
    </row>
    <row r="712" spans="2:37" x14ac:dyDescent="0.25">
      <c r="B712">
        <f t="shared" si="126"/>
        <v>705</v>
      </c>
      <c r="C712">
        <f>MATCH(B712,'Stocastic Model Raw Data'!$B$2:$B$1001,0)</f>
        <v>743</v>
      </c>
      <c r="D712" s="14" cm="1">
        <f t="array" ref="D712">INDEX('Stocastic Model Raw Data'!$G$2:$G$1001,$C712,0)</f>
        <v>31610718</v>
      </c>
      <c r="E712" s="14" cm="1">
        <f t="array" ref="E712">INDEX('Stocastic Model Raw Data'!$C$2:$C$1001,$C712,0)</f>
        <v>5200342.3775390703</v>
      </c>
      <c r="F712" s="14" cm="1">
        <f t="array" ref="F712">INDEX('Stocastic Model Raw Data'!$H$2:$H$1001,$C712,0)</f>
        <v>2136656.5357853398</v>
      </c>
      <c r="G712" s="14">
        <f t="shared" ref="G712:G775" si="133">E712-F712</f>
        <v>3063685.8417537306</v>
      </c>
      <c r="H712" s="14" cm="1">
        <f t="array" ref="H712">INDEX('Stocastic Model Raw Data'!$D$2:$D$1001,$C712,0)</f>
        <v>169284293.372444</v>
      </c>
      <c r="I712" s="14" cm="1">
        <f t="array" ref="I712">INDEX('Stocastic Model Raw Data'!$I$2:$I$1001,$C712,0)</f>
        <v>66036982.742541403</v>
      </c>
      <c r="J712" s="14">
        <f t="shared" ref="J712:J775" si="134">H712-I712</f>
        <v>103247310.6299026</v>
      </c>
      <c r="K712" s="14" cm="1">
        <f t="array" ref="K712">INDEX('Stocastic Model Raw Data'!$E$2:$E$1001,$C712,0)</f>
        <v>37086965.6358077</v>
      </c>
      <c r="L712" s="14" cm="1">
        <f t="array" ref="L712">INDEX('Stocastic Model Raw Data'!$J$2:$J$1001,$C712,0)</f>
        <v>26079010.6701991</v>
      </c>
      <c r="M712" s="14">
        <f t="shared" ref="M712:M775" si="135">K712-L712</f>
        <v>11007954.965608601</v>
      </c>
      <c r="N712" s="14">
        <f t="shared" si="127"/>
        <v>206371259.0082517</v>
      </c>
      <c r="O712" s="14">
        <f t="shared" si="128"/>
        <v>92115993.412740499</v>
      </c>
      <c r="P712" s="14">
        <f t="shared" ref="P712:P775" si="136">N712-O712</f>
        <v>114255265.5955112</v>
      </c>
      <c r="Q712" s="3">
        <f t="shared" si="129"/>
        <v>206371259.0082517</v>
      </c>
      <c r="R712" s="3">
        <f t="shared" si="130"/>
        <v>123726711.4127405</v>
      </c>
      <c r="S712" s="3">
        <f t="shared" ref="S712:S775" si="137">Q712-R712</f>
        <v>82644547.595511198</v>
      </c>
      <c r="T712" s="21">
        <f>(RANK(E712,E$8:E$1007,1)+COUNTIF(E$8:E712,E712)-1)/1000</f>
        <v>0.748</v>
      </c>
      <c r="U712" s="21">
        <f>(RANK(F712,F$8:F$1007,1)+COUNTIF(F$8:F712,F712)-1)/1000</f>
        <v>0.74299999999999999</v>
      </c>
      <c r="V712" s="21">
        <f>(RANK(G712,G$8:G$1007,1)+COUNTIF(G$8:G712,G712)-1)/1000</f>
        <v>0.753</v>
      </c>
      <c r="W712" s="21">
        <f>(RANK(H712,H$8:H$1007,1)+COUNTIF(H$8:H712,H712)-1)/1000</f>
        <v>0.75900000000000001</v>
      </c>
      <c r="X712" s="21">
        <f>(RANK(I712,I$8:I$1007,1)+COUNTIF(I$8:I712,I712)-1)/1000</f>
        <v>0.74299999999999999</v>
      </c>
      <c r="Y712" s="21">
        <f>(RANK(J712,J$8:J$1007,1)+COUNTIF(J$8:J712,J712)-1)/1000</f>
        <v>0.75900000000000001</v>
      </c>
      <c r="Z712" s="21">
        <f>(RANK(K712,K$8:K$1007,1)+COUNTIF(K$8:K712,K712)-1)/1000</f>
        <v>0.57499999999999996</v>
      </c>
      <c r="AA712" s="21">
        <f>(RANK(L712,L$8:L$1007,1)+COUNTIF(L$8:L712,L712)-1)/1000</f>
        <v>0.55000000000000004</v>
      </c>
      <c r="AB712" s="21">
        <f>(RANK(M712,M$8:M$1007,1)+COUNTIF(M$8:M712,M712)-1)/1000</f>
        <v>0.69099999999999995</v>
      </c>
      <c r="AC712" s="21">
        <f>(RANK(N712,N$8:N$1007,1)+COUNTIF(N$8:N712,N712)-1)/1000</f>
        <v>0.74299999999999999</v>
      </c>
      <c r="AD712" s="21">
        <f>(RANK(O712,O$8:O$1007,1)+COUNTIF(O$8:O712,O712)-1)/1000</f>
        <v>0.72799999999999998</v>
      </c>
      <c r="AE712" s="21">
        <f>(RANK(P712,P$8:P$1007,1)+COUNTIF(P$8:P712,P712)-1)/1000</f>
        <v>0.75800000000000001</v>
      </c>
      <c r="AF712" s="21">
        <f>(RANK(Q712,Q$8:Q$1007,1)+COUNTIF(Q$8:Q712,Q712)-1)/1000</f>
        <v>0.74299999999999999</v>
      </c>
      <c r="AG712" s="21">
        <f>(RANK(R712,R$8:R$1007,1)+COUNTIF(R$8:R712,R712)-1)/1000</f>
        <v>0.72799999999999998</v>
      </c>
      <c r="AH712" s="21">
        <f>(RANK(S712,S$8:S$1007,1)+COUNTIF(S$8:S712,S712)-1)/1000</f>
        <v>0.75800000000000001</v>
      </c>
      <c r="AI712" s="14">
        <f t="shared" si="131"/>
        <v>0</v>
      </c>
      <c r="AK712" s="14">
        <f t="shared" si="132"/>
        <v>0</v>
      </c>
    </row>
    <row r="713" spans="2:37" x14ac:dyDescent="0.25">
      <c r="B713">
        <f t="shared" ref="B713:B776" si="138">B712+1</f>
        <v>706</v>
      </c>
      <c r="C713">
        <f>MATCH(B713,'Stocastic Model Raw Data'!$B$2:$B$1001,0)</f>
        <v>314</v>
      </c>
      <c r="D713" s="14" cm="1">
        <f t="array" ref="D713">INDEX('Stocastic Model Raw Data'!$G$2:$G$1001,$C713,0)</f>
        <v>31610718</v>
      </c>
      <c r="E713" s="14" cm="1">
        <f t="array" ref="E713">INDEX('Stocastic Model Raw Data'!$C$2:$C$1001,$C713,0)</f>
        <v>3083181.3482733201</v>
      </c>
      <c r="F713" s="14" cm="1">
        <f t="array" ref="F713">INDEX('Stocastic Model Raw Data'!$H$2:$H$1001,$C713,0)</f>
        <v>1220326.6972447601</v>
      </c>
      <c r="G713" s="14">
        <f t="shared" si="133"/>
        <v>1862854.65102856</v>
      </c>
      <c r="H713" s="14" cm="1">
        <f t="array" ref="H713">INDEX('Stocastic Model Raw Data'!$D$2:$D$1001,$C713,0)</f>
        <v>100283520.556575</v>
      </c>
      <c r="I713" s="14" cm="1">
        <f t="array" ref="I713">INDEX('Stocastic Model Raw Data'!$I$2:$I$1001,$C713,0)</f>
        <v>38048497.128780201</v>
      </c>
      <c r="J713" s="14">
        <f t="shared" si="134"/>
        <v>62235023.427794799</v>
      </c>
      <c r="K713" s="14" cm="1">
        <f t="array" ref="K713">INDEX('Stocastic Model Raw Data'!$E$2:$E$1001,$C713,0)</f>
        <v>31255887.742902</v>
      </c>
      <c r="L713" s="14" cm="1">
        <f t="array" ref="L713">INDEX('Stocastic Model Raw Data'!$J$2:$J$1001,$C713,0)</f>
        <v>21948430.022460598</v>
      </c>
      <c r="M713" s="14">
        <f t="shared" si="135"/>
        <v>9307457.720441401</v>
      </c>
      <c r="N713" s="14">
        <f t="shared" ref="N713:N776" si="139">H713+K713</f>
        <v>131539408.299477</v>
      </c>
      <c r="O713" s="14">
        <f t="shared" ref="O713:O776" si="140">I713+L713</f>
        <v>59996927.151240796</v>
      </c>
      <c r="P713" s="14">
        <f t="shared" si="136"/>
        <v>71542481.1482362</v>
      </c>
      <c r="Q713" s="3">
        <f t="shared" ref="Q713:Q776" si="141">N713</f>
        <v>131539408.299477</v>
      </c>
      <c r="R713" s="3">
        <f t="shared" ref="R713:R776" si="142">O713+D713</f>
        <v>91607645.151240796</v>
      </c>
      <c r="S713" s="3">
        <f t="shared" si="137"/>
        <v>39931763.1482362</v>
      </c>
      <c r="T713" s="21">
        <f>(RANK(E713,E$8:E$1007,1)+COUNTIF(E$8:E713,E713)-1)/1000</f>
        <v>0.32200000000000001</v>
      </c>
      <c r="U713" s="21">
        <f>(RANK(F713,F$8:F$1007,1)+COUNTIF(F$8:F713,F713)-1)/1000</f>
        <v>0.32400000000000001</v>
      </c>
      <c r="V713" s="21">
        <f>(RANK(G713,G$8:G$1007,1)+COUNTIF(G$8:G713,G713)-1)/1000</f>
        <v>0.32700000000000001</v>
      </c>
      <c r="W713" s="21">
        <f>(RANK(H713,H$8:H$1007,1)+COUNTIF(H$8:H713,H713)-1)/1000</f>
        <v>0.32600000000000001</v>
      </c>
      <c r="X713" s="21">
        <f>(RANK(I713,I$8:I$1007,1)+COUNTIF(I$8:I713,I713)-1)/1000</f>
        <v>0.32400000000000001</v>
      </c>
      <c r="Y713" s="21">
        <f>(RANK(J713,J$8:J$1007,1)+COUNTIF(J$8:J713,J713)-1)/1000</f>
        <v>0.33300000000000002</v>
      </c>
      <c r="Z713" s="21">
        <f>(RANK(K713,K$8:K$1007,1)+COUNTIF(K$8:K713,K713)-1)/1000</f>
        <v>0.26800000000000002</v>
      </c>
      <c r="AA713" s="21">
        <f>(RANK(L713,L$8:L$1007,1)+COUNTIF(L$8:L713,L713)-1)/1000</f>
        <v>0.26500000000000001</v>
      </c>
      <c r="AB713" s="21">
        <f>(RANK(M713,M$8:M$1007,1)+COUNTIF(M$8:M713,M713)-1)/1000</f>
        <v>0.27700000000000002</v>
      </c>
      <c r="AC713" s="21">
        <f>(RANK(N713,N$8:N$1007,1)+COUNTIF(N$8:N713,N713)-1)/1000</f>
        <v>0.314</v>
      </c>
      <c r="AD713" s="21">
        <f>(RANK(O713,O$8:O$1007,1)+COUNTIF(O$8:O713,O713)-1)/1000</f>
        <v>0.28499999999999998</v>
      </c>
      <c r="AE713" s="21">
        <f>(RANK(P713,P$8:P$1007,1)+COUNTIF(P$8:P713,P713)-1)/1000</f>
        <v>0.32700000000000001</v>
      </c>
      <c r="AF713" s="21">
        <f>(RANK(Q713,Q$8:Q$1007,1)+COUNTIF(Q$8:Q713,Q713)-1)/1000</f>
        <v>0.314</v>
      </c>
      <c r="AG713" s="21">
        <f>(RANK(R713,R$8:R$1007,1)+COUNTIF(R$8:R713,R713)-1)/1000</f>
        <v>0.28499999999999998</v>
      </c>
      <c r="AH713" s="21">
        <f>(RANK(S713,S$8:S$1007,1)+COUNTIF(S$8:S713,S713)-1)/1000</f>
        <v>0.32700000000000001</v>
      </c>
      <c r="AI713" s="14">
        <f t="shared" ref="AI713:AI776" si="143">J713+M713-P713</f>
        <v>0</v>
      </c>
      <c r="AK713" s="14">
        <f t="shared" ref="AK713:AK776" si="144">H713+K713-N713</f>
        <v>0</v>
      </c>
    </row>
    <row r="714" spans="2:37" x14ac:dyDescent="0.25">
      <c r="B714">
        <f t="shared" si="138"/>
        <v>707</v>
      </c>
      <c r="C714">
        <f>MATCH(B714,'Stocastic Model Raw Data'!$B$2:$B$1001,0)</f>
        <v>289</v>
      </c>
      <c r="D714" s="14" cm="1">
        <f t="array" ref="D714">INDEX('Stocastic Model Raw Data'!$G$2:$G$1001,$C714,0)</f>
        <v>31610718</v>
      </c>
      <c r="E714" s="14" cm="1">
        <f t="array" ref="E714">INDEX('Stocastic Model Raw Data'!$C$2:$C$1001,$C714,0)</f>
        <v>2928140.6520270598</v>
      </c>
      <c r="F714" s="14" cm="1">
        <f t="array" ref="F714">INDEX('Stocastic Model Raw Data'!$H$2:$H$1001,$C714,0)</f>
        <v>1177935.3778765199</v>
      </c>
      <c r="G714" s="14">
        <f t="shared" si="133"/>
        <v>1750205.2741505399</v>
      </c>
      <c r="H714" s="14" cm="1">
        <f t="array" ref="H714">INDEX('Stocastic Model Raw Data'!$D$2:$D$1001,$C714,0)</f>
        <v>94107859.411202207</v>
      </c>
      <c r="I714" s="14" cm="1">
        <f t="array" ref="I714">INDEX('Stocastic Model Raw Data'!$I$2:$I$1001,$C714,0)</f>
        <v>36860651.223974302</v>
      </c>
      <c r="J714" s="14">
        <f t="shared" si="134"/>
        <v>57247208.187227905</v>
      </c>
      <c r="K714" s="14" cm="1">
        <f t="array" ref="K714">INDEX('Stocastic Model Raw Data'!$E$2:$E$1001,$C714,0)</f>
        <v>33732109.015697099</v>
      </c>
      <c r="L714" s="14" cm="1">
        <f t="array" ref="L714">INDEX('Stocastic Model Raw Data'!$J$2:$J$1001,$C714,0)</f>
        <v>23717152.1268338</v>
      </c>
      <c r="M714" s="14">
        <f t="shared" si="135"/>
        <v>10014956.888863299</v>
      </c>
      <c r="N714" s="14">
        <f t="shared" si="139"/>
        <v>127839968.42689931</v>
      </c>
      <c r="O714" s="14">
        <f t="shared" si="140"/>
        <v>60577803.350808099</v>
      </c>
      <c r="P714" s="14">
        <f t="shared" si="136"/>
        <v>67262165.076091215</v>
      </c>
      <c r="Q714" s="3">
        <f t="shared" si="141"/>
        <v>127839968.42689931</v>
      </c>
      <c r="R714" s="3">
        <f t="shared" si="142"/>
        <v>92188521.350808099</v>
      </c>
      <c r="S714" s="3">
        <f t="shared" si="137"/>
        <v>35651447.076091215</v>
      </c>
      <c r="T714" s="21">
        <f>(RANK(E714,E$8:E$1007,1)+COUNTIF(E$8:E714,E714)-1)/1000</f>
        <v>0.29899999999999999</v>
      </c>
      <c r="U714" s="21">
        <f>(RANK(F714,F$8:F$1007,1)+COUNTIF(F$8:F714,F714)-1)/1000</f>
        <v>0.30399999999999999</v>
      </c>
      <c r="V714" s="21">
        <f>(RANK(G714,G$8:G$1007,1)+COUNTIF(G$8:G714,G714)-1)/1000</f>
        <v>0.29399999999999998</v>
      </c>
      <c r="W714" s="21">
        <f>(RANK(H714,H$8:H$1007,1)+COUNTIF(H$8:H714,H714)-1)/1000</f>
        <v>0.29899999999999999</v>
      </c>
      <c r="X714" s="21">
        <f>(RANK(I714,I$8:I$1007,1)+COUNTIF(I$8:I714,I714)-1)/1000</f>
        <v>0.307</v>
      </c>
      <c r="Y714" s="21">
        <f>(RANK(J714,J$8:J$1007,1)+COUNTIF(J$8:J714,J714)-1)/1000</f>
        <v>0.29099999999999998</v>
      </c>
      <c r="Z714" s="21">
        <f>(RANK(K714,K$8:K$1007,1)+COUNTIF(K$8:K714,K714)-1)/1000</f>
        <v>0.38500000000000001</v>
      </c>
      <c r="AA714" s="21">
        <f>(RANK(L714,L$8:L$1007,1)+COUNTIF(L$8:L714,L714)-1)/1000</f>
        <v>0.36499999999999999</v>
      </c>
      <c r="AB714" s="21">
        <f>(RANK(M714,M$8:M$1007,1)+COUNTIF(M$8:M714,M714)-1)/1000</f>
        <v>0.42399999999999999</v>
      </c>
      <c r="AC714" s="21">
        <f>(RANK(N714,N$8:N$1007,1)+COUNTIF(N$8:N714,N714)-1)/1000</f>
        <v>0.28899999999999998</v>
      </c>
      <c r="AD714" s="21">
        <f>(RANK(O714,O$8:O$1007,1)+COUNTIF(O$8:O714,O714)-1)/1000</f>
        <v>0.29499999999999998</v>
      </c>
      <c r="AE714" s="21">
        <f>(RANK(P714,P$8:P$1007,1)+COUNTIF(P$8:P714,P714)-1)/1000</f>
        <v>0.28599999999999998</v>
      </c>
      <c r="AF714" s="21">
        <f>(RANK(Q714,Q$8:Q$1007,1)+COUNTIF(Q$8:Q714,Q714)-1)/1000</f>
        <v>0.28899999999999998</v>
      </c>
      <c r="AG714" s="21">
        <f>(RANK(R714,R$8:R$1007,1)+COUNTIF(R$8:R714,R714)-1)/1000</f>
        <v>0.29499999999999998</v>
      </c>
      <c r="AH714" s="21">
        <f>(RANK(S714,S$8:S$1007,1)+COUNTIF(S$8:S714,S714)-1)/1000</f>
        <v>0.28599999999999998</v>
      </c>
      <c r="AI714" s="14">
        <f t="shared" si="143"/>
        <v>0</v>
      </c>
      <c r="AK714" s="14">
        <f t="shared" si="144"/>
        <v>0</v>
      </c>
    </row>
    <row r="715" spans="2:37" x14ac:dyDescent="0.25">
      <c r="B715">
        <f t="shared" si="138"/>
        <v>708</v>
      </c>
      <c r="C715">
        <f>MATCH(B715,'Stocastic Model Raw Data'!$B$2:$B$1001,0)</f>
        <v>71</v>
      </c>
      <c r="D715" s="14" cm="1">
        <f t="array" ref="D715">INDEX('Stocastic Model Raw Data'!$G$2:$G$1001,$C715,0)</f>
        <v>31610718</v>
      </c>
      <c r="E715" s="14" cm="1">
        <f t="array" ref="E715">INDEX('Stocastic Model Raw Data'!$C$2:$C$1001,$C715,0)</f>
        <v>1686446.7137491601</v>
      </c>
      <c r="F715" s="14" cm="1">
        <f t="array" ref="F715">INDEX('Stocastic Model Raw Data'!$H$2:$H$1001,$C715,0)</f>
        <v>643456.23921274301</v>
      </c>
      <c r="G715" s="14">
        <f t="shared" si="133"/>
        <v>1042990.4745364171</v>
      </c>
      <c r="H715" s="14" cm="1">
        <f t="array" ref="H715">INDEX('Stocastic Model Raw Data'!$D$2:$D$1001,$C715,0)</f>
        <v>54755229.2378226</v>
      </c>
      <c r="I715" s="14" cm="1">
        <f t="array" ref="I715">INDEX('Stocastic Model Raw Data'!$I$2:$I$1001,$C715,0)</f>
        <v>20417705.373573098</v>
      </c>
      <c r="J715" s="14">
        <f t="shared" si="134"/>
        <v>34337523.864249498</v>
      </c>
      <c r="K715" s="14" cm="1">
        <f t="array" ref="K715">INDEX('Stocastic Model Raw Data'!$E$2:$E$1001,$C715,0)</f>
        <v>28325054.832385302</v>
      </c>
      <c r="L715" s="14" cm="1">
        <f t="array" ref="L715">INDEX('Stocastic Model Raw Data'!$J$2:$J$1001,$C715,0)</f>
        <v>19775082.569859099</v>
      </c>
      <c r="M715" s="14">
        <f t="shared" si="135"/>
        <v>8549972.2625262029</v>
      </c>
      <c r="N715" s="14">
        <f t="shared" si="139"/>
        <v>83080284.070207894</v>
      </c>
      <c r="O715" s="14">
        <f t="shared" si="140"/>
        <v>40192787.943432197</v>
      </c>
      <c r="P715" s="14">
        <f t="shared" si="136"/>
        <v>42887496.126775697</v>
      </c>
      <c r="Q715" s="3">
        <f t="shared" si="141"/>
        <v>83080284.070207894</v>
      </c>
      <c r="R715" s="3">
        <f t="shared" si="142"/>
        <v>71803505.943432197</v>
      </c>
      <c r="S715" s="3">
        <f t="shared" si="137"/>
        <v>11276778.126775697</v>
      </c>
      <c r="T715" s="21">
        <f>(RANK(E715,E$8:E$1007,1)+COUNTIF(E$8:E715,E715)-1)/1000</f>
        <v>8.8999999999999996E-2</v>
      </c>
      <c r="U715" s="21">
        <f>(RANK(F715,F$8:F$1007,1)+COUNTIF(F$8:F715,F715)-1)/1000</f>
        <v>9.2999999999999999E-2</v>
      </c>
      <c r="V715" s="21">
        <f>(RANK(G715,G$8:G$1007,1)+COUNTIF(G$8:G715,G715)-1)/1000</f>
        <v>8.4000000000000005E-2</v>
      </c>
      <c r="W715" s="21">
        <f>(RANK(H715,H$8:H$1007,1)+COUNTIF(H$8:H715,H715)-1)/1000</f>
        <v>8.8999999999999996E-2</v>
      </c>
      <c r="X715" s="21">
        <f>(RANK(I715,I$8:I$1007,1)+COUNTIF(I$8:I715,I715)-1)/1000</f>
        <v>9.2999999999999999E-2</v>
      </c>
      <c r="Y715" s="21">
        <f>(RANK(J715,J$8:J$1007,1)+COUNTIF(J$8:J715,J715)-1)/1000</f>
        <v>8.7999999999999995E-2</v>
      </c>
      <c r="Z715" s="21">
        <f>(RANK(K715,K$8:K$1007,1)+COUNTIF(K$8:K715,K715)-1)/1000</f>
        <v>0.16900000000000001</v>
      </c>
      <c r="AA715" s="21">
        <f>(RANK(L715,L$8:L$1007,1)+COUNTIF(L$8:L715,L715)-1)/1000</f>
        <v>0.17699999999999999</v>
      </c>
      <c r="AB715" s="21">
        <f>(RANK(M715,M$8:M$1007,1)+COUNTIF(M$8:M715,M715)-1)/1000</f>
        <v>0.15</v>
      </c>
      <c r="AC715" s="21">
        <f>(RANK(N715,N$8:N$1007,1)+COUNTIF(N$8:N715,N715)-1)/1000</f>
        <v>7.0999999999999994E-2</v>
      </c>
      <c r="AD715" s="21">
        <f>(RANK(O715,O$8:O$1007,1)+COUNTIF(O$8:O715,O715)-1)/1000</f>
        <v>5.8000000000000003E-2</v>
      </c>
      <c r="AE715" s="21">
        <f>(RANK(P715,P$8:P$1007,1)+COUNTIF(P$8:P715,P715)-1)/1000</f>
        <v>7.4999999999999997E-2</v>
      </c>
      <c r="AF715" s="21">
        <f>(RANK(Q715,Q$8:Q$1007,1)+COUNTIF(Q$8:Q715,Q715)-1)/1000</f>
        <v>7.0999999999999994E-2</v>
      </c>
      <c r="AG715" s="21">
        <f>(RANK(R715,R$8:R$1007,1)+COUNTIF(R$8:R715,R715)-1)/1000</f>
        <v>5.8000000000000003E-2</v>
      </c>
      <c r="AH715" s="21">
        <f>(RANK(S715,S$8:S$1007,1)+COUNTIF(S$8:S715,S715)-1)/1000</f>
        <v>7.4999999999999997E-2</v>
      </c>
      <c r="AI715" s="14">
        <f t="shared" si="143"/>
        <v>0</v>
      </c>
      <c r="AK715" s="14">
        <f t="shared" si="144"/>
        <v>0</v>
      </c>
    </row>
    <row r="716" spans="2:37" x14ac:dyDescent="0.25">
      <c r="B716">
        <f t="shared" si="138"/>
        <v>709</v>
      </c>
      <c r="C716">
        <f>MATCH(B716,'Stocastic Model Raw Data'!$B$2:$B$1001,0)</f>
        <v>713</v>
      </c>
      <c r="D716" s="14" cm="1">
        <f t="array" ref="D716">INDEX('Stocastic Model Raw Data'!$G$2:$G$1001,$C716,0)</f>
        <v>31610718</v>
      </c>
      <c r="E716" s="14" cm="1">
        <f t="array" ref="E716">INDEX('Stocastic Model Raw Data'!$C$2:$C$1001,$C716,0)</f>
        <v>4870853.0824026903</v>
      </c>
      <c r="F716" s="14" cm="1">
        <f t="array" ref="F716">INDEX('Stocastic Model Raw Data'!$H$2:$H$1001,$C716,0)</f>
        <v>1981318.8606875101</v>
      </c>
      <c r="G716" s="14">
        <f t="shared" si="133"/>
        <v>2889534.2217151802</v>
      </c>
      <c r="H716" s="14" cm="1">
        <f t="array" ref="H716">INDEX('Stocastic Model Raw Data'!$D$2:$D$1001,$C716,0)</f>
        <v>159235590.20098501</v>
      </c>
      <c r="I716" s="14" cm="1">
        <f t="array" ref="I716">INDEX('Stocastic Model Raw Data'!$I$2:$I$1001,$C716,0)</f>
        <v>61375073.993741699</v>
      </c>
      <c r="J716" s="14">
        <f t="shared" si="134"/>
        <v>97860516.207243323</v>
      </c>
      <c r="K716" s="14" cm="1">
        <f t="array" ref="K716">INDEX('Stocastic Model Raw Data'!$E$2:$E$1001,$C716,0)</f>
        <v>40577176.862440802</v>
      </c>
      <c r="L716" s="14" cm="1">
        <f t="array" ref="L716">INDEX('Stocastic Model Raw Data'!$J$2:$J$1001,$C716,0)</f>
        <v>28862221.9139603</v>
      </c>
      <c r="M716" s="14">
        <f t="shared" si="135"/>
        <v>11714954.948480502</v>
      </c>
      <c r="N716" s="14">
        <f t="shared" si="139"/>
        <v>199812767.06342581</v>
      </c>
      <c r="O716" s="14">
        <f t="shared" si="140"/>
        <v>90237295.907701999</v>
      </c>
      <c r="P716" s="14">
        <f t="shared" si="136"/>
        <v>109575471.15572381</v>
      </c>
      <c r="Q716" s="3">
        <f t="shared" si="141"/>
        <v>199812767.06342581</v>
      </c>
      <c r="R716" s="3">
        <f t="shared" si="142"/>
        <v>121848013.907702</v>
      </c>
      <c r="S716" s="3">
        <f t="shared" si="137"/>
        <v>77964753.15572381</v>
      </c>
      <c r="T716" s="21">
        <f>(RANK(E716,E$8:E$1007,1)+COUNTIF(E$8:E716,E716)-1)/1000</f>
        <v>0.66700000000000004</v>
      </c>
      <c r="U716" s="21">
        <f>(RANK(F716,F$8:F$1007,1)+COUNTIF(F$8:F716,F716)-1)/1000</f>
        <v>0.64900000000000002</v>
      </c>
      <c r="V716" s="21">
        <f>(RANK(G716,G$8:G$1007,1)+COUNTIF(G$8:G716,G716)-1)/1000</f>
        <v>0.68500000000000005</v>
      </c>
      <c r="W716" s="21">
        <f>(RANK(H716,H$8:H$1007,1)+COUNTIF(H$8:H716,H716)-1)/1000</f>
        <v>0.67900000000000005</v>
      </c>
      <c r="X716" s="21">
        <f>(RANK(I716,I$8:I$1007,1)+COUNTIF(I$8:I716,I716)-1)/1000</f>
        <v>0.64900000000000002</v>
      </c>
      <c r="Y716" s="21">
        <f>(RANK(J716,J$8:J$1007,1)+COUNTIF(J$8:J716,J716)-1)/1000</f>
        <v>0.70299999999999996</v>
      </c>
      <c r="Z716" s="21">
        <f>(RANK(K716,K$8:K$1007,1)+COUNTIF(K$8:K716,K716)-1)/1000</f>
        <v>0.81799999999999995</v>
      </c>
      <c r="AA716" s="21">
        <f>(RANK(L716,L$8:L$1007,1)+COUNTIF(L$8:L716,L716)-1)/1000</f>
        <v>0.80200000000000005</v>
      </c>
      <c r="AB716" s="21">
        <f>(RANK(M716,M$8:M$1007,1)+COUNTIF(M$8:M716,M716)-1)/1000</f>
        <v>0.85099999999999998</v>
      </c>
      <c r="AC716" s="21">
        <f>(RANK(N716,N$8:N$1007,1)+COUNTIF(N$8:N716,N716)-1)/1000</f>
        <v>0.71299999999999997</v>
      </c>
      <c r="AD716" s="21">
        <f>(RANK(O716,O$8:O$1007,1)+COUNTIF(O$8:O716,O716)-1)/1000</f>
        <v>0.70499999999999996</v>
      </c>
      <c r="AE716" s="21">
        <f>(RANK(P716,P$8:P$1007,1)+COUNTIF(P$8:P716,P716)-1)/1000</f>
        <v>0.71699999999999997</v>
      </c>
      <c r="AF716" s="21">
        <f>(RANK(Q716,Q$8:Q$1007,1)+COUNTIF(Q$8:Q716,Q716)-1)/1000</f>
        <v>0.71299999999999997</v>
      </c>
      <c r="AG716" s="21">
        <f>(RANK(R716,R$8:R$1007,1)+COUNTIF(R$8:R716,R716)-1)/1000</f>
        <v>0.70499999999999996</v>
      </c>
      <c r="AH716" s="21">
        <f>(RANK(S716,S$8:S$1007,1)+COUNTIF(S$8:S716,S716)-1)/1000</f>
        <v>0.71699999999999997</v>
      </c>
      <c r="AI716" s="14">
        <f t="shared" si="143"/>
        <v>0</v>
      </c>
      <c r="AK716" s="14">
        <f t="shared" si="144"/>
        <v>0</v>
      </c>
    </row>
    <row r="717" spans="2:37" x14ac:dyDescent="0.25">
      <c r="B717">
        <f t="shared" si="138"/>
        <v>710</v>
      </c>
      <c r="C717">
        <f>MATCH(B717,'Stocastic Model Raw Data'!$B$2:$B$1001,0)</f>
        <v>290</v>
      </c>
      <c r="D717" s="14" cm="1">
        <f t="array" ref="D717">INDEX('Stocastic Model Raw Data'!$G$2:$G$1001,$C717,0)</f>
        <v>31610718</v>
      </c>
      <c r="E717" s="14" cm="1">
        <f t="array" ref="E717">INDEX('Stocastic Model Raw Data'!$C$2:$C$1001,$C717,0)</f>
        <v>2833123.8354863101</v>
      </c>
      <c r="F717" s="14" cm="1">
        <f t="array" ref="F717">INDEX('Stocastic Model Raw Data'!$H$2:$H$1001,$C717,0)</f>
        <v>1115008.98604211</v>
      </c>
      <c r="G717" s="14">
        <f t="shared" si="133"/>
        <v>1718114.8494442001</v>
      </c>
      <c r="H717" s="14" cm="1">
        <f t="array" ref="H717">INDEX('Stocastic Model Raw Data'!$D$2:$D$1001,$C717,0)</f>
        <v>91773257.070438594</v>
      </c>
      <c r="I717" s="14" cm="1">
        <f t="array" ref="I717">INDEX('Stocastic Model Raw Data'!$I$2:$I$1001,$C717,0)</f>
        <v>35049951.5473065</v>
      </c>
      <c r="J717" s="14">
        <f t="shared" si="134"/>
        <v>56723305.523132093</v>
      </c>
      <c r="K717" s="14" cm="1">
        <f t="array" ref="K717">INDEX('Stocastic Model Raw Data'!$E$2:$E$1001,$C717,0)</f>
        <v>36875896.227778897</v>
      </c>
      <c r="L717" s="14" cm="1">
        <f t="array" ref="L717">INDEX('Stocastic Model Raw Data'!$J$2:$J$1001,$C717,0)</f>
        <v>25847552.623650599</v>
      </c>
      <c r="M717" s="14">
        <f t="shared" si="135"/>
        <v>11028343.604128297</v>
      </c>
      <c r="N717" s="14">
        <f t="shared" si="139"/>
        <v>128649153.29821749</v>
      </c>
      <c r="O717" s="14">
        <f t="shared" si="140"/>
        <v>60897504.170957103</v>
      </c>
      <c r="P717" s="14">
        <f t="shared" si="136"/>
        <v>67751649.127260387</v>
      </c>
      <c r="Q717" s="3">
        <f t="shared" si="141"/>
        <v>128649153.29821749</v>
      </c>
      <c r="R717" s="3">
        <f t="shared" si="142"/>
        <v>92508222.170957103</v>
      </c>
      <c r="S717" s="3">
        <f t="shared" si="137"/>
        <v>36140931.127260387</v>
      </c>
      <c r="T717" s="21">
        <f>(RANK(E717,E$8:E$1007,1)+COUNTIF(E$8:E717,E717)-1)/1000</f>
        <v>0.27300000000000002</v>
      </c>
      <c r="U717" s="21">
        <f>(RANK(F717,F$8:F$1007,1)+COUNTIF(F$8:F717,F717)-1)/1000</f>
        <v>0.26300000000000001</v>
      </c>
      <c r="V717" s="21">
        <f>(RANK(G717,G$8:G$1007,1)+COUNTIF(G$8:G717,G717)-1)/1000</f>
        <v>0.28199999999999997</v>
      </c>
      <c r="W717" s="21">
        <f>(RANK(H717,H$8:H$1007,1)+COUNTIF(H$8:H717,H717)-1)/1000</f>
        <v>0.27700000000000002</v>
      </c>
      <c r="X717" s="21">
        <f>(RANK(I717,I$8:I$1007,1)+COUNTIF(I$8:I717,I717)-1)/1000</f>
        <v>0.26800000000000002</v>
      </c>
      <c r="Y717" s="21">
        <f>(RANK(J717,J$8:J$1007,1)+COUNTIF(J$8:J717,J717)-1)/1000</f>
        <v>0.28100000000000003</v>
      </c>
      <c r="Z717" s="21">
        <f>(RANK(K717,K$8:K$1007,1)+COUNTIF(K$8:K717,K717)-1)/1000</f>
        <v>0.56599999999999995</v>
      </c>
      <c r="AA717" s="21">
        <f>(RANK(L717,L$8:L$1007,1)+COUNTIF(L$8:L717,L717)-1)/1000</f>
        <v>0.52700000000000002</v>
      </c>
      <c r="AB717" s="21">
        <f>(RANK(M717,M$8:M$1007,1)+COUNTIF(M$8:M717,M717)-1)/1000</f>
        <v>0.69699999999999995</v>
      </c>
      <c r="AC717" s="21">
        <f>(RANK(N717,N$8:N$1007,1)+COUNTIF(N$8:N717,N717)-1)/1000</f>
        <v>0.28999999999999998</v>
      </c>
      <c r="AD717" s="21">
        <f>(RANK(O717,O$8:O$1007,1)+COUNTIF(O$8:O717,O717)-1)/1000</f>
        <v>0.3</v>
      </c>
      <c r="AE717" s="21">
        <f>(RANK(P717,P$8:P$1007,1)+COUNTIF(P$8:P717,P717)-1)/1000</f>
        <v>0.28899999999999998</v>
      </c>
      <c r="AF717" s="21">
        <f>(RANK(Q717,Q$8:Q$1007,1)+COUNTIF(Q$8:Q717,Q717)-1)/1000</f>
        <v>0.28999999999999998</v>
      </c>
      <c r="AG717" s="21">
        <f>(RANK(R717,R$8:R$1007,1)+COUNTIF(R$8:R717,R717)-1)/1000</f>
        <v>0.3</v>
      </c>
      <c r="AH717" s="21">
        <f>(RANK(S717,S$8:S$1007,1)+COUNTIF(S$8:S717,S717)-1)/1000</f>
        <v>0.28899999999999998</v>
      </c>
      <c r="AI717" s="14">
        <f t="shared" si="143"/>
        <v>0</v>
      </c>
      <c r="AK717" s="14">
        <f t="shared" si="144"/>
        <v>0</v>
      </c>
    </row>
    <row r="718" spans="2:37" x14ac:dyDescent="0.25">
      <c r="B718">
        <f t="shared" si="138"/>
        <v>711</v>
      </c>
      <c r="C718">
        <f>MATCH(B718,'Stocastic Model Raw Data'!$B$2:$B$1001,0)</f>
        <v>957</v>
      </c>
      <c r="D718" s="14" cm="1">
        <f t="array" ref="D718">INDEX('Stocastic Model Raw Data'!$G$2:$G$1001,$C718,0)</f>
        <v>31610718</v>
      </c>
      <c r="E718" s="14" cm="1">
        <f t="array" ref="E718">INDEX('Stocastic Model Raw Data'!$C$2:$C$1001,$C718,0)</f>
        <v>7799768.63054037</v>
      </c>
      <c r="F718" s="14" cm="1">
        <f t="array" ref="F718">INDEX('Stocastic Model Raw Data'!$H$2:$H$1001,$C718,0)</f>
        <v>3275186.9101684499</v>
      </c>
      <c r="G718" s="14">
        <f t="shared" si="133"/>
        <v>4524581.7203719206</v>
      </c>
      <c r="H718" s="14" cm="1">
        <f t="array" ref="H718">INDEX('Stocastic Model Raw Data'!$D$2:$D$1001,$C718,0)</f>
        <v>254602680.210417</v>
      </c>
      <c r="I718" s="14" cm="1">
        <f t="array" ref="I718">INDEX('Stocastic Model Raw Data'!$I$2:$I$1001,$C718,0)</f>
        <v>100319311.86858401</v>
      </c>
      <c r="J718" s="14">
        <f t="shared" si="134"/>
        <v>154283368.341833</v>
      </c>
      <c r="K718" s="14" cm="1">
        <f t="array" ref="K718">INDEX('Stocastic Model Raw Data'!$E$2:$E$1001,$C718,0)</f>
        <v>31245538.941230699</v>
      </c>
      <c r="L718" s="14" cm="1">
        <f t="array" ref="L718">INDEX('Stocastic Model Raw Data'!$J$2:$J$1001,$C718,0)</f>
        <v>21748032.229223099</v>
      </c>
      <c r="M718" s="14">
        <f t="shared" si="135"/>
        <v>9497506.7120076008</v>
      </c>
      <c r="N718" s="14">
        <f t="shared" si="139"/>
        <v>285848219.15164769</v>
      </c>
      <c r="O718" s="14">
        <f t="shared" si="140"/>
        <v>122067344.09780711</v>
      </c>
      <c r="P718" s="14">
        <f t="shared" si="136"/>
        <v>163780875.05384058</v>
      </c>
      <c r="Q718" s="3">
        <f t="shared" si="141"/>
        <v>285848219.15164769</v>
      </c>
      <c r="R718" s="3">
        <f t="shared" si="142"/>
        <v>153678062.09780711</v>
      </c>
      <c r="S718" s="3">
        <f t="shared" si="137"/>
        <v>132170157.05384058</v>
      </c>
      <c r="T718" s="21">
        <f>(RANK(E718,E$8:E$1007,1)+COUNTIF(E$8:E718,E718)-1)/1000</f>
        <v>0.96499999999999997</v>
      </c>
      <c r="U718" s="21">
        <f>(RANK(F718,F$8:F$1007,1)+COUNTIF(F$8:F718,F718)-1)/1000</f>
        <v>0.96499999999999997</v>
      </c>
      <c r="V718" s="21">
        <f>(RANK(G718,G$8:G$1007,1)+COUNTIF(G$8:G718,G718)-1)/1000</f>
        <v>0.96499999999999997</v>
      </c>
      <c r="W718" s="21">
        <f>(RANK(H718,H$8:H$1007,1)+COUNTIF(H$8:H718,H718)-1)/1000</f>
        <v>0.96499999999999997</v>
      </c>
      <c r="X718" s="21">
        <f>(RANK(I718,I$8:I$1007,1)+COUNTIF(I$8:I718,I718)-1)/1000</f>
        <v>0.96499999999999997</v>
      </c>
      <c r="Y718" s="21">
        <f>(RANK(J718,J$8:J$1007,1)+COUNTIF(J$8:J718,J718)-1)/1000</f>
        <v>0.96499999999999997</v>
      </c>
      <c r="Z718" s="21">
        <f>(RANK(K718,K$8:K$1007,1)+COUNTIF(K$8:K718,K718)-1)/1000</f>
        <v>0.26600000000000001</v>
      </c>
      <c r="AA718" s="21">
        <f>(RANK(L718,L$8:L$1007,1)+COUNTIF(L$8:L718,L718)-1)/1000</f>
        <v>0.26</v>
      </c>
      <c r="AB718" s="21">
        <f>(RANK(M718,M$8:M$1007,1)+COUNTIF(M$8:M718,M718)-1)/1000</f>
        <v>0.31900000000000001</v>
      </c>
      <c r="AC718" s="21">
        <f>(RANK(N718,N$8:N$1007,1)+COUNTIF(N$8:N718,N718)-1)/1000</f>
        <v>0.95699999999999996</v>
      </c>
      <c r="AD718" s="21">
        <f>(RANK(O718,O$8:O$1007,1)+COUNTIF(O$8:O718,O718)-1)/1000</f>
        <v>0.94799999999999995</v>
      </c>
      <c r="AE718" s="21">
        <f>(RANK(P718,P$8:P$1007,1)+COUNTIF(P$8:P718,P718)-1)/1000</f>
        <v>0.96299999999999997</v>
      </c>
      <c r="AF718" s="21">
        <f>(RANK(Q718,Q$8:Q$1007,1)+COUNTIF(Q$8:Q718,Q718)-1)/1000</f>
        <v>0.95699999999999996</v>
      </c>
      <c r="AG718" s="21">
        <f>(RANK(R718,R$8:R$1007,1)+COUNTIF(R$8:R718,R718)-1)/1000</f>
        <v>0.94799999999999995</v>
      </c>
      <c r="AH718" s="21">
        <f>(RANK(S718,S$8:S$1007,1)+COUNTIF(S$8:S718,S718)-1)/1000</f>
        <v>0.96299999999999997</v>
      </c>
      <c r="AI718" s="14">
        <f t="shared" si="143"/>
        <v>0</v>
      </c>
      <c r="AK718" s="14">
        <f t="shared" si="144"/>
        <v>0</v>
      </c>
    </row>
    <row r="719" spans="2:37" x14ac:dyDescent="0.25">
      <c r="B719">
        <f t="shared" si="138"/>
        <v>712</v>
      </c>
      <c r="C719">
        <f>MATCH(B719,'Stocastic Model Raw Data'!$B$2:$B$1001,0)</f>
        <v>766</v>
      </c>
      <c r="D719" s="14" cm="1">
        <f t="array" ref="D719">INDEX('Stocastic Model Raw Data'!$G$2:$G$1001,$C719,0)</f>
        <v>31610718</v>
      </c>
      <c r="E719" s="14" cm="1">
        <f t="array" ref="E719">INDEX('Stocastic Model Raw Data'!$C$2:$C$1001,$C719,0)</f>
        <v>5020708.5150371203</v>
      </c>
      <c r="F719" s="14" cm="1">
        <f t="array" ref="F719">INDEX('Stocastic Model Raw Data'!$H$2:$H$1001,$C719,0)</f>
        <v>2027202.7387033501</v>
      </c>
      <c r="G719" s="14">
        <f t="shared" si="133"/>
        <v>2993505.7763337702</v>
      </c>
      <c r="H719" s="14" cm="1">
        <f t="array" ref="H719">INDEX('Stocastic Model Raw Data'!$D$2:$D$1001,$C719,0)</f>
        <v>164609153.492975</v>
      </c>
      <c r="I719" s="14" cm="1">
        <f t="array" ref="I719">INDEX('Stocastic Model Raw Data'!$I$2:$I$1001,$C719,0)</f>
        <v>62746558.899870902</v>
      </c>
      <c r="J719" s="14">
        <f t="shared" si="134"/>
        <v>101862594.59310409</v>
      </c>
      <c r="K719" s="14" cm="1">
        <f t="array" ref="K719">INDEX('Stocastic Model Raw Data'!$E$2:$E$1001,$C719,0)</f>
        <v>44897392.851098202</v>
      </c>
      <c r="L719" s="14" cm="1">
        <f t="array" ref="L719">INDEX('Stocastic Model Raw Data'!$J$2:$J$1001,$C719,0)</f>
        <v>32591912.5593426</v>
      </c>
      <c r="M719" s="14">
        <f t="shared" si="135"/>
        <v>12305480.291755602</v>
      </c>
      <c r="N719" s="14">
        <f t="shared" si="139"/>
        <v>209506546.34407321</v>
      </c>
      <c r="O719" s="14">
        <f t="shared" si="140"/>
        <v>95338471.459213495</v>
      </c>
      <c r="P719" s="14">
        <f t="shared" si="136"/>
        <v>114168074.88485971</v>
      </c>
      <c r="Q719" s="3">
        <f t="shared" si="141"/>
        <v>209506546.34407321</v>
      </c>
      <c r="R719" s="3">
        <f t="shared" si="142"/>
        <v>126949189.4592135</v>
      </c>
      <c r="S719" s="3">
        <f t="shared" si="137"/>
        <v>82557356.884859711</v>
      </c>
      <c r="T719" s="21">
        <f>(RANK(E719,E$8:E$1007,1)+COUNTIF(E$8:E719,E719)-1)/1000</f>
        <v>0.70099999999999996</v>
      </c>
      <c r="U719" s="21">
        <f>(RANK(F719,F$8:F$1007,1)+COUNTIF(F$8:F719,F719)-1)/1000</f>
        <v>0.67300000000000004</v>
      </c>
      <c r="V719" s="21">
        <f>(RANK(G719,G$8:G$1007,1)+COUNTIF(G$8:G719,G719)-1)/1000</f>
        <v>0.72599999999999998</v>
      </c>
      <c r="W719" s="21">
        <f>(RANK(H719,H$8:H$1007,1)+COUNTIF(H$8:H719,H719)-1)/1000</f>
        <v>0.71199999999999997</v>
      </c>
      <c r="X719" s="21">
        <f>(RANK(I719,I$8:I$1007,1)+COUNTIF(I$8:I719,I719)-1)/1000</f>
        <v>0.67600000000000005</v>
      </c>
      <c r="Y719" s="21">
        <f>(RANK(J719,J$8:J$1007,1)+COUNTIF(J$8:J719,J719)-1)/1000</f>
        <v>0.74299999999999999</v>
      </c>
      <c r="Z719" s="21">
        <f>(RANK(K719,K$8:K$1007,1)+COUNTIF(K$8:K719,K719)-1)/1000</f>
        <v>0.97299999999999998</v>
      </c>
      <c r="AA719" s="21">
        <f>(RANK(L719,L$8:L$1007,1)+COUNTIF(L$8:L719,L719)-1)/1000</f>
        <v>0.98</v>
      </c>
      <c r="AB719" s="21">
        <f>(RANK(M719,M$8:M$1007,1)+COUNTIF(M$8:M719,M719)-1)/1000</f>
        <v>0.94</v>
      </c>
      <c r="AC719" s="21">
        <f>(RANK(N719,N$8:N$1007,1)+COUNTIF(N$8:N719,N719)-1)/1000</f>
        <v>0.76600000000000001</v>
      </c>
      <c r="AD719" s="21">
        <f>(RANK(O719,O$8:O$1007,1)+COUNTIF(O$8:O719,O719)-1)/1000</f>
        <v>0.77</v>
      </c>
      <c r="AE719" s="21">
        <f>(RANK(P719,P$8:P$1007,1)+COUNTIF(P$8:P719,P719)-1)/1000</f>
        <v>0.75700000000000001</v>
      </c>
      <c r="AF719" s="21">
        <f>(RANK(Q719,Q$8:Q$1007,1)+COUNTIF(Q$8:Q719,Q719)-1)/1000</f>
        <v>0.76600000000000001</v>
      </c>
      <c r="AG719" s="21">
        <f>(RANK(R719,R$8:R$1007,1)+COUNTIF(R$8:R719,R719)-1)/1000</f>
        <v>0.77</v>
      </c>
      <c r="AH719" s="21">
        <f>(RANK(S719,S$8:S$1007,1)+COUNTIF(S$8:S719,S719)-1)/1000</f>
        <v>0.75700000000000001</v>
      </c>
      <c r="AI719" s="14">
        <f t="shared" si="143"/>
        <v>0</v>
      </c>
      <c r="AK719" s="14">
        <f t="shared" si="144"/>
        <v>0</v>
      </c>
    </row>
    <row r="720" spans="2:37" x14ac:dyDescent="0.25">
      <c r="B720">
        <f t="shared" si="138"/>
        <v>713</v>
      </c>
      <c r="C720">
        <f>MATCH(B720,'Stocastic Model Raw Data'!$B$2:$B$1001,0)</f>
        <v>878</v>
      </c>
      <c r="D720" s="14" cm="1">
        <f t="array" ref="D720">INDEX('Stocastic Model Raw Data'!$G$2:$G$1001,$C720,0)</f>
        <v>31610718</v>
      </c>
      <c r="E720" s="14" cm="1">
        <f t="array" ref="E720">INDEX('Stocastic Model Raw Data'!$C$2:$C$1001,$C720,0)</f>
        <v>6351481.3784525702</v>
      </c>
      <c r="F720" s="14" cm="1">
        <f t="array" ref="F720">INDEX('Stocastic Model Raw Data'!$H$2:$H$1001,$C720,0)</f>
        <v>2654575.17459044</v>
      </c>
      <c r="G720" s="14">
        <f t="shared" si="133"/>
        <v>3696906.2038621302</v>
      </c>
      <c r="H720" s="14" cm="1">
        <f t="array" ref="H720">INDEX('Stocastic Model Raw Data'!$D$2:$D$1001,$C720,0)</f>
        <v>204586906.633562</v>
      </c>
      <c r="I720" s="14" cm="1">
        <f t="array" ref="I720">INDEX('Stocastic Model Raw Data'!$I$2:$I$1001,$C720,0)</f>
        <v>81631511.381353498</v>
      </c>
      <c r="J720" s="14">
        <f t="shared" si="134"/>
        <v>122955395.2522085</v>
      </c>
      <c r="K720" s="14" cm="1">
        <f t="array" ref="K720">INDEX('Stocastic Model Raw Data'!$E$2:$E$1001,$C720,0)</f>
        <v>40197892.643009603</v>
      </c>
      <c r="L720" s="14" cm="1">
        <f t="array" ref="L720">INDEX('Stocastic Model Raw Data'!$J$2:$J$1001,$C720,0)</f>
        <v>28984579.1576952</v>
      </c>
      <c r="M720" s="14">
        <f t="shared" si="135"/>
        <v>11213313.485314403</v>
      </c>
      <c r="N720" s="14">
        <f t="shared" si="139"/>
        <v>244784799.2765716</v>
      </c>
      <c r="O720" s="14">
        <f t="shared" si="140"/>
        <v>110616090.5390487</v>
      </c>
      <c r="P720" s="14">
        <f t="shared" si="136"/>
        <v>134168708.7375229</v>
      </c>
      <c r="Q720" s="3">
        <f t="shared" si="141"/>
        <v>244784799.2765716</v>
      </c>
      <c r="R720" s="3">
        <f t="shared" si="142"/>
        <v>142226808.5390487</v>
      </c>
      <c r="S720" s="3">
        <f t="shared" si="137"/>
        <v>102557990.7375229</v>
      </c>
      <c r="T720" s="21">
        <f>(RANK(E720,E$8:E$1007,1)+COUNTIF(E$8:E720,E720)-1)/1000</f>
        <v>0.87</v>
      </c>
      <c r="U720" s="21">
        <f>(RANK(F720,F$8:F$1007,1)+COUNTIF(F$8:F720,F720)-1)/1000</f>
        <v>0.86599999999999999</v>
      </c>
      <c r="V720" s="21">
        <f>(RANK(G720,G$8:G$1007,1)+COUNTIF(G$8:G720,G720)-1)/1000</f>
        <v>0.87</v>
      </c>
      <c r="W720" s="21">
        <f>(RANK(H720,H$8:H$1007,1)+COUNTIF(H$8:H720,H720)-1)/1000</f>
        <v>0.86499999999999999</v>
      </c>
      <c r="X720" s="21">
        <f>(RANK(I720,I$8:I$1007,1)+COUNTIF(I$8:I720,I720)-1)/1000</f>
        <v>0.86699999999999999</v>
      </c>
      <c r="Y720" s="21">
        <f>(RANK(J720,J$8:J$1007,1)+COUNTIF(J$8:J720,J720)-1)/1000</f>
        <v>0.86399999999999999</v>
      </c>
      <c r="Z720" s="21">
        <f>(RANK(K720,K$8:K$1007,1)+COUNTIF(K$8:K720,K720)-1)/1000</f>
        <v>0.79300000000000004</v>
      </c>
      <c r="AA720" s="21">
        <f>(RANK(L720,L$8:L$1007,1)+COUNTIF(L$8:L720,L720)-1)/1000</f>
        <v>0.81100000000000005</v>
      </c>
      <c r="AB720" s="21">
        <f>(RANK(M720,M$8:M$1007,1)+COUNTIF(M$8:M720,M720)-1)/1000</f>
        <v>0.74099999999999999</v>
      </c>
      <c r="AC720" s="21">
        <f>(RANK(N720,N$8:N$1007,1)+COUNTIF(N$8:N720,N720)-1)/1000</f>
        <v>0.878</v>
      </c>
      <c r="AD720" s="21">
        <f>(RANK(O720,O$8:O$1007,1)+COUNTIF(O$8:O720,O720)-1)/1000</f>
        <v>0.88700000000000001</v>
      </c>
      <c r="AE720" s="21">
        <f>(RANK(P720,P$8:P$1007,1)+COUNTIF(P$8:P720,P720)-1)/1000</f>
        <v>0.86199999999999999</v>
      </c>
      <c r="AF720" s="21">
        <f>(RANK(Q720,Q$8:Q$1007,1)+COUNTIF(Q$8:Q720,Q720)-1)/1000</f>
        <v>0.878</v>
      </c>
      <c r="AG720" s="21">
        <f>(RANK(R720,R$8:R$1007,1)+COUNTIF(R$8:R720,R720)-1)/1000</f>
        <v>0.88700000000000001</v>
      </c>
      <c r="AH720" s="21">
        <f>(RANK(S720,S$8:S$1007,1)+COUNTIF(S$8:S720,S720)-1)/1000</f>
        <v>0.86199999999999999</v>
      </c>
      <c r="AI720" s="14">
        <f t="shared" si="143"/>
        <v>0</v>
      </c>
      <c r="AK720" s="14">
        <f t="shared" si="144"/>
        <v>0</v>
      </c>
    </row>
    <row r="721" spans="2:37" x14ac:dyDescent="0.25">
      <c r="B721">
        <f t="shared" si="138"/>
        <v>714</v>
      </c>
      <c r="C721">
        <f>MATCH(B721,'Stocastic Model Raw Data'!$B$2:$B$1001,0)</f>
        <v>495</v>
      </c>
      <c r="D721" s="14" cm="1">
        <f t="array" ref="D721">INDEX('Stocastic Model Raw Data'!$G$2:$G$1001,$C721,0)</f>
        <v>31610718</v>
      </c>
      <c r="E721" s="14" cm="1">
        <f t="array" ref="E721">INDEX('Stocastic Model Raw Data'!$C$2:$C$1001,$C721,0)</f>
        <v>4164306.9646352502</v>
      </c>
      <c r="F721" s="14" cm="1">
        <f t="array" ref="F721">INDEX('Stocastic Model Raw Data'!$H$2:$H$1001,$C721,0)</f>
        <v>1685961.34597323</v>
      </c>
      <c r="G721" s="14">
        <f t="shared" si="133"/>
        <v>2478345.6186620202</v>
      </c>
      <c r="H721" s="14" cm="1">
        <f t="array" ref="H721">INDEX('Stocastic Model Raw Data'!$D$2:$D$1001,$C721,0)</f>
        <v>134432457.309311</v>
      </c>
      <c r="I721" s="14" cm="1">
        <f t="array" ref="I721">INDEX('Stocastic Model Raw Data'!$I$2:$I$1001,$C721,0)</f>
        <v>52334530.359576598</v>
      </c>
      <c r="J721" s="14">
        <f t="shared" si="134"/>
        <v>82097926.949734405</v>
      </c>
      <c r="K721" s="14" cm="1">
        <f t="array" ref="K721">INDEX('Stocastic Model Raw Data'!$E$2:$E$1001,$C721,0)</f>
        <v>37087604.626332998</v>
      </c>
      <c r="L721" s="14" cm="1">
        <f t="array" ref="L721">INDEX('Stocastic Model Raw Data'!$J$2:$J$1001,$C721,0)</f>
        <v>26419880.775240801</v>
      </c>
      <c r="M721" s="14">
        <f t="shared" si="135"/>
        <v>10667723.851092197</v>
      </c>
      <c r="N721" s="14">
        <f t="shared" si="139"/>
        <v>171520061.935644</v>
      </c>
      <c r="O721" s="14">
        <f t="shared" si="140"/>
        <v>78754411.134817392</v>
      </c>
      <c r="P721" s="14">
        <f t="shared" si="136"/>
        <v>92765650.800826609</v>
      </c>
      <c r="Q721" s="3">
        <f t="shared" si="141"/>
        <v>171520061.935644</v>
      </c>
      <c r="R721" s="3">
        <f t="shared" si="142"/>
        <v>110365129.13481739</v>
      </c>
      <c r="S721" s="3">
        <f t="shared" si="137"/>
        <v>61154932.800826609</v>
      </c>
      <c r="T721" s="21">
        <f>(RANK(E721,E$8:E$1007,1)+COUNTIF(E$8:E721,E721)-1)/1000</f>
        <v>0.49299999999999999</v>
      </c>
      <c r="U721" s="21">
        <f>(RANK(F721,F$8:F$1007,1)+COUNTIF(F$8:F721,F721)-1)/1000</f>
        <v>0.48299999999999998</v>
      </c>
      <c r="V721" s="21">
        <f>(RANK(G721,G$8:G$1007,1)+COUNTIF(G$8:G721,G721)-1)/1000</f>
        <v>0.5</v>
      </c>
      <c r="W721" s="21">
        <f>(RANK(H721,H$8:H$1007,1)+COUNTIF(H$8:H721,H721)-1)/1000</f>
        <v>0.48099999999999998</v>
      </c>
      <c r="X721" s="21">
        <f>(RANK(I721,I$8:I$1007,1)+COUNTIF(I$8:I721,I721)-1)/1000</f>
        <v>0.48399999999999999</v>
      </c>
      <c r="Y721" s="21">
        <f>(RANK(J721,J$8:J$1007,1)+COUNTIF(J$8:J721,J721)-1)/1000</f>
        <v>0.47899999999999998</v>
      </c>
      <c r="Z721" s="21">
        <f>(RANK(K721,K$8:K$1007,1)+COUNTIF(K$8:K721,K721)-1)/1000</f>
        <v>0.57599999999999996</v>
      </c>
      <c r="AA721" s="21">
        <f>(RANK(L721,L$8:L$1007,1)+COUNTIF(L$8:L721,L721)-1)/1000</f>
        <v>0.57799999999999996</v>
      </c>
      <c r="AB721" s="21">
        <f>(RANK(M721,M$8:M$1007,1)+COUNTIF(M$8:M721,M721)-1)/1000</f>
        <v>0.58699999999999997</v>
      </c>
      <c r="AC721" s="21">
        <f>(RANK(N721,N$8:N$1007,1)+COUNTIF(N$8:N721,N721)-1)/1000</f>
        <v>0.495</v>
      </c>
      <c r="AD721" s="21">
        <f>(RANK(O721,O$8:O$1007,1)+COUNTIF(O$8:O721,O721)-1)/1000</f>
        <v>0.51400000000000001</v>
      </c>
      <c r="AE721" s="21">
        <f>(RANK(P721,P$8:P$1007,1)+COUNTIF(P$8:P721,P721)-1)/1000</f>
        <v>0.49199999999999999</v>
      </c>
      <c r="AF721" s="21">
        <f>(RANK(Q721,Q$8:Q$1007,1)+COUNTIF(Q$8:Q721,Q721)-1)/1000</f>
        <v>0.495</v>
      </c>
      <c r="AG721" s="21">
        <f>(RANK(R721,R$8:R$1007,1)+COUNTIF(R$8:R721,R721)-1)/1000</f>
        <v>0.51400000000000001</v>
      </c>
      <c r="AH721" s="21">
        <f>(RANK(S721,S$8:S$1007,1)+COUNTIF(S$8:S721,S721)-1)/1000</f>
        <v>0.49199999999999999</v>
      </c>
      <c r="AI721" s="14">
        <f t="shared" si="143"/>
        <v>0</v>
      </c>
      <c r="AK721" s="14">
        <f t="shared" si="144"/>
        <v>0</v>
      </c>
    </row>
    <row r="722" spans="2:37" x14ac:dyDescent="0.25">
      <c r="B722">
        <f t="shared" si="138"/>
        <v>715</v>
      </c>
      <c r="C722">
        <f>MATCH(B722,'Stocastic Model Raw Data'!$B$2:$B$1001,0)</f>
        <v>708</v>
      </c>
      <c r="D722" s="14" cm="1">
        <f t="array" ref="D722">INDEX('Stocastic Model Raw Data'!$G$2:$G$1001,$C722,0)</f>
        <v>31610718</v>
      </c>
      <c r="E722" s="14" cm="1">
        <f t="array" ref="E722">INDEX('Stocastic Model Raw Data'!$C$2:$C$1001,$C722,0)</f>
        <v>5036536.2754046898</v>
      </c>
      <c r="F722" s="14" cm="1">
        <f t="array" ref="F722">INDEX('Stocastic Model Raw Data'!$H$2:$H$1001,$C722,0)</f>
        <v>2109616.3922397299</v>
      </c>
      <c r="G722" s="14">
        <f t="shared" si="133"/>
        <v>2926919.88316496</v>
      </c>
      <c r="H722" s="14" cm="1">
        <f t="array" ref="H722">INDEX('Stocastic Model Raw Data'!$D$2:$D$1001,$C722,0)</f>
        <v>161711803.00127</v>
      </c>
      <c r="I722" s="14" cm="1">
        <f t="array" ref="I722">INDEX('Stocastic Model Raw Data'!$I$2:$I$1001,$C722,0)</f>
        <v>65099063.360684797</v>
      </c>
      <c r="J722" s="14">
        <f t="shared" si="134"/>
        <v>96612739.640585199</v>
      </c>
      <c r="K722" s="14" cm="1">
        <f t="array" ref="K722">INDEX('Stocastic Model Raw Data'!$E$2:$E$1001,$C722,0)</f>
        <v>37234172.1186281</v>
      </c>
      <c r="L722" s="14" cm="1">
        <f t="array" ref="L722">INDEX('Stocastic Model Raw Data'!$J$2:$J$1001,$C722,0)</f>
        <v>26330950.617901199</v>
      </c>
      <c r="M722" s="14">
        <f t="shared" si="135"/>
        <v>10903221.500726901</v>
      </c>
      <c r="N722" s="14">
        <f t="shared" si="139"/>
        <v>198945975.11989808</v>
      </c>
      <c r="O722" s="14">
        <f t="shared" si="140"/>
        <v>91430013.978585988</v>
      </c>
      <c r="P722" s="14">
        <f t="shared" si="136"/>
        <v>107515961.14131209</v>
      </c>
      <c r="Q722" s="3">
        <f t="shared" si="141"/>
        <v>198945975.11989808</v>
      </c>
      <c r="R722" s="3">
        <f t="shared" si="142"/>
        <v>123040731.97858599</v>
      </c>
      <c r="S722" s="3">
        <f t="shared" si="137"/>
        <v>75905243.141312093</v>
      </c>
      <c r="T722" s="21">
        <f>(RANK(E722,E$8:E$1007,1)+COUNTIF(E$8:E722,E722)-1)/1000</f>
        <v>0.70699999999999996</v>
      </c>
      <c r="U722" s="21">
        <f>(RANK(F722,F$8:F$1007,1)+COUNTIF(F$8:F722,F722)-1)/1000</f>
        <v>0.71299999999999997</v>
      </c>
      <c r="V722" s="21">
        <f>(RANK(G722,G$8:G$1007,1)+COUNTIF(G$8:G722,G722)-1)/1000</f>
        <v>0.69799999999999995</v>
      </c>
      <c r="W722" s="21">
        <f>(RANK(H722,H$8:H$1007,1)+COUNTIF(H$8:H722,H722)-1)/1000</f>
        <v>0.70099999999999996</v>
      </c>
      <c r="X722" s="21">
        <f>(RANK(I722,I$8:I$1007,1)+COUNTIF(I$8:I722,I722)-1)/1000</f>
        <v>0.71799999999999997</v>
      </c>
      <c r="Y722" s="21">
        <f>(RANK(J722,J$8:J$1007,1)+COUNTIF(J$8:J722,J722)-1)/1000</f>
        <v>0.68</v>
      </c>
      <c r="Z722" s="21">
        <f>(RANK(K722,K$8:K$1007,1)+COUNTIF(K$8:K722,K722)-1)/1000</f>
        <v>0.58699999999999997</v>
      </c>
      <c r="AA722" s="21">
        <f>(RANK(L722,L$8:L$1007,1)+COUNTIF(L$8:L722,L722)-1)/1000</f>
        <v>0.56999999999999995</v>
      </c>
      <c r="AB722" s="21">
        <f>(RANK(M722,M$8:M$1007,1)+COUNTIF(M$8:M722,M722)-1)/1000</f>
        <v>0.65</v>
      </c>
      <c r="AC722" s="21">
        <f>(RANK(N722,N$8:N$1007,1)+COUNTIF(N$8:N722,N722)-1)/1000</f>
        <v>0.70799999999999996</v>
      </c>
      <c r="AD722" s="21">
        <f>(RANK(O722,O$8:O$1007,1)+COUNTIF(O$8:O722,O722)-1)/1000</f>
        <v>0.71899999999999997</v>
      </c>
      <c r="AE722" s="21">
        <f>(RANK(P722,P$8:P$1007,1)+COUNTIF(P$8:P722,P722)-1)/1000</f>
        <v>0.68899999999999995</v>
      </c>
      <c r="AF722" s="21">
        <f>(RANK(Q722,Q$8:Q$1007,1)+COUNTIF(Q$8:Q722,Q722)-1)/1000</f>
        <v>0.70799999999999996</v>
      </c>
      <c r="AG722" s="21">
        <f>(RANK(R722,R$8:R$1007,1)+COUNTIF(R$8:R722,R722)-1)/1000</f>
        <v>0.71899999999999997</v>
      </c>
      <c r="AH722" s="21">
        <f>(RANK(S722,S$8:S$1007,1)+COUNTIF(S$8:S722,S722)-1)/1000</f>
        <v>0.68899999999999995</v>
      </c>
      <c r="AI722" s="14">
        <f t="shared" si="143"/>
        <v>0</v>
      </c>
      <c r="AK722" s="14">
        <f t="shared" si="144"/>
        <v>0</v>
      </c>
    </row>
    <row r="723" spans="2:37" x14ac:dyDescent="0.25">
      <c r="B723">
        <f t="shared" si="138"/>
        <v>716</v>
      </c>
      <c r="C723">
        <f>MATCH(B723,'Stocastic Model Raw Data'!$B$2:$B$1001,0)</f>
        <v>331</v>
      </c>
      <c r="D723" s="14" cm="1">
        <f t="array" ref="D723">INDEX('Stocastic Model Raw Data'!$G$2:$G$1001,$C723,0)</f>
        <v>31610718</v>
      </c>
      <c r="E723" s="14" cm="1">
        <f t="array" ref="E723">INDEX('Stocastic Model Raw Data'!$C$2:$C$1001,$C723,0)</f>
        <v>2930325.5711507699</v>
      </c>
      <c r="F723" s="14" cm="1">
        <f t="array" ref="F723">INDEX('Stocastic Model Raw Data'!$H$2:$H$1001,$C723,0)</f>
        <v>1117973.92032654</v>
      </c>
      <c r="G723" s="14">
        <f t="shared" si="133"/>
        <v>1812351.6508242299</v>
      </c>
      <c r="H723" s="14" cm="1">
        <f t="array" ref="H723">INDEX('Stocastic Model Raw Data'!$D$2:$D$1001,$C723,0)</f>
        <v>95229533.670935199</v>
      </c>
      <c r="I723" s="14" cm="1">
        <f t="array" ref="I723">INDEX('Stocastic Model Raw Data'!$I$2:$I$1001,$C723,0)</f>
        <v>35181991.527562</v>
      </c>
      <c r="J723" s="14">
        <f t="shared" si="134"/>
        <v>60047542.143373199</v>
      </c>
      <c r="K723" s="14" cm="1">
        <f t="array" ref="K723">INDEX('Stocastic Model Raw Data'!$E$2:$E$1001,$C723,0)</f>
        <v>40268284.163591497</v>
      </c>
      <c r="L723" s="14" cm="1">
        <f t="array" ref="L723">INDEX('Stocastic Model Raw Data'!$J$2:$J$1001,$C723,0)</f>
        <v>28876588.326160599</v>
      </c>
      <c r="M723" s="14">
        <f t="shared" si="135"/>
        <v>11391695.837430898</v>
      </c>
      <c r="N723" s="14">
        <f t="shared" si="139"/>
        <v>135497817.83452669</v>
      </c>
      <c r="O723" s="14">
        <f t="shared" si="140"/>
        <v>64058579.853722602</v>
      </c>
      <c r="P723" s="14">
        <f t="shared" si="136"/>
        <v>71439237.980804086</v>
      </c>
      <c r="Q723" s="3">
        <f t="shared" si="141"/>
        <v>135497817.83452669</v>
      </c>
      <c r="R723" s="3">
        <f t="shared" si="142"/>
        <v>95669297.853722602</v>
      </c>
      <c r="S723" s="3">
        <f t="shared" si="137"/>
        <v>39828519.980804086</v>
      </c>
      <c r="T723" s="21">
        <f>(RANK(E723,E$8:E$1007,1)+COUNTIF(E$8:E723,E723)-1)/1000</f>
        <v>0.30199999999999999</v>
      </c>
      <c r="U723" s="21">
        <f>(RANK(F723,F$8:F$1007,1)+COUNTIF(F$8:F723,F723)-1)/1000</f>
        <v>0.26500000000000001</v>
      </c>
      <c r="V723" s="21">
        <f>(RANK(G723,G$8:G$1007,1)+COUNTIF(G$8:G723,G723)-1)/1000</f>
        <v>0.307</v>
      </c>
      <c r="W723" s="21">
        <f>(RANK(H723,H$8:H$1007,1)+COUNTIF(H$8:H723,H723)-1)/1000</f>
        <v>0.30399999999999999</v>
      </c>
      <c r="X723" s="21">
        <f>(RANK(I723,I$8:I$1007,1)+COUNTIF(I$8:I723,I723)-1)/1000</f>
        <v>0.27200000000000002</v>
      </c>
      <c r="Y723" s="21">
        <f>(RANK(J723,J$8:J$1007,1)+COUNTIF(J$8:J723,J723)-1)/1000</f>
        <v>0.307</v>
      </c>
      <c r="Z723" s="21">
        <f>(RANK(K723,K$8:K$1007,1)+COUNTIF(K$8:K723,K723)-1)/1000</f>
        <v>0.79900000000000004</v>
      </c>
      <c r="AA723" s="21">
        <f>(RANK(L723,L$8:L$1007,1)+COUNTIF(L$8:L723,L723)-1)/1000</f>
        <v>0.80300000000000005</v>
      </c>
      <c r="AB723" s="21">
        <f>(RANK(M723,M$8:M$1007,1)+COUNTIF(M$8:M723,M723)-1)/1000</f>
        <v>0.78200000000000003</v>
      </c>
      <c r="AC723" s="21">
        <f>(RANK(N723,N$8:N$1007,1)+COUNTIF(N$8:N723,N723)-1)/1000</f>
        <v>0.33100000000000002</v>
      </c>
      <c r="AD723" s="21">
        <f>(RANK(O723,O$8:O$1007,1)+COUNTIF(O$8:O723,O723)-1)/1000</f>
        <v>0.34</v>
      </c>
      <c r="AE723" s="21">
        <f>(RANK(P723,P$8:P$1007,1)+COUNTIF(P$8:P723,P723)-1)/1000</f>
        <v>0.32600000000000001</v>
      </c>
      <c r="AF723" s="21">
        <f>(RANK(Q723,Q$8:Q$1007,1)+COUNTIF(Q$8:Q723,Q723)-1)/1000</f>
        <v>0.33100000000000002</v>
      </c>
      <c r="AG723" s="21">
        <f>(RANK(R723,R$8:R$1007,1)+COUNTIF(R$8:R723,R723)-1)/1000</f>
        <v>0.34</v>
      </c>
      <c r="AH723" s="21">
        <f>(RANK(S723,S$8:S$1007,1)+COUNTIF(S$8:S723,S723)-1)/1000</f>
        <v>0.32600000000000001</v>
      </c>
      <c r="AI723" s="14">
        <f t="shared" si="143"/>
        <v>0</v>
      </c>
      <c r="AK723" s="14">
        <f t="shared" si="144"/>
        <v>0</v>
      </c>
    </row>
    <row r="724" spans="2:37" x14ac:dyDescent="0.25">
      <c r="B724">
        <f t="shared" si="138"/>
        <v>717</v>
      </c>
      <c r="C724">
        <f>MATCH(B724,'Stocastic Model Raw Data'!$B$2:$B$1001,0)</f>
        <v>598</v>
      </c>
      <c r="D724" s="14" cm="1">
        <f t="array" ref="D724">INDEX('Stocastic Model Raw Data'!$G$2:$G$1001,$C724,0)</f>
        <v>31610718</v>
      </c>
      <c r="E724" s="14" cm="1">
        <f t="array" ref="E724">INDEX('Stocastic Model Raw Data'!$C$2:$C$1001,$C724,0)</f>
        <v>4927301.1606386798</v>
      </c>
      <c r="F724" s="14" cm="1">
        <f t="array" ref="F724">INDEX('Stocastic Model Raw Data'!$H$2:$H$1001,$C724,0)</f>
        <v>2093810.3630713399</v>
      </c>
      <c r="G724" s="14">
        <f t="shared" si="133"/>
        <v>2833490.7975673396</v>
      </c>
      <c r="H724" s="14" cm="1">
        <f t="array" ref="H724">INDEX('Stocastic Model Raw Data'!$D$2:$D$1001,$C724,0)</f>
        <v>158288609.89239499</v>
      </c>
      <c r="I724" s="14" cm="1">
        <f t="array" ref="I724">INDEX('Stocastic Model Raw Data'!$I$2:$I$1001,$C724,0)</f>
        <v>64347811.122341499</v>
      </c>
      <c r="J724" s="14">
        <f t="shared" si="134"/>
        <v>93940798.770053491</v>
      </c>
      <c r="K724" s="14" cm="1">
        <f t="array" ref="K724">INDEX('Stocastic Model Raw Data'!$E$2:$E$1001,$C724,0)</f>
        <v>24485857.927220799</v>
      </c>
      <c r="L724" s="14" cm="1">
        <f t="array" ref="L724">INDEX('Stocastic Model Raw Data'!$J$2:$J$1001,$C724,0)</f>
        <v>16643026.291016201</v>
      </c>
      <c r="M724" s="14">
        <f t="shared" si="135"/>
        <v>7842831.6362045985</v>
      </c>
      <c r="N724" s="14">
        <f t="shared" si="139"/>
        <v>182774467.81961578</v>
      </c>
      <c r="O724" s="14">
        <f t="shared" si="140"/>
        <v>80990837.413357705</v>
      </c>
      <c r="P724" s="14">
        <f t="shared" si="136"/>
        <v>101783630.40625808</v>
      </c>
      <c r="Q724" s="3">
        <f t="shared" si="141"/>
        <v>182774467.81961578</v>
      </c>
      <c r="R724" s="3">
        <f t="shared" si="142"/>
        <v>112601555.4133577</v>
      </c>
      <c r="S724" s="3">
        <f t="shared" si="137"/>
        <v>70172912.406258076</v>
      </c>
      <c r="T724" s="21">
        <f>(RANK(E724,E$8:E$1007,1)+COUNTIF(E$8:E724,E724)-1)/1000</f>
        <v>0.67900000000000005</v>
      </c>
      <c r="U724" s="21">
        <f>(RANK(F724,F$8:F$1007,1)+COUNTIF(F$8:F724,F724)-1)/1000</f>
        <v>0.7</v>
      </c>
      <c r="V724" s="21">
        <f>(RANK(G724,G$8:G$1007,1)+COUNTIF(G$8:G724,G724)-1)/1000</f>
        <v>0.65700000000000003</v>
      </c>
      <c r="W724" s="21">
        <f>(RANK(H724,H$8:H$1007,1)+COUNTIF(H$8:H724,H724)-1)/1000</f>
        <v>0.66800000000000004</v>
      </c>
      <c r="X724" s="21">
        <f>(RANK(I724,I$8:I$1007,1)+COUNTIF(I$8:I724,I724)-1)/1000</f>
        <v>0.69799999999999995</v>
      </c>
      <c r="Y724" s="21">
        <f>(RANK(J724,J$8:J$1007,1)+COUNTIF(J$8:J724,J724)-1)/1000</f>
        <v>0.64500000000000002</v>
      </c>
      <c r="Z724" s="21">
        <f>(RANK(K724,K$8:K$1007,1)+COUNTIF(K$8:K724,K724)-1)/1000</f>
        <v>5.1999999999999998E-2</v>
      </c>
      <c r="AA724" s="21">
        <f>(RANK(L724,L$8:L$1007,1)+COUNTIF(L$8:L724,L724)-1)/1000</f>
        <v>4.5999999999999999E-2</v>
      </c>
      <c r="AB724" s="21">
        <f>(RANK(M724,M$8:M$1007,1)+COUNTIF(M$8:M724,M724)-1)/1000</f>
        <v>7.5999999999999998E-2</v>
      </c>
      <c r="AC724" s="21">
        <f>(RANK(N724,N$8:N$1007,1)+COUNTIF(N$8:N724,N724)-1)/1000</f>
        <v>0.59799999999999998</v>
      </c>
      <c r="AD724" s="21">
        <f>(RANK(O724,O$8:O$1007,1)+COUNTIF(O$8:O724,O724)-1)/1000</f>
        <v>0.55700000000000005</v>
      </c>
      <c r="AE724" s="21">
        <f>(RANK(P724,P$8:P$1007,1)+COUNTIF(P$8:P724,P724)-1)/1000</f>
        <v>0.61899999999999999</v>
      </c>
      <c r="AF724" s="21">
        <f>(RANK(Q724,Q$8:Q$1007,1)+COUNTIF(Q$8:Q724,Q724)-1)/1000</f>
        <v>0.59799999999999998</v>
      </c>
      <c r="AG724" s="21">
        <f>(RANK(R724,R$8:R$1007,1)+COUNTIF(R$8:R724,R724)-1)/1000</f>
        <v>0.55700000000000005</v>
      </c>
      <c r="AH724" s="21">
        <f>(RANK(S724,S$8:S$1007,1)+COUNTIF(S$8:S724,S724)-1)/1000</f>
        <v>0.61899999999999999</v>
      </c>
      <c r="AI724" s="14">
        <f t="shared" si="143"/>
        <v>0</v>
      </c>
      <c r="AK724" s="14">
        <f t="shared" si="144"/>
        <v>0</v>
      </c>
    </row>
    <row r="725" spans="2:37" x14ac:dyDescent="0.25">
      <c r="B725">
        <f t="shared" si="138"/>
        <v>718</v>
      </c>
      <c r="C725">
        <f>MATCH(B725,'Stocastic Model Raw Data'!$B$2:$B$1001,0)</f>
        <v>258</v>
      </c>
      <c r="D725" s="14" cm="1">
        <f t="array" ref="D725">INDEX('Stocastic Model Raw Data'!$G$2:$G$1001,$C725,0)</f>
        <v>31610718</v>
      </c>
      <c r="E725" s="14" cm="1">
        <f t="array" ref="E725">INDEX('Stocastic Model Raw Data'!$C$2:$C$1001,$C725,0)</f>
        <v>2823271.3000237099</v>
      </c>
      <c r="F725" s="14" cm="1">
        <f t="array" ref="F725">INDEX('Stocastic Model Raw Data'!$H$2:$H$1001,$C725,0)</f>
        <v>1139124.1383527</v>
      </c>
      <c r="G725" s="14">
        <f t="shared" si="133"/>
        <v>1684147.1616710098</v>
      </c>
      <c r="H725" s="14" cm="1">
        <f t="array" ref="H725">INDEX('Stocastic Model Raw Data'!$D$2:$D$1001,$C725,0)</f>
        <v>90735780.933583394</v>
      </c>
      <c r="I725" s="14" cm="1">
        <f t="array" ref="I725">INDEX('Stocastic Model Raw Data'!$I$2:$I$1001,$C725,0)</f>
        <v>35573588.315432198</v>
      </c>
      <c r="J725" s="14">
        <f t="shared" si="134"/>
        <v>55162192.618151195</v>
      </c>
      <c r="K725" s="14" cm="1">
        <f t="array" ref="K725">INDEX('Stocastic Model Raw Data'!$E$2:$E$1001,$C725,0)</f>
        <v>32551220.719923899</v>
      </c>
      <c r="L725" s="14" cm="1">
        <f t="array" ref="L725">INDEX('Stocastic Model Raw Data'!$J$2:$J$1001,$C725,0)</f>
        <v>23013834.329796702</v>
      </c>
      <c r="M725" s="14">
        <f t="shared" si="135"/>
        <v>9537386.3901271969</v>
      </c>
      <c r="N725" s="14">
        <f t="shared" si="139"/>
        <v>123287001.65350729</v>
      </c>
      <c r="O725" s="14">
        <f t="shared" si="140"/>
        <v>58587422.6452289</v>
      </c>
      <c r="P725" s="14">
        <f t="shared" si="136"/>
        <v>64699579.008278392</v>
      </c>
      <c r="Q725" s="3">
        <f t="shared" si="141"/>
        <v>123287001.65350729</v>
      </c>
      <c r="R725" s="3">
        <f t="shared" si="142"/>
        <v>90198140.645228893</v>
      </c>
      <c r="S725" s="3">
        <f t="shared" si="137"/>
        <v>33088861.0082784</v>
      </c>
      <c r="T725" s="21">
        <f>(RANK(E725,E$8:E$1007,1)+COUNTIF(E$8:E725,E725)-1)/1000</f>
        <v>0.26800000000000002</v>
      </c>
      <c r="U725" s="21">
        <f>(RANK(F725,F$8:F$1007,1)+COUNTIF(F$8:F725,F725)-1)/1000</f>
        <v>0.28399999999999997</v>
      </c>
      <c r="V725" s="21">
        <f>(RANK(G725,G$8:G$1007,1)+COUNTIF(G$8:G725,G725)-1)/1000</f>
        <v>0.26200000000000001</v>
      </c>
      <c r="W725" s="21">
        <f>(RANK(H725,H$8:H$1007,1)+COUNTIF(H$8:H725,H725)-1)/1000</f>
        <v>0.26500000000000001</v>
      </c>
      <c r="X725" s="21">
        <f>(RANK(I725,I$8:I$1007,1)+COUNTIF(I$8:I725,I725)-1)/1000</f>
        <v>0.28399999999999997</v>
      </c>
      <c r="Y725" s="21">
        <f>(RANK(J725,J$8:J$1007,1)+COUNTIF(J$8:J725,J725)-1)/1000</f>
        <v>0.25700000000000001</v>
      </c>
      <c r="Z725" s="21">
        <f>(RANK(K725,K$8:K$1007,1)+COUNTIF(K$8:K725,K725)-1)/1000</f>
        <v>0.32900000000000001</v>
      </c>
      <c r="AA725" s="21">
        <f>(RANK(L725,L$8:L$1007,1)+COUNTIF(L$8:L725,L725)-1)/1000</f>
        <v>0.32900000000000001</v>
      </c>
      <c r="AB725" s="21">
        <f>(RANK(M725,M$8:M$1007,1)+COUNTIF(M$8:M725,M725)-1)/1000</f>
        <v>0.32500000000000001</v>
      </c>
      <c r="AC725" s="21">
        <f>(RANK(N725,N$8:N$1007,1)+COUNTIF(N$8:N725,N725)-1)/1000</f>
        <v>0.25800000000000001</v>
      </c>
      <c r="AD725" s="21">
        <f>(RANK(O725,O$8:O$1007,1)+COUNTIF(O$8:O725,O725)-1)/1000</f>
        <v>0.26</v>
      </c>
      <c r="AE725" s="21">
        <f>(RANK(P725,P$8:P$1007,1)+COUNTIF(P$8:P725,P725)-1)/1000</f>
        <v>0.252</v>
      </c>
      <c r="AF725" s="21">
        <f>(RANK(Q725,Q$8:Q$1007,1)+COUNTIF(Q$8:Q725,Q725)-1)/1000</f>
        <v>0.25800000000000001</v>
      </c>
      <c r="AG725" s="21">
        <f>(RANK(R725,R$8:R$1007,1)+COUNTIF(R$8:R725,R725)-1)/1000</f>
        <v>0.26</v>
      </c>
      <c r="AH725" s="21">
        <f>(RANK(S725,S$8:S$1007,1)+COUNTIF(S$8:S725,S725)-1)/1000</f>
        <v>0.252</v>
      </c>
      <c r="AI725" s="14">
        <f t="shared" si="143"/>
        <v>0</v>
      </c>
      <c r="AK725" s="14">
        <f t="shared" si="144"/>
        <v>0</v>
      </c>
    </row>
    <row r="726" spans="2:37" x14ac:dyDescent="0.25">
      <c r="B726">
        <f t="shared" si="138"/>
        <v>719</v>
      </c>
      <c r="C726">
        <f>MATCH(B726,'Stocastic Model Raw Data'!$B$2:$B$1001,0)</f>
        <v>49</v>
      </c>
      <c r="D726" s="14" cm="1">
        <f t="array" ref="D726">INDEX('Stocastic Model Raw Data'!$G$2:$G$1001,$C726,0)</f>
        <v>31610718</v>
      </c>
      <c r="E726" s="14" cm="1">
        <f t="array" ref="E726">INDEX('Stocastic Model Raw Data'!$C$2:$C$1001,$C726,0)</f>
        <v>1274903.50610986</v>
      </c>
      <c r="F726" s="14" cm="1">
        <f t="array" ref="F726">INDEX('Stocastic Model Raw Data'!$H$2:$H$1001,$C726,0)</f>
        <v>438310.46081840899</v>
      </c>
      <c r="G726" s="14">
        <f t="shared" si="133"/>
        <v>836593.04529145104</v>
      </c>
      <c r="H726" s="14" cm="1">
        <f t="array" ref="H726">INDEX('Stocastic Model Raw Data'!$D$2:$D$1001,$C726,0)</f>
        <v>41207945.886169799</v>
      </c>
      <c r="I726" s="14" cm="1">
        <f t="array" ref="I726">INDEX('Stocastic Model Raw Data'!$I$2:$I$1001,$C726,0)</f>
        <v>14487706.836136101</v>
      </c>
      <c r="J726" s="14">
        <f t="shared" si="134"/>
        <v>26720239.050033696</v>
      </c>
      <c r="K726" s="14" cm="1">
        <f t="array" ref="K726">INDEX('Stocastic Model Raw Data'!$E$2:$E$1001,$C726,0)</f>
        <v>35536623.918047801</v>
      </c>
      <c r="L726" s="14" cm="1">
        <f t="array" ref="L726">INDEX('Stocastic Model Raw Data'!$J$2:$J$1001,$C726,0)</f>
        <v>25357678.142101601</v>
      </c>
      <c r="M726" s="14">
        <f t="shared" si="135"/>
        <v>10178945.7759462</v>
      </c>
      <c r="N726" s="14">
        <f t="shared" si="139"/>
        <v>76744569.804217607</v>
      </c>
      <c r="O726" s="14">
        <f t="shared" si="140"/>
        <v>39845384.978237703</v>
      </c>
      <c r="P726" s="14">
        <f t="shared" si="136"/>
        <v>36899184.825979903</v>
      </c>
      <c r="Q726" s="3">
        <f t="shared" si="141"/>
        <v>76744569.804217607</v>
      </c>
      <c r="R726" s="3">
        <f t="shared" si="142"/>
        <v>71456102.978237703</v>
      </c>
      <c r="S726" s="3">
        <f t="shared" si="137"/>
        <v>5288466.8259799033</v>
      </c>
      <c r="T726" s="21">
        <f>(RANK(E726,E$8:E$1007,1)+COUNTIF(E$8:E726,E726)-1)/1000</f>
        <v>0.03</v>
      </c>
      <c r="U726" s="21">
        <f>(RANK(F726,F$8:F$1007,1)+COUNTIF(F$8:F726,F726)-1)/1000</f>
        <v>2.5999999999999999E-2</v>
      </c>
      <c r="V726" s="21">
        <f>(RANK(G726,G$8:G$1007,1)+COUNTIF(G$8:G726,G726)-1)/1000</f>
        <v>3.3000000000000002E-2</v>
      </c>
      <c r="W726" s="21">
        <f>(RANK(H726,H$8:H$1007,1)+COUNTIF(H$8:H726,H726)-1)/1000</f>
        <v>0.03</v>
      </c>
      <c r="X726" s="21">
        <f>(RANK(I726,I$8:I$1007,1)+COUNTIF(I$8:I726,I726)-1)/1000</f>
        <v>2.8000000000000001E-2</v>
      </c>
      <c r="Y726" s="21">
        <f>(RANK(J726,J$8:J$1007,1)+COUNTIF(J$8:J726,J726)-1)/1000</f>
        <v>0.03</v>
      </c>
      <c r="Z726" s="21">
        <f>(RANK(K726,K$8:K$1007,1)+COUNTIF(K$8:K726,K726)-1)/1000</f>
        <v>0.48099999999999998</v>
      </c>
      <c r="AA726" s="21">
        <f>(RANK(L726,L$8:L$1007,1)+COUNTIF(L$8:L726,L726)-1)/1000</f>
        <v>0.48099999999999998</v>
      </c>
      <c r="AB726" s="21">
        <f>(RANK(M726,M$8:M$1007,1)+COUNTIF(M$8:M726,M726)-1)/1000</f>
        <v>0.46100000000000002</v>
      </c>
      <c r="AC726" s="21">
        <f>(RANK(N726,N$8:N$1007,1)+COUNTIF(N$8:N726,N726)-1)/1000</f>
        <v>4.9000000000000002E-2</v>
      </c>
      <c r="AD726" s="21">
        <f>(RANK(O726,O$8:O$1007,1)+COUNTIF(O$8:O726,O726)-1)/1000</f>
        <v>5.3999999999999999E-2</v>
      </c>
      <c r="AE726" s="21">
        <f>(RANK(P726,P$8:P$1007,1)+COUNTIF(P$8:P726,P726)-1)/1000</f>
        <v>3.5000000000000003E-2</v>
      </c>
      <c r="AF726" s="21">
        <f>(RANK(Q726,Q$8:Q$1007,1)+COUNTIF(Q$8:Q726,Q726)-1)/1000</f>
        <v>4.9000000000000002E-2</v>
      </c>
      <c r="AG726" s="21">
        <f>(RANK(R726,R$8:R$1007,1)+COUNTIF(R$8:R726,R726)-1)/1000</f>
        <v>5.3999999999999999E-2</v>
      </c>
      <c r="AH726" s="21">
        <f>(RANK(S726,S$8:S$1007,1)+COUNTIF(S$8:S726,S726)-1)/1000</f>
        <v>3.5000000000000003E-2</v>
      </c>
      <c r="AI726" s="14">
        <f t="shared" si="143"/>
        <v>0</v>
      </c>
      <c r="AK726" s="14">
        <f t="shared" si="144"/>
        <v>0</v>
      </c>
    </row>
    <row r="727" spans="2:37" x14ac:dyDescent="0.25">
      <c r="B727">
        <f t="shared" si="138"/>
        <v>720</v>
      </c>
      <c r="C727">
        <f>MATCH(B727,'Stocastic Model Raw Data'!$B$2:$B$1001,0)</f>
        <v>26</v>
      </c>
      <c r="D727" s="14" cm="1">
        <f t="array" ref="D727">INDEX('Stocastic Model Raw Data'!$G$2:$G$1001,$C727,0)</f>
        <v>31610718</v>
      </c>
      <c r="E727" s="14" cm="1">
        <f t="array" ref="E727">INDEX('Stocastic Model Raw Data'!$C$2:$C$1001,$C727,0)</f>
        <v>1508039.11123107</v>
      </c>
      <c r="F727" s="14" cm="1">
        <f t="array" ref="F727">INDEX('Stocastic Model Raw Data'!$H$2:$H$1001,$C727,0)</f>
        <v>585789.48846474499</v>
      </c>
      <c r="G727" s="14">
        <f t="shared" si="133"/>
        <v>922249.62276632502</v>
      </c>
      <c r="H727" s="14" cm="1">
        <f t="array" ref="H727">INDEX('Stocastic Model Raw Data'!$D$2:$D$1001,$C727,0)</f>
        <v>48871524.707902402</v>
      </c>
      <c r="I727" s="14" cm="1">
        <f t="array" ref="I727">INDEX('Stocastic Model Raw Data'!$I$2:$I$1001,$C727,0)</f>
        <v>18518330.496158201</v>
      </c>
      <c r="J727" s="14">
        <f t="shared" si="134"/>
        <v>30353194.2117442</v>
      </c>
      <c r="K727" s="14" cm="1">
        <f t="array" ref="K727">INDEX('Stocastic Model Raw Data'!$E$2:$E$1001,$C727,0)</f>
        <v>23587870.592567801</v>
      </c>
      <c r="L727" s="14" cm="1">
        <f t="array" ref="L727">INDEX('Stocastic Model Raw Data'!$J$2:$J$1001,$C727,0)</f>
        <v>16669880.3930631</v>
      </c>
      <c r="M727" s="14">
        <f t="shared" si="135"/>
        <v>6917990.1995047014</v>
      </c>
      <c r="N727" s="14">
        <f t="shared" si="139"/>
        <v>72459395.300470203</v>
      </c>
      <c r="O727" s="14">
        <f t="shared" si="140"/>
        <v>35188210.889221303</v>
      </c>
      <c r="P727" s="14">
        <f t="shared" si="136"/>
        <v>37271184.4112489</v>
      </c>
      <c r="Q727" s="3">
        <f t="shared" si="141"/>
        <v>72459395.300470203</v>
      </c>
      <c r="R727" s="3">
        <f t="shared" si="142"/>
        <v>66798928.889221303</v>
      </c>
      <c r="S727" s="3">
        <f t="shared" si="137"/>
        <v>5660466.4112489</v>
      </c>
      <c r="T727" s="21">
        <f>(RANK(E727,E$8:E$1007,1)+COUNTIF(E$8:E727,E727)-1)/1000</f>
        <v>6.2E-2</v>
      </c>
      <c r="U727" s="21">
        <f>(RANK(F727,F$8:F$1007,1)+COUNTIF(F$8:F727,F727)-1)/1000</f>
        <v>7.3999999999999996E-2</v>
      </c>
      <c r="V727" s="21">
        <f>(RANK(G727,G$8:G$1007,1)+COUNTIF(G$8:G727,G727)-1)/1000</f>
        <v>5.8000000000000003E-2</v>
      </c>
      <c r="W727" s="21">
        <f>(RANK(H727,H$8:H$1007,1)+COUNTIF(H$8:H727,H727)-1)/1000</f>
        <v>6.2E-2</v>
      </c>
      <c r="X727" s="21">
        <f>(RANK(I727,I$8:I$1007,1)+COUNTIF(I$8:I727,I727)-1)/1000</f>
        <v>7.2999999999999995E-2</v>
      </c>
      <c r="Y727" s="21">
        <f>(RANK(J727,J$8:J$1007,1)+COUNTIF(J$8:J727,J727)-1)/1000</f>
        <v>0.06</v>
      </c>
      <c r="Z727" s="21">
        <f>(RANK(K727,K$8:K$1007,1)+COUNTIF(K$8:K727,K727)-1)/1000</f>
        <v>3.3000000000000002E-2</v>
      </c>
      <c r="AA727" s="21">
        <f>(RANK(L727,L$8:L$1007,1)+COUNTIF(L$8:L727,L727)-1)/1000</f>
        <v>4.8000000000000001E-2</v>
      </c>
      <c r="AB727" s="21">
        <f>(RANK(M727,M$8:M$1007,1)+COUNTIF(M$8:M727,M727)-1)/1000</f>
        <v>1.2E-2</v>
      </c>
      <c r="AC727" s="21">
        <f>(RANK(N727,N$8:N$1007,1)+COUNTIF(N$8:N727,N727)-1)/1000</f>
        <v>2.5999999999999999E-2</v>
      </c>
      <c r="AD727" s="21">
        <f>(RANK(O727,O$8:O$1007,1)+COUNTIF(O$8:O727,O727)-1)/1000</f>
        <v>2.4E-2</v>
      </c>
      <c r="AE727" s="21">
        <f>(RANK(P727,P$8:P$1007,1)+COUNTIF(P$8:P727,P727)-1)/1000</f>
        <v>3.9E-2</v>
      </c>
      <c r="AF727" s="21">
        <f>(RANK(Q727,Q$8:Q$1007,1)+COUNTIF(Q$8:Q727,Q727)-1)/1000</f>
        <v>2.5999999999999999E-2</v>
      </c>
      <c r="AG727" s="21">
        <f>(RANK(R727,R$8:R$1007,1)+COUNTIF(R$8:R727,R727)-1)/1000</f>
        <v>2.4E-2</v>
      </c>
      <c r="AH727" s="21">
        <f>(RANK(S727,S$8:S$1007,1)+COUNTIF(S$8:S727,S727)-1)/1000</f>
        <v>3.9E-2</v>
      </c>
      <c r="AI727" s="14">
        <f t="shared" si="143"/>
        <v>0</v>
      </c>
      <c r="AK727" s="14">
        <f t="shared" si="144"/>
        <v>0</v>
      </c>
    </row>
    <row r="728" spans="2:37" x14ac:dyDescent="0.25">
      <c r="B728">
        <f t="shared" si="138"/>
        <v>721</v>
      </c>
      <c r="C728">
        <f>MATCH(B728,'Stocastic Model Raw Data'!$B$2:$B$1001,0)</f>
        <v>491</v>
      </c>
      <c r="D728" s="14" cm="1">
        <f t="array" ref="D728">INDEX('Stocastic Model Raw Data'!$G$2:$G$1001,$C728,0)</f>
        <v>31610718</v>
      </c>
      <c r="E728" s="14" cm="1">
        <f t="array" ref="E728">INDEX('Stocastic Model Raw Data'!$C$2:$C$1001,$C728,0)</f>
        <v>4107149.2244090899</v>
      </c>
      <c r="F728" s="14" cm="1">
        <f t="array" ref="F728">INDEX('Stocastic Model Raw Data'!$H$2:$H$1001,$C728,0)</f>
        <v>1650433.8130189399</v>
      </c>
      <c r="G728" s="14">
        <f t="shared" si="133"/>
        <v>2456715.41139015</v>
      </c>
      <c r="H728" s="14" cm="1">
        <f t="array" ref="H728">INDEX('Stocastic Model Raw Data'!$D$2:$D$1001,$C728,0)</f>
        <v>133238482.05862001</v>
      </c>
      <c r="I728" s="14" cm="1">
        <f t="array" ref="I728">INDEX('Stocastic Model Raw Data'!$I$2:$I$1001,$C728,0)</f>
        <v>51271195.964816101</v>
      </c>
      <c r="J728" s="14">
        <f t="shared" si="134"/>
        <v>81967286.093803912</v>
      </c>
      <c r="K728" s="14" cm="1">
        <f t="array" ref="K728">INDEX('Stocastic Model Raw Data'!$E$2:$E$1001,$C728,0)</f>
        <v>38007992.5209933</v>
      </c>
      <c r="L728" s="14" cm="1">
        <f t="array" ref="L728">INDEX('Stocastic Model Raw Data'!$J$2:$J$1001,$C728,0)</f>
        <v>27347890.510869302</v>
      </c>
      <c r="M728" s="14">
        <f t="shared" si="135"/>
        <v>10660102.010123998</v>
      </c>
      <c r="N728" s="14">
        <f t="shared" si="139"/>
        <v>171246474.5796133</v>
      </c>
      <c r="O728" s="14">
        <f t="shared" si="140"/>
        <v>78619086.475685403</v>
      </c>
      <c r="P728" s="14">
        <f t="shared" si="136"/>
        <v>92627388.103927895</v>
      </c>
      <c r="Q728" s="3">
        <f t="shared" si="141"/>
        <v>171246474.5796133</v>
      </c>
      <c r="R728" s="3">
        <f t="shared" si="142"/>
        <v>110229804.4756854</v>
      </c>
      <c r="S728" s="3">
        <f t="shared" si="137"/>
        <v>61016670.103927895</v>
      </c>
      <c r="T728" s="21">
        <f>(RANK(E728,E$8:E$1007,1)+COUNTIF(E$8:E728,E728)-1)/1000</f>
        <v>0.46700000000000003</v>
      </c>
      <c r="U728" s="21">
        <f>(RANK(F728,F$8:F$1007,1)+COUNTIF(F$8:F728,F728)-1)/1000</f>
        <v>0.46400000000000002</v>
      </c>
      <c r="V728" s="21">
        <f>(RANK(G728,G$8:G$1007,1)+COUNTIF(G$8:G728,G728)-1)/1000</f>
        <v>0.48799999999999999</v>
      </c>
      <c r="W728" s="21">
        <f>(RANK(H728,H$8:H$1007,1)+COUNTIF(H$8:H728,H728)-1)/1000</f>
        <v>0.46</v>
      </c>
      <c r="X728" s="21">
        <f>(RANK(I728,I$8:I$1007,1)+COUNTIF(I$8:I728,I728)-1)/1000</f>
        <v>0.46300000000000002</v>
      </c>
      <c r="Y728" s="21">
        <f>(RANK(J728,J$8:J$1007,1)+COUNTIF(J$8:J728,J728)-1)/1000</f>
        <v>0.47599999999999998</v>
      </c>
      <c r="Z728" s="21">
        <f>(RANK(K728,K$8:K$1007,1)+COUNTIF(K$8:K728,K728)-1)/1000</f>
        <v>0.65100000000000002</v>
      </c>
      <c r="AA728" s="21">
        <f>(RANK(L728,L$8:L$1007,1)+COUNTIF(L$8:L728,L728)-1)/1000</f>
        <v>0.66900000000000004</v>
      </c>
      <c r="AB728" s="21">
        <f>(RANK(M728,M$8:M$1007,1)+COUNTIF(M$8:M728,M728)-1)/1000</f>
        <v>0.58199999999999996</v>
      </c>
      <c r="AC728" s="21">
        <f>(RANK(N728,N$8:N$1007,1)+COUNTIF(N$8:N728,N728)-1)/1000</f>
        <v>0.49099999999999999</v>
      </c>
      <c r="AD728" s="21">
        <f>(RANK(O728,O$8:O$1007,1)+COUNTIF(O$8:O728,O728)-1)/1000</f>
        <v>0.51100000000000001</v>
      </c>
      <c r="AE728" s="21">
        <f>(RANK(P728,P$8:P$1007,1)+COUNTIF(P$8:P728,P728)-1)/1000</f>
        <v>0.48899999999999999</v>
      </c>
      <c r="AF728" s="21">
        <f>(RANK(Q728,Q$8:Q$1007,1)+COUNTIF(Q$8:Q728,Q728)-1)/1000</f>
        <v>0.49099999999999999</v>
      </c>
      <c r="AG728" s="21">
        <f>(RANK(R728,R$8:R$1007,1)+COUNTIF(R$8:R728,R728)-1)/1000</f>
        <v>0.51100000000000001</v>
      </c>
      <c r="AH728" s="21">
        <f>(RANK(S728,S$8:S$1007,1)+COUNTIF(S$8:S728,S728)-1)/1000</f>
        <v>0.48899999999999999</v>
      </c>
      <c r="AI728" s="14">
        <f t="shared" si="143"/>
        <v>0</v>
      </c>
      <c r="AK728" s="14">
        <f t="shared" si="144"/>
        <v>0</v>
      </c>
    </row>
    <row r="729" spans="2:37" x14ac:dyDescent="0.25">
      <c r="B729">
        <f t="shared" si="138"/>
        <v>722</v>
      </c>
      <c r="C729">
        <f>MATCH(B729,'Stocastic Model Raw Data'!$B$2:$B$1001,0)</f>
        <v>301</v>
      </c>
      <c r="D729" s="14" cm="1">
        <f t="array" ref="D729">INDEX('Stocastic Model Raw Data'!$G$2:$G$1001,$C729,0)</f>
        <v>31610718</v>
      </c>
      <c r="E729" s="14" cm="1">
        <f t="array" ref="E729">INDEX('Stocastic Model Raw Data'!$C$2:$C$1001,$C729,0)</f>
        <v>2839929.1180913402</v>
      </c>
      <c r="F729" s="14" cm="1">
        <f t="array" ref="F729">INDEX('Stocastic Model Raw Data'!$H$2:$H$1001,$C729,0)</f>
        <v>1114138.8355060001</v>
      </c>
      <c r="G729" s="14">
        <f t="shared" si="133"/>
        <v>1725790.2825853401</v>
      </c>
      <c r="H729" s="14" cm="1">
        <f t="array" ref="H729">INDEX('Stocastic Model Raw Data'!$D$2:$D$1001,$C729,0)</f>
        <v>91971547.128278807</v>
      </c>
      <c r="I729" s="14" cm="1">
        <f t="array" ref="I729">INDEX('Stocastic Model Raw Data'!$I$2:$I$1001,$C729,0)</f>
        <v>35008593.750798203</v>
      </c>
      <c r="J729" s="14">
        <f t="shared" si="134"/>
        <v>56962953.377480604</v>
      </c>
      <c r="K729" s="14" cm="1">
        <f t="array" ref="K729">INDEX('Stocastic Model Raw Data'!$E$2:$E$1001,$C729,0)</f>
        <v>38385985.538749501</v>
      </c>
      <c r="L729" s="14" cm="1">
        <f t="array" ref="L729">INDEX('Stocastic Model Raw Data'!$J$2:$J$1001,$C729,0)</f>
        <v>27045164.882422801</v>
      </c>
      <c r="M729" s="14">
        <f t="shared" si="135"/>
        <v>11340820.6563267</v>
      </c>
      <c r="N729" s="14">
        <f t="shared" si="139"/>
        <v>130357532.66702831</v>
      </c>
      <c r="O729" s="14">
        <f t="shared" si="140"/>
        <v>62053758.633221</v>
      </c>
      <c r="P729" s="14">
        <f t="shared" si="136"/>
        <v>68303774.033807307</v>
      </c>
      <c r="Q729" s="3">
        <f t="shared" si="141"/>
        <v>130357532.66702831</v>
      </c>
      <c r="R729" s="3">
        <f t="shared" si="142"/>
        <v>93664476.633221</v>
      </c>
      <c r="S729" s="3">
        <f t="shared" si="137"/>
        <v>36693056.033807307</v>
      </c>
      <c r="T729" s="21">
        <f>(RANK(E729,E$8:E$1007,1)+COUNTIF(E$8:E729,E729)-1)/1000</f>
        <v>0.27700000000000002</v>
      </c>
      <c r="U729" s="21">
        <f>(RANK(F729,F$8:F$1007,1)+COUNTIF(F$8:F729,F729)-1)/1000</f>
        <v>0.26200000000000001</v>
      </c>
      <c r="V729" s="21">
        <f>(RANK(G729,G$8:G$1007,1)+COUNTIF(G$8:G729,G729)-1)/1000</f>
        <v>0.28399999999999997</v>
      </c>
      <c r="W729" s="21">
        <f>(RANK(H729,H$8:H$1007,1)+COUNTIF(H$8:H729,H729)-1)/1000</f>
        <v>0.28100000000000003</v>
      </c>
      <c r="X729" s="21">
        <f>(RANK(I729,I$8:I$1007,1)+COUNTIF(I$8:I729,I729)-1)/1000</f>
        <v>0.26700000000000002</v>
      </c>
      <c r="Y729" s="21">
        <f>(RANK(J729,J$8:J$1007,1)+COUNTIF(J$8:J729,J729)-1)/1000</f>
        <v>0.28499999999999998</v>
      </c>
      <c r="Z729" s="21">
        <f>(RANK(K729,K$8:K$1007,1)+COUNTIF(K$8:K729,K729)-1)/1000</f>
        <v>0.67900000000000005</v>
      </c>
      <c r="AA729" s="21">
        <f>(RANK(L729,L$8:L$1007,1)+COUNTIF(L$8:L729,L729)-1)/1000</f>
        <v>0.64200000000000002</v>
      </c>
      <c r="AB729" s="21">
        <f>(RANK(M729,M$8:M$1007,1)+COUNTIF(M$8:M729,M729)-1)/1000</f>
        <v>0.76900000000000002</v>
      </c>
      <c r="AC729" s="21">
        <f>(RANK(N729,N$8:N$1007,1)+COUNTIF(N$8:N729,N729)-1)/1000</f>
        <v>0.30099999999999999</v>
      </c>
      <c r="AD729" s="21">
        <f>(RANK(O729,O$8:O$1007,1)+COUNTIF(O$8:O729,O729)-1)/1000</f>
        <v>0.313</v>
      </c>
      <c r="AE729" s="21">
        <f>(RANK(P729,P$8:P$1007,1)+COUNTIF(P$8:P729,P729)-1)/1000</f>
        <v>0.29599999999999999</v>
      </c>
      <c r="AF729" s="21">
        <f>(RANK(Q729,Q$8:Q$1007,1)+COUNTIF(Q$8:Q729,Q729)-1)/1000</f>
        <v>0.30099999999999999</v>
      </c>
      <c r="AG729" s="21">
        <f>(RANK(R729,R$8:R$1007,1)+COUNTIF(R$8:R729,R729)-1)/1000</f>
        <v>0.313</v>
      </c>
      <c r="AH729" s="21">
        <f>(RANK(S729,S$8:S$1007,1)+COUNTIF(S$8:S729,S729)-1)/1000</f>
        <v>0.29599999999999999</v>
      </c>
      <c r="AI729" s="14">
        <f t="shared" si="143"/>
        <v>0</v>
      </c>
      <c r="AK729" s="14">
        <f t="shared" si="144"/>
        <v>0</v>
      </c>
    </row>
    <row r="730" spans="2:37" x14ac:dyDescent="0.25">
      <c r="B730">
        <f t="shared" si="138"/>
        <v>723</v>
      </c>
      <c r="C730">
        <f>MATCH(B730,'Stocastic Model Raw Data'!$B$2:$B$1001,0)</f>
        <v>145</v>
      </c>
      <c r="D730" s="14" cm="1">
        <f t="array" ref="D730">INDEX('Stocastic Model Raw Data'!$G$2:$G$1001,$C730,0)</f>
        <v>31610718</v>
      </c>
      <c r="E730" s="14" cm="1">
        <f t="array" ref="E730">INDEX('Stocastic Model Raw Data'!$C$2:$C$1001,$C730,0)</f>
        <v>2402248.7212713901</v>
      </c>
      <c r="F730" s="14" cm="1">
        <f t="array" ref="F730">INDEX('Stocastic Model Raw Data'!$H$2:$H$1001,$C730,0)</f>
        <v>968475.94044604502</v>
      </c>
      <c r="G730" s="14">
        <f t="shared" si="133"/>
        <v>1433772.7808253451</v>
      </c>
      <c r="H730" s="14" cm="1">
        <f t="array" ref="H730">INDEX('Stocastic Model Raw Data'!$D$2:$D$1001,$C730,0)</f>
        <v>77839039.160715804</v>
      </c>
      <c r="I730" s="14" cm="1">
        <f t="array" ref="I730">INDEX('Stocastic Model Raw Data'!$I$2:$I$1001,$C730,0)</f>
        <v>30183978.484482098</v>
      </c>
      <c r="J730" s="14">
        <f t="shared" si="134"/>
        <v>47655060.676233709</v>
      </c>
      <c r="K730" s="14" cm="1">
        <f t="array" ref="K730">INDEX('Stocastic Model Raw Data'!$E$2:$E$1001,$C730,0)</f>
        <v>24660479.408100002</v>
      </c>
      <c r="L730" s="14" cm="1">
        <f t="array" ref="L730">INDEX('Stocastic Model Raw Data'!$J$2:$J$1001,$C730,0)</f>
        <v>17080020.897770699</v>
      </c>
      <c r="M730" s="14">
        <f t="shared" si="135"/>
        <v>7580458.5103293024</v>
      </c>
      <c r="N730" s="14">
        <f t="shared" si="139"/>
        <v>102499518.5688158</v>
      </c>
      <c r="O730" s="14">
        <f t="shared" si="140"/>
        <v>47263999.382252797</v>
      </c>
      <c r="P730" s="14">
        <f t="shared" si="136"/>
        <v>55235519.186563</v>
      </c>
      <c r="Q730" s="3">
        <f t="shared" si="141"/>
        <v>102499518.5688158</v>
      </c>
      <c r="R730" s="3">
        <f t="shared" si="142"/>
        <v>78874717.382252797</v>
      </c>
      <c r="S730" s="3">
        <f t="shared" si="137"/>
        <v>23624801.186563</v>
      </c>
      <c r="T730" s="21">
        <f>(RANK(E730,E$8:E$1007,1)+COUNTIF(E$8:E730,E730)-1)/1000</f>
        <v>0.16600000000000001</v>
      </c>
      <c r="U730" s="21">
        <f>(RANK(F730,F$8:F$1007,1)+COUNTIF(F$8:F730,F730)-1)/1000</f>
        <v>0.17</v>
      </c>
      <c r="V730" s="21">
        <f>(RANK(G730,G$8:G$1007,1)+COUNTIF(G$8:G730,G730)-1)/1000</f>
        <v>0.158</v>
      </c>
      <c r="W730" s="21">
        <f>(RANK(H730,H$8:H$1007,1)+COUNTIF(H$8:H730,H730)-1)/1000</f>
        <v>0.16600000000000001</v>
      </c>
      <c r="X730" s="21">
        <f>(RANK(I730,I$8:I$1007,1)+COUNTIF(I$8:I730,I730)-1)/1000</f>
        <v>0.17</v>
      </c>
      <c r="Y730" s="21">
        <f>(RANK(J730,J$8:J$1007,1)+COUNTIF(J$8:J730,J730)-1)/1000</f>
        <v>0.16200000000000001</v>
      </c>
      <c r="Z730" s="21">
        <f>(RANK(K730,K$8:K$1007,1)+COUNTIF(K$8:K730,K730)-1)/1000</f>
        <v>6.0999999999999999E-2</v>
      </c>
      <c r="AA730" s="21">
        <f>(RANK(L730,L$8:L$1007,1)+COUNTIF(L$8:L730,L730)-1)/1000</f>
        <v>5.8999999999999997E-2</v>
      </c>
      <c r="AB730" s="21">
        <f>(RANK(M730,M$8:M$1007,1)+COUNTIF(M$8:M730,M730)-1)/1000</f>
        <v>5.1999999999999998E-2</v>
      </c>
      <c r="AC730" s="21">
        <f>(RANK(N730,N$8:N$1007,1)+COUNTIF(N$8:N730,N730)-1)/1000</f>
        <v>0.14499999999999999</v>
      </c>
      <c r="AD730" s="21">
        <f>(RANK(O730,O$8:O$1007,1)+COUNTIF(O$8:O730,O730)-1)/1000</f>
        <v>0.124</v>
      </c>
      <c r="AE730" s="21">
        <f>(RANK(P730,P$8:P$1007,1)+COUNTIF(P$8:P730,P730)-1)/1000</f>
        <v>0.153</v>
      </c>
      <c r="AF730" s="21">
        <f>(RANK(Q730,Q$8:Q$1007,1)+COUNTIF(Q$8:Q730,Q730)-1)/1000</f>
        <v>0.14499999999999999</v>
      </c>
      <c r="AG730" s="21">
        <f>(RANK(R730,R$8:R$1007,1)+COUNTIF(R$8:R730,R730)-1)/1000</f>
        <v>0.124</v>
      </c>
      <c r="AH730" s="21">
        <f>(RANK(S730,S$8:S$1007,1)+COUNTIF(S$8:S730,S730)-1)/1000</f>
        <v>0.153</v>
      </c>
      <c r="AI730" s="14">
        <f t="shared" si="143"/>
        <v>0</v>
      </c>
      <c r="AK730" s="14">
        <f t="shared" si="144"/>
        <v>0</v>
      </c>
    </row>
    <row r="731" spans="2:37" x14ac:dyDescent="0.25">
      <c r="B731">
        <f t="shared" si="138"/>
        <v>724</v>
      </c>
      <c r="C731">
        <f>MATCH(B731,'Stocastic Model Raw Data'!$B$2:$B$1001,0)</f>
        <v>769</v>
      </c>
      <c r="D731" s="14" cm="1">
        <f t="array" ref="D731">INDEX('Stocastic Model Raw Data'!$G$2:$G$1001,$C731,0)</f>
        <v>31610718</v>
      </c>
      <c r="E731" s="14" cm="1">
        <f t="array" ref="E731">INDEX('Stocastic Model Raw Data'!$C$2:$C$1001,$C731,0)</f>
        <v>5222243.0165990796</v>
      </c>
      <c r="F731" s="14" cm="1">
        <f t="array" ref="F731">INDEX('Stocastic Model Raw Data'!$H$2:$H$1001,$C731,0)</f>
        <v>2139054.1859727199</v>
      </c>
      <c r="G731" s="14">
        <f t="shared" si="133"/>
        <v>3083188.8306263597</v>
      </c>
      <c r="H731" s="14" cm="1">
        <f t="array" ref="H731">INDEX('Stocastic Model Raw Data'!$D$2:$D$1001,$C731,0)</f>
        <v>169932043.20255899</v>
      </c>
      <c r="I731" s="14" cm="1">
        <f t="array" ref="I731">INDEX('Stocastic Model Raw Data'!$I$2:$I$1001,$C731,0)</f>
        <v>66150941.792650901</v>
      </c>
      <c r="J731" s="14">
        <f t="shared" si="134"/>
        <v>103781101.40990809</v>
      </c>
      <c r="K731" s="14" cm="1">
        <f t="array" ref="K731">INDEX('Stocastic Model Raw Data'!$E$2:$E$1001,$C731,0)</f>
        <v>40133996.444383897</v>
      </c>
      <c r="L731" s="14" cm="1">
        <f t="array" ref="L731">INDEX('Stocastic Model Raw Data'!$J$2:$J$1001,$C731,0)</f>
        <v>28508696.729308199</v>
      </c>
      <c r="M731" s="14">
        <f t="shared" si="135"/>
        <v>11625299.715075698</v>
      </c>
      <c r="N731" s="14">
        <f t="shared" si="139"/>
        <v>210066039.64694288</v>
      </c>
      <c r="O731" s="14">
        <f t="shared" si="140"/>
        <v>94659638.521959096</v>
      </c>
      <c r="P731" s="14">
        <f t="shared" si="136"/>
        <v>115406401.12498379</v>
      </c>
      <c r="Q731" s="3">
        <f t="shared" si="141"/>
        <v>210066039.64694288</v>
      </c>
      <c r="R731" s="3">
        <f t="shared" si="142"/>
        <v>126270356.5219591</v>
      </c>
      <c r="S731" s="3">
        <f t="shared" si="137"/>
        <v>83795683.124983788</v>
      </c>
      <c r="T731" s="21">
        <f>(RANK(E731,E$8:E$1007,1)+COUNTIF(E$8:E731,E731)-1)/1000</f>
        <v>0.754</v>
      </c>
      <c r="U731" s="21">
        <f>(RANK(F731,F$8:F$1007,1)+COUNTIF(F$8:F731,F731)-1)/1000</f>
        <v>0.746</v>
      </c>
      <c r="V731" s="21">
        <f>(RANK(G731,G$8:G$1007,1)+COUNTIF(G$8:G731,G731)-1)/1000</f>
        <v>0.76400000000000001</v>
      </c>
      <c r="W731" s="21">
        <f>(RANK(H731,H$8:H$1007,1)+COUNTIF(H$8:H731,H731)-1)/1000</f>
        <v>0.76400000000000001</v>
      </c>
      <c r="X731" s="21">
        <f>(RANK(I731,I$8:I$1007,1)+COUNTIF(I$8:I731,I731)-1)/1000</f>
        <v>0.746</v>
      </c>
      <c r="Y731" s="21">
        <f>(RANK(J731,J$8:J$1007,1)+COUNTIF(J$8:J731,J731)-1)/1000</f>
        <v>0.76300000000000001</v>
      </c>
      <c r="Z731" s="21">
        <f>(RANK(K731,K$8:K$1007,1)+COUNTIF(K$8:K731,K731)-1)/1000</f>
        <v>0.79</v>
      </c>
      <c r="AA731" s="21">
        <f>(RANK(L731,L$8:L$1007,1)+COUNTIF(L$8:L731,L731)-1)/1000</f>
        <v>0.76800000000000002</v>
      </c>
      <c r="AB731" s="21">
        <f>(RANK(M731,M$8:M$1007,1)+COUNTIF(M$8:M731,M731)-1)/1000</f>
        <v>0.82299999999999995</v>
      </c>
      <c r="AC731" s="21">
        <f>(RANK(N731,N$8:N$1007,1)+COUNTIF(N$8:N731,N731)-1)/1000</f>
        <v>0.76900000000000002</v>
      </c>
      <c r="AD731" s="21">
        <f>(RANK(O731,O$8:O$1007,1)+COUNTIF(O$8:O731,O731)-1)/1000</f>
        <v>0.76500000000000001</v>
      </c>
      <c r="AE731" s="21">
        <f>(RANK(P731,P$8:P$1007,1)+COUNTIF(P$8:P731,P731)-1)/1000</f>
        <v>0.76600000000000001</v>
      </c>
      <c r="AF731" s="21">
        <f>(RANK(Q731,Q$8:Q$1007,1)+COUNTIF(Q$8:Q731,Q731)-1)/1000</f>
        <v>0.76900000000000002</v>
      </c>
      <c r="AG731" s="21">
        <f>(RANK(R731,R$8:R$1007,1)+COUNTIF(R$8:R731,R731)-1)/1000</f>
        <v>0.76500000000000001</v>
      </c>
      <c r="AH731" s="21">
        <f>(RANK(S731,S$8:S$1007,1)+COUNTIF(S$8:S731,S731)-1)/1000</f>
        <v>0.76600000000000001</v>
      </c>
      <c r="AI731" s="14">
        <f t="shared" si="143"/>
        <v>0</v>
      </c>
      <c r="AK731" s="14">
        <f t="shared" si="144"/>
        <v>0</v>
      </c>
    </row>
    <row r="732" spans="2:37" x14ac:dyDescent="0.25">
      <c r="B732">
        <f t="shared" si="138"/>
        <v>725</v>
      </c>
      <c r="C732">
        <f>MATCH(B732,'Stocastic Model Raw Data'!$B$2:$B$1001,0)</f>
        <v>414</v>
      </c>
      <c r="D732" s="14" cm="1">
        <f t="array" ref="D732">INDEX('Stocastic Model Raw Data'!$G$2:$G$1001,$C732,0)</f>
        <v>31610718</v>
      </c>
      <c r="E732" s="14" cm="1">
        <f t="array" ref="E732">INDEX('Stocastic Model Raw Data'!$C$2:$C$1001,$C732,0)</f>
        <v>3683357.1379974401</v>
      </c>
      <c r="F732" s="14" cm="1">
        <f t="array" ref="F732">INDEX('Stocastic Model Raw Data'!$H$2:$H$1001,$C732,0)</f>
        <v>1478713.75139783</v>
      </c>
      <c r="G732" s="14">
        <f t="shared" si="133"/>
        <v>2204643.3865996101</v>
      </c>
      <c r="H732" s="14" cm="1">
        <f t="array" ref="H732">INDEX('Stocastic Model Raw Data'!$D$2:$D$1001,$C732,0)</f>
        <v>119482604.710278</v>
      </c>
      <c r="I732" s="14" cm="1">
        <f t="array" ref="I732">INDEX('Stocastic Model Raw Data'!$I$2:$I$1001,$C732,0)</f>
        <v>46046865.890431397</v>
      </c>
      <c r="J732" s="14">
        <f t="shared" si="134"/>
        <v>73435738.8198466</v>
      </c>
      <c r="K732" s="14" cm="1">
        <f t="array" ref="K732">INDEX('Stocastic Model Raw Data'!$E$2:$E$1001,$C732,0)</f>
        <v>35273389.357605398</v>
      </c>
      <c r="L732" s="14" cm="1">
        <f t="array" ref="L732">INDEX('Stocastic Model Raw Data'!$J$2:$J$1001,$C732,0)</f>
        <v>25176875.939481799</v>
      </c>
      <c r="M732" s="14">
        <f t="shared" si="135"/>
        <v>10096513.418123599</v>
      </c>
      <c r="N732" s="14">
        <f t="shared" si="139"/>
        <v>154755994.0678834</v>
      </c>
      <c r="O732" s="14">
        <f t="shared" si="140"/>
        <v>71223741.829913199</v>
      </c>
      <c r="P732" s="14">
        <f t="shared" si="136"/>
        <v>83532252.237970203</v>
      </c>
      <c r="Q732" s="3">
        <f t="shared" si="141"/>
        <v>154755994.0678834</v>
      </c>
      <c r="R732" s="3">
        <f t="shared" si="142"/>
        <v>102834459.8299132</v>
      </c>
      <c r="S732" s="3">
        <f t="shared" si="137"/>
        <v>51921534.237970203</v>
      </c>
      <c r="T732" s="21">
        <f>(RANK(E732,E$8:E$1007,1)+COUNTIF(E$8:E732,E732)-1)/1000</f>
        <v>0.41599999999999998</v>
      </c>
      <c r="U732" s="21">
        <f>(RANK(F732,F$8:F$1007,1)+COUNTIF(F$8:F732,F732)-1)/1000</f>
        <v>0.41499999999999998</v>
      </c>
      <c r="V732" s="21">
        <f>(RANK(G732,G$8:G$1007,1)+COUNTIF(G$8:G732,G732)-1)/1000</f>
        <v>0.41599999999999998</v>
      </c>
      <c r="W732" s="21">
        <f>(RANK(H732,H$8:H$1007,1)+COUNTIF(H$8:H732,H732)-1)/1000</f>
        <v>0.41499999999999998</v>
      </c>
      <c r="X732" s="21">
        <f>(RANK(I732,I$8:I$1007,1)+COUNTIF(I$8:I732,I732)-1)/1000</f>
        <v>0.41599999999999998</v>
      </c>
      <c r="Y732" s="21">
        <f>(RANK(J732,J$8:J$1007,1)+COUNTIF(J$8:J732,J732)-1)/1000</f>
        <v>0.40899999999999997</v>
      </c>
      <c r="Z732" s="21">
        <f>(RANK(K732,K$8:K$1007,1)+COUNTIF(K$8:K732,K732)-1)/1000</f>
        <v>0.45900000000000002</v>
      </c>
      <c r="AA732" s="21">
        <f>(RANK(L732,L$8:L$1007,1)+COUNTIF(L$8:L732,L732)-1)/1000</f>
        <v>0.46500000000000002</v>
      </c>
      <c r="AB732" s="21">
        <f>(RANK(M732,M$8:M$1007,1)+COUNTIF(M$8:M732,M732)-1)/1000</f>
        <v>0.44400000000000001</v>
      </c>
      <c r="AC732" s="21">
        <f>(RANK(N732,N$8:N$1007,1)+COUNTIF(N$8:N732,N732)-1)/1000</f>
        <v>0.41399999999999998</v>
      </c>
      <c r="AD732" s="21">
        <f>(RANK(O732,O$8:O$1007,1)+COUNTIF(O$8:O732,O732)-1)/1000</f>
        <v>0.42099999999999999</v>
      </c>
      <c r="AE732" s="21">
        <f>(RANK(P732,P$8:P$1007,1)+COUNTIF(P$8:P732,P732)-1)/1000</f>
        <v>0.41</v>
      </c>
      <c r="AF732" s="21">
        <f>(RANK(Q732,Q$8:Q$1007,1)+COUNTIF(Q$8:Q732,Q732)-1)/1000</f>
        <v>0.41399999999999998</v>
      </c>
      <c r="AG732" s="21">
        <f>(RANK(R732,R$8:R$1007,1)+COUNTIF(R$8:R732,R732)-1)/1000</f>
        <v>0.42099999999999999</v>
      </c>
      <c r="AH732" s="21">
        <f>(RANK(S732,S$8:S$1007,1)+COUNTIF(S$8:S732,S732)-1)/1000</f>
        <v>0.41</v>
      </c>
      <c r="AI732" s="14">
        <f t="shared" si="143"/>
        <v>0</v>
      </c>
      <c r="AK732" s="14">
        <f t="shared" si="144"/>
        <v>0</v>
      </c>
    </row>
    <row r="733" spans="2:37" x14ac:dyDescent="0.25">
      <c r="B733">
        <f t="shared" si="138"/>
        <v>726</v>
      </c>
      <c r="C733">
        <f>MATCH(B733,'Stocastic Model Raw Data'!$B$2:$B$1001,0)</f>
        <v>176</v>
      </c>
      <c r="D733" s="14" cm="1">
        <f t="array" ref="D733">INDEX('Stocastic Model Raw Data'!$G$2:$G$1001,$C733,0)</f>
        <v>31610718</v>
      </c>
      <c r="E733" s="14" cm="1">
        <f t="array" ref="E733">INDEX('Stocastic Model Raw Data'!$C$2:$C$1001,$C733,0)</f>
        <v>2389998.7377538402</v>
      </c>
      <c r="F733" s="14" cm="1">
        <f t="array" ref="F733">INDEX('Stocastic Model Raw Data'!$H$2:$H$1001,$C733,0)</f>
        <v>941652.20901938796</v>
      </c>
      <c r="G733" s="14">
        <f t="shared" si="133"/>
        <v>1448346.5287344521</v>
      </c>
      <c r="H733" s="14" cm="1">
        <f t="array" ref="H733">INDEX('Stocastic Model Raw Data'!$D$2:$D$1001,$C733,0)</f>
        <v>77226054.777100801</v>
      </c>
      <c r="I733" s="14" cm="1">
        <f t="array" ref="I733">INDEX('Stocastic Model Raw Data'!$I$2:$I$1001,$C733,0)</f>
        <v>29750556.0645485</v>
      </c>
      <c r="J733" s="14">
        <f t="shared" si="134"/>
        <v>47475498.712552302</v>
      </c>
      <c r="K733" s="14" cm="1">
        <f t="array" ref="K733">INDEX('Stocastic Model Raw Data'!$E$2:$E$1001,$C733,0)</f>
        <v>33406131.1899755</v>
      </c>
      <c r="L733" s="14" cm="1">
        <f t="array" ref="L733">INDEX('Stocastic Model Raw Data'!$J$2:$J$1001,$C733,0)</f>
        <v>23724139.424980201</v>
      </c>
      <c r="M733" s="14">
        <f t="shared" si="135"/>
        <v>9681991.7649952993</v>
      </c>
      <c r="N733" s="14">
        <f t="shared" si="139"/>
        <v>110632185.9670763</v>
      </c>
      <c r="O733" s="14">
        <f t="shared" si="140"/>
        <v>53474695.489528701</v>
      </c>
      <c r="P733" s="14">
        <f t="shared" si="136"/>
        <v>57157490.477547601</v>
      </c>
      <c r="Q733" s="3">
        <f t="shared" si="141"/>
        <v>110632185.9670763</v>
      </c>
      <c r="R733" s="3">
        <f t="shared" si="142"/>
        <v>85085413.489528701</v>
      </c>
      <c r="S733" s="3">
        <f t="shared" si="137"/>
        <v>25546772.477547601</v>
      </c>
      <c r="T733" s="21">
        <f>(RANK(E733,E$8:E$1007,1)+COUNTIF(E$8:E733,E733)-1)/1000</f>
        <v>0.16400000000000001</v>
      </c>
      <c r="U733" s="21">
        <f>(RANK(F733,F$8:F$1007,1)+COUNTIF(F$8:F733,F733)-1)/1000</f>
        <v>0.16800000000000001</v>
      </c>
      <c r="V733" s="21">
        <f>(RANK(G733,G$8:G$1007,1)+COUNTIF(G$8:G733,G733)-1)/1000</f>
        <v>0.16400000000000001</v>
      </c>
      <c r="W733" s="21">
        <f>(RANK(H733,H$8:H$1007,1)+COUNTIF(H$8:H733,H733)-1)/1000</f>
        <v>0.16300000000000001</v>
      </c>
      <c r="X733" s="21">
        <f>(RANK(I733,I$8:I$1007,1)+COUNTIF(I$8:I733,I733)-1)/1000</f>
        <v>0.16800000000000001</v>
      </c>
      <c r="Y733" s="21">
        <f>(RANK(J733,J$8:J$1007,1)+COUNTIF(J$8:J733,J733)-1)/1000</f>
        <v>0.157</v>
      </c>
      <c r="Z733" s="21">
        <f>(RANK(K733,K$8:K$1007,1)+COUNTIF(K$8:K733,K733)-1)/1000</f>
        <v>0.36599999999999999</v>
      </c>
      <c r="AA733" s="21">
        <f>(RANK(L733,L$8:L$1007,1)+COUNTIF(L$8:L733,L733)-1)/1000</f>
        <v>0.36599999999999999</v>
      </c>
      <c r="AB733" s="21">
        <f>(RANK(M733,M$8:M$1007,1)+COUNTIF(M$8:M733,M733)-1)/1000</f>
        <v>0.35599999999999998</v>
      </c>
      <c r="AC733" s="21">
        <f>(RANK(N733,N$8:N$1007,1)+COUNTIF(N$8:N733,N733)-1)/1000</f>
        <v>0.17599999999999999</v>
      </c>
      <c r="AD733" s="21">
        <f>(RANK(O733,O$8:O$1007,1)+COUNTIF(O$8:O733,O733)-1)/1000</f>
        <v>0.193</v>
      </c>
      <c r="AE733" s="21">
        <f>(RANK(P733,P$8:P$1007,1)+COUNTIF(P$8:P733,P733)-1)/1000</f>
        <v>0.16600000000000001</v>
      </c>
      <c r="AF733" s="21">
        <f>(RANK(Q733,Q$8:Q$1007,1)+COUNTIF(Q$8:Q733,Q733)-1)/1000</f>
        <v>0.17599999999999999</v>
      </c>
      <c r="AG733" s="21">
        <f>(RANK(R733,R$8:R$1007,1)+COUNTIF(R$8:R733,R733)-1)/1000</f>
        <v>0.193</v>
      </c>
      <c r="AH733" s="21">
        <f>(RANK(S733,S$8:S$1007,1)+COUNTIF(S$8:S733,S733)-1)/1000</f>
        <v>0.16600000000000001</v>
      </c>
      <c r="AI733" s="14">
        <f t="shared" si="143"/>
        <v>0</v>
      </c>
      <c r="AK733" s="14">
        <f t="shared" si="144"/>
        <v>0</v>
      </c>
    </row>
    <row r="734" spans="2:37" x14ac:dyDescent="0.25">
      <c r="B734">
        <f t="shared" si="138"/>
        <v>727</v>
      </c>
      <c r="C734">
        <f>MATCH(B734,'Stocastic Model Raw Data'!$B$2:$B$1001,0)</f>
        <v>280</v>
      </c>
      <c r="D734" s="14" cm="1">
        <f t="array" ref="D734">INDEX('Stocastic Model Raw Data'!$G$2:$G$1001,$C734,0)</f>
        <v>31610718</v>
      </c>
      <c r="E734" s="14" cm="1">
        <f t="array" ref="E734">INDEX('Stocastic Model Raw Data'!$C$2:$C$1001,$C734,0)</f>
        <v>2997037.3279200098</v>
      </c>
      <c r="F734" s="14" cm="1">
        <f t="array" ref="F734">INDEX('Stocastic Model Raw Data'!$H$2:$H$1001,$C734,0)</f>
        <v>1173503.9710846001</v>
      </c>
      <c r="G734" s="14">
        <f t="shared" si="133"/>
        <v>1823533.3568354098</v>
      </c>
      <c r="H734" s="14" cm="1">
        <f t="array" ref="H734">INDEX('Stocastic Model Raw Data'!$D$2:$D$1001,$C734,0)</f>
        <v>97462207.851075903</v>
      </c>
      <c r="I734" s="14" cm="1">
        <f t="array" ref="I734">INDEX('Stocastic Model Raw Data'!$I$2:$I$1001,$C734,0)</f>
        <v>36561408.783591203</v>
      </c>
      <c r="J734" s="14">
        <f t="shared" si="134"/>
        <v>60900799.067484699</v>
      </c>
      <c r="K734" s="14" cm="1">
        <f t="array" ref="K734">INDEX('Stocastic Model Raw Data'!$E$2:$E$1001,$C734,0)</f>
        <v>29126114.931079399</v>
      </c>
      <c r="L734" s="14" cm="1">
        <f t="array" ref="L734">INDEX('Stocastic Model Raw Data'!$J$2:$J$1001,$C734,0)</f>
        <v>20456395.801197201</v>
      </c>
      <c r="M734" s="14">
        <f t="shared" si="135"/>
        <v>8669719.1298821978</v>
      </c>
      <c r="N734" s="14">
        <f t="shared" si="139"/>
        <v>126588322.78215531</v>
      </c>
      <c r="O734" s="14">
        <f t="shared" si="140"/>
        <v>57017804.584788404</v>
      </c>
      <c r="P734" s="14">
        <f t="shared" si="136"/>
        <v>69570518.197366893</v>
      </c>
      <c r="Q734" s="3">
        <f t="shared" si="141"/>
        <v>126588322.78215531</v>
      </c>
      <c r="R734" s="3">
        <f t="shared" si="142"/>
        <v>88628522.584788412</v>
      </c>
      <c r="S734" s="3">
        <f t="shared" si="137"/>
        <v>37959800.197366893</v>
      </c>
      <c r="T734" s="21">
        <f>(RANK(E734,E$8:E$1007,1)+COUNTIF(E$8:E734,E734)-1)/1000</f>
        <v>0.307</v>
      </c>
      <c r="U734" s="21">
        <f>(RANK(F734,F$8:F$1007,1)+COUNTIF(F$8:F734,F734)-1)/1000</f>
        <v>0.3</v>
      </c>
      <c r="V734" s="21">
        <f>(RANK(G734,G$8:G$1007,1)+COUNTIF(G$8:G734,G734)-1)/1000</f>
        <v>0.31</v>
      </c>
      <c r="W734" s="21">
        <f>(RANK(H734,H$8:H$1007,1)+COUNTIF(H$8:H734,H734)-1)/1000</f>
        <v>0.309</v>
      </c>
      <c r="X734" s="21">
        <f>(RANK(I734,I$8:I$1007,1)+COUNTIF(I$8:I734,I734)-1)/1000</f>
        <v>0.3</v>
      </c>
      <c r="Y734" s="21">
        <f>(RANK(J734,J$8:J$1007,1)+COUNTIF(J$8:J734,J734)-1)/1000</f>
        <v>0.317</v>
      </c>
      <c r="Z734" s="21">
        <f>(RANK(K734,K$8:K$1007,1)+COUNTIF(K$8:K734,K734)-1)/1000</f>
        <v>0.19400000000000001</v>
      </c>
      <c r="AA734" s="21">
        <f>(RANK(L734,L$8:L$1007,1)+COUNTIF(L$8:L734,L734)-1)/1000</f>
        <v>0.20300000000000001</v>
      </c>
      <c r="AB734" s="21">
        <f>(RANK(M734,M$8:M$1007,1)+COUNTIF(M$8:M734,M734)-1)/1000</f>
        <v>0.16800000000000001</v>
      </c>
      <c r="AC734" s="21">
        <f>(RANK(N734,N$8:N$1007,1)+COUNTIF(N$8:N734,N734)-1)/1000</f>
        <v>0.28000000000000003</v>
      </c>
      <c r="AD734" s="21">
        <f>(RANK(O734,O$8:O$1007,1)+COUNTIF(O$8:O734,O734)-1)/1000</f>
        <v>0.23699999999999999</v>
      </c>
      <c r="AE734" s="21">
        <f>(RANK(P734,P$8:P$1007,1)+COUNTIF(P$8:P734,P734)-1)/1000</f>
        <v>0.30499999999999999</v>
      </c>
      <c r="AF734" s="21">
        <f>(RANK(Q734,Q$8:Q$1007,1)+COUNTIF(Q$8:Q734,Q734)-1)/1000</f>
        <v>0.28000000000000003</v>
      </c>
      <c r="AG734" s="21">
        <f>(RANK(R734,R$8:R$1007,1)+COUNTIF(R$8:R734,R734)-1)/1000</f>
        <v>0.23699999999999999</v>
      </c>
      <c r="AH734" s="21">
        <f>(RANK(S734,S$8:S$1007,1)+COUNTIF(S$8:S734,S734)-1)/1000</f>
        <v>0.30499999999999999</v>
      </c>
      <c r="AI734" s="14">
        <f t="shared" si="143"/>
        <v>0</v>
      </c>
      <c r="AK734" s="14">
        <f t="shared" si="144"/>
        <v>0</v>
      </c>
    </row>
    <row r="735" spans="2:37" x14ac:dyDescent="0.25">
      <c r="B735">
        <f t="shared" si="138"/>
        <v>728</v>
      </c>
      <c r="C735">
        <f>MATCH(B735,'Stocastic Model Raw Data'!$B$2:$B$1001,0)</f>
        <v>648</v>
      </c>
      <c r="D735" s="14" cm="1">
        <f t="array" ref="D735">INDEX('Stocastic Model Raw Data'!$G$2:$G$1001,$C735,0)</f>
        <v>31610718</v>
      </c>
      <c r="E735" s="14" cm="1">
        <f t="array" ref="E735">INDEX('Stocastic Model Raw Data'!$C$2:$C$1001,$C735,0)</f>
        <v>4801023.9680927703</v>
      </c>
      <c r="F735" s="14" cm="1">
        <f t="array" ref="F735">INDEX('Stocastic Model Raw Data'!$H$2:$H$1001,$C735,0)</f>
        <v>1971961.3269363299</v>
      </c>
      <c r="G735" s="14">
        <f t="shared" si="133"/>
        <v>2829062.6411564406</v>
      </c>
      <c r="H735" s="14" cm="1">
        <f t="array" ref="H735">INDEX('Stocastic Model Raw Data'!$D$2:$D$1001,$C735,0)</f>
        <v>156899328.91714701</v>
      </c>
      <c r="I735" s="14" cm="1">
        <f t="array" ref="I735">INDEX('Stocastic Model Raw Data'!$I$2:$I$1001,$C735,0)</f>
        <v>60930315.3449343</v>
      </c>
      <c r="J735" s="14">
        <f t="shared" si="134"/>
        <v>95969013.572212711</v>
      </c>
      <c r="K735" s="14" cm="1">
        <f t="array" ref="K735">INDEX('Stocastic Model Raw Data'!$E$2:$E$1001,$C735,0)</f>
        <v>33586507.346732803</v>
      </c>
      <c r="L735" s="14" cm="1">
        <f t="array" ref="L735">INDEX('Stocastic Model Raw Data'!$J$2:$J$1001,$C735,0)</f>
        <v>24036177.282598902</v>
      </c>
      <c r="M735" s="14">
        <f t="shared" si="135"/>
        <v>9550330.0641339011</v>
      </c>
      <c r="N735" s="14">
        <f t="shared" si="139"/>
        <v>190485836.26387981</v>
      </c>
      <c r="O735" s="14">
        <f t="shared" si="140"/>
        <v>84966492.627533197</v>
      </c>
      <c r="P735" s="14">
        <f t="shared" si="136"/>
        <v>105519343.63634661</v>
      </c>
      <c r="Q735" s="3">
        <f t="shared" si="141"/>
        <v>190485836.26387981</v>
      </c>
      <c r="R735" s="3">
        <f t="shared" si="142"/>
        <v>116577210.6275332</v>
      </c>
      <c r="S735" s="3">
        <f t="shared" si="137"/>
        <v>73908625.636346608</v>
      </c>
      <c r="T735" s="21">
        <f>(RANK(E735,E$8:E$1007,1)+COUNTIF(E$8:E735,E735)-1)/1000</f>
        <v>0.64200000000000002</v>
      </c>
      <c r="U735" s="21">
        <f>(RANK(F735,F$8:F$1007,1)+COUNTIF(F$8:F735,F735)-1)/1000</f>
        <v>0.63400000000000001</v>
      </c>
      <c r="V735" s="21">
        <f>(RANK(G735,G$8:G$1007,1)+COUNTIF(G$8:G735,G735)-1)/1000</f>
        <v>0.65200000000000002</v>
      </c>
      <c r="W735" s="21">
        <f>(RANK(H735,H$8:H$1007,1)+COUNTIF(H$8:H735,H735)-1)/1000</f>
        <v>0.65400000000000003</v>
      </c>
      <c r="X735" s="21">
        <f>(RANK(I735,I$8:I$1007,1)+COUNTIF(I$8:I735,I735)-1)/1000</f>
        <v>0.63400000000000001</v>
      </c>
      <c r="Y735" s="21">
        <f>(RANK(J735,J$8:J$1007,1)+COUNTIF(J$8:J735,J735)-1)/1000</f>
        <v>0.67300000000000004</v>
      </c>
      <c r="Z735" s="21">
        <f>(RANK(K735,K$8:K$1007,1)+COUNTIF(K$8:K735,K735)-1)/1000</f>
        <v>0.375</v>
      </c>
      <c r="AA735" s="21">
        <f>(RANK(L735,L$8:L$1007,1)+COUNTIF(L$8:L735,L735)-1)/1000</f>
        <v>0.38600000000000001</v>
      </c>
      <c r="AB735" s="21">
        <f>(RANK(M735,M$8:M$1007,1)+COUNTIF(M$8:M735,M735)-1)/1000</f>
        <v>0.32800000000000001</v>
      </c>
      <c r="AC735" s="21">
        <f>(RANK(N735,N$8:N$1007,1)+COUNTIF(N$8:N735,N735)-1)/1000</f>
        <v>0.64800000000000002</v>
      </c>
      <c r="AD735" s="21">
        <f>(RANK(O735,O$8:O$1007,1)+COUNTIF(O$8:O735,O735)-1)/1000</f>
        <v>0.63200000000000001</v>
      </c>
      <c r="AE735" s="21">
        <f>(RANK(P735,P$8:P$1007,1)+COUNTIF(P$8:P735,P735)-1)/1000</f>
        <v>0.66400000000000003</v>
      </c>
      <c r="AF735" s="21">
        <f>(RANK(Q735,Q$8:Q$1007,1)+COUNTIF(Q$8:Q735,Q735)-1)/1000</f>
        <v>0.64800000000000002</v>
      </c>
      <c r="AG735" s="21">
        <f>(RANK(R735,R$8:R$1007,1)+COUNTIF(R$8:R735,R735)-1)/1000</f>
        <v>0.63200000000000001</v>
      </c>
      <c r="AH735" s="21">
        <f>(RANK(S735,S$8:S$1007,1)+COUNTIF(S$8:S735,S735)-1)/1000</f>
        <v>0.66400000000000003</v>
      </c>
      <c r="AI735" s="14">
        <f t="shared" si="143"/>
        <v>0</v>
      </c>
      <c r="AK735" s="14">
        <f t="shared" si="144"/>
        <v>0</v>
      </c>
    </row>
    <row r="736" spans="2:37" x14ac:dyDescent="0.25">
      <c r="B736">
        <f t="shared" si="138"/>
        <v>729</v>
      </c>
      <c r="C736">
        <f>MATCH(B736,'Stocastic Model Raw Data'!$B$2:$B$1001,0)</f>
        <v>719</v>
      </c>
      <c r="D736" s="14" cm="1">
        <f t="array" ref="D736">INDEX('Stocastic Model Raw Data'!$G$2:$G$1001,$C736,0)</f>
        <v>31610718</v>
      </c>
      <c r="E736" s="14" cm="1">
        <f t="array" ref="E736">INDEX('Stocastic Model Raw Data'!$C$2:$C$1001,$C736,0)</f>
        <v>5207476.9593293397</v>
      </c>
      <c r="F736" s="14" cm="1">
        <f t="array" ref="F736">INDEX('Stocastic Model Raw Data'!$H$2:$H$1001,$C736,0)</f>
        <v>2191388.64913669</v>
      </c>
      <c r="G736" s="14">
        <f t="shared" si="133"/>
        <v>3016088.3101926497</v>
      </c>
      <c r="H736" s="14" cm="1">
        <f t="array" ref="H736">INDEX('Stocastic Model Raw Data'!$D$2:$D$1001,$C736,0)</f>
        <v>167174082.01355499</v>
      </c>
      <c r="I736" s="14" cm="1">
        <f t="array" ref="I736">INDEX('Stocastic Model Raw Data'!$I$2:$I$1001,$C736,0)</f>
        <v>67444605.115210101</v>
      </c>
      <c r="J736" s="14">
        <f t="shared" si="134"/>
        <v>99729476.898344889</v>
      </c>
      <c r="K736" s="14" cm="1">
        <f t="array" ref="K736">INDEX('Stocastic Model Raw Data'!$E$2:$E$1001,$C736,0)</f>
        <v>33724987.786430597</v>
      </c>
      <c r="L736" s="14" cm="1">
        <f t="array" ref="L736">INDEX('Stocastic Model Raw Data'!$J$2:$J$1001,$C736,0)</f>
        <v>24111227.047562402</v>
      </c>
      <c r="M736" s="14">
        <f t="shared" si="135"/>
        <v>9613760.7388681956</v>
      </c>
      <c r="N736" s="14">
        <f t="shared" si="139"/>
        <v>200899069.79998559</v>
      </c>
      <c r="O736" s="14">
        <f t="shared" si="140"/>
        <v>91555832.162772506</v>
      </c>
      <c r="P736" s="14">
        <f t="shared" si="136"/>
        <v>109343237.63721308</v>
      </c>
      <c r="Q736" s="3">
        <f t="shared" si="141"/>
        <v>200899069.79998559</v>
      </c>
      <c r="R736" s="3">
        <f t="shared" si="142"/>
        <v>123166550.16277251</v>
      </c>
      <c r="S736" s="3">
        <f t="shared" si="137"/>
        <v>77732519.637213081</v>
      </c>
      <c r="T736" s="21">
        <f>(RANK(E736,E$8:E$1007,1)+COUNTIF(E$8:E736,E736)-1)/1000</f>
        <v>0.749</v>
      </c>
      <c r="U736" s="21">
        <f>(RANK(F736,F$8:F$1007,1)+COUNTIF(F$8:F736,F736)-1)/1000</f>
        <v>0.76</v>
      </c>
      <c r="V736" s="21">
        <f>(RANK(G736,G$8:G$1007,1)+COUNTIF(G$8:G736,G736)-1)/1000</f>
        <v>0.73399999999999999</v>
      </c>
      <c r="W736" s="21">
        <f>(RANK(H736,H$8:H$1007,1)+COUNTIF(H$8:H736,H736)-1)/1000</f>
        <v>0.73199999999999998</v>
      </c>
      <c r="X736" s="21">
        <f>(RANK(I736,I$8:I$1007,1)+COUNTIF(I$8:I736,I736)-1)/1000</f>
        <v>0.75800000000000001</v>
      </c>
      <c r="Y736" s="21">
        <f>(RANK(J736,J$8:J$1007,1)+COUNTIF(J$8:J736,J736)-1)/1000</f>
        <v>0.71499999999999997</v>
      </c>
      <c r="Z736" s="21">
        <f>(RANK(K736,K$8:K$1007,1)+COUNTIF(K$8:K736,K736)-1)/1000</f>
        <v>0.38400000000000001</v>
      </c>
      <c r="AA736" s="21">
        <f>(RANK(L736,L$8:L$1007,1)+COUNTIF(L$8:L736,L736)-1)/1000</f>
        <v>0.39200000000000002</v>
      </c>
      <c r="AB736" s="21">
        <f>(RANK(M736,M$8:M$1007,1)+COUNTIF(M$8:M736,M736)-1)/1000</f>
        <v>0.34300000000000003</v>
      </c>
      <c r="AC736" s="21">
        <f>(RANK(N736,N$8:N$1007,1)+COUNTIF(N$8:N736,N736)-1)/1000</f>
        <v>0.71899999999999997</v>
      </c>
      <c r="AD736" s="21">
        <f>(RANK(O736,O$8:O$1007,1)+COUNTIF(O$8:O736,O736)-1)/1000</f>
        <v>0.72099999999999997</v>
      </c>
      <c r="AE736" s="21">
        <f>(RANK(P736,P$8:P$1007,1)+COUNTIF(P$8:P736,P736)-1)/1000</f>
        <v>0.71099999999999997</v>
      </c>
      <c r="AF736" s="21">
        <f>(RANK(Q736,Q$8:Q$1007,1)+COUNTIF(Q$8:Q736,Q736)-1)/1000</f>
        <v>0.71899999999999997</v>
      </c>
      <c r="AG736" s="21">
        <f>(RANK(R736,R$8:R$1007,1)+COUNTIF(R$8:R736,R736)-1)/1000</f>
        <v>0.72099999999999997</v>
      </c>
      <c r="AH736" s="21">
        <f>(RANK(S736,S$8:S$1007,1)+COUNTIF(S$8:S736,S736)-1)/1000</f>
        <v>0.71099999999999997</v>
      </c>
      <c r="AI736" s="14">
        <f t="shared" si="143"/>
        <v>0</v>
      </c>
      <c r="AK736" s="14">
        <f t="shared" si="144"/>
        <v>0</v>
      </c>
    </row>
    <row r="737" spans="2:37" x14ac:dyDescent="0.25">
      <c r="B737">
        <f t="shared" si="138"/>
        <v>730</v>
      </c>
      <c r="C737">
        <f>MATCH(B737,'Stocastic Model Raw Data'!$B$2:$B$1001,0)</f>
        <v>283</v>
      </c>
      <c r="D737" s="14" cm="1">
        <f t="array" ref="D737">INDEX('Stocastic Model Raw Data'!$G$2:$G$1001,$C737,0)</f>
        <v>31610718</v>
      </c>
      <c r="E737" s="14" cm="1">
        <f t="array" ref="E737">INDEX('Stocastic Model Raw Data'!$C$2:$C$1001,$C737,0)</f>
        <v>2776100.60342455</v>
      </c>
      <c r="F737" s="14" cm="1">
        <f t="array" ref="F737">INDEX('Stocastic Model Raw Data'!$H$2:$H$1001,$C737,0)</f>
        <v>1103469.66816388</v>
      </c>
      <c r="G737" s="14">
        <f t="shared" si="133"/>
        <v>1672630.93526067</v>
      </c>
      <c r="H737" s="14" cm="1">
        <f t="array" ref="H737">INDEX('Stocastic Model Raw Data'!$D$2:$D$1001,$C737,0)</f>
        <v>89142133.153493106</v>
      </c>
      <c r="I737" s="14" cm="1">
        <f t="array" ref="I737">INDEX('Stocastic Model Raw Data'!$I$2:$I$1001,$C737,0)</f>
        <v>34720445.534956403</v>
      </c>
      <c r="J737" s="14">
        <f t="shared" si="134"/>
        <v>54421687.618536703</v>
      </c>
      <c r="K737" s="14" cm="1">
        <f t="array" ref="K737">INDEX('Stocastic Model Raw Data'!$E$2:$E$1001,$C737,0)</f>
        <v>37510409.831361502</v>
      </c>
      <c r="L737" s="14" cm="1">
        <f t="array" ref="L737">INDEX('Stocastic Model Raw Data'!$J$2:$J$1001,$C737,0)</f>
        <v>26545102.873817299</v>
      </c>
      <c r="M737" s="14">
        <f t="shared" si="135"/>
        <v>10965306.957544204</v>
      </c>
      <c r="N737" s="14">
        <f t="shared" si="139"/>
        <v>126652542.98485461</v>
      </c>
      <c r="O737" s="14">
        <f t="shared" si="140"/>
        <v>61265548.408773705</v>
      </c>
      <c r="P737" s="14">
        <f t="shared" si="136"/>
        <v>65386994.576080903</v>
      </c>
      <c r="Q737" s="3">
        <f t="shared" si="141"/>
        <v>126652542.98485461</v>
      </c>
      <c r="R737" s="3">
        <f t="shared" si="142"/>
        <v>92876266.408773705</v>
      </c>
      <c r="S737" s="3">
        <f t="shared" si="137"/>
        <v>33776276.576080903</v>
      </c>
      <c r="T737" s="21">
        <f>(RANK(E737,E$8:E$1007,1)+COUNTIF(E$8:E737,E737)-1)/1000</f>
        <v>0.255</v>
      </c>
      <c r="U737" s="21">
        <f>(RANK(F737,F$8:F$1007,1)+COUNTIF(F$8:F737,F737)-1)/1000</f>
        <v>0.255</v>
      </c>
      <c r="V737" s="21">
        <f>(RANK(G737,G$8:G$1007,1)+COUNTIF(G$8:G737,G737)-1)/1000</f>
        <v>0.25600000000000001</v>
      </c>
      <c r="W737" s="21">
        <f>(RANK(H737,H$8:H$1007,1)+COUNTIF(H$8:H737,H737)-1)/1000</f>
        <v>0.252</v>
      </c>
      <c r="X737" s="21">
        <f>(RANK(I737,I$8:I$1007,1)+COUNTIF(I$8:I737,I737)-1)/1000</f>
        <v>0.25700000000000001</v>
      </c>
      <c r="Y737" s="21">
        <f>(RANK(J737,J$8:J$1007,1)+COUNTIF(J$8:J737,J737)-1)/1000</f>
        <v>0.245</v>
      </c>
      <c r="Z737" s="21">
        <f>(RANK(K737,K$8:K$1007,1)+COUNTIF(K$8:K737,K737)-1)/1000</f>
        <v>0.61</v>
      </c>
      <c r="AA737" s="21">
        <f>(RANK(L737,L$8:L$1007,1)+COUNTIF(L$8:L737,L737)-1)/1000</f>
        <v>0.58699999999999997</v>
      </c>
      <c r="AB737" s="21">
        <f>(RANK(M737,M$8:M$1007,1)+COUNTIF(M$8:M737,M737)-1)/1000</f>
        <v>0.67700000000000005</v>
      </c>
      <c r="AC737" s="21">
        <f>(RANK(N737,N$8:N$1007,1)+COUNTIF(N$8:N737,N737)-1)/1000</f>
        <v>0.28299999999999997</v>
      </c>
      <c r="AD737" s="21">
        <f>(RANK(O737,O$8:O$1007,1)+COUNTIF(O$8:O737,O737)-1)/1000</f>
        <v>0.30599999999999999</v>
      </c>
      <c r="AE737" s="21">
        <f>(RANK(P737,P$8:P$1007,1)+COUNTIF(P$8:P737,P737)-1)/1000</f>
        <v>0.26200000000000001</v>
      </c>
      <c r="AF737" s="21">
        <f>(RANK(Q737,Q$8:Q$1007,1)+COUNTIF(Q$8:Q737,Q737)-1)/1000</f>
        <v>0.28299999999999997</v>
      </c>
      <c r="AG737" s="21">
        <f>(RANK(R737,R$8:R$1007,1)+COUNTIF(R$8:R737,R737)-1)/1000</f>
        <v>0.30599999999999999</v>
      </c>
      <c r="AH737" s="21">
        <f>(RANK(S737,S$8:S$1007,1)+COUNTIF(S$8:S737,S737)-1)/1000</f>
        <v>0.26200000000000001</v>
      </c>
      <c r="AI737" s="14">
        <f t="shared" si="143"/>
        <v>0</v>
      </c>
      <c r="AK737" s="14">
        <f t="shared" si="144"/>
        <v>0</v>
      </c>
    </row>
    <row r="738" spans="2:37" x14ac:dyDescent="0.25">
      <c r="B738">
        <f t="shared" si="138"/>
        <v>731</v>
      </c>
      <c r="C738">
        <f>MATCH(B738,'Stocastic Model Raw Data'!$B$2:$B$1001,0)</f>
        <v>82</v>
      </c>
      <c r="D738" s="14" cm="1">
        <f t="array" ref="D738">INDEX('Stocastic Model Raw Data'!$G$2:$G$1001,$C738,0)</f>
        <v>31610718</v>
      </c>
      <c r="E738" s="14" cm="1">
        <f t="array" ref="E738">INDEX('Stocastic Model Raw Data'!$C$2:$C$1001,$C738,0)</f>
        <v>1621192.9199558799</v>
      </c>
      <c r="F738" s="14" cm="1">
        <f t="array" ref="F738">INDEX('Stocastic Model Raw Data'!$H$2:$H$1001,$C738,0)</f>
        <v>601628.64813667501</v>
      </c>
      <c r="G738" s="14">
        <f t="shared" si="133"/>
        <v>1019564.2718192049</v>
      </c>
      <c r="H738" s="14" cm="1">
        <f t="array" ref="H738">INDEX('Stocastic Model Raw Data'!$D$2:$D$1001,$C738,0)</f>
        <v>52708988.2180999</v>
      </c>
      <c r="I738" s="14" cm="1">
        <f t="array" ref="I738">INDEX('Stocastic Model Raw Data'!$I$2:$I$1001,$C738,0)</f>
        <v>19271157.4098786</v>
      </c>
      <c r="J738" s="14">
        <f t="shared" si="134"/>
        <v>33437830.808221299</v>
      </c>
      <c r="K738" s="14" cm="1">
        <f t="array" ref="K738">INDEX('Stocastic Model Raw Data'!$E$2:$E$1001,$C738,0)</f>
        <v>33292997.949951898</v>
      </c>
      <c r="L738" s="14" cm="1">
        <f t="array" ref="L738">INDEX('Stocastic Model Raw Data'!$J$2:$J$1001,$C738,0)</f>
        <v>23089108.160640601</v>
      </c>
      <c r="M738" s="14">
        <f t="shared" si="135"/>
        <v>10203889.789311297</v>
      </c>
      <c r="N738" s="14">
        <f t="shared" si="139"/>
        <v>86001986.168051794</v>
      </c>
      <c r="O738" s="14">
        <f t="shared" si="140"/>
        <v>42360265.570519201</v>
      </c>
      <c r="P738" s="14">
        <f t="shared" si="136"/>
        <v>43641720.597532593</v>
      </c>
      <c r="Q738" s="3">
        <f t="shared" si="141"/>
        <v>86001986.168051794</v>
      </c>
      <c r="R738" s="3">
        <f t="shared" si="142"/>
        <v>73970983.570519209</v>
      </c>
      <c r="S738" s="3">
        <f t="shared" si="137"/>
        <v>12031002.597532585</v>
      </c>
      <c r="T738" s="21">
        <f>(RANK(E738,E$8:E$1007,1)+COUNTIF(E$8:E738,E738)-1)/1000</f>
        <v>7.9000000000000001E-2</v>
      </c>
      <c r="U738" s="21">
        <f>(RANK(F738,F$8:F$1007,1)+COUNTIF(F$8:F738,F738)-1)/1000</f>
        <v>7.8E-2</v>
      </c>
      <c r="V738" s="21">
        <f>(RANK(G738,G$8:G$1007,1)+COUNTIF(G$8:G738,G738)-1)/1000</f>
        <v>7.5999999999999998E-2</v>
      </c>
      <c r="W738" s="21">
        <f>(RANK(H738,H$8:H$1007,1)+COUNTIF(H$8:H738,H738)-1)/1000</f>
        <v>7.9000000000000001E-2</v>
      </c>
      <c r="X738" s="21">
        <f>(RANK(I738,I$8:I$1007,1)+COUNTIF(I$8:I738,I738)-1)/1000</f>
        <v>7.8E-2</v>
      </c>
      <c r="Y738" s="21">
        <f>(RANK(J738,J$8:J$1007,1)+COUNTIF(J$8:J738,J738)-1)/1000</f>
        <v>8.1000000000000003E-2</v>
      </c>
      <c r="Z738" s="21">
        <f>(RANK(K738,K$8:K$1007,1)+COUNTIF(K$8:K738,K738)-1)/1000</f>
        <v>0.36199999999999999</v>
      </c>
      <c r="AA738" s="21">
        <f>(RANK(L738,L$8:L$1007,1)+COUNTIF(L$8:L738,L738)-1)/1000</f>
        <v>0.33300000000000002</v>
      </c>
      <c r="AB738" s="21">
        <f>(RANK(M738,M$8:M$1007,1)+COUNTIF(M$8:M738,M738)-1)/1000</f>
        <v>0.46899999999999997</v>
      </c>
      <c r="AC738" s="21">
        <f>(RANK(N738,N$8:N$1007,1)+COUNTIF(N$8:N738,N738)-1)/1000</f>
        <v>8.2000000000000003E-2</v>
      </c>
      <c r="AD738" s="21">
        <f>(RANK(O738,O$8:O$1007,1)+COUNTIF(O$8:O738,O738)-1)/1000</f>
        <v>7.9000000000000001E-2</v>
      </c>
      <c r="AE738" s="21">
        <f>(RANK(P738,P$8:P$1007,1)+COUNTIF(P$8:P738,P738)-1)/1000</f>
        <v>8.2000000000000003E-2</v>
      </c>
      <c r="AF738" s="21">
        <f>(RANK(Q738,Q$8:Q$1007,1)+COUNTIF(Q$8:Q738,Q738)-1)/1000</f>
        <v>8.2000000000000003E-2</v>
      </c>
      <c r="AG738" s="21">
        <f>(RANK(R738,R$8:R$1007,1)+COUNTIF(R$8:R738,R738)-1)/1000</f>
        <v>7.9000000000000001E-2</v>
      </c>
      <c r="AH738" s="21">
        <f>(RANK(S738,S$8:S$1007,1)+COUNTIF(S$8:S738,S738)-1)/1000</f>
        <v>8.2000000000000003E-2</v>
      </c>
      <c r="AI738" s="14">
        <f t="shared" si="143"/>
        <v>0</v>
      </c>
      <c r="AK738" s="14">
        <f t="shared" si="144"/>
        <v>0</v>
      </c>
    </row>
    <row r="739" spans="2:37" x14ac:dyDescent="0.25">
      <c r="B739">
        <f t="shared" si="138"/>
        <v>732</v>
      </c>
      <c r="C739">
        <f>MATCH(B739,'Stocastic Model Raw Data'!$B$2:$B$1001,0)</f>
        <v>195</v>
      </c>
      <c r="D739" s="14" cm="1">
        <f t="array" ref="D739">INDEX('Stocastic Model Raw Data'!$G$2:$G$1001,$C739,0)</f>
        <v>31610718</v>
      </c>
      <c r="E739" s="14" cm="1">
        <f t="array" ref="E739">INDEX('Stocastic Model Raw Data'!$C$2:$C$1001,$C739,0)</f>
        <v>2389732.5962064601</v>
      </c>
      <c r="F739" s="14" cm="1">
        <f t="array" ref="F739">INDEX('Stocastic Model Raw Data'!$H$2:$H$1001,$C739,0)</f>
        <v>936679.19932644803</v>
      </c>
      <c r="G739" s="14">
        <f t="shared" si="133"/>
        <v>1453053.396880012</v>
      </c>
      <c r="H739" s="14" cm="1">
        <f t="array" ref="H739">INDEX('Stocastic Model Raw Data'!$D$2:$D$1001,$C739,0)</f>
        <v>77390838.368862003</v>
      </c>
      <c r="I739" s="14" cm="1">
        <f t="array" ref="I739">INDEX('Stocastic Model Raw Data'!$I$2:$I$1001,$C739,0)</f>
        <v>29514191.534069501</v>
      </c>
      <c r="J739" s="14">
        <f t="shared" si="134"/>
        <v>47876646.834792502</v>
      </c>
      <c r="K739" s="14" cm="1">
        <f t="array" ref="K739">INDEX('Stocastic Model Raw Data'!$E$2:$E$1001,$C739,0)</f>
        <v>35874175.034571402</v>
      </c>
      <c r="L739" s="14" cm="1">
        <f t="array" ref="L739">INDEX('Stocastic Model Raw Data'!$J$2:$J$1001,$C739,0)</f>
        <v>25362213.434569001</v>
      </c>
      <c r="M739" s="14">
        <f t="shared" si="135"/>
        <v>10511961.600002401</v>
      </c>
      <c r="N739" s="14">
        <f t="shared" si="139"/>
        <v>113265013.40343341</v>
      </c>
      <c r="O739" s="14">
        <f t="shared" si="140"/>
        <v>54876404.968638502</v>
      </c>
      <c r="P739" s="14">
        <f t="shared" si="136"/>
        <v>58388608.43479491</v>
      </c>
      <c r="Q739" s="3">
        <f t="shared" si="141"/>
        <v>113265013.40343341</v>
      </c>
      <c r="R739" s="3">
        <f t="shared" si="142"/>
        <v>86487122.96863851</v>
      </c>
      <c r="S739" s="3">
        <f t="shared" si="137"/>
        <v>26777890.434794903</v>
      </c>
      <c r="T739" s="21">
        <f>(RANK(E739,E$8:E$1007,1)+COUNTIF(E$8:E739,E739)-1)/1000</f>
        <v>0.16300000000000001</v>
      </c>
      <c r="U739" s="21">
        <f>(RANK(F739,F$8:F$1007,1)+COUNTIF(F$8:F739,F739)-1)/1000</f>
        <v>0.16200000000000001</v>
      </c>
      <c r="V739" s="21">
        <f>(RANK(G739,G$8:G$1007,1)+COUNTIF(G$8:G739,G739)-1)/1000</f>
        <v>0.16700000000000001</v>
      </c>
      <c r="W739" s="21">
        <f>(RANK(H739,H$8:H$1007,1)+COUNTIF(H$8:H739,H739)-1)/1000</f>
        <v>0.16400000000000001</v>
      </c>
      <c r="X739" s="21">
        <f>(RANK(I739,I$8:I$1007,1)+COUNTIF(I$8:I739,I739)-1)/1000</f>
        <v>0.16200000000000001</v>
      </c>
      <c r="Y739" s="21">
        <f>(RANK(J739,J$8:J$1007,1)+COUNTIF(J$8:J739,J739)-1)/1000</f>
        <v>0.16500000000000001</v>
      </c>
      <c r="Z739" s="21">
        <f>(RANK(K739,K$8:K$1007,1)+COUNTIF(K$8:K739,K739)-1)/1000</f>
        <v>0.503</v>
      </c>
      <c r="AA739" s="21">
        <f>(RANK(L739,L$8:L$1007,1)+COUNTIF(L$8:L739,L739)-1)/1000</f>
        <v>0.48399999999999999</v>
      </c>
      <c r="AB739" s="21">
        <f>(RANK(M739,M$8:M$1007,1)+COUNTIF(M$8:M739,M739)-1)/1000</f>
        <v>0.55300000000000005</v>
      </c>
      <c r="AC739" s="21">
        <f>(RANK(N739,N$8:N$1007,1)+COUNTIF(N$8:N739,N739)-1)/1000</f>
        <v>0.19500000000000001</v>
      </c>
      <c r="AD739" s="21">
        <f>(RANK(O739,O$8:O$1007,1)+COUNTIF(O$8:O739,O739)-1)/1000</f>
        <v>0.21299999999999999</v>
      </c>
      <c r="AE739" s="21">
        <f>(RANK(P739,P$8:P$1007,1)+COUNTIF(P$8:P739,P739)-1)/1000</f>
        <v>0.17799999999999999</v>
      </c>
      <c r="AF739" s="21">
        <f>(RANK(Q739,Q$8:Q$1007,1)+COUNTIF(Q$8:Q739,Q739)-1)/1000</f>
        <v>0.19500000000000001</v>
      </c>
      <c r="AG739" s="21">
        <f>(RANK(R739,R$8:R$1007,1)+COUNTIF(R$8:R739,R739)-1)/1000</f>
        <v>0.21299999999999999</v>
      </c>
      <c r="AH739" s="21">
        <f>(RANK(S739,S$8:S$1007,1)+COUNTIF(S$8:S739,S739)-1)/1000</f>
        <v>0.17799999999999999</v>
      </c>
      <c r="AI739" s="14">
        <f t="shared" si="143"/>
        <v>0</v>
      </c>
      <c r="AK739" s="14">
        <f t="shared" si="144"/>
        <v>0</v>
      </c>
    </row>
    <row r="740" spans="2:37" x14ac:dyDescent="0.25">
      <c r="B740">
        <f t="shared" si="138"/>
        <v>733</v>
      </c>
      <c r="C740">
        <f>MATCH(B740,'Stocastic Model Raw Data'!$B$2:$B$1001,0)</f>
        <v>922</v>
      </c>
      <c r="D740" s="14" cm="1">
        <f t="array" ref="D740">INDEX('Stocastic Model Raw Data'!$G$2:$G$1001,$C740,0)</f>
        <v>31610718</v>
      </c>
      <c r="E740" s="14" cm="1">
        <f t="array" ref="E740">INDEX('Stocastic Model Raw Data'!$C$2:$C$1001,$C740,0)</f>
        <v>7172655.08841292</v>
      </c>
      <c r="F740" s="14" cm="1">
        <f t="array" ref="F740">INDEX('Stocastic Model Raw Data'!$H$2:$H$1001,$C740,0)</f>
        <v>3045080.5058609</v>
      </c>
      <c r="G740" s="14">
        <f t="shared" si="133"/>
        <v>4127574.58255202</v>
      </c>
      <c r="H740" s="14" cm="1">
        <f t="array" ref="H740">INDEX('Stocastic Model Raw Data'!$D$2:$D$1001,$C740,0)</f>
        <v>232573301.24224299</v>
      </c>
      <c r="I740" s="14" cm="1">
        <f t="array" ref="I740">INDEX('Stocastic Model Raw Data'!$I$2:$I$1001,$C740,0)</f>
        <v>93169999.8181521</v>
      </c>
      <c r="J740" s="14">
        <f t="shared" si="134"/>
        <v>139403301.42409089</v>
      </c>
      <c r="K740" s="14" cm="1">
        <f t="array" ref="K740">INDEX('Stocastic Model Raw Data'!$E$2:$E$1001,$C740,0)</f>
        <v>28423164.547095701</v>
      </c>
      <c r="L740" s="14" cm="1">
        <f t="array" ref="L740">INDEX('Stocastic Model Raw Data'!$J$2:$J$1001,$C740,0)</f>
        <v>19738282.921985</v>
      </c>
      <c r="M740" s="14">
        <f t="shared" si="135"/>
        <v>8684881.6251107007</v>
      </c>
      <c r="N740" s="14">
        <f t="shared" si="139"/>
        <v>260996465.78933871</v>
      </c>
      <c r="O740" s="14">
        <f t="shared" si="140"/>
        <v>112908282.7401371</v>
      </c>
      <c r="P740" s="14">
        <f t="shared" si="136"/>
        <v>148088183.04920161</v>
      </c>
      <c r="Q740" s="3">
        <f t="shared" si="141"/>
        <v>260996465.78933871</v>
      </c>
      <c r="R740" s="3">
        <f t="shared" si="142"/>
        <v>144519000.7401371</v>
      </c>
      <c r="S740" s="3">
        <f t="shared" si="137"/>
        <v>116477465.04920161</v>
      </c>
      <c r="T740" s="21">
        <f>(RANK(E740,E$8:E$1007,1)+COUNTIF(E$8:E740,E740)-1)/1000</f>
        <v>0.93400000000000005</v>
      </c>
      <c r="U740" s="21">
        <f>(RANK(F740,F$8:F$1007,1)+COUNTIF(F$8:F740,F740)-1)/1000</f>
        <v>0.93799999999999994</v>
      </c>
      <c r="V740" s="21">
        <f>(RANK(G740,G$8:G$1007,1)+COUNTIF(G$8:G740,G740)-1)/1000</f>
        <v>0.93100000000000005</v>
      </c>
      <c r="W740" s="21">
        <f>(RANK(H740,H$8:H$1007,1)+COUNTIF(H$8:H740,H740)-1)/1000</f>
        <v>0.93400000000000005</v>
      </c>
      <c r="X740" s="21">
        <f>(RANK(I740,I$8:I$1007,1)+COUNTIF(I$8:I740,I740)-1)/1000</f>
        <v>0.93799999999999994</v>
      </c>
      <c r="Y740" s="21">
        <f>(RANK(J740,J$8:J$1007,1)+COUNTIF(J$8:J740,J740)-1)/1000</f>
        <v>0.93100000000000005</v>
      </c>
      <c r="Z740" s="21">
        <f>(RANK(K740,K$8:K$1007,1)+COUNTIF(K$8:K740,K740)-1)/1000</f>
        <v>0.17399999999999999</v>
      </c>
      <c r="AA740" s="21">
        <f>(RANK(L740,L$8:L$1007,1)+COUNTIF(L$8:L740,L740)-1)/1000</f>
        <v>0.17199999999999999</v>
      </c>
      <c r="AB740" s="21">
        <f>(RANK(M740,M$8:M$1007,1)+COUNTIF(M$8:M740,M740)-1)/1000</f>
        <v>0.17299999999999999</v>
      </c>
      <c r="AC740" s="21">
        <f>(RANK(N740,N$8:N$1007,1)+COUNTIF(N$8:N740,N740)-1)/1000</f>
        <v>0.92200000000000004</v>
      </c>
      <c r="AD740" s="21">
        <f>(RANK(O740,O$8:O$1007,1)+COUNTIF(O$8:O740,O740)-1)/1000</f>
        <v>0.91</v>
      </c>
      <c r="AE740" s="21">
        <f>(RANK(P740,P$8:P$1007,1)+COUNTIF(P$8:P740,P740)-1)/1000</f>
        <v>0.92500000000000004</v>
      </c>
      <c r="AF740" s="21">
        <f>(RANK(Q740,Q$8:Q$1007,1)+COUNTIF(Q$8:Q740,Q740)-1)/1000</f>
        <v>0.92200000000000004</v>
      </c>
      <c r="AG740" s="21">
        <f>(RANK(R740,R$8:R$1007,1)+COUNTIF(R$8:R740,R740)-1)/1000</f>
        <v>0.91</v>
      </c>
      <c r="AH740" s="21">
        <f>(RANK(S740,S$8:S$1007,1)+COUNTIF(S$8:S740,S740)-1)/1000</f>
        <v>0.92500000000000004</v>
      </c>
      <c r="AI740" s="14">
        <f t="shared" si="143"/>
        <v>0</v>
      </c>
      <c r="AK740" s="14">
        <f t="shared" si="144"/>
        <v>0</v>
      </c>
    </row>
    <row r="741" spans="2:37" x14ac:dyDescent="0.25">
      <c r="B741">
        <f t="shared" si="138"/>
        <v>734</v>
      </c>
      <c r="C741">
        <f>MATCH(B741,'Stocastic Model Raw Data'!$B$2:$B$1001,0)</f>
        <v>876</v>
      </c>
      <c r="D741" s="14" cm="1">
        <f t="array" ref="D741">INDEX('Stocastic Model Raw Data'!$G$2:$G$1001,$C741,0)</f>
        <v>31610718</v>
      </c>
      <c r="E741" s="14" cm="1">
        <f t="array" ref="E741">INDEX('Stocastic Model Raw Data'!$C$2:$C$1001,$C741,0)</f>
        <v>6502155.2337449295</v>
      </c>
      <c r="F741" s="14" cm="1">
        <f t="array" ref="F741">INDEX('Stocastic Model Raw Data'!$H$2:$H$1001,$C741,0)</f>
        <v>2733950.14315564</v>
      </c>
      <c r="G741" s="14">
        <f t="shared" si="133"/>
        <v>3768205.0905892896</v>
      </c>
      <c r="H741" s="14" cm="1">
        <f t="array" ref="H741">INDEX('Stocastic Model Raw Data'!$D$2:$D$1001,$C741,0)</f>
        <v>212144968.02654701</v>
      </c>
      <c r="I741" s="14" cm="1">
        <f t="array" ref="I741">INDEX('Stocastic Model Raw Data'!$I$2:$I$1001,$C741,0)</f>
        <v>83824555.815712303</v>
      </c>
      <c r="J741" s="14">
        <f t="shared" si="134"/>
        <v>128320412.21083471</v>
      </c>
      <c r="K741" s="14" cm="1">
        <f t="array" ref="K741">INDEX('Stocastic Model Raw Data'!$E$2:$E$1001,$C741,0)</f>
        <v>32056181.075989701</v>
      </c>
      <c r="L741" s="14" cm="1">
        <f t="array" ref="L741">INDEX('Stocastic Model Raw Data'!$J$2:$J$1001,$C741,0)</f>
        <v>22667139.259745799</v>
      </c>
      <c r="M741" s="14">
        <f t="shared" si="135"/>
        <v>9389041.8162439018</v>
      </c>
      <c r="N741" s="14">
        <f t="shared" si="139"/>
        <v>244201149.10253671</v>
      </c>
      <c r="O741" s="14">
        <f t="shared" si="140"/>
        <v>106491695.07545811</v>
      </c>
      <c r="P741" s="14">
        <f t="shared" si="136"/>
        <v>137709454.0270786</v>
      </c>
      <c r="Q741" s="3">
        <f t="shared" si="141"/>
        <v>244201149.10253671</v>
      </c>
      <c r="R741" s="3">
        <f t="shared" si="142"/>
        <v>138102413.07545811</v>
      </c>
      <c r="S741" s="3">
        <f t="shared" si="137"/>
        <v>106098736.0270786</v>
      </c>
      <c r="T741" s="21">
        <f>(RANK(E741,E$8:E$1007,1)+COUNTIF(E$8:E741,E741)-1)/1000</f>
        <v>0.89200000000000002</v>
      </c>
      <c r="U741" s="21">
        <f>(RANK(F741,F$8:F$1007,1)+COUNTIF(F$8:F741,F741)-1)/1000</f>
        <v>0.89800000000000002</v>
      </c>
      <c r="V741" s="21">
        <f>(RANK(G741,G$8:G$1007,1)+COUNTIF(G$8:G741,G741)-1)/1000</f>
        <v>0.88900000000000001</v>
      </c>
      <c r="W741" s="21">
        <f>(RANK(H741,H$8:H$1007,1)+COUNTIF(H$8:H741,H741)-1)/1000</f>
        <v>0.89500000000000002</v>
      </c>
      <c r="X741" s="21">
        <f>(RANK(I741,I$8:I$1007,1)+COUNTIF(I$8:I741,I741)-1)/1000</f>
        <v>0.89800000000000002</v>
      </c>
      <c r="Y741" s="21">
        <f>(RANK(J741,J$8:J$1007,1)+COUNTIF(J$8:J741,J741)-1)/1000</f>
        <v>0.89200000000000002</v>
      </c>
      <c r="Z741" s="21">
        <f>(RANK(K741,K$8:K$1007,1)+COUNTIF(K$8:K741,K741)-1)/1000</f>
        <v>0.30399999999999999</v>
      </c>
      <c r="AA741" s="21">
        <f>(RANK(L741,L$8:L$1007,1)+COUNTIF(L$8:L741,L741)-1)/1000</f>
        <v>0.30499999999999999</v>
      </c>
      <c r="AB741" s="21">
        <f>(RANK(M741,M$8:M$1007,1)+COUNTIF(M$8:M741,M741)-1)/1000</f>
        <v>0.29299999999999998</v>
      </c>
      <c r="AC741" s="21">
        <f>(RANK(N741,N$8:N$1007,1)+COUNTIF(N$8:N741,N741)-1)/1000</f>
        <v>0.876</v>
      </c>
      <c r="AD741" s="21">
        <f>(RANK(O741,O$8:O$1007,1)+COUNTIF(O$8:O741,O741)-1)/1000</f>
        <v>0.86199999999999999</v>
      </c>
      <c r="AE741" s="21">
        <f>(RANK(P741,P$8:P$1007,1)+COUNTIF(P$8:P741,P741)-1)/1000</f>
        <v>0.88600000000000001</v>
      </c>
      <c r="AF741" s="21">
        <f>(RANK(Q741,Q$8:Q$1007,1)+COUNTIF(Q$8:Q741,Q741)-1)/1000</f>
        <v>0.876</v>
      </c>
      <c r="AG741" s="21">
        <f>(RANK(R741,R$8:R$1007,1)+COUNTIF(R$8:R741,R741)-1)/1000</f>
        <v>0.86199999999999999</v>
      </c>
      <c r="AH741" s="21">
        <f>(RANK(S741,S$8:S$1007,1)+COUNTIF(S$8:S741,S741)-1)/1000</f>
        <v>0.88600000000000001</v>
      </c>
      <c r="AI741" s="14">
        <f t="shared" si="143"/>
        <v>0</v>
      </c>
      <c r="AK741" s="14">
        <f t="shared" si="144"/>
        <v>0</v>
      </c>
    </row>
    <row r="742" spans="2:37" x14ac:dyDescent="0.25">
      <c r="B742">
        <f t="shared" si="138"/>
        <v>735</v>
      </c>
      <c r="C742">
        <f>MATCH(B742,'Stocastic Model Raw Data'!$B$2:$B$1001,0)</f>
        <v>196</v>
      </c>
      <c r="D742" s="14" cm="1">
        <f t="array" ref="D742">INDEX('Stocastic Model Raw Data'!$G$2:$G$1001,$C742,0)</f>
        <v>31610718</v>
      </c>
      <c r="E742" s="14" cm="1">
        <f t="array" ref="E742">INDEX('Stocastic Model Raw Data'!$C$2:$C$1001,$C742,0)</f>
        <v>2417583.86277937</v>
      </c>
      <c r="F742" s="14" cm="1">
        <f t="array" ref="F742">INDEX('Stocastic Model Raw Data'!$H$2:$H$1001,$C742,0)</f>
        <v>945505.39670464897</v>
      </c>
      <c r="G742" s="14">
        <f t="shared" si="133"/>
        <v>1472078.466074721</v>
      </c>
      <c r="H742" s="14" cm="1">
        <f t="array" ref="H742">INDEX('Stocastic Model Raw Data'!$D$2:$D$1001,$C742,0)</f>
        <v>78269584.685421199</v>
      </c>
      <c r="I742" s="14" cm="1">
        <f t="array" ref="I742">INDEX('Stocastic Model Raw Data'!$I$2:$I$1001,$C742,0)</f>
        <v>29933696.045024902</v>
      </c>
      <c r="J742" s="14">
        <f t="shared" si="134"/>
        <v>48335888.640396297</v>
      </c>
      <c r="K742" s="14" cm="1">
        <f t="array" ref="K742">INDEX('Stocastic Model Raw Data'!$E$2:$E$1001,$C742,0)</f>
        <v>35378454.219198897</v>
      </c>
      <c r="L742" s="14" cm="1">
        <f t="array" ref="L742">INDEX('Stocastic Model Raw Data'!$J$2:$J$1001,$C742,0)</f>
        <v>24688472.518287499</v>
      </c>
      <c r="M742" s="14">
        <f t="shared" si="135"/>
        <v>10689981.700911399</v>
      </c>
      <c r="N742" s="14">
        <f t="shared" si="139"/>
        <v>113648038.9046201</v>
      </c>
      <c r="O742" s="14">
        <f t="shared" si="140"/>
        <v>54622168.563312396</v>
      </c>
      <c r="P742" s="14">
        <f t="shared" si="136"/>
        <v>59025870.3413077</v>
      </c>
      <c r="Q742" s="3">
        <f t="shared" si="141"/>
        <v>113648038.9046201</v>
      </c>
      <c r="R742" s="3">
        <f t="shared" si="142"/>
        <v>86232886.563312396</v>
      </c>
      <c r="S742" s="3">
        <f t="shared" si="137"/>
        <v>27415152.3413077</v>
      </c>
      <c r="T742" s="21">
        <f>(RANK(E742,E$8:E$1007,1)+COUNTIF(E$8:E742,E742)-1)/1000</f>
        <v>0.16900000000000001</v>
      </c>
      <c r="U742" s="21">
        <f>(RANK(F742,F$8:F$1007,1)+COUNTIF(F$8:F742,F742)-1)/1000</f>
        <v>0.16900000000000001</v>
      </c>
      <c r="V742" s="21">
        <f>(RANK(G742,G$8:G$1007,1)+COUNTIF(G$8:G742,G742)-1)/1000</f>
        <v>0.17199999999999999</v>
      </c>
      <c r="W742" s="21">
        <f>(RANK(H742,H$8:H$1007,1)+COUNTIF(H$8:H742,H742)-1)/1000</f>
        <v>0.16900000000000001</v>
      </c>
      <c r="X742" s="21">
        <f>(RANK(I742,I$8:I$1007,1)+COUNTIF(I$8:I742,I742)-1)/1000</f>
        <v>0.16900000000000001</v>
      </c>
      <c r="Y742" s="21">
        <f>(RANK(J742,J$8:J$1007,1)+COUNTIF(J$8:J742,J742)-1)/1000</f>
        <v>0.17</v>
      </c>
      <c r="Z742" s="21">
        <f>(RANK(K742,K$8:K$1007,1)+COUNTIF(K$8:K742,K742)-1)/1000</f>
        <v>0.46899999999999997</v>
      </c>
      <c r="AA742" s="21">
        <f>(RANK(L742,L$8:L$1007,1)+COUNTIF(L$8:L742,L742)-1)/1000</f>
        <v>0.42499999999999999</v>
      </c>
      <c r="AB742" s="21">
        <f>(RANK(M742,M$8:M$1007,1)+COUNTIF(M$8:M742,M742)-1)/1000</f>
        <v>0.59199999999999997</v>
      </c>
      <c r="AC742" s="21">
        <f>(RANK(N742,N$8:N$1007,1)+COUNTIF(N$8:N742,N742)-1)/1000</f>
        <v>0.19600000000000001</v>
      </c>
      <c r="AD742" s="21">
        <f>(RANK(O742,O$8:O$1007,1)+COUNTIF(O$8:O742,O742)-1)/1000</f>
        <v>0.20899999999999999</v>
      </c>
      <c r="AE742" s="21">
        <f>(RANK(P742,P$8:P$1007,1)+COUNTIF(P$8:P742,P742)-1)/1000</f>
        <v>0.186</v>
      </c>
      <c r="AF742" s="21">
        <f>(RANK(Q742,Q$8:Q$1007,1)+COUNTIF(Q$8:Q742,Q742)-1)/1000</f>
        <v>0.19600000000000001</v>
      </c>
      <c r="AG742" s="21">
        <f>(RANK(R742,R$8:R$1007,1)+COUNTIF(R$8:R742,R742)-1)/1000</f>
        <v>0.20899999999999999</v>
      </c>
      <c r="AH742" s="21">
        <f>(RANK(S742,S$8:S$1007,1)+COUNTIF(S$8:S742,S742)-1)/1000</f>
        <v>0.186</v>
      </c>
      <c r="AI742" s="14">
        <f t="shared" si="143"/>
        <v>0</v>
      </c>
      <c r="AK742" s="14">
        <f t="shared" si="144"/>
        <v>0</v>
      </c>
    </row>
    <row r="743" spans="2:37" x14ac:dyDescent="0.25">
      <c r="B743">
        <f t="shared" si="138"/>
        <v>736</v>
      </c>
      <c r="C743">
        <f>MATCH(B743,'Stocastic Model Raw Data'!$B$2:$B$1001,0)</f>
        <v>593</v>
      </c>
      <c r="D743" s="14" cm="1">
        <f t="array" ref="D743">INDEX('Stocastic Model Raw Data'!$G$2:$G$1001,$C743,0)</f>
        <v>31610718</v>
      </c>
      <c r="E743" s="14" cm="1">
        <f t="array" ref="E743">INDEX('Stocastic Model Raw Data'!$C$2:$C$1001,$C743,0)</f>
        <v>4154607.05175371</v>
      </c>
      <c r="F743" s="14" cm="1">
        <f t="array" ref="F743">INDEX('Stocastic Model Raw Data'!$H$2:$H$1001,$C743,0)</f>
        <v>1653229.12089527</v>
      </c>
      <c r="G743" s="14">
        <f t="shared" si="133"/>
        <v>2501377.9308584398</v>
      </c>
      <c r="H743" s="14" cm="1">
        <f t="array" ref="H743">INDEX('Stocastic Model Raw Data'!$D$2:$D$1001,$C743,0)</f>
        <v>136176176.78424001</v>
      </c>
      <c r="I743" s="14" cm="1">
        <f t="array" ref="I743">INDEX('Stocastic Model Raw Data'!$I$2:$I$1001,$C743,0)</f>
        <v>51462883.5676971</v>
      </c>
      <c r="J743" s="14">
        <f t="shared" si="134"/>
        <v>84713293.2165429</v>
      </c>
      <c r="K743" s="14" cm="1">
        <f t="array" ref="K743">INDEX('Stocastic Model Raw Data'!$E$2:$E$1001,$C743,0)</f>
        <v>45543488.347153001</v>
      </c>
      <c r="L743" s="14" cm="1">
        <f t="array" ref="L743">INDEX('Stocastic Model Raw Data'!$J$2:$J$1001,$C743,0)</f>
        <v>32570772.077917699</v>
      </c>
      <c r="M743" s="14">
        <f t="shared" si="135"/>
        <v>12972716.269235302</v>
      </c>
      <c r="N743" s="14">
        <f t="shared" si="139"/>
        <v>181719665.13139302</v>
      </c>
      <c r="O743" s="14">
        <f t="shared" si="140"/>
        <v>84033655.645614803</v>
      </c>
      <c r="P743" s="14">
        <f t="shared" si="136"/>
        <v>97686009.485778213</v>
      </c>
      <c r="Q743" s="3">
        <f t="shared" si="141"/>
        <v>181719665.13139302</v>
      </c>
      <c r="R743" s="3">
        <f t="shared" si="142"/>
        <v>115644373.6456148</v>
      </c>
      <c r="S743" s="3">
        <f t="shared" si="137"/>
        <v>66075291.485778213</v>
      </c>
      <c r="T743" s="21">
        <f>(RANK(E743,E$8:E$1007,1)+COUNTIF(E$8:E743,E743)-1)/1000</f>
        <v>0.49</v>
      </c>
      <c r="U743" s="21">
        <f>(RANK(F743,F$8:F$1007,1)+COUNTIF(F$8:F743,F743)-1)/1000</f>
        <v>0.47</v>
      </c>
      <c r="V743" s="21">
        <f>(RANK(G743,G$8:G$1007,1)+COUNTIF(G$8:G743,G743)-1)/1000</f>
        <v>0.51500000000000001</v>
      </c>
      <c r="W743" s="21">
        <f>(RANK(H743,H$8:H$1007,1)+COUNTIF(H$8:H743,H743)-1)/1000</f>
        <v>0.503</v>
      </c>
      <c r="X743" s="21">
        <f>(RANK(I743,I$8:I$1007,1)+COUNTIF(I$8:I743,I743)-1)/1000</f>
        <v>0.47099999999999997</v>
      </c>
      <c r="Y743" s="21">
        <f>(RANK(J743,J$8:J$1007,1)+COUNTIF(J$8:J743,J743)-1)/1000</f>
        <v>0.54300000000000004</v>
      </c>
      <c r="Z743" s="21">
        <f>(RANK(K743,K$8:K$1007,1)+COUNTIF(K$8:K743,K743)-1)/1000</f>
        <v>0.97899999999999998</v>
      </c>
      <c r="AA743" s="21">
        <f>(RANK(L743,L$8:L$1007,1)+COUNTIF(L$8:L743,L743)-1)/1000</f>
        <v>0.97799999999999998</v>
      </c>
      <c r="AB743" s="21">
        <f>(RANK(M743,M$8:M$1007,1)+COUNTIF(M$8:M743,M743)-1)/1000</f>
        <v>0.98299999999999998</v>
      </c>
      <c r="AC743" s="21">
        <f>(RANK(N743,N$8:N$1007,1)+COUNTIF(N$8:N743,N743)-1)/1000</f>
        <v>0.59299999999999997</v>
      </c>
      <c r="AD743" s="21">
        <f>(RANK(O743,O$8:O$1007,1)+COUNTIF(O$8:O743,O743)-1)/1000</f>
        <v>0.61299999999999999</v>
      </c>
      <c r="AE743" s="21">
        <f>(RANK(P743,P$8:P$1007,1)+COUNTIF(P$8:P743,P743)-1)/1000</f>
        <v>0.57199999999999995</v>
      </c>
      <c r="AF743" s="21">
        <f>(RANK(Q743,Q$8:Q$1007,1)+COUNTIF(Q$8:Q743,Q743)-1)/1000</f>
        <v>0.59299999999999997</v>
      </c>
      <c r="AG743" s="21">
        <f>(RANK(R743,R$8:R$1007,1)+COUNTIF(R$8:R743,R743)-1)/1000</f>
        <v>0.61299999999999999</v>
      </c>
      <c r="AH743" s="21">
        <f>(RANK(S743,S$8:S$1007,1)+COUNTIF(S$8:S743,S743)-1)/1000</f>
        <v>0.57199999999999995</v>
      </c>
      <c r="AI743" s="14">
        <f t="shared" si="143"/>
        <v>0</v>
      </c>
      <c r="AK743" s="14">
        <f t="shared" si="144"/>
        <v>0</v>
      </c>
    </row>
    <row r="744" spans="2:37" x14ac:dyDescent="0.25">
      <c r="B744">
        <f t="shared" si="138"/>
        <v>737</v>
      </c>
      <c r="C744">
        <f>MATCH(B744,'Stocastic Model Raw Data'!$B$2:$B$1001,0)</f>
        <v>467</v>
      </c>
      <c r="D744" s="14" cm="1">
        <f t="array" ref="D744">INDEX('Stocastic Model Raw Data'!$G$2:$G$1001,$C744,0)</f>
        <v>31610718</v>
      </c>
      <c r="E744" s="14" cm="1">
        <f t="array" ref="E744">INDEX('Stocastic Model Raw Data'!$C$2:$C$1001,$C744,0)</f>
        <v>3816464.9609181602</v>
      </c>
      <c r="F744" s="14" cm="1">
        <f t="array" ref="F744">INDEX('Stocastic Model Raw Data'!$H$2:$H$1001,$C744,0)</f>
        <v>1501051.0024804401</v>
      </c>
      <c r="G744" s="14">
        <f t="shared" si="133"/>
        <v>2315413.9584377203</v>
      </c>
      <c r="H744" s="14" cm="1">
        <f t="array" ref="H744">INDEX('Stocastic Model Raw Data'!$D$2:$D$1001,$C744,0)</f>
        <v>123993345.14964899</v>
      </c>
      <c r="I744" s="14" cm="1">
        <f t="array" ref="I744">INDEX('Stocastic Model Raw Data'!$I$2:$I$1001,$C744,0)</f>
        <v>46773477.4780076</v>
      </c>
      <c r="J744" s="14">
        <f t="shared" si="134"/>
        <v>77219867.671641394</v>
      </c>
      <c r="K744" s="14" cm="1">
        <f t="array" ref="K744">INDEX('Stocastic Model Raw Data'!$E$2:$E$1001,$C744,0)</f>
        <v>41714437.181256801</v>
      </c>
      <c r="L744" s="14" cm="1">
        <f t="array" ref="L744">INDEX('Stocastic Model Raw Data'!$J$2:$J$1001,$C744,0)</f>
        <v>30067097.912304599</v>
      </c>
      <c r="M744" s="14">
        <f t="shared" si="135"/>
        <v>11647339.268952202</v>
      </c>
      <c r="N744" s="14">
        <f t="shared" si="139"/>
        <v>165707782.3309058</v>
      </c>
      <c r="O744" s="14">
        <f t="shared" si="140"/>
        <v>76840575.390312195</v>
      </c>
      <c r="P744" s="14">
        <f t="shared" si="136"/>
        <v>88867206.9405936</v>
      </c>
      <c r="Q744" s="3">
        <f t="shared" si="141"/>
        <v>165707782.3309058</v>
      </c>
      <c r="R744" s="3">
        <f t="shared" si="142"/>
        <v>108451293.39031219</v>
      </c>
      <c r="S744" s="3">
        <f t="shared" si="137"/>
        <v>57256488.9405936</v>
      </c>
      <c r="T744" s="21">
        <f>(RANK(E744,E$8:E$1007,1)+COUNTIF(E$8:E744,E744)-1)/1000</f>
        <v>0.42099999999999999</v>
      </c>
      <c r="U744" s="21">
        <f>(RANK(F744,F$8:F$1007,1)+COUNTIF(F$8:F744,F744)-1)/1000</f>
        <v>0.41899999999999998</v>
      </c>
      <c r="V744" s="21">
        <f>(RANK(G744,G$8:G$1007,1)+COUNTIF(G$8:G744,G744)-1)/1000</f>
        <v>0.432</v>
      </c>
      <c r="W744" s="21">
        <f>(RANK(H744,H$8:H$1007,1)+COUNTIF(H$8:H744,H744)-1)/1000</f>
        <v>0.42199999999999999</v>
      </c>
      <c r="X744" s="21">
        <f>(RANK(I744,I$8:I$1007,1)+COUNTIF(I$8:I744,I744)-1)/1000</f>
        <v>0.41899999999999998</v>
      </c>
      <c r="Y744" s="21">
        <f>(RANK(J744,J$8:J$1007,1)+COUNTIF(J$8:J744,J744)-1)/1000</f>
        <v>0.43099999999999999</v>
      </c>
      <c r="Z744" s="21">
        <f>(RANK(K744,K$8:K$1007,1)+COUNTIF(K$8:K744,K744)-1)/1000</f>
        <v>0.872</v>
      </c>
      <c r="AA744" s="21">
        <f>(RANK(L744,L$8:L$1007,1)+COUNTIF(L$8:L744,L744)-1)/1000</f>
        <v>0.88500000000000001</v>
      </c>
      <c r="AB744" s="21">
        <f>(RANK(M744,M$8:M$1007,1)+COUNTIF(M$8:M744,M744)-1)/1000</f>
        <v>0.82699999999999996</v>
      </c>
      <c r="AC744" s="21">
        <f>(RANK(N744,N$8:N$1007,1)+COUNTIF(N$8:N744,N744)-1)/1000</f>
        <v>0.46700000000000003</v>
      </c>
      <c r="AD744" s="21">
        <f>(RANK(O744,O$8:O$1007,1)+COUNTIF(O$8:O744,O744)-1)/1000</f>
        <v>0.48099999999999998</v>
      </c>
      <c r="AE744" s="21">
        <f>(RANK(P744,P$8:P$1007,1)+COUNTIF(P$8:P744,P744)-1)/1000</f>
        <v>0.44500000000000001</v>
      </c>
      <c r="AF744" s="21">
        <f>(RANK(Q744,Q$8:Q$1007,1)+COUNTIF(Q$8:Q744,Q744)-1)/1000</f>
        <v>0.46700000000000003</v>
      </c>
      <c r="AG744" s="21">
        <f>(RANK(R744,R$8:R$1007,1)+COUNTIF(R$8:R744,R744)-1)/1000</f>
        <v>0.48099999999999998</v>
      </c>
      <c r="AH744" s="21">
        <f>(RANK(S744,S$8:S$1007,1)+COUNTIF(S$8:S744,S744)-1)/1000</f>
        <v>0.44500000000000001</v>
      </c>
      <c r="AI744" s="14">
        <f t="shared" si="143"/>
        <v>0</v>
      </c>
      <c r="AK744" s="14">
        <f t="shared" si="144"/>
        <v>0</v>
      </c>
    </row>
    <row r="745" spans="2:37" x14ac:dyDescent="0.25">
      <c r="B745">
        <f t="shared" si="138"/>
        <v>738</v>
      </c>
      <c r="C745">
        <f>MATCH(B745,'Stocastic Model Raw Data'!$B$2:$B$1001,0)</f>
        <v>315</v>
      </c>
      <c r="D745" s="14" cm="1">
        <f t="array" ref="D745">INDEX('Stocastic Model Raw Data'!$G$2:$G$1001,$C745,0)</f>
        <v>31610718</v>
      </c>
      <c r="E745" s="14" cm="1">
        <f t="array" ref="E745">INDEX('Stocastic Model Raw Data'!$C$2:$C$1001,$C745,0)</f>
        <v>3100818.0879313201</v>
      </c>
      <c r="F745" s="14" cm="1">
        <f t="array" ref="F745">INDEX('Stocastic Model Raw Data'!$H$2:$H$1001,$C745,0)</f>
        <v>1258105.9759370901</v>
      </c>
      <c r="G745" s="14">
        <f t="shared" si="133"/>
        <v>1842712.11199423</v>
      </c>
      <c r="H745" s="14" cm="1">
        <f t="array" ref="H745">INDEX('Stocastic Model Raw Data'!$D$2:$D$1001,$C745,0)</f>
        <v>99537510.020097494</v>
      </c>
      <c r="I745" s="14" cm="1">
        <f t="array" ref="I745">INDEX('Stocastic Model Raw Data'!$I$2:$I$1001,$C745,0)</f>
        <v>39130066.977903001</v>
      </c>
      <c r="J745" s="14">
        <f t="shared" si="134"/>
        <v>60407443.042194493</v>
      </c>
      <c r="K745" s="14" cm="1">
        <f t="array" ref="K745">INDEX('Stocastic Model Raw Data'!$E$2:$E$1001,$C745,0)</f>
        <v>32160783.233717199</v>
      </c>
      <c r="L745" s="14" cm="1">
        <f t="array" ref="L745">INDEX('Stocastic Model Raw Data'!$J$2:$J$1001,$C745,0)</f>
        <v>23264746.005626202</v>
      </c>
      <c r="M745" s="14">
        <f t="shared" si="135"/>
        <v>8896037.2280909978</v>
      </c>
      <c r="N745" s="14">
        <f t="shared" si="139"/>
        <v>131698293.2538147</v>
      </c>
      <c r="O745" s="14">
        <f t="shared" si="140"/>
        <v>62394812.983529203</v>
      </c>
      <c r="P745" s="14">
        <f t="shared" si="136"/>
        <v>69303480.270285487</v>
      </c>
      <c r="Q745" s="3">
        <f t="shared" si="141"/>
        <v>131698293.2538147</v>
      </c>
      <c r="R745" s="3">
        <f t="shared" si="142"/>
        <v>94005530.98352921</v>
      </c>
      <c r="S745" s="3">
        <f t="shared" si="137"/>
        <v>37692762.270285487</v>
      </c>
      <c r="T745" s="21">
        <f>(RANK(E745,E$8:E$1007,1)+COUNTIF(E$8:E745,E745)-1)/1000</f>
        <v>0.32600000000000001</v>
      </c>
      <c r="U745" s="21">
        <f>(RANK(F745,F$8:F$1007,1)+COUNTIF(F$8:F745,F745)-1)/1000</f>
        <v>0.34100000000000003</v>
      </c>
      <c r="V745" s="21">
        <f>(RANK(G745,G$8:G$1007,1)+COUNTIF(G$8:G745,G745)-1)/1000</f>
        <v>0.315</v>
      </c>
      <c r="W745" s="21">
        <f>(RANK(H745,H$8:H$1007,1)+COUNTIF(H$8:H745,H745)-1)/1000</f>
        <v>0.31900000000000001</v>
      </c>
      <c r="X745" s="21">
        <f>(RANK(I745,I$8:I$1007,1)+COUNTIF(I$8:I745,I745)-1)/1000</f>
        <v>0.33900000000000002</v>
      </c>
      <c r="Y745" s="21">
        <f>(RANK(J745,J$8:J$1007,1)+COUNTIF(J$8:J745,J745)-1)/1000</f>
        <v>0.308</v>
      </c>
      <c r="Z745" s="21">
        <f>(RANK(K745,K$8:K$1007,1)+COUNTIF(K$8:K745,K745)-1)/1000</f>
        <v>0.31</v>
      </c>
      <c r="AA745" s="21">
        <f>(RANK(L745,L$8:L$1007,1)+COUNTIF(L$8:L745,L745)-1)/1000</f>
        <v>0.34599999999999997</v>
      </c>
      <c r="AB745" s="21">
        <f>(RANK(M745,M$8:M$1007,1)+COUNTIF(M$8:M745,M745)-1)/1000</f>
        <v>0.21</v>
      </c>
      <c r="AC745" s="21">
        <f>(RANK(N745,N$8:N$1007,1)+COUNTIF(N$8:N745,N745)-1)/1000</f>
        <v>0.315</v>
      </c>
      <c r="AD745" s="21">
        <f>(RANK(O745,O$8:O$1007,1)+COUNTIF(O$8:O745,O745)-1)/1000</f>
        <v>0.316</v>
      </c>
      <c r="AE745" s="21">
        <f>(RANK(P745,P$8:P$1007,1)+COUNTIF(P$8:P745,P745)-1)/1000</f>
        <v>0.30199999999999999</v>
      </c>
      <c r="AF745" s="21">
        <f>(RANK(Q745,Q$8:Q$1007,1)+COUNTIF(Q$8:Q745,Q745)-1)/1000</f>
        <v>0.315</v>
      </c>
      <c r="AG745" s="21">
        <f>(RANK(R745,R$8:R$1007,1)+COUNTIF(R$8:R745,R745)-1)/1000</f>
        <v>0.316</v>
      </c>
      <c r="AH745" s="21">
        <f>(RANK(S745,S$8:S$1007,1)+COUNTIF(S$8:S745,S745)-1)/1000</f>
        <v>0.30199999999999999</v>
      </c>
      <c r="AI745" s="14">
        <f t="shared" si="143"/>
        <v>0</v>
      </c>
      <c r="AK745" s="14">
        <f t="shared" si="144"/>
        <v>0</v>
      </c>
    </row>
    <row r="746" spans="2:37" x14ac:dyDescent="0.25">
      <c r="B746">
        <f t="shared" si="138"/>
        <v>739</v>
      </c>
      <c r="C746">
        <f>MATCH(B746,'Stocastic Model Raw Data'!$B$2:$B$1001,0)</f>
        <v>641</v>
      </c>
      <c r="D746" s="14" cm="1">
        <f t="array" ref="D746">INDEX('Stocastic Model Raw Data'!$G$2:$G$1001,$C746,0)</f>
        <v>31610718</v>
      </c>
      <c r="E746" s="14" cm="1">
        <f t="array" ref="E746">INDEX('Stocastic Model Raw Data'!$C$2:$C$1001,$C746,0)</f>
        <v>5057235.28696319</v>
      </c>
      <c r="F746" s="14" cm="1">
        <f t="array" ref="F746">INDEX('Stocastic Model Raw Data'!$H$2:$H$1001,$C746,0)</f>
        <v>2112246.2553960402</v>
      </c>
      <c r="G746" s="14">
        <f t="shared" si="133"/>
        <v>2944989.0315671498</v>
      </c>
      <c r="H746" s="14" cm="1">
        <f t="array" ref="H746">INDEX('Stocastic Model Raw Data'!$D$2:$D$1001,$C746,0)</f>
        <v>164714812.546188</v>
      </c>
      <c r="I746" s="14" cm="1">
        <f t="array" ref="I746">INDEX('Stocastic Model Raw Data'!$I$2:$I$1001,$C746,0)</f>
        <v>64876774.977158099</v>
      </c>
      <c r="J746" s="14">
        <f t="shared" si="134"/>
        <v>99838037.569029897</v>
      </c>
      <c r="K746" s="14" cm="1">
        <f t="array" ref="K746">INDEX('Stocastic Model Raw Data'!$E$2:$E$1001,$C746,0)</f>
        <v>24133883.620671999</v>
      </c>
      <c r="L746" s="14" cm="1">
        <f t="array" ref="L746">INDEX('Stocastic Model Raw Data'!$J$2:$J$1001,$C746,0)</f>
        <v>16595043.0068273</v>
      </c>
      <c r="M746" s="14">
        <f t="shared" si="135"/>
        <v>7538840.6138446983</v>
      </c>
      <c r="N746" s="14">
        <f t="shared" si="139"/>
        <v>188848696.16685998</v>
      </c>
      <c r="O746" s="14">
        <f t="shared" si="140"/>
        <v>81471817.983985394</v>
      </c>
      <c r="P746" s="14">
        <f t="shared" si="136"/>
        <v>107376878.18287459</v>
      </c>
      <c r="Q746" s="3">
        <f t="shared" si="141"/>
        <v>188848696.16685998</v>
      </c>
      <c r="R746" s="3">
        <f t="shared" si="142"/>
        <v>113082535.98398539</v>
      </c>
      <c r="S746" s="3">
        <f t="shared" si="137"/>
        <v>75766160.18287459</v>
      </c>
      <c r="T746" s="21">
        <f>(RANK(E746,E$8:E$1007,1)+COUNTIF(E$8:E746,E746)-1)/1000</f>
        <v>0.71299999999999997</v>
      </c>
      <c r="U746" s="21">
        <f>(RANK(F746,F$8:F$1007,1)+COUNTIF(F$8:F746,F746)-1)/1000</f>
        <v>0.71499999999999997</v>
      </c>
      <c r="V746" s="21">
        <f>(RANK(G746,G$8:G$1007,1)+COUNTIF(G$8:G746,G746)-1)/1000</f>
        <v>0.70699999999999996</v>
      </c>
      <c r="W746" s="21">
        <f>(RANK(H746,H$8:H$1007,1)+COUNTIF(H$8:H746,H746)-1)/1000</f>
        <v>0.71399999999999997</v>
      </c>
      <c r="X746" s="21">
        <f>(RANK(I746,I$8:I$1007,1)+COUNTIF(I$8:I746,I746)-1)/1000</f>
        <v>0.70699999999999996</v>
      </c>
      <c r="Y746" s="21">
        <f>(RANK(J746,J$8:J$1007,1)+COUNTIF(J$8:J746,J746)-1)/1000</f>
        <v>0.71599999999999997</v>
      </c>
      <c r="Z746" s="21">
        <f>(RANK(K746,K$8:K$1007,1)+COUNTIF(K$8:K746,K746)-1)/1000</f>
        <v>4.4999999999999998E-2</v>
      </c>
      <c r="AA746" s="21">
        <f>(RANK(L746,L$8:L$1007,1)+COUNTIF(L$8:L746,L746)-1)/1000</f>
        <v>4.2000000000000003E-2</v>
      </c>
      <c r="AB746" s="21">
        <f>(RANK(M746,M$8:M$1007,1)+COUNTIF(M$8:M746,M746)-1)/1000</f>
        <v>4.8000000000000001E-2</v>
      </c>
      <c r="AC746" s="21">
        <f>(RANK(N746,N$8:N$1007,1)+COUNTIF(N$8:N746,N746)-1)/1000</f>
        <v>0.64100000000000001</v>
      </c>
      <c r="AD746" s="21">
        <f>(RANK(O746,O$8:O$1007,1)+COUNTIF(O$8:O746,O746)-1)/1000</f>
        <v>0.56799999999999995</v>
      </c>
      <c r="AE746" s="21">
        <f>(RANK(P746,P$8:P$1007,1)+COUNTIF(P$8:P746,P746)-1)/1000</f>
        <v>0.68400000000000005</v>
      </c>
      <c r="AF746" s="21">
        <f>(RANK(Q746,Q$8:Q$1007,1)+COUNTIF(Q$8:Q746,Q746)-1)/1000</f>
        <v>0.64100000000000001</v>
      </c>
      <c r="AG746" s="21">
        <f>(RANK(R746,R$8:R$1007,1)+COUNTIF(R$8:R746,R746)-1)/1000</f>
        <v>0.56799999999999995</v>
      </c>
      <c r="AH746" s="21">
        <f>(RANK(S746,S$8:S$1007,1)+COUNTIF(S$8:S746,S746)-1)/1000</f>
        <v>0.68400000000000005</v>
      </c>
      <c r="AI746" s="14">
        <f t="shared" si="143"/>
        <v>0</v>
      </c>
      <c r="AK746" s="14">
        <f t="shared" si="144"/>
        <v>0</v>
      </c>
    </row>
    <row r="747" spans="2:37" x14ac:dyDescent="0.25">
      <c r="B747">
        <f t="shared" si="138"/>
        <v>740</v>
      </c>
      <c r="C747">
        <f>MATCH(B747,'Stocastic Model Raw Data'!$B$2:$B$1001,0)</f>
        <v>163</v>
      </c>
      <c r="D747" s="14" cm="1">
        <f t="array" ref="D747">INDEX('Stocastic Model Raw Data'!$G$2:$G$1001,$C747,0)</f>
        <v>31610718</v>
      </c>
      <c r="E747" s="14" cm="1">
        <f t="array" ref="E747">INDEX('Stocastic Model Raw Data'!$C$2:$C$1001,$C747,0)</f>
        <v>2448312.15259573</v>
      </c>
      <c r="F747" s="14" cm="1">
        <f t="array" ref="F747">INDEX('Stocastic Model Raw Data'!$H$2:$H$1001,$C747,0)</f>
        <v>976706.46910993801</v>
      </c>
      <c r="G747" s="14">
        <f t="shared" si="133"/>
        <v>1471605.683485792</v>
      </c>
      <c r="H747" s="14" cm="1">
        <f t="array" ref="H747">INDEX('Stocastic Model Raw Data'!$D$2:$D$1001,$C747,0)</f>
        <v>79341576.945794895</v>
      </c>
      <c r="I747" s="14" cm="1">
        <f t="array" ref="I747">INDEX('Stocastic Model Raw Data'!$I$2:$I$1001,$C747,0)</f>
        <v>30575171.175298098</v>
      </c>
      <c r="J747" s="14">
        <f t="shared" si="134"/>
        <v>48766405.770496801</v>
      </c>
      <c r="K747" s="14" cm="1">
        <f t="array" ref="K747">INDEX('Stocastic Model Raw Data'!$E$2:$E$1001,$C747,0)</f>
        <v>28520596.979614399</v>
      </c>
      <c r="L747" s="14" cm="1">
        <f t="array" ref="L747">INDEX('Stocastic Model Raw Data'!$J$2:$J$1001,$C747,0)</f>
        <v>19789784.084284998</v>
      </c>
      <c r="M747" s="14">
        <f t="shared" si="135"/>
        <v>8730812.8953294009</v>
      </c>
      <c r="N747" s="14">
        <f t="shared" si="139"/>
        <v>107862173.92540929</v>
      </c>
      <c r="O747" s="14">
        <f t="shared" si="140"/>
        <v>50364955.259583101</v>
      </c>
      <c r="P747" s="14">
        <f t="shared" si="136"/>
        <v>57497218.665826187</v>
      </c>
      <c r="Q747" s="3">
        <f t="shared" si="141"/>
        <v>107862173.92540929</v>
      </c>
      <c r="R747" s="3">
        <f t="shared" si="142"/>
        <v>81975673.259583101</v>
      </c>
      <c r="S747" s="3">
        <f t="shared" si="137"/>
        <v>25886500.665826187</v>
      </c>
      <c r="T747" s="21">
        <f>(RANK(E747,E$8:E$1007,1)+COUNTIF(E$8:E747,E747)-1)/1000</f>
        <v>0.17399999999999999</v>
      </c>
      <c r="U747" s="21">
        <f>(RANK(F747,F$8:F$1007,1)+COUNTIF(F$8:F747,F747)-1)/1000</f>
        <v>0.17499999999999999</v>
      </c>
      <c r="V747" s="21">
        <f>(RANK(G747,G$8:G$1007,1)+COUNTIF(G$8:G747,G747)-1)/1000</f>
        <v>0.17100000000000001</v>
      </c>
      <c r="W747" s="21">
        <f>(RANK(H747,H$8:H$1007,1)+COUNTIF(H$8:H747,H747)-1)/1000</f>
        <v>0.17499999999999999</v>
      </c>
      <c r="X747" s="21">
        <f>(RANK(I747,I$8:I$1007,1)+COUNTIF(I$8:I747,I747)-1)/1000</f>
        <v>0.17399999999999999</v>
      </c>
      <c r="Y747" s="21">
        <f>(RANK(J747,J$8:J$1007,1)+COUNTIF(J$8:J747,J747)-1)/1000</f>
        <v>0.17199999999999999</v>
      </c>
      <c r="Z747" s="21">
        <f>(RANK(K747,K$8:K$1007,1)+COUNTIF(K$8:K747,K747)-1)/1000</f>
        <v>0.17699999999999999</v>
      </c>
      <c r="AA747" s="21">
        <f>(RANK(L747,L$8:L$1007,1)+COUNTIF(L$8:L747,L747)-1)/1000</f>
        <v>0.17899999999999999</v>
      </c>
      <c r="AB747" s="21">
        <f>(RANK(M747,M$8:M$1007,1)+COUNTIF(M$8:M747,M747)-1)/1000</f>
        <v>0.182</v>
      </c>
      <c r="AC747" s="21">
        <f>(RANK(N747,N$8:N$1007,1)+COUNTIF(N$8:N747,N747)-1)/1000</f>
        <v>0.16300000000000001</v>
      </c>
      <c r="AD747" s="21">
        <f>(RANK(O747,O$8:O$1007,1)+COUNTIF(O$8:O747,O747)-1)/1000</f>
        <v>0.159</v>
      </c>
      <c r="AE747" s="21">
        <f>(RANK(P747,P$8:P$1007,1)+COUNTIF(P$8:P747,P747)-1)/1000</f>
        <v>0.16900000000000001</v>
      </c>
      <c r="AF747" s="21">
        <f>(RANK(Q747,Q$8:Q$1007,1)+COUNTIF(Q$8:Q747,Q747)-1)/1000</f>
        <v>0.16300000000000001</v>
      </c>
      <c r="AG747" s="21">
        <f>(RANK(R747,R$8:R$1007,1)+COUNTIF(R$8:R747,R747)-1)/1000</f>
        <v>0.159</v>
      </c>
      <c r="AH747" s="21">
        <f>(RANK(S747,S$8:S$1007,1)+COUNTIF(S$8:S747,S747)-1)/1000</f>
        <v>0.16900000000000001</v>
      </c>
      <c r="AI747" s="14">
        <f t="shared" si="143"/>
        <v>0</v>
      </c>
      <c r="AK747" s="14">
        <f t="shared" si="144"/>
        <v>0</v>
      </c>
    </row>
    <row r="748" spans="2:37" x14ac:dyDescent="0.25">
      <c r="B748">
        <f t="shared" si="138"/>
        <v>741</v>
      </c>
      <c r="C748">
        <f>MATCH(B748,'Stocastic Model Raw Data'!$B$2:$B$1001,0)</f>
        <v>639</v>
      </c>
      <c r="D748" s="14" cm="1">
        <f t="array" ref="D748">INDEX('Stocastic Model Raw Data'!$G$2:$G$1001,$C748,0)</f>
        <v>31610718</v>
      </c>
      <c r="E748" s="14" cm="1">
        <f t="array" ref="E748">INDEX('Stocastic Model Raw Data'!$C$2:$C$1001,$C748,0)</f>
        <v>4680307.6864634603</v>
      </c>
      <c r="F748" s="14" cm="1">
        <f t="array" ref="F748">INDEX('Stocastic Model Raw Data'!$H$2:$H$1001,$C748,0)</f>
        <v>1898140.85645413</v>
      </c>
      <c r="G748" s="14">
        <f t="shared" si="133"/>
        <v>2782166.8300093301</v>
      </c>
      <c r="H748" s="14" cm="1">
        <f t="array" ref="H748">INDEX('Stocastic Model Raw Data'!$D$2:$D$1001,$C748,0)</f>
        <v>151226822.353746</v>
      </c>
      <c r="I748" s="14" cm="1">
        <f t="array" ref="I748">INDEX('Stocastic Model Raw Data'!$I$2:$I$1001,$C748,0)</f>
        <v>58779594.779099002</v>
      </c>
      <c r="J748" s="14">
        <f t="shared" si="134"/>
        <v>92447227.574646994</v>
      </c>
      <c r="K748" s="14" cm="1">
        <f t="array" ref="K748">INDEX('Stocastic Model Raw Data'!$E$2:$E$1001,$C748,0)</f>
        <v>37448605.696512602</v>
      </c>
      <c r="L748" s="14" cm="1">
        <f t="array" ref="L748">INDEX('Stocastic Model Raw Data'!$J$2:$J$1001,$C748,0)</f>
        <v>26461697.415787701</v>
      </c>
      <c r="M748" s="14">
        <f t="shared" si="135"/>
        <v>10986908.280724902</v>
      </c>
      <c r="N748" s="14">
        <f t="shared" si="139"/>
        <v>188675428.05025861</v>
      </c>
      <c r="O748" s="14">
        <f t="shared" si="140"/>
        <v>85241292.194886699</v>
      </c>
      <c r="P748" s="14">
        <f t="shared" si="136"/>
        <v>103434135.85537191</v>
      </c>
      <c r="Q748" s="3">
        <f t="shared" si="141"/>
        <v>188675428.05025861</v>
      </c>
      <c r="R748" s="3">
        <f t="shared" si="142"/>
        <v>116852010.1948867</v>
      </c>
      <c r="S748" s="3">
        <f t="shared" si="137"/>
        <v>71823417.855371907</v>
      </c>
      <c r="T748" s="21">
        <f>(RANK(E748,E$8:E$1007,1)+COUNTIF(E$8:E748,E748)-1)/1000</f>
        <v>0.61599999999999999</v>
      </c>
      <c r="U748" s="21">
        <f>(RANK(F748,F$8:F$1007,1)+COUNTIF(F$8:F748,F748)-1)/1000</f>
        <v>0.61599999999999999</v>
      </c>
      <c r="V748" s="21">
        <f>(RANK(G748,G$8:G$1007,1)+COUNTIF(G$8:G748,G748)-1)/1000</f>
        <v>0.63</v>
      </c>
      <c r="W748" s="21">
        <f>(RANK(H748,H$8:H$1007,1)+COUNTIF(H$8:H748,H748)-1)/1000</f>
        <v>0.61599999999999999</v>
      </c>
      <c r="X748" s="21">
        <f>(RANK(I748,I$8:I$1007,1)+COUNTIF(I$8:I748,I748)-1)/1000</f>
        <v>0.61499999999999999</v>
      </c>
      <c r="Y748" s="21">
        <f>(RANK(J748,J$8:J$1007,1)+COUNTIF(J$8:J748,J748)-1)/1000</f>
        <v>0.626</v>
      </c>
      <c r="Z748" s="21">
        <f>(RANK(K748,K$8:K$1007,1)+COUNTIF(K$8:K748,K748)-1)/1000</f>
        <v>0.60199999999999998</v>
      </c>
      <c r="AA748" s="21">
        <f>(RANK(L748,L$8:L$1007,1)+COUNTIF(L$8:L748,L748)-1)/1000</f>
        <v>0.58099999999999996</v>
      </c>
      <c r="AB748" s="21">
        <f>(RANK(M748,M$8:M$1007,1)+COUNTIF(M$8:M748,M748)-1)/1000</f>
        <v>0.68500000000000005</v>
      </c>
      <c r="AC748" s="21">
        <f>(RANK(N748,N$8:N$1007,1)+COUNTIF(N$8:N748,N748)-1)/1000</f>
        <v>0.63900000000000001</v>
      </c>
      <c r="AD748" s="21">
        <f>(RANK(O748,O$8:O$1007,1)+COUNTIF(O$8:O748,O748)-1)/1000</f>
        <v>0.63800000000000001</v>
      </c>
      <c r="AE748" s="21">
        <f>(RANK(P748,P$8:P$1007,1)+COUNTIF(P$8:P748,P748)-1)/1000</f>
        <v>0.63600000000000001</v>
      </c>
      <c r="AF748" s="21">
        <f>(RANK(Q748,Q$8:Q$1007,1)+COUNTIF(Q$8:Q748,Q748)-1)/1000</f>
        <v>0.63900000000000001</v>
      </c>
      <c r="AG748" s="21">
        <f>(RANK(R748,R$8:R$1007,1)+COUNTIF(R$8:R748,R748)-1)/1000</f>
        <v>0.63800000000000001</v>
      </c>
      <c r="AH748" s="21">
        <f>(RANK(S748,S$8:S$1007,1)+COUNTIF(S$8:S748,S748)-1)/1000</f>
        <v>0.63600000000000001</v>
      </c>
      <c r="AI748" s="14">
        <f t="shared" si="143"/>
        <v>0</v>
      </c>
      <c r="AK748" s="14">
        <f t="shared" si="144"/>
        <v>0</v>
      </c>
    </row>
    <row r="749" spans="2:37" x14ac:dyDescent="0.25">
      <c r="B749">
        <f t="shared" si="138"/>
        <v>742</v>
      </c>
      <c r="C749">
        <f>MATCH(B749,'Stocastic Model Raw Data'!$B$2:$B$1001,0)</f>
        <v>916</v>
      </c>
      <c r="D749" s="14" cm="1">
        <f t="array" ref="D749">INDEX('Stocastic Model Raw Data'!$G$2:$G$1001,$C749,0)</f>
        <v>31610718</v>
      </c>
      <c r="E749" s="14" cm="1">
        <f t="array" ref="E749">INDEX('Stocastic Model Raw Data'!$C$2:$C$1001,$C749,0)</f>
        <v>6623242.6586915497</v>
      </c>
      <c r="F749" s="14" cm="1">
        <f t="array" ref="F749">INDEX('Stocastic Model Raw Data'!$H$2:$H$1001,$C749,0)</f>
        <v>2755635.6361417999</v>
      </c>
      <c r="G749" s="14">
        <f t="shared" si="133"/>
        <v>3867607.0225497498</v>
      </c>
      <c r="H749" s="14" cm="1">
        <f t="array" ref="H749">INDEX('Stocastic Model Raw Data'!$D$2:$D$1001,$C749,0)</f>
        <v>215974557.272194</v>
      </c>
      <c r="I749" s="14" cm="1">
        <f t="array" ref="I749">INDEX('Stocastic Model Raw Data'!$I$2:$I$1001,$C749,0)</f>
        <v>84855255.871486604</v>
      </c>
      <c r="J749" s="14">
        <f t="shared" si="134"/>
        <v>131119301.40070739</v>
      </c>
      <c r="K749" s="14" cm="1">
        <f t="array" ref="K749">INDEX('Stocastic Model Raw Data'!$E$2:$E$1001,$C749,0)</f>
        <v>42458747.681085698</v>
      </c>
      <c r="L749" s="14" cm="1">
        <f t="array" ref="L749">INDEX('Stocastic Model Raw Data'!$J$2:$J$1001,$C749,0)</f>
        <v>30358466.0868611</v>
      </c>
      <c r="M749" s="14">
        <f t="shared" si="135"/>
        <v>12100281.594224598</v>
      </c>
      <c r="N749" s="14">
        <f t="shared" si="139"/>
        <v>258433304.9532797</v>
      </c>
      <c r="O749" s="14">
        <f t="shared" si="140"/>
        <v>115213721.95834771</v>
      </c>
      <c r="P749" s="14">
        <f t="shared" si="136"/>
        <v>143219582.994932</v>
      </c>
      <c r="Q749" s="3">
        <f t="shared" si="141"/>
        <v>258433304.9532797</v>
      </c>
      <c r="R749" s="3">
        <f t="shared" si="142"/>
        <v>146824439.95834771</v>
      </c>
      <c r="S749" s="3">
        <f t="shared" si="137"/>
        <v>111608864.994932</v>
      </c>
      <c r="T749" s="21">
        <f>(RANK(E749,E$8:E$1007,1)+COUNTIF(E$8:E749,E749)-1)/1000</f>
        <v>0.91</v>
      </c>
      <c r="U749" s="21">
        <f>(RANK(F749,F$8:F$1007,1)+COUNTIF(F$8:F749,F749)-1)/1000</f>
        <v>0.91200000000000003</v>
      </c>
      <c r="V749" s="21">
        <f>(RANK(G749,G$8:G$1007,1)+COUNTIF(G$8:G749,G749)-1)/1000</f>
        <v>0.91</v>
      </c>
      <c r="W749" s="21">
        <f>(RANK(H749,H$8:H$1007,1)+COUNTIF(H$8:H749,H749)-1)/1000</f>
        <v>0.91100000000000003</v>
      </c>
      <c r="X749" s="21">
        <f>(RANK(I749,I$8:I$1007,1)+COUNTIF(I$8:I749,I749)-1)/1000</f>
        <v>0.91200000000000003</v>
      </c>
      <c r="Y749" s="21">
        <f>(RANK(J749,J$8:J$1007,1)+COUNTIF(J$8:J749,J749)-1)/1000</f>
        <v>0.91400000000000003</v>
      </c>
      <c r="Z749" s="21">
        <f>(RANK(K749,K$8:K$1007,1)+COUNTIF(K$8:K749,K749)-1)/1000</f>
        <v>0.91</v>
      </c>
      <c r="AA749" s="21">
        <f>(RANK(L749,L$8:L$1007,1)+COUNTIF(L$8:L749,L749)-1)/1000</f>
        <v>0.90700000000000003</v>
      </c>
      <c r="AB749" s="21">
        <f>(RANK(M749,M$8:M$1007,1)+COUNTIF(M$8:M749,M749)-1)/1000</f>
        <v>0.91400000000000003</v>
      </c>
      <c r="AC749" s="21">
        <f>(RANK(N749,N$8:N$1007,1)+COUNTIF(N$8:N749,N749)-1)/1000</f>
        <v>0.91600000000000004</v>
      </c>
      <c r="AD749" s="21">
        <f>(RANK(O749,O$8:O$1007,1)+COUNTIF(O$8:O749,O749)-1)/1000</f>
        <v>0.92500000000000004</v>
      </c>
      <c r="AE749" s="21">
        <f>(RANK(P749,P$8:P$1007,1)+COUNTIF(P$8:P749,P749)-1)/1000</f>
        <v>0.91600000000000004</v>
      </c>
      <c r="AF749" s="21">
        <f>(RANK(Q749,Q$8:Q$1007,1)+COUNTIF(Q$8:Q749,Q749)-1)/1000</f>
        <v>0.91600000000000004</v>
      </c>
      <c r="AG749" s="21">
        <f>(RANK(R749,R$8:R$1007,1)+COUNTIF(R$8:R749,R749)-1)/1000</f>
        <v>0.92500000000000004</v>
      </c>
      <c r="AH749" s="21">
        <f>(RANK(S749,S$8:S$1007,1)+COUNTIF(S$8:S749,S749)-1)/1000</f>
        <v>0.91600000000000004</v>
      </c>
      <c r="AI749" s="14">
        <f t="shared" si="143"/>
        <v>0</v>
      </c>
      <c r="AK749" s="14">
        <f t="shared" si="144"/>
        <v>0</v>
      </c>
    </row>
    <row r="750" spans="2:37" x14ac:dyDescent="0.25">
      <c r="B750">
        <f t="shared" si="138"/>
        <v>743</v>
      </c>
      <c r="C750">
        <f>MATCH(B750,'Stocastic Model Raw Data'!$B$2:$B$1001,0)</f>
        <v>336</v>
      </c>
      <c r="D750" s="14" cm="1">
        <f t="array" ref="D750">INDEX('Stocastic Model Raw Data'!$G$2:$G$1001,$C750,0)</f>
        <v>31610718</v>
      </c>
      <c r="E750" s="14" cm="1">
        <f t="array" ref="E750">INDEX('Stocastic Model Raw Data'!$C$2:$C$1001,$C750,0)</f>
        <v>3169307.0955433999</v>
      </c>
      <c r="F750" s="14" cm="1">
        <f t="array" ref="F750">INDEX('Stocastic Model Raw Data'!$H$2:$H$1001,$C750,0)</f>
        <v>1272140.38098603</v>
      </c>
      <c r="G750" s="14">
        <f t="shared" si="133"/>
        <v>1897166.7145573699</v>
      </c>
      <c r="H750" s="14" cm="1">
        <f t="array" ref="H750">INDEX('Stocastic Model Raw Data'!$D$2:$D$1001,$C750,0)</f>
        <v>101797081.09922101</v>
      </c>
      <c r="I750" s="14" cm="1">
        <f t="array" ref="I750">INDEX('Stocastic Model Raw Data'!$I$2:$I$1001,$C750,0)</f>
        <v>39797114.855298601</v>
      </c>
      <c r="J750" s="14">
        <f t="shared" si="134"/>
        <v>61999966.243922405</v>
      </c>
      <c r="K750" s="14" cm="1">
        <f t="array" ref="K750">INDEX('Stocastic Model Raw Data'!$E$2:$E$1001,$C750,0)</f>
        <v>35476683.456524998</v>
      </c>
      <c r="L750" s="14" cm="1">
        <f t="array" ref="L750">INDEX('Stocastic Model Raw Data'!$J$2:$J$1001,$C750,0)</f>
        <v>25203186.0762753</v>
      </c>
      <c r="M750" s="14">
        <f t="shared" si="135"/>
        <v>10273497.380249698</v>
      </c>
      <c r="N750" s="14">
        <f t="shared" si="139"/>
        <v>137273764.55574602</v>
      </c>
      <c r="O750" s="14">
        <f t="shared" si="140"/>
        <v>65000300.931573898</v>
      </c>
      <c r="P750" s="14">
        <f t="shared" si="136"/>
        <v>72273463.624172121</v>
      </c>
      <c r="Q750" s="3">
        <f t="shared" si="141"/>
        <v>137273764.55574602</v>
      </c>
      <c r="R750" s="3">
        <f t="shared" si="142"/>
        <v>96611018.931573898</v>
      </c>
      <c r="S750" s="3">
        <f t="shared" si="137"/>
        <v>40662745.624172121</v>
      </c>
      <c r="T750" s="21">
        <f>(RANK(E750,E$8:E$1007,1)+COUNTIF(E$8:E750,E750)-1)/1000</f>
        <v>0.35399999999999998</v>
      </c>
      <c r="U750" s="21">
        <f>(RANK(F750,F$8:F$1007,1)+COUNTIF(F$8:F750,F750)-1)/1000</f>
        <v>0.36099999999999999</v>
      </c>
      <c r="V750" s="21">
        <f>(RANK(G750,G$8:G$1007,1)+COUNTIF(G$8:G750,G750)-1)/1000</f>
        <v>0.34300000000000003</v>
      </c>
      <c r="W750" s="21">
        <f>(RANK(H750,H$8:H$1007,1)+COUNTIF(H$8:H750,H750)-1)/1000</f>
        <v>0.34699999999999998</v>
      </c>
      <c r="X750" s="21">
        <f>(RANK(I750,I$8:I$1007,1)+COUNTIF(I$8:I750,I750)-1)/1000</f>
        <v>0.36099999999999999</v>
      </c>
      <c r="Y750" s="21">
        <f>(RANK(J750,J$8:J$1007,1)+COUNTIF(J$8:J750,J750)-1)/1000</f>
        <v>0.32800000000000001</v>
      </c>
      <c r="Z750" s="21">
        <f>(RANK(K750,K$8:K$1007,1)+COUNTIF(K$8:K750,K750)-1)/1000</f>
        <v>0.47699999999999998</v>
      </c>
      <c r="AA750" s="21">
        <f>(RANK(L750,L$8:L$1007,1)+COUNTIF(L$8:L750,L750)-1)/1000</f>
        <v>0.46899999999999997</v>
      </c>
      <c r="AB750" s="21">
        <f>(RANK(M750,M$8:M$1007,1)+COUNTIF(M$8:M750,M750)-1)/1000</f>
        <v>0.48599999999999999</v>
      </c>
      <c r="AC750" s="21">
        <f>(RANK(N750,N$8:N$1007,1)+COUNTIF(N$8:N750,N750)-1)/1000</f>
        <v>0.33600000000000002</v>
      </c>
      <c r="AD750" s="21">
        <f>(RANK(O750,O$8:O$1007,1)+COUNTIF(O$8:O750,O750)-1)/1000</f>
        <v>0.35799999999999998</v>
      </c>
      <c r="AE750" s="21">
        <f>(RANK(P750,P$8:P$1007,1)+COUNTIF(P$8:P750,P750)-1)/1000</f>
        <v>0.33100000000000002</v>
      </c>
      <c r="AF750" s="21">
        <f>(RANK(Q750,Q$8:Q$1007,1)+COUNTIF(Q$8:Q750,Q750)-1)/1000</f>
        <v>0.33600000000000002</v>
      </c>
      <c r="AG750" s="21">
        <f>(RANK(R750,R$8:R$1007,1)+COUNTIF(R$8:R750,R750)-1)/1000</f>
        <v>0.35799999999999998</v>
      </c>
      <c r="AH750" s="21">
        <f>(RANK(S750,S$8:S$1007,1)+COUNTIF(S$8:S750,S750)-1)/1000</f>
        <v>0.33100000000000002</v>
      </c>
      <c r="AI750" s="14">
        <f t="shared" si="143"/>
        <v>0</v>
      </c>
      <c r="AK750" s="14">
        <f t="shared" si="144"/>
        <v>0</v>
      </c>
    </row>
    <row r="751" spans="2:37" x14ac:dyDescent="0.25">
      <c r="B751">
        <f t="shared" si="138"/>
        <v>744</v>
      </c>
      <c r="C751">
        <f>MATCH(B751,'Stocastic Model Raw Data'!$B$2:$B$1001,0)</f>
        <v>684</v>
      </c>
      <c r="D751" s="14" cm="1">
        <f t="array" ref="D751">INDEX('Stocastic Model Raw Data'!$G$2:$G$1001,$C751,0)</f>
        <v>31610718</v>
      </c>
      <c r="E751" s="14" cm="1">
        <f t="array" ref="E751">INDEX('Stocastic Model Raw Data'!$C$2:$C$1001,$C751,0)</f>
        <v>5082924.3998903399</v>
      </c>
      <c r="F751" s="14" cm="1">
        <f t="array" ref="F751">INDEX('Stocastic Model Raw Data'!$H$2:$H$1001,$C751,0)</f>
        <v>2112327.7759122499</v>
      </c>
      <c r="G751" s="14">
        <f t="shared" si="133"/>
        <v>2970596.62397809</v>
      </c>
      <c r="H751" s="14" cm="1">
        <f t="array" ref="H751">INDEX('Stocastic Model Raw Data'!$D$2:$D$1001,$C751,0)</f>
        <v>165631536.26167399</v>
      </c>
      <c r="I751" s="14" cm="1">
        <f t="array" ref="I751">INDEX('Stocastic Model Raw Data'!$I$2:$I$1001,$C751,0)</f>
        <v>64880649.604341097</v>
      </c>
      <c r="J751" s="14">
        <f t="shared" si="134"/>
        <v>100750886.6573329</v>
      </c>
      <c r="K751" s="14" cm="1">
        <f t="array" ref="K751">INDEX('Stocastic Model Raw Data'!$E$2:$E$1001,$C751,0)</f>
        <v>29706722.4406722</v>
      </c>
      <c r="L751" s="14" cm="1">
        <f t="array" ref="L751">INDEX('Stocastic Model Raw Data'!$J$2:$J$1001,$C751,0)</f>
        <v>20783525.747844901</v>
      </c>
      <c r="M751" s="14">
        <f t="shared" si="135"/>
        <v>8923196.6928272992</v>
      </c>
      <c r="N751" s="14">
        <f t="shared" si="139"/>
        <v>195338258.70234618</v>
      </c>
      <c r="O751" s="14">
        <f t="shared" si="140"/>
        <v>85664175.352185994</v>
      </c>
      <c r="P751" s="14">
        <f t="shared" si="136"/>
        <v>109674083.35016018</v>
      </c>
      <c r="Q751" s="3">
        <f t="shared" si="141"/>
        <v>195338258.70234618</v>
      </c>
      <c r="R751" s="3">
        <f t="shared" si="142"/>
        <v>117274893.35218599</v>
      </c>
      <c r="S751" s="3">
        <f t="shared" si="137"/>
        <v>78063365.350160182</v>
      </c>
      <c r="T751" s="21">
        <f>(RANK(E751,E$8:E$1007,1)+COUNTIF(E$8:E751,E751)-1)/1000</f>
        <v>0.71699999999999997</v>
      </c>
      <c r="U751" s="21">
        <f>(RANK(F751,F$8:F$1007,1)+COUNTIF(F$8:F751,F751)-1)/1000</f>
        <v>0.71599999999999997</v>
      </c>
      <c r="V751" s="21">
        <f>(RANK(G751,G$8:G$1007,1)+COUNTIF(G$8:G751,G751)-1)/1000</f>
        <v>0.71599999999999997</v>
      </c>
      <c r="W751" s="21">
        <f>(RANK(H751,H$8:H$1007,1)+COUNTIF(H$8:H751,H751)-1)/1000</f>
        <v>0.72199999999999998</v>
      </c>
      <c r="X751" s="21">
        <f>(RANK(I751,I$8:I$1007,1)+COUNTIF(I$8:I751,I751)-1)/1000</f>
        <v>0.70799999999999996</v>
      </c>
      <c r="Y751" s="21">
        <f>(RANK(J751,J$8:J$1007,1)+COUNTIF(J$8:J751,J751)-1)/1000</f>
        <v>0.72399999999999998</v>
      </c>
      <c r="Z751" s="21">
        <f>(RANK(K751,K$8:K$1007,1)+COUNTIF(K$8:K751,K751)-1)/1000</f>
        <v>0.218</v>
      </c>
      <c r="AA751" s="21">
        <f>(RANK(L751,L$8:L$1007,1)+COUNTIF(L$8:L751,L751)-1)/1000</f>
        <v>0.217</v>
      </c>
      <c r="AB751" s="21">
        <f>(RANK(M751,M$8:M$1007,1)+COUNTIF(M$8:M751,M751)-1)/1000</f>
        <v>0.214</v>
      </c>
      <c r="AC751" s="21">
        <f>(RANK(N751,N$8:N$1007,1)+COUNTIF(N$8:N751,N751)-1)/1000</f>
        <v>0.68400000000000005</v>
      </c>
      <c r="AD751" s="21">
        <f>(RANK(O751,O$8:O$1007,1)+COUNTIF(O$8:O751,O751)-1)/1000</f>
        <v>0.64700000000000002</v>
      </c>
      <c r="AE751" s="21">
        <f>(RANK(P751,P$8:P$1007,1)+COUNTIF(P$8:P751,P751)-1)/1000</f>
        <v>0.72</v>
      </c>
      <c r="AF751" s="21">
        <f>(RANK(Q751,Q$8:Q$1007,1)+COUNTIF(Q$8:Q751,Q751)-1)/1000</f>
        <v>0.68400000000000005</v>
      </c>
      <c r="AG751" s="21">
        <f>(RANK(R751,R$8:R$1007,1)+COUNTIF(R$8:R751,R751)-1)/1000</f>
        <v>0.64700000000000002</v>
      </c>
      <c r="AH751" s="21">
        <f>(RANK(S751,S$8:S$1007,1)+COUNTIF(S$8:S751,S751)-1)/1000</f>
        <v>0.72</v>
      </c>
      <c r="AI751" s="14">
        <f t="shared" si="143"/>
        <v>0</v>
      </c>
      <c r="AK751" s="14">
        <f t="shared" si="144"/>
        <v>0</v>
      </c>
    </row>
    <row r="752" spans="2:37" x14ac:dyDescent="0.25">
      <c r="B752">
        <f t="shared" si="138"/>
        <v>745</v>
      </c>
      <c r="C752">
        <f>MATCH(B752,'Stocastic Model Raw Data'!$B$2:$B$1001,0)</f>
        <v>550</v>
      </c>
      <c r="D752" s="14" cm="1">
        <f t="array" ref="D752">INDEX('Stocastic Model Raw Data'!$G$2:$G$1001,$C752,0)</f>
        <v>31610718</v>
      </c>
      <c r="E752" s="14" cm="1">
        <f t="array" ref="E752">INDEX('Stocastic Model Raw Data'!$C$2:$C$1001,$C752,0)</f>
        <v>4584143.2733728196</v>
      </c>
      <c r="F752" s="14" cm="1">
        <f t="array" ref="F752">INDEX('Stocastic Model Raw Data'!$H$2:$H$1001,$C752,0)</f>
        <v>1881245.6472801301</v>
      </c>
      <c r="G752" s="14">
        <f t="shared" si="133"/>
        <v>2702897.6260926896</v>
      </c>
      <c r="H752" s="14" cm="1">
        <f t="array" ref="H752">INDEX('Stocastic Model Raw Data'!$D$2:$D$1001,$C752,0)</f>
        <v>148266772.19432899</v>
      </c>
      <c r="I752" s="14" cm="1">
        <f t="array" ref="I752">INDEX('Stocastic Model Raw Data'!$I$2:$I$1001,$C752,0)</f>
        <v>57979301.201264203</v>
      </c>
      <c r="J752" s="14">
        <f t="shared" si="134"/>
        <v>90287470.993064791</v>
      </c>
      <c r="K752" s="14" cm="1">
        <f t="array" ref="K752">INDEX('Stocastic Model Raw Data'!$E$2:$E$1001,$C752,0)</f>
        <v>28564062.7285682</v>
      </c>
      <c r="L752" s="14" cm="1">
        <f t="array" ref="L752">INDEX('Stocastic Model Raw Data'!$J$2:$J$1001,$C752,0)</f>
        <v>19765445.560603701</v>
      </c>
      <c r="M752" s="14">
        <f t="shared" si="135"/>
        <v>8798617.1679644994</v>
      </c>
      <c r="N752" s="14">
        <f t="shared" si="139"/>
        <v>176830834.92289719</v>
      </c>
      <c r="O752" s="14">
        <f t="shared" si="140"/>
        <v>77744746.761867911</v>
      </c>
      <c r="P752" s="14">
        <f t="shared" si="136"/>
        <v>99086088.161029279</v>
      </c>
      <c r="Q752" s="3">
        <f t="shared" si="141"/>
        <v>176830834.92289719</v>
      </c>
      <c r="R752" s="3">
        <f t="shared" si="142"/>
        <v>109355464.76186791</v>
      </c>
      <c r="S752" s="3">
        <f t="shared" si="137"/>
        <v>67475370.161029279</v>
      </c>
      <c r="T752" s="21">
        <f>(RANK(E752,E$8:E$1007,1)+COUNTIF(E$8:E752,E752)-1)/1000</f>
        <v>0.60399999999999998</v>
      </c>
      <c r="U752" s="21">
        <f>(RANK(F752,F$8:F$1007,1)+COUNTIF(F$8:F752,F752)-1)/1000</f>
        <v>0.59899999999999998</v>
      </c>
      <c r="V752" s="21">
        <f>(RANK(G752,G$8:G$1007,1)+COUNTIF(G$8:G752,G752)-1)/1000</f>
        <v>0.60299999999999998</v>
      </c>
      <c r="W752" s="21">
        <f>(RANK(H752,H$8:H$1007,1)+COUNTIF(H$8:H752,H752)-1)/1000</f>
        <v>0.6</v>
      </c>
      <c r="X752" s="21">
        <f>(RANK(I752,I$8:I$1007,1)+COUNTIF(I$8:I752,I752)-1)/1000</f>
        <v>0.59599999999999997</v>
      </c>
      <c r="Y752" s="21">
        <f>(RANK(J752,J$8:J$1007,1)+COUNTIF(J$8:J752,J752)-1)/1000</f>
        <v>0.60299999999999998</v>
      </c>
      <c r="Z752" s="21">
        <f>(RANK(K752,K$8:K$1007,1)+COUNTIF(K$8:K752,K752)-1)/1000</f>
        <v>0.17799999999999999</v>
      </c>
      <c r="AA752" s="21">
        <f>(RANK(L752,L$8:L$1007,1)+COUNTIF(L$8:L752,L752)-1)/1000</f>
        <v>0.17499999999999999</v>
      </c>
      <c r="AB752" s="21">
        <f>(RANK(M752,M$8:M$1007,1)+COUNTIF(M$8:M752,M752)-1)/1000</f>
        <v>0.188</v>
      </c>
      <c r="AC752" s="21">
        <f>(RANK(N752,N$8:N$1007,1)+COUNTIF(N$8:N752,N752)-1)/1000</f>
        <v>0.55000000000000004</v>
      </c>
      <c r="AD752" s="21">
        <f>(RANK(O752,O$8:O$1007,1)+COUNTIF(O$8:O752,O752)-1)/1000</f>
        <v>0.495</v>
      </c>
      <c r="AE752" s="21">
        <f>(RANK(P752,P$8:P$1007,1)+COUNTIF(P$8:P752,P752)-1)/1000</f>
        <v>0.59</v>
      </c>
      <c r="AF752" s="21">
        <f>(RANK(Q752,Q$8:Q$1007,1)+COUNTIF(Q$8:Q752,Q752)-1)/1000</f>
        <v>0.55000000000000004</v>
      </c>
      <c r="AG752" s="21">
        <f>(RANK(R752,R$8:R$1007,1)+COUNTIF(R$8:R752,R752)-1)/1000</f>
        <v>0.495</v>
      </c>
      <c r="AH752" s="21">
        <f>(RANK(S752,S$8:S$1007,1)+COUNTIF(S$8:S752,S752)-1)/1000</f>
        <v>0.59</v>
      </c>
      <c r="AI752" s="14">
        <f t="shared" si="143"/>
        <v>0</v>
      </c>
      <c r="AK752" s="14">
        <f t="shared" si="144"/>
        <v>0</v>
      </c>
    </row>
    <row r="753" spans="2:37" x14ac:dyDescent="0.25">
      <c r="B753">
        <f t="shared" si="138"/>
        <v>746</v>
      </c>
      <c r="C753">
        <f>MATCH(B753,'Stocastic Model Raw Data'!$B$2:$B$1001,0)</f>
        <v>618</v>
      </c>
      <c r="D753" s="14" cm="1">
        <f t="array" ref="D753">INDEX('Stocastic Model Raw Data'!$G$2:$G$1001,$C753,0)</f>
        <v>31610718</v>
      </c>
      <c r="E753" s="14" cm="1">
        <f t="array" ref="E753">INDEX('Stocastic Model Raw Data'!$C$2:$C$1001,$C753,0)</f>
        <v>4476865.8953772802</v>
      </c>
      <c r="F753" s="14" cm="1">
        <f t="array" ref="F753">INDEX('Stocastic Model Raw Data'!$H$2:$H$1001,$C753,0)</f>
        <v>1808782.9113022201</v>
      </c>
      <c r="G753" s="14">
        <f t="shared" si="133"/>
        <v>2668082.9840750601</v>
      </c>
      <c r="H753" s="14" cm="1">
        <f t="array" ref="H753">INDEX('Stocastic Model Raw Data'!$D$2:$D$1001,$C753,0)</f>
        <v>144594641.64497399</v>
      </c>
      <c r="I753" s="14" cm="1">
        <f t="array" ref="I753">INDEX('Stocastic Model Raw Data'!$I$2:$I$1001,$C753,0)</f>
        <v>56076236.070933402</v>
      </c>
      <c r="J753" s="14">
        <f t="shared" si="134"/>
        <v>88518405.574040592</v>
      </c>
      <c r="K753" s="14" cm="1">
        <f t="array" ref="K753">INDEX('Stocastic Model Raw Data'!$E$2:$E$1001,$C753,0)</f>
        <v>41433402.605228998</v>
      </c>
      <c r="L753" s="14" cm="1">
        <f t="array" ref="L753">INDEX('Stocastic Model Raw Data'!$J$2:$J$1001,$C753,0)</f>
        <v>29765668.151817299</v>
      </c>
      <c r="M753" s="14">
        <f t="shared" si="135"/>
        <v>11667734.453411698</v>
      </c>
      <c r="N753" s="14">
        <f t="shared" si="139"/>
        <v>186028044.25020298</v>
      </c>
      <c r="O753" s="14">
        <f t="shared" si="140"/>
        <v>85841904.222750694</v>
      </c>
      <c r="P753" s="14">
        <f t="shared" si="136"/>
        <v>100186140.02745229</v>
      </c>
      <c r="Q753" s="3">
        <f t="shared" si="141"/>
        <v>186028044.25020298</v>
      </c>
      <c r="R753" s="3">
        <f t="shared" si="142"/>
        <v>117452622.22275069</v>
      </c>
      <c r="S753" s="3">
        <f t="shared" si="137"/>
        <v>68575422.02745229</v>
      </c>
      <c r="T753" s="21">
        <f>(RANK(E753,E$8:E$1007,1)+COUNTIF(E$8:E753,E753)-1)/1000</f>
        <v>0.57999999999999996</v>
      </c>
      <c r="U753" s="21">
        <f>(RANK(F753,F$8:F$1007,1)+COUNTIF(F$8:F753,F753)-1)/1000</f>
        <v>0.56999999999999995</v>
      </c>
      <c r="V753" s="21">
        <f>(RANK(G753,G$8:G$1007,1)+COUNTIF(G$8:G753,G753)-1)/1000</f>
        <v>0.58699999999999997</v>
      </c>
      <c r="W753" s="21">
        <f>(RANK(H753,H$8:H$1007,1)+COUNTIF(H$8:H753,H753)-1)/1000</f>
        <v>0.57599999999999996</v>
      </c>
      <c r="X753" s="21">
        <f>(RANK(I753,I$8:I$1007,1)+COUNTIF(I$8:I753,I753)-1)/1000</f>
        <v>0.57299999999999995</v>
      </c>
      <c r="Y753" s="21">
        <f>(RANK(J753,J$8:J$1007,1)+COUNTIF(J$8:J753,J753)-1)/1000</f>
        <v>0.58399999999999996</v>
      </c>
      <c r="Z753" s="21">
        <f>(RANK(K753,K$8:K$1007,1)+COUNTIF(K$8:K753,K753)-1)/1000</f>
        <v>0.85099999999999998</v>
      </c>
      <c r="AA753" s="21">
        <f>(RANK(L753,L$8:L$1007,1)+COUNTIF(L$8:L753,L753)-1)/1000</f>
        <v>0.85699999999999998</v>
      </c>
      <c r="AB753" s="21">
        <f>(RANK(M753,M$8:M$1007,1)+COUNTIF(M$8:M753,M753)-1)/1000</f>
        <v>0.83499999999999996</v>
      </c>
      <c r="AC753" s="21">
        <f>(RANK(N753,N$8:N$1007,1)+COUNTIF(N$8:N753,N753)-1)/1000</f>
        <v>0.61799999999999999</v>
      </c>
      <c r="AD753" s="21">
        <f>(RANK(O753,O$8:O$1007,1)+COUNTIF(O$8:O753,O753)-1)/1000</f>
        <v>0.64800000000000002</v>
      </c>
      <c r="AE753" s="21">
        <f>(RANK(P753,P$8:P$1007,1)+COUNTIF(P$8:P753,P753)-1)/1000</f>
        <v>0.60099999999999998</v>
      </c>
      <c r="AF753" s="21">
        <f>(RANK(Q753,Q$8:Q$1007,1)+COUNTIF(Q$8:Q753,Q753)-1)/1000</f>
        <v>0.61799999999999999</v>
      </c>
      <c r="AG753" s="21">
        <f>(RANK(R753,R$8:R$1007,1)+COUNTIF(R$8:R753,R753)-1)/1000</f>
        <v>0.64800000000000002</v>
      </c>
      <c r="AH753" s="21">
        <f>(RANK(S753,S$8:S$1007,1)+COUNTIF(S$8:S753,S753)-1)/1000</f>
        <v>0.60099999999999998</v>
      </c>
      <c r="AI753" s="14">
        <f t="shared" si="143"/>
        <v>0</v>
      </c>
      <c r="AK753" s="14">
        <f t="shared" si="144"/>
        <v>0</v>
      </c>
    </row>
    <row r="754" spans="2:37" x14ac:dyDescent="0.25">
      <c r="B754">
        <f t="shared" si="138"/>
        <v>747</v>
      </c>
      <c r="C754">
        <f>MATCH(B754,'Stocastic Model Raw Data'!$B$2:$B$1001,0)</f>
        <v>644</v>
      </c>
      <c r="D754" s="14" cm="1">
        <f t="array" ref="D754">INDEX('Stocastic Model Raw Data'!$G$2:$G$1001,$C754,0)</f>
        <v>31610718</v>
      </c>
      <c r="E754" s="14" cm="1">
        <f t="array" ref="E754">INDEX('Stocastic Model Raw Data'!$C$2:$C$1001,$C754,0)</f>
        <v>4598155.7273311699</v>
      </c>
      <c r="F754" s="14" cm="1">
        <f t="array" ref="F754">INDEX('Stocastic Model Raw Data'!$H$2:$H$1001,$C754,0)</f>
        <v>1892322.8102931399</v>
      </c>
      <c r="G754" s="14">
        <f t="shared" si="133"/>
        <v>2705832.91703803</v>
      </c>
      <c r="H754" s="14" cm="1">
        <f t="array" ref="H754">INDEX('Stocastic Model Raw Data'!$D$2:$D$1001,$C754,0)</f>
        <v>148792274.16491699</v>
      </c>
      <c r="I754" s="14" cm="1">
        <f t="array" ref="I754">INDEX('Stocastic Model Raw Data'!$I$2:$I$1001,$C754,0)</f>
        <v>58672581.575246803</v>
      </c>
      <c r="J754" s="14">
        <f t="shared" si="134"/>
        <v>90119692.589670181</v>
      </c>
      <c r="K754" s="14" cm="1">
        <f t="array" ref="K754">INDEX('Stocastic Model Raw Data'!$E$2:$E$1001,$C754,0)</f>
        <v>40504376.147596799</v>
      </c>
      <c r="L754" s="14" cm="1">
        <f t="array" ref="L754">INDEX('Stocastic Model Raw Data'!$J$2:$J$1001,$C754,0)</f>
        <v>28923407.469989501</v>
      </c>
      <c r="M754" s="14">
        <f t="shared" si="135"/>
        <v>11580968.677607298</v>
      </c>
      <c r="N754" s="14">
        <f t="shared" si="139"/>
        <v>189296650.3125138</v>
      </c>
      <c r="O754" s="14">
        <f t="shared" si="140"/>
        <v>87595989.045236304</v>
      </c>
      <c r="P754" s="14">
        <f t="shared" si="136"/>
        <v>101700661.26727749</v>
      </c>
      <c r="Q754" s="3">
        <f t="shared" si="141"/>
        <v>189296650.3125138</v>
      </c>
      <c r="R754" s="3">
        <f t="shared" si="142"/>
        <v>119206707.0452363</v>
      </c>
      <c r="S754" s="3">
        <f t="shared" si="137"/>
        <v>70089943.267277494</v>
      </c>
      <c r="T754" s="21">
        <f>(RANK(E754,E$8:E$1007,1)+COUNTIF(E$8:E754,E754)-1)/1000</f>
        <v>0.60699999999999998</v>
      </c>
      <c r="U754" s="21">
        <f>(RANK(F754,F$8:F$1007,1)+COUNTIF(F$8:F754,F754)-1)/1000</f>
        <v>0.61099999999999999</v>
      </c>
      <c r="V754" s="21">
        <f>(RANK(G754,G$8:G$1007,1)+COUNTIF(G$8:G754,G754)-1)/1000</f>
        <v>0.60499999999999998</v>
      </c>
      <c r="W754" s="21">
        <f>(RANK(H754,H$8:H$1007,1)+COUNTIF(H$8:H754,H754)-1)/1000</f>
        <v>0.60599999999999998</v>
      </c>
      <c r="X754" s="21">
        <f>(RANK(I754,I$8:I$1007,1)+COUNTIF(I$8:I754,I754)-1)/1000</f>
        <v>0.61099999999999999</v>
      </c>
      <c r="Y754" s="21">
        <f>(RANK(J754,J$8:J$1007,1)+COUNTIF(J$8:J754,J754)-1)/1000</f>
        <v>0.60099999999999998</v>
      </c>
      <c r="Z754" s="21">
        <f>(RANK(K754,K$8:K$1007,1)+COUNTIF(K$8:K754,K754)-1)/1000</f>
        <v>0.81200000000000006</v>
      </c>
      <c r="AA754" s="21">
        <f>(RANK(L754,L$8:L$1007,1)+COUNTIF(L$8:L754,L754)-1)/1000</f>
        <v>0.80600000000000005</v>
      </c>
      <c r="AB754" s="21">
        <f>(RANK(M754,M$8:M$1007,1)+COUNTIF(M$8:M754,M754)-1)/1000</f>
        <v>0.81499999999999995</v>
      </c>
      <c r="AC754" s="21">
        <f>(RANK(N754,N$8:N$1007,1)+COUNTIF(N$8:N754,N754)-1)/1000</f>
        <v>0.64400000000000002</v>
      </c>
      <c r="AD754" s="21">
        <f>(RANK(O754,O$8:O$1007,1)+COUNTIF(O$8:O754,O754)-1)/1000</f>
        <v>0.67</v>
      </c>
      <c r="AE754" s="21">
        <f>(RANK(P754,P$8:P$1007,1)+COUNTIF(P$8:P754,P754)-1)/1000</f>
        <v>0.61799999999999999</v>
      </c>
      <c r="AF754" s="21">
        <f>(RANK(Q754,Q$8:Q$1007,1)+COUNTIF(Q$8:Q754,Q754)-1)/1000</f>
        <v>0.64400000000000002</v>
      </c>
      <c r="AG754" s="21">
        <f>(RANK(R754,R$8:R$1007,1)+COUNTIF(R$8:R754,R754)-1)/1000</f>
        <v>0.67</v>
      </c>
      <c r="AH754" s="21">
        <f>(RANK(S754,S$8:S$1007,1)+COUNTIF(S$8:S754,S754)-1)/1000</f>
        <v>0.61799999999999999</v>
      </c>
      <c r="AI754" s="14">
        <f t="shared" si="143"/>
        <v>0</v>
      </c>
      <c r="AK754" s="14">
        <f t="shared" si="144"/>
        <v>0</v>
      </c>
    </row>
    <row r="755" spans="2:37" x14ac:dyDescent="0.25">
      <c r="B755">
        <f t="shared" si="138"/>
        <v>748</v>
      </c>
      <c r="C755">
        <f>MATCH(B755,'Stocastic Model Raw Data'!$B$2:$B$1001,0)</f>
        <v>889</v>
      </c>
      <c r="D755" s="14" cm="1">
        <f t="array" ref="D755">INDEX('Stocastic Model Raw Data'!$G$2:$G$1001,$C755,0)</f>
        <v>31610718</v>
      </c>
      <c r="E755" s="14" cm="1">
        <f t="array" ref="E755">INDEX('Stocastic Model Raw Data'!$C$2:$C$1001,$C755,0)</f>
        <v>6403741.2397809597</v>
      </c>
      <c r="F755" s="14" cm="1">
        <f t="array" ref="F755">INDEX('Stocastic Model Raw Data'!$H$2:$H$1001,$C755,0)</f>
        <v>2687094.8361664298</v>
      </c>
      <c r="G755" s="14">
        <f t="shared" si="133"/>
        <v>3716646.4036145299</v>
      </c>
      <c r="H755" s="14" cm="1">
        <f t="array" ref="H755">INDEX('Stocastic Model Raw Data'!$D$2:$D$1001,$C755,0)</f>
        <v>207016550.65450799</v>
      </c>
      <c r="I755" s="14" cm="1">
        <f t="array" ref="I755">INDEX('Stocastic Model Raw Data'!$I$2:$I$1001,$C755,0)</f>
        <v>82646223.235936493</v>
      </c>
      <c r="J755" s="14">
        <f t="shared" si="134"/>
        <v>124370327.4185715</v>
      </c>
      <c r="K755" s="14" cm="1">
        <f t="array" ref="K755">INDEX('Stocastic Model Raw Data'!$E$2:$E$1001,$C755,0)</f>
        <v>41099747.419389598</v>
      </c>
      <c r="L755" s="14" cm="1">
        <f t="array" ref="L755">INDEX('Stocastic Model Raw Data'!$J$2:$J$1001,$C755,0)</f>
        <v>29308834.035975698</v>
      </c>
      <c r="M755" s="14">
        <f t="shared" si="135"/>
        <v>11790913.3834139</v>
      </c>
      <c r="N755" s="14">
        <f t="shared" si="139"/>
        <v>248116298.0738976</v>
      </c>
      <c r="O755" s="14">
        <f t="shared" si="140"/>
        <v>111955057.27191219</v>
      </c>
      <c r="P755" s="14">
        <f t="shared" si="136"/>
        <v>136161240.80198541</v>
      </c>
      <c r="Q755" s="3">
        <f t="shared" si="141"/>
        <v>248116298.0738976</v>
      </c>
      <c r="R755" s="3">
        <f t="shared" si="142"/>
        <v>143565775.27191219</v>
      </c>
      <c r="S755" s="3">
        <f t="shared" si="137"/>
        <v>104550522.80198541</v>
      </c>
      <c r="T755" s="21">
        <f>(RANK(E755,E$8:E$1007,1)+COUNTIF(E$8:E755,E755)-1)/1000</f>
        <v>0.879</v>
      </c>
      <c r="U755" s="21">
        <f>(RANK(F755,F$8:F$1007,1)+COUNTIF(F$8:F755,F755)-1)/1000</f>
        <v>0.88600000000000001</v>
      </c>
      <c r="V755" s="21">
        <f>(RANK(G755,G$8:G$1007,1)+COUNTIF(G$8:G755,G755)-1)/1000</f>
        <v>0.876</v>
      </c>
      <c r="W755" s="21">
        <f>(RANK(H755,H$8:H$1007,1)+COUNTIF(H$8:H755,H755)-1)/1000</f>
        <v>0.878</v>
      </c>
      <c r="X755" s="21">
        <f>(RANK(I755,I$8:I$1007,1)+COUNTIF(I$8:I755,I755)-1)/1000</f>
        <v>0.88600000000000001</v>
      </c>
      <c r="Y755" s="21">
        <f>(RANK(J755,J$8:J$1007,1)+COUNTIF(J$8:J755,J755)-1)/1000</f>
        <v>0.874</v>
      </c>
      <c r="Z755" s="21">
        <f>(RANK(K755,K$8:K$1007,1)+COUNTIF(K$8:K755,K755)-1)/1000</f>
        <v>0.83499999999999996</v>
      </c>
      <c r="AA755" s="21">
        <f>(RANK(L755,L$8:L$1007,1)+COUNTIF(L$8:L755,L755)-1)/1000</f>
        <v>0.82899999999999996</v>
      </c>
      <c r="AB755" s="21">
        <f>(RANK(M755,M$8:M$1007,1)+COUNTIF(M$8:M755,M755)-1)/1000</f>
        <v>0.86299999999999999</v>
      </c>
      <c r="AC755" s="21">
        <f>(RANK(N755,N$8:N$1007,1)+COUNTIF(N$8:N755,N755)-1)/1000</f>
        <v>0.88900000000000001</v>
      </c>
      <c r="AD755" s="21">
        <f>(RANK(O755,O$8:O$1007,1)+COUNTIF(O$8:O755,O755)-1)/1000</f>
        <v>0.9</v>
      </c>
      <c r="AE755" s="21">
        <f>(RANK(P755,P$8:P$1007,1)+COUNTIF(P$8:P755,P755)-1)/1000</f>
        <v>0.88100000000000001</v>
      </c>
      <c r="AF755" s="21">
        <f>(RANK(Q755,Q$8:Q$1007,1)+COUNTIF(Q$8:Q755,Q755)-1)/1000</f>
        <v>0.88900000000000001</v>
      </c>
      <c r="AG755" s="21">
        <f>(RANK(R755,R$8:R$1007,1)+COUNTIF(R$8:R755,R755)-1)/1000</f>
        <v>0.9</v>
      </c>
      <c r="AH755" s="21">
        <f>(RANK(S755,S$8:S$1007,1)+COUNTIF(S$8:S755,S755)-1)/1000</f>
        <v>0.88100000000000001</v>
      </c>
      <c r="AI755" s="14">
        <f t="shared" si="143"/>
        <v>0</v>
      </c>
      <c r="AK755" s="14">
        <f t="shared" si="144"/>
        <v>0</v>
      </c>
    </row>
    <row r="756" spans="2:37" x14ac:dyDescent="0.25">
      <c r="B756">
        <f t="shared" si="138"/>
        <v>749</v>
      </c>
      <c r="C756">
        <f>MATCH(B756,'Stocastic Model Raw Data'!$B$2:$B$1001,0)</f>
        <v>710</v>
      </c>
      <c r="D756" s="14" cm="1">
        <f t="array" ref="D756">INDEX('Stocastic Model Raw Data'!$G$2:$G$1001,$C756,0)</f>
        <v>31610718</v>
      </c>
      <c r="E756" s="14" cm="1">
        <f t="array" ref="E756">INDEX('Stocastic Model Raw Data'!$C$2:$C$1001,$C756,0)</f>
        <v>5194223.16148361</v>
      </c>
      <c r="F756" s="14" cm="1">
        <f t="array" ref="F756">INDEX('Stocastic Model Raw Data'!$H$2:$H$1001,$C756,0)</f>
        <v>2186238.61632118</v>
      </c>
      <c r="G756" s="14">
        <f t="shared" si="133"/>
        <v>3007984.54516243</v>
      </c>
      <c r="H756" s="14" cm="1">
        <f t="array" ref="H756">INDEX('Stocastic Model Raw Data'!$D$2:$D$1001,$C756,0)</f>
        <v>166913725.188849</v>
      </c>
      <c r="I756" s="14" cm="1">
        <f t="array" ref="I756">INDEX('Stocastic Model Raw Data'!$I$2:$I$1001,$C756,0)</f>
        <v>67199826.768986806</v>
      </c>
      <c r="J756" s="14">
        <f t="shared" si="134"/>
        <v>99713898.419862196</v>
      </c>
      <c r="K756" s="14" cm="1">
        <f t="array" ref="K756">INDEX('Stocastic Model Raw Data'!$E$2:$E$1001,$C756,0)</f>
        <v>32493973.7223657</v>
      </c>
      <c r="L756" s="14" cm="1">
        <f t="array" ref="L756">INDEX('Stocastic Model Raw Data'!$J$2:$J$1001,$C756,0)</f>
        <v>22807391.424049702</v>
      </c>
      <c r="M756" s="14">
        <f t="shared" si="135"/>
        <v>9686582.2983159982</v>
      </c>
      <c r="N756" s="14">
        <f t="shared" si="139"/>
        <v>199407698.91121471</v>
      </c>
      <c r="O756" s="14">
        <f t="shared" si="140"/>
        <v>90007218.193036512</v>
      </c>
      <c r="P756" s="14">
        <f t="shared" si="136"/>
        <v>109400480.7181782</v>
      </c>
      <c r="Q756" s="3">
        <f t="shared" si="141"/>
        <v>199407698.91121471</v>
      </c>
      <c r="R756" s="3">
        <f t="shared" si="142"/>
        <v>121617936.19303651</v>
      </c>
      <c r="S756" s="3">
        <f t="shared" si="137"/>
        <v>77789762.718178198</v>
      </c>
      <c r="T756" s="21">
        <f>(RANK(E756,E$8:E$1007,1)+COUNTIF(E$8:E756,E756)-1)/1000</f>
        <v>0.74399999999999999</v>
      </c>
      <c r="U756" s="21">
        <f>(RANK(F756,F$8:F$1007,1)+COUNTIF(F$8:F756,F756)-1)/1000</f>
        <v>0.75700000000000001</v>
      </c>
      <c r="V756" s="21">
        <f>(RANK(G756,G$8:G$1007,1)+COUNTIF(G$8:G756,G756)-1)/1000</f>
        <v>0.72899999999999998</v>
      </c>
      <c r="W756" s="21">
        <f>(RANK(H756,H$8:H$1007,1)+COUNTIF(H$8:H756,H756)-1)/1000</f>
        <v>0.72899999999999998</v>
      </c>
      <c r="X756" s="21">
        <f>(RANK(I756,I$8:I$1007,1)+COUNTIF(I$8:I756,I756)-1)/1000</f>
        <v>0.755</v>
      </c>
      <c r="Y756" s="21">
        <f>(RANK(J756,J$8:J$1007,1)+COUNTIF(J$8:J756,J756)-1)/1000</f>
        <v>0.71399999999999997</v>
      </c>
      <c r="Z756" s="21">
        <f>(RANK(K756,K$8:K$1007,1)+COUNTIF(K$8:K756,K756)-1)/1000</f>
        <v>0.32700000000000001</v>
      </c>
      <c r="AA756" s="21">
        <f>(RANK(L756,L$8:L$1007,1)+COUNTIF(L$8:L756,L756)-1)/1000</f>
        <v>0.317</v>
      </c>
      <c r="AB756" s="21">
        <f>(RANK(M756,M$8:M$1007,1)+COUNTIF(M$8:M756,M756)-1)/1000</f>
        <v>0.35899999999999999</v>
      </c>
      <c r="AC756" s="21">
        <f>(RANK(N756,N$8:N$1007,1)+COUNTIF(N$8:N756,N756)-1)/1000</f>
        <v>0.71</v>
      </c>
      <c r="AD756" s="21">
        <f>(RANK(O756,O$8:O$1007,1)+COUNTIF(O$8:O756,O756)-1)/1000</f>
        <v>0.70299999999999996</v>
      </c>
      <c r="AE756" s="21">
        <f>(RANK(P756,P$8:P$1007,1)+COUNTIF(P$8:P756,P756)-1)/1000</f>
        <v>0.71399999999999997</v>
      </c>
      <c r="AF756" s="21">
        <f>(RANK(Q756,Q$8:Q$1007,1)+COUNTIF(Q$8:Q756,Q756)-1)/1000</f>
        <v>0.71</v>
      </c>
      <c r="AG756" s="21">
        <f>(RANK(R756,R$8:R$1007,1)+COUNTIF(R$8:R756,R756)-1)/1000</f>
        <v>0.70299999999999996</v>
      </c>
      <c r="AH756" s="21">
        <f>(RANK(S756,S$8:S$1007,1)+COUNTIF(S$8:S756,S756)-1)/1000</f>
        <v>0.71399999999999997</v>
      </c>
      <c r="AI756" s="14">
        <f t="shared" si="143"/>
        <v>0</v>
      </c>
      <c r="AK756" s="14">
        <f t="shared" si="144"/>
        <v>0</v>
      </c>
    </row>
    <row r="757" spans="2:37" x14ac:dyDescent="0.25">
      <c r="B757">
        <f t="shared" si="138"/>
        <v>750</v>
      </c>
      <c r="C757">
        <f>MATCH(B757,'Stocastic Model Raw Data'!$B$2:$B$1001,0)</f>
        <v>891</v>
      </c>
      <c r="D757" s="14" cm="1">
        <f t="array" ref="D757">INDEX('Stocastic Model Raw Data'!$G$2:$G$1001,$C757,0)</f>
        <v>31610718</v>
      </c>
      <c r="E757" s="14" cm="1">
        <f t="array" ref="E757">INDEX('Stocastic Model Raw Data'!$C$2:$C$1001,$C757,0)</f>
        <v>6277809.6359923296</v>
      </c>
      <c r="F757" s="14" cm="1">
        <f t="array" ref="F757">INDEX('Stocastic Model Raw Data'!$H$2:$H$1001,$C757,0)</f>
        <v>2559248.2555769701</v>
      </c>
      <c r="G757" s="14">
        <f t="shared" si="133"/>
        <v>3718561.3804153595</v>
      </c>
      <c r="H757" s="14" cm="1">
        <f t="array" ref="H757">INDEX('Stocastic Model Raw Data'!$D$2:$D$1001,$C757,0)</f>
        <v>205715898.23344201</v>
      </c>
      <c r="I757" s="14" cm="1">
        <f t="array" ref="I757">INDEX('Stocastic Model Raw Data'!$I$2:$I$1001,$C757,0)</f>
        <v>78804459.676400602</v>
      </c>
      <c r="J757" s="14">
        <f t="shared" si="134"/>
        <v>126911438.55704141</v>
      </c>
      <c r="K757" s="14" cm="1">
        <f t="array" ref="K757">INDEX('Stocastic Model Raw Data'!$E$2:$E$1001,$C757,0)</f>
        <v>42643732.599017702</v>
      </c>
      <c r="L757" s="14" cm="1">
        <f t="array" ref="L757">INDEX('Stocastic Model Raw Data'!$J$2:$J$1001,$C757,0)</f>
        <v>30968061.862622298</v>
      </c>
      <c r="M757" s="14">
        <f t="shared" si="135"/>
        <v>11675670.736395404</v>
      </c>
      <c r="N757" s="14">
        <f t="shared" si="139"/>
        <v>248359630.83245972</v>
      </c>
      <c r="O757" s="14">
        <f t="shared" si="140"/>
        <v>109772521.53902289</v>
      </c>
      <c r="P757" s="14">
        <f t="shared" si="136"/>
        <v>138587109.29343683</v>
      </c>
      <c r="Q757" s="3">
        <f t="shared" si="141"/>
        <v>248359630.83245972</v>
      </c>
      <c r="R757" s="3">
        <f t="shared" si="142"/>
        <v>141383239.53902289</v>
      </c>
      <c r="S757" s="3">
        <f t="shared" si="137"/>
        <v>106976391.29343683</v>
      </c>
      <c r="T757" s="21">
        <f>(RANK(E757,E$8:E$1007,1)+COUNTIF(E$8:E757,E757)-1)/1000</f>
        <v>0.86199999999999999</v>
      </c>
      <c r="U757" s="21">
        <f>(RANK(F757,F$8:F$1007,1)+COUNTIF(F$8:F757,F757)-1)/1000</f>
        <v>0.85199999999999998</v>
      </c>
      <c r="V757" s="21">
        <f>(RANK(G757,G$8:G$1007,1)+COUNTIF(G$8:G757,G757)-1)/1000</f>
        <v>0.877</v>
      </c>
      <c r="W757" s="21">
        <f>(RANK(H757,H$8:H$1007,1)+COUNTIF(H$8:H757,H757)-1)/1000</f>
        <v>0.872</v>
      </c>
      <c r="X757" s="21">
        <f>(RANK(I757,I$8:I$1007,1)+COUNTIF(I$8:I757,I757)-1)/1000</f>
        <v>0.85199999999999998</v>
      </c>
      <c r="Y757" s="21">
        <f>(RANK(J757,J$8:J$1007,1)+COUNTIF(J$8:J757,J757)-1)/1000</f>
        <v>0.88600000000000001</v>
      </c>
      <c r="Z757" s="21">
        <f>(RANK(K757,K$8:K$1007,1)+COUNTIF(K$8:K757,K757)-1)/1000</f>
        <v>0.91700000000000004</v>
      </c>
      <c r="AA757" s="21">
        <f>(RANK(L757,L$8:L$1007,1)+COUNTIF(L$8:L757,L757)-1)/1000</f>
        <v>0.93500000000000005</v>
      </c>
      <c r="AB757" s="21">
        <f>(RANK(M757,M$8:M$1007,1)+COUNTIF(M$8:M757,M757)-1)/1000</f>
        <v>0.83899999999999997</v>
      </c>
      <c r="AC757" s="21">
        <f>(RANK(N757,N$8:N$1007,1)+COUNTIF(N$8:N757,N757)-1)/1000</f>
        <v>0.89100000000000001</v>
      </c>
      <c r="AD757" s="21">
        <f>(RANK(O757,O$8:O$1007,1)+COUNTIF(O$8:O757,O757)-1)/1000</f>
        <v>0.88300000000000001</v>
      </c>
      <c r="AE757" s="21">
        <f>(RANK(P757,P$8:P$1007,1)+COUNTIF(P$8:P757,P757)-1)/1000</f>
        <v>0.89</v>
      </c>
      <c r="AF757" s="21">
        <f>(RANK(Q757,Q$8:Q$1007,1)+COUNTIF(Q$8:Q757,Q757)-1)/1000</f>
        <v>0.89100000000000001</v>
      </c>
      <c r="AG757" s="21">
        <f>(RANK(R757,R$8:R$1007,1)+COUNTIF(R$8:R757,R757)-1)/1000</f>
        <v>0.88300000000000001</v>
      </c>
      <c r="AH757" s="21">
        <f>(RANK(S757,S$8:S$1007,1)+COUNTIF(S$8:S757,S757)-1)/1000</f>
        <v>0.89</v>
      </c>
      <c r="AI757" s="14">
        <f t="shared" si="143"/>
        <v>0</v>
      </c>
      <c r="AK757" s="14">
        <f t="shared" si="144"/>
        <v>0</v>
      </c>
    </row>
    <row r="758" spans="2:37" x14ac:dyDescent="0.25">
      <c r="B758">
        <f t="shared" si="138"/>
        <v>751</v>
      </c>
      <c r="C758">
        <f>MATCH(B758,'Stocastic Model Raw Data'!$B$2:$B$1001,0)</f>
        <v>215</v>
      </c>
      <c r="D758" s="14" cm="1">
        <f t="array" ref="D758">INDEX('Stocastic Model Raw Data'!$G$2:$G$1001,$C758,0)</f>
        <v>31610718</v>
      </c>
      <c r="E758" s="14" cm="1">
        <f t="array" ref="E758">INDEX('Stocastic Model Raw Data'!$C$2:$C$1001,$C758,0)</f>
        <v>2764337.60794459</v>
      </c>
      <c r="F758" s="14" cm="1">
        <f t="array" ref="F758">INDEX('Stocastic Model Raw Data'!$H$2:$H$1001,$C758,0)</f>
        <v>1126615.5362839501</v>
      </c>
      <c r="G758" s="14">
        <f t="shared" si="133"/>
        <v>1637722.07166064</v>
      </c>
      <c r="H758" s="14" cm="1">
        <f t="array" ref="H758">INDEX('Stocastic Model Raw Data'!$D$2:$D$1001,$C758,0)</f>
        <v>88855354.900772601</v>
      </c>
      <c r="I758" s="14" cm="1">
        <f t="array" ref="I758">INDEX('Stocastic Model Raw Data'!$I$2:$I$1001,$C758,0)</f>
        <v>34979061.049755201</v>
      </c>
      <c r="J758" s="14">
        <f t="shared" si="134"/>
        <v>53876293.851017401</v>
      </c>
      <c r="K758" s="14" cm="1">
        <f t="array" ref="K758">INDEX('Stocastic Model Raw Data'!$E$2:$E$1001,$C758,0)</f>
        <v>27832185.93163</v>
      </c>
      <c r="L758" s="14" cm="1">
        <f t="array" ref="L758">INDEX('Stocastic Model Raw Data'!$J$2:$J$1001,$C758,0)</f>
        <v>19554742.1036366</v>
      </c>
      <c r="M758" s="14">
        <f t="shared" si="135"/>
        <v>8277443.8279934004</v>
      </c>
      <c r="N758" s="14">
        <f t="shared" si="139"/>
        <v>116687540.8324026</v>
      </c>
      <c r="O758" s="14">
        <f t="shared" si="140"/>
        <v>54533803.153391801</v>
      </c>
      <c r="P758" s="14">
        <f t="shared" si="136"/>
        <v>62153737.679010801</v>
      </c>
      <c r="Q758" s="3">
        <f t="shared" si="141"/>
        <v>116687540.8324026</v>
      </c>
      <c r="R758" s="3">
        <f t="shared" si="142"/>
        <v>86144521.153391808</v>
      </c>
      <c r="S758" s="3">
        <f t="shared" si="137"/>
        <v>30543019.679010794</v>
      </c>
      <c r="T758" s="21">
        <f>(RANK(E758,E$8:E$1007,1)+COUNTIF(E$8:E758,E758)-1)/1000</f>
        <v>0.253</v>
      </c>
      <c r="U758" s="21">
        <f>(RANK(F758,F$8:F$1007,1)+COUNTIF(F$8:F758,F758)-1)/1000</f>
        <v>0.27400000000000002</v>
      </c>
      <c r="V758" s="21">
        <f>(RANK(G758,G$8:G$1007,1)+COUNTIF(G$8:G758,G758)-1)/1000</f>
        <v>0.23699999999999999</v>
      </c>
      <c r="W758" s="21">
        <f>(RANK(H758,H$8:H$1007,1)+COUNTIF(H$8:H758,H758)-1)/1000</f>
        <v>0.249</v>
      </c>
      <c r="X758" s="21">
        <f>(RANK(I758,I$8:I$1007,1)+COUNTIF(I$8:I758,I758)-1)/1000</f>
        <v>0.26500000000000001</v>
      </c>
      <c r="Y758" s="21">
        <f>(RANK(J758,J$8:J$1007,1)+COUNTIF(J$8:J758,J758)-1)/1000</f>
        <v>0.23499999999999999</v>
      </c>
      <c r="Z758" s="21">
        <f>(RANK(K758,K$8:K$1007,1)+COUNTIF(K$8:K758,K758)-1)/1000</f>
        <v>0.14599999999999999</v>
      </c>
      <c r="AA758" s="21">
        <f>(RANK(L758,L$8:L$1007,1)+COUNTIF(L$8:L758,L758)-1)/1000</f>
        <v>0.16</v>
      </c>
      <c r="AB758" s="21">
        <f>(RANK(M758,M$8:M$1007,1)+COUNTIF(M$8:M758,M758)-1)/1000</f>
        <v>0.11700000000000001</v>
      </c>
      <c r="AC758" s="21">
        <f>(RANK(N758,N$8:N$1007,1)+COUNTIF(N$8:N758,N758)-1)/1000</f>
        <v>0.215</v>
      </c>
      <c r="AD758" s="21">
        <f>(RANK(O758,O$8:O$1007,1)+COUNTIF(O$8:O758,O758)-1)/1000</f>
        <v>0.20599999999999999</v>
      </c>
      <c r="AE758" s="21">
        <f>(RANK(P758,P$8:P$1007,1)+COUNTIF(P$8:P758,P758)-1)/1000</f>
        <v>0.219</v>
      </c>
      <c r="AF758" s="21">
        <f>(RANK(Q758,Q$8:Q$1007,1)+COUNTIF(Q$8:Q758,Q758)-1)/1000</f>
        <v>0.215</v>
      </c>
      <c r="AG758" s="21">
        <f>(RANK(R758,R$8:R$1007,1)+COUNTIF(R$8:R758,R758)-1)/1000</f>
        <v>0.20599999999999999</v>
      </c>
      <c r="AH758" s="21">
        <f>(RANK(S758,S$8:S$1007,1)+COUNTIF(S$8:S758,S758)-1)/1000</f>
        <v>0.219</v>
      </c>
      <c r="AI758" s="14">
        <f t="shared" si="143"/>
        <v>0</v>
      </c>
      <c r="AK758" s="14">
        <f t="shared" si="144"/>
        <v>0</v>
      </c>
    </row>
    <row r="759" spans="2:37" x14ac:dyDescent="0.25">
      <c r="B759">
        <f t="shared" si="138"/>
        <v>752</v>
      </c>
      <c r="C759">
        <f>MATCH(B759,'Stocastic Model Raw Data'!$B$2:$B$1001,0)</f>
        <v>385</v>
      </c>
      <c r="D759" s="14" cm="1">
        <f t="array" ref="D759">INDEX('Stocastic Model Raw Data'!$G$2:$G$1001,$C759,0)</f>
        <v>31610718</v>
      </c>
      <c r="E759" s="14" cm="1">
        <f t="array" ref="E759">INDEX('Stocastic Model Raw Data'!$C$2:$C$1001,$C759,0)</f>
        <v>3221896.5150848799</v>
      </c>
      <c r="F759" s="14" cm="1">
        <f t="array" ref="F759">INDEX('Stocastic Model Raw Data'!$H$2:$H$1001,$C759,0)</f>
        <v>1249450.6120899401</v>
      </c>
      <c r="G759" s="14">
        <f t="shared" si="133"/>
        <v>1972445.9029949398</v>
      </c>
      <c r="H759" s="14" cm="1">
        <f t="array" ref="H759">INDEX('Stocastic Model Raw Data'!$D$2:$D$1001,$C759,0)</f>
        <v>104715159.14598</v>
      </c>
      <c r="I759" s="14" cm="1">
        <f t="array" ref="I759">INDEX('Stocastic Model Raw Data'!$I$2:$I$1001,$C759,0)</f>
        <v>39293527.996164098</v>
      </c>
      <c r="J759" s="14">
        <f t="shared" si="134"/>
        <v>65421631.149815902</v>
      </c>
      <c r="K759" s="14" cm="1">
        <f t="array" ref="K759">INDEX('Stocastic Model Raw Data'!$E$2:$E$1001,$C759,0)</f>
        <v>41540715.1478035</v>
      </c>
      <c r="L759" s="14" cm="1">
        <f t="array" ref="L759">INDEX('Stocastic Model Raw Data'!$J$2:$J$1001,$C759,0)</f>
        <v>29516551.638269201</v>
      </c>
      <c r="M759" s="14">
        <f t="shared" si="135"/>
        <v>12024163.509534299</v>
      </c>
      <c r="N759" s="14">
        <f t="shared" si="139"/>
        <v>146255874.29378349</v>
      </c>
      <c r="O759" s="14">
        <f t="shared" si="140"/>
        <v>68810079.634433299</v>
      </c>
      <c r="P759" s="14">
        <f t="shared" si="136"/>
        <v>77445794.659350187</v>
      </c>
      <c r="Q759" s="3">
        <f t="shared" si="141"/>
        <v>146255874.29378349</v>
      </c>
      <c r="R759" s="3">
        <f t="shared" si="142"/>
        <v>100420797.6344333</v>
      </c>
      <c r="S759" s="3">
        <f t="shared" si="137"/>
        <v>45835076.659350187</v>
      </c>
      <c r="T759" s="21">
        <f>(RANK(E759,E$8:E$1007,1)+COUNTIF(E$8:E759,E759)-1)/1000</f>
        <v>0.36499999999999999</v>
      </c>
      <c r="U759" s="21">
        <f>(RANK(F759,F$8:F$1007,1)+COUNTIF(F$8:F759,F759)-1)/1000</f>
        <v>0.33200000000000002</v>
      </c>
      <c r="V759" s="21">
        <f>(RANK(G759,G$8:G$1007,1)+COUNTIF(G$8:G759,G759)-1)/1000</f>
        <v>0.36899999999999999</v>
      </c>
      <c r="W759" s="21">
        <f>(RANK(H759,H$8:H$1007,1)+COUNTIF(H$8:H759,H759)-1)/1000</f>
        <v>0.36299999999999999</v>
      </c>
      <c r="X759" s="21">
        <f>(RANK(I759,I$8:I$1007,1)+COUNTIF(I$8:I759,I759)-1)/1000</f>
        <v>0.34399999999999997</v>
      </c>
      <c r="Y759" s="21">
        <f>(RANK(J759,J$8:J$1007,1)+COUNTIF(J$8:J759,J759)-1)/1000</f>
        <v>0.36699999999999999</v>
      </c>
      <c r="Z759" s="21">
        <f>(RANK(K759,K$8:K$1007,1)+COUNTIF(K$8:K759,K759)-1)/1000</f>
        <v>0.85799999999999998</v>
      </c>
      <c r="AA759" s="21">
        <f>(RANK(L759,L$8:L$1007,1)+COUNTIF(L$8:L759,L759)-1)/1000</f>
        <v>0.84199999999999997</v>
      </c>
      <c r="AB759" s="21">
        <f>(RANK(M759,M$8:M$1007,1)+COUNTIF(M$8:M759,M759)-1)/1000</f>
        <v>0.90400000000000003</v>
      </c>
      <c r="AC759" s="21">
        <f>(RANK(N759,N$8:N$1007,1)+COUNTIF(N$8:N759,N759)-1)/1000</f>
        <v>0.38500000000000001</v>
      </c>
      <c r="AD759" s="21">
        <f>(RANK(O759,O$8:O$1007,1)+COUNTIF(O$8:O759,O759)-1)/1000</f>
        <v>0.40100000000000002</v>
      </c>
      <c r="AE759" s="21">
        <f>(RANK(P759,P$8:P$1007,1)+COUNTIF(P$8:P759,P759)-1)/1000</f>
        <v>0.373</v>
      </c>
      <c r="AF759" s="21">
        <f>(RANK(Q759,Q$8:Q$1007,1)+COUNTIF(Q$8:Q759,Q759)-1)/1000</f>
        <v>0.38500000000000001</v>
      </c>
      <c r="AG759" s="21">
        <f>(RANK(R759,R$8:R$1007,1)+COUNTIF(R$8:R759,R759)-1)/1000</f>
        <v>0.40100000000000002</v>
      </c>
      <c r="AH759" s="21">
        <f>(RANK(S759,S$8:S$1007,1)+COUNTIF(S$8:S759,S759)-1)/1000</f>
        <v>0.373</v>
      </c>
      <c r="AI759" s="14">
        <f t="shared" si="143"/>
        <v>0</v>
      </c>
      <c r="AK759" s="14">
        <f t="shared" si="144"/>
        <v>0</v>
      </c>
    </row>
    <row r="760" spans="2:37" x14ac:dyDescent="0.25">
      <c r="B760">
        <f t="shared" si="138"/>
        <v>753</v>
      </c>
      <c r="C760">
        <f>MATCH(B760,'Stocastic Model Raw Data'!$B$2:$B$1001,0)</f>
        <v>920</v>
      </c>
      <c r="D760" s="14" cm="1">
        <f t="array" ref="D760">INDEX('Stocastic Model Raw Data'!$G$2:$G$1001,$C760,0)</f>
        <v>31610718</v>
      </c>
      <c r="E760" s="14" cm="1">
        <f t="array" ref="E760">INDEX('Stocastic Model Raw Data'!$C$2:$C$1001,$C760,0)</f>
        <v>6551814.9932604302</v>
      </c>
      <c r="F760" s="14" cm="1">
        <f t="array" ref="F760">INDEX('Stocastic Model Raw Data'!$H$2:$H$1001,$C760,0)</f>
        <v>2659190.5035675499</v>
      </c>
      <c r="G760" s="14">
        <f t="shared" si="133"/>
        <v>3892624.4896928803</v>
      </c>
      <c r="H760" s="14" cm="1">
        <f t="array" ref="H760">INDEX('Stocastic Model Raw Data'!$D$2:$D$1001,$C760,0)</f>
        <v>214783519.567965</v>
      </c>
      <c r="I760" s="14" cm="1">
        <f t="array" ref="I760">INDEX('Stocastic Model Raw Data'!$I$2:$I$1001,$C760,0)</f>
        <v>82016338.346325606</v>
      </c>
      <c r="J760" s="14">
        <f t="shared" si="134"/>
        <v>132767181.22163939</v>
      </c>
      <c r="K760" s="14" cm="1">
        <f t="array" ref="K760">INDEX('Stocastic Model Raw Data'!$E$2:$E$1001,$C760,0)</f>
        <v>45847847.921199203</v>
      </c>
      <c r="L760" s="14" cm="1">
        <f t="array" ref="L760">INDEX('Stocastic Model Raw Data'!$J$2:$J$1001,$C760,0)</f>
        <v>32637939.343245398</v>
      </c>
      <c r="M760" s="14">
        <f t="shared" si="135"/>
        <v>13209908.577953804</v>
      </c>
      <c r="N760" s="14">
        <f t="shared" si="139"/>
        <v>260631367.4891642</v>
      </c>
      <c r="O760" s="14">
        <f t="shared" si="140"/>
        <v>114654277.68957101</v>
      </c>
      <c r="P760" s="14">
        <f t="shared" si="136"/>
        <v>145977089.79959321</v>
      </c>
      <c r="Q760" s="3">
        <f t="shared" si="141"/>
        <v>260631367.4891642</v>
      </c>
      <c r="R760" s="3">
        <f t="shared" si="142"/>
        <v>146264995.68957102</v>
      </c>
      <c r="S760" s="3">
        <f t="shared" si="137"/>
        <v>114366371.79959318</v>
      </c>
      <c r="T760" s="21">
        <f>(RANK(E760,E$8:E$1007,1)+COUNTIF(E$8:E760,E760)-1)/1000</f>
        <v>0.9</v>
      </c>
      <c r="U760" s="21">
        <f>(RANK(F760,F$8:F$1007,1)+COUNTIF(F$8:F760,F760)-1)/1000</f>
        <v>0.871</v>
      </c>
      <c r="V760" s="21">
        <f>(RANK(G760,G$8:G$1007,1)+COUNTIF(G$8:G760,G760)-1)/1000</f>
        <v>0.91400000000000003</v>
      </c>
      <c r="W760" s="21">
        <f>(RANK(H760,H$8:H$1007,1)+COUNTIF(H$8:H760,H760)-1)/1000</f>
        <v>0.90500000000000003</v>
      </c>
      <c r="X760" s="21">
        <f>(RANK(I760,I$8:I$1007,1)+COUNTIF(I$8:I760,I760)-1)/1000</f>
        <v>0.873</v>
      </c>
      <c r="Y760" s="21">
        <f>(RANK(J760,J$8:J$1007,1)+COUNTIF(J$8:J760,J760)-1)/1000</f>
        <v>0.92</v>
      </c>
      <c r="Z760" s="21">
        <f>(RANK(K760,K$8:K$1007,1)+COUNTIF(K$8:K760,K760)-1)/1000</f>
        <v>0.98599999999999999</v>
      </c>
      <c r="AA760" s="21">
        <f>(RANK(L760,L$8:L$1007,1)+COUNTIF(L$8:L760,L760)-1)/1000</f>
        <v>0.98199999999999998</v>
      </c>
      <c r="AB760" s="21">
        <f>(RANK(M760,M$8:M$1007,1)+COUNTIF(M$8:M760,M760)-1)/1000</f>
        <v>0.99099999999999999</v>
      </c>
      <c r="AC760" s="21">
        <f>(RANK(N760,N$8:N$1007,1)+COUNTIF(N$8:N760,N760)-1)/1000</f>
        <v>0.92</v>
      </c>
      <c r="AD760" s="21">
        <f>(RANK(O760,O$8:O$1007,1)+COUNTIF(O$8:O760,O760)-1)/1000</f>
        <v>0.92200000000000004</v>
      </c>
      <c r="AE760" s="21">
        <f>(RANK(P760,P$8:P$1007,1)+COUNTIF(P$8:P760,P760)-1)/1000</f>
        <v>0.92100000000000004</v>
      </c>
      <c r="AF760" s="21">
        <f>(RANK(Q760,Q$8:Q$1007,1)+COUNTIF(Q$8:Q760,Q760)-1)/1000</f>
        <v>0.92</v>
      </c>
      <c r="AG760" s="21">
        <f>(RANK(R760,R$8:R$1007,1)+COUNTIF(R$8:R760,R760)-1)/1000</f>
        <v>0.92200000000000004</v>
      </c>
      <c r="AH760" s="21">
        <f>(RANK(S760,S$8:S$1007,1)+COUNTIF(S$8:S760,S760)-1)/1000</f>
        <v>0.92100000000000004</v>
      </c>
      <c r="AI760" s="14">
        <f t="shared" si="143"/>
        <v>0</v>
      </c>
      <c r="AK760" s="14">
        <f t="shared" si="144"/>
        <v>0</v>
      </c>
    </row>
    <row r="761" spans="2:37" x14ac:dyDescent="0.25">
      <c r="B761">
        <f t="shared" si="138"/>
        <v>754</v>
      </c>
      <c r="C761">
        <f>MATCH(B761,'Stocastic Model Raw Data'!$B$2:$B$1001,0)</f>
        <v>434</v>
      </c>
      <c r="D761" s="14" cm="1">
        <f t="array" ref="D761">INDEX('Stocastic Model Raw Data'!$G$2:$G$1001,$C761,0)</f>
        <v>31610718</v>
      </c>
      <c r="E761" s="14" cm="1">
        <f t="array" ref="E761">INDEX('Stocastic Model Raw Data'!$C$2:$C$1001,$C761,0)</f>
        <v>4176348.5602592002</v>
      </c>
      <c r="F761" s="14" cm="1">
        <f t="array" ref="F761">INDEX('Stocastic Model Raw Data'!$H$2:$H$1001,$C761,0)</f>
        <v>1737926.13578999</v>
      </c>
      <c r="G761" s="14">
        <f t="shared" si="133"/>
        <v>2438422.4244692102</v>
      </c>
      <c r="H761" s="14" cm="1">
        <f t="array" ref="H761">INDEX('Stocastic Model Raw Data'!$D$2:$D$1001,$C761,0)</f>
        <v>135705709.21669701</v>
      </c>
      <c r="I761" s="14" cm="1">
        <f t="array" ref="I761">INDEX('Stocastic Model Raw Data'!$I$2:$I$1001,$C761,0)</f>
        <v>53576630.597094603</v>
      </c>
      <c r="J761" s="14">
        <f t="shared" si="134"/>
        <v>82129078.619602412</v>
      </c>
      <c r="K761" s="14" cm="1">
        <f t="array" ref="K761">INDEX('Stocastic Model Raw Data'!$E$2:$E$1001,$C761,0)</f>
        <v>23033500.024982098</v>
      </c>
      <c r="L761" s="14" cm="1">
        <f t="array" ref="L761">INDEX('Stocastic Model Raw Data'!$J$2:$J$1001,$C761,0)</f>
        <v>15486947.066728</v>
      </c>
      <c r="M761" s="14">
        <f t="shared" si="135"/>
        <v>7546552.9582540989</v>
      </c>
      <c r="N761" s="14">
        <f t="shared" si="139"/>
        <v>158739209.2416791</v>
      </c>
      <c r="O761" s="14">
        <f t="shared" si="140"/>
        <v>69063577.663822606</v>
      </c>
      <c r="P761" s="14">
        <f t="shared" si="136"/>
        <v>89675631.577856496</v>
      </c>
      <c r="Q761" s="3">
        <f t="shared" si="141"/>
        <v>158739209.2416791</v>
      </c>
      <c r="R761" s="3">
        <f t="shared" si="142"/>
        <v>100674295.66382261</v>
      </c>
      <c r="S761" s="3">
        <f t="shared" si="137"/>
        <v>58064913.577856496</v>
      </c>
      <c r="T761" s="21">
        <f>(RANK(E761,E$8:E$1007,1)+COUNTIF(E$8:E761,E761)-1)/1000</f>
        <v>0.498</v>
      </c>
      <c r="U761" s="21">
        <f>(RANK(F761,F$8:F$1007,1)+COUNTIF(F$8:F761,F761)-1)/1000</f>
        <v>0.50800000000000001</v>
      </c>
      <c r="V761" s="21">
        <f>(RANK(G761,G$8:G$1007,1)+COUNTIF(G$8:G761,G761)-1)/1000</f>
        <v>0.47599999999999998</v>
      </c>
      <c r="W761" s="21">
        <f>(RANK(H761,H$8:H$1007,1)+COUNTIF(H$8:H761,H761)-1)/1000</f>
        <v>0.501</v>
      </c>
      <c r="X761" s="21">
        <f>(RANK(I761,I$8:I$1007,1)+COUNTIF(I$8:I761,I761)-1)/1000</f>
        <v>0.50600000000000001</v>
      </c>
      <c r="Y761" s="21">
        <f>(RANK(J761,J$8:J$1007,1)+COUNTIF(J$8:J761,J761)-1)/1000</f>
        <v>0.48099999999999998</v>
      </c>
      <c r="Z761" s="21">
        <f>(RANK(K761,K$8:K$1007,1)+COUNTIF(K$8:K761,K761)-1)/1000</f>
        <v>2.4E-2</v>
      </c>
      <c r="AA761" s="21">
        <f>(RANK(L761,L$8:L$1007,1)+COUNTIF(L$8:L761,L761)-1)/1000</f>
        <v>1.9E-2</v>
      </c>
      <c r="AB761" s="21">
        <f>(RANK(M761,M$8:M$1007,1)+COUNTIF(M$8:M761,M761)-1)/1000</f>
        <v>0.05</v>
      </c>
      <c r="AC761" s="21">
        <f>(RANK(N761,N$8:N$1007,1)+COUNTIF(N$8:N761,N761)-1)/1000</f>
        <v>0.434</v>
      </c>
      <c r="AD761" s="21">
        <f>(RANK(O761,O$8:O$1007,1)+COUNTIF(O$8:O761,O761)-1)/1000</f>
        <v>0.40500000000000003</v>
      </c>
      <c r="AE761" s="21">
        <f>(RANK(P761,P$8:P$1007,1)+COUNTIF(P$8:P761,P761)-1)/1000</f>
        <v>0.45300000000000001</v>
      </c>
      <c r="AF761" s="21">
        <f>(RANK(Q761,Q$8:Q$1007,1)+COUNTIF(Q$8:Q761,Q761)-1)/1000</f>
        <v>0.434</v>
      </c>
      <c r="AG761" s="21">
        <f>(RANK(R761,R$8:R$1007,1)+COUNTIF(R$8:R761,R761)-1)/1000</f>
        <v>0.40500000000000003</v>
      </c>
      <c r="AH761" s="21">
        <f>(RANK(S761,S$8:S$1007,1)+COUNTIF(S$8:S761,S761)-1)/1000</f>
        <v>0.45300000000000001</v>
      </c>
      <c r="AI761" s="14">
        <f t="shared" si="143"/>
        <v>0</v>
      </c>
      <c r="AK761" s="14">
        <f t="shared" si="144"/>
        <v>0</v>
      </c>
    </row>
    <row r="762" spans="2:37" x14ac:dyDescent="0.25">
      <c r="B762">
        <f t="shared" si="138"/>
        <v>755</v>
      </c>
      <c r="C762">
        <f>MATCH(B762,'Stocastic Model Raw Data'!$B$2:$B$1001,0)</f>
        <v>979</v>
      </c>
      <c r="D762" s="14" cm="1">
        <f t="array" ref="D762">INDEX('Stocastic Model Raw Data'!$G$2:$G$1001,$C762,0)</f>
        <v>31610718</v>
      </c>
      <c r="E762" s="14" cm="1">
        <f t="array" ref="E762">INDEX('Stocastic Model Raw Data'!$C$2:$C$1001,$C762,0)</f>
        <v>8340238.5161917396</v>
      </c>
      <c r="F762" s="14" cm="1">
        <f t="array" ref="F762">INDEX('Stocastic Model Raw Data'!$H$2:$H$1001,$C762,0)</f>
        <v>3509909.28563231</v>
      </c>
      <c r="G762" s="14">
        <f t="shared" si="133"/>
        <v>4830329.2305594292</v>
      </c>
      <c r="H762" s="14" cm="1">
        <f t="array" ref="H762">INDEX('Stocastic Model Raw Data'!$D$2:$D$1001,$C762,0)</f>
        <v>270616816.69110698</v>
      </c>
      <c r="I762" s="14" cm="1">
        <f t="array" ref="I762">INDEX('Stocastic Model Raw Data'!$I$2:$I$1001,$C762,0)</f>
        <v>107571448.214553</v>
      </c>
      <c r="J762" s="14">
        <f t="shared" si="134"/>
        <v>163045368.47655398</v>
      </c>
      <c r="K762" s="14" cm="1">
        <f t="array" ref="K762">INDEX('Stocastic Model Raw Data'!$E$2:$E$1001,$C762,0)</f>
        <v>37462761.627566203</v>
      </c>
      <c r="L762" s="14" cm="1">
        <f t="array" ref="L762">INDEX('Stocastic Model Raw Data'!$J$2:$J$1001,$C762,0)</f>
        <v>26466759.526802499</v>
      </c>
      <c r="M762" s="14">
        <f t="shared" si="135"/>
        <v>10996002.100763705</v>
      </c>
      <c r="N762" s="14">
        <f t="shared" si="139"/>
        <v>308079578.31867319</v>
      </c>
      <c r="O762" s="14">
        <f t="shared" si="140"/>
        <v>134038207.74135549</v>
      </c>
      <c r="P762" s="14">
        <f t="shared" si="136"/>
        <v>174041370.57731771</v>
      </c>
      <c r="Q762" s="3">
        <f t="shared" si="141"/>
        <v>308079578.31867319</v>
      </c>
      <c r="R762" s="3">
        <f t="shared" si="142"/>
        <v>165648925.74135548</v>
      </c>
      <c r="S762" s="3">
        <f t="shared" si="137"/>
        <v>142430652.57731771</v>
      </c>
      <c r="T762" s="21">
        <f>(RANK(E762,E$8:E$1007,1)+COUNTIF(E$8:E762,E762)-1)/1000</f>
        <v>0.98399999999999999</v>
      </c>
      <c r="U762" s="21">
        <f>(RANK(F762,F$8:F$1007,1)+COUNTIF(F$8:F762,F762)-1)/1000</f>
        <v>0.98499999999999999</v>
      </c>
      <c r="V762" s="21">
        <f>(RANK(G762,G$8:G$1007,1)+COUNTIF(G$8:G762,G762)-1)/1000</f>
        <v>0.98299999999999998</v>
      </c>
      <c r="W762" s="21">
        <f>(RANK(H762,H$8:H$1007,1)+COUNTIF(H$8:H762,H762)-1)/1000</f>
        <v>0.98299999999999998</v>
      </c>
      <c r="X762" s="21">
        <f>(RANK(I762,I$8:I$1007,1)+COUNTIF(I$8:I762,I762)-1)/1000</f>
        <v>0.98499999999999999</v>
      </c>
      <c r="Y762" s="21">
        <f>(RANK(J762,J$8:J$1007,1)+COUNTIF(J$8:J762,J762)-1)/1000</f>
        <v>0.98299999999999998</v>
      </c>
      <c r="Z762" s="21">
        <f>(RANK(K762,K$8:K$1007,1)+COUNTIF(K$8:K762,K762)-1)/1000</f>
        <v>0.60399999999999998</v>
      </c>
      <c r="AA762" s="21">
        <f>(RANK(L762,L$8:L$1007,1)+COUNTIF(L$8:L762,L762)-1)/1000</f>
        <v>0.58199999999999996</v>
      </c>
      <c r="AB762" s="21">
        <f>(RANK(M762,M$8:M$1007,1)+COUNTIF(M$8:M762,M762)-1)/1000</f>
        <v>0.68799999999999994</v>
      </c>
      <c r="AC762" s="21">
        <f>(RANK(N762,N$8:N$1007,1)+COUNTIF(N$8:N762,N762)-1)/1000</f>
        <v>0.97899999999999998</v>
      </c>
      <c r="AD762" s="21">
        <f>(RANK(O762,O$8:O$1007,1)+COUNTIF(O$8:O762,O762)-1)/1000</f>
        <v>0.97499999999999998</v>
      </c>
      <c r="AE762" s="21">
        <f>(RANK(P762,P$8:P$1007,1)+COUNTIF(P$8:P762,P762)-1)/1000</f>
        <v>0.98299999999999998</v>
      </c>
      <c r="AF762" s="21">
        <f>(RANK(Q762,Q$8:Q$1007,1)+COUNTIF(Q$8:Q762,Q762)-1)/1000</f>
        <v>0.97899999999999998</v>
      </c>
      <c r="AG762" s="21">
        <f>(RANK(R762,R$8:R$1007,1)+COUNTIF(R$8:R762,R762)-1)/1000</f>
        <v>0.97499999999999998</v>
      </c>
      <c r="AH762" s="21">
        <f>(RANK(S762,S$8:S$1007,1)+COUNTIF(S$8:S762,S762)-1)/1000</f>
        <v>0.98299999999999998</v>
      </c>
      <c r="AI762" s="14">
        <f t="shared" si="143"/>
        <v>0</v>
      </c>
      <c r="AK762" s="14">
        <f t="shared" si="144"/>
        <v>0</v>
      </c>
    </row>
    <row r="763" spans="2:37" x14ac:dyDescent="0.25">
      <c r="B763">
        <f t="shared" si="138"/>
        <v>756</v>
      </c>
      <c r="C763">
        <f>MATCH(B763,'Stocastic Model Raw Data'!$B$2:$B$1001,0)</f>
        <v>709</v>
      </c>
      <c r="D763" s="14" cm="1">
        <f t="array" ref="D763">INDEX('Stocastic Model Raw Data'!$G$2:$G$1001,$C763,0)</f>
        <v>31610718</v>
      </c>
      <c r="E763" s="14" cm="1">
        <f t="array" ref="E763">INDEX('Stocastic Model Raw Data'!$C$2:$C$1001,$C763,0)</f>
        <v>4877015.9004672598</v>
      </c>
      <c r="F763" s="14" cm="1">
        <f t="array" ref="F763">INDEX('Stocastic Model Raw Data'!$H$2:$H$1001,$C763,0)</f>
        <v>1984143.5667876599</v>
      </c>
      <c r="G763" s="14">
        <f t="shared" si="133"/>
        <v>2892872.3336795997</v>
      </c>
      <c r="H763" s="14" cm="1">
        <f t="array" ref="H763">INDEX('Stocastic Model Raw Data'!$D$2:$D$1001,$C763,0)</f>
        <v>159442927.669103</v>
      </c>
      <c r="I763" s="14" cm="1">
        <f t="array" ref="I763">INDEX('Stocastic Model Raw Data'!$I$2:$I$1001,$C763,0)</f>
        <v>61509330.786373802</v>
      </c>
      <c r="J763" s="14">
        <f t="shared" si="134"/>
        <v>97933596.882729203</v>
      </c>
      <c r="K763" s="14" cm="1">
        <f t="array" ref="K763">INDEX('Stocastic Model Raw Data'!$E$2:$E$1001,$C763,0)</f>
        <v>39717859.680993699</v>
      </c>
      <c r="L763" s="14" cm="1">
        <f t="array" ref="L763">INDEX('Stocastic Model Raw Data'!$J$2:$J$1001,$C763,0)</f>
        <v>28089630.319902599</v>
      </c>
      <c r="M763" s="14">
        <f t="shared" si="135"/>
        <v>11628229.3610911</v>
      </c>
      <c r="N763" s="14">
        <f t="shared" si="139"/>
        <v>199160787.3500967</v>
      </c>
      <c r="O763" s="14">
        <f t="shared" si="140"/>
        <v>89598961.106276393</v>
      </c>
      <c r="P763" s="14">
        <f t="shared" si="136"/>
        <v>109561826.24382031</v>
      </c>
      <c r="Q763" s="3">
        <f t="shared" si="141"/>
        <v>199160787.3500967</v>
      </c>
      <c r="R763" s="3">
        <f t="shared" si="142"/>
        <v>121209679.10627639</v>
      </c>
      <c r="S763" s="3">
        <f t="shared" si="137"/>
        <v>77951108.24382031</v>
      </c>
      <c r="T763" s="21">
        <f>(RANK(E763,E$8:E$1007,1)+COUNTIF(E$8:E763,E763)-1)/1000</f>
        <v>0.66900000000000004</v>
      </c>
      <c r="U763" s="21">
        <f>(RANK(F763,F$8:F$1007,1)+COUNTIF(F$8:F763,F763)-1)/1000</f>
        <v>0.65100000000000002</v>
      </c>
      <c r="V763" s="21">
        <f>(RANK(G763,G$8:G$1007,1)+COUNTIF(G$8:G763,G763)-1)/1000</f>
        <v>0.68700000000000006</v>
      </c>
      <c r="W763" s="21">
        <f>(RANK(H763,H$8:H$1007,1)+COUNTIF(H$8:H763,H763)-1)/1000</f>
        <v>0.68400000000000005</v>
      </c>
      <c r="X763" s="21">
        <f>(RANK(I763,I$8:I$1007,1)+COUNTIF(I$8:I763,I763)-1)/1000</f>
        <v>0.65100000000000002</v>
      </c>
      <c r="Y763" s="21">
        <f>(RANK(J763,J$8:J$1007,1)+COUNTIF(J$8:J763,J763)-1)/1000</f>
        <v>0.70399999999999996</v>
      </c>
      <c r="Z763" s="21">
        <f>(RANK(K763,K$8:K$1007,1)+COUNTIF(K$8:K763,K763)-1)/1000</f>
        <v>0.76200000000000001</v>
      </c>
      <c r="AA763" s="21">
        <f>(RANK(L763,L$8:L$1007,1)+COUNTIF(L$8:L763,L763)-1)/1000</f>
        <v>0.73599999999999999</v>
      </c>
      <c r="AB763" s="21">
        <f>(RANK(M763,M$8:M$1007,1)+COUNTIF(M$8:M763,M763)-1)/1000</f>
        <v>0.82399999999999995</v>
      </c>
      <c r="AC763" s="21">
        <f>(RANK(N763,N$8:N$1007,1)+COUNTIF(N$8:N763,N763)-1)/1000</f>
        <v>0.70899999999999996</v>
      </c>
      <c r="AD763" s="21">
        <f>(RANK(O763,O$8:O$1007,1)+COUNTIF(O$8:O763,O763)-1)/1000</f>
        <v>0.69799999999999995</v>
      </c>
      <c r="AE763" s="21">
        <f>(RANK(P763,P$8:P$1007,1)+COUNTIF(P$8:P763,P763)-1)/1000</f>
        <v>0.71599999999999997</v>
      </c>
      <c r="AF763" s="21">
        <f>(RANK(Q763,Q$8:Q$1007,1)+COUNTIF(Q$8:Q763,Q763)-1)/1000</f>
        <v>0.70899999999999996</v>
      </c>
      <c r="AG763" s="21">
        <f>(RANK(R763,R$8:R$1007,1)+COUNTIF(R$8:R763,R763)-1)/1000</f>
        <v>0.69799999999999995</v>
      </c>
      <c r="AH763" s="21">
        <f>(RANK(S763,S$8:S$1007,1)+COUNTIF(S$8:S763,S763)-1)/1000</f>
        <v>0.71599999999999997</v>
      </c>
      <c r="AI763" s="14">
        <f t="shared" si="143"/>
        <v>0</v>
      </c>
      <c r="AK763" s="14">
        <f t="shared" si="144"/>
        <v>0</v>
      </c>
    </row>
    <row r="764" spans="2:37" x14ac:dyDescent="0.25">
      <c r="B764">
        <f t="shared" si="138"/>
        <v>757</v>
      </c>
      <c r="C764">
        <f>MATCH(B764,'Stocastic Model Raw Data'!$B$2:$B$1001,0)</f>
        <v>698</v>
      </c>
      <c r="D764" s="14" cm="1">
        <f t="array" ref="D764">INDEX('Stocastic Model Raw Data'!$G$2:$G$1001,$C764,0)</f>
        <v>31610718</v>
      </c>
      <c r="E764" s="14" cm="1">
        <f t="array" ref="E764">INDEX('Stocastic Model Raw Data'!$C$2:$C$1001,$C764,0)</f>
        <v>4863402.24961353</v>
      </c>
      <c r="F764" s="14" cm="1">
        <f t="array" ref="F764">INDEX('Stocastic Model Raw Data'!$H$2:$H$1001,$C764,0)</f>
        <v>2027814.5407574</v>
      </c>
      <c r="G764" s="14">
        <f t="shared" si="133"/>
        <v>2835587.70885613</v>
      </c>
      <c r="H764" s="14" cm="1">
        <f t="array" ref="H764">INDEX('Stocastic Model Raw Data'!$D$2:$D$1001,$C764,0)</f>
        <v>156130767.35306501</v>
      </c>
      <c r="I764" s="14" cm="1">
        <f t="array" ref="I764">INDEX('Stocastic Model Raw Data'!$I$2:$I$1001,$C764,0)</f>
        <v>62610174.718689598</v>
      </c>
      <c r="J764" s="14">
        <f t="shared" si="134"/>
        <v>93520592.634375423</v>
      </c>
      <c r="K764" s="14" cm="1">
        <f t="array" ref="K764">INDEX('Stocastic Model Raw Data'!$E$2:$E$1001,$C764,0)</f>
        <v>40994644.706093602</v>
      </c>
      <c r="L764" s="14" cm="1">
        <f t="array" ref="L764">INDEX('Stocastic Model Raw Data'!$J$2:$J$1001,$C764,0)</f>
        <v>29146559.352756701</v>
      </c>
      <c r="M764" s="14">
        <f t="shared" si="135"/>
        <v>11848085.3533369</v>
      </c>
      <c r="N764" s="14">
        <f t="shared" si="139"/>
        <v>197125412.05915862</v>
      </c>
      <c r="O764" s="14">
        <f t="shared" si="140"/>
        <v>91756734.0714463</v>
      </c>
      <c r="P764" s="14">
        <f t="shared" si="136"/>
        <v>105368677.98771232</v>
      </c>
      <c r="Q764" s="3">
        <f t="shared" si="141"/>
        <v>197125412.05915862</v>
      </c>
      <c r="R764" s="3">
        <f t="shared" si="142"/>
        <v>123367452.0714463</v>
      </c>
      <c r="S764" s="3">
        <f t="shared" si="137"/>
        <v>73757959.987712324</v>
      </c>
      <c r="T764" s="21">
        <f>(RANK(E764,E$8:E$1007,1)+COUNTIF(E$8:E764,E764)-1)/1000</f>
        <v>0.66500000000000004</v>
      </c>
      <c r="U764" s="21">
        <f>(RANK(F764,F$8:F$1007,1)+COUNTIF(F$8:F764,F764)-1)/1000</f>
        <v>0.67400000000000004</v>
      </c>
      <c r="V764" s="21">
        <f>(RANK(G764,G$8:G$1007,1)+COUNTIF(G$8:G764,G764)-1)/1000</f>
        <v>0.66</v>
      </c>
      <c r="W764" s="21">
        <f>(RANK(H764,H$8:H$1007,1)+COUNTIF(H$8:H764,H764)-1)/1000</f>
        <v>0.64800000000000002</v>
      </c>
      <c r="X764" s="21">
        <f>(RANK(I764,I$8:I$1007,1)+COUNTIF(I$8:I764,I764)-1)/1000</f>
        <v>0.67200000000000004</v>
      </c>
      <c r="Y764" s="21">
        <f>(RANK(J764,J$8:J$1007,1)+COUNTIF(J$8:J764,J764)-1)/1000</f>
        <v>0.64100000000000001</v>
      </c>
      <c r="Z764" s="21">
        <f>(RANK(K764,K$8:K$1007,1)+COUNTIF(K$8:K764,K764)-1)/1000</f>
        <v>0.82699999999999996</v>
      </c>
      <c r="AA764" s="21">
        <f>(RANK(L764,L$8:L$1007,1)+COUNTIF(L$8:L764,L764)-1)/1000</f>
        <v>0.82199999999999995</v>
      </c>
      <c r="AB764" s="21">
        <f>(RANK(M764,M$8:M$1007,1)+COUNTIF(M$8:M764,M764)-1)/1000</f>
        <v>0.877</v>
      </c>
      <c r="AC764" s="21">
        <f>(RANK(N764,N$8:N$1007,1)+COUNTIF(N$8:N764,N764)-1)/1000</f>
        <v>0.69799999999999995</v>
      </c>
      <c r="AD764" s="21">
        <f>(RANK(O764,O$8:O$1007,1)+COUNTIF(O$8:O764,O764)-1)/1000</f>
        <v>0.72399999999999998</v>
      </c>
      <c r="AE764" s="21">
        <f>(RANK(P764,P$8:P$1007,1)+COUNTIF(P$8:P764,P764)-1)/1000</f>
        <v>0.65900000000000003</v>
      </c>
      <c r="AF764" s="21">
        <f>(RANK(Q764,Q$8:Q$1007,1)+COUNTIF(Q$8:Q764,Q764)-1)/1000</f>
        <v>0.69799999999999995</v>
      </c>
      <c r="AG764" s="21">
        <f>(RANK(R764,R$8:R$1007,1)+COUNTIF(R$8:R764,R764)-1)/1000</f>
        <v>0.72399999999999998</v>
      </c>
      <c r="AH764" s="21">
        <f>(RANK(S764,S$8:S$1007,1)+COUNTIF(S$8:S764,S764)-1)/1000</f>
        <v>0.65900000000000003</v>
      </c>
      <c r="AI764" s="14">
        <f t="shared" si="143"/>
        <v>0</v>
      </c>
      <c r="AK764" s="14">
        <f t="shared" si="144"/>
        <v>0</v>
      </c>
    </row>
    <row r="765" spans="2:37" x14ac:dyDescent="0.25">
      <c r="B765">
        <f t="shared" si="138"/>
        <v>758</v>
      </c>
      <c r="C765">
        <f>MATCH(B765,'Stocastic Model Raw Data'!$B$2:$B$1001,0)</f>
        <v>228</v>
      </c>
      <c r="D765" s="14" cm="1">
        <f t="array" ref="D765">INDEX('Stocastic Model Raw Data'!$G$2:$G$1001,$C765,0)</f>
        <v>31610718</v>
      </c>
      <c r="E765" s="14" cm="1">
        <f t="array" ref="E765">INDEX('Stocastic Model Raw Data'!$C$2:$C$1001,$C765,0)</f>
        <v>2653611.2837771601</v>
      </c>
      <c r="F765" s="14" cm="1">
        <f t="array" ref="F765">INDEX('Stocastic Model Raw Data'!$H$2:$H$1001,$C765,0)</f>
        <v>1039530.31336811</v>
      </c>
      <c r="G765" s="14">
        <f t="shared" si="133"/>
        <v>1614080.9704090501</v>
      </c>
      <c r="H765" s="14" cm="1">
        <f t="array" ref="H765">INDEX('Stocastic Model Raw Data'!$D$2:$D$1001,$C765,0)</f>
        <v>86951812.384214506</v>
      </c>
      <c r="I765" s="14" cm="1">
        <f t="array" ref="I765">INDEX('Stocastic Model Raw Data'!$I$2:$I$1001,$C765,0)</f>
        <v>32605668.4973494</v>
      </c>
      <c r="J765" s="14">
        <f t="shared" si="134"/>
        <v>54346143.886865109</v>
      </c>
      <c r="K765" s="14" cm="1">
        <f t="array" ref="K765">INDEX('Stocastic Model Raw Data'!$E$2:$E$1001,$C765,0)</f>
        <v>32227842.7553371</v>
      </c>
      <c r="L765" s="14" cm="1">
        <f t="array" ref="L765">INDEX('Stocastic Model Raw Data'!$J$2:$J$1001,$C765,0)</f>
        <v>22905187.515404198</v>
      </c>
      <c r="M765" s="14">
        <f t="shared" si="135"/>
        <v>9322655.2399329022</v>
      </c>
      <c r="N765" s="14">
        <f t="shared" si="139"/>
        <v>119179655.13955161</v>
      </c>
      <c r="O765" s="14">
        <f t="shared" si="140"/>
        <v>55510856.012753598</v>
      </c>
      <c r="P765" s="14">
        <f t="shared" si="136"/>
        <v>63668799.126798011</v>
      </c>
      <c r="Q765" s="3">
        <f t="shared" si="141"/>
        <v>119179655.13955161</v>
      </c>
      <c r="R765" s="3">
        <f t="shared" si="142"/>
        <v>87121574.012753606</v>
      </c>
      <c r="S765" s="3">
        <f t="shared" si="137"/>
        <v>32058081.126798004</v>
      </c>
      <c r="T765" s="21">
        <f>(RANK(E765,E$8:E$1007,1)+COUNTIF(E$8:E765,E765)-1)/1000</f>
        <v>0.219</v>
      </c>
      <c r="U765" s="21">
        <f>(RANK(F765,F$8:F$1007,1)+COUNTIF(F$8:F765,F765)-1)/1000</f>
        <v>0.218</v>
      </c>
      <c r="V765" s="21">
        <f>(RANK(G765,G$8:G$1007,1)+COUNTIF(G$8:G765,G765)-1)/1000</f>
        <v>0.22600000000000001</v>
      </c>
      <c r="W765" s="21">
        <f>(RANK(H765,H$8:H$1007,1)+COUNTIF(H$8:H765,H765)-1)/1000</f>
        <v>0.22800000000000001</v>
      </c>
      <c r="X765" s="21">
        <f>(RANK(I765,I$8:I$1007,1)+COUNTIF(I$8:I765,I765)-1)/1000</f>
        <v>0.217</v>
      </c>
      <c r="Y765" s="21">
        <f>(RANK(J765,J$8:J$1007,1)+COUNTIF(J$8:J765,J765)-1)/1000</f>
        <v>0.24199999999999999</v>
      </c>
      <c r="Z765" s="21">
        <f>(RANK(K765,K$8:K$1007,1)+COUNTIF(K$8:K765,K765)-1)/1000</f>
        <v>0.313</v>
      </c>
      <c r="AA765" s="21">
        <f>(RANK(L765,L$8:L$1007,1)+COUNTIF(L$8:L765,L765)-1)/1000</f>
        <v>0.32200000000000001</v>
      </c>
      <c r="AB765" s="21">
        <f>(RANK(M765,M$8:M$1007,1)+COUNTIF(M$8:M765,M765)-1)/1000</f>
        <v>0.28000000000000003</v>
      </c>
      <c r="AC765" s="21">
        <f>(RANK(N765,N$8:N$1007,1)+COUNTIF(N$8:N765,N765)-1)/1000</f>
        <v>0.22800000000000001</v>
      </c>
      <c r="AD765" s="21">
        <f>(RANK(O765,O$8:O$1007,1)+COUNTIF(O$8:O765,O765)-1)/1000</f>
        <v>0.223</v>
      </c>
      <c r="AE765" s="21">
        <f>(RANK(P765,P$8:P$1007,1)+COUNTIF(P$8:P765,P765)-1)/1000</f>
        <v>0.24</v>
      </c>
      <c r="AF765" s="21">
        <f>(RANK(Q765,Q$8:Q$1007,1)+COUNTIF(Q$8:Q765,Q765)-1)/1000</f>
        <v>0.22800000000000001</v>
      </c>
      <c r="AG765" s="21">
        <f>(RANK(R765,R$8:R$1007,1)+COUNTIF(R$8:R765,R765)-1)/1000</f>
        <v>0.223</v>
      </c>
      <c r="AH765" s="21">
        <f>(RANK(S765,S$8:S$1007,1)+COUNTIF(S$8:S765,S765)-1)/1000</f>
        <v>0.24</v>
      </c>
      <c r="AI765" s="14">
        <f t="shared" si="143"/>
        <v>0</v>
      </c>
      <c r="AK765" s="14">
        <f t="shared" si="144"/>
        <v>0</v>
      </c>
    </row>
    <row r="766" spans="2:37" x14ac:dyDescent="0.25">
      <c r="B766">
        <f t="shared" si="138"/>
        <v>759</v>
      </c>
      <c r="C766">
        <f>MATCH(B766,'Stocastic Model Raw Data'!$B$2:$B$1001,0)</f>
        <v>688</v>
      </c>
      <c r="D766" s="14" cm="1">
        <f t="array" ref="D766">INDEX('Stocastic Model Raw Data'!$G$2:$G$1001,$C766,0)</f>
        <v>31610718</v>
      </c>
      <c r="E766" s="14" cm="1">
        <f t="array" ref="E766">INDEX('Stocastic Model Raw Data'!$C$2:$C$1001,$C766,0)</f>
        <v>5127009.2518261196</v>
      </c>
      <c r="F766" s="14" cm="1">
        <f t="array" ref="F766">INDEX('Stocastic Model Raw Data'!$H$2:$H$1001,$C766,0)</f>
        <v>2116216.3709250102</v>
      </c>
      <c r="G766" s="14">
        <f t="shared" si="133"/>
        <v>3010792.8809011094</v>
      </c>
      <c r="H766" s="14" cm="1">
        <f t="array" ref="H766">INDEX('Stocastic Model Raw Data'!$D$2:$D$1001,$C766,0)</f>
        <v>167517981.88857001</v>
      </c>
      <c r="I766" s="14" cm="1">
        <f t="array" ref="I766">INDEX('Stocastic Model Raw Data'!$I$2:$I$1001,$C766,0)</f>
        <v>65047832.947442003</v>
      </c>
      <c r="J766" s="14">
        <f t="shared" si="134"/>
        <v>102470148.94112802</v>
      </c>
      <c r="K766" s="14" cm="1">
        <f t="array" ref="K766">INDEX('Stocastic Model Raw Data'!$E$2:$E$1001,$C766,0)</f>
        <v>28215206.7214376</v>
      </c>
      <c r="L766" s="14" cm="1">
        <f t="array" ref="L766">INDEX('Stocastic Model Raw Data'!$J$2:$J$1001,$C766,0)</f>
        <v>19704564.4967959</v>
      </c>
      <c r="M766" s="14">
        <f t="shared" si="135"/>
        <v>8510642.2246416993</v>
      </c>
      <c r="N766" s="14">
        <f t="shared" si="139"/>
        <v>195733188.61000761</v>
      </c>
      <c r="O766" s="14">
        <f t="shared" si="140"/>
        <v>84752397.444237903</v>
      </c>
      <c r="P766" s="14">
        <f t="shared" si="136"/>
        <v>110980791.16576971</v>
      </c>
      <c r="Q766" s="3">
        <f t="shared" si="141"/>
        <v>195733188.61000761</v>
      </c>
      <c r="R766" s="3">
        <f t="shared" si="142"/>
        <v>116363115.4442379</v>
      </c>
      <c r="S766" s="3">
        <f t="shared" si="137"/>
        <v>79370073.165769711</v>
      </c>
      <c r="T766" s="21">
        <f>(RANK(E766,E$8:E$1007,1)+COUNTIF(E$8:E766,E766)-1)/1000</f>
        <v>0.72499999999999998</v>
      </c>
      <c r="U766" s="21">
        <f>(RANK(F766,F$8:F$1007,1)+COUNTIF(F$8:F766,F766)-1)/1000</f>
        <v>0.71799999999999997</v>
      </c>
      <c r="V766" s="21">
        <f>(RANK(G766,G$8:G$1007,1)+COUNTIF(G$8:G766,G766)-1)/1000</f>
        <v>0.73099999999999998</v>
      </c>
      <c r="W766" s="21">
        <f>(RANK(H766,H$8:H$1007,1)+COUNTIF(H$8:H766,H766)-1)/1000</f>
        <v>0.73399999999999999</v>
      </c>
      <c r="X766" s="21">
        <f>(RANK(I766,I$8:I$1007,1)+COUNTIF(I$8:I766,I766)-1)/1000</f>
        <v>0.71299999999999997</v>
      </c>
      <c r="Y766" s="21">
        <f>(RANK(J766,J$8:J$1007,1)+COUNTIF(J$8:J766,J766)-1)/1000</f>
        <v>0.75</v>
      </c>
      <c r="Z766" s="21">
        <f>(RANK(K766,K$8:K$1007,1)+COUNTIF(K$8:K766,K766)-1)/1000</f>
        <v>0.16500000000000001</v>
      </c>
      <c r="AA766" s="21">
        <f>(RANK(L766,L$8:L$1007,1)+COUNTIF(L$8:L766,L766)-1)/1000</f>
        <v>0.17</v>
      </c>
      <c r="AB766" s="21">
        <f>(RANK(M766,M$8:M$1007,1)+COUNTIF(M$8:M766,M766)-1)/1000</f>
        <v>0.14499999999999999</v>
      </c>
      <c r="AC766" s="21">
        <f>(RANK(N766,N$8:N$1007,1)+COUNTIF(N$8:N766,N766)-1)/1000</f>
        <v>0.68799999999999994</v>
      </c>
      <c r="AD766" s="21">
        <f>(RANK(O766,O$8:O$1007,1)+COUNTIF(O$8:O766,O766)-1)/1000</f>
        <v>0.626</v>
      </c>
      <c r="AE766" s="21">
        <f>(RANK(P766,P$8:P$1007,1)+COUNTIF(P$8:P766,P766)-1)/1000</f>
        <v>0.72799999999999998</v>
      </c>
      <c r="AF766" s="21">
        <f>(RANK(Q766,Q$8:Q$1007,1)+COUNTIF(Q$8:Q766,Q766)-1)/1000</f>
        <v>0.68799999999999994</v>
      </c>
      <c r="AG766" s="21">
        <f>(RANK(R766,R$8:R$1007,1)+COUNTIF(R$8:R766,R766)-1)/1000</f>
        <v>0.626</v>
      </c>
      <c r="AH766" s="21">
        <f>(RANK(S766,S$8:S$1007,1)+COUNTIF(S$8:S766,S766)-1)/1000</f>
        <v>0.72799999999999998</v>
      </c>
      <c r="AI766" s="14">
        <f t="shared" si="143"/>
        <v>0</v>
      </c>
      <c r="AK766" s="14">
        <f t="shared" si="144"/>
        <v>0</v>
      </c>
    </row>
    <row r="767" spans="2:37" x14ac:dyDescent="0.25">
      <c r="B767">
        <f t="shared" si="138"/>
        <v>760</v>
      </c>
      <c r="C767">
        <f>MATCH(B767,'Stocastic Model Raw Data'!$B$2:$B$1001,0)</f>
        <v>822</v>
      </c>
      <c r="D767" s="14" cm="1">
        <f t="array" ref="D767">INDEX('Stocastic Model Raw Data'!$G$2:$G$1001,$C767,0)</f>
        <v>31610718</v>
      </c>
      <c r="E767" s="14" cm="1">
        <f t="array" ref="E767">INDEX('Stocastic Model Raw Data'!$C$2:$C$1001,$C767,0)</f>
        <v>5701193.0219143499</v>
      </c>
      <c r="F767" s="14" cm="1">
        <f t="array" ref="F767">INDEX('Stocastic Model Raw Data'!$H$2:$H$1001,$C767,0)</f>
        <v>2370668.25946903</v>
      </c>
      <c r="G767" s="14">
        <f t="shared" si="133"/>
        <v>3330524.7624453199</v>
      </c>
      <c r="H767" s="14" cm="1">
        <f t="array" ref="H767">INDEX('Stocastic Model Raw Data'!$D$2:$D$1001,$C767,0)</f>
        <v>185575685.93325499</v>
      </c>
      <c r="I767" s="14" cm="1">
        <f t="array" ref="I767">INDEX('Stocastic Model Raw Data'!$I$2:$I$1001,$C767,0)</f>
        <v>73049052.972969696</v>
      </c>
      <c r="J767" s="14">
        <f t="shared" si="134"/>
        <v>112526632.96028529</v>
      </c>
      <c r="K767" s="14" cm="1">
        <f t="array" ref="K767">INDEX('Stocastic Model Raw Data'!$E$2:$E$1001,$C767,0)</f>
        <v>41386233.358200699</v>
      </c>
      <c r="L767" s="14" cm="1">
        <f t="array" ref="L767">INDEX('Stocastic Model Raw Data'!$J$2:$J$1001,$C767,0)</f>
        <v>29812196.026016299</v>
      </c>
      <c r="M767" s="14">
        <f t="shared" si="135"/>
        <v>11574037.3321844</v>
      </c>
      <c r="N767" s="14">
        <f t="shared" si="139"/>
        <v>226961919.29145569</v>
      </c>
      <c r="O767" s="14">
        <f t="shared" si="140"/>
        <v>102861248.99898599</v>
      </c>
      <c r="P767" s="14">
        <f t="shared" si="136"/>
        <v>124100670.2924697</v>
      </c>
      <c r="Q767" s="3">
        <f t="shared" si="141"/>
        <v>226961919.29145569</v>
      </c>
      <c r="R767" s="3">
        <f t="shared" si="142"/>
        <v>134471966.99898601</v>
      </c>
      <c r="S767" s="3">
        <f t="shared" si="137"/>
        <v>92489952.29246968</v>
      </c>
      <c r="T767" s="21">
        <f>(RANK(E767,E$8:E$1007,1)+COUNTIF(E$8:E767,E767)-1)/1000</f>
        <v>0.81299999999999994</v>
      </c>
      <c r="U767" s="21">
        <f>(RANK(F767,F$8:F$1007,1)+COUNTIF(F$8:F767,F767)-1)/1000</f>
        <v>0.81200000000000006</v>
      </c>
      <c r="V767" s="21">
        <f>(RANK(G767,G$8:G$1007,1)+COUNTIF(G$8:G767,G767)-1)/1000</f>
        <v>0.81200000000000006</v>
      </c>
      <c r="W767" s="21">
        <f>(RANK(H767,H$8:H$1007,1)+COUNTIF(H$8:H767,H767)-1)/1000</f>
        <v>0.81299999999999994</v>
      </c>
      <c r="X767" s="21">
        <f>(RANK(I767,I$8:I$1007,1)+COUNTIF(I$8:I767,I767)-1)/1000</f>
        <v>0.81200000000000006</v>
      </c>
      <c r="Y767" s="21">
        <f>(RANK(J767,J$8:J$1007,1)+COUNTIF(J$8:J767,J767)-1)/1000</f>
        <v>0.80800000000000005</v>
      </c>
      <c r="Z767" s="21">
        <f>(RANK(K767,K$8:K$1007,1)+COUNTIF(K$8:K767,K767)-1)/1000</f>
        <v>0.84799999999999998</v>
      </c>
      <c r="AA767" s="21">
        <f>(RANK(L767,L$8:L$1007,1)+COUNTIF(L$8:L767,L767)-1)/1000</f>
        <v>0.86499999999999999</v>
      </c>
      <c r="AB767" s="21">
        <f>(RANK(M767,M$8:M$1007,1)+COUNTIF(M$8:M767,M767)-1)/1000</f>
        <v>0.81200000000000006</v>
      </c>
      <c r="AC767" s="21">
        <f>(RANK(N767,N$8:N$1007,1)+COUNTIF(N$8:N767,N767)-1)/1000</f>
        <v>0.82199999999999995</v>
      </c>
      <c r="AD767" s="21">
        <f>(RANK(O767,O$8:O$1007,1)+COUNTIF(O$8:O767,O767)-1)/1000</f>
        <v>0.83099999999999996</v>
      </c>
      <c r="AE767" s="21">
        <f>(RANK(P767,P$8:P$1007,1)+COUNTIF(P$8:P767,P767)-1)/1000</f>
        <v>0.81499999999999995</v>
      </c>
      <c r="AF767" s="21">
        <f>(RANK(Q767,Q$8:Q$1007,1)+COUNTIF(Q$8:Q767,Q767)-1)/1000</f>
        <v>0.82199999999999995</v>
      </c>
      <c r="AG767" s="21">
        <f>(RANK(R767,R$8:R$1007,1)+COUNTIF(R$8:R767,R767)-1)/1000</f>
        <v>0.83099999999999996</v>
      </c>
      <c r="AH767" s="21">
        <f>(RANK(S767,S$8:S$1007,1)+COUNTIF(S$8:S767,S767)-1)/1000</f>
        <v>0.81499999999999995</v>
      </c>
      <c r="AI767" s="14">
        <f t="shared" si="143"/>
        <v>0</v>
      </c>
      <c r="AK767" s="14">
        <f t="shared" si="144"/>
        <v>0</v>
      </c>
    </row>
    <row r="768" spans="2:37" x14ac:dyDescent="0.25">
      <c r="B768">
        <f t="shared" si="138"/>
        <v>761</v>
      </c>
      <c r="C768">
        <f>MATCH(B768,'Stocastic Model Raw Data'!$B$2:$B$1001,0)</f>
        <v>834</v>
      </c>
      <c r="D768" s="14" cm="1">
        <f t="array" ref="D768">INDEX('Stocastic Model Raw Data'!$G$2:$G$1001,$C768,0)</f>
        <v>31610718</v>
      </c>
      <c r="E768" s="14" cm="1">
        <f t="array" ref="E768">INDEX('Stocastic Model Raw Data'!$C$2:$C$1001,$C768,0)</f>
        <v>5772449.9844209198</v>
      </c>
      <c r="F768" s="14" cm="1">
        <f t="array" ref="F768">INDEX('Stocastic Model Raw Data'!$H$2:$H$1001,$C768,0)</f>
        <v>2357837.6837265301</v>
      </c>
      <c r="G768" s="14">
        <f t="shared" si="133"/>
        <v>3414612.3006943897</v>
      </c>
      <c r="H768" s="14" cm="1">
        <f t="array" ref="H768">INDEX('Stocastic Model Raw Data'!$D$2:$D$1001,$C768,0)</f>
        <v>189005302.36841199</v>
      </c>
      <c r="I768" s="14" cm="1">
        <f t="array" ref="I768">INDEX('Stocastic Model Raw Data'!$I$2:$I$1001,$C768,0)</f>
        <v>72779721.589500099</v>
      </c>
      <c r="J768" s="14">
        <f t="shared" si="134"/>
        <v>116225580.77891189</v>
      </c>
      <c r="K768" s="14" cm="1">
        <f t="array" ref="K768">INDEX('Stocastic Model Raw Data'!$E$2:$E$1001,$C768,0)</f>
        <v>44359175.812384702</v>
      </c>
      <c r="L768" s="14" cm="1">
        <f t="array" ref="L768">INDEX('Stocastic Model Raw Data'!$J$2:$J$1001,$C768,0)</f>
        <v>31832758.089662701</v>
      </c>
      <c r="M768" s="14">
        <f t="shared" si="135"/>
        <v>12526417.722722001</v>
      </c>
      <c r="N768" s="14">
        <f t="shared" si="139"/>
        <v>233364478.18079668</v>
      </c>
      <c r="O768" s="14">
        <f t="shared" si="140"/>
        <v>104612479.6791628</v>
      </c>
      <c r="P768" s="14">
        <f t="shared" si="136"/>
        <v>128751998.50163388</v>
      </c>
      <c r="Q768" s="3">
        <f t="shared" si="141"/>
        <v>233364478.18079668</v>
      </c>
      <c r="R768" s="3">
        <f t="shared" si="142"/>
        <v>136223197.6791628</v>
      </c>
      <c r="S768" s="3">
        <f t="shared" si="137"/>
        <v>97141280.501633883</v>
      </c>
      <c r="T768" s="21">
        <f>(RANK(E768,E$8:E$1007,1)+COUNTIF(E$8:E768,E768)-1)/1000</f>
        <v>0.82099999999999995</v>
      </c>
      <c r="U768" s="21">
        <f>(RANK(F768,F$8:F$1007,1)+COUNTIF(F$8:F768,F768)-1)/1000</f>
        <v>0.80500000000000005</v>
      </c>
      <c r="V768" s="21">
        <f>(RANK(G768,G$8:G$1007,1)+COUNTIF(G$8:G768,G768)-1)/1000</f>
        <v>0.82399999999999995</v>
      </c>
      <c r="W768" s="21">
        <f>(RANK(H768,H$8:H$1007,1)+COUNTIF(H$8:H768,H768)-1)/1000</f>
        <v>0.82299999999999995</v>
      </c>
      <c r="X768" s="21">
        <f>(RANK(I768,I$8:I$1007,1)+COUNTIF(I$8:I768,I768)-1)/1000</f>
        <v>0.80900000000000005</v>
      </c>
      <c r="Y768" s="21">
        <f>(RANK(J768,J$8:J$1007,1)+COUNTIF(J$8:J768,J768)-1)/1000</f>
        <v>0.82899999999999996</v>
      </c>
      <c r="Z768" s="21">
        <f>(RANK(K768,K$8:K$1007,1)+COUNTIF(K$8:K768,K768)-1)/1000</f>
        <v>0.96199999999999997</v>
      </c>
      <c r="AA768" s="21">
        <f>(RANK(L768,L$8:L$1007,1)+COUNTIF(L$8:L768,L768)-1)/1000</f>
        <v>0.96599999999999997</v>
      </c>
      <c r="AB768" s="21">
        <f>(RANK(M768,M$8:M$1007,1)+COUNTIF(M$8:M768,M768)-1)/1000</f>
        <v>0.95699999999999996</v>
      </c>
      <c r="AC768" s="21">
        <f>(RANK(N768,N$8:N$1007,1)+COUNTIF(N$8:N768,N768)-1)/1000</f>
        <v>0.83399999999999996</v>
      </c>
      <c r="AD768" s="21">
        <f>(RANK(O768,O$8:O$1007,1)+COUNTIF(O$8:O768,O768)-1)/1000</f>
        <v>0.84199999999999997</v>
      </c>
      <c r="AE768" s="21">
        <f>(RANK(P768,P$8:P$1007,1)+COUNTIF(P$8:P768,P768)-1)/1000</f>
        <v>0.83399999999999996</v>
      </c>
      <c r="AF768" s="21">
        <f>(RANK(Q768,Q$8:Q$1007,1)+COUNTIF(Q$8:Q768,Q768)-1)/1000</f>
        <v>0.83399999999999996</v>
      </c>
      <c r="AG768" s="21">
        <f>(RANK(R768,R$8:R$1007,1)+COUNTIF(R$8:R768,R768)-1)/1000</f>
        <v>0.84199999999999997</v>
      </c>
      <c r="AH768" s="21">
        <f>(RANK(S768,S$8:S$1007,1)+COUNTIF(S$8:S768,S768)-1)/1000</f>
        <v>0.83399999999999996</v>
      </c>
      <c r="AI768" s="14">
        <f t="shared" si="143"/>
        <v>0</v>
      </c>
      <c r="AK768" s="14">
        <f t="shared" si="144"/>
        <v>0</v>
      </c>
    </row>
    <row r="769" spans="2:37" x14ac:dyDescent="0.25">
      <c r="B769">
        <f t="shared" si="138"/>
        <v>762</v>
      </c>
      <c r="C769">
        <f>MATCH(B769,'Stocastic Model Raw Data'!$B$2:$B$1001,0)</f>
        <v>186</v>
      </c>
      <c r="D769" s="14" cm="1">
        <f t="array" ref="D769">INDEX('Stocastic Model Raw Data'!$G$2:$G$1001,$C769,0)</f>
        <v>31610718</v>
      </c>
      <c r="E769" s="14" cm="1">
        <f t="array" ref="E769">INDEX('Stocastic Model Raw Data'!$C$2:$C$1001,$C769,0)</f>
        <v>2404678.0082229199</v>
      </c>
      <c r="F769" s="14" cm="1">
        <f t="array" ref="F769">INDEX('Stocastic Model Raw Data'!$H$2:$H$1001,$C769,0)</f>
        <v>919465.81425357796</v>
      </c>
      <c r="G769" s="14">
        <f t="shared" si="133"/>
        <v>1485212.1939693419</v>
      </c>
      <c r="H769" s="14" cm="1">
        <f t="array" ref="H769">INDEX('Stocastic Model Raw Data'!$D$2:$D$1001,$C769,0)</f>
        <v>78118663.625494495</v>
      </c>
      <c r="I769" s="14" cm="1">
        <f t="array" ref="I769">INDEX('Stocastic Model Raw Data'!$I$2:$I$1001,$C769,0)</f>
        <v>28968320.359561</v>
      </c>
      <c r="J769" s="14">
        <f t="shared" si="134"/>
        <v>49150343.265933499</v>
      </c>
      <c r="K769" s="14" cm="1">
        <f t="array" ref="K769">INDEX('Stocastic Model Raw Data'!$E$2:$E$1001,$C769,0)</f>
        <v>33928380.477388002</v>
      </c>
      <c r="L769" s="14" cm="1">
        <f t="array" ref="L769">INDEX('Stocastic Model Raw Data'!$J$2:$J$1001,$C769,0)</f>
        <v>24434932.766687699</v>
      </c>
      <c r="M769" s="14">
        <f t="shared" si="135"/>
        <v>9493447.7107003033</v>
      </c>
      <c r="N769" s="14">
        <f t="shared" si="139"/>
        <v>112047044.1028825</v>
      </c>
      <c r="O769" s="14">
        <f t="shared" si="140"/>
        <v>53403253.126248702</v>
      </c>
      <c r="P769" s="14">
        <f t="shared" si="136"/>
        <v>58643790.976633802</v>
      </c>
      <c r="Q769" s="3">
        <f t="shared" si="141"/>
        <v>112047044.1028825</v>
      </c>
      <c r="R769" s="3">
        <f t="shared" si="142"/>
        <v>85013971.126248702</v>
      </c>
      <c r="S769" s="3">
        <f t="shared" si="137"/>
        <v>27033072.976633802</v>
      </c>
      <c r="T769" s="21">
        <f>(RANK(E769,E$8:E$1007,1)+COUNTIF(E$8:E769,E769)-1)/1000</f>
        <v>0.16800000000000001</v>
      </c>
      <c r="U769" s="21">
        <f>(RANK(F769,F$8:F$1007,1)+COUNTIF(F$8:F769,F769)-1)/1000</f>
        <v>0.152</v>
      </c>
      <c r="V769" s="21">
        <f>(RANK(G769,G$8:G$1007,1)+COUNTIF(G$8:G769,G769)-1)/1000</f>
        <v>0.17799999999999999</v>
      </c>
      <c r="W769" s="21">
        <f>(RANK(H769,H$8:H$1007,1)+COUNTIF(H$8:H769,H769)-1)/1000</f>
        <v>0.16800000000000001</v>
      </c>
      <c r="X769" s="21">
        <f>(RANK(I769,I$8:I$1007,1)+COUNTIF(I$8:I769,I769)-1)/1000</f>
        <v>0.157</v>
      </c>
      <c r="Y769" s="21">
        <f>(RANK(J769,J$8:J$1007,1)+COUNTIF(J$8:J769,J769)-1)/1000</f>
        <v>0.18</v>
      </c>
      <c r="Z769" s="21">
        <f>(RANK(K769,K$8:K$1007,1)+COUNTIF(K$8:K769,K769)-1)/1000</f>
        <v>0.39</v>
      </c>
      <c r="AA769" s="21">
        <f>(RANK(L769,L$8:L$1007,1)+COUNTIF(L$8:L769,L769)-1)/1000</f>
        <v>0.41099999999999998</v>
      </c>
      <c r="AB769" s="21">
        <f>(RANK(M769,M$8:M$1007,1)+COUNTIF(M$8:M769,M769)-1)/1000</f>
        <v>0.317</v>
      </c>
      <c r="AC769" s="21">
        <f>(RANK(N769,N$8:N$1007,1)+COUNTIF(N$8:N769,N769)-1)/1000</f>
        <v>0.186</v>
      </c>
      <c r="AD769" s="21">
        <f>(RANK(O769,O$8:O$1007,1)+COUNTIF(O$8:O769,O769)-1)/1000</f>
        <v>0.19</v>
      </c>
      <c r="AE769" s="21">
        <f>(RANK(P769,P$8:P$1007,1)+COUNTIF(P$8:P769,P769)-1)/1000</f>
        <v>0.18099999999999999</v>
      </c>
      <c r="AF769" s="21">
        <f>(RANK(Q769,Q$8:Q$1007,1)+COUNTIF(Q$8:Q769,Q769)-1)/1000</f>
        <v>0.186</v>
      </c>
      <c r="AG769" s="21">
        <f>(RANK(R769,R$8:R$1007,1)+COUNTIF(R$8:R769,R769)-1)/1000</f>
        <v>0.19</v>
      </c>
      <c r="AH769" s="21">
        <f>(RANK(S769,S$8:S$1007,1)+COUNTIF(S$8:S769,S769)-1)/1000</f>
        <v>0.18099999999999999</v>
      </c>
      <c r="AI769" s="14">
        <f t="shared" si="143"/>
        <v>0</v>
      </c>
      <c r="AK769" s="14">
        <f t="shared" si="144"/>
        <v>0</v>
      </c>
    </row>
    <row r="770" spans="2:37" x14ac:dyDescent="0.25">
      <c r="B770">
        <f t="shared" si="138"/>
        <v>763</v>
      </c>
      <c r="C770">
        <f>MATCH(B770,'Stocastic Model Raw Data'!$B$2:$B$1001,0)</f>
        <v>687</v>
      </c>
      <c r="D770" s="14" cm="1">
        <f t="array" ref="D770">INDEX('Stocastic Model Raw Data'!$G$2:$G$1001,$C770,0)</f>
        <v>31610718</v>
      </c>
      <c r="E770" s="14" cm="1">
        <f t="array" ref="E770">INDEX('Stocastic Model Raw Data'!$C$2:$C$1001,$C770,0)</f>
        <v>4797290.1251195399</v>
      </c>
      <c r="F770" s="14" cm="1">
        <f t="array" ref="F770">INDEX('Stocastic Model Raw Data'!$H$2:$H$1001,$C770,0)</f>
        <v>1976806.24904187</v>
      </c>
      <c r="G770" s="14">
        <f t="shared" si="133"/>
        <v>2820483.8760776697</v>
      </c>
      <c r="H770" s="14" cm="1">
        <f t="array" ref="H770">INDEX('Stocastic Model Raw Data'!$D$2:$D$1001,$C770,0)</f>
        <v>155223822.67602801</v>
      </c>
      <c r="I770" s="14" cm="1">
        <f t="array" ref="I770">INDEX('Stocastic Model Raw Data'!$I$2:$I$1001,$C770,0)</f>
        <v>61146984.374693297</v>
      </c>
      <c r="J770" s="14">
        <f t="shared" si="134"/>
        <v>94076838.301334709</v>
      </c>
      <c r="K770" s="14" cm="1">
        <f t="array" ref="K770">INDEX('Stocastic Model Raw Data'!$E$2:$E$1001,$C770,0)</f>
        <v>40270359.585070297</v>
      </c>
      <c r="L770" s="14" cm="1">
        <f t="array" ref="L770">INDEX('Stocastic Model Raw Data'!$J$2:$J$1001,$C770,0)</f>
        <v>28952355.237245101</v>
      </c>
      <c r="M770" s="14">
        <f t="shared" si="135"/>
        <v>11318004.347825196</v>
      </c>
      <c r="N770" s="14">
        <f t="shared" si="139"/>
        <v>195494182.26109833</v>
      </c>
      <c r="O770" s="14">
        <f t="shared" si="140"/>
        <v>90099339.611938402</v>
      </c>
      <c r="P770" s="14">
        <f t="shared" si="136"/>
        <v>105394842.64915992</v>
      </c>
      <c r="Q770" s="3">
        <f t="shared" si="141"/>
        <v>195494182.26109833</v>
      </c>
      <c r="R770" s="3">
        <f t="shared" si="142"/>
        <v>121710057.6119384</v>
      </c>
      <c r="S770" s="3">
        <f t="shared" si="137"/>
        <v>73784124.649159923</v>
      </c>
      <c r="T770" s="21">
        <f>(RANK(E770,E$8:E$1007,1)+COUNTIF(E$8:E770,E770)-1)/1000</f>
        <v>0.64</v>
      </c>
      <c r="U770" s="21">
        <f>(RANK(F770,F$8:F$1007,1)+COUNTIF(F$8:F770,F770)-1)/1000</f>
        <v>0.64400000000000002</v>
      </c>
      <c r="V770" s="21">
        <f>(RANK(G770,G$8:G$1007,1)+COUNTIF(G$8:G770,G770)-1)/1000</f>
        <v>0.64900000000000002</v>
      </c>
      <c r="W770" s="21">
        <f>(RANK(H770,H$8:H$1007,1)+COUNTIF(H$8:H770,H770)-1)/1000</f>
        <v>0.63700000000000001</v>
      </c>
      <c r="X770" s="21">
        <f>(RANK(I770,I$8:I$1007,1)+COUNTIF(I$8:I770,I770)-1)/1000</f>
        <v>0.64400000000000002</v>
      </c>
      <c r="Y770" s="21">
        <f>(RANK(J770,J$8:J$1007,1)+COUNTIF(J$8:J770,J770)-1)/1000</f>
        <v>0.64900000000000002</v>
      </c>
      <c r="Z770" s="21">
        <f>(RANK(K770,K$8:K$1007,1)+COUNTIF(K$8:K770,K770)-1)/1000</f>
        <v>0.8</v>
      </c>
      <c r="AA770" s="21">
        <f>(RANK(L770,L$8:L$1007,1)+COUNTIF(L$8:L770,L770)-1)/1000</f>
        <v>0.80800000000000005</v>
      </c>
      <c r="AB770" s="21">
        <f>(RANK(M770,M$8:M$1007,1)+COUNTIF(M$8:M770,M770)-1)/1000</f>
        <v>0.76300000000000001</v>
      </c>
      <c r="AC770" s="21">
        <f>(RANK(N770,N$8:N$1007,1)+COUNTIF(N$8:N770,N770)-1)/1000</f>
        <v>0.68700000000000006</v>
      </c>
      <c r="AD770" s="21">
        <f>(RANK(O770,O$8:O$1007,1)+COUNTIF(O$8:O770,O770)-1)/1000</f>
        <v>0.70399999999999996</v>
      </c>
      <c r="AE770" s="21">
        <f>(RANK(P770,P$8:P$1007,1)+COUNTIF(P$8:P770,P770)-1)/1000</f>
        <v>0.66</v>
      </c>
      <c r="AF770" s="21">
        <f>(RANK(Q770,Q$8:Q$1007,1)+COUNTIF(Q$8:Q770,Q770)-1)/1000</f>
        <v>0.68700000000000006</v>
      </c>
      <c r="AG770" s="21">
        <f>(RANK(R770,R$8:R$1007,1)+COUNTIF(R$8:R770,R770)-1)/1000</f>
        <v>0.70399999999999996</v>
      </c>
      <c r="AH770" s="21">
        <f>(RANK(S770,S$8:S$1007,1)+COUNTIF(S$8:S770,S770)-1)/1000</f>
        <v>0.66</v>
      </c>
      <c r="AI770" s="14">
        <f t="shared" si="143"/>
        <v>0</v>
      </c>
      <c r="AK770" s="14">
        <f t="shared" si="144"/>
        <v>0</v>
      </c>
    </row>
    <row r="771" spans="2:37" x14ac:dyDescent="0.25">
      <c r="B771">
        <f t="shared" si="138"/>
        <v>764</v>
      </c>
      <c r="C771">
        <f>MATCH(B771,'Stocastic Model Raw Data'!$B$2:$B$1001,0)</f>
        <v>95</v>
      </c>
      <c r="D771" s="14" cm="1">
        <f t="array" ref="D771">INDEX('Stocastic Model Raw Data'!$G$2:$G$1001,$C771,0)</f>
        <v>31610718</v>
      </c>
      <c r="E771" s="14" cm="1">
        <f t="array" ref="E771">INDEX('Stocastic Model Raw Data'!$C$2:$C$1001,$C771,0)</f>
        <v>1590136.0839708699</v>
      </c>
      <c r="F771" s="14" cm="1">
        <f t="array" ref="F771">INDEX('Stocastic Model Raw Data'!$H$2:$H$1001,$C771,0)</f>
        <v>562529.62789444497</v>
      </c>
      <c r="G771" s="14">
        <f t="shared" si="133"/>
        <v>1027606.4560764249</v>
      </c>
      <c r="H771" s="14" cm="1">
        <f t="array" ref="H771">INDEX('Stocastic Model Raw Data'!$D$2:$D$1001,$C771,0)</f>
        <v>51398415.876053803</v>
      </c>
      <c r="I771" s="14" cm="1">
        <f t="array" ref="I771">INDEX('Stocastic Model Raw Data'!$I$2:$I$1001,$C771,0)</f>
        <v>18293113.009850699</v>
      </c>
      <c r="J771" s="14">
        <f t="shared" si="134"/>
        <v>33105302.866203103</v>
      </c>
      <c r="K771" s="14" cm="1">
        <f t="array" ref="K771">INDEX('Stocastic Model Raw Data'!$E$2:$E$1001,$C771,0)</f>
        <v>38741841.366018303</v>
      </c>
      <c r="L771" s="14" cm="1">
        <f t="array" ref="L771">INDEX('Stocastic Model Raw Data'!$J$2:$J$1001,$C771,0)</f>
        <v>27804244.690884698</v>
      </c>
      <c r="M771" s="14">
        <f t="shared" si="135"/>
        <v>10937596.675133605</v>
      </c>
      <c r="N771" s="14">
        <f t="shared" si="139"/>
        <v>90140257.242072105</v>
      </c>
      <c r="O771" s="14">
        <f t="shared" si="140"/>
        <v>46097357.700735398</v>
      </c>
      <c r="P771" s="14">
        <f t="shared" si="136"/>
        <v>44042899.541336708</v>
      </c>
      <c r="Q771" s="3">
        <f t="shared" si="141"/>
        <v>90140257.242072105</v>
      </c>
      <c r="R771" s="3">
        <f t="shared" si="142"/>
        <v>77708075.70073539</v>
      </c>
      <c r="S771" s="3">
        <f t="shared" si="137"/>
        <v>12432181.541336715</v>
      </c>
      <c r="T771" s="21">
        <f>(RANK(E771,E$8:E$1007,1)+COUNTIF(E$8:E771,E771)-1)/1000</f>
        <v>7.5999999999999998E-2</v>
      </c>
      <c r="U771" s="21">
        <f>(RANK(F771,F$8:F$1007,1)+COUNTIF(F$8:F771,F771)-1)/1000</f>
        <v>6.9000000000000006E-2</v>
      </c>
      <c r="V771" s="21">
        <f>(RANK(G771,G$8:G$1007,1)+COUNTIF(G$8:G771,G771)-1)/1000</f>
        <v>8.1000000000000003E-2</v>
      </c>
      <c r="W771" s="21">
        <f>(RANK(H771,H$8:H$1007,1)+COUNTIF(H$8:H771,H771)-1)/1000</f>
        <v>7.4999999999999997E-2</v>
      </c>
      <c r="X771" s="21">
        <f>(RANK(I771,I$8:I$1007,1)+COUNTIF(I$8:I771,I771)-1)/1000</f>
        <v>6.9000000000000006E-2</v>
      </c>
      <c r="Y771" s="21">
        <f>(RANK(J771,J$8:J$1007,1)+COUNTIF(J$8:J771,J771)-1)/1000</f>
        <v>7.8E-2</v>
      </c>
      <c r="Z771" s="21">
        <f>(RANK(K771,K$8:K$1007,1)+COUNTIF(K$8:K771,K771)-1)/1000</f>
        <v>0.70699999999999996</v>
      </c>
      <c r="AA771" s="21">
        <f>(RANK(L771,L$8:L$1007,1)+COUNTIF(L$8:L771,L771)-1)/1000</f>
        <v>0.71499999999999997</v>
      </c>
      <c r="AB771" s="21">
        <f>(RANK(M771,M$8:M$1007,1)+COUNTIF(M$8:M771,M771)-1)/1000</f>
        <v>0.66500000000000004</v>
      </c>
      <c r="AC771" s="21">
        <f>(RANK(N771,N$8:N$1007,1)+COUNTIF(N$8:N771,N771)-1)/1000</f>
        <v>9.5000000000000001E-2</v>
      </c>
      <c r="AD771" s="21">
        <f>(RANK(O771,O$8:O$1007,1)+COUNTIF(O$8:O771,O771)-1)/1000</f>
        <v>0.104</v>
      </c>
      <c r="AE771" s="21">
        <f>(RANK(P771,P$8:P$1007,1)+COUNTIF(P$8:P771,P771)-1)/1000</f>
        <v>8.6999999999999994E-2</v>
      </c>
      <c r="AF771" s="21">
        <f>(RANK(Q771,Q$8:Q$1007,1)+COUNTIF(Q$8:Q771,Q771)-1)/1000</f>
        <v>9.5000000000000001E-2</v>
      </c>
      <c r="AG771" s="21">
        <f>(RANK(R771,R$8:R$1007,1)+COUNTIF(R$8:R771,R771)-1)/1000</f>
        <v>0.104</v>
      </c>
      <c r="AH771" s="21">
        <f>(RANK(S771,S$8:S$1007,1)+COUNTIF(S$8:S771,S771)-1)/1000</f>
        <v>8.6999999999999994E-2</v>
      </c>
      <c r="AI771" s="14">
        <f t="shared" si="143"/>
        <v>0</v>
      </c>
      <c r="AK771" s="14">
        <f t="shared" si="144"/>
        <v>0</v>
      </c>
    </row>
    <row r="772" spans="2:37" x14ac:dyDescent="0.25">
      <c r="B772">
        <f t="shared" si="138"/>
        <v>765</v>
      </c>
      <c r="C772">
        <f>MATCH(B772,'Stocastic Model Raw Data'!$B$2:$B$1001,0)</f>
        <v>242</v>
      </c>
      <c r="D772" s="14" cm="1">
        <f t="array" ref="D772">INDEX('Stocastic Model Raw Data'!$G$2:$G$1001,$C772,0)</f>
        <v>31610718</v>
      </c>
      <c r="E772" s="14" cm="1">
        <f t="array" ref="E772">INDEX('Stocastic Model Raw Data'!$C$2:$C$1001,$C772,0)</f>
        <v>2577623.51530451</v>
      </c>
      <c r="F772" s="14" cm="1">
        <f t="array" ref="F772">INDEX('Stocastic Model Raw Data'!$H$2:$H$1001,$C772,0)</f>
        <v>978198.48304596799</v>
      </c>
      <c r="G772" s="14">
        <f t="shared" si="133"/>
        <v>1599425.032258542</v>
      </c>
      <c r="H772" s="14" cm="1">
        <f t="array" ref="H772">INDEX('Stocastic Model Raw Data'!$D$2:$D$1001,$C772,0)</f>
        <v>83751161.515800297</v>
      </c>
      <c r="I772" s="14" cm="1">
        <f t="array" ref="I772">INDEX('Stocastic Model Raw Data'!$I$2:$I$1001,$C772,0)</f>
        <v>30918357.7600048</v>
      </c>
      <c r="J772" s="14">
        <f t="shared" si="134"/>
        <v>52832803.755795494</v>
      </c>
      <c r="K772" s="14" cm="1">
        <f t="array" ref="K772">INDEX('Stocastic Model Raw Data'!$E$2:$E$1001,$C772,0)</f>
        <v>37689172.806061</v>
      </c>
      <c r="L772" s="14" cm="1">
        <f t="array" ref="L772">INDEX('Stocastic Model Raw Data'!$J$2:$J$1001,$C772,0)</f>
        <v>26948127.897765499</v>
      </c>
      <c r="M772" s="14">
        <f t="shared" si="135"/>
        <v>10741044.908295501</v>
      </c>
      <c r="N772" s="14">
        <f t="shared" si="139"/>
        <v>121440334.3218613</v>
      </c>
      <c r="O772" s="14">
        <f t="shared" si="140"/>
        <v>57866485.657770298</v>
      </c>
      <c r="P772" s="14">
        <f t="shared" si="136"/>
        <v>63573848.664090998</v>
      </c>
      <c r="Q772" s="3">
        <f t="shared" si="141"/>
        <v>121440334.3218613</v>
      </c>
      <c r="R772" s="3">
        <f t="shared" si="142"/>
        <v>89477203.657770306</v>
      </c>
      <c r="S772" s="3">
        <f t="shared" si="137"/>
        <v>31963130.664090991</v>
      </c>
      <c r="T772" s="21">
        <f>(RANK(E772,E$8:E$1007,1)+COUNTIF(E$8:E772,E772)-1)/1000</f>
        <v>0.19800000000000001</v>
      </c>
      <c r="U772" s="21">
        <f>(RANK(F772,F$8:F$1007,1)+COUNTIF(F$8:F772,F772)-1)/1000</f>
        <v>0.17599999999999999</v>
      </c>
      <c r="V772" s="21">
        <f>(RANK(G772,G$8:G$1007,1)+COUNTIF(G$8:G772,G772)-1)/1000</f>
        <v>0.217</v>
      </c>
      <c r="W772" s="21">
        <f>(RANK(H772,H$8:H$1007,1)+COUNTIF(H$8:H772,H772)-1)/1000</f>
        <v>0.20200000000000001</v>
      </c>
      <c r="X772" s="21">
        <f>(RANK(I772,I$8:I$1007,1)+COUNTIF(I$8:I772,I772)-1)/1000</f>
        <v>0.17899999999999999</v>
      </c>
      <c r="Y772" s="21">
        <f>(RANK(J772,J$8:J$1007,1)+COUNTIF(J$8:J772,J772)-1)/1000</f>
        <v>0.21099999999999999</v>
      </c>
      <c r="Z772" s="21">
        <f>(RANK(K772,K$8:K$1007,1)+COUNTIF(K$8:K772,K772)-1)/1000</f>
        <v>0.626</v>
      </c>
      <c r="AA772" s="21">
        <f>(RANK(L772,L$8:L$1007,1)+COUNTIF(L$8:L772,L772)-1)/1000</f>
        <v>0.63</v>
      </c>
      <c r="AB772" s="21">
        <f>(RANK(M772,M$8:M$1007,1)+COUNTIF(M$8:M772,M772)-1)/1000</f>
        <v>0.60799999999999998</v>
      </c>
      <c r="AC772" s="21">
        <f>(RANK(N772,N$8:N$1007,1)+COUNTIF(N$8:N772,N772)-1)/1000</f>
        <v>0.24199999999999999</v>
      </c>
      <c r="AD772" s="21">
        <f>(RANK(O772,O$8:O$1007,1)+COUNTIF(O$8:O772,O772)-1)/1000</f>
        <v>0.25</v>
      </c>
      <c r="AE772" s="21">
        <f>(RANK(P772,P$8:P$1007,1)+COUNTIF(P$8:P772,P772)-1)/1000</f>
        <v>0.23899999999999999</v>
      </c>
      <c r="AF772" s="21">
        <f>(RANK(Q772,Q$8:Q$1007,1)+COUNTIF(Q$8:Q772,Q772)-1)/1000</f>
        <v>0.24199999999999999</v>
      </c>
      <c r="AG772" s="21">
        <f>(RANK(R772,R$8:R$1007,1)+COUNTIF(R$8:R772,R772)-1)/1000</f>
        <v>0.25</v>
      </c>
      <c r="AH772" s="21">
        <f>(RANK(S772,S$8:S$1007,1)+COUNTIF(S$8:S772,S772)-1)/1000</f>
        <v>0.23899999999999999</v>
      </c>
      <c r="AI772" s="14">
        <f t="shared" si="143"/>
        <v>0</v>
      </c>
      <c r="AK772" s="14">
        <f t="shared" si="144"/>
        <v>0</v>
      </c>
    </row>
    <row r="773" spans="2:37" x14ac:dyDescent="0.25">
      <c r="B773">
        <f t="shared" si="138"/>
        <v>766</v>
      </c>
      <c r="C773">
        <f>MATCH(B773,'Stocastic Model Raw Data'!$B$2:$B$1001,0)</f>
        <v>523</v>
      </c>
      <c r="D773" s="14" cm="1">
        <f t="array" ref="D773">INDEX('Stocastic Model Raw Data'!$G$2:$G$1001,$C773,0)</f>
        <v>31610718</v>
      </c>
      <c r="E773" s="14" cm="1">
        <f t="array" ref="E773">INDEX('Stocastic Model Raw Data'!$C$2:$C$1001,$C773,0)</f>
        <v>4561277.6823422899</v>
      </c>
      <c r="F773" s="14" cm="1">
        <f t="array" ref="F773">INDEX('Stocastic Model Raw Data'!$H$2:$H$1001,$C773,0)</f>
        <v>1876824.3922665301</v>
      </c>
      <c r="G773" s="14">
        <f t="shared" si="133"/>
        <v>2684453.2900757599</v>
      </c>
      <c r="H773" s="14" cm="1">
        <f t="array" ref="H773">INDEX('Stocastic Model Raw Data'!$D$2:$D$1001,$C773,0)</f>
        <v>147480848.601201</v>
      </c>
      <c r="I773" s="14" cm="1">
        <f t="array" ref="I773">INDEX('Stocastic Model Raw Data'!$I$2:$I$1001,$C773,0)</f>
        <v>57769161.2799806</v>
      </c>
      <c r="J773" s="14">
        <f t="shared" si="134"/>
        <v>89711687.321220398</v>
      </c>
      <c r="K773" s="14" cm="1">
        <f t="array" ref="K773">INDEX('Stocastic Model Raw Data'!$E$2:$E$1001,$C773,0)</f>
        <v>27264070.3972794</v>
      </c>
      <c r="L773" s="14" cm="1">
        <f t="array" ref="L773">INDEX('Stocastic Model Raw Data'!$J$2:$J$1001,$C773,0)</f>
        <v>19029031.345245</v>
      </c>
      <c r="M773" s="14">
        <f t="shared" si="135"/>
        <v>8235039.0520344004</v>
      </c>
      <c r="N773" s="14">
        <f t="shared" si="139"/>
        <v>174744918.99848041</v>
      </c>
      <c r="O773" s="14">
        <f t="shared" si="140"/>
        <v>76798192.625225604</v>
      </c>
      <c r="P773" s="14">
        <f t="shared" si="136"/>
        <v>97946726.373254806</v>
      </c>
      <c r="Q773" s="3">
        <f t="shared" si="141"/>
        <v>174744918.99848041</v>
      </c>
      <c r="R773" s="3">
        <f t="shared" si="142"/>
        <v>108408910.6252256</v>
      </c>
      <c r="S773" s="3">
        <f t="shared" si="137"/>
        <v>66336008.373254806</v>
      </c>
      <c r="T773" s="21">
        <f>(RANK(E773,E$8:E$1007,1)+COUNTIF(E$8:E773,E773)-1)/1000</f>
        <v>0.59499999999999997</v>
      </c>
      <c r="U773" s="21">
        <f>(RANK(F773,F$8:F$1007,1)+COUNTIF(F$8:F773,F773)-1)/1000</f>
        <v>0.59299999999999997</v>
      </c>
      <c r="V773" s="21">
        <f>(RANK(G773,G$8:G$1007,1)+COUNTIF(G$8:G773,G773)-1)/1000</f>
        <v>0.59299999999999997</v>
      </c>
      <c r="W773" s="21">
        <f>(RANK(H773,H$8:H$1007,1)+COUNTIF(H$8:H773,H773)-1)/1000</f>
        <v>0.59299999999999997</v>
      </c>
      <c r="X773" s="21">
        <f>(RANK(I773,I$8:I$1007,1)+COUNTIF(I$8:I773,I773)-1)/1000</f>
        <v>0.59199999999999997</v>
      </c>
      <c r="Y773" s="21">
        <f>(RANK(J773,J$8:J$1007,1)+COUNTIF(J$8:J773,J773)-1)/1000</f>
        <v>0.59399999999999997</v>
      </c>
      <c r="Z773" s="21">
        <f>(RANK(K773,K$8:K$1007,1)+COUNTIF(K$8:K773,K773)-1)/1000</f>
        <v>0.13300000000000001</v>
      </c>
      <c r="AA773" s="21">
        <f>(RANK(L773,L$8:L$1007,1)+COUNTIF(L$8:L773,L773)-1)/1000</f>
        <v>0.13400000000000001</v>
      </c>
      <c r="AB773" s="21">
        <f>(RANK(M773,M$8:M$1007,1)+COUNTIF(M$8:M773,M773)-1)/1000</f>
        <v>0.111</v>
      </c>
      <c r="AC773" s="21">
        <f>(RANK(N773,N$8:N$1007,1)+COUNTIF(N$8:N773,N773)-1)/1000</f>
        <v>0.52300000000000002</v>
      </c>
      <c r="AD773" s="21">
        <f>(RANK(O773,O$8:O$1007,1)+COUNTIF(O$8:O773,O773)-1)/1000</f>
        <v>0.48</v>
      </c>
      <c r="AE773" s="21">
        <f>(RANK(P773,P$8:P$1007,1)+COUNTIF(P$8:P773,P773)-1)/1000</f>
        <v>0.57299999999999995</v>
      </c>
      <c r="AF773" s="21">
        <f>(RANK(Q773,Q$8:Q$1007,1)+COUNTIF(Q$8:Q773,Q773)-1)/1000</f>
        <v>0.52300000000000002</v>
      </c>
      <c r="AG773" s="21">
        <f>(RANK(R773,R$8:R$1007,1)+COUNTIF(R$8:R773,R773)-1)/1000</f>
        <v>0.48</v>
      </c>
      <c r="AH773" s="21">
        <f>(RANK(S773,S$8:S$1007,1)+COUNTIF(S$8:S773,S773)-1)/1000</f>
        <v>0.57299999999999995</v>
      </c>
      <c r="AI773" s="14">
        <f t="shared" si="143"/>
        <v>0</v>
      </c>
      <c r="AK773" s="14">
        <f t="shared" si="144"/>
        <v>0</v>
      </c>
    </row>
    <row r="774" spans="2:37" x14ac:dyDescent="0.25">
      <c r="B774">
        <f t="shared" si="138"/>
        <v>767</v>
      </c>
      <c r="C774">
        <f>MATCH(B774,'Stocastic Model Raw Data'!$B$2:$B$1001,0)</f>
        <v>475</v>
      </c>
      <c r="D774" s="14" cm="1">
        <f t="array" ref="D774">INDEX('Stocastic Model Raw Data'!$G$2:$G$1001,$C774,0)</f>
        <v>31610718</v>
      </c>
      <c r="E774" s="14" cm="1">
        <f t="array" ref="E774">INDEX('Stocastic Model Raw Data'!$C$2:$C$1001,$C774,0)</f>
        <v>4086494.0999571802</v>
      </c>
      <c r="F774" s="14" cm="1">
        <f t="array" ref="F774">INDEX('Stocastic Model Raw Data'!$H$2:$H$1001,$C774,0)</f>
        <v>1646281.59703177</v>
      </c>
      <c r="G774" s="14">
        <f t="shared" si="133"/>
        <v>2440212.5029254099</v>
      </c>
      <c r="H774" s="14" cm="1">
        <f t="array" ref="H774">INDEX('Stocastic Model Raw Data'!$D$2:$D$1001,$C774,0)</f>
        <v>132501002.34884501</v>
      </c>
      <c r="I774" s="14" cm="1">
        <f t="array" ref="I774">INDEX('Stocastic Model Raw Data'!$I$2:$I$1001,$C774,0)</f>
        <v>51071116.514407203</v>
      </c>
      <c r="J774" s="14">
        <f t="shared" si="134"/>
        <v>81429885.834437802</v>
      </c>
      <c r="K774" s="14" cm="1">
        <f t="array" ref="K774">INDEX('Stocastic Model Raw Data'!$E$2:$E$1001,$C774,0)</f>
        <v>36639561.1005923</v>
      </c>
      <c r="L774" s="14" cm="1">
        <f t="array" ref="L774">INDEX('Stocastic Model Raw Data'!$J$2:$J$1001,$C774,0)</f>
        <v>26516465.248588901</v>
      </c>
      <c r="M774" s="14">
        <f t="shared" si="135"/>
        <v>10123095.852003399</v>
      </c>
      <c r="N774" s="14">
        <f t="shared" si="139"/>
        <v>169140563.44943732</v>
      </c>
      <c r="O774" s="14">
        <f t="shared" si="140"/>
        <v>77587581.762996107</v>
      </c>
      <c r="P774" s="14">
        <f t="shared" si="136"/>
        <v>91552981.686441213</v>
      </c>
      <c r="Q774" s="3">
        <f t="shared" si="141"/>
        <v>169140563.44943732</v>
      </c>
      <c r="R774" s="3">
        <f t="shared" si="142"/>
        <v>109198299.76299611</v>
      </c>
      <c r="S774" s="3">
        <f t="shared" si="137"/>
        <v>59942263.686441213</v>
      </c>
      <c r="T774" s="21">
        <f>(RANK(E774,E$8:E$1007,1)+COUNTIF(E$8:E774,E774)-1)/1000</f>
        <v>0.46300000000000002</v>
      </c>
      <c r="U774" s="21">
        <f>(RANK(F774,F$8:F$1007,1)+COUNTIF(F$8:F774,F774)-1)/1000</f>
        <v>0.46</v>
      </c>
      <c r="V774" s="21">
        <f>(RANK(G774,G$8:G$1007,1)+COUNTIF(G$8:G774,G774)-1)/1000</f>
        <v>0.47899999999999998</v>
      </c>
      <c r="W774" s="21">
        <f>(RANK(H774,H$8:H$1007,1)+COUNTIF(H$8:H774,H774)-1)/1000</f>
        <v>0.45500000000000002</v>
      </c>
      <c r="X774" s="21">
        <f>(RANK(I774,I$8:I$1007,1)+COUNTIF(I$8:I774,I774)-1)/1000</f>
        <v>0.46</v>
      </c>
      <c r="Y774" s="21">
        <f>(RANK(J774,J$8:J$1007,1)+COUNTIF(J$8:J774,J774)-1)/1000</f>
        <v>0.46800000000000003</v>
      </c>
      <c r="Z774" s="21">
        <f>(RANK(K774,K$8:K$1007,1)+COUNTIF(K$8:K774,K774)-1)/1000</f>
        <v>0.55400000000000005</v>
      </c>
      <c r="AA774" s="21">
        <f>(RANK(L774,L$8:L$1007,1)+COUNTIF(L$8:L774,L774)-1)/1000</f>
        <v>0.58399999999999996</v>
      </c>
      <c r="AB774" s="21">
        <f>(RANK(M774,M$8:M$1007,1)+COUNTIF(M$8:M774,M774)-1)/1000</f>
        <v>0.44900000000000001</v>
      </c>
      <c r="AC774" s="21">
        <f>(RANK(N774,N$8:N$1007,1)+COUNTIF(N$8:N774,N774)-1)/1000</f>
        <v>0.47499999999999998</v>
      </c>
      <c r="AD774" s="21">
        <f>(RANK(O774,O$8:O$1007,1)+COUNTIF(O$8:O774,O774)-1)/1000</f>
        <v>0.49099999999999999</v>
      </c>
      <c r="AE774" s="21">
        <f>(RANK(P774,P$8:P$1007,1)+COUNTIF(P$8:P774,P774)-1)/1000</f>
        <v>0.47399999999999998</v>
      </c>
      <c r="AF774" s="21">
        <f>(RANK(Q774,Q$8:Q$1007,1)+COUNTIF(Q$8:Q774,Q774)-1)/1000</f>
        <v>0.47499999999999998</v>
      </c>
      <c r="AG774" s="21">
        <f>(RANK(R774,R$8:R$1007,1)+COUNTIF(R$8:R774,R774)-1)/1000</f>
        <v>0.49099999999999999</v>
      </c>
      <c r="AH774" s="21">
        <f>(RANK(S774,S$8:S$1007,1)+COUNTIF(S$8:S774,S774)-1)/1000</f>
        <v>0.47399999999999998</v>
      </c>
      <c r="AI774" s="14">
        <f t="shared" si="143"/>
        <v>0</v>
      </c>
      <c r="AK774" s="14">
        <f t="shared" si="144"/>
        <v>0</v>
      </c>
    </row>
    <row r="775" spans="2:37" x14ac:dyDescent="0.25">
      <c r="B775">
        <f t="shared" si="138"/>
        <v>768</v>
      </c>
      <c r="C775">
        <f>MATCH(B775,'Stocastic Model Raw Data'!$B$2:$B$1001,0)</f>
        <v>291</v>
      </c>
      <c r="D775" s="14" cm="1">
        <f t="array" ref="D775">INDEX('Stocastic Model Raw Data'!$G$2:$G$1001,$C775,0)</f>
        <v>31610718</v>
      </c>
      <c r="E775" s="14" cm="1">
        <f t="array" ref="E775">INDEX('Stocastic Model Raw Data'!$C$2:$C$1001,$C775,0)</f>
        <v>2784422.5692137098</v>
      </c>
      <c r="F775" s="14" cm="1">
        <f t="array" ref="F775">INDEX('Stocastic Model Raw Data'!$H$2:$H$1001,$C775,0)</f>
        <v>1102323.4781726301</v>
      </c>
      <c r="G775" s="14">
        <f t="shared" si="133"/>
        <v>1682099.0910410797</v>
      </c>
      <c r="H775" s="14" cm="1">
        <f t="array" ref="H775">INDEX('Stocastic Model Raw Data'!$D$2:$D$1001,$C775,0)</f>
        <v>89455415.7740096</v>
      </c>
      <c r="I775" s="14" cm="1">
        <f t="array" ref="I775">INDEX('Stocastic Model Raw Data'!$I$2:$I$1001,$C775,0)</f>
        <v>34665967.728587598</v>
      </c>
      <c r="J775" s="14">
        <f t="shared" si="134"/>
        <v>54789448.045422003</v>
      </c>
      <c r="K775" s="14" cm="1">
        <f t="array" ref="K775">INDEX('Stocastic Model Raw Data'!$E$2:$E$1001,$C775,0)</f>
        <v>39514551.788404197</v>
      </c>
      <c r="L775" s="14" cm="1">
        <f t="array" ref="L775">INDEX('Stocastic Model Raw Data'!$J$2:$J$1001,$C775,0)</f>
        <v>27971660.188857801</v>
      </c>
      <c r="M775" s="14">
        <f t="shared" si="135"/>
        <v>11542891.599546395</v>
      </c>
      <c r="N775" s="14">
        <f t="shared" si="139"/>
        <v>128969967.5624138</v>
      </c>
      <c r="O775" s="14">
        <f t="shared" si="140"/>
        <v>62637627.917445399</v>
      </c>
      <c r="P775" s="14">
        <f t="shared" si="136"/>
        <v>66332339.644968398</v>
      </c>
      <c r="Q775" s="3">
        <f t="shared" si="141"/>
        <v>128969967.5624138</v>
      </c>
      <c r="R775" s="3">
        <f t="shared" si="142"/>
        <v>94248345.917445391</v>
      </c>
      <c r="S775" s="3">
        <f t="shared" si="137"/>
        <v>34721621.644968405</v>
      </c>
      <c r="T775" s="21">
        <f>(RANK(E775,E$8:E$1007,1)+COUNTIF(E$8:E775,E775)-1)/1000</f>
        <v>0.25900000000000001</v>
      </c>
      <c r="U775" s="21">
        <f>(RANK(F775,F$8:F$1007,1)+COUNTIF(F$8:F775,F775)-1)/1000</f>
        <v>0.253</v>
      </c>
      <c r="V775" s="21">
        <f>(RANK(G775,G$8:G$1007,1)+COUNTIF(G$8:G775,G775)-1)/1000</f>
        <v>0.26100000000000001</v>
      </c>
      <c r="W775" s="21">
        <f>(RANK(H775,H$8:H$1007,1)+COUNTIF(H$8:H775,H775)-1)/1000</f>
        <v>0.255</v>
      </c>
      <c r="X775" s="21">
        <f>(RANK(I775,I$8:I$1007,1)+COUNTIF(I$8:I775,I775)-1)/1000</f>
        <v>0.254</v>
      </c>
      <c r="Y775" s="21">
        <f>(RANK(J775,J$8:J$1007,1)+COUNTIF(J$8:J775,J775)-1)/1000</f>
        <v>0.251</v>
      </c>
      <c r="Z775" s="21">
        <f>(RANK(K775,K$8:K$1007,1)+COUNTIF(K$8:K775,K775)-1)/1000</f>
        <v>0.751</v>
      </c>
      <c r="AA775" s="21">
        <f>(RANK(L775,L$8:L$1007,1)+COUNTIF(L$8:L775,L775)-1)/1000</f>
        <v>0.72599999999999998</v>
      </c>
      <c r="AB775" s="21">
        <f>(RANK(M775,M$8:M$1007,1)+COUNTIF(M$8:M775,M775)-1)/1000</f>
        <v>0.80500000000000005</v>
      </c>
      <c r="AC775" s="21">
        <f>(RANK(N775,N$8:N$1007,1)+COUNTIF(N$8:N775,N775)-1)/1000</f>
        <v>0.29099999999999998</v>
      </c>
      <c r="AD775" s="21">
        <f>(RANK(O775,O$8:O$1007,1)+COUNTIF(O$8:O775,O775)-1)/1000</f>
        <v>0.32200000000000001</v>
      </c>
      <c r="AE775" s="21">
        <f>(RANK(P775,P$8:P$1007,1)+COUNTIF(P$8:P775,P775)-1)/1000</f>
        <v>0.27900000000000003</v>
      </c>
      <c r="AF775" s="21">
        <f>(RANK(Q775,Q$8:Q$1007,1)+COUNTIF(Q$8:Q775,Q775)-1)/1000</f>
        <v>0.29099999999999998</v>
      </c>
      <c r="AG775" s="21">
        <f>(RANK(R775,R$8:R$1007,1)+COUNTIF(R$8:R775,R775)-1)/1000</f>
        <v>0.32200000000000001</v>
      </c>
      <c r="AH775" s="21">
        <f>(RANK(S775,S$8:S$1007,1)+COUNTIF(S$8:S775,S775)-1)/1000</f>
        <v>0.27900000000000003</v>
      </c>
      <c r="AI775" s="14">
        <f t="shared" si="143"/>
        <v>0</v>
      </c>
      <c r="AK775" s="14">
        <f t="shared" si="144"/>
        <v>0</v>
      </c>
    </row>
    <row r="776" spans="2:37" x14ac:dyDescent="0.25">
      <c r="B776">
        <f t="shared" si="138"/>
        <v>769</v>
      </c>
      <c r="C776">
        <f>MATCH(B776,'Stocastic Model Raw Data'!$B$2:$B$1001,0)</f>
        <v>134</v>
      </c>
      <c r="D776" s="14" cm="1">
        <f t="array" ref="D776">INDEX('Stocastic Model Raw Data'!$G$2:$G$1001,$C776,0)</f>
        <v>31610718</v>
      </c>
      <c r="E776" s="14" cm="1">
        <f t="array" ref="E776">INDEX('Stocastic Model Raw Data'!$C$2:$C$1001,$C776,0)</f>
        <v>2292103.6834420199</v>
      </c>
      <c r="F776" s="14" cm="1">
        <f t="array" ref="F776">INDEX('Stocastic Model Raw Data'!$H$2:$H$1001,$C776,0)</f>
        <v>921611.85252768698</v>
      </c>
      <c r="G776" s="14">
        <f t="shared" ref="G776:G839" si="145">E776-F776</f>
        <v>1370491.830914333</v>
      </c>
      <c r="H776" s="14" cm="1">
        <f t="array" ref="H776">INDEX('Stocastic Model Raw Data'!$D$2:$D$1001,$C776,0)</f>
        <v>74203069.071623206</v>
      </c>
      <c r="I776" s="14" cm="1">
        <f t="array" ref="I776">INDEX('Stocastic Model Raw Data'!$I$2:$I$1001,$C776,0)</f>
        <v>28798048.479550701</v>
      </c>
      <c r="J776" s="14">
        <f t="shared" ref="J776:J839" si="146">H776-I776</f>
        <v>45405020.592072502</v>
      </c>
      <c r="K776" s="14" cm="1">
        <f t="array" ref="K776">INDEX('Stocastic Model Raw Data'!$E$2:$E$1001,$C776,0)</f>
        <v>25730668.674052302</v>
      </c>
      <c r="L776" s="14" cm="1">
        <f t="array" ref="L776">INDEX('Stocastic Model Raw Data'!$J$2:$J$1001,$C776,0)</f>
        <v>18025645.483110201</v>
      </c>
      <c r="M776" s="14">
        <f t="shared" ref="M776:M839" si="147">K776-L776</f>
        <v>7705023.1909421012</v>
      </c>
      <c r="N776" s="14">
        <f t="shared" si="139"/>
        <v>99933737.745675504</v>
      </c>
      <c r="O776" s="14">
        <f t="shared" si="140"/>
        <v>46823693.962660901</v>
      </c>
      <c r="P776" s="14">
        <f t="shared" ref="P776:P839" si="148">N776-O776</f>
        <v>53110043.783014603</v>
      </c>
      <c r="Q776" s="3">
        <f t="shared" si="141"/>
        <v>99933737.745675504</v>
      </c>
      <c r="R776" s="3">
        <f t="shared" si="142"/>
        <v>78434411.962660909</v>
      </c>
      <c r="S776" s="3">
        <f t="shared" ref="S776:S839" si="149">Q776-R776</f>
        <v>21499325.783014596</v>
      </c>
      <c r="T776" s="21">
        <f>(RANK(E776,E$8:E$1007,1)+COUNTIF(E$8:E776,E776)-1)/1000</f>
        <v>0.14799999999999999</v>
      </c>
      <c r="U776" s="21">
        <f>(RANK(F776,F$8:F$1007,1)+COUNTIF(F$8:F776,F776)-1)/1000</f>
        <v>0.155</v>
      </c>
      <c r="V776" s="21">
        <f>(RANK(G776,G$8:G$1007,1)+COUNTIF(G$8:G776,G776)-1)/1000</f>
        <v>0.14499999999999999</v>
      </c>
      <c r="W776" s="21">
        <f>(RANK(H776,H$8:H$1007,1)+COUNTIF(H$8:H776,H776)-1)/1000</f>
        <v>0.14799999999999999</v>
      </c>
      <c r="X776" s="21">
        <f>(RANK(I776,I$8:I$1007,1)+COUNTIF(I$8:I776,I776)-1)/1000</f>
        <v>0.153</v>
      </c>
      <c r="Y776" s="21">
        <f>(RANK(J776,J$8:J$1007,1)+COUNTIF(J$8:J776,J776)-1)/1000</f>
        <v>0.14499999999999999</v>
      </c>
      <c r="Z776" s="21">
        <f>(RANK(K776,K$8:K$1007,1)+COUNTIF(K$8:K776,K776)-1)/1000</f>
        <v>8.1000000000000003E-2</v>
      </c>
      <c r="AA776" s="21">
        <f>(RANK(L776,L$8:L$1007,1)+COUNTIF(L$8:L776,L776)-1)/1000</f>
        <v>9.2999999999999999E-2</v>
      </c>
      <c r="AB776" s="21">
        <f>(RANK(M776,M$8:M$1007,1)+COUNTIF(M$8:M776,M776)-1)/1000</f>
        <v>6.5000000000000002E-2</v>
      </c>
      <c r="AC776" s="21">
        <f>(RANK(N776,N$8:N$1007,1)+COUNTIF(N$8:N776,N776)-1)/1000</f>
        <v>0.13400000000000001</v>
      </c>
      <c r="AD776" s="21">
        <f>(RANK(O776,O$8:O$1007,1)+COUNTIF(O$8:O776,O776)-1)/1000</f>
        <v>0.114</v>
      </c>
      <c r="AE776" s="21">
        <f>(RANK(P776,P$8:P$1007,1)+COUNTIF(P$8:P776,P776)-1)/1000</f>
        <v>0.13800000000000001</v>
      </c>
      <c r="AF776" s="21">
        <f>(RANK(Q776,Q$8:Q$1007,1)+COUNTIF(Q$8:Q776,Q776)-1)/1000</f>
        <v>0.13400000000000001</v>
      </c>
      <c r="AG776" s="21">
        <f>(RANK(R776,R$8:R$1007,1)+COUNTIF(R$8:R776,R776)-1)/1000</f>
        <v>0.114</v>
      </c>
      <c r="AH776" s="21">
        <f>(RANK(S776,S$8:S$1007,1)+COUNTIF(S$8:S776,S776)-1)/1000</f>
        <v>0.13800000000000001</v>
      </c>
      <c r="AI776" s="14">
        <f t="shared" si="143"/>
        <v>0</v>
      </c>
      <c r="AK776" s="14">
        <f t="shared" si="144"/>
        <v>0</v>
      </c>
    </row>
    <row r="777" spans="2:37" x14ac:dyDescent="0.25">
      <c r="B777">
        <f t="shared" ref="B777:B840" si="150">B776+1</f>
        <v>770</v>
      </c>
      <c r="C777">
        <f>MATCH(B777,'Stocastic Model Raw Data'!$B$2:$B$1001,0)</f>
        <v>457</v>
      </c>
      <c r="D777" s="14" cm="1">
        <f t="array" ref="D777">INDEX('Stocastic Model Raw Data'!$G$2:$G$1001,$C777,0)</f>
        <v>31610718</v>
      </c>
      <c r="E777" s="14" cm="1">
        <f t="array" ref="E777">INDEX('Stocastic Model Raw Data'!$C$2:$C$1001,$C777,0)</f>
        <v>4043086.8423114601</v>
      </c>
      <c r="F777" s="14" cm="1">
        <f t="array" ref="F777">INDEX('Stocastic Model Raw Data'!$H$2:$H$1001,$C777,0)</f>
        <v>1638801.7450561901</v>
      </c>
      <c r="G777" s="14">
        <f t="shared" si="145"/>
        <v>2404285.09725527</v>
      </c>
      <c r="H777" s="14" cm="1">
        <f t="array" ref="H777">INDEX('Stocastic Model Raw Data'!$D$2:$D$1001,$C777,0)</f>
        <v>132711614.318552</v>
      </c>
      <c r="I777" s="14" cm="1">
        <f t="array" ref="I777">INDEX('Stocastic Model Raw Data'!$I$2:$I$1001,$C777,0)</f>
        <v>50777157.9956984</v>
      </c>
      <c r="J777" s="14">
        <f t="shared" si="146"/>
        <v>81934456.322853595</v>
      </c>
      <c r="K777" s="14" cm="1">
        <f t="array" ref="K777">INDEX('Stocastic Model Raw Data'!$E$2:$E$1001,$C777,0)</f>
        <v>31390073.686446201</v>
      </c>
      <c r="L777" s="14" cm="1">
        <f t="array" ref="L777">INDEX('Stocastic Model Raw Data'!$J$2:$J$1001,$C777,0)</f>
        <v>21615478.6152311</v>
      </c>
      <c r="M777" s="14">
        <f t="shared" si="147"/>
        <v>9774595.0712151006</v>
      </c>
      <c r="N777" s="14">
        <f t="shared" ref="N777:N840" si="151">H777+K777</f>
        <v>164101688.00499821</v>
      </c>
      <c r="O777" s="14">
        <f t="shared" ref="O777:O840" si="152">I777+L777</f>
        <v>72392636.610929504</v>
      </c>
      <c r="P777" s="14">
        <f t="shared" si="148"/>
        <v>91709051.394068703</v>
      </c>
      <c r="Q777" s="3">
        <f t="shared" ref="Q777:Q840" si="153">N777</f>
        <v>164101688.00499821</v>
      </c>
      <c r="R777" s="3">
        <f t="shared" ref="R777:R840" si="154">O777+D777</f>
        <v>104003354.6109295</v>
      </c>
      <c r="S777" s="3">
        <f t="shared" si="149"/>
        <v>60098333.394068703</v>
      </c>
      <c r="T777" s="21">
        <f>(RANK(E777,E$8:E$1007,1)+COUNTIF(E$8:E777,E777)-1)/1000</f>
        <v>0.44900000000000001</v>
      </c>
      <c r="U777" s="21">
        <f>(RANK(F777,F$8:F$1007,1)+COUNTIF(F$8:F777,F777)-1)/1000</f>
        <v>0.45200000000000001</v>
      </c>
      <c r="V777" s="21">
        <f>(RANK(G777,G$8:G$1007,1)+COUNTIF(G$8:G777,G777)-1)/1000</f>
        <v>0.45300000000000001</v>
      </c>
      <c r="W777" s="21">
        <f>(RANK(H777,H$8:H$1007,1)+COUNTIF(H$8:H777,H777)-1)/1000</f>
        <v>0.45600000000000002</v>
      </c>
      <c r="X777" s="21">
        <f>(RANK(I777,I$8:I$1007,1)+COUNTIF(I$8:I777,I777)-1)/1000</f>
        <v>0.45200000000000001</v>
      </c>
      <c r="Y777" s="21">
        <f>(RANK(J777,J$8:J$1007,1)+COUNTIF(J$8:J777,J777)-1)/1000</f>
        <v>0.47299999999999998</v>
      </c>
      <c r="Z777" s="21">
        <f>(RANK(K777,K$8:K$1007,1)+COUNTIF(K$8:K777,K777)-1)/1000</f>
        <v>0.27400000000000002</v>
      </c>
      <c r="AA777" s="21">
        <f>(RANK(L777,L$8:L$1007,1)+COUNTIF(L$8:L777,L777)-1)/1000</f>
        <v>0.251</v>
      </c>
      <c r="AB777" s="21">
        <f>(RANK(M777,M$8:M$1007,1)+COUNTIF(M$8:M777,M777)-1)/1000</f>
        <v>0.379</v>
      </c>
      <c r="AC777" s="21">
        <f>(RANK(N777,N$8:N$1007,1)+COUNTIF(N$8:N777,N777)-1)/1000</f>
        <v>0.45700000000000002</v>
      </c>
      <c r="AD777" s="21">
        <f>(RANK(O777,O$8:O$1007,1)+COUNTIF(O$8:O777,O777)-1)/1000</f>
        <v>0.439</v>
      </c>
      <c r="AE777" s="21">
        <f>(RANK(P777,P$8:P$1007,1)+COUNTIF(P$8:P777,P777)-1)/1000</f>
        <v>0.47599999999999998</v>
      </c>
      <c r="AF777" s="21">
        <f>(RANK(Q777,Q$8:Q$1007,1)+COUNTIF(Q$8:Q777,Q777)-1)/1000</f>
        <v>0.45700000000000002</v>
      </c>
      <c r="AG777" s="21">
        <f>(RANK(R777,R$8:R$1007,1)+COUNTIF(R$8:R777,R777)-1)/1000</f>
        <v>0.439</v>
      </c>
      <c r="AH777" s="21">
        <f>(RANK(S777,S$8:S$1007,1)+COUNTIF(S$8:S777,S777)-1)/1000</f>
        <v>0.47599999999999998</v>
      </c>
      <c r="AI777" s="14">
        <f t="shared" ref="AI777:AI840" si="155">J777+M777-P777</f>
        <v>0</v>
      </c>
      <c r="AK777" s="14">
        <f t="shared" ref="AK777:AK840" si="156">H777+K777-N777</f>
        <v>0</v>
      </c>
    </row>
    <row r="778" spans="2:37" x14ac:dyDescent="0.25">
      <c r="B778">
        <f t="shared" si="150"/>
        <v>771</v>
      </c>
      <c r="C778">
        <f>MATCH(B778,'Stocastic Model Raw Data'!$B$2:$B$1001,0)</f>
        <v>57</v>
      </c>
      <c r="D778" s="14" cm="1">
        <f t="array" ref="D778">INDEX('Stocastic Model Raw Data'!$G$2:$G$1001,$C778,0)</f>
        <v>31610718</v>
      </c>
      <c r="E778" s="14" cm="1">
        <f t="array" ref="E778">INDEX('Stocastic Model Raw Data'!$C$2:$C$1001,$C778,0)</f>
        <v>1348568.9079086699</v>
      </c>
      <c r="F778" s="14" cm="1">
        <f t="array" ref="F778">INDEX('Stocastic Model Raw Data'!$H$2:$H$1001,$C778,0)</f>
        <v>470043.97478770401</v>
      </c>
      <c r="G778" s="14">
        <f t="shared" si="145"/>
        <v>878524.93312096596</v>
      </c>
      <c r="H778" s="14" cm="1">
        <f t="array" ref="H778">INDEX('Stocastic Model Raw Data'!$D$2:$D$1001,$C778,0)</f>
        <v>43564487.714240402</v>
      </c>
      <c r="I778" s="14" cm="1">
        <f t="array" ref="I778">INDEX('Stocastic Model Raw Data'!$I$2:$I$1001,$C778,0)</f>
        <v>15438369.1782506</v>
      </c>
      <c r="J778" s="14">
        <f t="shared" si="146"/>
        <v>28126118.535989802</v>
      </c>
      <c r="K778" s="14" cm="1">
        <f t="array" ref="K778">INDEX('Stocastic Model Raw Data'!$E$2:$E$1001,$C778,0)</f>
        <v>35103992.8850924</v>
      </c>
      <c r="L778" s="14" cm="1">
        <f t="array" ref="L778">INDEX('Stocastic Model Raw Data'!$J$2:$J$1001,$C778,0)</f>
        <v>25032881.266389798</v>
      </c>
      <c r="M778" s="14">
        <f t="shared" si="147"/>
        <v>10071111.618702602</v>
      </c>
      <c r="N778" s="14">
        <f t="shared" si="151"/>
        <v>78668480.599332809</v>
      </c>
      <c r="O778" s="14">
        <f t="shared" si="152"/>
        <v>40471250.444640398</v>
      </c>
      <c r="P778" s="14">
        <f t="shared" si="148"/>
        <v>38197230.154692411</v>
      </c>
      <c r="Q778" s="3">
        <f t="shared" si="153"/>
        <v>78668480.599332809</v>
      </c>
      <c r="R778" s="3">
        <f t="shared" si="154"/>
        <v>72081968.444640398</v>
      </c>
      <c r="S778" s="3">
        <f t="shared" si="149"/>
        <v>6586512.1546924114</v>
      </c>
      <c r="T778" s="21">
        <f>(RANK(E778,E$8:E$1007,1)+COUNTIF(E$8:E778,E778)-1)/1000</f>
        <v>4.7E-2</v>
      </c>
      <c r="U778" s="21">
        <f>(RANK(F778,F$8:F$1007,1)+COUNTIF(F$8:F778,F778)-1)/1000</f>
        <v>4.7E-2</v>
      </c>
      <c r="V778" s="21">
        <f>(RANK(G778,G$8:G$1007,1)+COUNTIF(G$8:G778,G778)-1)/1000</f>
        <v>4.8000000000000001E-2</v>
      </c>
      <c r="W778" s="21">
        <f>(RANK(H778,H$8:H$1007,1)+COUNTIF(H$8:H778,H778)-1)/1000</f>
        <v>4.8000000000000001E-2</v>
      </c>
      <c r="X778" s="21">
        <f>(RANK(I778,I$8:I$1007,1)+COUNTIF(I$8:I778,I778)-1)/1000</f>
        <v>4.9000000000000002E-2</v>
      </c>
      <c r="Y778" s="21">
        <f>(RANK(J778,J$8:J$1007,1)+COUNTIF(J$8:J778,J778)-1)/1000</f>
        <v>4.8000000000000001E-2</v>
      </c>
      <c r="Z778" s="21">
        <f>(RANK(K778,K$8:K$1007,1)+COUNTIF(K$8:K778,K778)-1)/1000</f>
        <v>0.44900000000000001</v>
      </c>
      <c r="AA778" s="21">
        <f>(RANK(L778,L$8:L$1007,1)+COUNTIF(L$8:L778,L778)-1)/1000</f>
        <v>0.45400000000000001</v>
      </c>
      <c r="AB778" s="21">
        <f>(RANK(M778,M$8:M$1007,1)+COUNTIF(M$8:M778,M778)-1)/1000</f>
        <v>0.435</v>
      </c>
      <c r="AC778" s="21">
        <f>(RANK(N778,N$8:N$1007,1)+COUNTIF(N$8:N778,N778)-1)/1000</f>
        <v>5.7000000000000002E-2</v>
      </c>
      <c r="AD778" s="21">
        <f>(RANK(O778,O$8:O$1007,1)+COUNTIF(O$8:O778,O778)-1)/1000</f>
        <v>6.3E-2</v>
      </c>
      <c r="AE778" s="21">
        <f>(RANK(P778,P$8:P$1007,1)+COUNTIF(P$8:P778,P778)-1)/1000</f>
        <v>5.2999999999999999E-2</v>
      </c>
      <c r="AF778" s="21">
        <f>(RANK(Q778,Q$8:Q$1007,1)+COUNTIF(Q$8:Q778,Q778)-1)/1000</f>
        <v>5.7000000000000002E-2</v>
      </c>
      <c r="AG778" s="21">
        <f>(RANK(R778,R$8:R$1007,1)+COUNTIF(R$8:R778,R778)-1)/1000</f>
        <v>6.3E-2</v>
      </c>
      <c r="AH778" s="21">
        <f>(RANK(S778,S$8:S$1007,1)+COUNTIF(S$8:S778,S778)-1)/1000</f>
        <v>5.2999999999999999E-2</v>
      </c>
      <c r="AI778" s="14">
        <f t="shared" si="155"/>
        <v>0</v>
      </c>
      <c r="AK778" s="14">
        <f t="shared" si="156"/>
        <v>0</v>
      </c>
    </row>
    <row r="779" spans="2:37" x14ac:dyDescent="0.25">
      <c r="B779">
        <f t="shared" si="150"/>
        <v>772</v>
      </c>
      <c r="C779">
        <f>MATCH(B779,'Stocastic Model Raw Data'!$B$2:$B$1001,0)</f>
        <v>417</v>
      </c>
      <c r="D779" s="14" cm="1">
        <f t="array" ref="D779">INDEX('Stocastic Model Raw Data'!$G$2:$G$1001,$C779,0)</f>
        <v>31610718</v>
      </c>
      <c r="E779" s="14" cm="1">
        <f t="array" ref="E779">INDEX('Stocastic Model Raw Data'!$C$2:$C$1001,$C779,0)</f>
        <v>4161770.3323373799</v>
      </c>
      <c r="F779" s="14" cm="1">
        <f t="array" ref="F779">INDEX('Stocastic Model Raw Data'!$H$2:$H$1001,$C779,0)</f>
        <v>1736649.3221781901</v>
      </c>
      <c r="G779" s="14">
        <f t="shared" si="145"/>
        <v>2425121.0101591898</v>
      </c>
      <c r="H779" s="14" cm="1">
        <f t="array" ref="H779">INDEX('Stocastic Model Raw Data'!$D$2:$D$1001,$C779,0)</f>
        <v>135257127.53051201</v>
      </c>
      <c r="I779" s="14" cm="1">
        <f t="array" ref="I779">INDEX('Stocastic Model Raw Data'!$I$2:$I$1001,$C779,0)</f>
        <v>53515944.318865597</v>
      </c>
      <c r="J779" s="14">
        <f t="shared" si="146"/>
        <v>81741183.211646408</v>
      </c>
      <c r="K779" s="14" cm="1">
        <f t="array" ref="K779">INDEX('Stocastic Model Raw Data'!$E$2:$E$1001,$C779,0)</f>
        <v>20816502.6449815</v>
      </c>
      <c r="L779" s="14" cm="1">
        <f t="array" ref="L779">INDEX('Stocastic Model Raw Data'!$J$2:$J$1001,$C779,0)</f>
        <v>13765081.332263499</v>
      </c>
      <c r="M779" s="14">
        <f t="shared" si="147"/>
        <v>7051421.3127180003</v>
      </c>
      <c r="N779" s="14">
        <f t="shared" si="151"/>
        <v>156073630.17549351</v>
      </c>
      <c r="O779" s="14">
        <f t="shared" si="152"/>
        <v>67281025.651129097</v>
      </c>
      <c r="P779" s="14">
        <f t="shared" si="148"/>
        <v>88792604.524364412</v>
      </c>
      <c r="Q779" s="3">
        <f t="shared" si="153"/>
        <v>156073630.17549351</v>
      </c>
      <c r="R779" s="3">
        <f t="shared" si="154"/>
        <v>98891743.651129097</v>
      </c>
      <c r="S779" s="3">
        <f t="shared" si="149"/>
        <v>57181886.524364412</v>
      </c>
      <c r="T779" s="21">
        <f>(RANK(E779,E$8:E$1007,1)+COUNTIF(E$8:E779,E779)-1)/1000</f>
        <v>0.49199999999999999</v>
      </c>
      <c r="U779" s="21">
        <f>(RANK(F779,F$8:F$1007,1)+COUNTIF(F$8:F779,F779)-1)/1000</f>
        <v>0.50600000000000001</v>
      </c>
      <c r="V779" s="21">
        <f>(RANK(G779,G$8:G$1007,1)+COUNTIF(G$8:G779,G779)-1)/1000</f>
        <v>0.46200000000000002</v>
      </c>
      <c r="W779" s="21">
        <f>(RANK(H779,H$8:H$1007,1)+COUNTIF(H$8:H779,H779)-1)/1000</f>
        <v>0.49399999999999999</v>
      </c>
      <c r="X779" s="21">
        <f>(RANK(I779,I$8:I$1007,1)+COUNTIF(I$8:I779,I779)-1)/1000</f>
        <v>0.504</v>
      </c>
      <c r="Y779" s="21">
        <f>(RANK(J779,J$8:J$1007,1)+COUNTIF(J$8:J779,J779)-1)/1000</f>
        <v>0.47099999999999997</v>
      </c>
      <c r="Z779" s="21">
        <f>(RANK(K779,K$8:K$1007,1)+COUNTIF(K$8:K779,K779)-1)/1000</f>
        <v>6.0000000000000001E-3</v>
      </c>
      <c r="AA779" s="21">
        <f>(RANK(L779,L$8:L$1007,1)+COUNTIF(L$8:L779,L779)-1)/1000</f>
        <v>3.0000000000000001E-3</v>
      </c>
      <c r="AB779" s="21">
        <f>(RANK(M779,M$8:M$1007,1)+COUNTIF(M$8:M779,M779)-1)/1000</f>
        <v>0.02</v>
      </c>
      <c r="AC779" s="21">
        <f>(RANK(N779,N$8:N$1007,1)+COUNTIF(N$8:N779,N779)-1)/1000</f>
        <v>0.41699999999999998</v>
      </c>
      <c r="AD779" s="21">
        <f>(RANK(O779,O$8:O$1007,1)+COUNTIF(O$8:O779,O779)-1)/1000</f>
        <v>0.38600000000000001</v>
      </c>
      <c r="AE779" s="21">
        <f>(RANK(P779,P$8:P$1007,1)+COUNTIF(P$8:P779,P779)-1)/1000</f>
        <v>0.443</v>
      </c>
      <c r="AF779" s="21">
        <f>(RANK(Q779,Q$8:Q$1007,1)+COUNTIF(Q$8:Q779,Q779)-1)/1000</f>
        <v>0.41699999999999998</v>
      </c>
      <c r="AG779" s="21">
        <f>(RANK(R779,R$8:R$1007,1)+COUNTIF(R$8:R779,R779)-1)/1000</f>
        <v>0.38600000000000001</v>
      </c>
      <c r="AH779" s="21">
        <f>(RANK(S779,S$8:S$1007,1)+COUNTIF(S$8:S779,S779)-1)/1000</f>
        <v>0.443</v>
      </c>
      <c r="AI779" s="14">
        <f t="shared" si="155"/>
        <v>0</v>
      </c>
      <c r="AK779" s="14">
        <f t="shared" si="156"/>
        <v>0</v>
      </c>
    </row>
    <row r="780" spans="2:37" x14ac:dyDescent="0.25">
      <c r="B780">
        <f t="shared" si="150"/>
        <v>773</v>
      </c>
      <c r="C780">
        <f>MATCH(B780,'Stocastic Model Raw Data'!$B$2:$B$1001,0)</f>
        <v>267</v>
      </c>
      <c r="D780" s="14" cm="1">
        <f t="array" ref="D780">INDEX('Stocastic Model Raw Data'!$G$2:$G$1001,$C780,0)</f>
        <v>31610718</v>
      </c>
      <c r="E780" s="14" cm="1">
        <f t="array" ref="E780">INDEX('Stocastic Model Raw Data'!$C$2:$C$1001,$C780,0)</f>
        <v>2819698.3655051999</v>
      </c>
      <c r="F780" s="14" cm="1">
        <f t="array" ref="F780">INDEX('Stocastic Model Raw Data'!$H$2:$H$1001,$C780,0)</f>
        <v>1093640.3248310799</v>
      </c>
      <c r="G780" s="14">
        <f t="shared" si="145"/>
        <v>1726058.04067412</v>
      </c>
      <c r="H780" s="14" cm="1">
        <f t="array" ref="H780">INDEX('Stocastic Model Raw Data'!$D$2:$D$1001,$C780,0)</f>
        <v>91842552.103931993</v>
      </c>
      <c r="I780" s="14" cm="1">
        <f t="array" ref="I780">INDEX('Stocastic Model Raw Data'!$I$2:$I$1001,$C780,0)</f>
        <v>34170095.639496498</v>
      </c>
      <c r="J780" s="14">
        <f t="shared" si="146"/>
        <v>57672456.464435495</v>
      </c>
      <c r="K780" s="14" cm="1">
        <f t="array" ref="K780">INDEX('Stocastic Model Raw Data'!$E$2:$E$1001,$C780,0)</f>
        <v>32375100.5098387</v>
      </c>
      <c r="L780" s="14" cm="1">
        <f t="array" ref="L780">INDEX('Stocastic Model Raw Data'!$J$2:$J$1001,$C780,0)</f>
        <v>22801648.5584234</v>
      </c>
      <c r="M780" s="14">
        <f t="shared" si="147"/>
        <v>9573451.9514153004</v>
      </c>
      <c r="N780" s="14">
        <f t="shared" si="151"/>
        <v>124217652.61377069</v>
      </c>
      <c r="O780" s="14">
        <f t="shared" si="152"/>
        <v>56971744.197919898</v>
      </c>
      <c r="P780" s="14">
        <f t="shared" si="148"/>
        <v>67245908.415850788</v>
      </c>
      <c r="Q780" s="3">
        <f t="shared" si="153"/>
        <v>124217652.61377069</v>
      </c>
      <c r="R780" s="3">
        <f t="shared" si="154"/>
        <v>88582462.197919905</v>
      </c>
      <c r="S780" s="3">
        <f t="shared" si="149"/>
        <v>35635190.415850788</v>
      </c>
      <c r="T780" s="21">
        <f>(RANK(E780,E$8:E$1007,1)+COUNTIF(E$8:E780,E780)-1)/1000</f>
        <v>0.26700000000000002</v>
      </c>
      <c r="U780" s="21">
        <f>(RANK(F780,F$8:F$1007,1)+COUNTIF(F$8:F780,F780)-1)/1000</f>
        <v>0.245</v>
      </c>
      <c r="V780" s="21">
        <f>(RANK(G780,G$8:G$1007,1)+COUNTIF(G$8:G780,G780)-1)/1000</f>
        <v>0.28499999999999998</v>
      </c>
      <c r="W780" s="21">
        <f>(RANK(H780,H$8:H$1007,1)+COUNTIF(H$8:H780,H780)-1)/1000</f>
        <v>0.27900000000000003</v>
      </c>
      <c r="X780" s="21">
        <f>(RANK(I780,I$8:I$1007,1)+COUNTIF(I$8:I780,I780)-1)/1000</f>
        <v>0.245</v>
      </c>
      <c r="Y780" s="21">
        <f>(RANK(J780,J$8:J$1007,1)+COUNTIF(J$8:J780,J780)-1)/1000</f>
        <v>0.29599999999999999</v>
      </c>
      <c r="Z780" s="21">
        <f>(RANK(K780,K$8:K$1007,1)+COUNTIF(K$8:K780,K780)-1)/1000</f>
        <v>0.32200000000000001</v>
      </c>
      <c r="AA780" s="21">
        <f>(RANK(L780,L$8:L$1007,1)+COUNTIF(L$8:L780,L780)-1)/1000</f>
        <v>0.316</v>
      </c>
      <c r="AB780" s="21">
        <f>(RANK(M780,M$8:M$1007,1)+COUNTIF(M$8:M780,M780)-1)/1000</f>
        <v>0.33300000000000002</v>
      </c>
      <c r="AC780" s="21">
        <f>(RANK(N780,N$8:N$1007,1)+COUNTIF(N$8:N780,N780)-1)/1000</f>
        <v>0.26700000000000002</v>
      </c>
      <c r="AD780" s="21">
        <f>(RANK(O780,O$8:O$1007,1)+COUNTIF(O$8:O780,O780)-1)/1000</f>
        <v>0.23499999999999999</v>
      </c>
      <c r="AE780" s="21">
        <f>(RANK(P780,P$8:P$1007,1)+COUNTIF(P$8:P780,P780)-1)/1000</f>
        <v>0.28499999999999998</v>
      </c>
      <c r="AF780" s="21">
        <f>(RANK(Q780,Q$8:Q$1007,1)+COUNTIF(Q$8:Q780,Q780)-1)/1000</f>
        <v>0.26700000000000002</v>
      </c>
      <c r="AG780" s="21">
        <f>(RANK(R780,R$8:R$1007,1)+COUNTIF(R$8:R780,R780)-1)/1000</f>
        <v>0.23499999999999999</v>
      </c>
      <c r="AH780" s="21">
        <f>(RANK(S780,S$8:S$1007,1)+COUNTIF(S$8:S780,S780)-1)/1000</f>
        <v>0.28499999999999998</v>
      </c>
      <c r="AI780" s="14">
        <f t="shared" si="155"/>
        <v>0</v>
      </c>
      <c r="AK780" s="14">
        <f t="shared" si="156"/>
        <v>0</v>
      </c>
    </row>
    <row r="781" spans="2:37" x14ac:dyDescent="0.25">
      <c r="B781">
        <f t="shared" si="150"/>
        <v>774</v>
      </c>
      <c r="C781">
        <f>MATCH(B781,'Stocastic Model Raw Data'!$B$2:$B$1001,0)</f>
        <v>819</v>
      </c>
      <c r="D781" s="14" cm="1">
        <f t="array" ref="D781">INDEX('Stocastic Model Raw Data'!$G$2:$G$1001,$C781,0)</f>
        <v>31610718</v>
      </c>
      <c r="E781" s="14" cm="1">
        <f t="array" ref="E781">INDEX('Stocastic Model Raw Data'!$C$2:$C$1001,$C781,0)</f>
        <v>6004934.9240165101</v>
      </c>
      <c r="F781" s="14" cm="1">
        <f t="array" ref="F781">INDEX('Stocastic Model Raw Data'!$H$2:$H$1001,$C781,0)</f>
        <v>2503006.3842477198</v>
      </c>
      <c r="G781" s="14">
        <f t="shared" si="145"/>
        <v>3501928.5397687904</v>
      </c>
      <c r="H781" s="14" cm="1">
        <f t="array" ref="H781">INDEX('Stocastic Model Raw Data'!$D$2:$D$1001,$C781,0)</f>
        <v>194921807.15613699</v>
      </c>
      <c r="I781" s="14" cm="1">
        <f t="array" ref="I781">INDEX('Stocastic Model Raw Data'!$I$2:$I$1001,$C781,0)</f>
        <v>76929784.052721202</v>
      </c>
      <c r="J781" s="14">
        <f t="shared" si="146"/>
        <v>117992023.10341579</v>
      </c>
      <c r="K781" s="14" cm="1">
        <f t="array" ref="K781">INDEX('Stocastic Model Raw Data'!$E$2:$E$1001,$C781,0)</f>
        <v>30642133.992789298</v>
      </c>
      <c r="L781" s="14" cm="1">
        <f t="array" ref="L781">INDEX('Stocastic Model Raw Data'!$J$2:$J$1001,$C781,0)</f>
        <v>21260349.5681106</v>
      </c>
      <c r="M781" s="14">
        <f t="shared" si="147"/>
        <v>9381784.4246786982</v>
      </c>
      <c r="N781" s="14">
        <f t="shared" si="151"/>
        <v>225563941.14892629</v>
      </c>
      <c r="O781" s="14">
        <f t="shared" si="152"/>
        <v>98190133.620831802</v>
      </c>
      <c r="P781" s="14">
        <f t="shared" si="148"/>
        <v>127373807.52809449</v>
      </c>
      <c r="Q781" s="3">
        <f t="shared" si="153"/>
        <v>225563941.14892629</v>
      </c>
      <c r="R781" s="3">
        <f t="shared" si="154"/>
        <v>129800851.6208318</v>
      </c>
      <c r="S781" s="3">
        <f t="shared" si="149"/>
        <v>95763089.528094485</v>
      </c>
      <c r="T781" s="21">
        <f>(RANK(E781,E$8:E$1007,1)+COUNTIF(E$8:E781,E781)-1)/1000</f>
        <v>0.83499999999999996</v>
      </c>
      <c r="U781" s="21">
        <f>(RANK(F781,F$8:F$1007,1)+COUNTIF(F$8:F781,F781)-1)/1000</f>
        <v>0.84</v>
      </c>
      <c r="V781" s="21">
        <f>(RANK(G781,G$8:G$1007,1)+COUNTIF(G$8:G781,G781)-1)/1000</f>
        <v>0.83499999999999996</v>
      </c>
      <c r="W781" s="21">
        <f>(RANK(H781,H$8:H$1007,1)+COUNTIF(H$8:H781,H781)-1)/1000</f>
        <v>0.83599999999999997</v>
      </c>
      <c r="X781" s="21">
        <f>(RANK(I781,I$8:I$1007,1)+COUNTIF(I$8:I781,I781)-1)/1000</f>
        <v>0.84</v>
      </c>
      <c r="Y781" s="21">
        <f>(RANK(J781,J$8:J$1007,1)+COUNTIF(J$8:J781,J781)-1)/1000</f>
        <v>0.83499999999999996</v>
      </c>
      <c r="Z781" s="21">
        <f>(RANK(K781,K$8:K$1007,1)+COUNTIF(K$8:K781,K781)-1)/1000</f>
        <v>0.245</v>
      </c>
      <c r="AA781" s="21">
        <f>(RANK(L781,L$8:L$1007,1)+COUNTIF(L$8:L781,L781)-1)/1000</f>
        <v>0.23899999999999999</v>
      </c>
      <c r="AB781" s="21">
        <f>(RANK(M781,M$8:M$1007,1)+COUNTIF(M$8:M781,M781)-1)/1000</f>
        <v>0.29099999999999998</v>
      </c>
      <c r="AC781" s="21">
        <f>(RANK(N781,N$8:N$1007,1)+COUNTIF(N$8:N781,N781)-1)/1000</f>
        <v>0.81899999999999995</v>
      </c>
      <c r="AD781" s="21">
        <f>(RANK(O781,O$8:O$1007,1)+COUNTIF(O$8:O781,O781)-1)/1000</f>
        <v>0.80600000000000005</v>
      </c>
      <c r="AE781" s="21">
        <f>(RANK(P781,P$8:P$1007,1)+COUNTIF(P$8:P781,P781)-1)/1000</f>
        <v>0.82799999999999996</v>
      </c>
      <c r="AF781" s="21">
        <f>(RANK(Q781,Q$8:Q$1007,1)+COUNTIF(Q$8:Q781,Q781)-1)/1000</f>
        <v>0.81899999999999995</v>
      </c>
      <c r="AG781" s="21">
        <f>(RANK(R781,R$8:R$1007,1)+COUNTIF(R$8:R781,R781)-1)/1000</f>
        <v>0.80600000000000005</v>
      </c>
      <c r="AH781" s="21">
        <f>(RANK(S781,S$8:S$1007,1)+COUNTIF(S$8:S781,S781)-1)/1000</f>
        <v>0.82799999999999996</v>
      </c>
      <c r="AI781" s="14">
        <f t="shared" si="155"/>
        <v>0</v>
      </c>
      <c r="AK781" s="14">
        <f t="shared" si="156"/>
        <v>0</v>
      </c>
    </row>
    <row r="782" spans="2:37" x14ac:dyDescent="0.25">
      <c r="B782">
        <f t="shared" si="150"/>
        <v>775</v>
      </c>
      <c r="C782">
        <f>MATCH(B782,'Stocastic Model Raw Data'!$B$2:$B$1001,0)</f>
        <v>207</v>
      </c>
      <c r="D782" s="14" cm="1">
        <f t="array" ref="D782">INDEX('Stocastic Model Raw Data'!$G$2:$G$1001,$C782,0)</f>
        <v>31610718</v>
      </c>
      <c r="E782" s="14" cm="1">
        <f t="array" ref="E782">INDEX('Stocastic Model Raw Data'!$C$2:$C$1001,$C782,0)</f>
        <v>2456207.1428161799</v>
      </c>
      <c r="F782" s="14" cm="1">
        <f t="array" ref="F782">INDEX('Stocastic Model Raw Data'!$H$2:$H$1001,$C782,0)</f>
        <v>930824.30923179002</v>
      </c>
      <c r="G782" s="14">
        <f t="shared" si="145"/>
        <v>1525382.8335843899</v>
      </c>
      <c r="H782" s="14" cm="1">
        <f t="array" ref="H782">INDEX('Stocastic Model Raw Data'!$D$2:$D$1001,$C782,0)</f>
        <v>79822013.667659596</v>
      </c>
      <c r="I782" s="14" cm="1">
        <f t="array" ref="I782">INDEX('Stocastic Model Raw Data'!$I$2:$I$1001,$C782,0)</f>
        <v>29508183.641204</v>
      </c>
      <c r="J782" s="14">
        <f t="shared" si="146"/>
        <v>50313830.026455596</v>
      </c>
      <c r="K782" s="14" cm="1">
        <f t="array" ref="K782">INDEX('Stocastic Model Raw Data'!$E$2:$E$1001,$C782,0)</f>
        <v>35437822.504276298</v>
      </c>
      <c r="L782" s="14" cm="1">
        <f t="array" ref="L782">INDEX('Stocastic Model Raw Data'!$J$2:$J$1001,$C782,0)</f>
        <v>25062074.045106798</v>
      </c>
      <c r="M782" s="14">
        <f t="shared" si="147"/>
        <v>10375748.4591695</v>
      </c>
      <c r="N782" s="14">
        <f t="shared" si="151"/>
        <v>115259836.17193589</v>
      </c>
      <c r="O782" s="14">
        <f t="shared" si="152"/>
        <v>54570257.686310798</v>
      </c>
      <c r="P782" s="14">
        <f t="shared" si="148"/>
        <v>60689578.485625088</v>
      </c>
      <c r="Q782" s="3">
        <f t="shared" si="153"/>
        <v>115259836.17193589</v>
      </c>
      <c r="R782" s="3">
        <f t="shared" si="154"/>
        <v>86180975.686310798</v>
      </c>
      <c r="S782" s="3">
        <f t="shared" si="149"/>
        <v>29078860.485625088</v>
      </c>
      <c r="T782" s="21">
        <f>(RANK(E782,E$8:E$1007,1)+COUNTIF(E$8:E782,E782)-1)/1000</f>
        <v>0.17599999999999999</v>
      </c>
      <c r="U782" s="21">
        <f>(RANK(F782,F$8:F$1007,1)+COUNTIF(F$8:F782,F782)-1)/1000</f>
        <v>0.159</v>
      </c>
      <c r="V782" s="21">
        <f>(RANK(G782,G$8:G$1007,1)+COUNTIF(G$8:G782,G782)-1)/1000</f>
        <v>0.189</v>
      </c>
      <c r="W782" s="21">
        <f>(RANK(H782,H$8:H$1007,1)+COUNTIF(H$8:H782,H782)-1)/1000</f>
        <v>0.17699999999999999</v>
      </c>
      <c r="X782" s="21">
        <f>(RANK(I782,I$8:I$1007,1)+COUNTIF(I$8:I782,I782)-1)/1000</f>
        <v>0.161</v>
      </c>
      <c r="Y782" s="21">
        <f>(RANK(J782,J$8:J$1007,1)+COUNTIF(J$8:J782,J782)-1)/1000</f>
        <v>0.189</v>
      </c>
      <c r="Z782" s="21">
        <f>(RANK(K782,K$8:K$1007,1)+COUNTIF(K$8:K782,K782)-1)/1000</f>
        <v>0.47299999999999998</v>
      </c>
      <c r="AA782" s="21">
        <f>(RANK(L782,L$8:L$1007,1)+COUNTIF(L$8:L782,L782)-1)/1000</f>
        <v>0.45700000000000002</v>
      </c>
      <c r="AB782" s="21">
        <f>(RANK(M782,M$8:M$1007,1)+COUNTIF(M$8:M782,M782)-1)/1000</f>
        <v>0.51300000000000001</v>
      </c>
      <c r="AC782" s="21">
        <f>(RANK(N782,N$8:N$1007,1)+COUNTIF(N$8:N782,N782)-1)/1000</f>
        <v>0.20699999999999999</v>
      </c>
      <c r="AD782" s="21">
        <f>(RANK(O782,O$8:O$1007,1)+COUNTIF(O$8:O782,O782)-1)/1000</f>
        <v>0.20699999999999999</v>
      </c>
      <c r="AE782" s="21">
        <f>(RANK(P782,P$8:P$1007,1)+COUNTIF(P$8:P782,P782)-1)/1000</f>
        <v>0.20100000000000001</v>
      </c>
      <c r="AF782" s="21">
        <f>(RANK(Q782,Q$8:Q$1007,1)+COUNTIF(Q$8:Q782,Q782)-1)/1000</f>
        <v>0.20699999999999999</v>
      </c>
      <c r="AG782" s="21">
        <f>(RANK(R782,R$8:R$1007,1)+COUNTIF(R$8:R782,R782)-1)/1000</f>
        <v>0.20699999999999999</v>
      </c>
      <c r="AH782" s="21">
        <f>(RANK(S782,S$8:S$1007,1)+COUNTIF(S$8:S782,S782)-1)/1000</f>
        <v>0.20100000000000001</v>
      </c>
      <c r="AI782" s="14">
        <f t="shared" si="155"/>
        <v>0</v>
      </c>
      <c r="AK782" s="14">
        <f t="shared" si="156"/>
        <v>0</v>
      </c>
    </row>
    <row r="783" spans="2:37" x14ac:dyDescent="0.25">
      <c r="B783">
        <f t="shared" si="150"/>
        <v>776</v>
      </c>
      <c r="C783">
        <f>MATCH(B783,'Stocastic Model Raw Data'!$B$2:$B$1001,0)</f>
        <v>668</v>
      </c>
      <c r="D783" s="14" cm="1">
        <f t="array" ref="D783">INDEX('Stocastic Model Raw Data'!$G$2:$G$1001,$C783,0)</f>
        <v>31610718</v>
      </c>
      <c r="E783" s="14" cm="1">
        <f t="array" ref="E783">INDEX('Stocastic Model Raw Data'!$C$2:$C$1001,$C783,0)</f>
        <v>5101146.9716263199</v>
      </c>
      <c r="F783" s="14" cm="1">
        <f t="array" ref="F783">INDEX('Stocastic Model Raw Data'!$H$2:$H$1001,$C783,0)</f>
        <v>2121025.9122148599</v>
      </c>
      <c r="G783" s="14">
        <f t="shared" si="145"/>
        <v>2980121.0594114601</v>
      </c>
      <c r="H783" s="14" cm="1">
        <f t="array" ref="H783">INDEX('Stocastic Model Raw Data'!$D$2:$D$1001,$C783,0)</f>
        <v>166142892.96710101</v>
      </c>
      <c r="I783" s="14" cm="1">
        <f t="array" ref="I783">INDEX('Stocastic Model Raw Data'!$I$2:$I$1001,$C783,0)</f>
        <v>65294067.439847499</v>
      </c>
      <c r="J783" s="14">
        <f t="shared" si="146"/>
        <v>100848825.52725351</v>
      </c>
      <c r="K783" s="14" cm="1">
        <f t="array" ref="K783">INDEX('Stocastic Model Raw Data'!$E$2:$E$1001,$C783,0)</f>
        <v>26777632.182672299</v>
      </c>
      <c r="L783" s="14" cm="1">
        <f t="array" ref="L783">INDEX('Stocastic Model Raw Data'!$J$2:$J$1001,$C783,0)</f>
        <v>18325664.371885002</v>
      </c>
      <c r="M783" s="14">
        <f t="shared" si="147"/>
        <v>8451967.8107872978</v>
      </c>
      <c r="N783" s="14">
        <f t="shared" si="151"/>
        <v>192920525.1497733</v>
      </c>
      <c r="O783" s="14">
        <f t="shared" si="152"/>
        <v>83619731.811732501</v>
      </c>
      <c r="P783" s="14">
        <f t="shared" si="148"/>
        <v>109300793.3380408</v>
      </c>
      <c r="Q783" s="3">
        <f t="shared" si="153"/>
        <v>192920525.1497733</v>
      </c>
      <c r="R783" s="3">
        <f t="shared" si="154"/>
        <v>115230449.8117325</v>
      </c>
      <c r="S783" s="3">
        <f t="shared" si="149"/>
        <v>77690075.338040799</v>
      </c>
      <c r="T783" s="21">
        <f>(RANK(E783,E$8:E$1007,1)+COUNTIF(E$8:E783,E783)-1)/1000</f>
        <v>0.72099999999999997</v>
      </c>
      <c r="U783" s="21">
        <f>(RANK(F783,F$8:F$1007,1)+COUNTIF(F$8:F783,F783)-1)/1000</f>
        <v>0.72499999999999998</v>
      </c>
      <c r="V783" s="21">
        <f>(RANK(G783,G$8:G$1007,1)+COUNTIF(G$8:G783,G783)-1)/1000</f>
        <v>0.72199999999999998</v>
      </c>
      <c r="W783" s="21">
        <f>(RANK(H783,H$8:H$1007,1)+COUNTIF(H$8:H783,H783)-1)/1000</f>
        <v>0.72599999999999998</v>
      </c>
      <c r="X783" s="21">
        <f>(RANK(I783,I$8:I$1007,1)+COUNTIF(I$8:I783,I783)-1)/1000</f>
        <v>0.72399999999999998</v>
      </c>
      <c r="Y783" s="21">
        <f>(RANK(J783,J$8:J$1007,1)+COUNTIF(J$8:J783,J783)-1)/1000</f>
        <v>0.72599999999999998</v>
      </c>
      <c r="Z783" s="21">
        <f>(RANK(K783,K$8:K$1007,1)+COUNTIF(K$8:K783,K783)-1)/1000</f>
        <v>0.11799999999999999</v>
      </c>
      <c r="AA783" s="21">
        <f>(RANK(L783,L$8:L$1007,1)+COUNTIF(L$8:L783,L783)-1)/1000</f>
        <v>0.114</v>
      </c>
      <c r="AB783" s="21">
        <f>(RANK(M783,M$8:M$1007,1)+COUNTIF(M$8:M783,M783)-1)/1000</f>
        <v>0.14199999999999999</v>
      </c>
      <c r="AC783" s="21">
        <f>(RANK(N783,N$8:N$1007,1)+COUNTIF(N$8:N783,N783)-1)/1000</f>
        <v>0.66800000000000004</v>
      </c>
      <c r="AD783" s="21">
        <f>(RANK(O783,O$8:O$1007,1)+COUNTIF(O$8:O783,O783)-1)/1000</f>
        <v>0.60799999999999998</v>
      </c>
      <c r="AE783" s="21">
        <f>(RANK(P783,P$8:P$1007,1)+COUNTIF(P$8:P783,P783)-1)/1000</f>
        <v>0.70899999999999996</v>
      </c>
      <c r="AF783" s="21">
        <f>(RANK(Q783,Q$8:Q$1007,1)+COUNTIF(Q$8:Q783,Q783)-1)/1000</f>
        <v>0.66800000000000004</v>
      </c>
      <c r="AG783" s="21">
        <f>(RANK(R783,R$8:R$1007,1)+COUNTIF(R$8:R783,R783)-1)/1000</f>
        <v>0.60799999999999998</v>
      </c>
      <c r="AH783" s="21">
        <f>(RANK(S783,S$8:S$1007,1)+COUNTIF(S$8:S783,S783)-1)/1000</f>
        <v>0.70899999999999996</v>
      </c>
      <c r="AI783" s="14">
        <f t="shared" si="155"/>
        <v>0</v>
      </c>
      <c r="AK783" s="14">
        <f t="shared" si="156"/>
        <v>0</v>
      </c>
    </row>
    <row r="784" spans="2:37" x14ac:dyDescent="0.25">
      <c r="B784">
        <f t="shared" si="150"/>
        <v>777</v>
      </c>
      <c r="C784">
        <f>MATCH(B784,'Stocastic Model Raw Data'!$B$2:$B$1001,0)</f>
        <v>198</v>
      </c>
      <c r="D784" s="14" cm="1">
        <f t="array" ref="D784">INDEX('Stocastic Model Raw Data'!$G$2:$G$1001,$C784,0)</f>
        <v>31610718</v>
      </c>
      <c r="E784" s="14" cm="1">
        <f t="array" ref="E784">INDEX('Stocastic Model Raw Data'!$C$2:$C$1001,$C784,0)</f>
        <v>2606964.4174452098</v>
      </c>
      <c r="F784" s="14" cm="1">
        <f t="array" ref="F784">INDEX('Stocastic Model Raw Data'!$H$2:$H$1001,$C784,0)</f>
        <v>1027544.29114641</v>
      </c>
      <c r="G784" s="14">
        <f t="shared" si="145"/>
        <v>1579420.1262987996</v>
      </c>
      <c r="H784" s="14" cm="1">
        <f t="array" ref="H784">INDEX('Stocastic Model Raw Data'!$D$2:$D$1001,$C784,0)</f>
        <v>85630595.768185198</v>
      </c>
      <c r="I784" s="14" cm="1">
        <f t="array" ref="I784">INDEX('Stocastic Model Raw Data'!$I$2:$I$1001,$C784,0)</f>
        <v>32035979.176460799</v>
      </c>
      <c r="J784" s="14">
        <f t="shared" si="146"/>
        <v>53594616.591724396</v>
      </c>
      <c r="K784" s="14" cm="1">
        <f t="array" ref="K784">INDEX('Stocastic Model Raw Data'!$E$2:$E$1001,$C784,0)</f>
        <v>28284665.346727699</v>
      </c>
      <c r="L784" s="14" cm="1">
        <f t="array" ref="L784">INDEX('Stocastic Model Raw Data'!$J$2:$J$1001,$C784,0)</f>
        <v>19561400.024176799</v>
      </c>
      <c r="M784" s="14">
        <f t="shared" si="147"/>
        <v>8723265.3225509003</v>
      </c>
      <c r="N784" s="14">
        <f t="shared" si="151"/>
        <v>113915261.1149129</v>
      </c>
      <c r="O784" s="14">
        <f t="shared" si="152"/>
        <v>51597379.200637594</v>
      </c>
      <c r="P784" s="14">
        <f t="shared" si="148"/>
        <v>62317881.914275303</v>
      </c>
      <c r="Q784" s="3">
        <f t="shared" si="153"/>
        <v>113915261.1149129</v>
      </c>
      <c r="R784" s="3">
        <f t="shared" si="154"/>
        <v>83208097.200637594</v>
      </c>
      <c r="S784" s="3">
        <f t="shared" si="149"/>
        <v>30707163.914275303</v>
      </c>
      <c r="T784" s="21">
        <f>(RANK(E784,E$8:E$1007,1)+COUNTIF(E$8:E784,E784)-1)/1000</f>
        <v>0.20799999999999999</v>
      </c>
      <c r="U784" s="21">
        <f>(RANK(F784,F$8:F$1007,1)+COUNTIF(F$8:F784,F784)-1)/1000</f>
        <v>0.21199999999999999</v>
      </c>
      <c r="V784" s="21">
        <f>(RANK(G784,G$8:G$1007,1)+COUNTIF(G$8:G784,G784)-1)/1000</f>
        <v>0.20599999999999999</v>
      </c>
      <c r="W784" s="21">
        <f>(RANK(H784,H$8:H$1007,1)+COUNTIF(H$8:H784,H784)-1)/1000</f>
        <v>0.215</v>
      </c>
      <c r="X784" s="21">
        <f>(RANK(I784,I$8:I$1007,1)+COUNTIF(I$8:I784,I784)-1)/1000</f>
        <v>0.20399999999999999</v>
      </c>
      <c r="Y784" s="21">
        <f>(RANK(J784,J$8:J$1007,1)+COUNTIF(J$8:J784,J784)-1)/1000</f>
        <v>0.23200000000000001</v>
      </c>
      <c r="Z784" s="21">
        <f>(RANK(K784,K$8:K$1007,1)+COUNTIF(K$8:K784,K784)-1)/1000</f>
        <v>0.16700000000000001</v>
      </c>
      <c r="AA784" s="21">
        <f>(RANK(L784,L$8:L$1007,1)+COUNTIF(L$8:L784,L784)-1)/1000</f>
        <v>0.161</v>
      </c>
      <c r="AB784" s="21">
        <f>(RANK(M784,M$8:M$1007,1)+COUNTIF(M$8:M784,M784)-1)/1000</f>
        <v>0.18099999999999999</v>
      </c>
      <c r="AC784" s="21">
        <f>(RANK(N784,N$8:N$1007,1)+COUNTIF(N$8:N784,N784)-1)/1000</f>
        <v>0.19800000000000001</v>
      </c>
      <c r="AD784" s="21">
        <f>(RANK(O784,O$8:O$1007,1)+COUNTIF(O$8:O784,O784)-1)/1000</f>
        <v>0.17</v>
      </c>
      <c r="AE784" s="21">
        <f>(RANK(P784,P$8:P$1007,1)+COUNTIF(P$8:P784,P784)-1)/1000</f>
        <v>0.22</v>
      </c>
      <c r="AF784" s="21">
        <f>(RANK(Q784,Q$8:Q$1007,1)+COUNTIF(Q$8:Q784,Q784)-1)/1000</f>
        <v>0.19800000000000001</v>
      </c>
      <c r="AG784" s="21">
        <f>(RANK(R784,R$8:R$1007,1)+COUNTIF(R$8:R784,R784)-1)/1000</f>
        <v>0.17</v>
      </c>
      <c r="AH784" s="21">
        <f>(RANK(S784,S$8:S$1007,1)+COUNTIF(S$8:S784,S784)-1)/1000</f>
        <v>0.22</v>
      </c>
      <c r="AI784" s="14">
        <f t="shared" si="155"/>
        <v>0</v>
      </c>
      <c r="AK784" s="14">
        <f t="shared" si="156"/>
        <v>0</v>
      </c>
    </row>
    <row r="785" spans="2:37" x14ac:dyDescent="0.25">
      <c r="B785">
        <f t="shared" si="150"/>
        <v>778</v>
      </c>
      <c r="C785">
        <f>MATCH(B785,'Stocastic Model Raw Data'!$B$2:$B$1001,0)</f>
        <v>739</v>
      </c>
      <c r="D785" s="14" cm="1">
        <f t="array" ref="D785">INDEX('Stocastic Model Raw Data'!$G$2:$G$1001,$C785,0)</f>
        <v>31610718</v>
      </c>
      <c r="E785" s="14" cm="1">
        <f t="array" ref="E785">INDEX('Stocastic Model Raw Data'!$C$2:$C$1001,$C785,0)</f>
        <v>4995048.4617993003</v>
      </c>
      <c r="F785" s="14" cm="1">
        <f t="array" ref="F785">INDEX('Stocastic Model Raw Data'!$H$2:$H$1001,$C785,0)</f>
        <v>2022812.7158657101</v>
      </c>
      <c r="G785" s="14">
        <f t="shared" si="145"/>
        <v>2972235.7459335905</v>
      </c>
      <c r="H785" s="14" cm="1">
        <f t="array" ref="H785">INDEX('Stocastic Model Raw Data'!$D$2:$D$1001,$C785,0)</f>
        <v>163891923.45750001</v>
      </c>
      <c r="I785" s="14" cm="1">
        <f t="array" ref="I785">INDEX('Stocastic Model Raw Data'!$I$2:$I$1001,$C785,0)</f>
        <v>62537903.427455001</v>
      </c>
      <c r="J785" s="14">
        <f t="shared" si="146"/>
        <v>101354020.030045</v>
      </c>
      <c r="K785" s="14" cm="1">
        <f t="array" ref="K785">INDEX('Stocastic Model Raw Data'!$E$2:$E$1001,$C785,0)</f>
        <v>41875968.278742298</v>
      </c>
      <c r="L785" s="14" cm="1">
        <f t="array" ref="L785">INDEX('Stocastic Model Raw Data'!$J$2:$J$1001,$C785,0)</f>
        <v>30074536.446370799</v>
      </c>
      <c r="M785" s="14">
        <f t="shared" si="147"/>
        <v>11801431.832371499</v>
      </c>
      <c r="N785" s="14">
        <f t="shared" si="151"/>
        <v>205767891.73624229</v>
      </c>
      <c r="O785" s="14">
        <f t="shared" si="152"/>
        <v>92612439.873825803</v>
      </c>
      <c r="P785" s="14">
        <f t="shared" si="148"/>
        <v>113155451.86241649</v>
      </c>
      <c r="Q785" s="3">
        <f t="shared" si="153"/>
        <v>205767891.73624229</v>
      </c>
      <c r="R785" s="3">
        <f t="shared" si="154"/>
        <v>124223157.8738258</v>
      </c>
      <c r="S785" s="3">
        <f t="shared" si="149"/>
        <v>81544733.862416491</v>
      </c>
      <c r="T785" s="21">
        <f>(RANK(E785,E$8:E$1007,1)+COUNTIF(E$8:E785,E785)-1)/1000</f>
        <v>0.69499999999999995</v>
      </c>
      <c r="U785" s="21">
        <f>(RANK(F785,F$8:F$1007,1)+COUNTIF(F$8:F785,F785)-1)/1000</f>
        <v>0.66600000000000004</v>
      </c>
      <c r="V785" s="21">
        <f>(RANK(G785,G$8:G$1007,1)+COUNTIF(G$8:G785,G785)-1)/1000</f>
        <v>0.71699999999999997</v>
      </c>
      <c r="W785" s="21">
        <f>(RANK(H785,H$8:H$1007,1)+COUNTIF(H$8:H785,H785)-1)/1000</f>
        <v>0.71</v>
      </c>
      <c r="X785" s="21">
        <f>(RANK(I785,I$8:I$1007,1)+COUNTIF(I$8:I785,I785)-1)/1000</f>
        <v>0.67</v>
      </c>
      <c r="Y785" s="21">
        <f>(RANK(J785,J$8:J$1007,1)+COUNTIF(J$8:J785,J785)-1)/1000</f>
        <v>0.73399999999999999</v>
      </c>
      <c r="Z785" s="21">
        <f>(RANK(K785,K$8:K$1007,1)+COUNTIF(K$8:K785,K785)-1)/1000</f>
        <v>0.879</v>
      </c>
      <c r="AA785" s="21">
        <f>(RANK(L785,L$8:L$1007,1)+COUNTIF(L$8:L785,L785)-1)/1000</f>
        <v>0.88600000000000001</v>
      </c>
      <c r="AB785" s="21">
        <f>(RANK(M785,M$8:M$1007,1)+COUNTIF(M$8:M785,M785)-1)/1000</f>
        <v>0.86499999999999999</v>
      </c>
      <c r="AC785" s="21">
        <f>(RANK(N785,N$8:N$1007,1)+COUNTIF(N$8:N785,N785)-1)/1000</f>
        <v>0.73899999999999999</v>
      </c>
      <c r="AD785" s="21">
        <f>(RANK(O785,O$8:O$1007,1)+COUNTIF(O$8:O785,O785)-1)/1000</f>
        <v>0.73899999999999999</v>
      </c>
      <c r="AE785" s="21">
        <f>(RANK(P785,P$8:P$1007,1)+COUNTIF(P$8:P785,P785)-1)/1000</f>
        <v>0.746</v>
      </c>
      <c r="AF785" s="21">
        <f>(RANK(Q785,Q$8:Q$1007,1)+COUNTIF(Q$8:Q785,Q785)-1)/1000</f>
        <v>0.73899999999999999</v>
      </c>
      <c r="AG785" s="21">
        <f>(RANK(R785,R$8:R$1007,1)+COUNTIF(R$8:R785,R785)-1)/1000</f>
        <v>0.73899999999999999</v>
      </c>
      <c r="AH785" s="21">
        <f>(RANK(S785,S$8:S$1007,1)+COUNTIF(S$8:S785,S785)-1)/1000</f>
        <v>0.746</v>
      </c>
      <c r="AI785" s="14">
        <f t="shared" si="155"/>
        <v>0</v>
      </c>
      <c r="AK785" s="14">
        <f t="shared" si="156"/>
        <v>0</v>
      </c>
    </row>
    <row r="786" spans="2:37" x14ac:dyDescent="0.25">
      <c r="B786">
        <f t="shared" si="150"/>
        <v>779</v>
      </c>
      <c r="C786">
        <f>MATCH(B786,'Stocastic Model Raw Data'!$B$2:$B$1001,0)</f>
        <v>103</v>
      </c>
      <c r="D786" s="14" cm="1">
        <f t="array" ref="D786">INDEX('Stocastic Model Raw Data'!$G$2:$G$1001,$C786,0)</f>
        <v>31610718</v>
      </c>
      <c r="E786" s="14" cm="1">
        <f t="array" ref="E786">INDEX('Stocastic Model Raw Data'!$C$2:$C$1001,$C786,0)</f>
        <v>1763626.1088582701</v>
      </c>
      <c r="F786" s="14" cm="1">
        <f t="array" ref="F786">INDEX('Stocastic Model Raw Data'!$H$2:$H$1001,$C786,0)</f>
        <v>658383.06191139796</v>
      </c>
      <c r="G786" s="14">
        <f t="shared" si="145"/>
        <v>1105243.046946872</v>
      </c>
      <c r="H786" s="14" cm="1">
        <f t="array" ref="H786">INDEX('Stocastic Model Raw Data'!$D$2:$D$1001,$C786,0)</f>
        <v>57172134.678520299</v>
      </c>
      <c r="I786" s="14" cm="1">
        <f t="array" ref="I786">INDEX('Stocastic Model Raw Data'!$I$2:$I$1001,$C786,0)</f>
        <v>21127169.391654499</v>
      </c>
      <c r="J786" s="14">
        <f t="shared" si="146"/>
        <v>36044965.286865801</v>
      </c>
      <c r="K786" s="14" cm="1">
        <f t="array" ref="K786">INDEX('Stocastic Model Raw Data'!$E$2:$E$1001,$C786,0)</f>
        <v>35364154.473158002</v>
      </c>
      <c r="L786" s="14" cm="1">
        <f t="array" ref="L786">INDEX('Stocastic Model Raw Data'!$J$2:$J$1001,$C786,0)</f>
        <v>25010803.7667691</v>
      </c>
      <c r="M786" s="14">
        <f t="shared" si="147"/>
        <v>10353350.706388902</v>
      </c>
      <c r="N786" s="14">
        <f t="shared" si="151"/>
        <v>92536289.151678294</v>
      </c>
      <c r="O786" s="14">
        <f t="shared" si="152"/>
        <v>46137973.158423603</v>
      </c>
      <c r="P786" s="14">
        <f t="shared" si="148"/>
        <v>46398315.993254691</v>
      </c>
      <c r="Q786" s="3">
        <f t="shared" si="153"/>
        <v>92536289.151678294</v>
      </c>
      <c r="R786" s="3">
        <f t="shared" si="154"/>
        <v>77748691.158423603</v>
      </c>
      <c r="S786" s="3">
        <f t="shared" si="149"/>
        <v>14787597.993254691</v>
      </c>
      <c r="T786" s="21">
        <f>(RANK(E786,E$8:E$1007,1)+COUNTIF(E$8:E786,E786)-1)/1000</f>
        <v>0.10100000000000001</v>
      </c>
      <c r="U786" s="21">
        <f>(RANK(F786,F$8:F$1007,1)+COUNTIF(F$8:F786,F786)-1)/1000</f>
        <v>0.10299999999999999</v>
      </c>
      <c r="V786" s="21">
        <f>(RANK(G786,G$8:G$1007,1)+COUNTIF(G$8:G786,G786)-1)/1000</f>
        <v>0.10100000000000001</v>
      </c>
      <c r="W786" s="21">
        <f>(RANK(H786,H$8:H$1007,1)+COUNTIF(H$8:H786,H786)-1)/1000</f>
        <v>0.10299999999999999</v>
      </c>
      <c r="X786" s="21">
        <f>(RANK(I786,I$8:I$1007,1)+COUNTIF(I$8:I786,I786)-1)/1000</f>
        <v>0.10299999999999999</v>
      </c>
      <c r="Y786" s="21">
        <f>(RANK(J786,J$8:J$1007,1)+COUNTIF(J$8:J786,J786)-1)/1000</f>
        <v>0.10199999999999999</v>
      </c>
      <c r="Z786" s="21">
        <f>(RANK(K786,K$8:K$1007,1)+COUNTIF(K$8:K786,K786)-1)/1000</f>
        <v>0.46600000000000003</v>
      </c>
      <c r="AA786" s="21">
        <f>(RANK(L786,L$8:L$1007,1)+COUNTIF(L$8:L786,L786)-1)/1000</f>
        <v>0.45300000000000001</v>
      </c>
      <c r="AB786" s="21">
        <f>(RANK(M786,M$8:M$1007,1)+COUNTIF(M$8:M786,M786)-1)/1000</f>
        <v>0.50700000000000001</v>
      </c>
      <c r="AC786" s="21">
        <f>(RANK(N786,N$8:N$1007,1)+COUNTIF(N$8:N786,N786)-1)/1000</f>
        <v>0.10299999999999999</v>
      </c>
      <c r="AD786" s="21">
        <f>(RANK(O786,O$8:O$1007,1)+COUNTIF(O$8:O786,O786)-1)/1000</f>
        <v>0.106</v>
      </c>
      <c r="AE786" s="21">
        <f>(RANK(P786,P$8:P$1007,1)+COUNTIF(P$8:P786,P786)-1)/1000</f>
        <v>0.104</v>
      </c>
      <c r="AF786" s="21">
        <f>(RANK(Q786,Q$8:Q$1007,1)+COUNTIF(Q$8:Q786,Q786)-1)/1000</f>
        <v>0.10299999999999999</v>
      </c>
      <c r="AG786" s="21">
        <f>(RANK(R786,R$8:R$1007,1)+COUNTIF(R$8:R786,R786)-1)/1000</f>
        <v>0.106</v>
      </c>
      <c r="AH786" s="21">
        <f>(RANK(S786,S$8:S$1007,1)+COUNTIF(S$8:S786,S786)-1)/1000</f>
        <v>0.104</v>
      </c>
      <c r="AI786" s="14">
        <f t="shared" si="155"/>
        <v>0</v>
      </c>
      <c r="AK786" s="14">
        <f t="shared" si="156"/>
        <v>0</v>
      </c>
    </row>
    <row r="787" spans="2:37" x14ac:dyDescent="0.25">
      <c r="B787">
        <f t="shared" si="150"/>
        <v>780</v>
      </c>
      <c r="C787">
        <f>MATCH(B787,'Stocastic Model Raw Data'!$B$2:$B$1001,0)</f>
        <v>646</v>
      </c>
      <c r="D787" s="14" cm="1">
        <f t="array" ref="D787">INDEX('Stocastic Model Raw Data'!$G$2:$G$1001,$C787,0)</f>
        <v>31610718</v>
      </c>
      <c r="E787" s="14" cm="1">
        <f t="array" ref="E787">INDEX('Stocastic Model Raw Data'!$C$2:$C$1001,$C787,0)</f>
        <v>4804224.6232367</v>
      </c>
      <c r="F787" s="14" cm="1">
        <f t="array" ref="F787">INDEX('Stocastic Model Raw Data'!$H$2:$H$1001,$C787,0)</f>
        <v>2018861.4881639001</v>
      </c>
      <c r="G787" s="14">
        <f t="shared" si="145"/>
        <v>2785363.1350727999</v>
      </c>
      <c r="H787" s="14" cm="1">
        <f t="array" ref="H787">INDEX('Stocastic Model Raw Data'!$D$2:$D$1001,$C787,0)</f>
        <v>154150717.83705199</v>
      </c>
      <c r="I787" s="14" cm="1">
        <f t="array" ref="I787">INDEX('Stocastic Model Raw Data'!$I$2:$I$1001,$C787,0)</f>
        <v>62184640.846189603</v>
      </c>
      <c r="J787" s="14">
        <f t="shared" si="146"/>
        <v>91966076.990862384</v>
      </c>
      <c r="K787" s="14" cm="1">
        <f t="array" ref="K787">INDEX('Stocastic Model Raw Data'!$E$2:$E$1001,$C787,0)</f>
        <v>35925790.732893802</v>
      </c>
      <c r="L787" s="14" cm="1">
        <f t="array" ref="L787">INDEX('Stocastic Model Raw Data'!$J$2:$J$1001,$C787,0)</f>
        <v>25743974.908663802</v>
      </c>
      <c r="M787" s="14">
        <f t="shared" si="147"/>
        <v>10181815.82423</v>
      </c>
      <c r="N787" s="14">
        <f t="shared" si="151"/>
        <v>190076508.56994578</v>
      </c>
      <c r="O787" s="14">
        <f t="shared" si="152"/>
        <v>87928615.754853398</v>
      </c>
      <c r="P787" s="14">
        <f t="shared" si="148"/>
        <v>102147892.81509238</v>
      </c>
      <c r="Q787" s="3">
        <f t="shared" si="153"/>
        <v>190076508.56994578</v>
      </c>
      <c r="R787" s="3">
        <f t="shared" si="154"/>
        <v>119539333.7548534</v>
      </c>
      <c r="S787" s="3">
        <f t="shared" si="149"/>
        <v>70537174.815092385</v>
      </c>
      <c r="T787" s="21">
        <f>(RANK(E787,E$8:E$1007,1)+COUNTIF(E$8:E787,E787)-1)/1000</f>
        <v>0.64400000000000002</v>
      </c>
      <c r="U787" s="21">
        <f>(RANK(F787,F$8:F$1007,1)+COUNTIF(F$8:F787,F787)-1)/1000</f>
        <v>0.66400000000000003</v>
      </c>
      <c r="V787" s="21">
        <f>(RANK(G787,G$8:G$1007,1)+COUNTIF(G$8:G787,G787)-1)/1000</f>
        <v>0.63200000000000001</v>
      </c>
      <c r="W787" s="21">
        <f>(RANK(H787,H$8:H$1007,1)+COUNTIF(H$8:H787,H787)-1)/1000</f>
        <v>0.63200000000000001</v>
      </c>
      <c r="X787" s="21">
        <f>(RANK(I787,I$8:I$1007,1)+COUNTIF(I$8:I787,I787)-1)/1000</f>
        <v>0.66300000000000003</v>
      </c>
      <c r="Y787" s="21">
        <f>(RANK(J787,J$8:J$1007,1)+COUNTIF(J$8:J787,J787)-1)/1000</f>
        <v>0.622</v>
      </c>
      <c r="Z787" s="21">
        <f>(RANK(K787,K$8:K$1007,1)+COUNTIF(K$8:K787,K787)-1)/1000</f>
        <v>0.50800000000000001</v>
      </c>
      <c r="AA787" s="21">
        <f>(RANK(L787,L$8:L$1007,1)+COUNTIF(L$8:L787,L787)-1)/1000</f>
        <v>0.51700000000000002</v>
      </c>
      <c r="AB787" s="21">
        <f>(RANK(M787,M$8:M$1007,1)+COUNTIF(M$8:M787,M787)-1)/1000</f>
        <v>0.46200000000000002</v>
      </c>
      <c r="AC787" s="21">
        <f>(RANK(N787,N$8:N$1007,1)+COUNTIF(N$8:N787,N787)-1)/1000</f>
        <v>0.64600000000000002</v>
      </c>
      <c r="AD787" s="21">
        <f>(RANK(O787,O$8:O$1007,1)+COUNTIF(O$8:O787,O787)-1)/1000</f>
        <v>0.67900000000000005</v>
      </c>
      <c r="AE787" s="21">
        <f>(RANK(P787,P$8:P$1007,1)+COUNTIF(P$8:P787,P787)-1)/1000</f>
        <v>0.626</v>
      </c>
      <c r="AF787" s="21">
        <f>(RANK(Q787,Q$8:Q$1007,1)+COUNTIF(Q$8:Q787,Q787)-1)/1000</f>
        <v>0.64600000000000002</v>
      </c>
      <c r="AG787" s="21">
        <f>(RANK(R787,R$8:R$1007,1)+COUNTIF(R$8:R787,R787)-1)/1000</f>
        <v>0.67900000000000005</v>
      </c>
      <c r="AH787" s="21">
        <f>(RANK(S787,S$8:S$1007,1)+COUNTIF(S$8:S787,S787)-1)/1000</f>
        <v>0.626</v>
      </c>
      <c r="AI787" s="14">
        <f t="shared" si="155"/>
        <v>0</v>
      </c>
      <c r="AK787" s="14">
        <f t="shared" si="156"/>
        <v>0</v>
      </c>
    </row>
    <row r="788" spans="2:37" x14ac:dyDescent="0.25">
      <c r="B788">
        <f t="shared" si="150"/>
        <v>781</v>
      </c>
      <c r="C788">
        <f>MATCH(B788,'Stocastic Model Raw Data'!$B$2:$B$1001,0)</f>
        <v>718</v>
      </c>
      <c r="D788" s="14" cm="1">
        <f t="array" ref="D788">INDEX('Stocastic Model Raw Data'!$G$2:$G$1001,$C788,0)</f>
        <v>31610718</v>
      </c>
      <c r="E788" s="14" cm="1">
        <f t="array" ref="E788">INDEX('Stocastic Model Raw Data'!$C$2:$C$1001,$C788,0)</f>
        <v>5198968.0507299704</v>
      </c>
      <c r="F788" s="14" cm="1">
        <f t="array" ref="F788">INDEX('Stocastic Model Raw Data'!$H$2:$H$1001,$C788,0)</f>
        <v>2185941.4709415599</v>
      </c>
      <c r="G788" s="14">
        <f t="shared" si="145"/>
        <v>3013026.5797884106</v>
      </c>
      <c r="H788" s="14" cm="1">
        <f t="array" ref="H788">INDEX('Stocastic Model Raw Data'!$D$2:$D$1001,$C788,0)</f>
        <v>167052564.06126401</v>
      </c>
      <c r="I788" s="14" cm="1">
        <f t="array" ref="I788">INDEX('Stocastic Model Raw Data'!$I$2:$I$1001,$C788,0)</f>
        <v>67185703.6056564</v>
      </c>
      <c r="J788" s="14">
        <f t="shared" si="146"/>
        <v>99866860.455607608</v>
      </c>
      <c r="K788" s="14" cm="1">
        <f t="array" ref="K788">INDEX('Stocastic Model Raw Data'!$E$2:$E$1001,$C788,0)</f>
        <v>33385388.828266501</v>
      </c>
      <c r="L788" s="14" cm="1">
        <f t="array" ref="L788">INDEX('Stocastic Model Raw Data'!$J$2:$J$1001,$C788,0)</f>
        <v>23509046.9447621</v>
      </c>
      <c r="M788" s="14">
        <f t="shared" si="147"/>
        <v>9876341.8835044019</v>
      </c>
      <c r="N788" s="14">
        <f t="shared" si="151"/>
        <v>200437952.88953051</v>
      </c>
      <c r="O788" s="14">
        <f t="shared" si="152"/>
        <v>90694750.550418496</v>
      </c>
      <c r="P788" s="14">
        <f t="shared" si="148"/>
        <v>109743202.33911201</v>
      </c>
      <c r="Q788" s="3">
        <f t="shared" si="153"/>
        <v>200437952.88953051</v>
      </c>
      <c r="R788" s="3">
        <f t="shared" si="154"/>
        <v>122305468.5504185</v>
      </c>
      <c r="S788" s="3">
        <f t="shared" si="149"/>
        <v>78132484.339112014</v>
      </c>
      <c r="T788" s="21">
        <f>(RANK(E788,E$8:E$1007,1)+COUNTIF(E$8:E788,E788)-1)/1000</f>
        <v>0.746</v>
      </c>
      <c r="U788" s="21">
        <f>(RANK(F788,F$8:F$1007,1)+COUNTIF(F$8:F788,F788)-1)/1000</f>
        <v>0.75600000000000001</v>
      </c>
      <c r="V788" s="21">
        <f>(RANK(G788,G$8:G$1007,1)+COUNTIF(G$8:G788,G788)-1)/1000</f>
        <v>0.73199999999999998</v>
      </c>
      <c r="W788" s="21">
        <f>(RANK(H788,H$8:H$1007,1)+COUNTIF(H$8:H788,H788)-1)/1000</f>
        <v>0.73099999999999998</v>
      </c>
      <c r="X788" s="21">
        <f>(RANK(I788,I$8:I$1007,1)+COUNTIF(I$8:I788,I788)-1)/1000</f>
        <v>0.754</v>
      </c>
      <c r="Y788" s="21">
        <f>(RANK(J788,J$8:J$1007,1)+COUNTIF(J$8:J788,J788)-1)/1000</f>
        <v>0.71699999999999997</v>
      </c>
      <c r="Z788" s="21">
        <f>(RANK(K788,K$8:K$1007,1)+COUNTIF(K$8:K788,K788)-1)/1000</f>
        <v>0.36399999999999999</v>
      </c>
      <c r="AA788" s="21">
        <f>(RANK(L788,L$8:L$1007,1)+COUNTIF(L$8:L788,L788)-1)/1000</f>
        <v>0.35899999999999999</v>
      </c>
      <c r="AB788" s="21">
        <f>(RANK(M788,M$8:M$1007,1)+COUNTIF(M$8:M788,M788)-1)/1000</f>
        <v>0.39300000000000002</v>
      </c>
      <c r="AC788" s="21">
        <f>(RANK(N788,N$8:N$1007,1)+COUNTIF(N$8:N788,N788)-1)/1000</f>
        <v>0.71799999999999997</v>
      </c>
      <c r="AD788" s="21">
        <f>(RANK(O788,O$8:O$1007,1)+COUNTIF(O$8:O788,O788)-1)/1000</f>
        <v>0.71299999999999997</v>
      </c>
      <c r="AE788" s="21">
        <f>(RANK(P788,P$8:P$1007,1)+COUNTIF(P$8:P788,P788)-1)/1000</f>
        <v>0.72099999999999997</v>
      </c>
      <c r="AF788" s="21">
        <f>(RANK(Q788,Q$8:Q$1007,1)+COUNTIF(Q$8:Q788,Q788)-1)/1000</f>
        <v>0.71799999999999997</v>
      </c>
      <c r="AG788" s="21">
        <f>(RANK(R788,R$8:R$1007,1)+COUNTIF(R$8:R788,R788)-1)/1000</f>
        <v>0.71299999999999997</v>
      </c>
      <c r="AH788" s="21">
        <f>(RANK(S788,S$8:S$1007,1)+COUNTIF(S$8:S788,S788)-1)/1000</f>
        <v>0.72099999999999997</v>
      </c>
      <c r="AI788" s="14">
        <f t="shared" si="155"/>
        <v>0</v>
      </c>
      <c r="AK788" s="14">
        <f t="shared" si="156"/>
        <v>0</v>
      </c>
    </row>
    <row r="789" spans="2:37" x14ac:dyDescent="0.25">
      <c r="B789">
        <f t="shared" si="150"/>
        <v>782</v>
      </c>
      <c r="C789">
        <f>MATCH(B789,'Stocastic Model Raw Data'!$B$2:$B$1001,0)</f>
        <v>980</v>
      </c>
      <c r="D789" s="14" cm="1">
        <f t="array" ref="D789">INDEX('Stocastic Model Raw Data'!$G$2:$G$1001,$C789,0)</f>
        <v>31610718</v>
      </c>
      <c r="E789" s="14" cm="1">
        <f t="array" ref="E789">INDEX('Stocastic Model Raw Data'!$C$2:$C$1001,$C789,0)</f>
        <v>8156470.90557505</v>
      </c>
      <c r="F789" s="14" cm="1">
        <f t="array" ref="F789">INDEX('Stocastic Model Raw Data'!$H$2:$H$1001,$C789,0)</f>
        <v>3409225.4850290101</v>
      </c>
      <c r="G789" s="14">
        <f t="shared" si="145"/>
        <v>4747245.4205460399</v>
      </c>
      <c r="H789" s="14" cm="1">
        <f t="array" ref="H789">INDEX('Stocastic Model Raw Data'!$D$2:$D$1001,$C789,0)</f>
        <v>264137428.89870799</v>
      </c>
      <c r="I789" s="14" cm="1">
        <f t="array" ref="I789">INDEX('Stocastic Model Raw Data'!$I$2:$I$1001,$C789,0)</f>
        <v>104662122.744949</v>
      </c>
      <c r="J789" s="14">
        <f t="shared" si="146"/>
        <v>159475306.153759</v>
      </c>
      <c r="K789" s="14" cm="1">
        <f t="array" ref="K789">INDEX('Stocastic Model Raw Data'!$E$2:$E$1001,$C789,0)</f>
        <v>44808318.900389798</v>
      </c>
      <c r="L789" s="14" cm="1">
        <f t="array" ref="L789">INDEX('Stocastic Model Raw Data'!$J$2:$J$1001,$C789,0)</f>
        <v>32257426.014986899</v>
      </c>
      <c r="M789" s="14">
        <f t="shared" si="147"/>
        <v>12550892.885402899</v>
      </c>
      <c r="N789" s="14">
        <f t="shared" si="151"/>
        <v>308945747.79909778</v>
      </c>
      <c r="O789" s="14">
        <f t="shared" si="152"/>
        <v>136919548.75993589</v>
      </c>
      <c r="P789" s="14">
        <f t="shared" si="148"/>
        <v>172026199.03916189</v>
      </c>
      <c r="Q789" s="3">
        <f t="shared" si="153"/>
        <v>308945747.79909778</v>
      </c>
      <c r="R789" s="3">
        <f t="shared" si="154"/>
        <v>168530266.75993589</v>
      </c>
      <c r="S789" s="3">
        <f t="shared" si="149"/>
        <v>140415481.03916189</v>
      </c>
      <c r="T789" s="21">
        <f>(RANK(E789,E$8:E$1007,1)+COUNTIF(E$8:E789,E789)-1)/1000</f>
        <v>0.97599999999999998</v>
      </c>
      <c r="U789" s="21">
        <f>(RANK(F789,F$8:F$1007,1)+COUNTIF(F$8:F789,F789)-1)/1000</f>
        <v>0.97599999999999998</v>
      </c>
      <c r="V789" s="21">
        <f>(RANK(G789,G$8:G$1007,1)+COUNTIF(G$8:G789,G789)-1)/1000</f>
        <v>0.97799999999999998</v>
      </c>
      <c r="W789" s="21">
        <f>(RANK(H789,H$8:H$1007,1)+COUNTIF(H$8:H789,H789)-1)/1000</f>
        <v>0.97499999999999998</v>
      </c>
      <c r="X789" s="21">
        <f>(RANK(I789,I$8:I$1007,1)+COUNTIF(I$8:I789,I789)-1)/1000</f>
        <v>0.97599999999999998</v>
      </c>
      <c r="Y789" s="21">
        <f>(RANK(J789,J$8:J$1007,1)+COUNTIF(J$8:J789,J789)-1)/1000</f>
        <v>0.97499999999999998</v>
      </c>
      <c r="Z789" s="21">
        <f>(RANK(K789,K$8:K$1007,1)+COUNTIF(K$8:K789,K789)-1)/1000</f>
        <v>0.97</v>
      </c>
      <c r="AA789" s="21">
        <f>(RANK(L789,L$8:L$1007,1)+COUNTIF(L$8:L789,L789)-1)/1000</f>
        <v>0.97099999999999997</v>
      </c>
      <c r="AB789" s="21">
        <f>(RANK(M789,M$8:M$1007,1)+COUNTIF(M$8:M789,M789)-1)/1000</f>
        <v>0.95799999999999996</v>
      </c>
      <c r="AC789" s="21">
        <f>(RANK(N789,N$8:N$1007,1)+COUNTIF(N$8:N789,N789)-1)/1000</f>
        <v>0.98</v>
      </c>
      <c r="AD789" s="21">
        <f>(RANK(O789,O$8:O$1007,1)+COUNTIF(O$8:O789,O789)-1)/1000</f>
        <v>0.98299999999999998</v>
      </c>
      <c r="AE789" s="21">
        <f>(RANK(P789,P$8:P$1007,1)+COUNTIF(P$8:P789,P789)-1)/1000</f>
        <v>0.97799999999999998</v>
      </c>
      <c r="AF789" s="21">
        <f>(RANK(Q789,Q$8:Q$1007,1)+COUNTIF(Q$8:Q789,Q789)-1)/1000</f>
        <v>0.98</v>
      </c>
      <c r="AG789" s="21">
        <f>(RANK(R789,R$8:R$1007,1)+COUNTIF(R$8:R789,R789)-1)/1000</f>
        <v>0.98299999999999998</v>
      </c>
      <c r="AH789" s="21">
        <f>(RANK(S789,S$8:S$1007,1)+COUNTIF(S$8:S789,S789)-1)/1000</f>
        <v>0.97799999999999998</v>
      </c>
      <c r="AI789" s="14">
        <f t="shared" si="155"/>
        <v>0</v>
      </c>
      <c r="AK789" s="14">
        <f t="shared" si="156"/>
        <v>0</v>
      </c>
    </row>
    <row r="790" spans="2:37" x14ac:dyDescent="0.25">
      <c r="B790">
        <f t="shared" si="150"/>
        <v>783</v>
      </c>
      <c r="C790">
        <f>MATCH(B790,'Stocastic Model Raw Data'!$B$2:$B$1001,0)</f>
        <v>132</v>
      </c>
      <c r="D790" s="14" cm="1">
        <f t="array" ref="D790">INDEX('Stocastic Model Raw Data'!$G$2:$G$1001,$C790,0)</f>
        <v>31610718</v>
      </c>
      <c r="E790" s="14" cm="1">
        <f t="array" ref="E790">INDEX('Stocastic Model Raw Data'!$C$2:$C$1001,$C790,0)</f>
        <v>2201435.8338258499</v>
      </c>
      <c r="F790" s="14" cm="1">
        <f t="array" ref="F790">INDEX('Stocastic Model Raw Data'!$H$2:$H$1001,$C790,0)</f>
        <v>857132.86171488301</v>
      </c>
      <c r="G790" s="14">
        <f t="shared" si="145"/>
        <v>1344302.9721109669</v>
      </c>
      <c r="H790" s="14" cm="1">
        <f t="array" ref="H790">INDEX('Stocastic Model Raw Data'!$D$2:$D$1001,$C790,0)</f>
        <v>71457748.202626601</v>
      </c>
      <c r="I790" s="14" cm="1">
        <f t="array" ref="I790">INDEX('Stocastic Model Raw Data'!$I$2:$I$1001,$C790,0)</f>
        <v>26933926.738652699</v>
      </c>
      <c r="J790" s="14">
        <f t="shared" si="146"/>
        <v>44523821.463973902</v>
      </c>
      <c r="K790" s="14" cm="1">
        <f t="array" ref="K790">INDEX('Stocastic Model Raw Data'!$E$2:$E$1001,$C790,0)</f>
        <v>27939709.202252299</v>
      </c>
      <c r="L790" s="14" cm="1">
        <f t="array" ref="L790">INDEX('Stocastic Model Raw Data'!$J$2:$J$1001,$C790,0)</f>
        <v>19373574.310465999</v>
      </c>
      <c r="M790" s="14">
        <f t="shared" si="147"/>
        <v>8566134.8917862996</v>
      </c>
      <c r="N790" s="14">
        <f t="shared" si="151"/>
        <v>99397457.404878899</v>
      </c>
      <c r="O790" s="14">
        <f t="shared" si="152"/>
        <v>46307501.049118698</v>
      </c>
      <c r="P790" s="14">
        <f t="shared" si="148"/>
        <v>53089956.355760202</v>
      </c>
      <c r="Q790" s="3">
        <f t="shared" si="153"/>
        <v>99397457.404878899</v>
      </c>
      <c r="R790" s="3">
        <f t="shared" si="154"/>
        <v>77918219.049118698</v>
      </c>
      <c r="S790" s="3">
        <f t="shared" si="149"/>
        <v>21479238.355760202</v>
      </c>
      <c r="T790" s="21">
        <f>(RANK(E790,E$8:E$1007,1)+COUNTIF(E$8:E790,E790)-1)/1000</f>
        <v>0.14000000000000001</v>
      </c>
      <c r="U790" s="21">
        <f>(RANK(F790,F$8:F$1007,1)+COUNTIF(F$8:F790,F790)-1)/1000</f>
        <v>0.14000000000000001</v>
      </c>
      <c r="V790" s="21">
        <f>(RANK(G790,G$8:G$1007,1)+COUNTIF(G$8:G790,G790)-1)/1000</f>
        <v>0.14000000000000001</v>
      </c>
      <c r="W790" s="21">
        <f>(RANK(H790,H$8:H$1007,1)+COUNTIF(H$8:H790,H790)-1)/1000</f>
        <v>0.14000000000000001</v>
      </c>
      <c r="X790" s="21">
        <f>(RANK(I790,I$8:I$1007,1)+COUNTIF(I$8:I790,I790)-1)/1000</f>
        <v>0.14000000000000001</v>
      </c>
      <c r="Y790" s="21">
        <f>(RANK(J790,J$8:J$1007,1)+COUNTIF(J$8:J790,J790)-1)/1000</f>
        <v>0.14000000000000001</v>
      </c>
      <c r="Z790" s="21">
        <f>(RANK(K790,K$8:K$1007,1)+COUNTIF(K$8:K790,K790)-1)/1000</f>
        <v>0.152</v>
      </c>
      <c r="AA790" s="21">
        <f>(RANK(L790,L$8:L$1007,1)+COUNTIF(L$8:L790,L790)-1)/1000</f>
        <v>0.157</v>
      </c>
      <c r="AB790" s="21">
        <f>(RANK(M790,M$8:M$1007,1)+COUNTIF(M$8:M790,M790)-1)/1000</f>
        <v>0.156</v>
      </c>
      <c r="AC790" s="21">
        <f>(RANK(N790,N$8:N$1007,1)+COUNTIF(N$8:N790,N790)-1)/1000</f>
        <v>0.13200000000000001</v>
      </c>
      <c r="AD790" s="21">
        <f>(RANK(O790,O$8:O$1007,1)+COUNTIF(O$8:O790,O790)-1)/1000</f>
        <v>0.109</v>
      </c>
      <c r="AE790" s="21">
        <f>(RANK(P790,P$8:P$1007,1)+COUNTIF(P$8:P790,P790)-1)/1000</f>
        <v>0.13700000000000001</v>
      </c>
      <c r="AF790" s="21">
        <f>(RANK(Q790,Q$8:Q$1007,1)+COUNTIF(Q$8:Q790,Q790)-1)/1000</f>
        <v>0.13200000000000001</v>
      </c>
      <c r="AG790" s="21">
        <f>(RANK(R790,R$8:R$1007,1)+COUNTIF(R$8:R790,R790)-1)/1000</f>
        <v>0.109</v>
      </c>
      <c r="AH790" s="21">
        <f>(RANK(S790,S$8:S$1007,1)+COUNTIF(S$8:S790,S790)-1)/1000</f>
        <v>0.13700000000000001</v>
      </c>
      <c r="AI790" s="14">
        <f t="shared" si="155"/>
        <v>0</v>
      </c>
      <c r="AK790" s="14">
        <f t="shared" si="156"/>
        <v>0</v>
      </c>
    </row>
    <row r="791" spans="2:37" x14ac:dyDescent="0.25">
      <c r="B791">
        <f t="shared" si="150"/>
        <v>784</v>
      </c>
      <c r="C791">
        <f>MATCH(B791,'Stocastic Model Raw Data'!$B$2:$B$1001,0)</f>
        <v>159</v>
      </c>
      <c r="D791" s="14" cm="1">
        <f t="array" ref="D791">INDEX('Stocastic Model Raw Data'!$G$2:$G$1001,$C791,0)</f>
        <v>31610718</v>
      </c>
      <c r="E791" s="14" cm="1">
        <f t="array" ref="E791">INDEX('Stocastic Model Raw Data'!$C$2:$C$1001,$C791,0)</f>
        <v>2571772.8781870799</v>
      </c>
      <c r="F791" s="14" cm="1">
        <f t="array" ref="F791">INDEX('Stocastic Model Raw Data'!$H$2:$H$1001,$C791,0)</f>
        <v>1026798.64388563</v>
      </c>
      <c r="G791" s="14">
        <f t="shared" si="145"/>
        <v>1544974.23430145</v>
      </c>
      <c r="H791" s="14" cm="1">
        <f t="array" ref="H791">INDEX('Stocastic Model Raw Data'!$D$2:$D$1001,$C791,0)</f>
        <v>84522893.486762404</v>
      </c>
      <c r="I791" s="14" cm="1">
        <f t="array" ref="I791">INDEX('Stocastic Model Raw Data'!$I$2:$I$1001,$C791,0)</f>
        <v>32000538.955029499</v>
      </c>
      <c r="J791" s="14">
        <f t="shared" si="146"/>
        <v>52522354.531732902</v>
      </c>
      <c r="K791" s="14" cm="1">
        <f t="array" ref="K791">INDEX('Stocastic Model Raw Data'!$E$2:$E$1001,$C791,0)</f>
        <v>22043711.831060201</v>
      </c>
      <c r="L791" s="14" cm="1">
        <f t="array" ref="L791">INDEX('Stocastic Model Raw Data'!$J$2:$J$1001,$C791,0)</f>
        <v>14758746.0686455</v>
      </c>
      <c r="M791" s="14">
        <f t="shared" si="147"/>
        <v>7284965.7624147013</v>
      </c>
      <c r="N791" s="14">
        <f t="shared" si="151"/>
        <v>106566605.31782261</v>
      </c>
      <c r="O791" s="14">
        <f t="shared" si="152"/>
        <v>46759285.023674995</v>
      </c>
      <c r="P791" s="14">
        <f t="shared" si="148"/>
        <v>59807320.294147611</v>
      </c>
      <c r="Q791" s="3">
        <f t="shared" si="153"/>
        <v>106566605.31782261</v>
      </c>
      <c r="R791" s="3">
        <f t="shared" si="154"/>
        <v>78370003.023674995</v>
      </c>
      <c r="S791" s="3">
        <f t="shared" si="149"/>
        <v>28196602.294147611</v>
      </c>
      <c r="T791" s="21">
        <f>(RANK(E791,E$8:E$1007,1)+COUNTIF(E$8:E791,E791)-1)/1000</f>
        <v>0.19700000000000001</v>
      </c>
      <c r="U791" s="21">
        <f>(RANK(F791,F$8:F$1007,1)+COUNTIF(F$8:F791,F791)-1)/1000</f>
        <v>0.21099999999999999</v>
      </c>
      <c r="V791" s="21">
        <f>(RANK(G791,G$8:G$1007,1)+COUNTIF(G$8:G791,G791)-1)/1000</f>
        <v>0.193</v>
      </c>
      <c r="W791" s="21">
        <f>(RANK(H791,H$8:H$1007,1)+COUNTIF(H$8:H791,H791)-1)/1000</f>
        <v>0.20699999999999999</v>
      </c>
      <c r="X791" s="21">
        <f>(RANK(I791,I$8:I$1007,1)+COUNTIF(I$8:I791,I791)-1)/1000</f>
        <v>0.20100000000000001</v>
      </c>
      <c r="Y791" s="21">
        <f>(RANK(J791,J$8:J$1007,1)+COUNTIF(J$8:J791,J791)-1)/1000</f>
        <v>0.20599999999999999</v>
      </c>
      <c r="Z791" s="21">
        <f>(RANK(K791,K$8:K$1007,1)+COUNTIF(K$8:K791,K791)-1)/1000</f>
        <v>1.2999999999999999E-2</v>
      </c>
      <c r="AA791" s="21">
        <f>(RANK(L791,L$8:L$1007,1)+COUNTIF(L$8:L791,L791)-1)/1000</f>
        <v>1.0999999999999999E-2</v>
      </c>
      <c r="AB791" s="21">
        <f>(RANK(M791,M$8:M$1007,1)+COUNTIF(M$8:M791,M791)-1)/1000</f>
        <v>2.8000000000000001E-2</v>
      </c>
      <c r="AC791" s="21">
        <f>(RANK(N791,N$8:N$1007,1)+COUNTIF(N$8:N791,N791)-1)/1000</f>
        <v>0.159</v>
      </c>
      <c r="AD791" s="21">
        <f>(RANK(O791,O$8:O$1007,1)+COUNTIF(O$8:O791,O791)-1)/1000</f>
        <v>0.111</v>
      </c>
      <c r="AE791" s="21">
        <f>(RANK(P791,P$8:P$1007,1)+COUNTIF(P$8:P791,P791)-1)/1000</f>
        <v>0.191</v>
      </c>
      <c r="AF791" s="21">
        <f>(RANK(Q791,Q$8:Q$1007,1)+COUNTIF(Q$8:Q791,Q791)-1)/1000</f>
        <v>0.159</v>
      </c>
      <c r="AG791" s="21">
        <f>(RANK(R791,R$8:R$1007,1)+COUNTIF(R$8:R791,R791)-1)/1000</f>
        <v>0.111</v>
      </c>
      <c r="AH791" s="21">
        <f>(RANK(S791,S$8:S$1007,1)+COUNTIF(S$8:S791,S791)-1)/1000</f>
        <v>0.191</v>
      </c>
      <c r="AI791" s="14">
        <f t="shared" si="155"/>
        <v>0</v>
      </c>
      <c r="AK791" s="14">
        <f t="shared" si="156"/>
        <v>0</v>
      </c>
    </row>
    <row r="792" spans="2:37" x14ac:dyDescent="0.25">
      <c r="B792">
        <f t="shared" si="150"/>
        <v>785</v>
      </c>
      <c r="C792">
        <f>MATCH(B792,'Stocastic Model Raw Data'!$B$2:$B$1001,0)</f>
        <v>391</v>
      </c>
      <c r="D792" s="14" cm="1">
        <f t="array" ref="D792">INDEX('Stocastic Model Raw Data'!$G$2:$G$1001,$C792,0)</f>
        <v>31610718</v>
      </c>
      <c r="E792" s="14" cm="1">
        <f t="array" ref="E792">INDEX('Stocastic Model Raw Data'!$C$2:$C$1001,$C792,0)</f>
        <v>3682448.44027302</v>
      </c>
      <c r="F792" s="14" cm="1">
        <f t="array" ref="F792">INDEX('Stocastic Model Raw Data'!$H$2:$H$1001,$C792,0)</f>
        <v>1479190.6598133801</v>
      </c>
      <c r="G792" s="14">
        <f t="shared" si="145"/>
        <v>2203257.7804596396</v>
      </c>
      <c r="H792" s="14" cm="1">
        <f t="array" ref="H792">INDEX('Stocastic Model Raw Data'!$D$2:$D$1001,$C792,0)</f>
        <v>120758749.07178301</v>
      </c>
      <c r="I792" s="14" cm="1">
        <f t="array" ref="I792">INDEX('Stocastic Model Raw Data'!$I$2:$I$1001,$C792,0)</f>
        <v>45810874.518741503</v>
      </c>
      <c r="J792" s="14">
        <f t="shared" si="146"/>
        <v>74947874.553041503</v>
      </c>
      <c r="K792" s="14" cm="1">
        <f t="array" ref="K792">INDEX('Stocastic Model Raw Data'!$E$2:$E$1001,$C792,0)</f>
        <v>27869706.479988299</v>
      </c>
      <c r="L792" s="14" cm="1">
        <f t="array" ref="L792">INDEX('Stocastic Model Raw Data'!$J$2:$J$1001,$C792,0)</f>
        <v>19225377.133733802</v>
      </c>
      <c r="M792" s="14">
        <f t="shared" si="147"/>
        <v>8644329.3462544978</v>
      </c>
      <c r="N792" s="14">
        <f t="shared" si="151"/>
        <v>148628455.55177131</v>
      </c>
      <c r="O792" s="14">
        <f t="shared" si="152"/>
        <v>65036251.652475305</v>
      </c>
      <c r="P792" s="14">
        <f t="shared" si="148"/>
        <v>83592203.899296016</v>
      </c>
      <c r="Q792" s="3">
        <f t="shared" si="153"/>
        <v>148628455.55177131</v>
      </c>
      <c r="R792" s="3">
        <f t="shared" si="154"/>
        <v>96646969.652475297</v>
      </c>
      <c r="S792" s="3">
        <f t="shared" si="149"/>
        <v>51981485.899296016</v>
      </c>
      <c r="T792" s="21">
        <f>(RANK(E792,E$8:E$1007,1)+COUNTIF(E$8:E792,E792)-1)/1000</f>
        <v>0.41499999999999998</v>
      </c>
      <c r="U792" s="21">
        <f>(RANK(F792,F$8:F$1007,1)+COUNTIF(F$8:F792,F792)-1)/1000</f>
        <v>0.41599999999999998</v>
      </c>
      <c r="V792" s="21">
        <f>(RANK(G792,G$8:G$1007,1)+COUNTIF(G$8:G792,G792)-1)/1000</f>
        <v>0.41499999999999998</v>
      </c>
      <c r="W792" s="21">
        <f>(RANK(H792,H$8:H$1007,1)+COUNTIF(H$8:H792,H792)-1)/1000</f>
        <v>0.41799999999999998</v>
      </c>
      <c r="X792" s="21">
        <f>(RANK(I792,I$8:I$1007,1)+COUNTIF(I$8:I792,I792)-1)/1000</f>
        <v>0.41499999999999998</v>
      </c>
      <c r="Y792" s="21">
        <f>(RANK(J792,J$8:J$1007,1)+COUNTIF(J$8:J792,J792)-1)/1000</f>
        <v>0.41799999999999998</v>
      </c>
      <c r="Z792" s="21">
        <f>(RANK(K792,K$8:K$1007,1)+COUNTIF(K$8:K792,K792)-1)/1000</f>
        <v>0.14799999999999999</v>
      </c>
      <c r="AA792" s="21">
        <f>(RANK(L792,L$8:L$1007,1)+COUNTIF(L$8:L792,L792)-1)/1000</f>
        <v>0.14699999999999999</v>
      </c>
      <c r="AB792" s="21">
        <f>(RANK(M792,M$8:M$1007,1)+COUNTIF(M$8:M792,M792)-1)/1000</f>
        <v>0.16600000000000001</v>
      </c>
      <c r="AC792" s="21">
        <f>(RANK(N792,N$8:N$1007,1)+COUNTIF(N$8:N792,N792)-1)/1000</f>
        <v>0.39100000000000001</v>
      </c>
      <c r="AD792" s="21">
        <f>(RANK(O792,O$8:O$1007,1)+COUNTIF(O$8:O792,O792)-1)/1000</f>
        <v>0.35899999999999999</v>
      </c>
      <c r="AE792" s="21">
        <f>(RANK(P792,P$8:P$1007,1)+COUNTIF(P$8:P792,P792)-1)/1000</f>
        <v>0.41199999999999998</v>
      </c>
      <c r="AF792" s="21">
        <f>(RANK(Q792,Q$8:Q$1007,1)+COUNTIF(Q$8:Q792,Q792)-1)/1000</f>
        <v>0.39100000000000001</v>
      </c>
      <c r="AG792" s="21">
        <f>(RANK(R792,R$8:R$1007,1)+COUNTIF(R$8:R792,R792)-1)/1000</f>
        <v>0.35899999999999999</v>
      </c>
      <c r="AH792" s="21">
        <f>(RANK(S792,S$8:S$1007,1)+COUNTIF(S$8:S792,S792)-1)/1000</f>
        <v>0.41199999999999998</v>
      </c>
      <c r="AI792" s="14">
        <f t="shared" si="155"/>
        <v>0</v>
      </c>
      <c r="AK792" s="14">
        <f t="shared" si="156"/>
        <v>0</v>
      </c>
    </row>
    <row r="793" spans="2:37" x14ac:dyDescent="0.25">
      <c r="B793">
        <f t="shared" si="150"/>
        <v>786</v>
      </c>
      <c r="C793">
        <f>MATCH(B793,'Stocastic Model Raw Data'!$B$2:$B$1001,0)</f>
        <v>74</v>
      </c>
      <c r="D793" s="14" cm="1">
        <f t="array" ref="D793">INDEX('Stocastic Model Raw Data'!$G$2:$G$1001,$C793,0)</f>
        <v>31610718</v>
      </c>
      <c r="E793" s="14" cm="1">
        <f t="array" ref="E793">INDEX('Stocastic Model Raw Data'!$C$2:$C$1001,$C793,0)</f>
        <v>1612559.52026051</v>
      </c>
      <c r="F793" s="14" cm="1">
        <f t="array" ref="F793">INDEX('Stocastic Model Raw Data'!$H$2:$H$1001,$C793,0)</f>
        <v>604289.07428708195</v>
      </c>
      <c r="G793" s="14">
        <f t="shared" si="145"/>
        <v>1008270.4459734281</v>
      </c>
      <c r="H793" s="14" cm="1">
        <f t="array" ref="H793">INDEX('Stocastic Model Raw Data'!$D$2:$D$1001,$C793,0)</f>
        <v>52260677.044477701</v>
      </c>
      <c r="I793" s="14" cm="1">
        <f t="array" ref="I793">INDEX('Stocastic Model Raw Data'!$I$2:$I$1001,$C793,0)</f>
        <v>19397606.063056901</v>
      </c>
      <c r="J793" s="14">
        <f t="shared" si="146"/>
        <v>32863070.9814208</v>
      </c>
      <c r="K793" s="14" cm="1">
        <f t="array" ref="K793">INDEX('Stocastic Model Raw Data'!$E$2:$E$1001,$C793,0)</f>
        <v>32191309.147163801</v>
      </c>
      <c r="L793" s="14" cm="1">
        <f t="array" ref="L793">INDEX('Stocastic Model Raw Data'!$J$2:$J$1001,$C793,0)</f>
        <v>22776992.103412699</v>
      </c>
      <c r="M793" s="14">
        <f t="shared" si="147"/>
        <v>9414317.0437511019</v>
      </c>
      <c r="N793" s="14">
        <f t="shared" si="151"/>
        <v>84451986.19164151</v>
      </c>
      <c r="O793" s="14">
        <f t="shared" si="152"/>
        <v>42174598.166469604</v>
      </c>
      <c r="P793" s="14">
        <f t="shared" si="148"/>
        <v>42277388.025171906</v>
      </c>
      <c r="Q793" s="3">
        <f t="shared" si="153"/>
        <v>84451986.19164151</v>
      </c>
      <c r="R793" s="3">
        <f t="shared" si="154"/>
        <v>73785316.166469604</v>
      </c>
      <c r="S793" s="3">
        <f t="shared" si="149"/>
        <v>10666670.025171906</v>
      </c>
      <c r="T793" s="21">
        <f>(RANK(E793,E$8:E$1007,1)+COUNTIF(E$8:E793,E793)-1)/1000</f>
        <v>7.8E-2</v>
      </c>
      <c r="U793" s="21">
        <f>(RANK(F793,F$8:F$1007,1)+COUNTIF(F$8:F793,F793)-1)/1000</f>
        <v>0.08</v>
      </c>
      <c r="V793" s="21">
        <f>(RANK(G793,G$8:G$1007,1)+COUNTIF(G$8:G793,G793)-1)/1000</f>
        <v>7.1999999999999995E-2</v>
      </c>
      <c r="W793" s="21">
        <f>(RANK(H793,H$8:H$1007,1)+COUNTIF(H$8:H793,H793)-1)/1000</f>
        <v>7.8E-2</v>
      </c>
      <c r="X793" s="21">
        <f>(RANK(I793,I$8:I$1007,1)+COUNTIF(I$8:I793,I793)-1)/1000</f>
        <v>0.08</v>
      </c>
      <c r="Y793" s="21">
        <f>(RANK(J793,J$8:J$1007,1)+COUNTIF(J$8:J793,J793)-1)/1000</f>
        <v>7.3999999999999996E-2</v>
      </c>
      <c r="Z793" s="21">
        <f>(RANK(K793,K$8:K$1007,1)+COUNTIF(K$8:K793,K793)-1)/1000</f>
        <v>0.311</v>
      </c>
      <c r="AA793" s="21">
        <f>(RANK(L793,L$8:L$1007,1)+COUNTIF(L$8:L793,L793)-1)/1000</f>
        <v>0.314</v>
      </c>
      <c r="AB793" s="21">
        <f>(RANK(M793,M$8:M$1007,1)+COUNTIF(M$8:M793,M793)-1)/1000</f>
        <v>0.29699999999999999</v>
      </c>
      <c r="AC793" s="21">
        <f>(RANK(N793,N$8:N$1007,1)+COUNTIF(N$8:N793,N793)-1)/1000</f>
        <v>7.3999999999999996E-2</v>
      </c>
      <c r="AD793" s="21">
        <f>(RANK(O793,O$8:O$1007,1)+COUNTIF(O$8:O793,O793)-1)/1000</f>
        <v>7.4999999999999997E-2</v>
      </c>
      <c r="AE793" s="21">
        <f>(RANK(P793,P$8:P$1007,1)+COUNTIF(P$8:P793,P793)-1)/1000</f>
        <v>7.1999999999999995E-2</v>
      </c>
      <c r="AF793" s="21">
        <f>(RANK(Q793,Q$8:Q$1007,1)+COUNTIF(Q$8:Q793,Q793)-1)/1000</f>
        <v>7.3999999999999996E-2</v>
      </c>
      <c r="AG793" s="21">
        <f>(RANK(R793,R$8:R$1007,1)+COUNTIF(R$8:R793,R793)-1)/1000</f>
        <v>7.4999999999999997E-2</v>
      </c>
      <c r="AH793" s="21">
        <f>(RANK(S793,S$8:S$1007,1)+COUNTIF(S$8:S793,S793)-1)/1000</f>
        <v>7.1999999999999995E-2</v>
      </c>
      <c r="AI793" s="14">
        <f t="shared" si="155"/>
        <v>0</v>
      </c>
      <c r="AK793" s="14">
        <f t="shared" si="156"/>
        <v>0</v>
      </c>
    </row>
    <row r="794" spans="2:37" x14ac:dyDescent="0.25">
      <c r="B794">
        <f t="shared" si="150"/>
        <v>787</v>
      </c>
      <c r="C794">
        <f>MATCH(B794,'Stocastic Model Raw Data'!$B$2:$B$1001,0)</f>
        <v>184</v>
      </c>
      <c r="D794" s="14" cm="1">
        <f t="array" ref="D794">INDEX('Stocastic Model Raw Data'!$G$2:$G$1001,$C794,0)</f>
        <v>31610718</v>
      </c>
      <c r="E794" s="14" cm="1">
        <f t="array" ref="E794">INDEX('Stocastic Model Raw Data'!$C$2:$C$1001,$C794,0)</f>
        <v>2274095.5588034801</v>
      </c>
      <c r="F794" s="14" cm="1">
        <f t="array" ref="F794">INDEX('Stocastic Model Raw Data'!$H$2:$H$1001,$C794,0)</f>
        <v>868186.17752696294</v>
      </c>
      <c r="G794" s="14">
        <f t="shared" si="145"/>
        <v>1405909.3812765172</v>
      </c>
      <c r="H794" s="14" cm="1">
        <f t="array" ref="H794">INDEX('Stocastic Model Raw Data'!$D$2:$D$1001,$C794,0)</f>
        <v>73470629.507979304</v>
      </c>
      <c r="I794" s="14" cm="1">
        <f t="array" ref="I794">INDEX('Stocastic Model Raw Data'!$I$2:$I$1001,$C794,0)</f>
        <v>27459285.0153252</v>
      </c>
      <c r="J794" s="14">
        <f t="shared" si="146"/>
        <v>46011344.4926541</v>
      </c>
      <c r="K794" s="14" cm="1">
        <f t="array" ref="K794">INDEX('Stocastic Model Raw Data'!$E$2:$E$1001,$C794,0)</f>
        <v>38114717.447899401</v>
      </c>
      <c r="L794" s="14" cm="1">
        <f t="array" ref="L794">INDEX('Stocastic Model Raw Data'!$J$2:$J$1001,$C794,0)</f>
        <v>27834203.615383901</v>
      </c>
      <c r="M794" s="14">
        <f t="shared" si="147"/>
        <v>10280513.8325155</v>
      </c>
      <c r="N794" s="14">
        <f t="shared" si="151"/>
        <v>111585346.9558787</v>
      </c>
      <c r="O794" s="14">
        <f t="shared" si="152"/>
        <v>55293488.630709097</v>
      </c>
      <c r="P794" s="14">
        <f t="shared" si="148"/>
        <v>56291858.325169608</v>
      </c>
      <c r="Q794" s="3">
        <f t="shared" si="153"/>
        <v>111585346.9558787</v>
      </c>
      <c r="R794" s="3">
        <f t="shared" si="154"/>
        <v>86904206.630709097</v>
      </c>
      <c r="S794" s="3">
        <f t="shared" si="149"/>
        <v>24681140.325169608</v>
      </c>
      <c r="T794" s="21">
        <f>(RANK(E794,E$8:E$1007,1)+COUNTIF(E$8:E794,E794)-1)/1000</f>
        <v>0.14399999999999999</v>
      </c>
      <c r="U794" s="21">
        <f>(RANK(F794,F$8:F$1007,1)+COUNTIF(F$8:F794,F794)-1)/1000</f>
        <v>0.14299999999999999</v>
      </c>
      <c r="V794" s="21">
        <f>(RANK(G794,G$8:G$1007,1)+COUNTIF(G$8:G794,G794)-1)/1000</f>
        <v>0.14899999999999999</v>
      </c>
      <c r="W794" s="21">
        <f>(RANK(H794,H$8:H$1007,1)+COUNTIF(H$8:H794,H794)-1)/1000</f>
        <v>0.14299999999999999</v>
      </c>
      <c r="X794" s="21">
        <f>(RANK(I794,I$8:I$1007,1)+COUNTIF(I$8:I794,I794)-1)/1000</f>
        <v>0.14299999999999999</v>
      </c>
      <c r="Y794" s="21">
        <f>(RANK(J794,J$8:J$1007,1)+COUNTIF(J$8:J794,J794)-1)/1000</f>
        <v>0.14799999999999999</v>
      </c>
      <c r="Z794" s="21">
        <f>(RANK(K794,K$8:K$1007,1)+COUNTIF(K$8:K794,K794)-1)/1000</f>
        <v>0.66100000000000003</v>
      </c>
      <c r="AA794" s="21">
        <f>(RANK(L794,L$8:L$1007,1)+COUNTIF(L$8:L794,L794)-1)/1000</f>
        <v>0.71699999999999997</v>
      </c>
      <c r="AB794" s="21">
        <f>(RANK(M794,M$8:M$1007,1)+COUNTIF(M$8:M794,M794)-1)/1000</f>
        <v>0.48699999999999999</v>
      </c>
      <c r="AC794" s="21">
        <f>(RANK(N794,N$8:N$1007,1)+COUNTIF(N$8:N794,N794)-1)/1000</f>
        <v>0.184</v>
      </c>
      <c r="AD794" s="21">
        <f>(RANK(O794,O$8:O$1007,1)+COUNTIF(O$8:O794,O794)-1)/1000</f>
        <v>0.22</v>
      </c>
      <c r="AE794" s="21">
        <f>(RANK(P794,P$8:P$1007,1)+COUNTIF(P$8:P794,P794)-1)/1000</f>
        <v>0.16</v>
      </c>
      <c r="AF794" s="21">
        <f>(RANK(Q794,Q$8:Q$1007,1)+COUNTIF(Q$8:Q794,Q794)-1)/1000</f>
        <v>0.184</v>
      </c>
      <c r="AG794" s="21">
        <f>(RANK(R794,R$8:R$1007,1)+COUNTIF(R$8:R794,R794)-1)/1000</f>
        <v>0.22</v>
      </c>
      <c r="AH794" s="21">
        <f>(RANK(S794,S$8:S$1007,1)+COUNTIF(S$8:S794,S794)-1)/1000</f>
        <v>0.16</v>
      </c>
      <c r="AI794" s="14">
        <f t="shared" si="155"/>
        <v>0</v>
      </c>
      <c r="AK794" s="14">
        <f t="shared" si="156"/>
        <v>0</v>
      </c>
    </row>
    <row r="795" spans="2:37" x14ac:dyDescent="0.25">
      <c r="B795">
        <f t="shared" si="150"/>
        <v>788</v>
      </c>
      <c r="C795">
        <f>MATCH(B795,'Stocastic Model Raw Data'!$B$2:$B$1001,0)</f>
        <v>787</v>
      </c>
      <c r="D795" s="14" cm="1">
        <f t="array" ref="D795">INDEX('Stocastic Model Raw Data'!$G$2:$G$1001,$C795,0)</f>
        <v>31610718</v>
      </c>
      <c r="E795" s="14" cm="1">
        <f t="array" ref="E795">INDEX('Stocastic Model Raw Data'!$C$2:$C$1001,$C795,0)</f>
        <v>5642642.6970368503</v>
      </c>
      <c r="F795" s="14" cm="1">
        <f t="array" ref="F795">INDEX('Stocastic Model Raw Data'!$H$2:$H$1001,$C795,0)</f>
        <v>2364418.0438125101</v>
      </c>
      <c r="G795" s="14">
        <f t="shared" si="145"/>
        <v>3278224.6532243402</v>
      </c>
      <c r="H795" s="14" cm="1">
        <f t="array" ref="H795">INDEX('Stocastic Model Raw Data'!$D$2:$D$1001,$C795,0)</f>
        <v>183855457.34114099</v>
      </c>
      <c r="I795" s="14" cm="1">
        <f t="array" ref="I795">INDEX('Stocastic Model Raw Data'!$I$2:$I$1001,$C795,0)</f>
        <v>72751983.515988395</v>
      </c>
      <c r="J795" s="14">
        <f t="shared" si="146"/>
        <v>111103473.82515259</v>
      </c>
      <c r="K795" s="14" cm="1">
        <f t="array" ref="K795">INDEX('Stocastic Model Raw Data'!$E$2:$E$1001,$C795,0)</f>
        <v>31123197.352399301</v>
      </c>
      <c r="L795" s="14" cm="1">
        <f t="array" ref="L795">INDEX('Stocastic Model Raw Data'!$J$2:$J$1001,$C795,0)</f>
        <v>21479616.098256499</v>
      </c>
      <c r="M795" s="14">
        <f t="shared" si="147"/>
        <v>9643581.2541428022</v>
      </c>
      <c r="N795" s="14">
        <f t="shared" si="151"/>
        <v>214978654.69354028</v>
      </c>
      <c r="O795" s="14">
        <f t="shared" si="152"/>
        <v>94231599.614244893</v>
      </c>
      <c r="P795" s="14">
        <f t="shared" si="148"/>
        <v>120747055.07929538</v>
      </c>
      <c r="Q795" s="3">
        <f t="shared" si="153"/>
        <v>214978654.69354028</v>
      </c>
      <c r="R795" s="3">
        <f t="shared" si="154"/>
        <v>125842317.61424489</v>
      </c>
      <c r="S795" s="3">
        <f t="shared" si="149"/>
        <v>89136337.079295382</v>
      </c>
      <c r="T795" s="21">
        <f>(RANK(E795,E$8:E$1007,1)+COUNTIF(E$8:E795,E795)-1)/1000</f>
        <v>0.80300000000000005</v>
      </c>
      <c r="U795" s="21">
        <f>(RANK(F795,F$8:F$1007,1)+COUNTIF(F$8:F795,F795)-1)/1000</f>
        <v>0.80900000000000005</v>
      </c>
      <c r="V795" s="21">
        <f>(RANK(G795,G$8:G$1007,1)+COUNTIF(G$8:G795,G795)-1)/1000</f>
        <v>0.79300000000000004</v>
      </c>
      <c r="W795" s="21">
        <f>(RANK(H795,H$8:H$1007,1)+COUNTIF(H$8:H795,H795)-1)/1000</f>
        <v>0.80200000000000005</v>
      </c>
      <c r="X795" s="21">
        <f>(RANK(I795,I$8:I$1007,1)+COUNTIF(I$8:I795,I795)-1)/1000</f>
        <v>0.80800000000000005</v>
      </c>
      <c r="Y795" s="21">
        <f>(RANK(J795,J$8:J$1007,1)+COUNTIF(J$8:J795,J795)-1)/1000</f>
        <v>0.79700000000000004</v>
      </c>
      <c r="Z795" s="21">
        <f>(RANK(K795,K$8:K$1007,1)+COUNTIF(K$8:K795,K795)-1)/1000</f>
        <v>0.26100000000000001</v>
      </c>
      <c r="AA795" s="21">
        <f>(RANK(L795,L$8:L$1007,1)+COUNTIF(L$8:L795,L795)-1)/1000</f>
        <v>0.249</v>
      </c>
      <c r="AB795" s="21">
        <f>(RANK(M795,M$8:M$1007,1)+COUNTIF(M$8:M795,M795)-1)/1000</f>
        <v>0.34899999999999998</v>
      </c>
      <c r="AC795" s="21">
        <f>(RANK(N795,N$8:N$1007,1)+COUNTIF(N$8:N795,N795)-1)/1000</f>
        <v>0.78700000000000003</v>
      </c>
      <c r="AD795" s="21">
        <f>(RANK(O795,O$8:O$1007,1)+COUNTIF(O$8:O795,O795)-1)/1000</f>
        <v>0.76300000000000001</v>
      </c>
      <c r="AE795" s="21">
        <f>(RANK(P795,P$8:P$1007,1)+COUNTIF(P$8:P795,P795)-1)/1000</f>
        <v>0.79</v>
      </c>
      <c r="AF795" s="21">
        <f>(RANK(Q795,Q$8:Q$1007,1)+COUNTIF(Q$8:Q795,Q795)-1)/1000</f>
        <v>0.78700000000000003</v>
      </c>
      <c r="AG795" s="21">
        <f>(RANK(R795,R$8:R$1007,1)+COUNTIF(R$8:R795,R795)-1)/1000</f>
        <v>0.76300000000000001</v>
      </c>
      <c r="AH795" s="21">
        <f>(RANK(S795,S$8:S$1007,1)+COUNTIF(S$8:S795,S795)-1)/1000</f>
        <v>0.79</v>
      </c>
      <c r="AI795" s="14">
        <f t="shared" si="155"/>
        <v>0</v>
      </c>
      <c r="AK795" s="14">
        <f t="shared" si="156"/>
        <v>0</v>
      </c>
    </row>
    <row r="796" spans="2:37" x14ac:dyDescent="0.25">
      <c r="B796">
        <f t="shared" si="150"/>
        <v>789</v>
      </c>
      <c r="C796">
        <f>MATCH(B796,'Stocastic Model Raw Data'!$B$2:$B$1001,0)</f>
        <v>259</v>
      </c>
      <c r="D796" s="14" cm="1">
        <f t="array" ref="D796">INDEX('Stocastic Model Raw Data'!$G$2:$G$1001,$C796,0)</f>
        <v>31610718</v>
      </c>
      <c r="E796" s="14" cm="1">
        <f t="array" ref="E796">INDEX('Stocastic Model Raw Data'!$C$2:$C$1001,$C796,0)</f>
        <v>2873087.4520381698</v>
      </c>
      <c r="F796" s="14" cm="1">
        <f t="array" ref="F796">INDEX('Stocastic Model Raw Data'!$H$2:$H$1001,$C796,0)</f>
        <v>1165833.69972346</v>
      </c>
      <c r="G796" s="14">
        <f t="shared" si="145"/>
        <v>1707253.7523147098</v>
      </c>
      <c r="H796" s="14" cm="1">
        <f t="array" ref="H796">INDEX('Stocastic Model Raw Data'!$D$2:$D$1001,$C796,0)</f>
        <v>92282077.7058855</v>
      </c>
      <c r="I796" s="14" cm="1">
        <f t="array" ref="I796">INDEX('Stocastic Model Raw Data'!$I$2:$I$1001,$C796,0)</f>
        <v>36285464.837606102</v>
      </c>
      <c r="J796" s="14">
        <f t="shared" si="146"/>
        <v>55996612.868279397</v>
      </c>
      <c r="K796" s="14" cm="1">
        <f t="array" ref="K796">INDEX('Stocastic Model Raw Data'!$E$2:$E$1001,$C796,0)</f>
        <v>31034301.666015301</v>
      </c>
      <c r="L796" s="14" cm="1">
        <f t="array" ref="L796">INDEX('Stocastic Model Raw Data'!$J$2:$J$1001,$C796,0)</f>
        <v>22183097.702270899</v>
      </c>
      <c r="M796" s="14">
        <f t="shared" si="147"/>
        <v>8851203.9637444019</v>
      </c>
      <c r="N796" s="14">
        <f t="shared" si="151"/>
        <v>123316379.3719008</v>
      </c>
      <c r="O796" s="14">
        <f t="shared" si="152"/>
        <v>58468562.539876997</v>
      </c>
      <c r="P796" s="14">
        <f t="shared" si="148"/>
        <v>64847816.832023799</v>
      </c>
      <c r="Q796" s="3">
        <f t="shared" si="153"/>
        <v>123316379.3719008</v>
      </c>
      <c r="R796" s="3">
        <f t="shared" si="154"/>
        <v>90079280.539876997</v>
      </c>
      <c r="S796" s="3">
        <f t="shared" si="149"/>
        <v>33237098.832023799</v>
      </c>
      <c r="T796" s="21">
        <f>(RANK(E796,E$8:E$1007,1)+COUNTIF(E$8:E796,E796)-1)/1000</f>
        <v>0.28799999999999998</v>
      </c>
      <c r="U796" s="21">
        <f>(RANK(F796,F$8:F$1007,1)+COUNTIF(F$8:F796,F796)-1)/1000</f>
        <v>0.29699999999999999</v>
      </c>
      <c r="V796" s="21">
        <f>(RANK(G796,G$8:G$1007,1)+COUNTIF(G$8:G796,G796)-1)/1000</f>
        <v>0.27500000000000002</v>
      </c>
      <c r="W796" s="21">
        <f>(RANK(H796,H$8:H$1007,1)+COUNTIF(H$8:H796,H796)-1)/1000</f>
        <v>0.28399999999999997</v>
      </c>
      <c r="X796" s="21">
        <f>(RANK(I796,I$8:I$1007,1)+COUNTIF(I$8:I796,I796)-1)/1000</f>
        <v>0.29599999999999999</v>
      </c>
      <c r="Y796" s="21">
        <f>(RANK(J796,J$8:J$1007,1)+COUNTIF(J$8:J796,J796)-1)/1000</f>
        <v>0.27500000000000002</v>
      </c>
      <c r="Z796" s="21">
        <f>(RANK(K796,K$8:K$1007,1)+COUNTIF(K$8:K796,K796)-1)/1000</f>
        <v>0.25600000000000001</v>
      </c>
      <c r="AA796" s="21">
        <f>(RANK(L796,L$8:L$1007,1)+COUNTIF(L$8:L796,L796)-1)/1000</f>
        <v>0.28000000000000003</v>
      </c>
      <c r="AB796" s="21">
        <f>(RANK(M796,M$8:M$1007,1)+COUNTIF(M$8:M796,M796)-1)/1000</f>
        <v>0.19600000000000001</v>
      </c>
      <c r="AC796" s="21">
        <f>(RANK(N796,N$8:N$1007,1)+COUNTIF(N$8:N796,N796)-1)/1000</f>
        <v>0.25900000000000001</v>
      </c>
      <c r="AD796" s="21">
        <f>(RANK(O796,O$8:O$1007,1)+COUNTIF(O$8:O796,O796)-1)/1000</f>
        <v>0.25800000000000001</v>
      </c>
      <c r="AE796" s="21">
        <f>(RANK(P796,P$8:P$1007,1)+COUNTIF(P$8:P796,P796)-1)/1000</f>
        <v>0.25800000000000001</v>
      </c>
      <c r="AF796" s="21">
        <f>(RANK(Q796,Q$8:Q$1007,1)+COUNTIF(Q$8:Q796,Q796)-1)/1000</f>
        <v>0.25900000000000001</v>
      </c>
      <c r="AG796" s="21">
        <f>(RANK(R796,R$8:R$1007,1)+COUNTIF(R$8:R796,R796)-1)/1000</f>
        <v>0.25800000000000001</v>
      </c>
      <c r="AH796" s="21">
        <f>(RANK(S796,S$8:S$1007,1)+COUNTIF(S$8:S796,S796)-1)/1000</f>
        <v>0.25800000000000001</v>
      </c>
      <c r="AI796" s="14">
        <f t="shared" si="155"/>
        <v>0</v>
      </c>
      <c r="AK796" s="14">
        <f t="shared" si="156"/>
        <v>0</v>
      </c>
    </row>
    <row r="797" spans="2:37" x14ac:dyDescent="0.25">
      <c r="B797">
        <f t="shared" si="150"/>
        <v>790</v>
      </c>
      <c r="C797">
        <f>MATCH(B797,'Stocastic Model Raw Data'!$B$2:$B$1001,0)</f>
        <v>505</v>
      </c>
      <c r="D797" s="14" cm="1">
        <f t="array" ref="D797">INDEX('Stocastic Model Raw Data'!$G$2:$G$1001,$C797,0)</f>
        <v>31610718</v>
      </c>
      <c r="E797" s="14" cm="1">
        <f t="array" ref="E797">INDEX('Stocastic Model Raw Data'!$C$2:$C$1001,$C797,0)</f>
        <v>4482085.0677358704</v>
      </c>
      <c r="F797" s="14" cm="1">
        <f t="array" ref="F797">INDEX('Stocastic Model Raw Data'!$H$2:$H$1001,$C797,0)</f>
        <v>1874129.4023875799</v>
      </c>
      <c r="G797" s="14">
        <f t="shared" si="145"/>
        <v>2607955.6653482905</v>
      </c>
      <c r="H797" s="14" cm="1">
        <f t="array" ref="H797">INDEX('Stocastic Model Raw Data'!$D$2:$D$1001,$C797,0)</f>
        <v>145292101.08913001</v>
      </c>
      <c r="I797" s="14" cm="1">
        <f t="array" ref="I797">INDEX('Stocastic Model Raw Data'!$I$2:$I$1001,$C797,0)</f>
        <v>57807858.4834105</v>
      </c>
      <c r="J797" s="14">
        <f t="shared" si="146"/>
        <v>87484242.605719507</v>
      </c>
      <c r="K797" s="14" cm="1">
        <f t="array" ref="K797">INDEX('Stocastic Model Raw Data'!$E$2:$E$1001,$C797,0)</f>
        <v>27342515.7296644</v>
      </c>
      <c r="L797" s="14" cm="1">
        <f t="array" ref="L797">INDEX('Stocastic Model Raw Data'!$J$2:$J$1001,$C797,0)</f>
        <v>18590819.236999098</v>
      </c>
      <c r="M797" s="14">
        <f t="shared" si="147"/>
        <v>8751696.492665302</v>
      </c>
      <c r="N797" s="14">
        <f t="shared" si="151"/>
        <v>172634616.81879443</v>
      </c>
      <c r="O797" s="14">
        <f t="shared" si="152"/>
        <v>76398677.720409602</v>
      </c>
      <c r="P797" s="14">
        <f t="shared" si="148"/>
        <v>96235939.098384827</v>
      </c>
      <c r="Q797" s="3">
        <f t="shared" si="153"/>
        <v>172634616.81879443</v>
      </c>
      <c r="R797" s="3">
        <f t="shared" si="154"/>
        <v>108009395.7204096</v>
      </c>
      <c r="S797" s="3">
        <f t="shared" si="149"/>
        <v>64625221.098384827</v>
      </c>
      <c r="T797" s="21">
        <f>(RANK(E797,E$8:E$1007,1)+COUNTIF(E$8:E797,E797)-1)/1000</f>
        <v>0.58299999999999996</v>
      </c>
      <c r="U797" s="21">
        <f>(RANK(F797,F$8:F$1007,1)+COUNTIF(F$8:F797,F797)-1)/1000</f>
        <v>0.59199999999999997</v>
      </c>
      <c r="V797" s="21">
        <f>(RANK(G797,G$8:G$1007,1)+COUNTIF(G$8:G797,G797)-1)/1000</f>
        <v>0.56999999999999995</v>
      </c>
      <c r="W797" s="21">
        <f>(RANK(H797,H$8:H$1007,1)+COUNTIF(H$8:H797,H797)-1)/1000</f>
        <v>0.58199999999999996</v>
      </c>
      <c r="X797" s="21">
        <f>(RANK(I797,I$8:I$1007,1)+COUNTIF(I$8:I797,I797)-1)/1000</f>
        <v>0.59299999999999997</v>
      </c>
      <c r="Y797" s="21">
        <f>(RANK(J797,J$8:J$1007,1)+COUNTIF(J$8:J797,J797)-1)/1000</f>
        <v>0.57599999999999996</v>
      </c>
      <c r="Z797" s="21">
        <f>(RANK(K797,K$8:K$1007,1)+COUNTIF(K$8:K797,K797)-1)/1000</f>
        <v>0.13600000000000001</v>
      </c>
      <c r="AA797" s="21">
        <f>(RANK(L797,L$8:L$1007,1)+COUNTIF(L$8:L797,L797)-1)/1000</f>
        <v>0.122</v>
      </c>
      <c r="AB797" s="21">
        <f>(RANK(M797,M$8:M$1007,1)+COUNTIF(M$8:M797,M797)-1)/1000</f>
        <v>0.185</v>
      </c>
      <c r="AC797" s="21">
        <f>(RANK(N797,N$8:N$1007,1)+COUNTIF(N$8:N797,N797)-1)/1000</f>
        <v>0.505</v>
      </c>
      <c r="AD797" s="21">
        <f>(RANK(O797,O$8:O$1007,1)+COUNTIF(O$8:O797,O797)-1)/1000</f>
        <v>0.47499999999999998</v>
      </c>
      <c r="AE797" s="21">
        <f>(RANK(P797,P$8:P$1007,1)+COUNTIF(P$8:P797,P797)-1)/1000</f>
        <v>0.55200000000000005</v>
      </c>
      <c r="AF797" s="21">
        <f>(RANK(Q797,Q$8:Q$1007,1)+COUNTIF(Q$8:Q797,Q797)-1)/1000</f>
        <v>0.505</v>
      </c>
      <c r="AG797" s="21">
        <f>(RANK(R797,R$8:R$1007,1)+COUNTIF(R$8:R797,R797)-1)/1000</f>
        <v>0.47499999999999998</v>
      </c>
      <c r="AH797" s="21">
        <f>(RANK(S797,S$8:S$1007,1)+COUNTIF(S$8:S797,S797)-1)/1000</f>
        <v>0.55200000000000005</v>
      </c>
      <c r="AI797" s="14">
        <f t="shared" si="155"/>
        <v>0</v>
      </c>
      <c r="AK797" s="14">
        <f t="shared" si="156"/>
        <v>0</v>
      </c>
    </row>
    <row r="798" spans="2:37" x14ac:dyDescent="0.25">
      <c r="B798">
        <f t="shared" si="150"/>
        <v>791</v>
      </c>
      <c r="C798">
        <f>MATCH(B798,'Stocastic Model Raw Data'!$B$2:$B$1001,0)</f>
        <v>824</v>
      </c>
      <c r="D798" s="14" cm="1">
        <f t="array" ref="D798">INDEX('Stocastic Model Raw Data'!$G$2:$G$1001,$C798,0)</f>
        <v>31610718</v>
      </c>
      <c r="E798" s="14" cm="1">
        <f t="array" ref="E798">INDEX('Stocastic Model Raw Data'!$C$2:$C$1001,$C798,0)</f>
        <v>5655807.1003802698</v>
      </c>
      <c r="F798" s="14" cm="1">
        <f t="array" ref="F798">INDEX('Stocastic Model Raw Data'!$H$2:$H$1001,$C798,0)</f>
        <v>2283772.2288295198</v>
      </c>
      <c r="G798" s="14">
        <f t="shared" si="145"/>
        <v>3372034.87155075</v>
      </c>
      <c r="H798" s="14" cm="1">
        <f t="array" ref="H798">INDEX('Stocastic Model Raw Data'!$D$2:$D$1001,$C798,0)</f>
        <v>185135977.659601</v>
      </c>
      <c r="I798" s="14" cm="1">
        <f t="array" ref="I798">INDEX('Stocastic Model Raw Data'!$I$2:$I$1001,$C798,0)</f>
        <v>70663999.231446102</v>
      </c>
      <c r="J798" s="14">
        <f t="shared" si="146"/>
        <v>114471978.4281549</v>
      </c>
      <c r="K798" s="14" cm="1">
        <f t="array" ref="K798">INDEX('Stocastic Model Raw Data'!$E$2:$E$1001,$C798,0)</f>
        <v>42816364.556266099</v>
      </c>
      <c r="L798" s="14" cm="1">
        <f t="array" ref="L798">INDEX('Stocastic Model Raw Data'!$J$2:$J$1001,$C798,0)</f>
        <v>30447041.926423501</v>
      </c>
      <c r="M798" s="14">
        <f t="shared" si="147"/>
        <v>12369322.629842598</v>
      </c>
      <c r="N798" s="14">
        <f t="shared" si="151"/>
        <v>227952342.2158671</v>
      </c>
      <c r="O798" s="14">
        <f t="shared" si="152"/>
        <v>101111041.15786961</v>
      </c>
      <c r="P798" s="14">
        <f t="shared" si="148"/>
        <v>126841301.05799749</v>
      </c>
      <c r="Q798" s="3">
        <f t="shared" si="153"/>
        <v>227952342.2158671</v>
      </c>
      <c r="R798" s="3">
        <f t="shared" si="154"/>
        <v>132721759.15786961</v>
      </c>
      <c r="S798" s="3">
        <f t="shared" si="149"/>
        <v>95230583.057997495</v>
      </c>
      <c r="T798" s="21">
        <f>(RANK(E798,E$8:E$1007,1)+COUNTIF(E$8:E798,E798)-1)/1000</f>
        <v>0.80600000000000005</v>
      </c>
      <c r="U798" s="21">
        <f>(RANK(F798,F$8:F$1007,1)+COUNTIF(F$8:F798,F798)-1)/1000</f>
        <v>0.78800000000000003</v>
      </c>
      <c r="V798" s="21">
        <f>(RANK(G798,G$8:G$1007,1)+COUNTIF(G$8:G798,G798)-1)/1000</f>
        <v>0.82</v>
      </c>
      <c r="W798" s="21">
        <f>(RANK(H798,H$8:H$1007,1)+COUNTIF(H$8:H798,H798)-1)/1000</f>
        <v>0.81100000000000005</v>
      </c>
      <c r="X798" s="21">
        <f>(RANK(I798,I$8:I$1007,1)+COUNTIF(I$8:I798,I798)-1)/1000</f>
        <v>0.79</v>
      </c>
      <c r="Y798" s="21">
        <f>(RANK(J798,J$8:J$1007,1)+COUNTIF(J$8:J798,J798)-1)/1000</f>
        <v>0.82299999999999995</v>
      </c>
      <c r="Z798" s="21">
        <f>(RANK(K798,K$8:K$1007,1)+COUNTIF(K$8:K798,K798)-1)/1000</f>
        <v>0.92600000000000005</v>
      </c>
      <c r="AA798" s="21">
        <f>(RANK(L798,L$8:L$1007,1)+COUNTIF(L$8:L798,L798)-1)/1000</f>
        <v>0.91100000000000003</v>
      </c>
      <c r="AB798" s="21">
        <f>(RANK(M798,M$8:M$1007,1)+COUNTIF(M$8:M798,M798)-1)/1000</f>
        <v>0.94699999999999995</v>
      </c>
      <c r="AC798" s="21">
        <f>(RANK(N798,N$8:N$1007,1)+COUNTIF(N$8:N798,N798)-1)/1000</f>
        <v>0.82399999999999995</v>
      </c>
      <c r="AD798" s="21">
        <f>(RANK(O798,O$8:O$1007,1)+COUNTIF(O$8:O798,O798)-1)/1000</f>
        <v>0.81899999999999995</v>
      </c>
      <c r="AE798" s="21">
        <f>(RANK(P798,P$8:P$1007,1)+COUNTIF(P$8:P798,P798)-1)/1000</f>
        <v>0.82499999999999996</v>
      </c>
      <c r="AF798" s="21">
        <f>(RANK(Q798,Q$8:Q$1007,1)+COUNTIF(Q$8:Q798,Q798)-1)/1000</f>
        <v>0.82399999999999995</v>
      </c>
      <c r="AG798" s="21">
        <f>(RANK(R798,R$8:R$1007,1)+COUNTIF(R$8:R798,R798)-1)/1000</f>
        <v>0.81899999999999995</v>
      </c>
      <c r="AH798" s="21">
        <f>(RANK(S798,S$8:S$1007,1)+COUNTIF(S$8:S798,S798)-1)/1000</f>
        <v>0.82499999999999996</v>
      </c>
      <c r="AI798" s="14">
        <f t="shared" si="155"/>
        <v>0</v>
      </c>
      <c r="AK798" s="14">
        <f t="shared" si="156"/>
        <v>0</v>
      </c>
    </row>
    <row r="799" spans="2:37" x14ac:dyDescent="0.25">
      <c r="B799">
        <f t="shared" si="150"/>
        <v>792</v>
      </c>
      <c r="C799">
        <f>MATCH(B799,'Stocastic Model Raw Data'!$B$2:$B$1001,0)</f>
        <v>455</v>
      </c>
      <c r="D799" s="14" cm="1">
        <f t="array" ref="D799">INDEX('Stocastic Model Raw Data'!$G$2:$G$1001,$C799,0)</f>
        <v>31610718</v>
      </c>
      <c r="E799" s="14" cm="1">
        <f t="array" ref="E799">INDEX('Stocastic Model Raw Data'!$C$2:$C$1001,$C799,0)</f>
        <v>4187634.8888196698</v>
      </c>
      <c r="F799" s="14" cm="1">
        <f t="array" ref="F799">INDEX('Stocastic Model Raw Data'!$H$2:$H$1001,$C799,0)</f>
        <v>1752127.99426274</v>
      </c>
      <c r="G799" s="14">
        <f t="shared" si="145"/>
        <v>2435506.8945569298</v>
      </c>
      <c r="H799" s="14" cm="1">
        <f t="array" ref="H799">INDEX('Stocastic Model Raw Data'!$D$2:$D$1001,$C799,0)</f>
        <v>135597415.43721601</v>
      </c>
      <c r="I799" s="14" cm="1">
        <f t="array" ref="I799">INDEX('Stocastic Model Raw Data'!$I$2:$I$1001,$C799,0)</f>
        <v>54107861.224132396</v>
      </c>
      <c r="J799" s="14">
        <f t="shared" si="146"/>
        <v>81489554.213083625</v>
      </c>
      <c r="K799" s="14" cm="1">
        <f t="array" ref="K799">INDEX('Stocastic Model Raw Data'!$E$2:$E$1001,$C799,0)</f>
        <v>27546025.560478501</v>
      </c>
      <c r="L799" s="14" cm="1">
        <f t="array" ref="L799">INDEX('Stocastic Model Raw Data'!$J$2:$J$1001,$C799,0)</f>
        <v>19094345.950796999</v>
      </c>
      <c r="M799" s="14">
        <f t="shared" si="147"/>
        <v>8451679.609681502</v>
      </c>
      <c r="N799" s="14">
        <f t="shared" si="151"/>
        <v>163143440.99769452</v>
      </c>
      <c r="O799" s="14">
        <f t="shared" si="152"/>
        <v>73202207.174929395</v>
      </c>
      <c r="P799" s="14">
        <f t="shared" si="148"/>
        <v>89941233.822765127</v>
      </c>
      <c r="Q799" s="3">
        <f t="shared" si="153"/>
        <v>163143440.99769452</v>
      </c>
      <c r="R799" s="3">
        <f t="shared" si="154"/>
        <v>104812925.1749294</v>
      </c>
      <c r="S799" s="3">
        <f t="shared" si="149"/>
        <v>58330515.822765127</v>
      </c>
      <c r="T799" s="21">
        <f>(RANK(E799,E$8:E$1007,1)+COUNTIF(E$8:E799,E799)-1)/1000</f>
        <v>0.502</v>
      </c>
      <c r="U799" s="21">
        <f>(RANK(F799,F$8:F$1007,1)+COUNTIF(F$8:F799,F799)-1)/1000</f>
        <v>0.52200000000000002</v>
      </c>
      <c r="V799" s="21">
        <f>(RANK(G799,G$8:G$1007,1)+COUNTIF(G$8:G799,G799)-1)/1000</f>
        <v>0.47499999999999998</v>
      </c>
      <c r="W799" s="21">
        <f>(RANK(H799,H$8:H$1007,1)+COUNTIF(H$8:H799,H799)-1)/1000</f>
        <v>0.499</v>
      </c>
      <c r="X799" s="21">
        <f>(RANK(I799,I$8:I$1007,1)+COUNTIF(I$8:I799,I799)-1)/1000</f>
        <v>0.52</v>
      </c>
      <c r="Y799" s="21">
        <f>(RANK(J799,J$8:J$1007,1)+COUNTIF(J$8:J799,J799)-1)/1000</f>
        <v>0.46899999999999997</v>
      </c>
      <c r="Z799" s="21">
        <f>(RANK(K799,K$8:K$1007,1)+COUNTIF(K$8:K799,K799)-1)/1000</f>
        <v>0.14000000000000001</v>
      </c>
      <c r="AA799" s="21">
        <f>(RANK(L799,L$8:L$1007,1)+COUNTIF(L$8:L799,L799)-1)/1000</f>
        <v>0.14099999999999999</v>
      </c>
      <c r="AB799" s="21">
        <f>(RANK(M799,M$8:M$1007,1)+COUNTIF(M$8:M799,M799)-1)/1000</f>
        <v>0.14099999999999999</v>
      </c>
      <c r="AC799" s="21">
        <f>(RANK(N799,N$8:N$1007,1)+COUNTIF(N$8:N799,N799)-1)/1000</f>
        <v>0.45500000000000002</v>
      </c>
      <c r="AD799" s="21">
        <f>(RANK(O799,O$8:O$1007,1)+COUNTIF(O$8:O799,O799)-1)/1000</f>
        <v>0.45300000000000001</v>
      </c>
      <c r="AE799" s="21">
        <f>(RANK(P799,P$8:P$1007,1)+COUNTIF(P$8:P799,P799)-1)/1000</f>
        <v>0.45800000000000002</v>
      </c>
      <c r="AF799" s="21">
        <f>(RANK(Q799,Q$8:Q$1007,1)+COUNTIF(Q$8:Q799,Q799)-1)/1000</f>
        <v>0.45500000000000002</v>
      </c>
      <c r="AG799" s="21">
        <f>(RANK(R799,R$8:R$1007,1)+COUNTIF(R$8:R799,R799)-1)/1000</f>
        <v>0.45300000000000001</v>
      </c>
      <c r="AH799" s="21">
        <f>(RANK(S799,S$8:S$1007,1)+COUNTIF(S$8:S799,S799)-1)/1000</f>
        <v>0.45800000000000002</v>
      </c>
      <c r="AI799" s="14">
        <f t="shared" si="155"/>
        <v>0</v>
      </c>
      <c r="AK799" s="14">
        <f t="shared" si="156"/>
        <v>0</v>
      </c>
    </row>
    <row r="800" spans="2:37" x14ac:dyDescent="0.25">
      <c r="B800">
        <f t="shared" si="150"/>
        <v>793</v>
      </c>
      <c r="C800">
        <f>MATCH(B800,'Stocastic Model Raw Data'!$B$2:$B$1001,0)</f>
        <v>340</v>
      </c>
      <c r="D800" s="14" cm="1">
        <f t="array" ref="D800">INDEX('Stocastic Model Raw Data'!$G$2:$G$1001,$C800,0)</f>
        <v>31610718</v>
      </c>
      <c r="E800" s="14" cm="1">
        <f t="array" ref="E800">INDEX('Stocastic Model Raw Data'!$C$2:$C$1001,$C800,0)</f>
        <v>3451165.7963497401</v>
      </c>
      <c r="F800" s="14" cm="1">
        <f t="array" ref="F800">INDEX('Stocastic Model Raw Data'!$H$2:$H$1001,$C800,0)</f>
        <v>1400906.3990936701</v>
      </c>
      <c r="G800" s="14">
        <f t="shared" si="145"/>
        <v>2050259.39725607</v>
      </c>
      <c r="H800" s="14" cm="1">
        <f t="array" ref="H800">INDEX('Stocastic Model Raw Data'!$D$2:$D$1001,$C800,0)</f>
        <v>113339312.99490599</v>
      </c>
      <c r="I800" s="14" cm="1">
        <f t="array" ref="I800">INDEX('Stocastic Model Raw Data'!$I$2:$I$1001,$C800,0)</f>
        <v>43290589.767147601</v>
      </c>
      <c r="J800" s="14">
        <f t="shared" si="146"/>
        <v>70048723.227758393</v>
      </c>
      <c r="K800" s="14" cm="1">
        <f t="array" ref="K800">INDEX('Stocastic Model Raw Data'!$E$2:$E$1001,$C800,0)</f>
        <v>24273368.859835099</v>
      </c>
      <c r="L800" s="14" cm="1">
        <f t="array" ref="L800">INDEX('Stocastic Model Raw Data'!$J$2:$J$1001,$C800,0)</f>
        <v>17127328.1608367</v>
      </c>
      <c r="M800" s="14">
        <f t="shared" si="147"/>
        <v>7146040.6989983991</v>
      </c>
      <c r="N800" s="14">
        <f t="shared" si="151"/>
        <v>137612681.8547411</v>
      </c>
      <c r="O800" s="14">
        <f t="shared" si="152"/>
        <v>60417917.927984297</v>
      </c>
      <c r="P800" s="14">
        <f t="shared" si="148"/>
        <v>77194763.926756799</v>
      </c>
      <c r="Q800" s="3">
        <f t="shared" si="153"/>
        <v>137612681.8547411</v>
      </c>
      <c r="R800" s="3">
        <f t="shared" si="154"/>
        <v>92028635.927984297</v>
      </c>
      <c r="S800" s="3">
        <f t="shared" si="149"/>
        <v>45584045.926756799</v>
      </c>
      <c r="T800" s="21">
        <f>(RANK(E800,E$8:E$1007,1)+COUNTIF(E$8:E800,E800)-1)/1000</f>
        <v>0.38200000000000001</v>
      </c>
      <c r="U800" s="21">
        <f>(RANK(F800,F$8:F$1007,1)+COUNTIF(F$8:F800,F800)-1)/1000</f>
        <v>0.38900000000000001</v>
      </c>
      <c r="V800" s="21">
        <f>(RANK(G800,G$8:G$1007,1)+COUNTIF(G$8:G800,G800)-1)/1000</f>
        <v>0.377</v>
      </c>
      <c r="W800" s="21">
        <f>(RANK(H800,H$8:H$1007,1)+COUNTIF(H$8:H800,H800)-1)/1000</f>
        <v>0.38300000000000001</v>
      </c>
      <c r="X800" s="21">
        <f>(RANK(I800,I$8:I$1007,1)+COUNTIF(I$8:I800,I800)-1)/1000</f>
        <v>0.38600000000000001</v>
      </c>
      <c r="Y800" s="21">
        <f>(RANK(J800,J$8:J$1007,1)+COUNTIF(J$8:J800,J800)-1)/1000</f>
        <v>0.38200000000000001</v>
      </c>
      <c r="Z800" s="21">
        <f>(RANK(K800,K$8:K$1007,1)+COUNTIF(K$8:K800,K800)-1)/1000</f>
        <v>4.9000000000000002E-2</v>
      </c>
      <c r="AA800" s="21">
        <f>(RANK(L800,L$8:L$1007,1)+COUNTIF(L$8:L800,L800)-1)/1000</f>
        <v>6.3E-2</v>
      </c>
      <c r="AB800" s="21">
        <f>(RANK(M800,M$8:M$1007,1)+COUNTIF(M$8:M800,M800)-1)/1000</f>
        <v>2.1999999999999999E-2</v>
      </c>
      <c r="AC800" s="21">
        <f>(RANK(N800,N$8:N$1007,1)+COUNTIF(N$8:N800,N800)-1)/1000</f>
        <v>0.34</v>
      </c>
      <c r="AD800" s="21">
        <f>(RANK(O800,O$8:O$1007,1)+COUNTIF(O$8:O800,O800)-1)/1000</f>
        <v>0.29299999999999998</v>
      </c>
      <c r="AE800" s="21">
        <f>(RANK(P800,P$8:P$1007,1)+COUNTIF(P$8:P800,P800)-1)/1000</f>
        <v>0.372</v>
      </c>
      <c r="AF800" s="21">
        <f>(RANK(Q800,Q$8:Q$1007,1)+COUNTIF(Q$8:Q800,Q800)-1)/1000</f>
        <v>0.34</v>
      </c>
      <c r="AG800" s="21">
        <f>(RANK(R800,R$8:R$1007,1)+COUNTIF(R$8:R800,R800)-1)/1000</f>
        <v>0.29299999999999998</v>
      </c>
      <c r="AH800" s="21">
        <f>(RANK(S800,S$8:S$1007,1)+COUNTIF(S$8:S800,S800)-1)/1000</f>
        <v>0.372</v>
      </c>
      <c r="AI800" s="14">
        <f t="shared" si="155"/>
        <v>0</v>
      </c>
      <c r="AK800" s="14">
        <f t="shared" si="156"/>
        <v>0</v>
      </c>
    </row>
    <row r="801" spans="2:37" x14ac:dyDescent="0.25">
      <c r="B801">
        <f t="shared" si="150"/>
        <v>794</v>
      </c>
      <c r="C801">
        <f>MATCH(B801,'Stocastic Model Raw Data'!$B$2:$B$1001,0)</f>
        <v>551</v>
      </c>
      <c r="D801" s="14" cm="1">
        <f t="array" ref="D801">INDEX('Stocastic Model Raw Data'!$G$2:$G$1001,$C801,0)</f>
        <v>31610718</v>
      </c>
      <c r="E801" s="14" cm="1">
        <f t="array" ref="E801">INDEX('Stocastic Model Raw Data'!$C$2:$C$1001,$C801,0)</f>
        <v>4529083.5995683502</v>
      </c>
      <c r="F801" s="14" cm="1">
        <f t="array" ref="F801">INDEX('Stocastic Model Raw Data'!$H$2:$H$1001,$C801,0)</f>
        <v>1852266.2501672099</v>
      </c>
      <c r="G801" s="14">
        <f t="shared" si="145"/>
        <v>2676817.3494011406</v>
      </c>
      <c r="H801" s="14" cm="1">
        <f t="array" ref="H801">INDEX('Stocastic Model Raw Data'!$D$2:$D$1001,$C801,0)</f>
        <v>146539901.53117499</v>
      </c>
      <c r="I801" s="14" cm="1">
        <f t="array" ref="I801">INDEX('Stocastic Model Raw Data'!$I$2:$I$1001,$C801,0)</f>
        <v>57162267.394515797</v>
      </c>
      <c r="J801" s="14">
        <f t="shared" si="146"/>
        <v>89377634.13665919</v>
      </c>
      <c r="K801" s="14" cm="1">
        <f t="array" ref="K801">INDEX('Stocastic Model Raw Data'!$E$2:$E$1001,$C801,0)</f>
        <v>30473516.599938199</v>
      </c>
      <c r="L801" s="14" cm="1">
        <f t="array" ref="L801">INDEX('Stocastic Model Raw Data'!$J$2:$J$1001,$C801,0)</f>
        <v>21093904.0561211</v>
      </c>
      <c r="M801" s="14">
        <f t="shared" si="147"/>
        <v>9379612.5438170992</v>
      </c>
      <c r="N801" s="14">
        <f t="shared" si="151"/>
        <v>177013418.13111317</v>
      </c>
      <c r="O801" s="14">
        <f t="shared" si="152"/>
        <v>78256171.450636894</v>
      </c>
      <c r="P801" s="14">
        <f t="shared" si="148"/>
        <v>98757246.680476278</v>
      </c>
      <c r="Q801" s="3">
        <f t="shared" si="153"/>
        <v>177013418.13111317</v>
      </c>
      <c r="R801" s="3">
        <f t="shared" si="154"/>
        <v>109866889.45063689</v>
      </c>
      <c r="S801" s="3">
        <f t="shared" si="149"/>
        <v>67146528.680476278</v>
      </c>
      <c r="T801" s="21">
        <f>(RANK(E801,E$8:E$1007,1)+COUNTIF(E$8:E801,E801)-1)/1000</f>
        <v>0.59199999999999997</v>
      </c>
      <c r="U801" s="21">
        <f>(RANK(F801,F$8:F$1007,1)+COUNTIF(F$8:F801,F801)-1)/1000</f>
        <v>0.58399999999999996</v>
      </c>
      <c r="V801" s="21">
        <f>(RANK(G801,G$8:G$1007,1)+COUNTIF(G$8:G801,G801)-1)/1000</f>
        <v>0.58799999999999997</v>
      </c>
      <c r="W801" s="21">
        <f>(RANK(H801,H$8:H$1007,1)+COUNTIF(H$8:H801,H801)-1)/1000</f>
        <v>0.58899999999999997</v>
      </c>
      <c r="X801" s="21">
        <f>(RANK(I801,I$8:I$1007,1)+COUNTIF(I$8:I801,I801)-1)/1000</f>
        <v>0.58399999999999996</v>
      </c>
      <c r="Y801" s="21">
        <f>(RANK(J801,J$8:J$1007,1)+COUNTIF(J$8:J801,J801)-1)/1000</f>
        <v>0.59199999999999997</v>
      </c>
      <c r="Z801" s="21">
        <f>(RANK(K801,K$8:K$1007,1)+COUNTIF(K$8:K801,K801)-1)/1000</f>
        <v>0.24</v>
      </c>
      <c r="AA801" s="21">
        <f>(RANK(L801,L$8:L$1007,1)+COUNTIF(L$8:L801,L801)-1)/1000</f>
        <v>0.23300000000000001</v>
      </c>
      <c r="AB801" s="21">
        <f>(RANK(M801,M$8:M$1007,1)+COUNTIF(M$8:M801,M801)-1)/1000</f>
        <v>0.28899999999999998</v>
      </c>
      <c r="AC801" s="21">
        <f>(RANK(N801,N$8:N$1007,1)+COUNTIF(N$8:N801,N801)-1)/1000</f>
        <v>0.55100000000000005</v>
      </c>
      <c r="AD801" s="21">
        <f>(RANK(O801,O$8:O$1007,1)+COUNTIF(O$8:O801,O801)-1)/1000</f>
        <v>0.503</v>
      </c>
      <c r="AE801" s="21">
        <f>(RANK(P801,P$8:P$1007,1)+COUNTIF(P$8:P801,P801)-1)/1000</f>
        <v>0.58699999999999997</v>
      </c>
      <c r="AF801" s="21">
        <f>(RANK(Q801,Q$8:Q$1007,1)+COUNTIF(Q$8:Q801,Q801)-1)/1000</f>
        <v>0.55100000000000005</v>
      </c>
      <c r="AG801" s="21">
        <f>(RANK(R801,R$8:R$1007,1)+COUNTIF(R$8:R801,R801)-1)/1000</f>
        <v>0.503</v>
      </c>
      <c r="AH801" s="21">
        <f>(RANK(S801,S$8:S$1007,1)+COUNTIF(S$8:S801,S801)-1)/1000</f>
        <v>0.58699999999999997</v>
      </c>
      <c r="AI801" s="14">
        <f t="shared" si="155"/>
        <v>0</v>
      </c>
      <c r="AK801" s="14">
        <f t="shared" si="156"/>
        <v>0</v>
      </c>
    </row>
    <row r="802" spans="2:37" x14ac:dyDescent="0.25">
      <c r="B802">
        <f t="shared" si="150"/>
        <v>795</v>
      </c>
      <c r="C802">
        <f>MATCH(B802,'Stocastic Model Raw Data'!$B$2:$B$1001,0)</f>
        <v>193</v>
      </c>
      <c r="D802" s="14" cm="1">
        <f t="array" ref="D802">INDEX('Stocastic Model Raw Data'!$G$2:$G$1001,$C802,0)</f>
        <v>31610718</v>
      </c>
      <c r="E802" s="14" cm="1">
        <f t="array" ref="E802">INDEX('Stocastic Model Raw Data'!$C$2:$C$1001,$C802,0)</f>
        <v>2603047.2694282001</v>
      </c>
      <c r="F802" s="14" cm="1">
        <f t="array" ref="F802">INDEX('Stocastic Model Raw Data'!$H$2:$H$1001,$C802,0)</f>
        <v>1008182.38103827</v>
      </c>
      <c r="G802" s="14">
        <f t="shared" si="145"/>
        <v>1594864.8883899301</v>
      </c>
      <c r="H802" s="14" cm="1">
        <f t="array" ref="H802">INDEX('Stocastic Model Raw Data'!$D$2:$D$1001,$C802,0)</f>
        <v>84771552.460420698</v>
      </c>
      <c r="I802" s="14" cm="1">
        <f t="array" ref="I802">INDEX('Stocastic Model Raw Data'!$I$2:$I$1001,$C802,0)</f>
        <v>31646648.316463999</v>
      </c>
      <c r="J802" s="14">
        <f t="shared" si="146"/>
        <v>53124904.143956698</v>
      </c>
      <c r="K802" s="14" cm="1">
        <f t="array" ref="K802">INDEX('Stocastic Model Raw Data'!$E$2:$E$1001,$C802,0)</f>
        <v>28426029.161241401</v>
      </c>
      <c r="L802" s="14" cm="1">
        <f t="array" ref="L802">INDEX('Stocastic Model Raw Data'!$J$2:$J$1001,$C802,0)</f>
        <v>19582934.894680299</v>
      </c>
      <c r="M802" s="14">
        <f t="shared" si="147"/>
        <v>8843094.2665611021</v>
      </c>
      <c r="N802" s="14">
        <f t="shared" si="151"/>
        <v>113197581.6216621</v>
      </c>
      <c r="O802" s="14">
        <f t="shared" si="152"/>
        <v>51229583.211144298</v>
      </c>
      <c r="P802" s="14">
        <f t="shared" si="148"/>
        <v>61967998.410517797</v>
      </c>
      <c r="Q802" s="3">
        <f t="shared" si="153"/>
        <v>113197581.6216621</v>
      </c>
      <c r="R802" s="3">
        <f t="shared" si="154"/>
        <v>82840301.211144298</v>
      </c>
      <c r="S802" s="3">
        <f t="shared" si="149"/>
        <v>30357280.410517797</v>
      </c>
      <c r="T802" s="21">
        <f>(RANK(E802,E$8:E$1007,1)+COUNTIF(E$8:E802,E802)-1)/1000</f>
        <v>0.20699999999999999</v>
      </c>
      <c r="U802" s="21">
        <f>(RANK(F802,F$8:F$1007,1)+COUNTIF(F$8:F802,F802)-1)/1000</f>
        <v>0.19700000000000001</v>
      </c>
      <c r="V802" s="21">
        <f>(RANK(G802,G$8:G$1007,1)+COUNTIF(G$8:G802,G802)-1)/1000</f>
        <v>0.215</v>
      </c>
      <c r="W802" s="21">
        <f>(RANK(H802,H$8:H$1007,1)+COUNTIF(H$8:H802,H802)-1)/1000</f>
        <v>0.20899999999999999</v>
      </c>
      <c r="X802" s="21">
        <f>(RANK(I802,I$8:I$1007,1)+COUNTIF(I$8:I802,I802)-1)/1000</f>
        <v>0.19600000000000001</v>
      </c>
      <c r="Y802" s="21">
        <f>(RANK(J802,J$8:J$1007,1)+COUNTIF(J$8:J802,J802)-1)/1000</f>
        <v>0.222</v>
      </c>
      <c r="Z802" s="21">
        <f>(RANK(K802,K$8:K$1007,1)+COUNTIF(K$8:K802,K802)-1)/1000</f>
        <v>0.17499999999999999</v>
      </c>
      <c r="AA802" s="21">
        <f>(RANK(L802,L$8:L$1007,1)+COUNTIF(L$8:L802,L802)-1)/1000</f>
        <v>0.16500000000000001</v>
      </c>
      <c r="AB802" s="21">
        <f>(RANK(M802,M$8:M$1007,1)+COUNTIF(M$8:M802,M802)-1)/1000</f>
        <v>0.19500000000000001</v>
      </c>
      <c r="AC802" s="21">
        <f>(RANK(N802,N$8:N$1007,1)+COUNTIF(N$8:N802,N802)-1)/1000</f>
        <v>0.193</v>
      </c>
      <c r="AD802" s="21">
        <f>(RANK(O802,O$8:O$1007,1)+COUNTIF(O$8:O802,O802)-1)/1000</f>
        <v>0.16800000000000001</v>
      </c>
      <c r="AE802" s="21">
        <f>(RANK(P802,P$8:P$1007,1)+COUNTIF(P$8:P802,P802)-1)/1000</f>
        <v>0.216</v>
      </c>
      <c r="AF802" s="21">
        <f>(RANK(Q802,Q$8:Q$1007,1)+COUNTIF(Q$8:Q802,Q802)-1)/1000</f>
        <v>0.193</v>
      </c>
      <c r="AG802" s="21">
        <f>(RANK(R802,R$8:R$1007,1)+COUNTIF(R$8:R802,R802)-1)/1000</f>
        <v>0.16800000000000001</v>
      </c>
      <c r="AH802" s="21">
        <f>(RANK(S802,S$8:S$1007,1)+COUNTIF(S$8:S802,S802)-1)/1000</f>
        <v>0.216</v>
      </c>
      <c r="AI802" s="14">
        <f t="shared" si="155"/>
        <v>0</v>
      </c>
      <c r="AK802" s="14">
        <f t="shared" si="156"/>
        <v>0</v>
      </c>
    </row>
    <row r="803" spans="2:37" x14ac:dyDescent="0.25">
      <c r="B803">
        <f t="shared" si="150"/>
        <v>796</v>
      </c>
      <c r="C803">
        <f>MATCH(B803,'Stocastic Model Raw Data'!$B$2:$B$1001,0)</f>
        <v>965</v>
      </c>
      <c r="D803" s="14" cm="1">
        <f t="array" ref="D803">INDEX('Stocastic Model Raw Data'!$G$2:$G$1001,$C803,0)</f>
        <v>31610718</v>
      </c>
      <c r="E803" s="14" cm="1">
        <f t="array" ref="E803">INDEX('Stocastic Model Raw Data'!$C$2:$C$1001,$C803,0)</f>
        <v>7843729.6865776498</v>
      </c>
      <c r="F803" s="14" cm="1">
        <f t="array" ref="F803">INDEX('Stocastic Model Raw Data'!$H$2:$H$1001,$C803,0)</f>
        <v>3281222.5079459902</v>
      </c>
      <c r="G803" s="14">
        <f t="shared" si="145"/>
        <v>4562507.1786316596</v>
      </c>
      <c r="H803" s="14" cm="1">
        <f t="array" ref="H803">INDEX('Stocastic Model Raw Data'!$D$2:$D$1001,$C803,0)</f>
        <v>255796435.62529501</v>
      </c>
      <c r="I803" s="14" cm="1">
        <f t="array" ref="I803">INDEX('Stocastic Model Raw Data'!$I$2:$I$1001,$C803,0)</f>
        <v>100606180.650857</v>
      </c>
      <c r="J803" s="14">
        <f t="shared" si="146"/>
        <v>155190254.97443801</v>
      </c>
      <c r="K803" s="14" cm="1">
        <f t="array" ref="K803">INDEX('Stocastic Model Raw Data'!$E$2:$E$1001,$C803,0)</f>
        <v>38403620.665541597</v>
      </c>
      <c r="L803" s="14" cm="1">
        <f t="array" ref="L803">INDEX('Stocastic Model Raw Data'!$J$2:$J$1001,$C803,0)</f>
        <v>27800254.129388399</v>
      </c>
      <c r="M803" s="14">
        <f t="shared" si="147"/>
        <v>10603366.536153197</v>
      </c>
      <c r="N803" s="14">
        <f t="shared" si="151"/>
        <v>294200056.29083663</v>
      </c>
      <c r="O803" s="14">
        <f t="shared" si="152"/>
        <v>128406434.78024539</v>
      </c>
      <c r="P803" s="14">
        <f t="shared" si="148"/>
        <v>165793621.51059124</v>
      </c>
      <c r="Q803" s="3">
        <f t="shared" si="153"/>
        <v>294200056.29083663</v>
      </c>
      <c r="R803" s="3">
        <f t="shared" si="154"/>
        <v>160017152.78024539</v>
      </c>
      <c r="S803" s="3">
        <f t="shared" si="149"/>
        <v>134182903.51059124</v>
      </c>
      <c r="T803" s="21">
        <f>(RANK(E803,E$8:E$1007,1)+COUNTIF(E$8:E803,E803)-1)/1000</f>
        <v>0.96699999999999997</v>
      </c>
      <c r="U803" s="21">
        <f>(RANK(F803,F$8:F$1007,1)+COUNTIF(F$8:F803,F803)-1)/1000</f>
        <v>0.96699999999999997</v>
      </c>
      <c r="V803" s="21">
        <f>(RANK(G803,G$8:G$1007,1)+COUNTIF(G$8:G803,G803)-1)/1000</f>
        <v>0.96699999999999997</v>
      </c>
      <c r="W803" s="21">
        <f>(RANK(H803,H$8:H$1007,1)+COUNTIF(H$8:H803,H803)-1)/1000</f>
        <v>0.96599999999999997</v>
      </c>
      <c r="X803" s="21">
        <f>(RANK(I803,I$8:I$1007,1)+COUNTIF(I$8:I803,I803)-1)/1000</f>
        <v>0.96699999999999997</v>
      </c>
      <c r="Y803" s="21">
        <f>(RANK(J803,J$8:J$1007,1)+COUNTIF(J$8:J803,J803)-1)/1000</f>
        <v>0.96699999999999997</v>
      </c>
      <c r="Z803" s="21">
        <f>(RANK(K803,K$8:K$1007,1)+COUNTIF(K$8:K803,K803)-1)/1000</f>
        <v>0.68200000000000005</v>
      </c>
      <c r="AA803" s="21">
        <f>(RANK(L803,L$8:L$1007,1)+COUNTIF(L$8:L803,L803)-1)/1000</f>
        <v>0.71299999999999997</v>
      </c>
      <c r="AB803" s="21">
        <f>(RANK(M803,M$8:M$1007,1)+COUNTIF(M$8:M803,M803)-1)/1000</f>
        <v>0.57299999999999995</v>
      </c>
      <c r="AC803" s="21">
        <f>(RANK(N803,N$8:N$1007,1)+COUNTIF(N$8:N803,N803)-1)/1000</f>
        <v>0.96499999999999997</v>
      </c>
      <c r="AD803" s="21">
        <f>(RANK(O803,O$8:O$1007,1)+COUNTIF(O$8:O803,O803)-1)/1000</f>
        <v>0.96499999999999997</v>
      </c>
      <c r="AE803" s="21">
        <f>(RANK(P803,P$8:P$1007,1)+COUNTIF(P$8:P803,P803)-1)/1000</f>
        <v>0.96499999999999997</v>
      </c>
      <c r="AF803" s="21">
        <f>(RANK(Q803,Q$8:Q$1007,1)+COUNTIF(Q$8:Q803,Q803)-1)/1000</f>
        <v>0.96499999999999997</v>
      </c>
      <c r="AG803" s="21">
        <f>(RANK(R803,R$8:R$1007,1)+COUNTIF(R$8:R803,R803)-1)/1000</f>
        <v>0.96499999999999997</v>
      </c>
      <c r="AH803" s="21">
        <f>(RANK(S803,S$8:S$1007,1)+COUNTIF(S$8:S803,S803)-1)/1000</f>
        <v>0.96499999999999997</v>
      </c>
      <c r="AI803" s="14">
        <f t="shared" si="155"/>
        <v>0</v>
      </c>
      <c r="AK803" s="14">
        <f t="shared" si="156"/>
        <v>0</v>
      </c>
    </row>
    <row r="804" spans="2:37" x14ac:dyDescent="0.25">
      <c r="B804">
        <f t="shared" si="150"/>
        <v>797</v>
      </c>
      <c r="C804">
        <f>MATCH(B804,'Stocastic Model Raw Data'!$B$2:$B$1001,0)</f>
        <v>521</v>
      </c>
      <c r="D804" s="14" cm="1">
        <f t="array" ref="D804">INDEX('Stocastic Model Raw Data'!$G$2:$G$1001,$C804,0)</f>
        <v>31610718</v>
      </c>
      <c r="E804" s="14" cm="1">
        <f t="array" ref="E804">INDEX('Stocastic Model Raw Data'!$C$2:$C$1001,$C804,0)</f>
        <v>4710682.3167850897</v>
      </c>
      <c r="F804" s="14" cm="1">
        <f t="array" ref="F804">INDEX('Stocastic Model Raw Data'!$H$2:$H$1001,$C804,0)</f>
        <v>2006664.78097977</v>
      </c>
      <c r="G804" s="14">
        <f t="shared" si="145"/>
        <v>2704017.5358053194</v>
      </c>
      <c r="H804" s="14" cm="1">
        <f t="array" ref="H804">INDEX('Stocastic Model Raw Data'!$D$2:$D$1001,$C804,0)</f>
        <v>151354820.03722599</v>
      </c>
      <c r="I804" s="14" cm="1">
        <f t="array" ref="I804">INDEX('Stocastic Model Raw Data'!$I$2:$I$1001,$C804,0)</f>
        <v>61604937.780044504</v>
      </c>
      <c r="J804" s="14">
        <f t="shared" si="146"/>
        <v>89749882.257181495</v>
      </c>
      <c r="K804" s="14" cm="1">
        <f t="array" ref="K804">INDEX('Stocastic Model Raw Data'!$E$2:$E$1001,$C804,0)</f>
        <v>23259365.9952236</v>
      </c>
      <c r="L804" s="14" cm="1">
        <f t="array" ref="L804">INDEX('Stocastic Model Raw Data'!$J$2:$J$1001,$C804,0)</f>
        <v>15665246.762980901</v>
      </c>
      <c r="M804" s="14">
        <f t="shared" si="147"/>
        <v>7594119.2322426997</v>
      </c>
      <c r="N804" s="14">
        <f t="shared" si="151"/>
        <v>174614186.0324496</v>
      </c>
      <c r="O804" s="14">
        <f t="shared" si="152"/>
        <v>77270184.543025404</v>
      </c>
      <c r="P804" s="14">
        <f t="shared" si="148"/>
        <v>97344001.489424199</v>
      </c>
      <c r="Q804" s="3">
        <f t="shared" si="153"/>
        <v>174614186.0324496</v>
      </c>
      <c r="R804" s="3">
        <f t="shared" si="154"/>
        <v>108880902.5430254</v>
      </c>
      <c r="S804" s="3">
        <f t="shared" si="149"/>
        <v>65733283.489424199</v>
      </c>
      <c r="T804" s="21">
        <f>(RANK(E804,E$8:E$1007,1)+COUNTIF(E$8:E804,E804)-1)/1000</f>
        <v>0.622</v>
      </c>
      <c r="U804" s="21">
        <f>(RANK(F804,F$8:F$1007,1)+COUNTIF(F$8:F804,F804)-1)/1000</f>
        <v>0.65500000000000003</v>
      </c>
      <c r="V804" s="21">
        <f>(RANK(G804,G$8:G$1007,1)+COUNTIF(G$8:G804,G804)-1)/1000</f>
        <v>0.60399999999999998</v>
      </c>
      <c r="W804" s="21">
        <f>(RANK(H804,H$8:H$1007,1)+COUNTIF(H$8:H804,H804)-1)/1000</f>
        <v>0.61699999999999999</v>
      </c>
      <c r="X804" s="21">
        <f>(RANK(I804,I$8:I$1007,1)+COUNTIF(I$8:I804,I804)-1)/1000</f>
        <v>0.65400000000000003</v>
      </c>
      <c r="Y804" s="21">
        <f>(RANK(J804,J$8:J$1007,1)+COUNTIF(J$8:J804,J804)-1)/1000</f>
        <v>0.59599999999999997</v>
      </c>
      <c r="Z804" s="21">
        <f>(RANK(K804,K$8:K$1007,1)+COUNTIF(K$8:K804,K804)-1)/1000</f>
        <v>2.9000000000000001E-2</v>
      </c>
      <c r="AA804" s="21">
        <f>(RANK(L804,L$8:L$1007,1)+COUNTIF(L$8:L804,L804)-1)/1000</f>
        <v>2.4E-2</v>
      </c>
      <c r="AB804" s="21">
        <f>(RANK(M804,M$8:M$1007,1)+COUNTIF(M$8:M804,M804)-1)/1000</f>
        <v>5.2999999999999999E-2</v>
      </c>
      <c r="AC804" s="21">
        <f>(RANK(N804,N$8:N$1007,1)+COUNTIF(N$8:N804,N804)-1)/1000</f>
        <v>0.52100000000000002</v>
      </c>
      <c r="AD804" s="21">
        <f>(RANK(O804,O$8:O$1007,1)+COUNTIF(O$8:O804,O804)-1)/1000</f>
        <v>0.48599999999999999</v>
      </c>
      <c r="AE804" s="21">
        <f>(RANK(P804,P$8:P$1007,1)+COUNTIF(P$8:P804,P804)-1)/1000</f>
        <v>0.56699999999999995</v>
      </c>
      <c r="AF804" s="21">
        <f>(RANK(Q804,Q$8:Q$1007,1)+COUNTIF(Q$8:Q804,Q804)-1)/1000</f>
        <v>0.52100000000000002</v>
      </c>
      <c r="AG804" s="21">
        <f>(RANK(R804,R$8:R$1007,1)+COUNTIF(R$8:R804,R804)-1)/1000</f>
        <v>0.48599999999999999</v>
      </c>
      <c r="AH804" s="21">
        <f>(RANK(S804,S$8:S$1007,1)+COUNTIF(S$8:S804,S804)-1)/1000</f>
        <v>0.56699999999999995</v>
      </c>
      <c r="AI804" s="14">
        <f t="shared" si="155"/>
        <v>0</v>
      </c>
      <c r="AK804" s="14">
        <f t="shared" si="156"/>
        <v>0</v>
      </c>
    </row>
    <row r="805" spans="2:37" x14ac:dyDescent="0.25">
      <c r="B805">
        <f t="shared" si="150"/>
        <v>798</v>
      </c>
      <c r="C805">
        <f>MATCH(B805,'Stocastic Model Raw Data'!$B$2:$B$1001,0)</f>
        <v>817</v>
      </c>
      <c r="D805" s="14" cm="1">
        <f t="array" ref="D805">INDEX('Stocastic Model Raw Data'!$G$2:$G$1001,$C805,0)</f>
        <v>31610718</v>
      </c>
      <c r="E805" s="14" cm="1">
        <f t="array" ref="E805">INDEX('Stocastic Model Raw Data'!$C$2:$C$1001,$C805,0)</f>
        <v>5851367.5503731798</v>
      </c>
      <c r="F805" s="14" cm="1">
        <f t="array" ref="F805">INDEX('Stocastic Model Raw Data'!$H$2:$H$1001,$C805,0)</f>
        <v>2431333.0128999501</v>
      </c>
      <c r="G805" s="14">
        <f t="shared" si="145"/>
        <v>3420034.5374732297</v>
      </c>
      <c r="H805" s="14" cm="1">
        <f t="array" ref="H805">INDEX('Stocastic Model Raw Data'!$D$2:$D$1001,$C805,0)</f>
        <v>189872228.24720499</v>
      </c>
      <c r="I805" s="14" cm="1">
        <f t="array" ref="I805">INDEX('Stocastic Model Raw Data'!$I$2:$I$1001,$C805,0)</f>
        <v>74780356.462510899</v>
      </c>
      <c r="J805" s="14">
        <f t="shared" si="146"/>
        <v>115091871.78469409</v>
      </c>
      <c r="K805" s="14" cm="1">
        <f t="array" ref="K805">INDEX('Stocastic Model Raw Data'!$E$2:$E$1001,$C805,0)</f>
        <v>34816502.3115879</v>
      </c>
      <c r="L805" s="14" cm="1">
        <f t="array" ref="L805">INDEX('Stocastic Model Raw Data'!$J$2:$J$1001,$C805,0)</f>
        <v>24732384.7013814</v>
      </c>
      <c r="M805" s="14">
        <f t="shared" si="147"/>
        <v>10084117.6102065</v>
      </c>
      <c r="N805" s="14">
        <f t="shared" si="151"/>
        <v>224688730.55879289</v>
      </c>
      <c r="O805" s="14">
        <f t="shared" si="152"/>
        <v>99512741.163892299</v>
      </c>
      <c r="P805" s="14">
        <f t="shared" si="148"/>
        <v>125175989.39490059</v>
      </c>
      <c r="Q805" s="3">
        <f t="shared" si="153"/>
        <v>224688730.55879289</v>
      </c>
      <c r="R805" s="3">
        <f t="shared" si="154"/>
        <v>131123459.1638923</v>
      </c>
      <c r="S805" s="3">
        <f t="shared" si="149"/>
        <v>93565271.39490059</v>
      </c>
      <c r="T805" s="21">
        <f>(RANK(E805,E$8:E$1007,1)+COUNTIF(E$8:E805,E805)-1)/1000</f>
        <v>0.82699999999999996</v>
      </c>
      <c r="U805" s="21">
        <f>(RANK(F805,F$8:F$1007,1)+COUNTIF(F$8:F805,F805)-1)/1000</f>
        <v>0.83199999999999996</v>
      </c>
      <c r="V805" s="21">
        <f>(RANK(G805,G$8:G$1007,1)+COUNTIF(G$8:G805,G805)-1)/1000</f>
        <v>0.82499999999999996</v>
      </c>
      <c r="W805" s="21">
        <f>(RANK(H805,H$8:H$1007,1)+COUNTIF(H$8:H805,H805)-1)/1000</f>
        <v>0.82599999999999996</v>
      </c>
      <c r="X805" s="21">
        <f>(RANK(I805,I$8:I$1007,1)+COUNTIF(I$8:I805,I805)-1)/1000</f>
        <v>0.82899999999999996</v>
      </c>
      <c r="Y805" s="21">
        <f>(RANK(J805,J$8:J$1007,1)+COUNTIF(J$8:J805,J805)-1)/1000</f>
        <v>0.82499999999999996</v>
      </c>
      <c r="Z805" s="21">
        <f>(RANK(K805,K$8:K$1007,1)+COUNTIF(K$8:K805,K805)-1)/1000</f>
        <v>0.42799999999999999</v>
      </c>
      <c r="AA805" s="21">
        <f>(RANK(L805,L$8:L$1007,1)+COUNTIF(L$8:L805,L805)-1)/1000</f>
        <v>0.43</v>
      </c>
      <c r="AB805" s="21">
        <f>(RANK(M805,M$8:M$1007,1)+COUNTIF(M$8:M805,M805)-1)/1000</f>
        <v>0.441</v>
      </c>
      <c r="AC805" s="21">
        <f>(RANK(N805,N$8:N$1007,1)+COUNTIF(N$8:N805,N805)-1)/1000</f>
        <v>0.81699999999999995</v>
      </c>
      <c r="AD805" s="21">
        <f>(RANK(O805,O$8:O$1007,1)+COUNTIF(O$8:O805,O805)-1)/1000</f>
        <v>0.81399999999999995</v>
      </c>
      <c r="AE805" s="21">
        <f>(RANK(P805,P$8:P$1007,1)+COUNTIF(P$8:P805,P805)-1)/1000</f>
        <v>0.82099999999999995</v>
      </c>
      <c r="AF805" s="21">
        <f>(RANK(Q805,Q$8:Q$1007,1)+COUNTIF(Q$8:Q805,Q805)-1)/1000</f>
        <v>0.81699999999999995</v>
      </c>
      <c r="AG805" s="21">
        <f>(RANK(R805,R$8:R$1007,1)+COUNTIF(R$8:R805,R805)-1)/1000</f>
        <v>0.81399999999999995</v>
      </c>
      <c r="AH805" s="21">
        <f>(RANK(S805,S$8:S$1007,1)+COUNTIF(S$8:S805,S805)-1)/1000</f>
        <v>0.82099999999999995</v>
      </c>
      <c r="AI805" s="14">
        <f t="shared" si="155"/>
        <v>0</v>
      </c>
      <c r="AK805" s="14">
        <f t="shared" si="156"/>
        <v>0</v>
      </c>
    </row>
    <row r="806" spans="2:37" x14ac:dyDescent="0.25">
      <c r="B806">
        <f t="shared" si="150"/>
        <v>799</v>
      </c>
      <c r="C806">
        <f>MATCH(B806,'Stocastic Model Raw Data'!$B$2:$B$1001,0)</f>
        <v>615</v>
      </c>
      <c r="D806" s="14" cm="1">
        <f t="array" ref="D806">INDEX('Stocastic Model Raw Data'!$G$2:$G$1001,$C806,0)</f>
        <v>31610718</v>
      </c>
      <c r="E806" s="14" cm="1">
        <f t="array" ref="E806">INDEX('Stocastic Model Raw Data'!$C$2:$C$1001,$C806,0)</f>
        <v>4750967.4649689002</v>
      </c>
      <c r="F806" s="14" cm="1">
        <f t="array" ref="F806">INDEX('Stocastic Model Raw Data'!$H$2:$H$1001,$C806,0)</f>
        <v>1959648.3684475599</v>
      </c>
      <c r="G806" s="14">
        <f t="shared" si="145"/>
        <v>2791319.0965213403</v>
      </c>
      <c r="H806" s="14" cm="1">
        <f t="array" ref="H806">INDEX('Stocastic Model Raw Data'!$D$2:$D$1001,$C806,0)</f>
        <v>155455112.507094</v>
      </c>
      <c r="I806" s="14" cm="1">
        <f t="array" ref="I806">INDEX('Stocastic Model Raw Data'!$I$2:$I$1001,$C806,0)</f>
        <v>60345086.9155313</v>
      </c>
      <c r="J806" s="14">
        <f t="shared" si="146"/>
        <v>95110025.591562688</v>
      </c>
      <c r="K806" s="14" cm="1">
        <f t="array" ref="K806">INDEX('Stocastic Model Raw Data'!$E$2:$E$1001,$C806,0)</f>
        <v>29841440.2986244</v>
      </c>
      <c r="L806" s="14" cm="1">
        <f t="array" ref="L806">INDEX('Stocastic Model Raw Data'!$J$2:$J$1001,$C806,0)</f>
        <v>21002408.669651601</v>
      </c>
      <c r="M806" s="14">
        <f t="shared" si="147"/>
        <v>8839031.6289727986</v>
      </c>
      <c r="N806" s="14">
        <f t="shared" si="151"/>
        <v>185296552.80571839</v>
      </c>
      <c r="O806" s="14">
        <f t="shared" si="152"/>
        <v>81347495.585182905</v>
      </c>
      <c r="P806" s="14">
        <f t="shared" si="148"/>
        <v>103949057.22053549</v>
      </c>
      <c r="Q806" s="3">
        <f t="shared" si="153"/>
        <v>185296552.80571839</v>
      </c>
      <c r="R806" s="3">
        <f t="shared" si="154"/>
        <v>112958213.58518291</v>
      </c>
      <c r="S806" s="3">
        <f t="shared" si="149"/>
        <v>72338339.220535487</v>
      </c>
      <c r="T806" s="21">
        <f>(RANK(E806,E$8:E$1007,1)+COUNTIF(E$8:E806,E806)-1)/1000</f>
        <v>0.629</v>
      </c>
      <c r="U806" s="21">
        <f>(RANK(F806,F$8:F$1007,1)+COUNTIF(F$8:F806,F806)-1)/1000</f>
        <v>0.628</v>
      </c>
      <c r="V806" s="21">
        <f>(RANK(G806,G$8:G$1007,1)+COUNTIF(G$8:G806,G806)-1)/1000</f>
        <v>0.63300000000000001</v>
      </c>
      <c r="W806" s="21">
        <f>(RANK(H806,H$8:H$1007,1)+COUNTIF(H$8:H806,H806)-1)/1000</f>
        <v>0.64</v>
      </c>
      <c r="X806" s="21">
        <f>(RANK(I806,I$8:I$1007,1)+COUNTIF(I$8:I806,I806)-1)/1000</f>
        <v>0.627</v>
      </c>
      <c r="Y806" s="21">
        <f>(RANK(J806,J$8:J$1007,1)+COUNTIF(J$8:J806,J806)-1)/1000</f>
        <v>0.66</v>
      </c>
      <c r="Z806" s="21">
        <f>(RANK(K806,K$8:K$1007,1)+COUNTIF(K$8:K806,K806)-1)/1000</f>
        <v>0.222</v>
      </c>
      <c r="AA806" s="21">
        <f>(RANK(L806,L$8:L$1007,1)+COUNTIF(L$8:L806,L806)-1)/1000</f>
        <v>0.22700000000000001</v>
      </c>
      <c r="AB806" s="21">
        <f>(RANK(M806,M$8:M$1007,1)+COUNTIF(M$8:M806,M806)-1)/1000</f>
        <v>0.193</v>
      </c>
      <c r="AC806" s="21">
        <f>(RANK(N806,N$8:N$1007,1)+COUNTIF(N$8:N806,N806)-1)/1000</f>
        <v>0.61499999999999999</v>
      </c>
      <c r="AD806" s="21">
        <f>(RANK(O806,O$8:O$1007,1)+COUNTIF(O$8:O806,O806)-1)/1000</f>
        <v>0.56399999999999995</v>
      </c>
      <c r="AE806" s="21">
        <f>(RANK(P806,P$8:P$1007,1)+COUNTIF(P$8:P806,P806)-1)/1000</f>
        <v>0.64600000000000002</v>
      </c>
      <c r="AF806" s="21">
        <f>(RANK(Q806,Q$8:Q$1007,1)+COUNTIF(Q$8:Q806,Q806)-1)/1000</f>
        <v>0.61499999999999999</v>
      </c>
      <c r="AG806" s="21">
        <f>(RANK(R806,R$8:R$1007,1)+COUNTIF(R$8:R806,R806)-1)/1000</f>
        <v>0.56399999999999995</v>
      </c>
      <c r="AH806" s="21">
        <f>(RANK(S806,S$8:S$1007,1)+COUNTIF(S$8:S806,S806)-1)/1000</f>
        <v>0.64600000000000002</v>
      </c>
      <c r="AI806" s="14">
        <f t="shared" si="155"/>
        <v>0</v>
      </c>
      <c r="AK806" s="14">
        <f t="shared" si="156"/>
        <v>0</v>
      </c>
    </row>
    <row r="807" spans="2:37" x14ac:dyDescent="0.25">
      <c r="B807">
        <f t="shared" si="150"/>
        <v>800</v>
      </c>
      <c r="C807">
        <f>MATCH(B807,'Stocastic Model Raw Data'!$B$2:$B$1001,0)</f>
        <v>30</v>
      </c>
      <c r="D807" s="14" cm="1">
        <f t="array" ref="D807">INDEX('Stocastic Model Raw Data'!$G$2:$G$1001,$C807,0)</f>
        <v>31610718</v>
      </c>
      <c r="E807" s="14" cm="1">
        <f t="array" ref="E807">INDEX('Stocastic Model Raw Data'!$C$2:$C$1001,$C807,0)</f>
        <v>1305199.25917185</v>
      </c>
      <c r="F807" s="14" cm="1">
        <f t="array" ref="F807">INDEX('Stocastic Model Raw Data'!$H$2:$H$1001,$C807,0)</f>
        <v>460278.78407481802</v>
      </c>
      <c r="G807" s="14">
        <f t="shared" si="145"/>
        <v>844920.47509703203</v>
      </c>
      <c r="H807" s="14" cm="1">
        <f t="array" ref="H807">INDEX('Stocastic Model Raw Data'!$D$2:$D$1001,$C807,0)</f>
        <v>42448774.3350567</v>
      </c>
      <c r="I807" s="14" cm="1">
        <f t="array" ref="I807">INDEX('Stocastic Model Raw Data'!$I$2:$I$1001,$C807,0)</f>
        <v>14974234.8088433</v>
      </c>
      <c r="J807" s="14">
        <f t="shared" si="146"/>
        <v>27474539.5262134</v>
      </c>
      <c r="K807" s="14" cm="1">
        <f t="array" ref="K807">INDEX('Stocastic Model Raw Data'!$E$2:$E$1001,$C807,0)</f>
        <v>30621057.0668061</v>
      </c>
      <c r="L807" s="14" cm="1">
        <f t="array" ref="L807">INDEX('Stocastic Model Raw Data'!$J$2:$J$1001,$C807,0)</f>
        <v>21013592.272744901</v>
      </c>
      <c r="M807" s="14">
        <f t="shared" si="147"/>
        <v>9607464.7940611988</v>
      </c>
      <c r="N807" s="14">
        <f t="shared" si="151"/>
        <v>73069831.4018628</v>
      </c>
      <c r="O807" s="14">
        <f t="shared" si="152"/>
        <v>35987827.081588201</v>
      </c>
      <c r="P807" s="14">
        <f t="shared" si="148"/>
        <v>37082004.320274599</v>
      </c>
      <c r="Q807" s="3">
        <f t="shared" si="153"/>
        <v>73069831.4018628</v>
      </c>
      <c r="R807" s="3">
        <f t="shared" si="154"/>
        <v>67598545.081588209</v>
      </c>
      <c r="S807" s="3">
        <f t="shared" si="149"/>
        <v>5471286.3202745914</v>
      </c>
      <c r="T807" s="21">
        <f>(RANK(E807,E$8:E$1007,1)+COUNTIF(E$8:E807,E807)-1)/1000</f>
        <v>0.04</v>
      </c>
      <c r="U807" s="21">
        <f>(RANK(F807,F$8:F$1007,1)+COUNTIF(F$8:F807,F807)-1)/1000</f>
        <v>3.9E-2</v>
      </c>
      <c r="V807" s="21">
        <f>(RANK(G807,G$8:G$1007,1)+COUNTIF(G$8:G807,G807)-1)/1000</f>
        <v>3.5999999999999997E-2</v>
      </c>
      <c r="W807" s="21">
        <f>(RANK(H807,H$8:H$1007,1)+COUNTIF(H$8:H807,H807)-1)/1000</f>
        <v>4.2000000000000003E-2</v>
      </c>
      <c r="X807" s="21">
        <f>(RANK(I807,I$8:I$1007,1)+COUNTIF(I$8:I807,I807)-1)/1000</f>
        <v>3.9E-2</v>
      </c>
      <c r="Y807" s="21">
        <f>(RANK(J807,J$8:J$1007,1)+COUNTIF(J$8:J807,J807)-1)/1000</f>
        <v>4.1000000000000002E-2</v>
      </c>
      <c r="Z807" s="21">
        <f>(RANK(K807,K$8:K$1007,1)+COUNTIF(K$8:K807,K807)-1)/1000</f>
        <v>0.24399999999999999</v>
      </c>
      <c r="AA807" s="21">
        <f>(RANK(L807,L$8:L$1007,1)+COUNTIF(L$8:L807,L807)-1)/1000</f>
        <v>0.22800000000000001</v>
      </c>
      <c r="AB807" s="21">
        <f>(RANK(M807,M$8:M$1007,1)+COUNTIF(M$8:M807,M807)-1)/1000</f>
        <v>0.33800000000000002</v>
      </c>
      <c r="AC807" s="21">
        <f>(RANK(N807,N$8:N$1007,1)+COUNTIF(N$8:N807,N807)-1)/1000</f>
        <v>0.03</v>
      </c>
      <c r="AD807" s="21">
        <f>(RANK(O807,O$8:O$1007,1)+COUNTIF(O$8:O807,O807)-1)/1000</f>
        <v>2.5999999999999999E-2</v>
      </c>
      <c r="AE807" s="21">
        <f>(RANK(P807,P$8:P$1007,1)+COUNTIF(P$8:P807,P807)-1)/1000</f>
        <v>3.5999999999999997E-2</v>
      </c>
      <c r="AF807" s="21">
        <f>(RANK(Q807,Q$8:Q$1007,1)+COUNTIF(Q$8:Q807,Q807)-1)/1000</f>
        <v>0.03</v>
      </c>
      <c r="AG807" s="21">
        <f>(RANK(R807,R$8:R$1007,1)+COUNTIF(R$8:R807,R807)-1)/1000</f>
        <v>2.5999999999999999E-2</v>
      </c>
      <c r="AH807" s="21">
        <f>(RANK(S807,S$8:S$1007,1)+COUNTIF(S$8:S807,S807)-1)/1000</f>
        <v>3.5999999999999997E-2</v>
      </c>
      <c r="AI807" s="14">
        <f t="shared" si="155"/>
        <v>0</v>
      </c>
      <c r="AK807" s="14">
        <f t="shared" si="156"/>
        <v>0</v>
      </c>
    </row>
    <row r="808" spans="2:37" x14ac:dyDescent="0.25">
      <c r="B808">
        <f t="shared" si="150"/>
        <v>801</v>
      </c>
      <c r="C808">
        <f>MATCH(B808,'Stocastic Model Raw Data'!$B$2:$B$1001,0)</f>
        <v>221</v>
      </c>
      <c r="D808" s="14" cm="1">
        <f t="array" ref="D808">INDEX('Stocastic Model Raw Data'!$G$2:$G$1001,$C808,0)</f>
        <v>31610718</v>
      </c>
      <c r="E808" s="14" cm="1">
        <f t="array" ref="E808">INDEX('Stocastic Model Raw Data'!$C$2:$C$1001,$C808,0)</f>
        <v>2843194.22058642</v>
      </c>
      <c r="F808" s="14" cm="1">
        <f t="array" ref="F808">INDEX('Stocastic Model Raw Data'!$H$2:$H$1001,$C808,0)</f>
        <v>1161167.60508146</v>
      </c>
      <c r="G808" s="14">
        <f t="shared" si="145"/>
        <v>1682026.6155049601</v>
      </c>
      <c r="H808" s="14" cm="1">
        <f t="array" ref="H808">INDEX('Stocastic Model Raw Data'!$D$2:$D$1001,$C808,0)</f>
        <v>91412543.127938196</v>
      </c>
      <c r="I808" s="14" cm="1">
        <f t="array" ref="I808">INDEX('Stocastic Model Raw Data'!$I$2:$I$1001,$C808,0)</f>
        <v>36063687.817788102</v>
      </c>
      <c r="J808" s="14">
        <f t="shared" si="146"/>
        <v>55348855.310150094</v>
      </c>
      <c r="K808" s="14" cm="1">
        <f t="array" ref="K808">INDEX('Stocastic Model Raw Data'!$E$2:$E$1001,$C808,0)</f>
        <v>26243098.985214699</v>
      </c>
      <c r="L808" s="14" cm="1">
        <f t="array" ref="L808">INDEX('Stocastic Model Raw Data'!$J$2:$J$1001,$C808,0)</f>
        <v>18242316.076469801</v>
      </c>
      <c r="M808" s="14">
        <f t="shared" si="147"/>
        <v>8000782.9087448977</v>
      </c>
      <c r="N808" s="14">
        <f t="shared" si="151"/>
        <v>117655642.11315289</v>
      </c>
      <c r="O808" s="14">
        <f t="shared" si="152"/>
        <v>54306003.894257903</v>
      </c>
      <c r="P808" s="14">
        <f t="shared" si="148"/>
        <v>63349638.218894988</v>
      </c>
      <c r="Q808" s="3">
        <f t="shared" si="153"/>
        <v>117655642.11315289</v>
      </c>
      <c r="R808" s="3">
        <f t="shared" si="154"/>
        <v>85916721.894257903</v>
      </c>
      <c r="S808" s="3">
        <f t="shared" si="149"/>
        <v>31738920.218894988</v>
      </c>
      <c r="T808" s="21">
        <f>(RANK(E808,E$8:E$1007,1)+COUNTIF(E$8:E808,E808)-1)/1000</f>
        <v>0.27900000000000003</v>
      </c>
      <c r="U808" s="21">
        <f>(RANK(F808,F$8:F$1007,1)+COUNTIF(F$8:F808,F808)-1)/1000</f>
        <v>0.29599999999999999</v>
      </c>
      <c r="V808" s="21">
        <f>(RANK(G808,G$8:G$1007,1)+COUNTIF(G$8:G808,G808)-1)/1000</f>
        <v>0.26</v>
      </c>
      <c r="W808" s="21">
        <f>(RANK(H808,H$8:H$1007,1)+COUNTIF(H$8:H808,H808)-1)/1000</f>
        <v>0.27400000000000002</v>
      </c>
      <c r="X808" s="21">
        <f>(RANK(I808,I$8:I$1007,1)+COUNTIF(I$8:I808,I808)-1)/1000</f>
        <v>0.29299999999999998</v>
      </c>
      <c r="Y808" s="21">
        <f>(RANK(J808,J$8:J$1007,1)+COUNTIF(J$8:J808,J808)-1)/1000</f>
        <v>0.25900000000000001</v>
      </c>
      <c r="Z808" s="21">
        <f>(RANK(K808,K$8:K$1007,1)+COUNTIF(K$8:K808,K808)-1)/1000</f>
        <v>0.10100000000000001</v>
      </c>
      <c r="AA808" s="21">
        <f>(RANK(L808,L$8:L$1007,1)+COUNTIF(L$8:L808,L808)-1)/1000</f>
        <v>0.11</v>
      </c>
      <c r="AB808" s="21">
        <f>(RANK(M808,M$8:M$1007,1)+COUNTIF(M$8:M808,M808)-1)/1000</f>
        <v>9.4E-2</v>
      </c>
      <c r="AC808" s="21">
        <f>(RANK(N808,N$8:N$1007,1)+COUNTIF(N$8:N808,N808)-1)/1000</f>
        <v>0.221</v>
      </c>
      <c r="AD808" s="21">
        <f>(RANK(O808,O$8:O$1007,1)+COUNTIF(O$8:O808,O808)-1)/1000</f>
        <v>0.20300000000000001</v>
      </c>
      <c r="AE808" s="21">
        <f>(RANK(P808,P$8:P$1007,1)+COUNTIF(P$8:P808,P808)-1)/1000</f>
        <v>0.23200000000000001</v>
      </c>
      <c r="AF808" s="21">
        <f>(RANK(Q808,Q$8:Q$1007,1)+COUNTIF(Q$8:Q808,Q808)-1)/1000</f>
        <v>0.221</v>
      </c>
      <c r="AG808" s="21">
        <f>(RANK(R808,R$8:R$1007,1)+COUNTIF(R$8:R808,R808)-1)/1000</f>
        <v>0.20300000000000001</v>
      </c>
      <c r="AH808" s="21">
        <f>(RANK(S808,S$8:S$1007,1)+COUNTIF(S$8:S808,S808)-1)/1000</f>
        <v>0.23200000000000001</v>
      </c>
      <c r="AI808" s="14">
        <f t="shared" si="155"/>
        <v>0</v>
      </c>
      <c r="AK808" s="14">
        <f t="shared" si="156"/>
        <v>0</v>
      </c>
    </row>
    <row r="809" spans="2:37" x14ac:dyDescent="0.25">
      <c r="B809">
        <f t="shared" si="150"/>
        <v>802</v>
      </c>
      <c r="C809">
        <f>MATCH(B809,'Stocastic Model Raw Data'!$B$2:$B$1001,0)</f>
        <v>431</v>
      </c>
      <c r="D809" s="14" cm="1">
        <f t="array" ref="D809">INDEX('Stocastic Model Raw Data'!$G$2:$G$1001,$C809,0)</f>
        <v>31610718</v>
      </c>
      <c r="E809" s="14" cm="1">
        <f t="array" ref="E809">INDEX('Stocastic Model Raw Data'!$C$2:$C$1001,$C809,0)</f>
        <v>3466686.7341337502</v>
      </c>
      <c r="F809" s="14" cm="1">
        <f t="array" ref="F809">INDEX('Stocastic Model Raw Data'!$H$2:$H$1001,$C809,0)</f>
        <v>1344347.2939015401</v>
      </c>
      <c r="G809" s="14">
        <f t="shared" si="145"/>
        <v>2122339.4402322099</v>
      </c>
      <c r="H809" s="14" cm="1">
        <f t="array" ref="H809">INDEX('Stocastic Model Raw Data'!$D$2:$D$1001,$C809,0)</f>
        <v>112705571.580244</v>
      </c>
      <c r="I809" s="14" cm="1">
        <f t="array" ref="I809">INDEX('Stocastic Model Raw Data'!$I$2:$I$1001,$C809,0)</f>
        <v>42120926.479339503</v>
      </c>
      <c r="J809" s="14">
        <f t="shared" si="146"/>
        <v>70584645.100904495</v>
      </c>
      <c r="K809" s="14" cm="1">
        <f t="array" ref="K809">INDEX('Stocastic Model Raw Data'!$E$2:$E$1001,$C809,0)</f>
        <v>45264759.7486481</v>
      </c>
      <c r="L809" s="14" cm="1">
        <f t="array" ref="L809">INDEX('Stocastic Model Raw Data'!$J$2:$J$1001,$C809,0)</f>
        <v>32419719.878483001</v>
      </c>
      <c r="M809" s="14">
        <f t="shared" si="147"/>
        <v>12845039.870165098</v>
      </c>
      <c r="N809" s="14">
        <f t="shared" si="151"/>
        <v>157970331.32889211</v>
      </c>
      <c r="O809" s="14">
        <f t="shared" si="152"/>
        <v>74540646.357822508</v>
      </c>
      <c r="P809" s="14">
        <f t="shared" si="148"/>
        <v>83429684.971069604</v>
      </c>
      <c r="Q809" s="3">
        <f t="shared" si="153"/>
        <v>157970331.32889211</v>
      </c>
      <c r="R809" s="3">
        <f t="shared" si="154"/>
        <v>106151364.35782251</v>
      </c>
      <c r="S809" s="3">
        <f t="shared" si="149"/>
        <v>51818966.971069604</v>
      </c>
      <c r="T809" s="21">
        <f>(RANK(E809,E$8:E$1007,1)+COUNTIF(E$8:E809,E809)-1)/1000</f>
        <v>0.38300000000000001</v>
      </c>
      <c r="U809" s="21">
        <f>(RANK(F809,F$8:F$1007,1)+COUNTIF(F$8:F809,F809)-1)/1000</f>
        <v>0.38</v>
      </c>
      <c r="V809" s="21">
        <f>(RANK(G809,G$8:G$1007,1)+COUNTIF(G$8:G809,G809)-1)/1000</f>
        <v>0.39300000000000002</v>
      </c>
      <c r="W809" s="21">
        <f>(RANK(H809,H$8:H$1007,1)+COUNTIF(H$8:H809,H809)-1)/1000</f>
        <v>0.38200000000000001</v>
      </c>
      <c r="X809" s="21">
        <f>(RANK(I809,I$8:I$1007,1)+COUNTIF(I$8:I809,I809)-1)/1000</f>
        <v>0.38</v>
      </c>
      <c r="Y809" s="21">
        <f>(RANK(J809,J$8:J$1007,1)+COUNTIF(J$8:J809,J809)-1)/1000</f>
        <v>0.38400000000000001</v>
      </c>
      <c r="Z809" s="21">
        <f>(RANK(K809,K$8:K$1007,1)+COUNTIF(K$8:K809,K809)-1)/1000</f>
        <v>0.97699999999999998</v>
      </c>
      <c r="AA809" s="21">
        <f>(RANK(L809,L$8:L$1007,1)+COUNTIF(L$8:L809,L809)-1)/1000</f>
        <v>0.97299999999999998</v>
      </c>
      <c r="AB809" s="21">
        <f>(RANK(M809,M$8:M$1007,1)+COUNTIF(M$8:M809,M809)-1)/1000</f>
        <v>0.97699999999999998</v>
      </c>
      <c r="AC809" s="21">
        <f>(RANK(N809,N$8:N$1007,1)+COUNTIF(N$8:N809,N809)-1)/1000</f>
        <v>0.43099999999999999</v>
      </c>
      <c r="AD809" s="21">
        <f>(RANK(O809,O$8:O$1007,1)+COUNTIF(O$8:O809,O809)-1)/1000</f>
        <v>0.46100000000000002</v>
      </c>
      <c r="AE809" s="21">
        <f>(RANK(P809,P$8:P$1007,1)+COUNTIF(P$8:P809,P809)-1)/1000</f>
        <v>0.40699999999999997</v>
      </c>
      <c r="AF809" s="21">
        <f>(RANK(Q809,Q$8:Q$1007,1)+COUNTIF(Q$8:Q809,Q809)-1)/1000</f>
        <v>0.43099999999999999</v>
      </c>
      <c r="AG809" s="21">
        <f>(RANK(R809,R$8:R$1007,1)+COUNTIF(R$8:R809,R809)-1)/1000</f>
        <v>0.46100000000000002</v>
      </c>
      <c r="AH809" s="21">
        <f>(RANK(S809,S$8:S$1007,1)+COUNTIF(S$8:S809,S809)-1)/1000</f>
        <v>0.40699999999999997</v>
      </c>
      <c r="AI809" s="14">
        <f t="shared" si="155"/>
        <v>0</v>
      </c>
      <c r="AK809" s="14">
        <f t="shared" si="156"/>
        <v>0</v>
      </c>
    </row>
    <row r="810" spans="2:37" x14ac:dyDescent="0.25">
      <c r="B810">
        <f t="shared" si="150"/>
        <v>803</v>
      </c>
      <c r="C810">
        <f>MATCH(B810,'Stocastic Model Raw Data'!$B$2:$B$1001,0)</f>
        <v>85</v>
      </c>
      <c r="D810" s="14" cm="1">
        <f t="array" ref="D810">INDEX('Stocastic Model Raw Data'!$G$2:$G$1001,$C810,0)</f>
        <v>31610718</v>
      </c>
      <c r="E810" s="14" cm="1">
        <f t="array" ref="E810">INDEX('Stocastic Model Raw Data'!$C$2:$C$1001,$C810,0)</f>
        <v>1749682.56576706</v>
      </c>
      <c r="F810" s="14" cm="1">
        <f t="array" ref="F810">INDEX('Stocastic Model Raw Data'!$H$2:$H$1001,$C810,0)</f>
        <v>670425.81714104803</v>
      </c>
      <c r="G810" s="14">
        <f t="shared" si="145"/>
        <v>1079256.7486260119</v>
      </c>
      <c r="H810" s="14" cm="1">
        <f t="array" ref="H810">INDEX('Stocastic Model Raw Data'!$D$2:$D$1001,$C810,0)</f>
        <v>56764365.690786198</v>
      </c>
      <c r="I810" s="14" cm="1">
        <f t="array" ref="I810">INDEX('Stocastic Model Raw Data'!$I$2:$I$1001,$C810,0)</f>
        <v>21141940.345727101</v>
      </c>
      <c r="J810" s="14">
        <f t="shared" si="146"/>
        <v>35622425.345059097</v>
      </c>
      <c r="K810" s="14" cm="1">
        <f t="array" ref="K810">INDEX('Stocastic Model Raw Data'!$E$2:$E$1001,$C810,0)</f>
        <v>30048546.510387201</v>
      </c>
      <c r="L810" s="14" cm="1">
        <f t="array" ref="L810">INDEX('Stocastic Model Raw Data'!$J$2:$J$1001,$C810,0)</f>
        <v>21364038.605892301</v>
      </c>
      <c r="M810" s="14">
        <f t="shared" si="147"/>
        <v>8684507.9044949003</v>
      </c>
      <c r="N810" s="14">
        <f t="shared" si="151"/>
        <v>86812912.201173395</v>
      </c>
      <c r="O810" s="14">
        <f t="shared" si="152"/>
        <v>42505978.951619402</v>
      </c>
      <c r="P810" s="14">
        <f t="shared" si="148"/>
        <v>44306933.249553993</v>
      </c>
      <c r="Q810" s="3">
        <f t="shared" si="153"/>
        <v>86812912.201173395</v>
      </c>
      <c r="R810" s="3">
        <f t="shared" si="154"/>
        <v>74116696.951619402</v>
      </c>
      <c r="S810" s="3">
        <f t="shared" si="149"/>
        <v>12696215.249553993</v>
      </c>
      <c r="T810" s="21">
        <f>(RANK(E810,E$8:E$1007,1)+COUNTIF(E$8:E810,E810)-1)/1000</f>
        <v>9.7000000000000003E-2</v>
      </c>
      <c r="U810" s="21">
        <f>(RANK(F810,F$8:F$1007,1)+COUNTIF(F$8:F810,F810)-1)/1000</f>
        <v>0.111</v>
      </c>
      <c r="V810" s="21">
        <f>(RANK(G810,G$8:G$1007,1)+COUNTIF(G$8:G810,G810)-1)/1000</f>
        <v>9.5000000000000001E-2</v>
      </c>
      <c r="W810" s="21">
        <f>(RANK(H810,H$8:H$1007,1)+COUNTIF(H$8:H810,H810)-1)/1000</f>
        <v>9.7000000000000003E-2</v>
      </c>
      <c r="X810" s="21">
        <f>(RANK(I810,I$8:I$1007,1)+COUNTIF(I$8:I810,I810)-1)/1000</f>
        <v>0.106</v>
      </c>
      <c r="Y810" s="21">
        <f>(RANK(J810,J$8:J$1007,1)+COUNTIF(J$8:J810,J810)-1)/1000</f>
        <v>9.8000000000000004E-2</v>
      </c>
      <c r="Z810" s="21">
        <f>(RANK(K810,K$8:K$1007,1)+COUNTIF(K$8:K810,K810)-1)/1000</f>
        <v>0.22700000000000001</v>
      </c>
      <c r="AA810" s="21">
        <f>(RANK(L810,L$8:L$1007,1)+COUNTIF(L$8:L810,L810)-1)/1000</f>
        <v>0.24399999999999999</v>
      </c>
      <c r="AB810" s="21">
        <f>(RANK(M810,M$8:M$1007,1)+COUNTIF(M$8:M810,M810)-1)/1000</f>
        <v>0.17199999999999999</v>
      </c>
      <c r="AC810" s="21">
        <f>(RANK(N810,N$8:N$1007,1)+COUNTIF(N$8:N810,N810)-1)/1000</f>
        <v>8.5000000000000006E-2</v>
      </c>
      <c r="AD810" s="21">
        <f>(RANK(O810,O$8:O$1007,1)+COUNTIF(O$8:O810,O810)-1)/1000</f>
        <v>0.08</v>
      </c>
      <c r="AE810" s="21">
        <f>(RANK(P810,P$8:P$1007,1)+COUNTIF(P$8:P810,P810)-1)/1000</f>
        <v>8.8999999999999996E-2</v>
      </c>
      <c r="AF810" s="21">
        <f>(RANK(Q810,Q$8:Q$1007,1)+COUNTIF(Q$8:Q810,Q810)-1)/1000</f>
        <v>8.5000000000000006E-2</v>
      </c>
      <c r="AG810" s="21">
        <f>(RANK(R810,R$8:R$1007,1)+COUNTIF(R$8:R810,R810)-1)/1000</f>
        <v>0.08</v>
      </c>
      <c r="AH810" s="21">
        <f>(RANK(S810,S$8:S$1007,1)+COUNTIF(S$8:S810,S810)-1)/1000</f>
        <v>8.8999999999999996E-2</v>
      </c>
      <c r="AI810" s="14">
        <f t="shared" si="155"/>
        <v>0</v>
      </c>
      <c r="AK810" s="14">
        <f t="shared" si="156"/>
        <v>0</v>
      </c>
    </row>
    <row r="811" spans="2:37" x14ac:dyDescent="0.25">
      <c r="B811">
        <f t="shared" si="150"/>
        <v>804</v>
      </c>
      <c r="C811">
        <f>MATCH(B811,'Stocastic Model Raw Data'!$B$2:$B$1001,0)</f>
        <v>485</v>
      </c>
      <c r="D811" s="14" cm="1">
        <f t="array" ref="D811">INDEX('Stocastic Model Raw Data'!$G$2:$G$1001,$C811,0)</f>
        <v>31610718</v>
      </c>
      <c r="E811" s="14" cm="1">
        <f t="array" ref="E811">INDEX('Stocastic Model Raw Data'!$C$2:$C$1001,$C811,0)</f>
        <v>4236679.2732707905</v>
      </c>
      <c r="F811" s="14" cm="1">
        <f t="array" ref="F811">INDEX('Stocastic Model Raw Data'!$H$2:$H$1001,$C811,0)</f>
        <v>1745438.7094503299</v>
      </c>
      <c r="G811" s="14">
        <f t="shared" si="145"/>
        <v>2491240.5638204608</v>
      </c>
      <c r="H811" s="14" cm="1">
        <f t="array" ref="H811">INDEX('Stocastic Model Raw Data'!$D$2:$D$1001,$C811,0)</f>
        <v>137512921.66602999</v>
      </c>
      <c r="I811" s="14" cm="1">
        <f t="array" ref="I811">INDEX('Stocastic Model Raw Data'!$I$2:$I$1001,$C811,0)</f>
        <v>53933699.264874801</v>
      </c>
      <c r="J811" s="14">
        <f t="shared" si="146"/>
        <v>83579222.401155189</v>
      </c>
      <c r="K811" s="14" cm="1">
        <f t="array" ref="K811">INDEX('Stocastic Model Raw Data'!$E$2:$E$1001,$C811,0)</f>
        <v>32875027.568964802</v>
      </c>
      <c r="L811" s="14" cm="1">
        <f t="array" ref="L811">INDEX('Stocastic Model Raw Data'!$J$2:$J$1001,$C811,0)</f>
        <v>23408901.8314294</v>
      </c>
      <c r="M811" s="14">
        <f t="shared" si="147"/>
        <v>9466125.7375354022</v>
      </c>
      <c r="N811" s="14">
        <f t="shared" si="151"/>
        <v>170387949.2349948</v>
      </c>
      <c r="O811" s="14">
        <f t="shared" si="152"/>
        <v>77342601.096304208</v>
      </c>
      <c r="P811" s="14">
        <f t="shared" si="148"/>
        <v>93045348.138690591</v>
      </c>
      <c r="Q811" s="3">
        <f t="shared" si="153"/>
        <v>170387949.2349948</v>
      </c>
      <c r="R811" s="3">
        <f t="shared" si="154"/>
        <v>108953319.09630421</v>
      </c>
      <c r="S811" s="3">
        <f t="shared" si="149"/>
        <v>61434630.138690591</v>
      </c>
      <c r="T811" s="21">
        <f>(RANK(E811,E$8:E$1007,1)+COUNTIF(E$8:E811,E811)-1)/1000</f>
        <v>0.51400000000000001</v>
      </c>
      <c r="U811" s="21">
        <f>(RANK(F811,F$8:F$1007,1)+COUNTIF(F$8:F811,F811)-1)/1000</f>
        <v>0.51500000000000001</v>
      </c>
      <c r="V811" s="21">
        <f>(RANK(G811,G$8:G$1007,1)+COUNTIF(G$8:G811,G811)-1)/1000</f>
        <v>0.51</v>
      </c>
      <c r="W811" s="21">
        <f>(RANK(H811,H$8:H$1007,1)+COUNTIF(H$8:H811,H811)-1)/1000</f>
        <v>0.51600000000000001</v>
      </c>
      <c r="X811" s="21">
        <f>(RANK(I811,I$8:I$1007,1)+COUNTIF(I$8:I811,I811)-1)/1000</f>
        <v>0.51400000000000001</v>
      </c>
      <c r="Y811" s="21">
        <f>(RANK(J811,J$8:J$1007,1)+COUNTIF(J$8:J811,J811)-1)/1000</f>
        <v>0.51</v>
      </c>
      <c r="Z811" s="21">
        <f>(RANK(K811,K$8:K$1007,1)+COUNTIF(K$8:K811,K811)-1)/1000</f>
        <v>0.34499999999999997</v>
      </c>
      <c r="AA811" s="21">
        <f>(RANK(L811,L$8:L$1007,1)+COUNTIF(L$8:L811,L811)-1)/1000</f>
        <v>0.35599999999999998</v>
      </c>
      <c r="AB811" s="21">
        <f>(RANK(M811,M$8:M$1007,1)+COUNTIF(M$8:M811,M811)-1)/1000</f>
        <v>0.31</v>
      </c>
      <c r="AC811" s="21">
        <f>(RANK(N811,N$8:N$1007,1)+COUNTIF(N$8:N811,N811)-1)/1000</f>
        <v>0.48499999999999999</v>
      </c>
      <c r="AD811" s="21">
        <f>(RANK(O811,O$8:O$1007,1)+COUNTIF(O$8:O811,O811)-1)/1000</f>
        <v>0.48799999999999999</v>
      </c>
      <c r="AE811" s="21">
        <f>(RANK(P811,P$8:P$1007,1)+COUNTIF(P$8:P811,P811)-1)/1000</f>
        <v>0.495</v>
      </c>
      <c r="AF811" s="21">
        <f>(RANK(Q811,Q$8:Q$1007,1)+COUNTIF(Q$8:Q811,Q811)-1)/1000</f>
        <v>0.48499999999999999</v>
      </c>
      <c r="AG811" s="21">
        <f>(RANK(R811,R$8:R$1007,1)+COUNTIF(R$8:R811,R811)-1)/1000</f>
        <v>0.48799999999999999</v>
      </c>
      <c r="AH811" s="21">
        <f>(RANK(S811,S$8:S$1007,1)+COUNTIF(S$8:S811,S811)-1)/1000</f>
        <v>0.495</v>
      </c>
      <c r="AI811" s="14">
        <f t="shared" si="155"/>
        <v>0</v>
      </c>
      <c r="AK811" s="14">
        <f t="shared" si="156"/>
        <v>0</v>
      </c>
    </row>
    <row r="812" spans="2:37" x14ac:dyDescent="0.25">
      <c r="B812">
        <f t="shared" si="150"/>
        <v>805</v>
      </c>
      <c r="C812">
        <f>MATCH(B812,'Stocastic Model Raw Data'!$B$2:$B$1001,0)</f>
        <v>872</v>
      </c>
      <c r="D812" s="14" cm="1">
        <f t="array" ref="D812">INDEX('Stocastic Model Raw Data'!$G$2:$G$1001,$C812,0)</f>
        <v>31610718</v>
      </c>
      <c r="E812" s="14" cm="1">
        <f t="array" ref="E812">INDEX('Stocastic Model Raw Data'!$C$2:$C$1001,$C812,0)</f>
        <v>6277069.1905248398</v>
      </c>
      <c r="F812" s="14" cm="1">
        <f t="array" ref="F812">INDEX('Stocastic Model Raw Data'!$H$2:$H$1001,$C812,0)</f>
        <v>2618661.0784112001</v>
      </c>
      <c r="G812" s="14">
        <f t="shared" si="145"/>
        <v>3658408.1121136397</v>
      </c>
      <c r="H812" s="14" cm="1">
        <f t="array" ref="H812">INDEX('Stocastic Model Raw Data'!$D$2:$D$1001,$C812,0)</f>
        <v>202240449.72385201</v>
      </c>
      <c r="I812" s="14" cm="1">
        <f t="array" ref="I812">INDEX('Stocastic Model Raw Data'!$I$2:$I$1001,$C812,0)</f>
        <v>80621361.629628405</v>
      </c>
      <c r="J812" s="14">
        <f t="shared" si="146"/>
        <v>121619088.0942236</v>
      </c>
      <c r="K812" s="14" cm="1">
        <f t="array" ref="K812">INDEX('Stocastic Model Raw Data'!$E$2:$E$1001,$C812,0)</f>
        <v>40323747.682987802</v>
      </c>
      <c r="L812" s="14" cm="1">
        <f t="array" ref="L812">INDEX('Stocastic Model Raw Data'!$J$2:$J$1001,$C812,0)</f>
        <v>28617389.313451901</v>
      </c>
      <c r="M812" s="14">
        <f t="shared" si="147"/>
        <v>11706358.369535901</v>
      </c>
      <c r="N812" s="14">
        <f t="shared" si="151"/>
        <v>242564197.40683982</v>
      </c>
      <c r="O812" s="14">
        <f t="shared" si="152"/>
        <v>109238750.94308031</v>
      </c>
      <c r="P812" s="14">
        <f t="shared" si="148"/>
        <v>133325446.46375951</v>
      </c>
      <c r="Q812" s="3">
        <f t="shared" si="153"/>
        <v>242564197.40683982</v>
      </c>
      <c r="R812" s="3">
        <f t="shared" si="154"/>
        <v>140849468.94308031</v>
      </c>
      <c r="S812" s="3">
        <f t="shared" si="149"/>
        <v>101714728.46375951</v>
      </c>
      <c r="T812" s="21">
        <f>(RANK(E812,E$8:E$1007,1)+COUNTIF(E$8:E812,E812)-1)/1000</f>
        <v>0.86099999999999999</v>
      </c>
      <c r="U812" s="21">
        <f>(RANK(F812,F$8:F$1007,1)+COUNTIF(F$8:F812,F812)-1)/1000</f>
        <v>0.86</v>
      </c>
      <c r="V812" s="21">
        <f>(RANK(G812,G$8:G$1007,1)+COUNTIF(G$8:G812,G812)-1)/1000</f>
        <v>0.86199999999999999</v>
      </c>
      <c r="W812" s="21">
        <f>(RANK(H812,H$8:H$1007,1)+COUNTIF(H$8:H812,H812)-1)/1000</f>
        <v>0.85799999999999998</v>
      </c>
      <c r="X812" s="21">
        <f>(RANK(I812,I$8:I$1007,1)+COUNTIF(I$8:I812,I812)-1)/1000</f>
        <v>0.86</v>
      </c>
      <c r="Y812" s="21">
        <f>(RANK(J812,J$8:J$1007,1)+COUNTIF(J$8:J812,J812)-1)/1000</f>
        <v>0.85599999999999998</v>
      </c>
      <c r="Z812" s="21">
        <f>(RANK(K812,K$8:K$1007,1)+COUNTIF(K$8:K812,K812)-1)/1000</f>
        <v>0.80300000000000005</v>
      </c>
      <c r="AA812" s="21">
        <f>(RANK(L812,L$8:L$1007,1)+COUNTIF(L$8:L812,L812)-1)/1000</f>
        <v>0.78300000000000003</v>
      </c>
      <c r="AB812" s="21">
        <f>(RANK(M812,M$8:M$1007,1)+COUNTIF(M$8:M812,M812)-1)/1000</f>
        <v>0.84599999999999997</v>
      </c>
      <c r="AC812" s="21">
        <f>(RANK(N812,N$8:N$1007,1)+COUNTIF(N$8:N812,N812)-1)/1000</f>
        <v>0.872</v>
      </c>
      <c r="AD812" s="21">
        <f>(RANK(O812,O$8:O$1007,1)+COUNTIF(O$8:O812,O812)-1)/1000</f>
        <v>0.88</v>
      </c>
      <c r="AE812" s="21">
        <f>(RANK(P812,P$8:P$1007,1)+COUNTIF(P$8:P812,P812)-1)/1000</f>
        <v>0.86099999999999999</v>
      </c>
      <c r="AF812" s="21">
        <f>(RANK(Q812,Q$8:Q$1007,1)+COUNTIF(Q$8:Q812,Q812)-1)/1000</f>
        <v>0.872</v>
      </c>
      <c r="AG812" s="21">
        <f>(RANK(R812,R$8:R$1007,1)+COUNTIF(R$8:R812,R812)-1)/1000</f>
        <v>0.88</v>
      </c>
      <c r="AH812" s="21">
        <f>(RANK(S812,S$8:S$1007,1)+COUNTIF(S$8:S812,S812)-1)/1000</f>
        <v>0.86099999999999999</v>
      </c>
      <c r="AI812" s="14">
        <f t="shared" si="155"/>
        <v>0</v>
      </c>
      <c r="AK812" s="14">
        <f t="shared" si="156"/>
        <v>0</v>
      </c>
    </row>
    <row r="813" spans="2:37" x14ac:dyDescent="0.25">
      <c r="B813">
        <f t="shared" si="150"/>
        <v>806</v>
      </c>
      <c r="C813">
        <f>MATCH(B813,'Stocastic Model Raw Data'!$B$2:$B$1001,0)</f>
        <v>490</v>
      </c>
      <c r="D813" s="14" cm="1">
        <f t="array" ref="D813">INDEX('Stocastic Model Raw Data'!$G$2:$G$1001,$C813,0)</f>
        <v>31610718</v>
      </c>
      <c r="E813" s="14" cm="1">
        <f t="array" ref="E813">INDEX('Stocastic Model Raw Data'!$C$2:$C$1001,$C813,0)</f>
        <v>4077258.6917855199</v>
      </c>
      <c r="F813" s="14" cm="1">
        <f t="array" ref="F813">INDEX('Stocastic Model Raw Data'!$H$2:$H$1001,$C813,0)</f>
        <v>1642107.1130472</v>
      </c>
      <c r="G813" s="14">
        <f t="shared" si="145"/>
        <v>2435151.5787383197</v>
      </c>
      <c r="H813" s="14" cm="1">
        <f t="array" ref="H813">INDEX('Stocastic Model Raw Data'!$D$2:$D$1001,$C813,0)</f>
        <v>133737659.324581</v>
      </c>
      <c r="I813" s="14" cm="1">
        <f t="array" ref="I813">INDEX('Stocastic Model Raw Data'!$I$2:$I$1001,$C813,0)</f>
        <v>50934260.3947476</v>
      </c>
      <c r="J813" s="14">
        <f t="shared" si="146"/>
        <v>82803398.929833397</v>
      </c>
      <c r="K813" s="14" cm="1">
        <f t="array" ref="K813">INDEX('Stocastic Model Raw Data'!$E$2:$E$1001,$C813,0)</f>
        <v>37481660.971513703</v>
      </c>
      <c r="L813" s="14" cm="1">
        <f t="array" ref="L813">INDEX('Stocastic Model Raw Data'!$J$2:$J$1001,$C813,0)</f>
        <v>26564865.467497598</v>
      </c>
      <c r="M813" s="14">
        <f t="shared" si="147"/>
        <v>10916795.504016105</v>
      </c>
      <c r="N813" s="14">
        <f t="shared" si="151"/>
        <v>171219320.29609472</v>
      </c>
      <c r="O813" s="14">
        <f t="shared" si="152"/>
        <v>77499125.862245202</v>
      </c>
      <c r="P813" s="14">
        <f t="shared" si="148"/>
        <v>93720194.433849514</v>
      </c>
      <c r="Q813" s="3">
        <f t="shared" si="153"/>
        <v>171219320.29609472</v>
      </c>
      <c r="R813" s="3">
        <f t="shared" si="154"/>
        <v>109109843.8622452</v>
      </c>
      <c r="S813" s="3">
        <f t="shared" si="149"/>
        <v>62109476.433849514</v>
      </c>
      <c r="T813" s="21">
        <f>(RANK(E813,E$8:E$1007,1)+COUNTIF(E$8:E813,E813)-1)/1000</f>
        <v>0.45800000000000002</v>
      </c>
      <c r="U813" s="21">
        <f>(RANK(F813,F$8:F$1007,1)+COUNTIF(F$8:F813,F813)-1)/1000</f>
        <v>0.45500000000000002</v>
      </c>
      <c r="V813" s="21">
        <f>(RANK(G813,G$8:G$1007,1)+COUNTIF(G$8:G813,G813)-1)/1000</f>
        <v>0.47399999999999998</v>
      </c>
      <c r="W813" s="21">
        <f>(RANK(H813,H$8:H$1007,1)+COUNTIF(H$8:H813,H813)-1)/1000</f>
        <v>0.46600000000000003</v>
      </c>
      <c r="X813" s="21">
        <f>(RANK(I813,I$8:I$1007,1)+COUNTIF(I$8:I813,I813)-1)/1000</f>
        <v>0.45600000000000002</v>
      </c>
      <c r="Y813" s="21">
        <f>(RANK(J813,J$8:J$1007,1)+COUNTIF(J$8:J813,J813)-1)/1000</f>
        <v>0.495</v>
      </c>
      <c r="Z813" s="21">
        <f>(RANK(K813,K$8:K$1007,1)+COUNTIF(K$8:K813,K813)-1)/1000</f>
        <v>0.60599999999999998</v>
      </c>
      <c r="AA813" s="21">
        <f>(RANK(L813,L$8:L$1007,1)+COUNTIF(L$8:L813,L813)-1)/1000</f>
        <v>0.58899999999999997</v>
      </c>
      <c r="AB813" s="21">
        <f>(RANK(M813,M$8:M$1007,1)+COUNTIF(M$8:M813,M813)-1)/1000</f>
        <v>0.65500000000000003</v>
      </c>
      <c r="AC813" s="21">
        <f>(RANK(N813,N$8:N$1007,1)+COUNTIF(N$8:N813,N813)-1)/1000</f>
        <v>0.49</v>
      </c>
      <c r="AD813" s="21">
        <f>(RANK(O813,O$8:O$1007,1)+COUNTIF(O$8:O813,O813)-1)/1000</f>
        <v>0.49</v>
      </c>
      <c r="AE813" s="21">
        <f>(RANK(P813,P$8:P$1007,1)+COUNTIF(P$8:P813,P813)-1)/1000</f>
        <v>0.5</v>
      </c>
      <c r="AF813" s="21">
        <f>(RANK(Q813,Q$8:Q$1007,1)+COUNTIF(Q$8:Q813,Q813)-1)/1000</f>
        <v>0.49</v>
      </c>
      <c r="AG813" s="21">
        <f>(RANK(R813,R$8:R$1007,1)+COUNTIF(R$8:R813,R813)-1)/1000</f>
        <v>0.49</v>
      </c>
      <c r="AH813" s="21">
        <f>(RANK(S813,S$8:S$1007,1)+COUNTIF(S$8:S813,S813)-1)/1000</f>
        <v>0.5</v>
      </c>
      <c r="AI813" s="14">
        <f t="shared" si="155"/>
        <v>0</v>
      </c>
      <c r="AK813" s="14">
        <f t="shared" si="156"/>
        <v>0</v>
      </c>
    </row>
    <row r="814" spans="2:37" x14ac:dyDescent="0.25">
      <c r="B814">
        <f t="shared" si="150"/>
        <v>807</v>
      </c>
      <c r="C814">
        <f>MATCH(B814,'Stocastic Model Raw Data'!$B$2:$B$1001,0)</f>
        <v>573</v>
      </c>
      <c r="D814" s="14" cm="1">
        <f t="array" ref="D814">INDEX('Stocastic Model Raw Data'!$G$2:$G$1001,$C814,0)</f>
        <v>31610718</v>
      </c>
      <c r="E814" s="14" cm="1">
        <f t="array" ref="E814">INDEX('Stocastic Model Raw Data'!$C$2:$C$1001,$C814,0)</f>
        <v>4310195.3401626404</v>
      </c>
      <c r="F814" s="14" cm="1">
        <f t="array" ref="F814">INDEX('Stocastic Model Raw Data'!$H$2:$H$1001,$C814,0)</f>
        <v>1756127.5059148399</v>
      </c>
      <c r="G814" s="14">
        <f t="shared" si="145"/>
        <v>2554067.8342478005</v>
      </c>
      <c r="H814" s="14" cm="1">
        <f t="array" ref="H814">INDEX('Stocastic Model Raw Data'!$D$2:$D$1001,$C814,0)</f>
        <v>139930951.08846799</v>
      </c>
      <c r="I814" s="14" cm="1">
        <f t="array" ref="I814">INDEX('Stocastic Model Raw Data'!$I$2:$I$1001,$C814,0)</f>
        <v>54441732.129018597</v>
      </c>
      <c r="J814" s="14">
        <f t="shared" si="146"/>
        <v>85489218.959449381</v>
      </c>
      <c r="K814" s="14" cm="1">
        <f t="array" ref="K814">INDEX('Stocastic Model Raw Data'!$E$2:$E$1001,$C814,0)</f>
        <v>39192651.219009303</v>
      </c>
      <c r="L814" s="14" cm="1">
        <f t="array" ref="L814">INDEX('Stocastic Model Raw Data'!$J$2:$J$1001,$C814,0)</f>
        <v>27791415.763691001</v>
      </c>
      <c r="M814" s="14">
        <f t="shared" si="147"/>
        <v>11401235.455318302</v>
      </c>
      <c r="N814" s="14">
        <f t="shared" si="151"/>
        <v>179123602.3074773</v>
      </c>
      <c r="O814" s="14">
        <f t="shared" si="152"/>
        <v>82233147.892709598</v>
      </c>
      <c r="P814" s="14">
        <f t="shared" si="148"/>
        <v>96890454.414767697</v>
      </c>
      <c r="Q814" s="3">
        <f t="shared" si="153"/>
        <v>179123602.3074773</v>
      </c>
      <c r="R814" s="3">
        <f t="shared" si="154"/>
        <v>113843865.8927096</v>
      </c>
      <c r="S814" s="3">
        <f t="shared" si="149"/>
        <v>65279736.414767697</v>
      </c>
      <c r="T814" s="21">
        <f>(RANK(E814,E$8:E$1007,1)+COUNTIF(E$8:E814,E814)-1)/1000</f>
        <v>0.54600000000000004</v>
      </c>
      <c r="U814" s="21">
        <f>(RANK(F814,F$8:F$1007,1)+COUNTIF(F$8:F814,F814)-1)/1000</f>
        <v>0.52700000000000002</v>
      </c>
      <c r="V814" s="21">
        <f>(RANK(G814,G$8:G$1007,1)+COUNTIF(G$8:G814,G814)-1)/1000</f>
        <v>0.55000000000000004</v>
      </c>
      <c r="W814" s="21">
        <f>(RANK(H814,H$8:H$1007,1)+COUNTIF(H$8:H814,H814)-1)/1000</f>
        <v>0.55100000000000005</v>
      </c>
      <c r="X814" s="21">
        <f>(RANK(I814,I$8:I$1007,1)+COUNTIF(I$8:I814,I814)-1)/1000</f>
        <v>0.52900000000000003</v>
      </c>
      <c r="Y814" s="21">
        <f>(RANK(J814,J$8:J$1007,1)+COUNTIF(J$8:J814,J814)-1)/1000</f>
        <v>0.55400000000000005</v>
      </c>
      <c r="Z814" s="21">
        <f>(RANK(K814,K$8:K$1007,1)+COUNTIF(K$8:K814,K814)-1)/1000</f>
        <v>0.73499999999999999</v>
      </c>
      <c r="AA814" s="21">
        <f>(RANK(L814,L$8:L$1007,1)+COUNTIF(L$8:L814,L814)-1)/1000</f>
        <v>0.71199999999999997</v>
      </c>
      <c r="AB814" s="21">
        <f>(RANK(M814,M$8:M$1007,1)+COUNTIF(M$8:M814,M814)-1)/1000</f>
        <v>0.78400000000000003</v>
      </c>
      <c r="AC814" s="21">
        <f>(RANK(N814,N$8:N$1007,1)+COUNTIF(N$8:N814,N814)-1)/1000</f>
        <v>0.57299999999999995</v>
      </c>
      <c r="AD814" s="21">
        <f>(RANK(O814,O$8:O$1007,1)+COUNTIF(O$8:O814,O814)-1)/1000</f>
        <v>0.58499999999999996</v>
      </c>
      <c r="AE814" s="21">
        <f>(RANK(P814,P$8:P$1007,1)+COUNTIF(P$8:P814,P814)-1)/1000</f>
        <v>0.56299999999999994</v>
      </c>
      <c r="AF814" s="21">
        <f>(RANK(Q814,Q$8:Q$1007,1)+COUNTIF(Q$8:Q814,Q814)-1)/1000</f>
        <v>0.57299999999999995</v>
      </c>
      <c r="AG814" s="21">
        <f>(RANK(R814,R$8:R$1007,1)+COUNTIF(R$8:R814,R814)-1)/1000</f>
        <v>0.58499999999999996</v>
      </c>
      <c r="AH814" s="21">
        <f>(RANK(S814,S$8:S$1007,1)+COUNTIF(S$8:S814,S814)-1)/1000</f>
        <v>0.56299999999999994</v>
      </c>
      <c r="AI814" s="14">
        <f t="shared" si="155"/>
        <v>0</v>
      </c>
      <c r="AK814" s="14">
        <f t="shared" si="156"/>
        <v>0</v>
      </c>
    </row>
    <row r="815" spans="2:37" x14ac:dyDescent="0.25">
      <c r="B815">
        <f t="shared" si="150"/>
        <v>808</v>
      </c>
      <c r="C815">
        <f>MATCH(B815,'Stocastic Model Raw Data'!$B$2:$B$1001,0)</f>
        <v>574</v>
      </c>
      <c r="D815" s="14" cm="1">
        <f t="array" ref="D815">INDEX('Stocastic Model Raw Data'!$G$2:$G$1001,$C815,0)</f>
        <v>31610718</v>
      </c>
      <c r="E815" s="14" cm="1">
        <f t="array" ref="E815">INDEX('Stocastic Model Raw Data'!$C$2:$C$1001,$C815,0)</f>
        <v>4348044.9984654002</v>
      </c>
      <c r="F815" s="14" cm="1">
        <f t="array" ref="F815">INDEX('Stocastic Model Raw Data'!$H$2:$H$1001,$C815,0)</f>
        <v>1745053.98656167</v>
      </c>
      <c r="G815" s="14">
        <f t="shared" si="145"/>
        <v>2602991.0119037302</v>
      </c>
      <c r="H815" s="14" cm="1">
        <f t="array" ref="H815">INDEX('Stocastic Model Raw Data'!$D$2:$D$1001,$C815,0)</f>
        <v>141089207.648067</v>
      </c>
      <c r="I815" s="14" cm="1">
        <f t="array" ref="I815">INDEX('Stocastic Model Raw Data'!$I$2:$I$1001,$C815,0)</f>
        <v>54227392.428082399</v>
      </c>
      <c r="J815" s="14">
        <f t="shared" si="146"/>
        <v>86861815.219984591</v>
      </c>
      <c r="K815" s="14" cm="1">
        <f t="array" ref="K815">INDEX('Stocastic Model Raw Data'!$E$2:$E$1001,$C815,0)</f>
        <v>38568991.412093803</v>
      </c>
      <c r="L815" s="14" cm="1">
        <f t="array" ref="L815">INDEX('Stocastic Model Raw Data'!$J$2:$J$1001,$C815,0)</f>
        <v>27460581.321543701</v>
      </c>
      <c r="M815" s="14">
        <f t="shared" si="147"/>
        <v>11108410.090550102</v>
      </c>
      <c r="N815" s="14">
        <f t="shared" si="151"/>
        <v>179658199.06016082</v>
      </c>
      <c r="O815" s="14">
        <f t="shared" si="152"/>
        <v>81687973.7496261</v>
      </c>
      <c r="P815" s="14">
        <f t="shared" si="148"/>
        <v>97970225.310534716</v>
      </c>
      <c r="Q815" s="3">
        <f t="shared" si="153"/>
        <v>179658199.06016082</v>
      </c>
      <c r="R815" s="3">
        <f t="shared" si="154"/>
        <v>113298691.7496261</v>
      </c>
      <c r="S815" s="3">
        <f t="shared" si="149"/>
        <v>66359507.310534716</v>
      </c>
      <c r="T815" s="21">
        <f>(RANK(E815,E$8:E$1007,1)+COUNTIF(E$8:E815,E815)-1)/1000</f>
        <v>0.55800000000000005</v>
      </c>
      <c r="U815" s="21">
        <f>(RANK(F815,F$8:F$1007,1)+COUNTIF(F$8:F815,F815)-1)/1000</f>
        <v>0.51200000000000001</v>
      </c>
      <c r="V815" s="21">
        <f>(RANK(G815,G$8:G$1007,1)+COUNTIF(G$8:G815,G815)-1)/1000</f>
        <v>0.56599999999999995</v>
      </c>
      <c r="W815" s="21">
        <f>(RANK(H815,H$8:H$1007,1)+COUNTIF(H$8:H815,H815)-1)/1000</f>
        <v>0.56100000000000005</v>
      </c>
      <c r="X815" s="21">
        <f>(RANK(I815,I$8:I$1007,1)+COUNTIF(I$8:I815,I815)-1)/1000</f>
        <v>0.52400000000000002</v>
      </c>
      <c r="Y815" s="21">
        <f>(RANK(J815,J$8:J$1007,1)+COUNTIF(J$8:J815,J815)-1)/1000</f>
        <v>0.56599999999999995</v>
      </c>
      <c r="Z815" s="21">
        <f>(RANK(K815,K$8:K$1007,1)+COUNTIF(K$8:K815,K815)-1)/1000</f>
        <v>0.69499999999999995</v>
      </c>
      <c r="AA815" s="21">
        <f>(RANK(L815,L$8:L$1007,1)+COUNTIF(L$8:L815,L815)-1)/1000</f>
        <v>0.68600000000000005</v>
      </c>
      <c r="AB815" s="21">
        <f>(RANK(M815,M$8:M$1007,1)+COUNTIF(M$8:M815,M815)-1)/1000</f>
        <v>0.71799999999999997</v>
      </c>
      <c r="AC815" s="21">
        <f>(RANK(N815,N$8:N$1007,1)+COUNTIF(N$8:N815,N815)-1)/1000</f>
        <v>0.57399999999999995</v>
      </c>
      <c r="AD815" s="21">
        <f>(RANK(O815,O$8:O$1007,1)+COUNTIF(O$8:O815,O815)-1)/1000</f>
        <v>0.57299999999999995</v>
      </c>
      <c r="AE815" s="21">
        <f>(RANK(P815,P$8:P$1007,1)+COUNTIF(P$8:P815,P815)-1)/1000</f>
        <v>0.57499999999999996</v>
      </c>
      <c r="AF815" s="21">
        <f>(RANK(Q815,Q$8:Q$1007,1)+COUNTIF(Q$8:Q815,Q815)-1)/1000</f>
        <v>0.57399999999999995</v>
      </c>
      <c r="AG815" s="21">
        <f>(RANK(R815,R$8:R$1007,1)+COUNTIF(R$8:R815,R815)-1)/1000</f>
        <v>0.57299999999999995</v>
      </c>
      <c r="AH815" s="21">
        <f>(RANK(S815,S$8:S$1007,1)+COUNTIF(S$8:S815,S815)-1)/1000</f>
        <v>0.57499999999999996</v>
      </c>
      <c r="AI815" s="14">
        <f t="shared" si="155"/>
        <v>0</v>
      </c>
      <c r="AK815" s="14">
        <f t="shared" si="156"/>
        <v>0</v>
      </c>
    </row>
    <row r="816" spans="2:37" x14ac:dyDescent="0.25">
      <c r="B816">
        <f t="shared" si="150"/>
        <v>809</v>
      </c>
      <c r="C816">
        <f>MATCH(B816,'Stocastic Model Raw Data'!$B$2:$B$1001,0)</f>
        <v>264</v>
      </c>
      <c r="D816" s="14" cm="1">
        <f t="array" ref="D816">INDEX('Stocastic Model Raw Data'!$G$2:$G$1001,$C816,0)</f>
        <v>31610718</v>
      </c>
      <c r="E816" s="14" cm="1">
        <f t="array" ref="E816">INDEX('Stocastic Model Raw Data'!$C$2:$C$1001,$C816,0)</f>
        <v>2683804.7069483101</v>
      </c>
      <c r="F816" s="14" cm="1">
        <f t="array" ref="F816">INDEX('Stocastic Model Raw Data'!$H$2:$H$1001,$C816,0)</f>
        <v>1021874.99776797</v>
      </c>
      <c r="G816" s="14">
        <f t="shared" si="145"/>
        <v>1661929.7091803402</v>
      </c>
      <c r="H816" s="14" cm="1">
        <f t="array" ref="H816">INDEX('Stocastic Model Raw Data'!$D$2:$D$1001,$C816,0)</f>
        <v>87243791.095520601</v>
      </c>
      <c r="I816" s="14" cm="1">
        <f t="array" ref="I816">INDEX('Stocastic Model Raw Data'!$I$2:$I$1001,$C816,0)</f>
        <v>32297451.175131001</v>
      </c>
      <c r="J816" s="14">
        <f t="shared" si="146"/>
        <v>54946339.9203896</v>
      </c>
      <c r="K816" s="14" cm="1">
        <f t="array" ref="K816">INDEX('Stocastic Model Raw Data'!$E$2:$E$1001,$C816,0)</f>
        <v>36747811.249417</v>
      </c>
      <c r="L816" s="14" cm="1">
        <f t="array" ref="L816">INDEX('Stocastic Model Raw Data'!$J$2:$J$1001,$C816,0)</f>
        <v>26002902.3538916</v>
      </c>
      <c r="M816" s="14">
        <f t="shared" si="147"/>
        <v>10744908.8955254</v>
      </c>
      <c r="N816" s="14">
        <f t="shared" si="151"/>
        <v>123991602.34493759</v>
      </c>
      <c r="O816" s="14">
        <f t="shared" si="152"/>
        <v>58300353.529022604</v>
      </c>
      <c r="P816" s="14">
        <f t="shared" si="148"/>
        <v>65691248.815914989</v>
      </c>
      <c r="Q816" s="3">
        <f t="shared" si="153"/>
        <v>123991602.34493759</v>
      </c>
      <c r="R816" s="3">
        <f t="shared" si="154"/>
        <v>89911071.529022604</v>
      </c>
      <c r="S816" s="3">
        <f t="shared" si="149"/>
        <v>34080530.815914989</v>
      </c>
      <c r="T816" s="21">
        <f>(RANK(E816,E$8:E$1007,1)+COUNTIF(E$8:E816,E816)-1)/1000</f>
        <v>0.22800000000000001</v>
      </c>
      <c r="U816" s="21">
        <f>(RANK(F816,F$8:F$1007,1)+COUNTIF(F$8:F816,F816)-1)/1000</f>
        <v>0.20799999999999999</v>
      </c>
      <c r="V816" s="21">
        <f>(RANK(G816,G$8:G$1007,1)+COUNTIF(G$8:G816,G816)-1)/1000</f>
        <v>0.252</v>
      </c>
      <c r="W816" s="21">
        <f>(RANK(H816,H$8:H$1007,1)+COUNTIF(H$8:H816,H816)-1)/1000</f>
        <v>0.23300000000000001</v>
      </c>
      <c r="X816" s="21">
        <f>(RANK(I816,I$8:I$1007,1)+COUNTIF(I$8:I816,I816)-1)/1000</f>
        <v>0.21199999999999999</v>
      </c>
      <c r="Y816" s="21">
        <f>(RANK(J816,J$8:J$1007,1)+COUNTIF(J$8:J816,J816)-1)/1000</f>
        <v>0.253</v>
      </c>
      <c r="Z816" s="21">
        <f>(RANK(K816,K$8:K$1007,1)+COUNTIF(K$8:K816,K816)-1)/1000</f>
        <v>0.56100000000000005</v>
      </c>
      <c r="AA816" s="21">
        <f>(RANK(L816,L$8:L$1007,1)+COUNTIF(L$8:L816,L816)-1)/1000</f>
        <v>0.54300000000000004</v>
      </c>
      <c r="AB816" s="21">
        <f>(RANK(M816,M$8:M$1007,1)+COUNTIF(M$8:M816,M816)-1)/1000</f>
        <v>0.61199999999999999</v>
      </c>
      <c r="AC816" s="21">
        <f>(RANK(N816,N$8:N$1007,1)+COUNTIF(N$8:N816,N816)-1)/1000</f>
        <v>0.26400000000000001</v>
      </c>
      <c r="AD816" s="21">
        <f>(RANK(O816,O$8:O$1007,1)+COUNTIF(O$8:O816,O816)-1)/1000</f>
        <v>0.255</v>
      </c>
      <c r="AE816" s="21">
        <f>(RANK(P816,P$8:P$1007,1)+COUNTIF(P$8:P816,P816)-1)/1000</f>
        <v>0.27100000000000002</v>
      </c>
      <c r="AF816" s="21">
        <f>(RANK(Q816,Q$8:Q$1007,1)+COUNTIF(Q$8:Q816,Q816)-1)/1000</f>
        <v>0.26400000000000001</v>
      </c>
      <c r="AG816" s="21">
        <f>(RANK(R816,R$8:R$1007,1)+COUNTIF(R$8:R816,R816)-1)/1000</f>
        <v>0.255</v>
      </c>
      <c r="AH816" s="21">
        <f>(RANK(S816,S$8:S$1007,1)+COUNTIF(S$8:S816,S816)-1)/1000</f>
        <v>0.27100000000000002</v>
      </c>
      <c r="AI816" s="14">
        <f t="shared" si="155"/>
        <v>0</v>
      </c>
      <c r="AK816" s="14">
        <f t="shared" si="156"/>
        <v>0</v>
      </c>
    </row>
    <row r="817" spans="2:37" x14ac:dyDescent="0.25">
      <c r="B817">
        <f t="shared" si="150"/>
        <v>810</v>
      </c>
      <c r="C817">
        <f>MATCH(B817,'Stocastic Model Raw Data'!$B$2:$B$1001,0)</f>
        <v>487</v>
      </c>
      <c r="D817" s="14" cm="1">
        <f t="array" ref="D817">INDEX('Stocastic Model Raw Data'!$G$2:$G$1001,$C817,0)</f>
        <v>31610718</v>
      </c>
      <c r="E817" s="14" cm="1">
        <f t="array" ref="E817">INDEX('Stocastic Model Raw Data'!$C$2:$C$1001,$C817,0)</f>
        <v>4245243.2942569498</v>
      </c>
      <c r="F817" s="14" cm="1">
        <f t="array" ref="F817">INDEX('Stocastic Model Raw Data'!$H$2:$H$1001,$C817,0)</f>
        <v>1746931.1479255301</v>
      </c>
      <c r="G817" s="14">
        <f t="shared" si="145"/>
        <v>2498312.1463314197</v>
      </c>
      <c r="H817" s="14" cm="1">
        <f t="array" ref="H817">INDEX('Stocastic Model Raw Data'!$D$2:$D$1001,$C817,0)</f>
        <v>137808126.50858101</v>
      </c>
      <c r="I817" s="14" cm="1">
        <f t="array" ref="I817">INDEX('Stocastic Model Raw Data'!$I$2:$I$1001,$C817,0)</f>
        <v>54004634.079251103</v>
      </c>
      <c r="J817" s="14">
        <f t="shared" si="146"/>
        <v>83803492.429329902</v>
      </c>
      <c r="K817" s="14" cm="1">
        <f t="array" ref="K817">INDEX('Stocastic Model Raw Data'!$E$2:$E$1001,$C817,0)</f>
        <v>32871049.245921802</v>
      </c>
      <c r="L817" s="14" cm="1">
        <f t="array" ref="L817">INDEX('Stocastic Model Raw Data'!$J$2:$J$1001,$C817,0)</f>
        <v>23245072.224286702</v>
      </c>
      <c r="M817" s="14">
        <f t="shared" si="147"/>
        <v>9625977.0216351002</v>
      </c>
      <c r="N817" s="14">
        <f t="shared" si="151"/>
        <v>170679175.7545028</v>
      </c>
      <c r="O817" s="14">
        <f t="shared" si="152"/>
        <v>77249706.303537801</v>
      </c>
      <c r="P817" s="14">
        <f t="shared" si="148"/>
        <v>93429469.450965002</v>
      </c>
      <c r="Q817" s="3">
        <f t="shared" si="153"/>
        <v>170679175.7545028</v>
      </c>
      <c r="R817" s="3">
        <f t="shared" si="154"/>
        <v>108860424.3035378</v>
      </c>
      <c r="S817" s="3">
        <f t="shared" si="149"/>
        <v>61818751.450965002</v>
      </c>
      <c r="T817" s="21">
        <f>(RANK(E817,E$8:E$1007,1)+COUNTIF(E$8:E817,E817)-1)/1000</f>
        <v>0.51800000000000002</v>
      </c>
      <c r="U817" s="21">
        <f>(RANK(F817,F$8:F$1007,1)+COUNTIF(F$8:F817,F817)-1)/1000</f>
        <v>0.51800000000000002</v>
      </c>
      <c r="V817" s="21">
        <f>(RANK(G817,G$8:G$1007,1)+COUNTIF(G$8:G817,G817)-1)/1000</f>
        <v>0.51300000000000001</v>
      </c>
      <c r="W817" s="21">
        <f>(RANK(H817,H$8:H$1007,1)+COUNTIF(H$8:H817,H817)-1)/1000</f>
        <v>0.52</v>
      </c>
      <c r="X817" s="21">
        <f>(RANK(I817,I$8:I$1007,1)+COUNTIF(I$8:I817,I817)-1)/1000</f>
        <v>0.51600000000000001</v>
      </c>
      <c r="Y817" s="21">
        <f>(RANK(J817,J$8:J$1007,1)+COUNTIF(J$8:J817,J817)-1)/1000</f>
        <v>0.52100000000000002</v>
      </c>
      <c r="Z817" s="21">
        <f>(RANK(K817,K$8:K$1007,1)+COUNTIF(K$8:K817,K817)-1)/1000</f>
        <v>0.34300000000000003</v>
      </c>
      <c r="AA817" s="21">
        <f>(RANK(L817,L$8:L$1007,1)+COUNTIF(L$8:L817,L817)-1)/1000</f>
        <v>0.34499999999999997</v>
      </c>
      <c r="AB817" s="21">
        <f>(RANK(M817,M$8:M$1007,1)+COUNTIF(M$8:M817,M817)-1)/1000</f>
        <v>0.34699999999999998</v>
      </c>
      <c r="AC817" s="21">
        <f>(RANK(N817,N$8:N$1007,1)+COUNTIF(N$8:N817,N817)-1)/1000</f>
        <v>0.48699999999999999</v>
      </c>
      <c r="AD817" s="21">
        <f>(RANK(O817,O$8:O$1007,1)+COUNTIF(O$8:O817,O817)-1)/1000</f>
        <v>0.48499999999999999</v>
      </c>
      <c r="AE817" s="21">
        <f>(RANK(P817,P$8:P$1007,1)+COUNTIF(P$8:P817,P817)-1)/1000</f>
        <v>0.498</v>
      </c>
      <c r="AF817" s="21">
        <f>(RANK(Q817,Q$8:Q$1007,1)+COUNTIF(Q$8:Q817,Q817)-1)/1000</f>
        <v>0.48699999999999999</v>
      </c>
      <c r="AG817" s="21">
        <f>(RANK(R817,R$8:R$1007,1)+COUNTIF(R$8:R817,R817)-1)/1000</f>
        <v>0.48499999999999999</v>
      </c>
      <c r="AH817" s="21">
        <f>(RANK(S817,S$8:S$1007,1)+COUNTIF(S$8:S817,S817)-1)/1000</f>
        <v>0.498</v>
      </c>
      <c r="AI817" s="14">
        <f t="shared" si="155"/>
        <v>0</v>
      </c>
      <c r="AK817" s="14">
        <f t="shared" si="156"/>
        <v>0</v>
      </c>
    </row>
    <row r="818" spans="2:37" x14ac:dyDescent="0.25">
      <c r="B818">
        <f t="shared" si="150"/>
        <v>811</v>
      </c>
      <c r="C818">
        <f>MATCH(B818,'Stocastic Model Raw Data'!$B$2:$B$1001,0)</f>
        <v>356</v>
      </c>
      <c r="D818" s="14" cm="1">
        <f t="array" ref="D818">INDEX('Stocastic Model Raw Data'!$G$2:$G$1001,$C818,0)</f>
        <v>31610718</v>
      </c>
      <c r="E818" s="14" cm="1">
        <f t="array" ref="E818">INDEX('Stocastic Model Raw Data'!$C$2:$C$1001,$C818,0)</f>
        <v>3181732.33491237</v>
      </c>
      <c r="F818" s="14" cm="1">
        <f t="array" ref="F818">INDEX('Stocastic Model Raw Data'!$H$2:$H$1001,$C818,0)</f>
        <v>1266623.5746919999</v>
      </c>
      <c r="G818" s="14">
        <f t="shared" si="145"/>
        <v>1915108.76022037</v>
      </c>
      <c r="H818" s="14" cm="1">
        <f t="array" ref="H818">INDEX('Stocastic Model Raw Data'!$D$2:$D$1001,$C818,0)</f>
        <v>104136499.16338</v>
      </c>
      <c r="I818" s="14" cm="1">
        <f t="array" ref="I818">INDEX('Stocastic Model Raw Data'!$I$2:$I$1001,$C818,0)</f>
        <v>39578819.334530503</v>
      </c>
      <c r="J818" s="14">
        <f t="shared" si="146"/>
        <v>64557679.828849494</v>
      </c>
      <c r="K818" s="14" cm="1">
        <f t="array" ref="K818">INDEX('Stocastic Model Raw Data'!$E$2:$E$1001,$C818,0)</f>
        <v>35319686.119989201</v>
      </c>
      <c r="L818" s="14" cm="1">
        <f t="array" ref="L818">INDEX('Stocastic Model Raw Data'!$J$2:$J$1001,$C818,0)</f>
        <v>24995528.647576801</v>
      </c>
      <c r="M818" s="14">
        <f t="shared" si="147"/>
        <v>10324157.4724124</v>
      </c>
      <c r="N818" s="14">
        <f t="shared" si="151"/>
        <v>139456185.28336918</v>
      </c>
      <c r="O818" s="14">
        <f t="shared" si="152"/>
        <v>64574347.982107304</v>
      </c>
      <c r="P818" s="14">
        <f t="shared" si="148"/>
        <v>74881837.301261872</v>
      </c>
      <c r="Q818" s="3">
        <f t="shared" si="153"/>
        <v>139456185.28336918</v>
      </c>
      <c r="R818" s="3">
        <f t="shared" si="154"/>
        <v>96185065.982107311</v>
      </c>
      <c r="S818" s="3">
        <f t="shared" si="149"/>
        <v>43271119.301261872</v>
      </c>
      <c r="T818" s="21">
        <f>(RANK(E818,E$8:E$1007,1)+COUNTIF(E$8:E818,E818)-1)/1000</f>
        <v>0.35899999999999999</v>
      </c>
      <c r="U818" s="21">
        <f>(RANK(F818,F$8:F$1007,1)+COUNTIF(F$8:F818,F818)-1)/1000</f>
        <v>0.35399999999999998</v>
      </c>
      <c r="V818" s="21">
        <f>(RANK(G818,G$8:G$1007,1)+COUNTIF(G$8:G818,G818)-1)/1000</f>
        <v>0.35699999999999998</v>
      </c>
      <c r="W818" s="21">
        <f>(RANK(H818,H$8:H$1007,1)+COUNTIF(H$8:H818,H818)-1)/1000</f>
        <v>0.36099999999999999</v>
      </c>
      <c r="X818" s="21">
        <f>(RANK(I818,I$8:I$1007,1)+COUNTIF(I$8:I818,I818)-1)/1000</f>
        <v>0.35899999999999999</v>
      </c>
      <c r="Y818" s="21">
        <f>(RANK(J818,J$8:J$1007,1)+COUNTIF(J$8:J818,J818)-1)/1000</f>
        <v>0.36</v>
      </c>
      <c r="Z818" s="21">
        <f>(RANK(K818,K$8:K$1007,1)+COUNTIF(K$8:K818,K818)-1)/1000</f>
        <v>0.46200000000000002</v>
      </c>
      <c r="AA818" s="21">
        <f>(RANK(L818,L$8:L$1007,1)+COUNTIF(L$8:L818,L818)-1)/1000</f>
        <v>0.45100000000000001</v>
      </c>
      <c r="AB818" s="21">
        <f>(RANK(M818,M$8:M$1007,1)+COUNTIF(M$8:M818,M818)-1)/1000</f>
        <v>0.499</v>
      </c>
      <c r="AC818" s="21">
        <f>(RANK(N818,N$8:N$1007,1)+COUNTIF(N$8:N818,N818)-1)/1000</f>
        <v>0.35599999999999998</v>
      </c>
      <c r="AD818" s="21">
        <f>(RANK(O818,O$8:O$1007,1)+COUNTIF(O$8:O818,O818)-1)/1000</f>
        <v>0.34799999999999998</v>
      </c>
      <c r="AE818" s="21">
        <f>(RANK(P818,P$8:P$1007,1)+COUNTIF(P$8:P818,P818)-1)/1000</f>
        <v>0.35799999999999998</v>
      </c>
      <c r="AF818" s="21">
        <f>(RANK(Q818,Q$8:Q$1007,1)+COUNTIF(Q$8:Q818,Q818)-1)/1000</f>
        <v>0.35599999999999998</v>
      </c>
      <c r="AG818" s="21">
        <f>(RANK(R818,R$8:R$1007,1)+COUNTIF(R$8:R818,R818)-1)/1000</f>
        <v>0.34799999999999998</v>
      </c>
      <c r="AH818" s="21">
        <f>(RANK(S818,S$8:S$1007,1)+COUNTIF(S$8:S818,S818)-1)/1000</f>
        <v>0.35799999999999998</v>
      </c>
      <c r="AI818" s="14">
        <f t="shared" si="155"/>
        <v>0</v>
      </c>
      <c r="AK818" s="14">
        <f t="shared" si="156"/>
        <v>0</v>
      </c>
    </row>
    <row r="819" spans="2:37" x14ac:dyDescent="0.25">
      <c r="B819">
        <f t="shared" si="150"/>
        <v>812</v>
      </c>
      <c r="C819">
        <f>MATCH(B819,'Stocastic Model Raw Data'!$B$2:$B$1001,0)</f>
        <v>486</v>
      </c>
      <c r="D819" s="14" cm="1">
        <f t="array" ref="D819">INDEX('Stocastic Model Raw Data'!$G$2:$G$1001,$C819,0)</f>
        <v>31610718</v>
      </c>
      <c r="E819" s="14" cm="1">
        <f t="array" ref="E819">INDEX('Stocastic Model Raw Data'!$C$2:$C$1001,$C819,0)</f>
        <v>3860002.55201694</v>
      </c>
      <c r="F819" s="14" cm="1">
        <f t="array" ref="F819">INDEX('Stocastic Model Raw Data'!$H$2:$H$1001,$C819,0)</f>
        <v>1509008.67093534</v>
      </c>
      <c r="G819" s="14">
        <f t="shared" si="145"/>
        <v>2350993.8810815997</v>
      </c>
      <c r="H819" s="14" cm="1">
        <f t="array" ref="H819">INDEX('Stocastic Model Raw Data'!$D$2:$D$1001,$C819,0)</f>
        <v>125368920.53851099</v>
      </c>
      <c r="I819" s="14" cm="1">
        <f t="array" ref="I819">INDEX('Stocastic Model Raw Data'!$I$2:$I$1001,$C819,0)</f>
        <v>47151701.266857103</v>
      </c>
      <c r="J819" s="14">
        <f t="shared" si="146"/>
        <v>78217219.271653891</v>
      </c>
      <c r="K819" s="14" cm="1">
        <f t="array" ref="K819">INDEX('Stocastic Model Raw Data'!$E$2:$E$1001,$C819,0)</f>
        <v>45189335.265064798</v>
      </c>
      <c r="L819" s="14" cm="1">
        <f t="array" ref="L819">INDEX('Stocastic Model Raw Data'!$J$2:$J$1001,$C819,0)</f>
        <v>32578578.329610702</v>
      </c>
      <c r="M819" s="14">
        <f t="shared" si="147"/>
        <v>12610756.935454097</v>
      </c>
      <c r="N819" s="14">
        <f t="shared" si="151"/>
        <v>170558255.80357578</v>
      </c>
      <c r="O819" s="14">
        <f t="shared" si="152"/>
        <v>79730279.596467808</v>
      </c>
      <c r="P819" s="14">
        <f t="shared" si="148"/>
        <v>90827976.207107976</v>
      </c>
      <c r="Q819" s="3">
        <f t="shared" si="153"/>
        <v>170558255.80357578</v>
      </c>
      <c r="R819" s="3">
        <f t="shared" si="154"/>
        <v>111340997.59646781</v>
      </c>
      <c r="S819" s="3">
        <f t="shared" si="149"/>
        <v>59217258.207107976</v>
      </c>
      <c r="T819" s="21">
        <f>(RANK(E819,E$8:E$1007,1)+COUNTIF(E$8:E819,E819)-1)/1000</f>
        <v>0.43099999999999999</v>
      </c>
      <c r="U819" s="21">
        <f>(RANK(F819,F$8:F$1007,1)+COUNTIF(F$8:F819,F819)-1)/1000</f>
        <v>0.42099999999999999</v>
      </c>
      <c r="V819" s="21">
        <f>(RANK(G819,G$8:G$1007,1)+COUNTIF(G$8:G819,G819)-1)/1000</f>
        <v>0.44</v>
      </c>
      <c r="W819" s="21">
        <f>(RANK(H819,H$8:H$1007,1)+COUNTIF(H$8:H819,H819)-1)/1000</f>
        <v>0.43</v>
      </c>
      <c r="X819" s="21">
        <f>(RANK(I819,I$8:I$1007,1)+COUNTIF(I$8:I819,I819)-1)/1000</f>
        <v>0.42099999999999999</v>
      </c>
      <c r="Y819" s="21">
        <f>(RANK(J819,J$8:J$1007,1)+COUNTIF(J$8:J819,J819)-1)/1000</f>
        <v>0.438</v>
      </c>
      <c r="Z819" s="21">
        <f>(RANK(K819,K$8:K$1007,1)+COUNTIF(K$8:K819,K819)-1)/1000</f>
        <v>0.97499999999999998</v>
      </c>
      <c r="AA819" s="21">
        <f>(RANK(L819,L$8:L$1007,1)+COUNTIF(L$8:L819,L819)-1)/1000</f>
        <v>0.97899999999999998</v>
      </c>
      <c r="AB819" s="21">
        <f>(RANK(M819,M$8:M$1007,1)+COUNTIF(M$8:M819,M819)-1)/1000</f>
        <v>0.96199999999999997</v>
      </c>
      <c r="AC819" s="21">
        <f>(RANK(N819,N$8:N$1007,1)+COUNTIF(N$8:N819,N819)-1)/1000</f>
        <v>0.48599999999999999</v>
      </c>
      <c r="AD819" s="21">
        <f>(RANK(O819,O$8:O$1007,1)+COUNTIF(O$8:O819,O819)-1)/1000</f>
        <v>0.53100000000000003</v>
      </c>
      <c r="AE819" s="21">
        <f>(RANK(P819,P$8:P$1007,1)+COUNTIF(P$8:P819,P819)-1)/1000</f>
        <v>0.46500000000000002</v>
      </c>
      <c r="AF819" s="21">
        <f>(RANK(Q819,Q$8:Q$1007,1)+COUNTIF(Q$8:Q819,Q819)-1)/1000</f>
        <v>0.48599999999999999</v>
      </c>
      <c r="AG819" s="21">
        <f>(RANK(R819,R$8:R$1007,1)+COUNTIF(R$8:R819,R819)-1)/1000</f>
        <v>0.53100000000000003</v>
      </c>
      <c r="AH819" s="21">
        <f>(RANK(S819,S$8:S$1007,1)+COUNTIF(S$8:S819,S819)-1)/1000</f>
        <v>0.46500000000000002</v>
      </c>
      <c r="AI819" s="14">
        <f t="shared" si="155"/>
        <v>0</v>
      </c>
      <c r="AK819" s="14">
        <f t="shared" si="156"/>
        <v>0</v>
      </c>
    </row>
    <row r="820" spans="2:37" x14ac:dyDescent="0.25">
      <c r="B820">
        <f t="shared" si="150"/>
        <v>813</v>
      </c>
      <c r="C820">
        <f>MATCH(B820,'Stocastic Model Raw Data'!$B$2:$B$1001,0)</f>
        <v>439</v>
      </c>
      <c r="D820" s="14" cm="1">
        <f t="array" ref="D820">INDEX('Stocastic Model Raw Data'!$G$2:$G$1001,$C820,0)</f>
        <v>31610718</v>
      </c>
      <c r="E820" s="14" cm="1">
        <f t="array" ref="E820">INDEX('Stocastic Model Raw Data'!$C$2:$C$1001,$C820,0)</f>
        <v>4004232.0698528802</v>
      </c>
      <c r="F820" s="14" cm="1">
        <f t="array" ref="F820">INDEX('Stocastic Model Raw Data'!$H$2:$H$1001,$C820,0)</f>
        <v>1631162.78975157</v>
      </c>
      <c r="G820" s="14">
        <f t="shared" si="145"/>
        <v>2373069.2801013105</v>
      </c>
      <c r="H820" s="14" cm="1">
        <f t="array" ref="H820">INDEX('Stocastic Model Raw Data'!$D$2:$D$1001,$C820,0)</f>
        <v>131441908.586688</v>
      </c>
      <c r="I820" s="14" cm="1">
        <f t="array" ref="I820">INDEX('Stocastic Model Raw Data'!$I$2:$I$1001,$C820,0)</f>
        <v>50414082.474954799</v>
      </c>
      <c r="J820" s="14">
        <f t="shared" si="146"/>
        <v>81027826.111733198</v>
      </c>
      <c r="K820" s="14" cm="1">
        <f t="array" ref="K820">INDEX('Stocastic Model Raw Data'!$E$2:$E$1001,$C820,0)</f>
        <v>28104954.432606399</v>
      </c>
      <c r="L820" s="14" cm="1">
        <f t="array" ref="L820">INDEX('Stocastic Model Raw Data'!$J$2:$J$1001,$C820,0)</f>
        <v>19348792.616482198</v>
      </c>
      <c r="M820" s="14">
        <f t="shared" si="147"/>
        <v>8756161.8161242008</v>
      </c>
      <c r="N820" s="14">
        <f t="shared" si="151"/>
        <v>159546863.01929438</v>
      </c>
      <c r="O820" s="14">
        <f t="shared" si="152"/>
        <v>69762875.091436997</v>
      </c>
      <c r="P820" s="14">
        <f t="shared" si="148"/>
        <v>89783987.927857384</v>
      </c>
      <c r="Q820" s="3">
        <f t="shared" si="153"/>
        <v>159546863.01929438</v>
      </c>
      <c r="R820" s="3">
        <f t="shared" si="154"/>
        <v>101373593.091437</v>
      </c>
      <c r="S820" s="3">
        <f t="shared" si="149"/>
        <v>58173269.927857384</v>
      </c>
      <c r="T820" s="21">
        <f>(RANK(E820,E$8:E$1007,1)+COUNTIF(E$8:E820,E820)-1)/1000</f>
        <v>0.443</v>
      </c>
      <c r="U820" s="21">
        <f>(RANK(F820,F$8:F$1007,1)+COUNTIF(F$8:F820,F820)-1)/1000</f>
        <v>0.44700000000000001</v>
      </c>
      <c r="V820" s="21">
        <f>(RANK(G820,G$8:G$1007,1)+COUNTIF(G$8:G820,G820)-1)/1000</f>
        <v>0.44500000000000001</v>
      </c>
      <c r="W820" s="21">
        <f>(RANK(H820,H$8:H$1007,1)+COUNTIF(H$8:H820,H820)-1)/1000</f>
        <v>0.44800000000000001</v>
      </c>
      <c r="X820" s="21">
        <f>(RANK(I820,I$8:I$1007,1)+COUNTIF(I$8:I820,I820)-1)/1000</f>
        <v>0.44500000000000001</v>
      </c>
      <c r="Y820" s="21">
        <f>(RANK(J820,J$8:J$1007,1)+COUNTIF(J$8:J820,J820)-1)/1000</f>
        <v>0.46100000000000002</v>
      </c>
      <c r="Z820" s="21">
        <f>(RANK(K820,K$8:K$1007,1)+COUNTIF(K$8:K820,K820)-1)/1000</f>
        <v>0.158</v>
      </c>
      <c r="AA820" s="21">
        <f>(RANK(L820,L$8:L$1007,1)+COUNTIF(L$8:L820,L820)-1)/1000</f>
        <v>0.154</v>
      </c>
      <c r="AB820" s="21">
        <f>(RANK(M820,M$8:M$1007,1)+COUNTIF(M$8:M820,M820)-1)/1000</f>
        <v>0.186</v>
      </c>
      <c r="AC820" s="21">
        <f>(RANK(N820,N$8:N$1007,1)+COUNTIF(N$8:N820,N820)-1)/1000</f>
        <v>0.439</v>
      </c>
      <c r="AD820" s="21">
        <f>(RANK(O820,O$8:O$1007,1)+COUNTIF(O$8:O820,O820)-1)/1000</f>
        <v>0.41199999999999998</v>
      </c>
      <c r="AE820" s="21">
        <f>(RANK(P820,P$8:P$1007,1)+COUNTIF(P$8:P820,P820)-1)/1000</f>
        <v>0.45600000000000002</v>
      </c>
      <c r="AF820" s="21">
        <f>(RANK(Q820,Q$8:Q$1007,1)+COUNTIF(Q$8:Q820,Q820)-1)/1000</f>
        <v>0.439</v>
      </c>
      <c r="AG820" s="21">
        <f>(RANK(R820,R$8:R$1007,1)+COUNTIF(R$8:R820,R820)-1)/1000</f>
        <v>0.41199999999999998</v>
      </c>
      <c r="AH820" s="21">
        <f>(RANK(S820,S$8:S$1007,1)+COUNTIF(S$8:S820,S820)-1)/1000</f>
        <v>0.45600000000000002</v>
      </c>
      <c r="AI820" s="14">
        <f t="shared" si="155"/>
        <v>0</v>
      </c>
      <c r="AK820" s="14">
        <f t="shared" si="156"/>
        <v>0</v>
      </c>
    </row>
    <row r="821" spans="2:37" x14ac:dyDescent="0.25">
      <c r="B821">
        <f t="shared" si="150"/>
        <v>814</v>
      </c>
      <c r="C821">
        <f>MATCH(B821,'Stocastic Model Raw Data'!$B$2:$B$1001,0)</f>
        <v>962</v>
      </c>
      <c r="D821" s="14" cm="1">
        <f t="array" ref="D821">INDEX('Stocastic Model Raw Data'!$G$2:$G$1001,$C821,0)</f>
        <v>31610718</v>
      </c>
      <c r="E821" s="14" cm="1">
        <f t="array" ref="E821">INDEX('Stocastic Model Raw Data'!$C$2:$C$1001,$C821,0)</f>
        <v>7684018.1471917704</v>
      </c>
      <c r="F821" s="14" cm="1">
        <f t="array" ref="F821">INDEX('Stocastic Model Raw Data'!$H$2:$H$1001,$C821,0)</f>
        <v>3224338.5329183098</v>
      </c>
      <c r="G821" s="14">
        <f t="shared" si="145"/>
        <v>4459679.6142734606</v>
      </c>
      <c r="H821" s="14" cm="1">
        <f t="array" ref="H821">INDEX('Stocastic Model Raw Data'!$D$2:$D$1001,$C821,0)</f>
        <v>248767479.80996701</v>
      </c>
      <c r="I821" s="14" cm="1">
        <f t="array" ref="I821">INDEX('Stocastic Model Raw Data'!$I$2:$I$1001,$C821,0)</f>
        <v>98951190.7632135</v>
      </c>
      <c r="J821" s="14">
        <f t="shared" si="146"/>
        <v>149816289.04675353</v>
      </c>
      <c r="K821" s="14" cm="1">
        <f t="array" ref="K821">INDEX('Stocastic Model Raw Data'!$E$2:$E$1001,$C821,0)</f>
        <v>40421311.062822998</v>
      </c>
      <c r="L821" s="14" cm="1">
        <f t="array" ref="L821">INDEX('Stocastic Model Raw Data'!$J$2:$J$1001,$C821,0)</f>
        <v>29017746.594281901</v>
      </c>
      <c r="M821" s="14">
        <f t="shared" si="147"/>
        <v>11403564.468541097</v>
      </c>
      <c r="N821" s="14">
        <f t="shared" si="151"/>
        <v>289188790.87278998</v>
      </c>
      <c r="O821" s="14">
        <f t="shared" si="152"/>
        <v>127968937.3574954</v>
      </c>
      <c r="P821" s="14">
        <f t="shared" si="148"/>
        <v>161219853.51529458</v>
      </c>
      <c r="Q821" s="3">
        <f t="shared" si="153"/>
        <v>289188790.87278998</v>
      </c>
      <c r="R821" s="3">
        <f t="shared" si="154"/>
        <v>159579655.3574954</v>
      </c>
      <c r="S821" s="3">
        <f t="shared" si="149"/>
        <v>129609135.51529458</v>
      </c>
      <c r="T821" s="21">
        <f>(RANK(E821,E$8:E$1007,1)+COUNTIF(E$8:E821,E821)-1)/1000</f>
        <v>0.96299999999999997</v>
      </c>
      <c r="U821" s="21">
        <f>(RANK(F821,F$8:F$1007,1)+COUNTIF(F$8:F821,F821)-1)/1000</f>
        <v>0.96399999999999997</v>
      </c>
      <c r="V821" s="21">
        <f>(RANK(G821,G$8:G$1007,1)+COUNTIF(G$8:G821,G821)-1)/1000</f>
        <v>0.96099999999999997</v>
      </c>
      <c r="W821" s="21">
        <f>(RANK(H821,H$8:H$1007,1)+COUNTIF(H$8:H821,H821)-1)/1000</f>
        <v>0.96099999999999997</v>
      </c>
      <c r="X821" s="21">
        <f>(RANK(I821,I$8:I$1007,1)+COUNTIF(I$8:I821,I821)-1)/1000</f>
        <v>0.96399999999999997</v>
      </c>
      <c r="Y821" s="21">
        <f>(RANK(J821,J$8:J$1007,1)+COUNTIF(J$8:J821,J821)-1)/1000</f>
        <v>0.96</v>
      </c>
      <c r="Z821" s="21">
        <f>(RANK(K821,K$8:K$1007,1)+COUNTIF(K$8:K821,K821)-1)/1000</f>
        <v>0.80800000000000005</v>
      </c>
      <c r="AA821" s="21">
        <f>(RANK(L821,L$8:L$1007,1)+COUNTIF(L$8:L821,L821)-1)/1000</f>
        <v>0.81399999999999995</v>
      </c>
      <c r="AB821" s="21">
        <f>(RANK(M821,M$8:M$1007,1)+COUNTIF(M$8:M821,M821)-1)/1000</f>
        <v>0.78600000000000003</v>
      </c>
      <c r="AC821" s="21">
        <f>(RANK(N821,N$8:N$1007,1)+COUNTIF(N$8:N821,N821)-1)/1000</f>
        <v>0.96199999999999997</v>
      </c>
      <c r="AD821" s="21">
        <f>(RANK(O821,O$8:O$1007,1)+COUNTIF(O$8:O821,O821)-1)/1000</f>
        <v>0.96199999999999997</v>
      </c>
      <c r="AE821" s="21">
        <f>(RANK(P821,P$8:P$1007,1)+COUNTIF(P$8:P821,P821)-1)/1000</f>
        <v>0.96099999999999997</v>
      </c>
      <c r="AF821" s="21">
        <f>(RANK(Q821,Q$8:Q$1007,1)+COUNTIF(Q$8:Q821,Q821)-1)/1000</f>
        <v>0.96199999999999997</v>
      </c>
      <c r="AG821" s="21">
        <f>(RANK(R821,R$8:R$1007,1)+COUNTIF(R$8:R821,R821)-1)/1000</f>
        <v>0.96199999999999997</v>
      </c>
      <c r="AH821" s="21">
        <f>(RANK(S821,S$8:S$1007,1)+COUNTIF(S$8:S821,S821)-1)/1000</f>
        <v>0.96099999999999997</v>
      </c>
      <c r="AI821" s="14">
        <f t="shared" si="155"/>
        <v>0</v>
      </c>
      <c r="AK821" s="14">
        <f t="shared" si="156"/>
        <v>0</v>
      </c>
    </row>
    <row r="822" spans="2:37" x14ac:dyDescent="0.25">
      <c r="B822">
        <f t="shared" si="150"/>
        <v>815</v>
      </c>
      <c r="C822">
        <f>MATCH(B822,'Stocastic Model Raw Data'!$B$2:$B$1001,0)</f>
        <v>830</v>
      </c>
      <c r="D822" s="14" cm="1">
        <f t="array" ref="D822">INDEX('Stocastic Model Raw Data'!$G$2:$G$1001,$C822,0)</f>
        <v>31610718</v>
      </c>
      <c r="E822" s="14" cm="1">
        <f t="array" ref="E822">INDEX('Stocastic Model Raw Data'!$C$2:$C$1001,$C822,0)</f>
        <v>5651511.5188048501</v>
      </c>
      <c r="F822" s="14" cm="1">
        <f t="array" ref="F822">INDEX('Stocastic Model Raw Data'!$H$2:$H$1001,$C822,0)</f>
        <v>2281211.9416331202</v>
      </c>
      <c r="G822" s="14">
        <f t="shared" si="145"/>
        <v>3370299.5771717299</v>
      </c>
      <c r="H822" s="14" cm="1">
        <f t="array" ref="H822">INDEX('Stocastic Model Raw Data'!$D$2:$D$1001,$C822,0)</f>
        <v>184935173.54021201</v>
      </c>
      <c r="I822" s="14" cm="1">
        <f t="array" ref="I822">INDEX('Stocastic Model Raw Data'!$I$2:$I$1001,$C822,0)</f>
        <v>70542310.129989803</v>
      </c>
      <c r="J822" s="14">
        <f t="shared" si="146"/>
        <v>114392863.4102222</v>
      </c>
      <c r="K822" s="14" cm="1">
        <f t="array" ref="K822">INDEX('Stocastic Model Raw Data'!$E$2:$E$1001,$C822,0)</f>
        <v>44849249.408690698</v>
      </c>
      <c r="L822" s="14" cm="1">
        <f t="array" ref="L822">INDEX('Stocastic Model Raw Data'!$J$2:$J$1001,$C822,0)</f>
        <v>32331738.952139501</v>
      </c>
      <c r="M822" s="14">
        <f t="shared" si="147"/>
        <v>12517510.456551198</v>
      </c>
      <c r="N822" s="14">
        <f t="shared" si="151"/>
        <v>229784422.9489027</v>
      </c>
      <c r="O822" s="14">
        <f t="shared" si="152"/>
        <v>102874049.0821293</v>
      </c>
      <c r="P822" s="14">
        <f t="shared" si="148"/>
        <v>126910373.8667734</v>
      </c>
      <c r="Q822" s="3">
        <f t="shared" si="153"/>
        <v>229784422.9489027</v>
      </c>
      <c r="R822" s="3">
        <f t="shared" si="154"/>
        <v>134484767.0821293</v>
      </c>
      <c r="S822" s="3">
        <f t="shared" si="149"/>
        <v>95299655.866773397</v>
      </c>
      <c r="T822" s="21">
        <f>(RANK(E822,E$8:E$1007,1)+COUNTIF(E$8:E822,E822)-1)/1000</f>
        <v>0.80400000000000005</v>
      </c>
      <c r="U822" s="21">
        <f>(RANK(F822,F$8:F$1007,1)+COUNTIF(F$8:F822,F822)-1)/1000</f>
        <v>0.78600000000000003</v>
      </c>
      <c r="V822" s="21">
        <f>(RANK(G822,G$8:G$1007,1)+COUNTIF(G$8:G822,G822)-1)/1000</f>
        <v>0.81899999999999995</v>
      </c>
      <c r="W822" s="21">
        <f>(RANK(H822,H$8:H$1007,1)+COUNTIF(H$8:H822,H822)-1)/1000</f>
        <v>0.80800000000000005</v>
      </c>
      <c r="X822" s="21">
        <f>(RANK(I822,I$8:I$1007,1)+COUNTIF(I$8:I822,I822)-1)/1000</f>
        <v>0.78700000000000003</v>
      </c>
      <c r="Y822" s="21">
        <f>(RANK(J822,J$8:J$1007,1)+COUNTIF(J$8:J822,J822)-1)/1000</f>
        <v>0.82199999999999995</v>
      </c>
      <c r="Z822" s="21">
        <f>(RANK(K822,K$8:K$1007,1)+COUNTIF(K$8:K822,K822)-1)/1000</f>
        <v>0.97099999999999997</v>
      </c>
      <c r="AA822" s="21">
        <f>(RANK(L822,L$8:L$1007,1)+COUNTIF(L$8:L822,L822)-1)/1000</f>
        <v>0.97199999999999998</v>
      </c>
      <c r="AB822" s="21">
        <f>(RANK(M822,M$8:M$1007,1)+COUNTIF(M$8:M822,M822)-1)/1000</f>
        <v>0.95599999999999996</v>
      </c>
      <c r="AC822" s="21">
        <f>(RANK(N822,N$8:N$1007,1)+COUNTIF(N$8:N822,N822)-1)/1000</f>
        <v>0.83</v>
      </c>
      <c r="AD822" s="21">
        <f>(RANK(O822,O$8:O$1007,1)+COUNTIF(O$8:O822,O822)-1)/1000</f>
        <v>0.83199999999999996</v>
      </c>
      <c r="AE822" s="21">
        <f>(RANK(P822,P$8:P$1007,1)+COUNTIF(P$8:P822,P822)-1)/1000</f>
        <v>0.82599999999999996</v>
      </c>
      <c r="AF822" s="21">
        <f>(RANK(Q822,Q$8:Q$1007,1)+COUNTIF(Q$8:Q822,Q822)-1)/1000</f>
        <v>0.83</v>
      </c>
      <c r="AG822" s="21">
        <f>(RANK(R822,R$8:R$1007,1)+COUNTIF(R$8:R822,R822)-1)/1000</f>
        <v>0.83199999999999996</v>
      </c>
      <c r="AH822" s="21">
        <f>(RANK(S822,S$8:S$1007,1)+COUNTIF(S$8:S822,S822)-1)/1000</f>
        <v>0.82599999999999996</v>
      </c>
      <c r="AI822" s="14">
        <f t="shared" si="155"/>
        <v>0</v>
      </c>
      <c r="AK822" s="14">
        <f t="shared" si="156"/>
        <v>0</v>
      </c>
    </row>
    <row r="823" spans="2:37" x14ac:dyDescent="0.25">
      <c r="B823">
        <f t="shared" si="150"/>
        <v>816</v>
      </c>
      <c r="C823">
        <f>MATCH(B823,'Stocastic Model Raw Data'!$B$2:$B$1001,0)</f>
        <v>880</v>
      </c>
      <c r="D823" s="14" cm="1">
        <f t="array" ref="D823">INDEX('Stocastic Model Raw Data'!$G$2:$G$1001,$C823,0)</f>
        <v>31610718</v>
      </c>
      <c r="E823" s="14" cm="1">
        <f t="array" ref="E823">INDEX('Stocastic Model Raw Data'!$C$2:$C$1001,$C823,0)</f>
        <v>6599696.0620478196</v>
      </c>
      <c r="F823" s="14" cm="1">
        <f t="array" ref="F823">INDEX('Stocastic Model Raw Data'!$H$2:$H$1001,$C823,0)</f>
        <v>2743289.1502338001</v>
      </c>
      <c r="G823" s="14">
        <f t="shared" si="145"/>
        <v>3856406.9118140195</v>
      </c>
      <c r="H823" s="14" cm="1">
        <f t="array" ref="H823">INDEX('Stocastic Model Raw Data'!$D$2:$D$1001,$C823,0)</f>
        <v>215105899.498393</v>
      </c>
      <c r="I823" s="14" cm="1">
        <f t="array" ref="I823">INDEX('Stocastic Model Raw Data'!$I$2:$I$1001,$C823,0)</f>
        <v>84101645.249098301</v>
      </c>
      <c r="J823" s="14">
        <f t="shared" si="146"/>
        <v>131004254.2492947</v>
      </c>
      <c r="K823" s="14" cm="1">
        <f t="array" ref="K823">INDEX('Stocastic Model Raw Data'!$E$2:$E$1001,$C823,0)</f>
        <v>30083340.7154686</v>
      </c>
      <c r="L823" s="14" cm="1">
        <f t="array" ref="L823">INDEX('Stocastic Model Raw Data'!$J$2:$J$1001,$C823,0)</f>
        <v>21034546.814952299</v>
      </c>
      <c r="M823" s="14">
        <f t="shared" si="147"/>
        <v>9048793.9005163014</v>
      </c>
      <c r="N823" s="14">
        <f t="shared" si="151"/>
        <v>245189240.21386158</v>
      </c>
      <c r="O823" s="14">
        <f t="shared" si="152"/>
        <v>105136192.0640506</v>
      </c>
      <c r="P823" s="14">
        <f t="shared" si="148"/>
        <v>140053048.14981097</v>
      </c>
      <c r="Q823" s="3">
        <f t="shared" si="153"/>
        <v>245189240.21386158</v>
      </c>
      <c r="R823" s="3">
        <f t="shared" si="154"/>
        <v>136746910.06405061</v>
      </c>
      <c r="S823" s="3">
        <f t="shared" si="149"/>
        <v>108442330.14981097</v>
      </c>
      <c r="T823" s="21">
        <f>(RANK(E823,E$8:E$1007,1)+COUNTIF(E$8:E823,E823)-1)/1000</f>
        <v>0.90700000000000003</v>
      </c>
      <c r="U823" s="21">
        <f>(RANK(F823,F$8:F$1007,1)+COUNTIF(F$8:F823,F823)-1)/1000</f>
        <v>0.90300000000000002</v>
      </c>
      <c r="V823" s="21">
        <f>(RANK(G823,G$8:G$1007,1)+COUNTIF(G$8:G823,G823)-1)/1000</f>
        <v>0.90700000000000003</v>
      </c>
      <c r="W823" s="21">
        <f>(RANK(H823,H$8:H$1007,1)+COUNTIF(H$8:H823,H823)-1)/1000</f>
        <v>0.90800000000000003</v>
      </c>
      <c r="X823" s="21">
        <f>(RANK(I823,I$8:I$1007,1)+COUNTIF(I$8:I823,I823)-1)/1000</f>
        <v>0.90100000000000002</v>
      </c>
      <c r="Y823" s="21">
        <f>(RANK(J823,J$8:J$1007,1)+COUNTIF(J$8:J823,J823)-1)/1000</f>
        <v>0.91300000000000003</v>
      </c>
      <c r="Z823" s="21">
        <f>(RANK(K823,K$8:K$1007,1)+COUNTIF(K$8:K823,K823)-1)/1000</f>
        <v>0.22800000000000001</v>
      </c>
      <c r="AA823" s="21">
        <f>(RANK(L823,L$8:L$1007,1)+COUNTIF(L$8:L823,L823)-1)/1000</f>
        <v>0.23</v>
      </c>
      <c r="AB823" s="21">
        <f>(RANK(M823,M$8:M$1007,1)+COUNTIF(M$8:M823,M823)-1)/1000</f>
        <v>0.23200000000000001</v>
      </c>
      <c r="AC823" s="21">
        <f>(RANK(N823,N$8:N$1007,1)+COUNTIF(N$8:N823,N823)-1)/1000</f>
        <v>0.88</v>
      </c>
      <c r="AD823" s="21">
        <f>(RANK(O823,O$8:O$1007,1)+COUNTIF(O$8:O823,O823)-1)/1000</f>
        <v>0.84699999999999998</v>
      </c>
      <c r="AE823" s="21">
        <f>(RANK(P823,P$8:P$1007,1)+COUNTIF(P$8:P823,P823)-1)/1000</f>
        <v>0.89700000000000002</v>
      </c>
      <c r="AF823" s="21">
        <f>(RANK(Q823,Q$8:Q$1007,1)+COUNTIF(Q$8:Q823,Q823)-1)/1000</f>
        <v>0.88</v>
      </c>
      <c r="AG823" s="21">
        <f>(RANK(R823,R$8:R$1007,1)+COUNTIF(R$8:R823,R823)-1)/1000</f>
        <v>0.84699999999999998</v>
      </c>
      <c r="AH823" s="21">
        <f>(RANK(S823,S$8:S$1007,1)+COUNTIF(S$8:S823,S823)-1)/1000</f>
        <v>0.89700000000000002</v>
      </c>
      <c r="AI823" s="14">
        <f t="shared" si="155"/>
        <v>0</v>
      </c>
      <c r="AK823" s="14">
        <f t="shared" si="156"/>
        <v>0</v>
      </c>
    </row>
    <row r="824" spans="2:37" x14ac:dyDescent="0.25">
      <c r="B824">
        <f t="shared" si="150"/>
        <v>817</v>
      </c>
      <c r="C824">
        <f>MATCH(B824,'Stocastic Model Raw Data'!$B$2:$B$1001,0)</f>
        <v>803</v>
      </c>
      <c r="D824" s="14" cm="1">
        <f t="array" ref="D824">INDEX('Stocastic Model Raw Data'!$G$2:$G$1001,$C824,0)</f>
        <v>31610718</v>
      </c>
      <c r="E824" s="14" cm="1">
        <f t="array" ref="E824">INDEX('Stocastic Model Raw Data'!$C$2:$C$1001,$C824,0)</f>
        <v>5822898.6335871397</v>
      </c>
      <c r="F824" s="14" cm="1">
        <f t="array" ref="F824">INDEX('Stocastic Model Raw Data'!$H$2:$H$1001,$C824,0)</f>
        <v>2408797.3864185801</v>
      </c>
      <c r="G824" s="14">
        <f t="shared" si="145"/>
        <v>3414101.2471685596</v>
      </c>
      <c r="H824" s="14" cm="1">
        <f t="array" ref="H824">INDEX('Stocastic Model Raw Data'!$D$2:$D$1001,$C824,0)</f>
        <v>190596010.291273</v>
      </c>
      <c r="I824" s="14" cm="1">
        <f t="array" ref="I824">INDEX('Stocastic Model Raw Data'!$I$2:$I$1001,$C824,0)</f>
        <v>74001284.495061398</v>
      </c>
      <c r="J824" s="14">
        <f t="shared" si="146"/>
        <v>116594725.7962116</v>
      </c>
      <c r="K824" s="14" cm="1">
        <f t="array" ref="K824">INDEX('Stocastic Model Raw Data'!$E$2:$E$1001,$C824,0)</f>
        <v>29051421.4266105</v>
      </c>
      <c r="L824" s="14" cm="1">
        <f t="array" ref="L824">INDEX('Stocastic Model Raw Data'!$J$2:$J$1001,$C824,0)</f>
        <v>20034700.845546301</v>
      </c>
      <c r="M824" s="14">
        <f t="shared" si="147"/>
        <v>9016720.5810641982</v>
      </c>
      <c r="N824" s="14">
        <f t="shared" si="151"/>
        <v>219647431.7178835</v>
      </c>
      <c r="O824" s="14">
        <f t="shared" si="152"/>
        <v>94035985.340607703</v>
      </c>
      <c r="P824" s="14">
        <f t="shared" si="148"/>
        <v>125611446.37727579</v>
      </c>
      <c r="Q824" s="3">
        <f t="shared" si="153"/>
        <v>219647431.7178835</v>
      </c>
      <c r="R824" s="3">
        <f t="shared" si="154"/>
        <v>125646703.3406077</v>
      </c>
      <c r="S824" s="3">
        <f t="shared" si="149"/>
        <v>94000728.377275795</v>
      </c>
      <c r="T824" s="21">
        <f>(RANK(E824,E$8:E$1007,1)+COUNTIF(E$8:E824,E824)-1)/1000</f>
        <v>0.82499999999999996</v>
      </c>
      <c r="U824" s="21">
        <f>(RANK(F824,F$8:F$1007,1)+COUNTIF(F$8:F824,F824)-1)/1000</f>
        <v>0.82699999999999996</v>
      </c>
      <c r="V824" s="21">
        <f>(RANK(G824,G$8:G$1007,1)+COUNTIF(G$8:G824,G824)-1)/1000</f>
        <v>0.82299999999999995</v>
      </c>
      <c r="W824" s="21">
        <f>(RANK(H824,H$8:H$1007,1)+COUNTIF(H$8:H824,H824)-1)/1000</f>
        <v>0.83</v>
      </c>
      <c r="X824" s="21">
        <f>(RANK(I824,I$8:I$1007,1)+COUNTIF(I$8:I824,I824)-1)/1000</f>
        <v>0.82499999999999996</v>
      </c>
      <c r="Y824" s="21">
        <f>(RANK(J824,J$8:J$1007,1)+COUNTIF(J$8:J824,J824)-1)/1000</f>
        <v>0.83099999999999996</v>
      </c>
      <c r="Z824" s="21">
        <f>(RANK(K824,K$8:K$1007,1)+COUNTIF(K$8:K824,K824)-1)/1000</f>
        <v>0.191</v>
      </c>
      <c r="AA824" s="21">
        <f>(RANK(L824,L$8:L$1007,1)+COUNTIF(L$8:L824,L824)-1)/1000</f>
        <v>0.189</v>
      </c>
      <c r="AB824" s="21">
        <f>(RANK(M824,M$8:M$1007,1)+COUNTIF(M$8:M824,M824)-1)/1000</f>
        <v>0.22600000000000001</v>
      </c>
      <c r="AC824" s="21">
        <f>(RANK(N824,N$8:N$1007,1)+COUNTIF(N$8:N824,N824)-1)/1000</f>
        <v>0.80300000000000005</v>
      </c>
      <c r="AD824" s="21">
        <f>(RANK(O824,O$8:O$1007,1)+COUNTIF(O$8:O824,O824)-1)/1000</f>
        <v>0.75900000000000001</v>
      </c>
      <c r="AE824" s="21">
        <f>(RANK(P824,P$8:P$1007,1)+COUNTIF(P$8:P824,P824)-1)/1000</f>
        <v>0.82299999999999995</v>
      </c>
      <c r="AF824" s="21">
        <f>(RANK(Q824,Q$8:Q$1007,1)+COUNTIF(Q$8:Q824,Q824)-1)/1000</f>
        <v>0.80300000000000005</v>
      </c>
      <c r="AG824" s="21">
        <f>(RANK(R824,R$8:R$1007,1)+COUNTIF(R$8:R824,R824)-1)/1000</f>
        <v>0.75900000000000001</v>
      </c>
      <c r="AH824" s="21">
        <f>(RANK(S824,S$8:S$1007,1)+COUNTIF(S$8:S824,S824)-1)/1000</f>
        <v>0.82299999999999995</v>
      </c>
      <c r="AI824" s="14">
        <f t="shared" si="155"/>
        <v>0</v>
      </c>
      <c r="AK824" s="14">
        <f t="shared" si="156"/>
        <v>0</v>
      </c>
    </row>
    <row r="825" spans="2:37" x14ac:dyDescent="0.25">
      <c r="B825">
        <f t="shared" si="150"/>
        <v>818</v>
      </c>
      <c r="C825">
        <f>MATCH(B825,'Stocastic Model Raw Data'!$B$2:$B$1001,0)</f>
        <v>363</v>
      </c>
      <c r="D825" s="14" cm="1">
        <f t="array" ref="D825">INDEX('Stocastic Model Raw Data'!$G$2:$G$1001,$C825,0)</f>
        <v>31610718</v>
      </c>
      <c r="E825" s="14" cm="1">
        <f t="array" ref="E825">INDEX('Stocastic Model Raw Data'!$C$2:$C$1001,$C825,0)</f>
        <v>3480174.0489697601</v>
      </c>
      <c r="F825" s="14" cm="1">
        <f t="array" ref="F825">INDEX('Stocastic Model Raw Data'!$H$2:$H$1001,$C825,0)</f>
        <v>1406243.7636271501</v>
      </c>
      <c r="G825" s="14">
        <f t="shared" si="145"/>
        <v>2073930.28534261</v>
      </c>
      <c r="H825" s="14" cm="1">
        <f t="array" ref="H825">INDEX('Stocastic Model Raw Data'!$D$2:$D$1001,$C825,0)</f>
        <v>114283219.20291001</v>
      </c>
      <c r="I825" s="14" cm="1">
        <f t="array" ref="I825">INDEX('Stocastic Model Raw Data'!$I$2:$I$1001,$C825,0)</f>
        <v>43544271.891222604</v>
      </c>
      <c r="J825" s="14">
        <f t="shared" si="146"/>
        <v>70738947.31168741</v>
      </c>
      <c r="K825" s="14" cm="1">
        <f t="array" ref="K825">INDEX('Stocastic Model Raw Data'!$E$2:$E$1001,$C825,0)</f>
        <v>25870791.754096501</v>
      </c>
      <c r="L825" s="14" cm="1">
        <f t="array" ref="L825">INDEX('Stocastic Model Raw Data'!$J$2:$J$1001,$C825,0)</f>
        <v>18116391.083397999</v>
      </c>
      <c r="M825" s="14">
        <f t="shared" si="147"/>
        <v>7754400.6706985012</v>
      </c>
      <c r="N825" s="14">
        <f t="shared" si="151"/>
        <v>140154010.95700651</v>
      </c>
      <c r="O825" s="14">
        <f t="shared" si="152"/>
        <v>61660662.974620603</v>
      </c>
      <c r="P825" s="14">
        <f t="shared" si="148"/>
        <v>78493347.982385904</v>
      </c>
      <c r="Q825" s="3">
        <f t="shared" si="153"/>
        <v>140154010.95700651</v>
      </c>
      <c r="R825" s="3">
        <f t="shared" si="154"/>
        <v>93271380.97462061</v>
      </c>
      <c r="S825" s="3">
        <f t="shared" si="149"/>
        <v>46882629.982385904</v>
      </c>
      <c r="T825" s="21">
        <f>(RANK(E825,E$8:E$1007,1)+COUNTIF(E$8:E825,E825)-1)/1000</f>
        <v>0.38500000000000001</v>
      </c>
      <c r="U825" s="21">
        <f>(RANK(F825,F$8:F$1007,1)+COUNTIF(F$8:F825,F825)-1)/1000</f>
        <v>0.39100000000000001</v>
      </c>
      <c r="V825" s="21">
        <f>(RANK(G825,G$8:G$1007,1)+COUNTIF(G$8:G825,G825)-1)/1000</f>
        <v>0.38</v>
      </c>
      <c r="W825" s="21">
        <f>(RANK(H825,H$8:H$1007,1)+COUNTIF(H$8:H825,H825)-1)/1000</f>
        <v>0.38600000000000001</v>
      </c>
      <c r="X825" s="21">
        <f>(RANK(I825,I$8:I$1007,1)+COUNTIF(I$8:I825,I825)-1)/1000</f>
        <v>0.39100000000000001</v>
      </c>
      <c r="Y825" s="21">
        <f>(RANK(J825,J$8:J$1007,1)+COUNTIF(J$8:J825,J825)-1)/1000</f>
        <v>0.38600000000000001</v>
      </c>
      <c r="Z825" s="21">
        <f>(RANK(K825,K$8:K$1007,1)+COUNTIF(K$8:K825,K825)-1)/1000</f>
        <v>8.6999999999999994E-2</v>
      </c>
      <c r="AA825" s="21">
        <f>(RANK(L825,L$8:L$1007,1)+COUNTIF(L$8:L825,L825)-1)/1000</f>
        <v>9.8000000000000004E-2</v>
      </c>
      <c r="AB825" s="21">
        <f>(RANK(M825,M$8:M$1007,1)+COUNTIF(M$8:M825,M825)-1)/1000</f>
        <v>7.0999999999999994E-2</v>
      </c>
      <c r="AC825" s="21">
        <f>(RANK(N825,N$8:N$1007,1)+COUNTIF(N$8:N825,N825)-1)/1000</f>
        <v>0.36299999999999999</v>
      </c>
      <c r="AD825" s="21">
        <f>(RANK(O825,O$8:O$1007,1)+COUNTIF(O$8:O825,O825)-1)/1000</f>
        <v>0.311</v>
      </c>
      <c r="AE825" s="21">
        <f>(RANK(P825,P$8:P$1007,1)+COUNTIF(P$8:P825,P825)-1)/1000</f>
        <v>0.377</v>
      </c>
      <c r="AF825" s="21">
        <f>(RANK(Q825,Q$8:Q$1007,1)+COUNTIF(Q$8:Q825,Q825)-1)/1000</f>
        <v>0.36299999999999999</v>
      </c>
      <c r="AG825" s="21">
        <f>(RANK(R825,R$8:R$1007,1)+COUNTIF(R$8:R825,R825)-1)/1000</f>
        <v>0.311</v>
      </c>
      <c r="AH825" s="21">
        <f>(RANK(S825,S$8:S$1007,1)+COUNTIF(S$8:S825,S825)-1)/1000</f>
        <v>0.377</v>
      </c>
      <c r="AI825" s="14">
        <f t="shared" si="155"/>
        <v>0</v>
      </c>
      <c r="AK825" s="14">
        <f t="shared" si="156"/>
        <v>0</v>
      </c>
    </row>
    <row r="826" spans="2:37" x14ac:dyDescent="0.25">
      <c r="B826">
        <f t="shared" si="150"/>
        <v>819</v>
      </c>
      <c r="C826">
        <f>MATCH(B826,'Stocastic Model Raw Data'!$B$2:$B$1001,0)</f>
        <v>811</v>
      </c>
      <c r="D826" s="14" cm="1">
        <f t="array" ref="D826">INDEX('Stocastic Model Raw Data'!$G$2:$G$1001,$C826,0)</f>
        <v>31610718</v>
      </c>
      <c r="E826" s="14" cm="1">
        <f t="array" ref="E826">INDEX('Stocastic Model Raw Data'!$C$2:$C$1001,$C826,0)</f>
        <v>5686252.2367365602</v>
      </c>
      <c r="F826" s="14" cm="1">
        <f t="array" ref="F826">INDEX('Stocastic Model Raw Data'!$H$2:$H$1001,$C826,0)</f>
        <v>2373086.60948466</v>
      </c>
      <c r="G826" s="14">
        <f t="shared" si="145"/>
        <v>3313165.6272519003</v>
      </c>
      <c r="H826" s="14" cm="1">
        <f t="array" ref="H826">INDEX('Stocastic Model Raw Data'!$D$2:$D$1001,$C826,0)</f>
        <v>185143275.24779901</v>
      </c>
      <c r="I826" s="14" cm="1">
        <f t="array" ref="I826">INDEX('Stocastic Model Raw Data'!$I$2:$I$1001,$C826,0)</f>
        <v>73163995.875009701</v>
      </c>
      <c r="J826" s="14">
        <f t="shared" si="146"/>
        <v>111979279.37278931</v>
      </c>
      <c r="K826" s="14" cm="1">
        <f t="array" ref="K826">INDEX('Stocastic Model Raw Data'!$E$2:$E$1001,$C826,0)</f>
        <v>36745001.807495996</v>
      </c>
      <c r="L826" s="14" cm="1">
        <f t="array" ref="L826">INDEX('Stocastic Model Raw Data'!$J$2:$J$1001,$C826,0)</f>
        <v>26010890.599663898</v>
      </c>
      <c r="M826" s="14">
        <f t="shared" si="147"/>
        <v>10734111.207832098</v>
      </c>
      <c r="N826" s="14">
        <f t="shared" si="151"/>
        <v>221888277.05529499</v>
      </c>
      <c r="O826" s="14">
        <f t="shared" si="152"/>
        <v>99174886.474673599</v>
      </c>
      <c r="P826" s="14">
        <f t="shared" si="148"/>
        <v>122713390.58062139</v>
      </c>
      <c r="Q826" s="3">
        <f t="shared" si="153"/>
        <v>221888277.05529499</v>
      </c>
      <c r="R826" s="3">
        <f t="shared" si="154"/>
        <v>130785604.4746736</v>
      </c>
      <c r="S826" s="3">
        <f t="shared" si="149"/>
        <v>91102672.580621392</v>
      </c>
      <c r="T826" s="21">
        <f>(RANK(E826,E$8:E$1007,1)+COUNTIF(E$8:E826,E826)-1)/1000</f>
        <v>0.81</v>
      </c>
      <c r="U826" s="21">
        <f>(RANK(F826,F$8:F$1007,1)+COUNTIF(F$8:F826,F826)-1)/1000</f>
        <v>0.81499999999999995</v>
      </c>
      <c r="V826" s="21">
        <f>(RANK(G826,G$8:G$1007,1)+COUNTIF(G$8:G826,G826)-1)/1000</f>
        <v>0.80600000000000005</v>
      </c>
      <c r="W826" s="21">
        <f>(RANK(H826,H$8:H$1007,1)+COUNTIF(H$8:H826,H826)-1)/1000</f>
        <v>0.81200000000000006</v>
      </c>
      <c r="X826" s="21">
        <f>(RANK(I826,I$8:I$1007,1)+COUNTIF(I$8:I826,I826)-1)/1000</f>
        <v>0.81499999999999995</v>
      </c>
      <c r="Y826" s="21">
        <f>(RANK(J826,J$8:J$1007,1)+COUNTIF(J$8:J826,J826)-1)/1000</f>
        <v>0.80600000000000005</v>
      </c>
      <c r="Z826" s="21">
        <f>(RANK(K826,K$8:K$1007,1)+COUNTIF(K$8:K826,K826)-1)/1000</f>
        <v>0.56000000000000005</v>
      </c>
      <c r="AA826" s="21">
        <f>(RANK(L826,L$8:L$1007,1)+COUNTIF(L$8:L826,L826)-1)/1000</f>
        <v>0.54400000000000004</v>
      </c>
      <c r="AB826" s="21">
        <f>(RANK(M826,M$8:M$1007,1)+COUNTIF(M$8:M826,M826)-1)/1000</f>
        <v>0.60599999999999998</v>
      </c>
      <c r="AC826" s="21">
        <f>(RANK(N826,N$8:N$1007,1)+COUNTIF(N$8:N826,N826)-1)/1000</f>
        <v>0.81100000000000005</v>
      </c>
      <c r="AD826" s="21">
        <f>(RANK(O826,O$8:O$1007,1)+COUNTIF(O$8:O826,O826)-1)/1000</f>
        <v>0.81200000000000006</v>
      </c>
      <c r="AE826" s="21">
        <f>(RANK(P826,P$8:P$1007,1)+COUNTIF(P$8:P826,P826)-1)/1000</f>
        <v>0.81</v>
      </c>
      <c r="AF826" s="21">
        <f>(RANK(Q826,Q$8:Q$1007,1)+COUNTIF(Q$8:Q826,Q826)-1)/1000</f>
        <v>0.81100000000000005</v>
      </c>
      <c r="AG826" s="21">
        <f>(RANK(R826,R$8:R$1007,1)+COUNTIF(R$8:R826,R826)-1)/1000</f>
        <v>0.81200000000000006</v>
      </c>
      <c r="AH826" s="21">
        <f>(RANK(S826,S$8:S$1007,1)+COUNTIF(S$8:S826,S826)-1)/1000</f>
        <v>0.81</v>
      </c>
      <c r="AI826" s="14">
        <f t="shared" si="155"/>
        <v>0</v>
      </c>
      <c r="AK826" s="14">
        <f t="shared" si="156"/>
        <v>0</v>
      </c>
    </row>
    <row r="827" spans="2:37" x14ac:dyDescent="0.25">
      <c r="B827">
        <f t="shared" si="150"/>
        <v>820</v>
      </c>
      <c r="C827">
        <f>MATCH(B827,'Stocastic Model Raw Data'!$B$2:$B$1001,0)</f>
        <v>564</v>
      </c>
      <c r="D827" s="14" cm="1">
        <f t="array" ref="D827">INDEX('Stocastic Model Raw Data'!$G$2:$G$1001,$C827,0)</f>
        <v>31610718</v>
      </c>
      <c r="E827" s="14" cm="1">
        <f t="array" ref="E827">INDEX('Stocastic Model Raw Data'!$C$2:$C$1001,$C827,0)</f>
        <v>4469321.60578054</v>
      </c>
      <c r="F827" s="14" cm="1">
        <f t="array" ref="F827">INDEX('Stocastic Model Raw Data'!$H$2:$H$1001,$C827,0)</f>
        <v>1818383.8628475801</v>
      </c>
      <c r="G827" s="14">
        <f t="shared" si="145"/>
        <v>2650937.7429329599</v>
      </c>
      <c r="H827" s="14" cm="1">
        <f t="array" ref="H827">INDEX('Stocastic Model Raw Data'!$D$2:$D$1001,$C827,0)</f>
        <v>144548257.59068501</v>
      </c>
      <c r="I827" s="14" cm="1">
        <f t="array" ref="I827">INDEX('Stocastic Model Raw Data'!$I$2:$I$1001,$C827,0)</f>
        <v>56248683.694402002</v>
      </c>
      <c r="J827" s="14">
        <f t="shared" si="146"/>
        <v>88299573.896283001</v>
      </c>
      <c r="K827" s="14" cm="1">
        <f t="array" ref="K827">INDEX('Stocastic Model Raw Data'!$E$2:$E$1001,$C827,0)</f>
        <v>33445304.209812898</v>
      </c>
      <c r="L827" s="14" cm="1">
        <f t="array" ref="L827">INDEX('Stocastic Model Raw Data'!$J$2:$J$1001,$C827,0)</f>
        <v>23241232.512258202</v>
      </c>
      <c r="M827" s="14">
        <f t="shared" si="147"/>
        <v>10204071.697554696</v>
      </c>
      <c r="N827" s="14">
        <f t="shared" si="151"/>
        <v>177993561.80049792</v>
      </c>
      <c r="O827" s="14">
        <f t="shared" si="152"/>
        <v>79489916.206660211</v>
      </c>
      <c r="P827" s="14">
        <f t="shared" si="148"/>
        <v>98503645.593837708</v>
      </c>
      <c r="Q827" s="3">
        <f t="shared" si="153"/>
        <v>177993561.80049792</v>
      </c>
      <c r="R827" s="3">
        <f t="shared" si="154"/>
        <v>111100634.20666021</v>
      </c>
      <c r="S827" s="3">
        <f t="shared" si="149"/>
        <v>66892927.593837708</v>
      </c>
      <c r="T827" s="21">
        <f>(RANK(E827,E$8:E$1007,1)+COUNTIF(E$8:E827,E827)-1)/1000</f>
        <v>0.57799999999999996</v>
      </c>
      <c r="U827" s="21">
        <f>(RANK(F827,F$8:F$1007,1)+COUNTIF(F$8:F827,F827)-1)/1000</f>
        <v>0.57699999999999996</v>
      </c>
      <c r="V827" s="21">
        <f>(RANK(G827,G$8:G$1007,1)+COUNTIF(G$8:G827,G827)-1)/1000</f>
        <v>0.58399999999999996</v>
      </c>
      <c r="W827" s="21">
        <f>(RANK(H827,H$8:H$1007,1)+COUNTIF(H$8:H827,H827)-1)/1000</f>
        <v>0.57499999999999996</v>
      </c>
      <c r="X827" s="21">
        <f>(RANK(I827,I$8:I$1007,1)+COUNTIF(I$8:I827,I827)-1)/1000</f>
        <v>0.57599999999999996</v>
      </c>
      <c r="Y827" s="21">
        <f>(RANK(J827,J$8:J$1007,1)+COUNTIF(J$8:J827,J827)-1)/1000</f>
        <v>0.58199999999999996</v>
      </c>
      <c r="Z827" s="21">
        <f>(RANK(K827,K$8:K$1007,1)+COUNTIF(K$8:K827,K827)-1)/1000</f>
        <v>0.36799999999999999</v>
      </c>
      <c r="AA827" s="21">
        <f>(RANK(L827,L$8:L$1007,1)+COUNTIF(L$8:L827,L827)-1)/1000</f>
        <v>0.34300000000000003</v>
      </c>
      <c r="AB827" s="21">
        <f>(RANK(M827,M$8:M$1007,1)+COUNTIF(M$8:M827,M827)-1)/1000</f>
        <v>0.47</v>
      </c>
      <c r="AC827" s="21">
        <f>(RANK(N827,N$8:N$1007,1)+COUNTIF(N$8:N827,N827)-1)/1000</f>
        <v>0.56399999999999995</v>
      </c>
      <c r="AD827" s="21">
        <f>(RANK(O827,O$8:O$1007,1)+COUNTIF(O$8:O827,O827)-1)/1000</f>
        <v>0.52500000000000002</v>
      </c>
      <c r="AE827" s="21">
        <f>(RANK(P827,P$8:P$1007,1)+COUNTIF(P$8:P827,P827)-1)/1000</f>
        <v>0.57999999999999996</v>
      </c>
      <c r="AF827" s="21">
        <f>(RANK(Q827,Q$8:Q$1007,1)+COUNTIF(Q$8:Q827,Q827)-1)/1000</f>
        <v>0.56399999999999995</v>
      </c>
      <c r="AG827" s="21">
        <f>(RANK(R827,R$8:R$1007,1)+COUNTIF(R$8:R827,R827)-1)/1000</f>
        <v>0.52500000000000002</v>
      </c>
      <c r="AH827" s="21">
        <f>(RANK(S827,S$8:S$1007,1)+COUNTIF(S$8:S827,S827)-1)/1000</f>
        <v>0.57999999999999996</v>
      </c>
      <c r="AI827" s="14">
        <f t="shared" si="155"/>
        <v>0</v>
      </c>
      <c r="AK827" s="14">
        <f t="shared" si="156"/>
        <v>0</v>
      </c>
    </row>
    <row r="828" spans="2:37" x14ac:dyDescent="0.25">
      <c r="B828">
        <f t="shared" si="150"/>
        <v>821</v>
      </c>
      <c r="C828">
        <f>MATCH(B828,'Stocastic Model Raw Data'!$B$2:$B$1001,0)</f>
        <v>339</v>
      </c>
      <c r="D828" s="14" cm="1">
        <f t="array" ref="D828">INDEX('Stocastic Model Raw Data'!$G$2:$G$1001,$C828,0)</f>
        <v>31610718</v>
      </c>
      <c r="E828" s="14" cm="1">
        <f t="array" ref="E828">INDEX('Stocastic Model Raw Data'!$C$2:$C$1001,$C828,0)</f>
        <v>3140810.3226562301</v>
      </c>
      <c r="F828" s="14" cm="1">
        <f t="array" ref="F828">INDEX('Stocastic Model Raw Data'!$H$2:$H$1001,$C828,0)</f>
        <v>1262149.02690105</v>
      </c>
      <c r="G828" s="14">
        <f t="shared" si="145"/>
        <v>1878661.2957551801</v>
      </c>
      <c r="H828" s="14" cm="1">
        <f t="array" ref="H828">INDEX('Stocastic Model Raw Data'!$D$2:$D$1001,$C828,0)</f>
        <v>101070239.279815</v>
      </c>
      <c r="I828" s="14" cm="1">
        <f t="array" ref="I828">INDEX('Stocastic Model Raw Data'!$I$2:$I$1001,$C828,0)</f>
        <v>39322231.059978999</v>
      </c>
      <c r="J828" s="14">
        <f t="shared" si="146"/>
        <v>61748008.219836004</v>
      </c>
      <c r="K828" s="14" cm="1">
        <f t="array" ref="K828">INDEX('Stocastic Model Raw Data'!$E$2:$E$1001,$C828,0)</f>
        <v>36279256.489038602</v>
      </c>
      <c r="L828" s="14" cm="1">
        <f t="array" ref="L828">INDEX('Stocastic Model Raw Data'!$J$2:$J$1001,$C828,0)</f>
        <v>25720617.618249699</v>
      </c>
      <c r="M828" s="14">
        <f t="shared" si="147"/>
        <v>10558638.870788902</v>
      </c>
      <c r="N828" s="14">
        <f t="shared" si="151"/>
        <v>137349495.7688536</v>
      </c>
      <c r="O828" s="14">
        <f t="shared" si="152"/>
        <v>65042848.678228699</v>
      </c>
      <c r="P828" s="14">
        <f t="shared" si="148"/>
        <v>72306647.090624899</v>
      </c>
      <c r="Q828" s="3">
        <f t="shared" si="153"/>
        <v>137349495.7688536</v>
      </c>
      <c r="R828" s="3">
        <f t="shared" si="154"/>
        <v>96653566.678228706</v>
      </c>
      <c r="S828" s="3">
        <f t="shared" si="149"/>
        <v>40695929.090624899</v>
      </c>
      <c r="T828" s="21">
        <f>(RANK(E828,E$8:E$1007,1)+COUNTIF(E$8:E828,E828)-1)/1000</f>
        <v>0.34100000000000003</v>
      </c>
      <c r="U828" s="21">
        <f>(RANK(F828,F$8:F$1007,1)+COUNTIF(F$8:F828,F828)-1)/1000</f>
        <v>0.34699999999999998</v>
      </c>
      <c r="V828" s="21">
        <f>(RANK(G828,G$8:G$1007,1)+COUNTIF(G$8:G828,G828)-1)/1000</f>
        <v>0.33100000000000002</v>
      </c>
      <c r="W828" s="21">
        <f>(RANK(H828,H$8:H$1007,1)+COUNTIF(H$8:H828,H828)-1)/1000</f>
        <v>0.33100000000000002</v>
      </c>
      <c r="X828" s="21">
        <f>(RANK(I828,I$8:I$1007,1)+COUNTIF(I$8:I828,I828)-1)/1000</f>
        <v>0.34599999999999997</v>
      </c>
      <c r="Y828" s="21">
        <f>(RANK(J828,J$8:J$1007,1)+COUNTIF(J$8:J828,J828)-1)/1000</f>
        <v>0.32500000000000001</v>
      </c>
      <c r="Z828" s="21">
        <f>(RANK(K828,K$8:K$1007,1)+COUNTIF(K$8:K828,K828)-1)/1000</f>
        <v>0.52600000000000002</v>
      </c>
      <c r="AA828" s="21">
        <f>(RANK(L828,L$8:L$1007,1)+COUNTIF(L$8:L828,L828)-1)/1000</f>
        <v>0.51300000000000001</v>
      </c>
      <c r="AB828" s="21">
        <f>(RANK(M828,M$8:M$1007,1)+COUNTIF(M$8:M828,M828)-1)/1000</f>
        <v>0.56299999999999994</v>
      </c>
      <c r="AC828" s="21">
        <f>(RANK(N828,N$8:N$1007,1)+COUNTIF(N$8:N828,N828)-1)/1000</f>
        <v>0.33900000000000002</v>
      </c>
      <c r="AD828" s="21">
        <f>(RANK(O828,O$8:O$1007,1)+COUNTIF(O$8:O828,O828)-1)/1000</f>
        <v>0.36</v>
      </c>
      <c r="AE828" s="21">
        <f>(RANK(P828,P$8:P$1007,1)+COUNTIF(P$8:P828,P828)-1)/1000</f>
        <v>0.33200000000000002</v>
      </c>
      <c r="AF828" s="21">
        <f>(RANK(Q828,Q$8:Q$1007,1)+COUNTIF(Q$8:Q828,Q828)-1)/1000</f>
        <v>0.33900000000000002</v>
      </c>
      <c r="AG828" s="21">
        <f>(RANK(R828,R$8:R$1007,1)+COUNTIF(R$8:R828,R828)-1)/1000</f>
        <v>0.36</v>
      </c>
      <c r="AH828" s="21">
        <f>(RANK(S828,S$8:S$1007,1)+COUNTIF(S$8:S828,S828)-1)/1000</f>
        <v>0.33200000000000002</v>
      </c>
      <c r="AI828" s="14">
        <f t="shared" si="155"/>
        <v>0</v>
      </c>
      <c r="AK828" s="14">
        <f t="shared" si="156"/>
        <v>0</v>
      </c>
    </row>
    <row r="829" spans="2:37" x14ac:dyDescent="0.25">
      <c r="B829">
        <f t="shared" si="150"/>
        <v>822</v>
      </c>
      <c r="C829">
        <f>MATCH(B829,'Stocastic Model Raw Data'!$B$2:$B$1001,0)</f>
        <v>88</v>
      </c>
      <c r="D829" s="14" cm="1">
        <f t="array" ref="D829">INDEX('Stocastic Model Raw Data'!$G$2:$G$1001,$C829,0)</f>
        <v>31610718</v>
      </c>
      <c r="E829" s="14" cm="1">
        <f t="array" ref="E829">INDEX('Stocastic Model Raw Data'!$C$2:$C$1001,$C829,0)</f>
        <v>1588650.6116263899</v>
      </c>
      <c r="F829" s="14" cm="1">
        <f t="array" ref="F829">INDEX('Stocastic Model Raw Data'!$H$2:$H$1001,$C829,0)</f>
        <v>564102.41195228195</v>
      </c>
      <c r="G829" s="14">
        <f t="shared" si="145"/>
        <v>1024548.1996741079</v>
      </c>
      <c r="H829" s="14" cm="1">
        <f t="array" ref="H829">INDEX('Stocastic Model Raw Data'!$D$2:$D$1001,$C829,0)</f>
        <v>51414467.667159401</v>
      </c>
      <c r="I829" s="14" cm="1">
        <f t="array" ref="I829">INDEX('Stocastic Model Raw Data'!$I$2:$I$1001,$C829,0)</f>
        <v>18367866.6074364</v>
      </c>
      <c r="J829" s="14">
        <f t="shared" si="146"/>
        <v>33046601.059723001</v>
      </c>
      <c r="K829" s="14" cm="1">
        <f t="array" ref="K829">INDEX('Stocastic Model Raw Data'!$E$2:$E$1001,$C829,0)</f>
        <v>35918765.252995797</v>
      </c>
      <c r="L829" s="14" cm="1">
        <f t="array" ref="L829">INDEX('Stocastic Model Raw Data'!$J$2:$J$1001,$C829,0)</f>
        <v>25304236.908543099</v>
      </c>
      <c r="M829" s="14">
        <f t="shared" si="147"/>
        <v>10614528.344452698</v>
      </c>
      <c r="N829" s="14">
        <f t="shared" si="151"/>
        <v>87333232.920155197</v>
      </c>
      <c r="O829" s="14">
        <f t="shared" si="152"/>
        <v>43672103.515979499</v>
      </c>
      <c r="P829" s="14">
        <f t="shared" si="148"/>
        <v>43661129.404175699</v>
      </c>
      <c r="Q829" s="3">
        <f t="shared" si="153"/>
        <v>87333232.920155197</v>
      </c>
      <c r="R829" s="3">
        <f t="shared" si="154"/>
        <v>75282821.515979499</v>
      </c>
      <c r="S829" s="3">
        <f t="shared" si="149"/>
        <v>12050411.404175699</v>
      </c>
      <c r="T829" s="21">
        <f>(RANK(E829,E$8:E$1007,1)+COUNTIF(E$8:E829,E829)-1)/1000</f>
        <v>7.4999999999999997E-2</v>
      </c>
      <c r="U829" s="21">
        <f>(RANK(F829,F$8:F$1007,1)+COUNTIF(F$8:F829,F829)-1)/1000</f>
        <v>7.0000000000000007E-2</v>
      </c>
      <c r="V829" s="21">
        <f>(RANK(G829,G$8:G$1007,1)+COUNTIF(G$8:G829,G829)-1)/1000</f>
        <v>0.08</v>
      </c>
      <c r="W829" s="21">
        <f>(RANK(H829,H$8:H$1007,1)+COUNTIF(H$8:H829,H829)-1)/1000</f>
        <v>7.5999999999999998E-2</v>
      </c>
      <c r="X829" s="21">
        <f>(RANK(I829,I$8:I$1007,1)+COUNTIF(I$8:I829,I829)-1)/1000</f>
        <v>7.0000000000000007E-2</v>
      </c>
      <c r="Y829" s="21">
        <f>(RANK(J829,J$8:J$1007,1)+COUNTIF(J$8:J829,J829)-1)/1000</f>
        <v>7.6999999999999999E-2</v>
      </c>
      <c r="Z829" s="21">
        <f>(RANK(K829,K$8:K$1007,1)+COUNTIF(K$8:K829,K829)-1)/1000</f>
        <v>0.50700000000000001</v>
      </c>
      <c r="AA829" s="21">
        <f>(RANK(L829,L$8:L$1007,1)+COUNTIF(L$8:L829,L829)-1)/1000</f>
        <v>0.47599999999999998</v>
      </c>
      <c r="AB829" s="21">
        <f>(RANK(M829,M$8:M$1007,1)+COUNTIF(M$8:M829,M829)-1)/1000</f>
        <v>0.57399999999999995</v>
      </c>
      <c r="AC829" s="21">
        <f>(RANK(N829,N$8:N$1007,1)+COUNTIF(N$8:N829,N829)-1)/1000</f>
        <v>8.7999999999999995E-2</v>
      </c>
      <c r="AD829" s="21">
        <f>(RANK(O829,O$8:O$1007,1)+COUNTIF(O$8:O829,O829)-1)/1000</f>
        <v>0.09</v>
      </c>
      <c r="AE829" s="21">
        <f>(RANK(P829,P$8:P$1007,1)+COUNTIF(P$8:P829,P829)-1)/1000</f>
        <v>8.4000000000000005E-2</v>
      </c>
      <c r="AF829" s="21">
        <f>(RANK(Q829,Q$8:Q$1007,1)+COUNTIF(Q$8:Q829,Q829)-1)/1000</f>
        <v>8.7999999999999995E-2</v>
      </c>
      <c r="AG829" s="21">
        <f>(RANK(R829,R$8:R$1007,1)+COUNTIF(R$8:R829,R829)-1)/1000</f>
        <v>0.09</v>
      </c>
      <c r="AH829" s="21">
        <f>(RANK(S829,S$8:S$1007,1)+COUNTIF(S$8:S829,S829)-1)/1000</f>
        <v>8.4000000000000005E-2</v>
      </c>
      <c r="AI829" s="14">
        <f t="shared" si="155"/>
        <v>0</v>
      </c>
      <c r="AK829" s="14">
        <f t="shared" si="156"/>
        <v>0</v>
      </c>
    </row>
    <row r="830" spans="2:37" x14ac:dyDescent="0.25">
      <c r="B830">
        <f t="shared" si="150"/>
        <v>823</v>
      </c>
      <c r="C830">
        <f>MATCH(B830,'Stocastic Model Raw Data'!$B$2:$B$1001,0)</f>
        <v>330</v>
      </c>
      <c r="D830" s="14" cm="1">
        <f t="array" ref="D830">INDEX('Stocastic Model Raw Data'!$G$2:$G$1001,$C830,0)</f>
        <v>31610718</v>
      </c>
      <c r="E830" s="14" cm="1">
        <f t="array" ref="E830">INDEX('Stocastic Model Raw Data'!$C$2:$C$1001,$C830,0)</f>
        <v>3030279.8955749799</v>
      </c>
      <c r="F830" s="14" cm="1">
        <f t="array" ref="F830">INDEX('Stocastic Model Raw Data'!$H$2:$H$1001,$C830,0)</f>
        <v>1200190.1920473599</v>
      </c>
      <c r="G830" s="14">
        <f t="shared" si="145"/>
        <v>1830089.7035276201</v>
      </c>
      <c r="H830" s="14" cm="1">
        <f t="array" ref="H830">INDEX('Stocastic Model Raw Data'!$D$2:$D$1001,$C830,0)</f>
        <v>98089392.221714407</v>
      </c>
      <c r="I830" s="14" cm="1">
        <f t="array" ref="I830">INDEX('Stocastic Model Raw Data'!$I$2:$I$1001,$C830,0)</f>
        <v>37557518.8568087</v>
      </c>
      <c r="J830" s="14">
        <f t="shared" si="146"/>
        <v>60531873.364905708</v>
      </c>
      <c r="K830" s="14" cm="1">
        <f t="array" ref="K830">INDEX('Stocastic Model Raw Data'!$E$2:$E$1001,$C830,0)</f>
        <v>37002546.171996102</v>
      </c>
      <c r="L830" s="14" cm="1">
        <f t="array" ref="L830">INDEX('Stocastic Model Raw Data'!$J$2:$J$1001,$C830,0)</f>
        <v>26296461.9065492</v>
      </c>
      <c r="M830" s="14">
        <f t="shared" si="147"/>
        <v>10706084.265446901</v>
      </c>
      <c r="N830" s="14">
        <f t="shared" si="151"/>
        <v>135091938.39371049</v>
      </c>
      <c r="O830" s="14">
        <f t="shared" si="152"/>
        <v>63853980.7633579</v>
      </c>
      <c r="P830" s="14">
        <f t="shared" si="148"/>
        <v>71237957.630352587</v>
      </c>
      <c r="Q830" s="3">
        <f t="shared" si="153"/>
        <v>135091938.39371049</v>
      </c>
      <c r="R830" s="3">
        <f t="shared" si="154"/>
        <v>95464698.763357908</v>
      </c>
      <c r="S830" s="3">
        <f t="shared" si="149"/>
        <v>39627239.630352587</v>
      </c>
      <c r="T830" s="21">
        <f>(RANK(E830,E$8:E$1007,1)+COUNTIF(E$8:E830,E830)-1)/1000</f>
        <v>0.315</v>
      </c>
      <c r="U830" s="21">
        <f>(RANK(F830,F$8:F$1007,1)+COUNTIF(F$8:F830,F830)-1)/1000</f>
        <v>0.31900000000000001</v>
      </c>
      <c r="V830" s="21">
        <f>(RANK(G830,G$8:G$1007,1)+COUNTIF(G$8:G830,G830)-1)/1000</f>
        <v>0.311</v>
      </c>
      <c r="W830" s="21">
        <f>(RANK(H830,H$8:H$1007,1)+COUNTIF(H$8:H830,H830)-1)/1000</f>
        <v>0.312</v>
      </c>
      <c r="X830" s="21">
        <f>(RANK(I830,I$8:I$1007,1)+COUNTIF(I$8:I830,I830)-1)/1000</f>
        <v>0.31900000000000001</v>
      </c>
      <c r="Y830" s="21">
        <f>(RANK(J830,J$8:J$1007,1)+COUNTIF(J$8:J830,J830)-1)/1000</f>
        <v>0.311</v>
      </c>
      <c r="Z830" s="21">
        <f>(RANK(K830,K$8:K$1007,1)+COUNTIF(K$8:K830,K830)-1)/1000</f>
        <v>0.56999999999999995</v>
      </c>
      <c r="AA830" s="21">
        <f>(RANK(L830,L$8:L$1007,1)+COUNTIF(L$8:L830,L830)-1)/1000</f>
        <v>0.56599999999999995</v>
      </c>
      <c r="AB830" s="21">
        <f>(RANK(M830,M$8:M$1007,1)+COUNTIF(M$8:M830,M830)-1)/1000</f>
        <v>0.6</v>
      </c>
      <c r="AC830" s="21">
        <f>(RANK(N830,N$8:N$1007,1)+COUNTIF(N$8:N830,N830)-1)/1000</f>
        <v>0.33</v>
      </c>
      <c r="AD830" s="21">
        <f>(RANK(O830,O$8:O$1007,1)+COUNTIF(O$8:O830,O830)-1)/1000</f>
        <v>0.33700000000000002</v>
      </c>
      <c r="AE830" s="21">
        <f>(RANK(P830,P$8:P$1007,1)+COUNTIF(P$8:P830,P830)-1)/1000</f>
        <v>0.32200000000000001</v>
      </c>
      <c r="AF830" s="21">
        <f>(RANK(Q830,Q$8:Q$1007,1)+COUNTIF(Q$8:Q830,Q830)-1)/1000</f>
        <v>0.33</v>
      </c>
      <c r="AG830" s="21">
        <f>(RANK(R830,R$8:R$1007,1)+COUNTIF(R$8:R830,R830)-1)/1000</f>
        <v>0.33700000000000002</v>
      </c>
      <c r="AH830" s="21">
        <f>(RANK(S830,S$8:S$1007,1)+COUNTIF(S$8:S830,S830)-1)/1000</f>
        <v>0.32200000000000001</v>
      </c>
      <c r="AI830" s="14">
        <f t="shared" si="155"/>
        <v>0</v>
      </c>
      <c r="AK830" s="14">
        <f t="shared" si="156"/>
        <v>0</v>
      </c>
    </row>
    <row r="831" spans="2:37" x14ac:dyDescent="0.25">
      <c r="B831">
        <f t="shared" si="150"/>
        <v>824</v>
      </c>
      <c r="C831">
        <f>MATCH(B831,'Stocastic Model Raw Data'!$B$2:$B$1001,0)</f>
        <v>529</v>
      </c>
      <c r="D831" s="14" cm="1">
        <f t="array" ref="D831">INDEX('Stocastic Model Raw Data'!$G$2:$G$1001,$C831,0)</f>
        <v>31610718</v>
      </c>
      <c r="E831" s="14" cm="1">
        <f t="array" ref="E831">INDEX('Stocastic Model Raw Data'!$C$2:$C$1001,$C831,0)</f>
        <v>4134523.5990281999</v>
      </c>
      <c r="F831" s="14" cm="1">
        <f t="array" ref="F831">INDEX('Stocastic Model Raw Data'!$H$2:$H$1001,$C831,0)</f>
        <v>1653200.88277595</v>
      </c>
      <c r="G831" s="14">
        <f t="shared" si="145"/>
        <v>2481322.7162522497</v>
      </c>
      <c r="H831" s="14" cm="1">
        <f t="array" ref="H831">INDEX('Stocastic Model Raw Data'!$D$2:$D$1001,$C831,0)</f>
        <v>134193640.946127</v>
      </c>
      <c r="I831" s="14" cm="1">
        <f t="array" ref="I831">INDEX('Stocastic Model Raw Data'!$I$2:$I$1001,$C831,0)</f>
        <v>51399986.520129301</v>
      </c>
      <c r="J831" s="14">
        <f t="shared" si="146"/>
        <v>82793654.425997704</v>
      </c>
      <c r="K831" s="14" cm="1">
        <f t="array" ref="K831">INDEX('Stocastic Model Raw Data'!$E$2:$E$1001,$C831,0)</f>
        <v>41096122.498562597</v>
      </c>
      <c r="L831" s="14" cm="1">
        <f t="array" ref="L831">INDEX('Stocastic Model Raw Data'!$J$2:$J$1001,$C831,0)</f>
        <v>29367890.9832757</v>
      </c>
      <c r="M831" s="14">
        <f t="shared" si="147"/>
        <v>11728231.515286896</v>
      </c>
      <c r="N831" s="14">
        <f t="shared" si="151"/>
        <v>175289763.4446896</v>
      </c>
      <c r="O831" s="14">
        <f t="shared" si="152"/>
        <v>80767877.503405005</v>
      </c>
      <c r="P831" s="14">
        <f t="shared" si="148"/>
        <v>94521885.941284597</v>
      </c>
      <c r="Q831" s="3">
        <f t="shared" si="153"/>
        <v>175289763.4446896</v>
      </c>
      <c r="R831" s="3">
        <f t="shared" si="154"/>
        <v>112378595.503405</v>
      </c>
      <c r="S831" s="3">
        <f t="shared" si="149"/>
        <v>62911167.941284597</v>
      </c>
      <c r="T831" s="21">
        <f>(RANK(E831,E$8:E$1007,1)+COUNTIF(E$8:E831,E831)-1)/1000</f>
        <v>0.48</v>
      </c>
      <c r="U831" s="21">
        <f>(RANK(F831,F$8:F$1007,1)+COUNTIF(F$8:F831,F831)-1)/1000</f>
        <v>0.46899999999999997</v>
      </c>
      <c r="V831" s="21">
        <f>(RANK(G831,G$8:G$1007,1)+COUNTIF(G$8:G831,G831)-1)/1000</f>
        <v>0.504</v>
      </c>
      <c r="W831" s="21">
        <f>(RANK(H831,H$8:H$1007,1)+COUNTIF(H$8:H831,H831)-1)/1000</f>
        <v>0.47599999999999998</v>
      </c>
      <c r="X831" s="21">
        <f>(RANK(I831,I$8:I$1007,1)+COUNTIF(I$8:I831,I831)-1)/1000</f>
        <v>0.46800000000000003</v>
      </c>
      <c r="Y831" s="21">
        <f>(RANK(J831,J$8:J$1007,1)+COUNTIF(J$8:J831,J831)-1)/1000</f>
        <v>0.49399999999999999</v>
      </c>
      <c r="Z831" s="21">
        <f>(RANK(K831,K$8:K$1007,1)+COUNTIF(K$8:K831,K831)-1)/1000</f>
        <v>0.83399999999999996</v>
      </c>
      <c r="AA831" s="21">
        <f>(RANK(L831,L$8:L$1007,1)+COUNTIF(L$8:L831,L831)-1)/1000</f>
        <v>0.83199999999999996</v>
      </c>
      <c r="AB831" s="21">
        <f>(RANK(M831,M$8:M$1007,1)+COUNTIF(M$8:M831,M831)-1)/1000</f>
        <v>0.85199999999999998</v>
      </c>
      <c r="AC831" s="21">
        <f>(RANK(N831,N$8:N$1007,1)+COUNTIF(N$8:N831,N831)-1)/1000</f>
        <v>0.52900000000000003</v>
      </c>
      <c r="AD831" s="21">
        <f>(RANK(O831,O$8:O$1007,1)+COUNTIF(O$8:O831,O831)-1)/1000</f>
        <v>0.55200000000000005</v>
      </c>
      <c r="AE831" s="21">
        <f>(RANK(P831,P$8:P$1007,1)+COUNTIF(P$8:P831,P831)-1)/1000</f>
        <v>0.51900000000000002</v>
      </c>
      <c r="AF831" s="21">
        <f>(RANK(Q831,Q$8:Q$1007,1)+COUNTIF(Q$8:Q831,Q831)-1)/1000</f>
        <v>0.52900000000000003</v>
      </c>
      <c r="AG831" s="21">
        <f>(RANK(R831,R$8:R$1007,1)+COUNTIF(R$8:R831,R831)-1)/1000</f>
        <v>0.55200000000000005</v>
      </c>
      <c r="AH831" s="21">
        <f>(RANK(S831,S$8:S$1007,1)+COUNTIF(S$8:S831,S831)-1)/1000</f>
        <v>0.51900000000000002</v>
      </c>
      <c r="AI831" s="14">
        <f t="shared" si="155"/>
        <v>0</v>
      </c>
      <c r="AK831" s="14">
        <f t="shared" si="156"/>
        <v>0</v>
      </c>
    </row>
    <row r="832" spans="2:37" x14ac:dyDescent="0.25">
      <c r="B832">
        <f t="shared" si="150"/>
        <v>825</v>
      </c>
      <c r="C832">
        <f>MATCH(B832,'Stocastic Model Raw Data'!$B$2:$B$1001,0)</f>
        <v>581</v>
      </c>
      <c r="D832" s="14" cm="1">
        <f t="array" ref="D832">INDEX('Stocastic Model Raw Data'!$G$2:$G$1001,$C832,0)</f>
        <v>31610718</v>
      </c>
      <c r="E832" s="14" cm="1">
        <f t="array" ref="E832">INDEX('Stocastic Model Raw Data'!$C$2:$C$1001,$C832,0)</f>
        <v>4332923.6048316201</v>
      </c>
      <c r="F832" s="14" cm="1">
        <f t="array" ref="F832">INDEX('Stocastic Model Raw Data'!$H$2:$H$1001,$C832,0)</f>
        <v>1739316.29748617</v>
      </c>
      <c r="G832" s="14">
        <f t="shared" si="145"/>
        <v>2593607.3073454499</v>
      </c>
      <c r="H832" s="14" cm="1">
        <f t="array" ref="H832">INDEX('Stocastic Model Raw Data'!$D$2:$D$1001,$C832,0)</f>
        <v>140648641.85329199</v>
      </c>
      <c r="I832" s="14" cm="1">
        <f t="array" ref="I832">INDEX('Stocastic Model Raw Data'!$I$2:$I$1001,$C832,0)</f>
        <v>53954683.089451902</v>
      </c>
      <c r="J832" s="14">
        <f t="shared" si="146"/>
        <v>86693958.763840079</v>
      </c>
      <c r="K832" s="14" cm="1">
        <f t="array" ref="K832">INDEX('Stocastic Model Raw Data'!$E$2:$E$1001,$C832,0)</f>
        <v>39903488.548794001</v>
      </c>
      <c r="L832" s="14" cm="1">
        <f t="array" ref="L832">INDEX('Stocastic Model Raw Data'!$J$2:$J$1001,$C832,0)</f>
        <v>28587149.533796102</v>
      </c>
      <c r="M832" s="14">
        <f t="shared" si="147"/>
        <v>11316339.0149979</v>
      </c>
      <c r="N832" s="14">
        <f t="shared" si="151"/>
        <v>180552130.40208599</v>
      </c>
      <c r="O832" s="14">
        <f t="shared" si="152"/>
        <v>82541832.623248011</v>
      </c>
      <c r="P832" s="14">
        <f t="shared" si="148"/>
        <v>98010297.778837979</v>
      </c>
      <c r="Q832" s="3">
        <f t="shared" si="153"/>
        <v>180552130.40208599</v>
      </c>
      <c r="R832" s="3">
        <f t="shared" si="154"/>
        <v>114152550.62324801</v>
      </c>
      <c r="S832" s="3">
        <f t="shared" si="149"/>
        <v>66399579.778837979</v>
      </c>
      <c r="T832" s="21">
        <f>(RANK(E832,E$8:E$1007,1)+COUNTIF(E$8:E832,E832)-1)/1000</f>
        <v>0.55500000000000005</v>
      </c>
      <c r="U832" s="21">
        <f>(RANK(F832,F$8:F$1007,1)+COUNTIF(F$8:F832,F832)-1)/1000</f>
        <v>0.50900000000000001</v>
      </c>
      <c r="V832" s="21">
        <f>(RANK(G832,G$8:G$1007,1)+COUNTIF(G$8:G832,G832)-1)/1000</f>
        <v>0.56299999999999994</v>
      </c>
      <c r="W832" s="21">
        <f>(RANK(H832,H$8:H$1007,1)+COUNTIF(H$8:H832,H832)-1)/1000</f>
        <v>0.55700000000000005</v>
      </c>
      <c r="X832" s="21">
        <f>(RANK(I832,I$8:I$1007,1)+COUNTIF(I$8:I832,I832)-1)/1000</f>
        <v>0.51500000000000001</v>
      </c>
      <c r="Y832" s="21">
        <f>(RANK(J832,J$8:J$1007,1)+COUNTIF(J$8:J832,J832)-1)/1000</f>
        <v>0.56499999999999995</v>
      </c>
      <c r="Z832" s="21">
        <f>(RANK(K832,K$8:K$1007,1)+COUNTIF(K$8:K832,K832)-1)/1000</f>
        <v>0.77600000000000002</v>
      </c>
      <c r="AA832" s="21">
        <f>(RANK(L832,L$8:L$1007,1)+COUNTIF(L$8:L832,L832)-1)/1000</f>
        <v>0.77700000000000002</v>
      </c>
      <c r="AB832" s="21">
        <f>(RANK(M832,M$8:M$1007,1)+COUNTIF(M$8:M832,M832)-1)/1000</f>
        <v>0.76200000000000001</v>
      </c>
      <c r="AC832" s="21">
        <f>(RANK(N832,N$8:N$1007,1)+COUNTIF(N$8:N832,N832)-1)/1000</f>
        <v>0.58099999999999996</v>
      </c>
      <c r="AD832" s="21">
        <f>(RANK(O832,O$8:O$1007,1)+COUNTIF(O$8:O832,O832)-1)/1000</f>
        <v>0.58799999999999997</v>
      </c>
      <c r="AE832" s="21">
        <f>(RANK(P832,P$8:P$1007,1)+COUNTIF(P$8:P832,P832)-1)/1000</f>
        <v>0.57599999999999996</v>
      </c>
      <c r="AF832" s="21">
        <f>(RANK(Q832,Q$8:Q$1007,1)+COUNTIF(Q$8:Q832,Q832)-1)/1000</f>
        <v>0.58099999999999996</v>
      </c>
      <c r="AG832" s="21">
        <f>(RANK(R832,R$8:R$1007,1)+COUNTIF(R$8:R832,R832)-1)/1000</f>
        <v>0.58799999999999997</v>
      </c>
      <c r="AH832" s="21">
        <f>(RANK(S832,S$8:S$1007,1)+COUNTIF(S$8:S832,S832)-1)/1000</f>
        <v>0.57599999999999996</v>
      </c>
      <c r="AI832" s="14">
        <f t="shared" si="155"/>
        <v>0</v>
      </c>
      <c r="AK832" s="14">
        <f t="shared" si="156"/>
        <v>0</v>
      </c>
    </row>
    <row r="833" spans="2:37" x14ac:dyDescent="0.25">
      <c r="B833">
        <f t="shared" si="150"/>
        <v>826</v>
      </c>
      <c r="C833">
        <f>MATCH(B833,'Stocastic Model Raw Data'!$B$2:$B$1001,0)</f>
        <v>659</v>
      </c>
      <c r="D833" s="14" cm="1">
        <f t="array" ref="D833">INDEX('Stocastic Model Raw Data'!$G$2:$G$1001,$C833,0)</f>
        <v>31610718</v>
      </c>
      <c r="E833" s="14" cm="1">
        <f t="array" ref="E833">INDEX('Stocastic Model Raw Data'!$C$2:$C$1001,$C833,0)</f>
        <v>5078462.5096216099</v>
      </c>
      <c r="F833" s="14" cm="1">
        <f t="array" ref="F833">INDEX('Stocastic Model Raw Data'!$H$2:$H$1001,$C833,0)</f>
        <v>2115792.5693169101</v>
      </c>
      <c r="G833" s="14">
        <f t="shared" si="145"/>
        <v>2962669.9403046998</v>
      </c>
      <c r="H833" s="14" cm="1">
        <f t="array" ref="H833">INDEX('Stocastic Model Raw Data'!$D$2:$D$1001,$C833,0)</f>
        <v>165477143.92026001</v>
      </c>
      <c r="I833" s="14" cm="1">
        <f t="array" ref="I833">INDEX('Stocastic Model Raw Data'!$I$2:$I$1001,$C833,0)</f>
        <v>65045329.409301199</v>
      </c>
      <c r="J833" s="14">
        <f t="shared" si="146"/>
        <v>100431814.51095882</v>
      </c>
      <c r="K833" s="14" cm="1">
        <f t="array" ref="K833">INDEX('Stocastic Model Raw Data'!$E$2:$E$1001,$C833,0)</f>
        <v>25981681.3643796</v>
      </c>
      <c r="L833" s="14" cm="1">
        <f t="array" ref="L833">INDEX('Stocastic Model Raw Data'!$J$2:$J$1001,$C833,0)</f>
        <v>17802952.308739699</v>
      </c>
      <c r="M833" s="14">
        <f t="shared" si="147"/>
        <v>8178729.0556399003</v>
      </c>
      <c r="N833" s="14">
        <f t="shared" si="151"/>
        <v>191458825.2846396</v>
      </c>
      <c r="O833" s="14">
        <f t="shared" si="152"/>
        <v>82848281.718040898</v>
      </c>
      <c r="P833" s="14">
        <f t="shared" si="148"/>
        <v>108610543.5665987</v>
      </c>
      <c r="Q833" s="3">
        <f t="shared" si="153"/>
        <v>191458825.2846396</v>
      </c>
      <c r="R833" s="3">
        <f t="shared" si="154"/>
        <v>114458999.7180409</v>
      </c>
      <c r="S833" s="3">
        <f t="shared" si="149"/>
        <v>76999825.566598698</v>
      </c>
      <c r="T833" s="21">
        <f>(RANK(E833,E$8:E$1007,1)+COUNTIF(E$8:E833,E833)-1)/1000</f>
        <v>0.71499999999999997</v>
      </c>
      <c r="U833" s="21">
        <f>(RANK(F833,F$8:F$1007,1)+COUNTIF(F$8:F833,F833)-1)/1000</f>
        <v>0.71699999999999997</v>
      </c>
      <c r="V833" s="21">
        <f>(RANK(G833,G$8:G$1007,1)+COUNTIF(G$8:G833,G833)-1)/1000</f>
        <v>0.71399999999999997</v>
      </c>
      <c r="W833" s="21">
        <f>(RANK(H833,H$8:H$1007,1)+COUNTIF(H$8:H833,H833)-1)/1000</f>
        <v>0.72</v>
      </c>
      <c r="X833" s="21">
        <f>(RANK(I833,I$8:I$1007,1)+COUNTIF(I$8:I833,I833)-1)/1000</f>
        <v>0.71199999999999997</v>
      </c>
      <c r="Y833" s="21">
        <f>(RANK(J833,J$8:J$1007,1)+COUNTIF(J$8:J833,J833)-1)/1000</f>
        <v>0.72199999999999998</v>
      </c>
      <c r="Z833" s="21">
        <f>(RANK(K833,K$8:K$1007,1)+COUNTIF(K$8:K833,K833)-1)/1000</f>
        <v>9.2999999999999999E-2</v>
      </c>
      <c r="AA833" s="21">
        <f>(RANK(L833,L$8:L$1007,1)+COUNTIF(L$8:L833,L833)-1)/1000</f>
        <v>8.2000000000000003E-2</v>
      </c>
      <c r="AB833" s="21">
        <f>(RANK(M833,M$8:M$1007,1)+COUNTIF(M$8:M833,M833)-1)/1000</f>
        <v>0.106</v>
      </c>
      <c r="AC833" s="21">
        <f>(RANK(N833,N$8:N$1007,1)+COUNTIF(N$8:N833,N833)-1)/1000</f>
        <v>0.65900000000000003</v>
      </c>
      <c r="AD833" s="21">
        <f>(RANK(O833,O$8:O$1007,1)+COUNTIF(O$8:O833,O833)-1)/1000</f>
        <v>0.59699999999999998</v>
      </c>
      <c r="AE833" s="21">
        <f>(RANK(P833,P$8:P$1007,1)+COUNTIF(P$8:P833,P833)-1)/1000</f>
        <v>0.70199999999999996</v>
      </c>
      <c r="AF833" s="21">
        <f>(RANK(Q833,Q$8:Q$1007,1)+COUNTIF(Q$8:Q833,Q833)-1)/1000</f>
        <v>0.65900000000000003</v>
      </c>
      <c r="AG833" s="21">
        <f>(RANK(R833,R$8:R$1007,1)+COUNTIF(R$8:R833,R833)-1)/1000</f>
        <v>0.59699999999999998</v>
      </c>
      <c r="AH833" s="21">
        <f>(RANK(S833,S$8:S$1007,1)+COUNTIF(S$8:S833,S833)-1)/1000</f>
        <v>0.70199999999999996</v>
      </c>
      <c r="AI833" s="14">
        <f t="shared" si="155"/>
        <v>0</v>
      </c>
      <c r="AK833" s="14">
        <f t="shared" si="156"/>
        <v>0</v>
      </c>
    </row>
    <row r="834" spans="2:37" x14ac:dyDescent="0.25">
      <c r="B834">
        <f t="shared" si="150"/>
        <v>827</v>
      </c>
      <c r="C834">
        <f>MATCH(B834,'Stocastic Model Raw Data'!$B$2:$B$1001,0)</f>
        <v>329</v>
      </c>
      <c r="D834" s="14" cm="1">
        <f t="array" ref="D834">INDEX('Stocastic Model Raw Data'!$G$2:$G$1001,$C834,0)</f>
        <v>31610718</v>
      </c>
      <c r="E834" s="14" cm="1">
        <f t="array" ref="E834">INDEX('Stocastic Model Raw Data'!$C$2:$C$1001,$C834,0)</f>
        <v>3198993.04868512</v>
      </c>
      <c r="F834" s="14" cm="1">
        <f t="array" ref="F834">INDEX('Stocastic Model Raw Data'!$H$2:$H$1001,$C834,0)</f>
        <v>1271106.5966962699</v>
      </c>
      <c r="G834" s="14">
        <f t="shared" si="145"/>
        <v>1927886.45198885</v>
      </c>
      <c r="H834" s="14" cm="1">
        <f t="array" ref="H834">INDEX('Stocastic Model Raw Data'!$D$2:$D$1001,$C834,0)</f>
        <v>104055270.14395</v>
      </c>
      <c r="I834" s="14" cm="1">
        <f t="array" ref="I834">INDEX('Stocastic Model Raw Data'!$I$2:$I$1001,$C834,0)</f>
        <v>39481330.132559203</v>
      </c>
      <c r="J834" s="14">
        <f t="shared" si="146"/>
        <v>64573940.011390798</v>
      </c>
      <c r="K834" s="14" cm="1">
        <f t="array" ref="K834">INDEX('Stocastic Model Raw Data'!$E$2:$E$1001,$C834,0)</f>
        <v>30926124.991986498</v>
      </c>
      <c r="L834" s="14" cm="1">
        <f t="array" ref="L834">INDEX('Stocastic Model Raw Data'!$J$2:$J$1001,$C834,0)</f>
        <v>21987152.4935924</v>
      </c>
      <c r="M834" s="14">
        <f t="shared" si="147"/>
        <v>8938972.4983940981</v>
      </c>
      <c r="N834" s="14">
        <f t="shared" si="151"/>
        <v>134981395.1359365</v>
      </c>
      <c r="O834" s="14">
        <f t="shared" si="152"/>
        <v>61468482.626151606</v>
      </c>
      <c r="P834" s="14">
        <f t="shared" si="148"/>
        <v>73512912.509784892</v>
      </c>
      <c r="Q834" s="3">
        <f t="shared" si="153"/>
        <v>134981395.1359365</v>
      </c>
      <c r="R834" s="3">
        <f t="shared" si="154"/>
        <v>93079200.626151606</v>
      </c>
      <c r="S834" s="3">
        <f t="shared" si="149"/>
        <v>41902194.509784892</v>
      </c>
      <c r="T834" s="21">
        <f>(RANK(E834,E$8:E$1007,1)+COUNTIF(E$8:E834,E834)-1)/1000</f>
        <v>0.36199999999999999</v>
      </c>
      <c r="U834" s="21">
        <f>(RANK(F834,F$8:F$1007,1)+COUNTIF(F$8:F834,F834)-1)/1000</f>
        <v>0.35899999999999999</v>
      </c>
      <c r="V834" s="21">
        <f>(RANK(G834,G$8:G$1007,1)+COUNTIF(G$8:G834,G834)-1)/1000</f>
        <v>0.36</v>
      </c>
      <c r="W834" s="21">
        <f>(RANK(H834,H$8:H$1007,1)+COUNTIF(H$8:H834,H834)-1)/1000</f>
        <v>0.36</v>
      </c>
      <c r="X834" s="21">
        <f>(RANK(I834,I$8:I$1007,1)+COUNTIF(I$8:I834,I834)-1)/1000</f>
        <v>0.35299999999999998</v>
      </c>
      <c r="Y834" s="21">
        <f>(RANK(J834,J$8:J$1007,1)+COUNTIF(J$8:J834,J834)-1)/1000</f>
        <v>0.36099999999999999</v>
      </c>
      <c r="Z834" s="21">
        <f>(RANK(K834,K$8:K$1007,1)+COUNTIF(K$8:K834,K834)-1)/1000</f>
        <v>0.254</v>
      </c>
      <c r="AA834" s="21">
        <f>(RANK(L834,L$8:L$1007,1)+COUNTIF(L$8:L834,L834)-1)/1000</f>
        <v>0.26800000000000002</v>
      </c>
      <c r="AB834" s="21">
        <f>(RANK(M834,M$8:M$1007,1)+COUNTIF(M$8:M834,M834)-1)/1000</f>
        <v>0.218</v>
      </c>
      <c r="AC834" s="21">
        <f>(RANK(N834,N$8:N$1007,1)+COUNTIF(N$8:N834,N834)-1)/1000</f>
        <v>0.32900000000000001</v>
      </c>
      <c r="AD834" s="21">
        <f>(RANK(O834,O$8:O$1007,1)+COUNTIF(O$8:O834,O834)-1)/1000</f>
        <v>0.308</v>
      </c>
      <c r="AE834" s="21">
        <f>(RANK(P834,P$8:P$1007,1)+COUNTIF(P$8:P834,P834)-1)/1000</f>
        <v>0.34899999999999998</v>
      </c>
      <c r="AF834" s="21">
        <f>(RANK(Q834,Q$8:Q$1007,1)+COUNTIF(Q$8:Q834,Q834)-1)/1000</f>
        <v>0.32900000000000001</v>
      </c>
      <c r="AG834" s="21">
        <f>(RANK(R834,R$8:R$1007,1)+COUNTIF(R$8:R834,R834)-1)/1000</f>
        <v>0.308</v>
      </c>
      <c r="AH834" s="21">
        <f>(RANK(S834,S$8:S$1007,1)+COUNTIF(S$8:S834,S834)-1)/1000</f>
        <v>0.34899999999999998</v>
      </c>
      <c r="AI834" s="14">
        <f t="shared" si="155"/>
        <v>0</v>
      </c>
      <c r="AK834" s="14">
        <f t="shared" si="156"/>
        <v>0</v>
      </c>
    </row>
    <row r="835" spans="2:37" x14ac:dyDescent="0.25">
      <c r="B835">
        <f t="shared" si="150"/>
        <v>828</v>
      </c>
      <c r="C835">
        <f>MATCH(B835,'Stocastic Model Raw Data'!$B$2:$B$1001,0)</f>
        <v>586</v>
      </c>
      <c r="D835" s="14" cm="1">
        <f t="array" ref="D835">INDEX('Stocastic Model Raw Data'!$G$2:$G$1001,$C835,0)</f>
        <v>31610718</v>
      </c>
      <c r="E835" s="14" cm="1">
        <f t="array" ref="E835">INDEX('Stocastic Model Raw Data'!$C$2:$C$1001,$C835,0)</f>
        <v>4310415.13365597</v>
      </c>
      <c r="F835" s="14" cm="1">
        <f t="array" ref="F835">INDEX('Stocastic Model Raw Data'!$H$2:$H$1001,$C835,0)</f>
        <v>1769188.7186233699</v>
      </c>
      <c r="G835" s="14">
        <f t="shared" si="145"/>
        <v>2541226.4150326001</v>
      </c>
      <c r="H835" s="14" cm="1">
        <f t="array" ref="H835">INDEX('Stocastic Model Raw Data'!$D$2:$D$1001,$C835,0)</f>
        <v>139474297.272701</v>
      </c>
      <c r="I835" s="14" cm="1">
        <f t="array" ref="I835">INDEX('Stocastic Model Raw Data'!$I$2:$I$1001,$C835,0)</f>
        <v>54918748.463876903</v>
      </c>
      <c r="J835" s="14">
        <f t="shared" si="146"/>
        <v>84555548.808824092</v>
      </c>
      <c r="K835" s="14" cm="1">
        <f t="array" ref="K835">INDEX('Stocastic Model Raw Data'!$E$2:$E$1001,$C835,0)</f>
        <v>41392382.039173402</v>
      </c>
      <c r="L835" s="14" cm="1">
        <f t="array" ref="L835">INDEX('Stocastic Model Raw Data'!$J$2:$J$1001,$C835,0)</f>
        <v>29562024.6776639</v>
      </c>
      <c r="M835" s="14">
        <f t="shared" si="147"/>
        <v>11830357.361509502</v>
      </c>
      <c r="N835" s="14">
        <f t="shared" si="151"/>
        <v>180866679.31187439</v>
      </c>
      <c r="O835" s="14">
        <f t="shared" si="152"/>
        <v>84480773.141540796</v>
      </c>
      <c r="P835" s="14">
        <f t="shared" si="148"/>
        <v>96385906.170333594</v>
      </c>
      <c r="Q835" s="3">
        <f t="shared" si="153"/>
        <v>180866679.31187439</v>
      </c>
      <c r="R835" s="3">
        <f t="shared" si="154"/>
        <v>116091491.1415408</v>
      </c>
      <c r="S835" s="3">
        <f t="shared" si="149"/>
        <v>64775188.170333594</v>
      </c>
      <c r="T835" s="21">
        <f>(RANK(E835,E$8:E$1007,1)+COUNTIF(E$8:E835,E835)-1)/1000</f>
        <v>0.54700000000000004</v>
      </c>
      <c r="U835" s="21">
        <f>(RANK(F835,F$8:F$1007,1)+COUNTIF(F$8:F835,F835)-1)/1000</f>
        <v>0.54400000000000004</v>
      </c>
      <c r="V835" s="21">
        <f>(RANK(G835,G$8:G$1007,1)+COUNTIF(G$8:G835,G835)-1)/1000</f>
        <v>0.54500000000000004</v>
      </c>
      <c r="W835" s="21">
        <f>(RANK(H835,H$8:H$1007,1)+COUNTIF(H$8:H835,H835)-1)/1000</f>
        <v>0.54300000000000004</v>
      </c>
      <c r="X835" s="21">
        <f>(RANK(I835,I$8:I$1007,1)+COUNTIF(I$8:I835,I835)-1)/1000</f>
        <v>0.54800000000000004</v>
      </c>
      <c r="Y835" s="21">
        <f>(RANK(J835,J$8:J$1007,1)+COUNTIF(J$8:J835,J835)-1)/1000</f>
        <v>0.53800000000000003</v>
      </c>
      <c r="Z835" s="21">
        <f>(RANK(K835,K$8:K$1007,1)+COUNTIF(K$8:K835,K835)-1)/1000</f>
        <v>0.84899999999999998</v>
      </c>
      <c r="AA835" s="21">
        <f>(RANK(L835,L$8:L$1007,1)+COUNTIF(L$8:L835,L835)-1)/1000</f>
        <v>0.84499999999999997</v>
      </c>
      <c r="AB835" s="21">
        <f>(RANK(M835,M$8:M$1007,1)+COUNTIF(M$8:M835,M835)-1)/1000</f>
        <v>0.86899999999999999</v>
      </c>
      <c r="AC835" s="21">
        <f>(RANK(N835,N$8:N$1007,1)+COUNTIF(N$8:N835,N835)-1)/1000</f>
        <v>0.58599999999999997</v>
      </c>
      <c r="AD835" s="21">
        <f>(RANK(O835,O$8:O$1007,1)+COUNTIF(O$8:O835,O835)-1)/1000</f>
        <v>0.62</v>
      </c>
      <c r="AE835" s="21">
        <f>(RANK(P835,P$8:P$1007,1)+COUNTIF(P$8:P835,P835)-1)/1000</f>
        <v>0.55600000000000005</v>
      </c>
      <c r="AF835" s="21">
        <f>(RANK(Q835,Q$8:Q$1007,1)+COUNTIF(Q$8:Q835,Q835)-1)/1000</f>
        <v>0.58599999999999997</v>
      </c>
      <c r="AG835" s="21">
        <f>(RANK(R835,R$8:R$1007,1)+COUNTIF(R$8:R835,R835)-1)/1000</f>
        <v>0.62</v>
      </c>
      <c r="AH835" s="21">
        <f>(RANK(S835,S$8:S$1007,1)+COUNTIF(S$8:S835,S835)-1)/1000</f>
        <v>0.55600000000000005</v>
      </c>
      <c r="AI835" s="14">
        <f t="shared" si="155"/>
        <v>0</v>
      </c>
      <c r="AK835" s="14">
        <f t="shared" si="156"/>
        <v>0</v>
      </c>
    </row>
    <row r="836" spans="2:37" x14ac:dyDescent="0.25">
      <c r="B836">
        <f t="shared" si="150"/>
        <v>829</v>
      </c>
      <c r="C836">
        <f>MATCH(B836,'Stocastic Model Raw Data'!$B$2:$B$1001,0)</f>
        <v>896</v>
      </c>
      <c r="D836" s="14" cm="1">
        <f t="array" ref="D836">INDEX('Stocastic Model Raw Data'!$G$2:$G$1001,$C836,0)</f>
        <v>31610718</v>
      </c>
      <c r="E836" s="14" cm="1">
        <f t="array" ref="E836">INDEX('Stocastic Model Raw Data'!$C$2:$C$1001,$C836,0)</f>
        <v>6706637.8047365602</v>
      </c>
      <c r="F836" s="14" cm="1">
        <f t="array" ref="F836">INDEX('Stocastic Model Raw Data'!$H$2:$H$1001,$C836,0)</f>
        <v>2813105.08363692</v>
      </c>
      <c r="G836" s="14">
        <f t="shared" si="145"/>
        <v>3893532.7210996402</v>
      </c>
      <c r="H836" s="14" cm="1">
        <f t="array" ref="H836">INDEX('Stocastic Model Raw Data'!$D$2:$D$1001,$C836,0)</f>
        <v>216311644.904542</v>
      </c>
      <c r="I836" s="14" cm="1">
        <f t="array" ref="I836">INDEX('Stocastic Model Raw Data'!$I$2:$I$1001,$C836,0)</f>
        <v>86223466.8290236</v>
      </c>
      <c r="J836" s="14">
        <f t="shared" si="146"/>
        <v>130088178.0755184</v>
      </c>
      <c r="K836" s="14" cm="1">
        <f t="array" ref="K836">INDEX('Stocastic Model Raw Data'!$E$2:$E$1001,$C836,0)</f>
        <v>35175186.120012298</v>
      </c>
      <c r="L836" s="14" cm="1">
        <f t="array" ref="L836">INDEX('Stocastic Model Raw Data'!$J$2:$J$1001,$C836,0)</f>
        <v>24775603.447332099</v>
      </c>
      <c r="M836" s="14">
        <f t="shared" si="147"/>
        <v>10399582.672680199</v>
      </c>
      <c r="N836" s="14">
        <f t="shared" si="151"/>
        <v>251486831.02455431</v>
      </c>
      <c r="O836" s="14">
        <f t="shared" si="152"/>
        <v>110999070.2763557</v>
      </c>
      <c r="P836" s="14">
        <f t="shared" si="148"/>
        <v>140487760.74819863</v>
      </c>
      <c r="Q836" s="3">
        <f t="shared" si="153"/>
        <v>251486831.02455431</v>
      </c>
      <c r="R836" s="3">
        <f t="shared" si="154"/>
        <v>142609788.27635568</v>
      </c>
      <c r="S836" s="3">
        <f t="shared" si="149"/>
        <v>108877042.74819863</v>
      </c>
      <c r="T836" s="21">
        <f>(RANK(E836,E$8:E$1007,1)+COUNTIF(E$8:E836,E836)-1)/1000</f>
        <v>0.91700000000000004</v>
      </c>
      <c r="U836" s="21">
        <f>(RANK(F836,F$8:F$1007,1)+COUNTIF(F$8:F836,F836)-1)/1000</f>
        <v>0.91800000000000004</v>
      </c>
      <c r="V836" s="21">
        <f>(RANK(G836,G$8:G$1007,1)+COUNTIF(G$8:G836,G836)-1)/1000</f>
        <v>0.91500000000000004</v>
      </c>
      <c r="W836" s="21">
        <f>(RANK(H836,H$8:H$1007,1)+COUNTIF(H$8:H836,H836)-1)/1000</f>
        <v>0.91500000000000004</v>
      </c>
      <c r="X836" s="21">
        <f>(RANK(I836,I$8:I$1007,1)+COUNTIF(I$8:I836,I836)-1)/1000</f>
        <v>0.91700000000000004</v>
      </c>
      <c r="Y836" s="21">
        <f>(RANK(J836,J$8:J$1007,1)+COUNTIF(J$8:J836,J836)-1)/1000</f>
        <v>0.90400000000000003</v>
      </c>
      <c r="Z836" s="21">
        <f>(RANK(K836,K$8:K$1007,1)+COUNTIF(K$8:K836,K836)-1)/1000</f>
        <v>0.45300000000000001</v>
      </c>
      <c r="AA836" s="21">
        <f>(RANK(L836,L$8:L$1007,1)+COUNTIF(L$8:L836,L836)-1)/1000</f>
        <v>0.432</v>
      </c>
      <c r="AB836" s="21">
        <f>(RANK(M836,M$8:M$1007,1)+COUNTIF(M$8:M836,M836)-1)/1000</f>
        <v>0.52</v>
      </c>
      <c r="AC836" s="21">
        <f>(RANK(N836,N$8:N$1007,1)+COUNTIF(N$8:N836,N836)-1)/1000</f>
        <v>0.89600000000000002</v>
      </c>
      <c r="AD836" s="21">
        <f>(RANK(O836,O$8:O$1007,1)+COUNTIF(O$8:O836,O836)-1)/1000</f>
        <v>0.89100000000000001</v>
      </c>
      <c r="AE836" s="21">
        <f>(RANK(P836,P$8:P$1007,1)+COUNTIF(P$8:P836,P836)-1)/1000</f>
        <v>0.89900000000000002</v>
      </c>
      <c r="AF836" s="21">
        <f>(RANK(Q836,Q$8:Q$1007,1)+COUNTIF(Q$8:Q836,Q836)-1)/1000</f>
        <v>0.89600000000000002</v>
      </c>
      <c r="AG836" s="21">
        <f>(RANK(R836,R$8:R$1007,1)+COUNTIF(R$8:R836,R836)-1)/1000</f>
        <v>0.89100000000000001</v>
      </c>
      <c r="AH836" s="21">
        <f>(RANK(S836,S$8:S$1007,1)+COUNTIF(S$8:S836,S836)-1)/1000</f>
        <v>0.89900000000000002</v>
      </c>
      <c r="AI836" s="14">
        <f t="shared" si="155"/>
        <v>0</v>
      </c>
      <c r="AK836" s="14">
        <f t="shared" si="156"/>
        <v>0</v>
      </c>
    </row>
    <row r="837" spans="2:37" x14ac:dyDescent="0.25">
      <c r="B837">
        <f t="shared" si="150"/>
        <v>830</v>
      </c>
      <c r="C837">
        <f>MATCH(B837,'Stocastic Model Raw Data'!$B$2:$B$1001,0)</f>
        <v>601</v>
      </c>
      <c r="D837" s="14" cm="1">
        <f t="array" ref="D837">INDEX('Stocastic Model Raw Data'!$G$2:$G$1001,$C837,0)</f>
        <v>31610718</v>
      </c>
      <c r="E837" s="14" cm="1">
        <f t="array" ref="E837">INDEX('Stocastic Model Raw Data'!$C$2:$C$1001,$C837,0)</f>
        <v>4451328.6635870095</v>
      </c>
      <c r="F837" s="14" cm="1">
        <f t="array" ref="F837">INDEX('Stocastic Model Raw Data'!$H$2:$H$1001,$C837,0)</f>
        <v>1803779.7300948901</v>
      </c>
      <c r="G837" s="14">
        <f t="shared" si="145"/>
        <v>2647548.9334921194</v>
      </c>
      <c r="H837" s="14" cm="1">
        <f t="array" ref="H837">INDEX('Stocastic Model Raw Data'!$D$2:$D$1001,$C837,0)</f>
        <v>143770976.09881699</v>
      </c>
      <c r="I837" s="14" cm="1">
        <f t="array" ref="I837">INDEX('Stocastic Model Raw Data'!$I$2:$I$1001,$C837,0)</f>
        <v>55838437.504272401</v>
      </c>
      <c r="J837" s="14">
        <f t="shared" si="146"/>
        <v>87932538.59454459</v>
      </c>
      <c r="K837" s="14" cm="1">
        <f t="array" ref="K837">INDEX('Stocastic Model Raw Data'!$E$2:$E$1001,$C837,0)</f>
        <v>39739085.152970597</v>
      </c>
      <c r="L837" s="14" cm="1">
        <f t="array" ref="L837">INDEX('Stocastic Model Raw Data'!$J$2:$J$1001,$C837,0)</f>
        <v>28612282.457487799</v>
      </c>
      <c r="M837" s="14">
        <f t="shared" si="147"/>
        <v>11126802.695482798</v>
      </c>
      <c r="N837" s="14">
        <f t="shared" si="151"/>
        <v>183510061.2517876</v>
      </c>
      <c r="O837" s="14">
        <f t="shared" si="152"/>
        <v>84450719.961760193</v>
      </c>
      <c r="P837" s="14">
        <f t="shared" si="148"/>
        <v>99059341.29002741</v>
      </c>
      <c r="Q837" s="3">
        <f t="shared" si="153"/>
        <v>183510061.2517876</v>
      </c>
      <c r="R837" s="3">
        <f t="shared" si="154"/>
        <v>116061437.96176019</v>
      </c>
      <c r="S837" s="3">
        <f t="shared" si="149"/>
        <v>67448623.29002741</v>
      </c>
      <c r="T837" s="21">
        <f>(RANK(E837,E$8:E$1007,1)+COUNTIF(E$8:E837,E837)-1)/1000</f>
        <v>0.57399999999999995</v>
      </c>
      <c r="U837" s="21">
        <f>(RANK(F837,F$8:F$1007,1)+COUNTIF(F$8:F837,F837)-1)/1000</f>
        <v>0.56699999999999995</v>
      </c>
      <c r="V837" s="21">
        <f>(RANK(G837,G$8:G$1007,1)+COUNTIF(G$8:G837,G837)-1)/1000</f>
        <v>0.58199999999999996</v>
      </c>
      <c r="W837" s="21">
        <f>(RANK(H837,H$8:H$1007,1)+COUNTIF(H$8:H837,H837)-1)/1000</f>
        <v>0.56999999999999995</v>
      </c>
      <c r="X837" s="21">
        <f>(RANK(I837,I$8:I$1007,1)+COUNTIF(I$8:I837,I837)-1)/1000</f>
        <v>0.56499999999999995</v>
      </c>
      <c r="Y837" s="21">
        <f>(RANK(J837,J$8:J$1007,1)+COUNTIF(J$8:J837,J837)-1)/1000</f>
        <v>0.57799999999999996</v>
      </c>
      <c r="Z837" s="21">
        <f>(RANK(K837,K$8:K$1007,1)+COUNTIF(K$8:K837,K837)-1)/1000</f>
        <v>0.76500000000000001</v>
      </c>
      <c r="AA837" s="21">
        <f>(RANK(L837,L$8:L$1007,1)+COUNTIF(L$8:L837,L837)-1)/1000</f>
        <v>0.78200000000000003</v>
      </c>
      <c r="AB837" s="21">
        <f>(RANK(M837,M$8:M$1007,1)+COUNTIF(M$8:M837,M837)-1)/1000</f>
        <v>0.72299999999999998</v>
      </c>
      <c r="AC837" s="21">
        <f>(RANK(N837,N$8:N$1007,1)+COUNTIF(N$8:N837,N837)-1)/1000</f>
        <v>0.60099999999999998</v>
      </c>
      <c r="AD837" s="21">
        <f>(RANK(O837,O$8:O$1007,1)+COUNTIF(O$8:O837,O837)-1)/1000</f>
        <v>0.61799999999999999</v>
      </c>
      <c r="AE837" s="21">
        <f>(RANK(P837,P$8:P$1007,1)+COUNTIF(P$8:P837,P837)-1)/1000</f>
        <v>0.58799999999999997</v>
      </c>
      <c r="AF837" s="21">
        <f>(RANK(Q837,Q$8:Q$1007,1)+COUNTIF(Q$8:Q837,Q837)-1)/1000</f>
        <v>0.60099999999999998</v>
      </c>
      <c r="AG837" s="21">
        <f>(RANK(R837,R$8:R$1007,1)+COUNTIF(R$8:R837,R837)-1)/1000</f>
        <v>0.61799999999999999</v>
      </c>
      <c r="AH837" s="21">
        <f>(RANK(S837,S$8:S$1007,1)+COUNTIF(S$8:S837,S837)-1)/1000</f>
        <v>0.58799999999999997</v>
      </c>
      <c r="AI837" s="14">
        <f t="shared" si="155"/>
        <v>0</v>
      </c>
      <c r="AK837" s="14">
        <f t="shared" si="156"/>
        <v>0</v>
      </c>
    </row>
    <row r="838" spans="2:37" x14ac:dyDescent="0.25">
      <c r="B838">
        <f t="shared" si="150"/>
        <v>831</v>
      </c>
      <c r="C838">
        <f>MATCH(B838,'Stocastic Model Raw Data'!$B$2:$B$1001,0)</f>
        <v>39</v>
      </c>
      <c r="D838" s="14" cm="1">
        <f t="array" ref="D838">INDEX('Stocastic Model Raw Data'!$G$2:$G$1001,$C838,0)</f>
        <v>31610718</v>
      </c>
      <c r="E838" s="14" cm="1">
        <f t="array" ref="E838">INDEX('Stocastic Model Raw Data'!$C$2:$C$1001,$C838,0)</f>
        <v>1270671.2770294601</v>
      </c>
      <c r="F838" s="14" cm="1">
        <f t="array" ref="F838">INDEX('Stocastic Model Raw Data'!$H$2:$H$1001,$C838,0)</f>
        <v>438631.701388054</v>
      </c>
      <c r="G838" s="14">
        <f t="shared" si="145"/>
        <v>832039.575641406</v>
      </c>
      <c r="H838" s="14" cm="1">
        <f t="array" ref="H838">INDEX('Stocastic Model Raw Data'!$D$2:$D$1001,$C838,0)</f>
        <v>41172340.690755002</v>
      </c>
      <c r="I838" s="14" cm="1">
        <f t="array" ref="I838">INDEX('Stocastic Model Raw Data'!$I$2:$I$1001,$C838,0)</f>
        <v>14502975.231153</v>
      </c>
      <c r="J838" s="14">
        <f t="shared" si="146"/>
        <v>26669365.459602002</v>
      </c>
      <c r="K838" s="14" cm="1">
        <f t="array" ref="K838">INDEX('Stocastic Model Raw Data'!$E$2:$E$1001,$C838,0)</f>
        <v>33959968.251608998</v>
      </c>
      <c r="L838" s="14" cm="1">
        <f t="array" ref="L838">INDEX('Stocastic Model Raw Data'!$J$2:$J$1001,$C838,0)</f>
        <v>23797435.715455599</v>
      </c>
      <c r="M838" s="14">
        <f t="shared" si="147"/>
        <v>10162532.536153398</v>
      </c>
      <c r="N838" s="14">
        <f t="shared" si="151"/>
        <v>75132308.942364007</v>
      </c>
      <c r="O838" s="14">
        <f t="shared" si="152"/>
        <v>38300410.946608603</v>
      </c>
      <c r="P838" s="14">
        <f t="shared" si="148"/>
        <v>36831897.995755404</v>
      </c>
      <c r="Q838" s="3">
        <f t="shared" si="153"/>
        <v>75132308.942364007</v>
      </c>
      <c r="R838" s="3">
        <f t="shared" si="154"/>
        <v>69911128.946608603</v>
      </c>
      <c r="S838" s="3">
        <f t="shared" si="149"/>
        <v>5221179.9957554042</v>
      </c>
      <c r="T838" s="21">
        <f>(RANK(E838,E$8:E$1007,1)+COUNTIF(E$8:E838,E838)-1)/1000</f>
        <v>2.9000000000000001E-2</v>
      </c>
      <c r="U838" s="21">
        <f>(RANK(F838,F$8:F$1007,1)+COUNTIF(F$8:F838,F838)-1)/1000</f>
        <v>2.7E-2</v>
      </c>
      <c r="V838" s="21">
        <f>(RANK(G838,G$8:G$1007,1)+COUNTIF(G$8:G838,G838)-1)/1000</f>
        <v>0.03</v>
      </c>
      <c r="W838" s="21">
        <f>(RANK(H838,H$8:H$1007,1)+COUNTIF(H$8:H838,H838)-1)/1000</f>
        <v>2.9000000000000001E-2</v>
      </c>
      <c r="X838" s="21">
        <f>(RANK(I838,I$8:I$1007,1)+COUNTIF(I$8:I838,I838)-1)/1000</f>
        <v>2.9000000000000001E-2</v>
      </c>
      <c r="Y838" s="21">
        <f>(RANK(J838,J$8:J$1007,1)+COUNTIF(J$8:J838,J838)-1)/1000</f>
        <v>2.9000000000000001E-2</v>
      </c>
      <c r="Z838" s="21">
        <f>(RANK(K838,K$8:K$1007,1)+COUNTIF(K$8:K838,K838)-1)/1000</f>
        <v>0.39200000000000002</v>
      </c>
      <c r="AA838" s="21">
        <f>(RANK(L838,L$8:L$1007,1)+COUNTIF(L$8:L838,L838)-1)/1000</f>
        <v>0.36899999999999999</v>
      </c>
      <c r="AB838" s="21">
        <f>(RANK(M838,M$8:M$1007,1)+COUNTIF(M$8:M838,M838)-1)/1000</f>
        <v>0.45800000000000002</v>
      </c>
      <c r="AC838" s="21">
        <f>(RANK(N838,N$8:N$1007,1)+COUNTIF(N$8:N838,N838)-1)/1000</f>
        <v>3.9E-2</v>
      </c>
      <c r="AD838" s="21">
        <f>(RANK(O838,O$8:O$1007,1)+COUNTIF(O$8:O838,O838)-1)/1000</f>
        <v>4.3999999999999997E-2</v>
      </c>
      <c r="AE838" s="21">
        <f>(RANK(P838,P$8:P$1007,1)+COUNTIF(P$8:P838,P838)-1)/1000</f>
        <v>3.4000000000000002E-2</v>
      </c>
      <c r="AF838" s="21">
        <f>(RANK(Q838,Q$8:Q$1007,1)+COUNTIF(Q$8:Q838,Q838)-1)/1000</f>
        <v>3.9E-2</v>
      </c>
      <c r="AG838" s="21">
        <f>(RANK(R838,R$8:R$1007,1)+COUNTIF(R$8:R838,R838)-1)/1000</f>
        <v>4.3999999999999997E-2</v>
      </c>
      <c r="AH838" s="21">
        <f>(RANK(S838,S$8:S$1007,1)+COUNTIF(S$8:S838,S838)-1)/1000</f>
        <v>3.4000000000000002E-2</v>
      </c>
      <c r="AI838" s="14">
        <f t="shared" si="155"/>
        <v>0</v>
      </c>
      <c r="AK838" s="14">
        <f t="shared" si="156"/>
        <v>0</v>
      </c>
    </row>
    <row r="839" spans="2:37" x14ac:dyDescent="0.25">
      <c r="B839">
        <f t="shared" si="150"/>
        <v>832</v>
      </c>
      <c r="C839">
        <f>MATCH(B839,'Stocastic Model Raw Data'!$B$2:$B$1001,0)</f>
        <v>545</v>
      </c>
      <c r="D839" s="14" cm="1">
        <f t="array" ref="D839">INDEX('Stocastic Model Raw Data'!$G$2:$G$1001,$C839,0)</f>
        <v>31610718</v>
      </c>
      <c r="E839" s="14" cm="1">
        <f t="array" ref="E839">INDEX('Stocastic Model Raw Data'!$C$2:$C$1001,$C839,0)</f>
        <v>4264228.8522688001</v>
      </c>
      <c r="F839" s="14" cm="1">
        <f t="array" ref="F839">INDEX('Stocastic Model Raw Data'!$H$2:$H$1001,$C839,0)</f>
        <v>1710741.54604224</v>
      </c>
      <c r="G839" s="14">
        <f t="shared" si="145"/>
        <v>2553487.3062265599</v>
      </c>
      <c r="H839" s="14" cm="1">
        <f t="array" ref="H839">INDEX('Stocastic Model Raw Data'!$D$2:$D$1001,$C839,0)</f>
        <v>138454896.504498</v>
      </c>
      <c r="I839" s="14" cm="1">
        <f t="array" ref="I839">INDEX('Stocastic Model Raw Data'!$I$2:$I$1001,$C839,0)</f>
        <v>53156881.878146797</v>
      </c>
      <c r="J839" s="14">
        <f t="shared" si="146"/>
        <v>85298014.626351207</v>
      </c>
      <c r="K839" s="14" cm="1">
        <f t="array" ref="K839">INDEX('Stocastic Model Raw Data'!$E$2:$E$1001,$C839,0)</f>
        <v>38111187.045615204</v>
      </c>
      <c r="L839" s="14" cm="1">
        <f t="array" ref="L839">INDEX('Stocastic Model Raw Data'!$J$2:$J$1001,$C839,0)</f>
        <v>27059885.959239699</v>
      </c>
      <c r="M839" s="14">
        <f t="shared" si="147"/>
        <v>11051301.086375505</v>
      </c>
      <c r="N839" s="14">
        <f t="shared" si="151"/>
        <v>176566083.5501132</v>
      </c>
      <c r="O839" s="14">
        <f t="shared" si="152"/>
        <v>80216767.837386489</v>
      </c>
      <c r="P839" s="14">
        <f t="shared" si="148"/>
        <v>96349315.712726712</v>
      </c>
      <c r="Q839" s="3">
        <f t="shared" si="153"/>
        <v>176566083.5501132</v>
      </c>
      <c r="R839" s="3">
        <f t="shared" si="154"/>
        <v>111827485.83738649</v>
      </c>
      <c r="S839" s="3">
        <f t="shared" si="149"/>
        <v>64738597.712726712</v>
      </c>
      <c r="T839" s="21">
        <f>(RANK(E839,E$8:E$1007,1)+COUNTIF(E$8:E839,E839)-1)/1000</f>
        <v>0.52400000000000002</v>
      </c>
      <c r="U839" s="21">
        <f>(RANK(F839,F$8:F$1007,1)+COUNTIF(F$8:F839,F839)-1)/1000</f>
        <v>0.48799999999999999</v>
      </c>
      <c r="V839" s="21">
        <f>(RANK(G839,G$8:G$1007,1)+COUNTIF(G$8:G839,G839)-1)/1000</f>
        <v>0.54900000000000004</v>
      </c>
      <c r="W839" s="21">
        <f>(RANK(H839,H$8:H$1007,1)+COUNTIF(H$8:H839,H839)-1)/1000</f>
        <v>0.52900000000000003</v>
      </c>
      <c r="X839" s="21">
        <f>(RANK(I839,I$8:I$1007,1)+COUNTIF(I$8:I839,I839)-1)/1000</f>
        <v>0.49299999999999999</v>
      </c>
      <c r="Y839" s="21">
        <f>(RANK(J839,J$8:J$1007,1)+COUNTIF(J$8:J839,J839)-1)/1000</f>
        <v>0.55200000000000005</v>
      </c>
      <c r="Z839" s="21">
        <f>(RANK(K839,K$8:K$1007,1)+COUNTIF(K$8:K839,K839)-1)/1000</f>
        <v>0.65900000000000003</v>
      </c>
      <c r="AA839" s="21">
        <f>(RANK(L839,L$8:L$1007,1)+COUNTIF(L$8:L839,L839)-1)/1000</f>
        <v>0.64300000000000002</v>
      </c>
      <c r="AB839" s="21">
        <f>(RANK(M839,M$8:M$1007,1)+COUNTIF(M$8:M839,M839)-1)/1000</f>
        <v>0.70399999999999996</v>
      </c>
      <c r="AC839" s="21">
        <f>(RANK(N839,N$8:N$1007,1)+COUNTIF(N$8:N839,N839)-1)/1000</f>
        <v>0.54500000000000004</v>
      </c>
      <c r="AD839" s="21">
        <f>(RANK(O839,O$8:O$1007,1)+COUNTIF(O$8:O839,O839)-1)/1000</f>
        <v>0.54100000000000004</v>
      </c>
      <c r="AE839" s="21">
        <f>(RANK(P839,P$8:P$1007,1)+COUNTIF(P$8:P839,P839)-1)/1000</f>
        <v>0.55500000000000005</v>
      </c>
      <c r="AF839" s="21">
        <f>(RANK(Q839,Q$8:Q$1007,1)+COUNTIF(Q$8:Q839,Q839)-1)/1000</f>
        <v>0.54500000000000004</v>
      </c>
      <c r="AG839" s="21">
        <f>(RANK(R839,R$8:R$1007,1)+COUNTIF(R$8:R839,R839)-1)/1000</f>
        <v>0.54100000000000004</v>
      </c>
      <c r="AH839" s="21">
        <f>(RANK(S839,S$8:S$1007,1)+COUNTIF(S$8:S839,S839)-1)/1000</f>
        <v>0.55500000000000005</v>
      </c>
      <c r="AI839" s="14">
        <f t="shared" si="155"/>
        <v>0</v>
      </c>
      <c r="AK839" s="14">
        <f t="shared" si="156"/>
        <v>0</v>
      </c>
    </row>
    <row r="840" spans="2:37" x14ac:dyDescent="0.25">
      <c r="B840">
        <f t="shared" si="150"/>
        <v>833</v>
      </c>
      <c r="C840">
        <f>MATCH(B840,'Stocastic Model Raw Data'!$B$2:$B$1001,0)</f>
        <v>279</v>
      </c>
      <c r="D840" s="14" cm="1">
        <f t="array" ref="D840">INDEX('Stocastic Model Raw Data'!$G$2:$G$1001,$C840,0)</f>
        <v>31610718</v>
      </c>
      <c r="E840" s="14" cm="1">
        <f t="array" ref="E840">INDEX('Stocastic Model Raw Data'!$C$2:$C$1001,$C840,0)</f>
        <v>2850716.2666279501</v>
      </c>
      <c r="F840" s="14" cm="1">
        <f t="array" ref="F840">INDEX('Stocastic Model Raw Data'!$H$2:$H$1001,$C840,0)</f>
        <v>1142771.83772837</v>
      </c>
      <c r="G840" s="14">
        <f t="shared" ref="G840:G903" si="157">E840-F840</f>
        <v>1707944.4288995801</v>
      </c>
      <c r="H840" s="14" cm="1">
        <f t="array" ref="H840">INDEX('Stocastic Model Raw Data'!$D$2:$D$1001,$C840,0)</f>
        <v>91686892.828465104</v>
      </c>
      <c r="I840" s="14" cm="1">
        <f t="array" ref="I840">INDEX('Stocastic Model Raw Data'!$I$2:$I$1001,$C840,0)</f>
        <v>35746961.544823699</v>
      </c>
      <c r="J840" s="14">
        <f t="shared" ref="J840:J903" si="158">H840-I840</f>
        <v>55939931.283641405</v>
      </c>
      <c r="K840" s="14" cm="1">
        <f t="array" ref="K840">INDEX('Stocastic Model Raw Data'!$E$2:$E$1001,$C840,0)</f>
        <v>34806224.576301299</v>
      </c>
      <c r="L840" s="14" cm="1">
        <f t="array" ref="L840">INDEX('Stocastic Model Raw Data'!$J$2:$J$1001,$C840,0)</f>
        <v>24468484.391555302</v>
      </c>
      <c r="M840" s="14">
        <f t="shared" ref="M840:M903" si="159">K840-L840</f>
        <v>10337740.184745997</v>
      </c>
      <c r="N840" s="14">
        <f t="shared" si="151"/>
        <v>126493117.40476641</v>
      </c>
      <c r="O840" s="14">
        <f t="shared" si="152"/>
        <v>60215445.936379001</v>
      </c>
      <c r="P840" s="14">
        <f t="shared" ref="P840:P903" si="160">N840-O840</f>
        <v>66277671.46838741</v>
      </c>
      <c r="Q840" s="3">
        <f t="shared" si="153"/>
        <v>126493117.40476641</v>
      </c>
      <c r="R840" s="3">
        <f t="shared" si="154"/>
        <v>91826163.936379001</v>
      </c>
      <c r="S840" s="3">
        <f t="shared" ref="S840:S903" si="161">Q840-R840</f>
        <v>34666953.46838741</v>
      </c>
      <c r="T840" s="21">
        <f>(RANK(E840,E$8:E$1007,1)+COUNTIF(E$8:E840,E840)-1)/1000</f>
        <v>0.28100000000000003</v>
      </c>
      <c r="U840" s="21">
        <f>(RANK(F840,F$8:F$1007,1)+COUNTIF(F$8:F840,F840)-1)/1000</f>
        <v>0.28799999999999998</v>
      </c>
      <c r="V840" s="21">
        <f>(RANK(G840,G$8:G$1007,1)+COUNTIF(G$8:G840,G840)-1)/1000</f>
        <v>0.27600000000000002</v>
      </c>
      <c r="W840" s="21">
        <f>(RANK(H840,H$8:H$1007,1)+COUNTIF(H$8:H840,H840)-1)/1000</f>
        <v>0.27600000000000002</v>
      </c>
      <c r="X840" s="21">
        <f>(RANK(I840,I$8:I$1007,1)+COUNTIF(I$8:I840,I840)-1)/1000</f>
        <v>0.28799999999999998</v>
      </c>
      <c r="Y840" s="21">
        <f>(RANK(J840,J$8:J$1007,1)+COUNTIF(J$8:J840,J840)-1)/1000</f>
        <v>0.27400000000000002</v>
      </c>
      <c r="Z840" s="21">
        <f>(RANK(K840,K$8:K$1007,1)+COUNTIF(K$8:K840,K840)-1)/1000</f>
        <v>0.42699999999999999</v>
      </c>
      <c r="AA840" s="21">
        <f>(RANK(L840,L$8:L$1007,1)+COUNTIF(L$8:L840,L840)-1)/1000</f>
        <v>0.41399999999999998</v>
      </c>
      <c r="AB840" s="21">
        <f>(RANK(M840,M$8:M$1007,1)+COUNTIF(M$8:M840,M840)-1)/1000</f>
        <v>0.502</v>
      </c>
      <c r="AC840" s="21">
        <f>(RANK(N840,N$8:N$1007,1)+COUNTIF(N$8:N840,N840)-1)/1000</f>
        <v>0.27900000000000003</v>
      </c>
      <c r="AD840" s="21">
        <f>(RANK(O840,O$8:O$1007,1)+COUNTIF(O$8:O840,O840)-1)/1000</f>
        <v>0.28899999999999998</v>
      </c>
      <c r="AE840" s="21">
        <f>(RANK(P840,P$8:P$1007,1)+COUNTIF(P$8:P840,P840)-1)/1000</f>
        <v>0.27800000000000002</v>
      </c>
      <c r="AF840" s="21">
        <f>(RANK(Q840,Q$8:Q$1007,1)+COUNTIF(Q$8:Q840,Q840)-1)/1000</f>
        <v>0.27900000000000003</v>
      </c>
      <c r="AG840" s="21">
        <f>(RANK(R840,R$8:R$1007,1)+COUNTIF(R$8:R840,R840)-1)/1000</f>
        <v>0.28899999999999998</v>
      </c>
      <c r="AH840" s="21">
        <f>(RANK(S840,S$8:S$1007,1)+COUNTIF(S$8:S840,S840)-1)/1000</f>
        <v>0.27800000000000002</v>
      </c>
      <c r="AI840" s="14">
        <f t="shared" si="155"/>
        <v>0</v>
      </c>
      <c r="AK840" s="14">
        <f t="shared" si="156"/>
        <v>0</v>
      </c>
    </row>
    <row r="841" spans="2:37" x14ac:dyDescent="0.25">
      <c r="B841">
        <f t="shared" ref="B841:B904" si="162">B840+1</f>
        <v>834</v>
      </c>
      <c r="C841">
        <f>MATCH(B841,'Stocastic Model Raw Data'!$B$2:$B$1001,0)</f>
        <v>398</v>
      </c>
      <c r="D841" s="14" cm="1">
        <f t="array" ref="D841">INDEX('Stocastic Model Raw Data'!$G$2:$G$1001,$C841,0)</f>
        <v>31610718</v>
      </c>
      <c r="E841" s="14" cm="1">
        <f t="array" ref="E841">INDEX('Stocastic Model Raw Data'!$C$2:$C$1001,$C841,0)</f>
        <v>3544451.0501272902</v>
      </c>
      <c r="F841" s="14" cm="1">
        <f t="array" ref="F841">INDEX('Stocastic Model Raw Data'!$H$2:$H$1001,$C841,0)</f>
        <v>1413696.14846768</v>
      </c>
      <c r="G841" s="14">
        <f t="shared" si="157"/>
        <v>2130754.9016596102</v>
      </c>
      <c r="H841" s="14" cm="1">
        <f t="array" ref="H841">INDEX('Stocastic Model Raw Data'!$D$2:$D$1001,$C841,0)</f>
        <v>116267343.355453</v>
      </c>
      <c r="I841" s="14" cm="1">
        <f t="array" ref="I841">INDEX('Stocastic Model Raw Data'!$I$2:$I$1001,$C841,0)</f>
        <v>43898479.816110298</v>
      </c>
      <c r="J841" s="14">
        <f t="shared" si="158"/>
        <v>72368863.539342701</v>
      </c>
      <c r="K841" s="14" cm="1">
        <f t="array" ref="K841">INDEX('Stocastic Model Raw Data'!$E$2:$E$1001,$C841,0)</f>
        <v>34895743.057212196</v>
      </c>
      <c r="L841" s="14" cm="1">
        <f t="array" ref="L841">INDEX('Stocastic Model Raw Data'!$J$2:$J$1001,$C841,0)</f>
        <v>25211200.517412201</v>
      </c>
      <c r="M841" s="14">
        <f t="shared" si="159"/>
        <v>9684542.5397999957</v>
      </c>
      <c r="N841" s="14">
        <f t="shared" ref="N841:N904" si="163">H841+K841</f>
        <v>151163086.41266519</v>
      </c>
      <c r="O841" s="14">
        <f t="shared" ref="O841:O904" si="164">I841+L841</f>
        <v>69109680.333522499</v>
      </c>
      <c r="P841" s="14">
        <f t="shared" si="160"/>
        <v>82053406.07914269</v>
      </c>
      <c r="Q841" s="3">
        <f t="shared" ref="Q841:Q904" si="165">N841</f>
        <v>151163086.41266519</v>
      </c>
      <c r="R841" s="3">
        <f t="shared" ref="R841:R904" si="166">O841+D841</f>
        <v>100720398.3335225</v>
      </c>
      <c r="S841" s="3">
        <f t="shared" si="161"/>
        <v>50442688.07914269</v>
      </c>
      <c r="T841" s="21">
        <f>(RANK(E841,E$8:E$1007,1)+COUNTIF(E$8:E841,E841)-1)/1000</f>
        <v>0.39800000000000002</v>
      </c>
      <c r="U841" s="21">
        <f>(RANK(F841,F$8:F$1007,1)+COUNTIF(F$8:F841,F841)-1)/1000</f>
        <v>0.39900000000000002</v>
      </c>
      <c r="V841" s="21">
        <f>(RANK(G841,G$8:G$1007,1)+COUNTIF(G$8:G841,G841)-1)/1000</f>
        <v>0.39700000000000002</v>
      </c>
      <c r="W841" s="21">
        <f>(RANK(H841,H$8:H$1007,1)+COUNTIF(H$8:H841,H841)-1)/1000</f>
        <v>0.39900000000000002</v>
      </c>
      <c r="X841" s="21">
        <f>(RANK(I841,I$8:I$1007,1)+COUNTIF(I$8:I841,I841)-1)/1000</f>
        <v>0.39800000000000002</v>
      </c>
      <c r="Y841" s="21">
        <f>(RANK(J841,J$8:J$1007,1)+COUNTIF(J$8:J841,J841)-1)/1000</f>
        <v>0.40300000000000002</v>
      </c>
      <c r="Z841" s="21">
        <f>(RANK(K841,K$8:K$1007,1)+COUNTIF(K$8:K841,K841)-1)/1000</f>
        <v>0.437</v>
      </c>
      <c r="AA841" s="21">
        <f>(RANK(L841,L$8:L$1007,1)+COUNTIF(L$8:L841,L841)-1)/1000</f>
        <v>0.47099999999999997</v>
      </c>
      <c r="AB841" s="21">
        <f>(RANK(M841,M$8:M$1007,1)+COUNTIF(M$8:M841,M841)-1)/1000</f>
        <v>0.35799999999999998</v>
      </c>
      <c r="AC841" s="21">
        <f>(RANK(N841,N$8:N$1007,1)+COUNTIF(N$8:N841,N841)-1)/1000</f>
        <v>0.39800000000000002</v>
      </c>
      <c r="AD841" s="21">
        <f>(RANK(O841,O$8:O$1007,1)+COUNTIF(O$8:O841,O841)-1)/1000</f>
        <v>0.40699999999999997</v>
      </c>
      <c r="AE841" s="21">
        <f>(RANK(P841,P$8:P$1007,1)+COUNTIF(P$8:P841,P841)-1)/1000</f>
        <v>0.39900000000000002</v>
      </c>
      <c r="AF841" s="21">
        <f>(RANK(Q841,Q$8:Q$1007,1)+COUNTIF(Q$8:Q841,Q841)-1)/1000</f>
        <v>0.39800000000000002</v>
      </c>
      <c r="AG841" s="21">
        <f>(RANK(R841,R$8:R$1007,1)+COUNTIF(R$8:R841,R841)-1)/1000</f>
        <v>0.40699999999999997</v>
      </c>
      <c r="AH841" s="21">
        <f>(RANK(S841,S$8:S$1007,1)+COUNTIF(S$8:S841,S841)-1)/1000</f>
        <v>0.39900000000000002</v>
      </c>
      <c r="AI841" s="14">
        <f t="shared" ref="AI841:AI904" si="167">J841+M841-P841</f>
        <v>0</v>
      </c>
      <c r="AK841" s="14">
        <f t="shared" ref="AK841:AK904" si="168">H841+K841-N841</f>
        <v>0</v>
      </c>
    </row>
    <row r="842" spans="2:37" x14ac:dyDescent="0.25">
      <c r="B842">
        <f t="shared" si="162"/>
        <v>835</v>
      </c>
      <c r="C842">
        <f>MATCH(B842,'Stocastic Model Raw Data'!$B$2:$B$1001,0)</f>
        <v>28</v>
      </c>
      <c r="D842" s="14" cm="1">
        <f t="array" ref="D842">INDEX('Stocastic Model Raw Data'!$G$2:$G$1001,$C842,0)</f>
        <v>31610718</v>
      </c>
      <c r="E842" s="14" cm="1">
        <f t="array" ref="E842">INDEX('Stocastic Model Raw Data'!$C$2:$C$1001,$C842,0)</f>
        <v>1241508.09201909</v>
      </c>
      <c r="F842" s="14" cm="1">
        <f t="array" ref="F842">INDEX('Stocastic Model Raw Data'!$H$2:$H$1001,$C842,0)</f>
        <v>433191.49222544202</v>
      </c>
      <c r="G842" s="14">
        <f t="shared" si="157"/>
        <v>808316.59979364788</v>
      </c>
      <c r="H842" s="14" cm="1">
        <f t="array" ref="H842">INDEX('Stocastic Model Raw Data'!$D$2:$D$1001,$C842,0)</f>
        <v>40209128.663882203</v>
      </c>
      <c r="I842" s="14" cm="1">
        <f t="array" ref="I842">INDEX('Stocastic Model Raw Data'!$I$2:$I$1001,$C842,0)</f>
        <v>14244404.956042999</v>
      </c>
      <c r="J842" s="14">
        <f t="shared" si="158"/>
        <v>25964723.707839206</v>
      </c>
      <c r="K842" s="14" cm="1">
        <f t="array" ref="K842">INDEX('Stocastic Model Raw Data'!$E$2:$E$1001,$C842,0)</f>
        <v>32750162.8352901</v>
      </c>
      <c r="L842" s="14" cm="1">
        <f t="array" ref="L842">INDEX('Stocastic Model Raw Data'!$J$2:$J$1001,$C842,0)</f>
        <v>23178375.391024102</v>
      </c>
      <c r="M842" s="14">
        <f t="shared" si="159"/>
        <v>9571787.4442659989</v>
      </c>
      <c r="N842" s="14">
        <f t="shared" si="163"/>
        <v>72959291.4991723</v>
      </c>
      <c r="O842" s="14">
        <f t="shared" si="164"/>
        <v>37422780.347067103</v>
      </c>
      <c r="P842" s="14">
        <f t="shared" si="160"/>
        <v>35536511.152105197</v>
      </c>
      <c r="Q842" s="3">
        <f t="shared" si="165"/>
        <v>72959291.4991723</v>
      </c>
      <c r="R842" s="3">
        <f t="shared" si="166"/>
        <v>69033498.347067103</v>
      </c>
      <c r="S842" s="3">
        <f t="shared" si="161"/>
        <v>3925793.1521051973</v>
      </c>
      <c r="T842" s="21">
        <f>(RANK(E842,E$8:E$1007,1)+COUNTIF(E$8:E842,E842)-1)/1000</f>
        <v>1.9E-2</v>
      </c>
      <c r="U842" s="21">
        <f>(RANK(F842,F$8:F$1007,1)+COUNTIF(F$8:F842,F842)-1)/1000</f>
        <v>1.7999999999999999E-2</v>
      </c>
      <c r="V842" s="21">
        <f>(RANK(G842,G$8:G$1007,1)+COUNTIF(G$8:G842,G842)-1)/1000</f>
        <v>2.1000000000000001E-2</v>
      </c>
      <c r="W842" s="21">
        <f>(RANK(H842,H$8:H$1007,1)+COUNTIF(H$8:H842,H842)-1)/1000</f>
        <v>1.9E-2</v>
      </c>
      <c r="X842" s="21">
        <f>(RANK(I842,I$8:I$1007,1)+COUNTIF(I$8:I842,I842)-1)/1000</f>
        <v>1.7999999999999999E-2</v>
      </c>
      <c r="Y842" s="21">
        <f>(RANK(J842,J$8:J$1007,1)+COUNTIF(J$8:J842,J842)-1)/1000</f>
        <v>0.02</v>
      </c>
      <c r="Z842" s="21">
        <f>(RANK(K842,K$8:K$1007,1)+COUNTIF(K$8:K842,K842)-1)/1000</f>
        <v>0.33500000000000002</v>
      </c>
      <c r="AA842" s="21">
        <f>(RANK(L842,L$8:L$1007,1)+COUNTIF(L$8:L842,L842)-1)/1000</f>
        <v>0.34</v>
      </c>
      <c r="AB842" s="21">
        <f>(RANK(M842,M$8:M$1007,1)+COUNTIF(M$8:M842,M842)-1)/1000</f>
        <v>0.33100000000000002</v>
      </c>
      <c r="AC842" s="21">
        <f>(RANK(N842,N$8:N$1007,1)+COUNTIF(N$8:N842,N842)-1)/1000</f>
        <v>2.8000000000000001E-2</v>
      </c>
      <c r="AD842" s="21">
        <f>(RANK(O842,O$8:O$1007,1)+COUNTIF(O$8:O842,O842)-1)/1000</f>
        <v>3.5000000000000003E-2</v>
      </c>
      <c r="AE842" s="21">
        <f>(RANK(P842,P$8:P$1007,1)+COUNTIF(P$8:P842,P842)-1)/1000</f>
        <v>2.4E-2</v>
      </c>
      <c r="AF842" s="21">
        <f>(RANK(Q842,Q$8:Q$1007,1)+COUNTIF(Q$8:Q842,Q842)-1)/1000</f>
        <v>2.8000000000000001E-2</v>
      </c>
      <c r="AG842" s="21">
        <f>(RANK(R842,R$8:R$1007,1)+COUNTIF(R$8:R842,R842)-1)/1000</f>
        <v>3.5000000000000003E-2</v>
      </c>
      <c r="AH842" s="21">
        <f>(RANK(S842,S$8:S$1007,1)+COUNTIF(S$8:S842,S842)-1)/1000</f>
        <v>2.4E-2</v>
      </c>
      <c r="AI842" s="14">
        <f t="shared" si="167"/>
        <v>0</v>
      </c>
      <c r="AK842" s="14">
        <f t="shared" si="168"/>
        <v>0</v>
      </c>
    </row>
    <row r="843" spans="2:37" x14ac:dyDescent="0.25">
      <c r="B843">
        <f t="shared" si="162"/>
        <v>836</v>
      </c>
      <c r="C843">
        <f>MATCH(B843,'Stocastic Model Raw Data'!$B$2:$B$1001,0)</f>
        <v>588</v>
      </c>
      <c r="D843" s="14" cm="1">
        <f t="array" ref="D843">INDEX('Stocastic Model Raw Data'!$G$2:$G$1001,$C843,0)</f>
        <v>31610718</v>
      </c>
      <c r="E843" s="14" cm="1">
        <f t="array" ref="E843">INDEX('Stocastic Model Raw Data'!$C$2:$C$1001,$C843,0)</f>
        <v>4282161.6778763598</v>
      </c>
      <c r="F843" s="14" cm="1">
        <f t="array" ref="F843">INDEX('Stocastic Model Raw Data'!$H$2:$H$1001,$C843,0)</f>
        <v>1726303.39150343</v>
      </c>
      <c r="G843" s="14">
        <f t="shared" si="157"/>
        <v>2555858.2863729298</v>
      </c>
      <c r="H843" s="14" cm="1">
        <f t="array" ref="H843">INDEX('Stocastic Model Raw Data'!$D$2:$D$1001,$C843,0)</f>
        <v>138288704.84109601</v>
      </c>
      <c r="I843" s="14" cm="1">
        <f t="array" ref="I843">INDEX('Stocastic Model Raw Data'!$I$2:$I$1001,$C843,0)</f>
        <v>53555138.210912801</v>
      </c>
      <c r="J843" s="14">
        <f t="shared" si="158"/>
        <v>84733566.63018322</v>
      </c>
      <c r="K843" s="14" cm="1">
        <f t="array" ref="K843">INDEX('Stocastic Model Raw Data'!$E$2:$E$1001,$C843,0)</f>
        <v>42664991.6031271</v>
      </c>
      <c r="L843" s="14" cm="1">
        <f t="array" ref="L843">INDEX('Stocastic Model Raw Data'!$J$2:$J$1001,$C843,0)</f>
        <v>30783129.962803699</v>
      </c>
      <c r="M843" s="14">
        <f t="shared" si="159"/>
        <v>11881861.6403234</v>
      </c>
      <c r="N843" s="14">
        <f t="shared" si="163"/>
        <v>180953696.44422311</v>
      </c>
      <c r="O843" s="14">
        <f t="shared" si="164"/>
        <v>84338268.1737165</v>
      </c>
      <c r="P843" s="14">
        <f t="shared" si="160"/>
        <v>96615428.270506606</v>
      </c>
      <c r="Q843" s="3">
        <f t="shared" si="165"/>
        <v>180953696.44422311</v>
      </c>
      <c r="R843" s="3">
        <f t="shared" si="166"/>
        <v>115948986.1737165</v>
      </c>
      <c r="S843" s="3">
        <f t="shared" si="161"/>
        <v>65004710.270506606</v>
      </c>
      <c r="T843" s="21">
        <f>(RANK(E843,E$8:E$1007,1)+COUNTIF(E$8:E843,E843)-1)/1000</f>
        <v>0.53300000000000003</v>
      </c>
      <c r="U843" s="21">
        <f>(RANK(F843,F$8:F$1007,1)+COUNTIF(F$8:F843,F843)-1)/1000</f>
        <v>0.503</v>
      </c>
      <c r="V843" s="21">
        <f>(RANK(G843,G$8:G$1007,1)+COUNTIF(G$8:G843,G843)-1)/1000</f>
        <v>0.55100000000000005</v>
      </c>
      <c r="W843" s="21">
        <f>(RANK(H843,H$8:H$1007,1)+COUNTIF(H$8:H843,H843)-1)/1000</f>
        <v>0.52700000000000002</v>
      </c>
      <c r="X843" s="21">
        <f>(RANK(I843,I$8:I$1007,1)+COUNTIF(I$8:I843,I843)-1)/1000</f>
        <v>0.505</v>
      </c>
      <c r="Y843" s="21">
        <f>(RANK(J843,J$8:J$1007,1)+COUNTIF(J$8:J843,J843)-1)/1000</f>
        <v>0.54400000000000004</v>
      </c>
      <c r="Z843" s="21">
        <f>(RANK(K843,K$8:K$1007,1)+COUNTIF(K$8:K843,K843)-1)/1000</f>
        <v>0.92</v>
      </c>
      <c r="AA843" s="21">
        <f>(RANK(L843,L$8:L$1007,1)+COUNTIF(L$8:L843,L843)-1)/1000</f>
        <v>0.92800000000000005</v>
      </c>
      <c r="AB843" s="21">
        <f>(RANK(M843,M$8:M$1007,1)+COUNTIF(M$8:M843,M843)-1)/1000</f>
        <v>0.88</v>
      </c>
      <c r="AC843" s="21">
        <f>(RANK(N843,N$8:N$1007,1)+COUNTIF(N$8:N843,N843)-1)/1000</f>
        <v>0.58799999999999997</v>
      </c>
      <c r="AD843" s="21">
        <f>(RANK(O843,O$8:O$1007,1)+COUNTIF(O$8:O843,O843)-1)/1000</f>
        <v>0.61399999999999999</v>
      </c>
      <c r="AE843" s="21">
        <f>(RANK(P843,P$8:P$1007,1)+COUNTIF(P$8:P843,P843)-1)/1000</f>
        <v>0.55800000000000005</v>
      </c>
      <c r="AF843" s="21">
        <f>(RANK(Q843,Q$8:Q$1007,1)+COUNTIF(Q$8:Q843,Q843)-1)/1000</f>
        <v>0.58799999999999997</v>
      </c>
      <c r="AG843" s="21">
        <f>(RANK(R843,R$8:R$1007,1)+COUNTIF(R$8:R843,R843)-1)/1000</f>
        <v>0.61399999999999999</v>
      </c>
      <c r="AH843" s="21">
        <f>(RANK(S843,S$8:S$1007,1)+COUNTIF(S$8:S843,S843)-1)/1000</f>
        <v>0.55800000000000005</v>
      </c>
      <c r="AI843" s="14">
        <f t="shared" si="167"/>
        <v>0</v>
      </c>
      <c r="AK843" s="14">
        <f t="shared" si="168"/>
        <v>0</v>
      </c>
    </row>
    <row r="844" spans="2:37" x14ac:dyDescent="0.25">
      <c r="B844">
        <f t="shared" si="162"/>
        <v>837</v>
      </c>
      <c r="C844">
        <f>MATCH(B844,'Stocastic Model Raw Data'!$B$2:$B$1001,0)</f>
        <v>478</v>
      </c>
      <c r="D844" s="14" cm="1">
        <f t="array" ref="D844">INDEX('Stocastic Model Raw Data'!$G$2:$G$1001,$C844,0)</f>
        <v>31610718</v>
      </c>
      <c r="E844" s="14" cm="1">
        <f t="array" ref="E844">INDEX('Stocastic Model Raw Data'!$C$2:$C$1001,$C844,0)</f>
        <v>4182247.8999556699</v>
      </c>
      <c r="F844" s="14" cm="1">
        <f t="array" ref="F844">INDEX('Stocastic Model Raw Data'!$H$2:$H$1001,$C844,0)</f>
        <v>1706732.8302255601</v>
      </c>
      <c r="G844" s="14">
        <f t="shared" si="157"/>
        <v>2475515.0697301095</v>
      </c>
      <c r="H844" s="14" cm="1">
        <f t="array" ref="H844">INDEX('Stocastic Model Raw Data'!$D$2:$D$1001,$C844,0)</f>
        <v>134911650.433869</v>
      </c>
      <c r="I844" s="14" cm="1">
        <f t="array" ref="I844">INDEX('Stocastic Model Raw Data'!$I$2:$I$1001,$C844,0)</f>
        <v>52764173.205021597</v>
      </c>
      <c r="J844" s="14">
        <f t="shared" si="158"/>
        <v>82147477.228847414</v>
      </c>
      <c r="K844" s="14" cm="1">
        <f t="array" ref="K844">INDEX('Stocastic Model Raw Data'!$E$2:$E$1001,$C844,0)</f>
        <v>34609726.483660497</v>
      </c>
      <c r="L844" s="14" cm="1">
        <f t="array" ref="L844">INDEX('Stocastic Model Raw Data'!$J$2:$J$1001,$C844,0)</f>
        <v>25183053.094107699</v>
      </c>
      <c r="M844" s="14">
        <f t="shared" si="159"/>
        <v>9426673.3895527981</v>
      </c>
      <c r="N844" s="14">
        <f t="shared" si="163"/>
        <v>169521376.91752949</v>
      </c>
      <c r="O844" s="14">
        <f t="shared" si="164"/>
        <v>77947226.299129292</v>
      </c>
      <c r="P844" s="14">
        <f t="shared" si="160"/>
        <v>91574150.618400201</v>
      </c>
      <c r="Q844" s="3">
        <f t="shared" si="165"/>
        <v>169521376.91752949</v>
      </c>
      <c r="R844" s="3">
        <f t="shared" si="166"/>
        <v>109557944.29912929</v>
      </c>
      <c r="S844" s="3">
        <f t="shared" si="161"/>
        <v>59963432.618400201</v>
      </c>
      <c r="T844" s="21">
        <f>(RANK(E844,E$8:E$1007,1)+COUNTIF(E$8:E844,E844)-1)/1000</f>
        <v>0.5</v>
      </c>
      <c r="U844" s="21">
        <f>(RANK(F844,F$8:F$1007,1)+COUNTIF(F$8:F844,F844)-1)/1000</f>
        <v>0.48599999999999999</v>
      </c>
      <c r="V844" s="21">
        <f>(RANK(G844,G$8:G$1007,1)+COUNTIF(G$8:G844,G844)-1)/1000</f>
        <v>0.498</v>
      </c>
      <c r="W844" s="21">
        <f>(RANK(H844,H$8:H$1007,1)+COUNTIF(H$8:H844,H844)-1)/1000</f>
        <v>0.48699999999999999</v>
      </c>
      <c r="X844" s="21">
        <f>(RANK(I844,I$8:I$1007,1)+COUNTIF(I$8:I844,I844)-1)/1000</f>
        <v>0.48599999999999999</v>
      </c>
      <c r="Y844" s="21">
        <f>(RANK(J844,J$8:J$1007,1)+COUNTIF(J$8:J844,J844)-1)/1000</f>
        <v>0.48199999999999998</v>
      </c>
      <c r="Z844" s="21">
        <f>(RANK(K844,K$8:K$1007,1)+COUNTIF(K$8:K844,K844)-1)/1000</f>
        <v>0.41899999999999998</v>
      </c>
      <c r="AA844" s="21">
        <f>(RANK(L844,L$8:L$1007,1)+COUNTIF(L$8:L844,L844)-1)/1000</f>
        <v>0.46600000000000003</v>
      </c>
      <c r="AB844" s="21">
        <f>(RANK(M844,M$8:M$1007,1)+COUNTIF(M$8:M844,M844)-1)/1000</f>
        <v>0.29899999999999999</v>
      </c>
      <c r="AC844" s="21">
        <f>(RANK(N844,N$8:N$1007,1)+COUNTIF(N$8:N844,N844)-1)/1000</f>
        <v>0.47799999999999998</v>
      </c>
      <c r="AD844" s="21">
        <f>(RANK(O844,O$8:O$1007,1)+COUNTIF(O$8:O844,O844)-1)/1000</f>
        <v>0.498</v>
      </c>
      <c r="AE844" s="21">
        <f>(RANK(P844,P$8:P$1007,1)+COUNTIF(P$8:P844,P844)-1)/1000</f>
        <v>0.47499999999999998</v>
      </c>
      <c r="AF844" s="21">
        <f>(RANK(Q844,Q$8:Q$1007,1)+COUNTIF(Q$8:Q844,Q844)-1)/1000</f>
        <v>0.47799999999999998</v>
      </c>
      <c r="AG844" s="21">
        <f>(RANK(R844,R$8:R$1007,1)+COUNTIF(R$8:R844,R844)-1)/1000</f>
        <v>0.498</v>
      </c>
      <c r="AH844" s="21">
        <f>(RANK(S844,S$8:S$1007,1)+COUNTIF(S$8:S844,S844)-1)/1000</f>
        <v>0.47499999999999998</v>
      </c>
      <c r="AI844" s="14">
        <f t="shared" si="167"/>
        <v>0</v>
      </c>
      <c r="AK844" s="14">
        <f t="shared" si="168"/>
        <v>0</v>
      </c>
    </row>
    <row r="845" spans="2:37" x14ac:dyDescent="0.25">
      <c r="B845">
        <f t="shared" si="162"/>
        <v>838</v>
      </c>
      <c r="C845">
        <f>MATCH(B845,'Stocastic Model Raw Data'!$B$2:$B$1001,0)</f>
        <v>852</v>
      </c>
      <c r="D845" s="14" cm="1">
        <f t="array" ref="D845">INDEX('Stocastic Model Raw Data'!$G$2:$G$1001,$C845,0)</f>
        <v>31610718</v>
      </c>
      <c r="E845" s="14" cm="1">
        <f t="array" ref="E845">INDEX('Stocastic Model Raw Data'!$C$2:$C$1001,$C845,0)</f>
        <v>6087555.6507172398</v>
      </c>
      <c r="F845" s="14" cm="1">
        <f t="array" ref="F845">INDEX('Stocastic Model Raw Data'!$H$2:$H$1001,$C845,0)</f>
        <v>2515848.3602222502</v>
      </c>
      <c r="G845" s="14">
        <f t="shared" si="157"/>
        <v>3571707.2904949896</v>
      </c>
      <c r="H845" s="14" cm="1">
        <f t="array" ref="H845">INDEX('Stocastic Model Raw Data'!$D$2:$D$1001,$C845,0)</f>
        <v>197363618.50408599</v>
      </c>
      <c r="I845" s="14" cm="1">
        <f t="array" ref="I845">INDEX('Stocastic Model Raw Data'!$I$2:$I$1001,$C845,0)</f>
        <v>77540156.404488698</v>
      </c>
      <c r="J845" s="14">
        <f t="shared" si="158"/>
        <v>119823462.09959729</v>
      </c>
      <c r="K845" s="14" cm="1">
        <f t="array" ref="K845">INDEX('Stocastic Model Raw Data'!$E$2:$E$1001,$C845,0)</f>
        <v>41230981.563246697</v>
      </c>
      <c r="L845" s="14" cm="1">
        <f t="array" ref="L845">INDEX('Stocastic Model Raw Data'!$J$2:$J$1001,$C845,0)</f>
        <v>29776884.368989099</v>
      </c>
      <c r="M845" s="14">
        <f t="shared" si="159"/>
        <v>11454097.194257598</v>
      </c>
      <c r="N845" s="14">
        <f t="shared" si="163"/>
        <v>238594600.06733268</v>
      </c>
      <c r="O845" s="14">
        <f t="shared" si="164"/>
        <v>107317040.77347779</v>
      </c>
      <c r="P845" s="14">
        <f t="shared" si="160"/>
        <v>131277559.29385489</v>
      </c>
      <c r="Q845" s="3">
        <f t="shared" si="165"/>
        <v>238594600.06733268</v>
      </c>
      <c r="R845" s="3">
        <f t="shared" si="166"/>
        <v>138927758.77347779</v>
      </c>
      <c r="S845" s="3">
        <f t="shared" si="161"/>
        <v>99666841.293854892</v>
      </c>
      <c r="T845" s="21">
        <f>(RANK(E845,E$8:E$1007,1)+COUNTIF(E$8:E845,E845)-1)/1000</f>
        <v>0.84499999999999997</v>
      </c>
      <c r="U845" s="21">
        <f>(RANK(F845,F$8:F$1007,1)+COUNTIF(F$8:F845,F845)-1)/1000</f>
        <v>0.84499999999999997</v>
      </c>
      <c r="V845" s="21">
        <f>(RANK(G845,G$8:G$1007,1)+COUNTIF(G$8:G845,G845)-1)/1000</f>
        <v>0.84299999999999997</v>
      </c>
      <c r="W845" s="21">
        <f>(RANK(H845,H$8:H$1007,1)+COUNTIF(H$8:H845,H845)-1)/1000</f>
        <v>0.84099999999999997</v>
      </c>
      <c r="X845" s="21">
        <f>(RANK(I845,I$8:I$1007,1)+COUNTIF(I$8:I845,I845)-1)/1000</f>
        <v>0.84599999999999997</v>
      </c>
      <c r="Y845" s="21">
        <f>(RANK(J845,J$8:J$1007,1)+COUNTIF(J$8:J845,J845)-1)/1000</f>
        <v>0.83899999999999997</v>
      </c>
      <c r="Z845" s="21">
        <f>(RANK(K845,K$8:K$1007,1)+COUNTIF(K$8:K845,K845)-1)/1000</f>
        <v>0.84</v>
      </c>
      <c r="AA845" s="21">
        <f>(RANK(L845,L$8:L$1007,1)+COUNTIF(L$8:L845,L845)-1)/1000</f>
        <v>0.85899999999999999</v>
      </c>
      <c r="AB845" s="21">
        <f>(RANK(M845,M$8:M$1007,1)+COUNTIF(M$8:M845,M845)-1)/1000</f>
        <v>0.79200000000000004</v>
      </c>
      <c r="AC845" s="21">
        <f>(RANK(N845,N$8:N$1007,1)+COUNTIF(N$8:N845,N845)-1)/1000</f>
        <v>0.85199999999999998</v>
      </c>
      <c r="AD845" s="21">
        <f>(RANK(O845,O$8:O$1007,1)+COUNTIF(O$8:O845,O845)-1)/1000</f>
        <v>0.86699999999999999</v>
      </c>
      <c r="AE845" s="21">
        <f>(RANK(P845,P$8:P$1007,1)+COUNTIF(P$8:P845,P845)-1)/1000</f>
        <v>0.84599999999999997</v>
      </c>
      <c r="AF845" s="21">
        <f>(RANK(Q845,Q$8:Q$1007,1)+COUNTIF(Q$8:Q845,Q845)-1)/1000</f>
        <v>0.85199999999999998</v>
      </c>
      <c r="AG845" s="21">
        <f>(RANK(R845,R$8:R$1007,1)+COUNTIF(R$8:R845,R845)-1)/1000</f>
        <v>0.86699999999999999</v>
      </c>
      <c r="AH845" s="21">
        <f>(RANK(S845,S$8:S$1007,1)+COUNTIF(S$8:S845,S845)-1)/1000</f>
        <v>0.84599999999999997</v>
      </c>
      <c r="AI845" s="14">
        <f t="shared" si="167"/>
        <v>0</v>
      </c>
      <c r="AK845" s="14">
        <f t="shared" si="168"/>
        <v>0</v>
      </c>
    </row>
    <row r="846" spans="2:37" x14ac:dyDescent="0.25">
      <c r="B846">
        <f t="shared" si="162"/>
        <v>839</v>
      </c>
      <c r="C846">
        <f>MATCH(B846,'Stocastic Model Raw Data'!$B$2:$B$1001,0)</f>
        <v>558</v>
      </c>
      <c r="D846" s="14" cm="1">
        <f t="array" ref="D846">INDEX('Stocastic Model Raw Data'!$G$2:$G$1001,$C846,0)</f>
        <v>31610718</v>
      </c>
      <c r="E846" s="14" cm="1">
        <f t="array" ref="E846">INDEX('Stocastic Model Raw Data'!$C$2:$C$1001,$C846,0)</f>
        <v>4279802.69394679</v>
      </c>
      <c r="F846" s="14" cm="1">
        <f t="array" ref="F846">INDEX('Stocastic Model Raw Data'!$H$2:$H$1001,$C846,0)</f>
        <v>1765244.6702475301</v>
      </c>
      <c r="G846" s="14">
        <f t="shared" si="157"/>
        <v>2514558.0236992599</v>
      </c>
      <c r="H846" s="14" cm="1">
        <f t="array" ref="H846">INDEX('Stocastic Model Raw Data'!$D$2:$D$1001,$C846,0)</f>
        <v>138472936.44839001</v>
      </c>
      <c r="I846" s="14" cm="1">
        <f t="array" ref="I846">INDEX('Stocastic Model Raw Data'!$I$2:$I$1001,$C846,0)</f>
        <v>54731289.922651</v>
      </c>
      <c r="J846" s="14">
        <f t="shared" si="158"/>
        <v>83741646.525739014</v>
      </c>
      <c r="K846" s="14" cm="1">
        <f t="array" ref="K846">INDEX('Stocastic Model Raw Data'!$E$2:$E$1001,$C846,0)</f>
        <v>39305210.393583</v>
      </c>
      <c r="L846" s="14" cm="1">
        <f t="array" ref="L846">INDEX('Stocastic Model Raw Data'!$J$2:$J$1001,$C846,0)</f>
        <v>28164381.219236001</v>
      </c>
      <c r="M846" s="14">
        <f t="shared" si="159"/>
        <v>11140829.174346998</v>
      </c>
      <c r="N846" s="14">
        <f t="shared" si="163"/>
        <v>177778146.84197301</v>
      </c>
      <c r="O846" s="14">
        <f t="shared" si="164"/>
        <v>82895671.141887009</v>
      </c>
      <c r="P846" s="14">
        <f t="shared" si="160"/>
        <v>94882475.700085998</v>
      </c>
      <c r="Q846" s="3">
        <f t="shared" si="165"/>
        <v>177778146.84197301</v>
      </c>
      <c r="R846" s="3">
        <f t="shared" si="166"/>
        <v>114506389.14188701</v>
      </c>
      <c r="S846" s="3">
        <f t="shared" si="161"/>
        <v>63271757.700085998</v>
      </c>
      <c r="T846" s="21">
        <f>(RANK(E846,E$8:E$1007,1)+COUNTIF(E$8:E846,E846)-1)/1000</f>
        <v>0.53100000000000003</v>
      </c>
      <c r="U846" s="21">
        <f>(RANK(F846,F$8:F$1007,1)+COUNTIF(F$8:F846,F846)-1)/1000</f>
        <v>0.53900000000000003</v>
      </c>
      <c r="V846" s="21">
        <f>(RANK(G846,G$8:G$1007,1)+COUNTIF(G$8:G846,G846)-1)/1000</f>
        <v>0.52700000000000002</v>
      </c>
      <c r="W846" s="21">
        <f>(RANK(H846,H$8:H$1007,1)+COUNTIF(H$8:H846,H846)-1)/1000</f>
        <v>0.53</v>
      </c>
      <c r="X846" s="21">
        <f>(RANK(I846,I$8:I$1007,1)+COUNTIF(I$8:I846,I846)-1)/1000</f>
        <v>0.54200000000000004</v>
      </c>
      <c r="Y846" s="21">
        <f>(RANK(J846,J$8:J$1007,1)+COUNTIF(J$8:J846,J846)-1)/1000</f>
        <v>0.51800000000000002</v>
      </c>
      <c r="Z846" s="21">
        <f>(RANK(K846,K$8:K$1007,1)+COUNTIF(K$8:K846,K846)-1)/1000</f>
        <v>0.73899999999999999</v>
      </c>
      <c r="AA846" s="21">
        <f>(RANK(L846,L$8:L$1007,1)+COUNTIF(L$8:L846,L846)-1)/1000</f>
        <v>0.747</v>
      </c>
      <c r="AB846" s="21">
        <f>(RANK(M846,M$8:M$1007,1)+COUNTIF(M$8:M846,M846)-1)/1000</f>
        <v>0.72599999999999998</v>
      </c>
      <c r="AC846" s="21">
        <f>(RANK(N846,N$8:N$1007,1)+COUNTIF(N$8:N846,N846)-1)/1000</f>
        <v>0.55800000000000005</v>
      </c>
      <c r="AD846" s="21">
        <f>(RANK(O846,O$8:O$1007,1)+COUNTIF(O$8:O846,O846)-1)/1000</f>
        <v>0.59799999999999998</v>
      </c>
      <c r="AE846" s="21">
        <f>(RANK(P846,P$8:P$1007,1)+COUNTIF(P$8:P846,P846)-1)/1000</f>
        <v>0.53</v>
      </c>
      <c r="AF846" s="21">
        <f>(RANK(Q846,Q$8:Q$1007,1)+COUNTIF(Q$8:Q846,Q846)-1)/1000</f>
        <v>0.55800000000000005</v>
      </c>
      <c r="AG846" s="21">
        <f>(RANK(R846,R$8:R$1007,1)+COUNTIF(R$8:R846,R846)-1)/1000</f>
        <v>0.59799999999999998</v>
      </c>
      <c r="AH846" s="21">
        <f>(RANK(S846,S$8:S$1007,1)+COUNTIF(S$8:S846,S846)-1)/1000</f>
        <v>0.53</v>
      </c>
      <c r="AI846" s="14">
        <f t="shared" si="167"/>
        <v>0</v>
      </c>
      <c r="AK846" s="14">
        <f t="shared" si="168"/>
        <v>0</v>
      </c>
    </row>
    <row r="847" spans="2:37" x14ac:dyDescent="0.25">
      <c r="B847">
        <f t="shared" si="162"/>
        <v>840</v>
      </c>
      <c r="C847">
        <f>MATCH(B847,'Stocastic Model Raw Data'!$B$2:$B$1001,0)</f>
        <v>947</v>
      </c>
      <c r="D847" s="14" cm="1">
        <f t="array" ref="D847">INDEX('Stocastic Model Raw Data'!$G$2:$G$1001,$C847,0)</f>
        <v>31610718</v>
      </c>
      <c r="E847" s="14" cm="1">
        <f t="array" ref="E847">INDEX('Stocastic Model Raw Data'!$C$2:$C$1001,$C847,0)</f>
        <v>7300340.7888816604</v>
      </c>
      <c r="F847" s="14" cm="1">
        <f t="array" ref="F847">INDEX('Stocastic Model Raw Data'!$H$2:$H$1001,$C847,0)</f>
        <v>3067576.36665959</v>
      </c>
      <c r="G847" s="14">
        <f t="shared" si="157"/>
        <v>4232764.4222220704</v>
      </c>
      <c r="H847" s="14" cm="1">
        <f t="array" ref="H847">INDEX('Stocastic Model Raw Data'!$D$2:$D$1001,$C847,0)</f>
        <v>236681581.96479899</v>
      </c>
      <c r="I847" s="14" cm="1">
        <f t="array" ref="I847">INDEX('Stocastic Model Raw Data'!$I$2:$I$1001,$C847,0)</f>
        <v>94239216.229081601</v>
      </c>
      <c r="J847" s="14">
        <f t="shared" si="158"/>
        <v>142442365.73571739</v>
      </c>
      <c r="K847" s="14" cm="1">
        <f t="array" ref="K847">INDEX('Stocastic Model Raw Data'!$E$2:$E$1001,$C847,0)</f>
        <v>39717275.600337401</v>
      </c>
      <c r="L847" s="14" cm="1">
        <f t="array" ref="L847">INDEX('Stocastic Model Raw Data'!$J$2:$J$1001,$C847,0)</f>
        <v>27872198.6326565</v>
      </c>
      <c r="M847" s="14">
        <f t="shared" si="159"/>
        <v>11845076.967680901</v>
      </c>
      <c r="N847" s="14">
        <f t="shared" si="163"/>
        <v>276398857.56513637</v>
      </c>
      <c r="O847" s="14">
        <f t="shared" si="164"/>
        <v>122111414.8617381</v>
      </c>
      <c r="P847" s="14">
        <f t="shared" si="160"/>
        <v>154287442.70339829</v>
      </c>
      <c r="Q847" s="3">
        <f t="shared" si="165"/>
        <v>276398857.56513637</v>
      </c>
      <c r="R847" s="3">
        <f t="shared" si="166"/>
        <v>153722132.86173809</v>
      </c>
      <c r="S847" s="3">
        <f t="shared" si="161"/>
        <v>122676724.70339829</v>
      </c>
      <c r="T847" s="21">
        <f>(RANK(E847,E$8:E$1007,1)+COUNTIF(E$8:E847,E847)-1)/1000</f>
        <v>0.94899999999999995</v>
      </c>
      <c r="U847" s="21">
        <f>(RANK(F847,F$8:F$1007,1)+COUNTIF(F$8:F847,F847)-1)/1000</f>
        <v>0.95099999999999996</v>
      </c>
      <c r="V847" s="21">
        <f>(RANK(G847,G$8:G$1007,1)+COUNTIF(G$8:G847,G847)-1)/1000</f>
        <v>0.94799999999999995</v>
      </c>
      <c r="W847" s="21">
        <f>(RANK(H847,H$8:H$1007,1)+COUNTIF(H$8:H847,H847)-1)/1000</f>
        <v>0.95</v>
      </c>
      <c r="X847" s="21">
        <f>(RANK(I847,I$8:I$1007,1)+COUNTIF(I$8:I847,I847)-1)/1000</f>
        <v>0.95099999999999996</v>
      </c>
      <c r="Y847" s="21">
        <f>(RANK(J847,J$8:J$1007,1)+COUNTIF(J$8:J847,J847)-1)/1000</f>
        <v>0.94599999999999995</v>
      </c>
      <c r="Z847" s="21">
        <f>(RANK(K847,K$8:K$1007,1)+COUNTIF(K$8:K847,K847)-1)/1000</f>
        <v>0.76100000000000001</v>
      </c>
      <c r="AA847" s="21">
        <f>(RANK(L847,L$8:L$1007,1)+COUNTIF(L$8:L847,L847)-1)/1000</f>
        <v>0.72199999999999998</v>
      </c>
      <c r="AB847" s="21">
        <f>(RANK(M847,M$8:M$1007,1)+COUNTIF(M$8:M847,M847)-1)/1000</f>
        <v>0.875</v>
      </c>
      <c r="AC847" s="21">
        <f>(RANK(N847,N$8:N$1007,1)+COUNTIF(N$8:N847,N847)-1)/1000</f>
        <v>0.94699999999999995</v>
      </c>
      <c r="AD847" s="21">
        <f>(RANK(O847,O$8:O$1007,1)+COUNTIF(O$8:O847,O847)-1)/1000</f>
        <v>0.94899999999999995</v>
      </c>
      <c r="AE847" s="21">
        <f>(RANK(P847,P$8:P$1007,1)+COUNTIF(P$8:P847,P847)-1)/1000</f>
        <v>0.94599999999999995</v>
      </c>
      <c r="AF847" s="21">
        <f>(RANK(Q847,Q$8:Q$1007,1)+COUNTIF(Q$8:Q847,Q847)-1)/1000</f>
        <v>0.94699999999999995</v>
      </c>
      <c r="AG847" s="21">
        <f>(RANK(R847,R$8:R$1007,1)+COUNTIF(R$8:R847,R847)-1)/1000</f>
        <v>0.94899999999999995</v>
      </c>
      <c r="AH847" s="21">
        <f>(RANK(S847,S$8:S$1007,1)+COUNTIF(S$8:S847,S847)-1)/1000</f>
        <v>0.94599999999999995</v>
      </c>
      <c r="AI847" s="14">
        <f t="shared" si="167"/>
        <v>0</v>
      </c>
      <c r="AK847" s="14">
        <f t="shared" si="168"/>
        <v>0</v>
      </c>
    </row>
    <row r="848" spans="2:37" x14ac:dyDescent="0.25">
      <c r="B848">
        <f t="shared" si="162"/>
        <v>841</v>
      </c>
      <c r="C848">
        <f>MATCH(B848,'Stocastic Model Raw Data'!$B$2:$B$1001,0)</f>
        <v>697</v>
      </c>
      <c r="D848" s="14" cm="1">
        <f t="array" ref="D848">INDEX('Stocastic Model Raw Data'!$G$2:$G$1001,$C848,0)</f>
        <v>31610718</v>
      </c>
      <c r="E848" s="14" cm="1">
        <f t="array" ref="E848">INDEX('Stocastic Model Raw Data'!$C$2:$C$1001,$C848,0)</f>
        <v>4951348.0001488402</v>
      </c>
      <c r="F848" s="14" cm="1">
        <f t="array" ref="F848">INDEX('Stocastic Model Raw Data'!$H$2:$H$1001,$C848,0)</f>
        <v>2074288.9280030299</v>
      </c>
      <c r="G848" s="14">
        <f t="shared" si="157"/>
        <v>2877059.0721458104</v>
      </c>
      <c r="H848" s="14" cm="1">
        <f t="array" ref="H848">INDEX('Stocastic Model Raw Data'!$D$2:$D$1001,$C848,0)</f>
        <v>158831043.27600101</v>
      </c>
      <c r="I848" s="14" cm="1">
        <f t="array" ref="I848">INDEX('Stocastic Model Raw Data'!$I$2:$I$1001,$C848,0)</f>
        <v>63977582.455975197</v>
      </c>
      <c r="J848" s="14">
        <f t="shared" si="158"/>
        <v>94853460.820025802</v>
      </c>
      <c r="K848" s="14" cm="1">
        <f t="array" ref="K848">INDEX('Stocastic Model Raw Data'!$E$2:$E$1001,$C848,0)</f>
        <v>38282162.626916803</v>
      </c>
      <c r="L848" s="14" cm="1">
        <f t="array" ref="L848">INDEX('Stocastic Model Raw Data'!$J$2:$J$1001,$C848,0)</f>
        <v>27617526.3571872</v>
      </c>
      <c r="M848" s="14">
        <f t="shared" si="159"/>
        <v>10664636.269729603</v>
      </c>
      <c r="N848" s="14">
        <f t="shared" si="163"/>
        <v>197113205.9029178</v>
      </c>
      <c r="O848" s="14">
        <f t="shared" si="164"/>
        <v>91595108.813162401</v>
      </c>
      <c r="P848" s="14">
        <f t="shared" si="160"/>
        <v>105518097.0897554</v>
      </c>
      <c r="Q848" s="3">
        <f t="shared" si="165"/>
        <v>197113205.9029178</v>
      </c>
      <c r="R848" s="3">
        <f t="shared" si="166"/>
        <v>123205826.8131624</v>
      </c>
      <c r="S848" s="3">
        <f t="shared" si="161"/>
        <v>73907379.089755401</v>
      </c>
      <c r="T848" s="21">
        <f>(RANK(E848,E$8:E$1007,1)+COUNTIF(E$8:E848,E848)-1)/1000</f>
        <v>0.68500000000000005</v>
      </c>
      <c r="U848" s="21">
        <f>(RANK(F848,F$8:F$1007,1)+COUNTIF(F$8:F848,F848)-1)/1000</f>
        <v>0.68799999999999994</v>
      </c>
      <c r="V848" s="21">
        <f>(RANK(G848,G$8:G$1007,1)+COUNTIF(G$8:G848,G848)-1)/1000</f>
        <v>0.67900000000000005</v>
      </c>
      <c r="W848" s="21">
        <f>(RANK(H848,H$8:H$1007,1)+COUNTIF(H$8:H848,H848)-1)/1000</f>
        <v>0.67600000000000005</v>
      </c>
      <c r="X848" s="21">
        <f>(RANK(I848,I$8:I$1007,1)+COUNTIF(I$8:I848,I848)-1)/1000</f>
        <v>0.68799999999999994</v>
      </c>
      <c r="Y848" s="21">
        <f>(RANK(J848,J$8:J$1007,1)+COUNTIF(J$8:J848,J848)-1)/1000</f>
        <v>0.65700000000000003</v>
      </c>
      <c r="Z848" s="21">
        <f>(RANK(K848,K$8:K$1007,1)+COUNTIF(K$8:K848,K848)-1)/1000</f>
        <v>0.67200000000000004</v>
      </c>
      <c r="AA848" s="21">
        <f>(RANK(L848,L$8:L$1007,1)+COUNTIF(L$8:L848,L848)-1)/1000</f>
        <v>0.69899999999999995</v>
      </c>
      <c r="AB848" s="21">
        <f>(RANK(M848,M$8:M$1007,1)+COUNTIF(M$8:M848,M848)-1)/1000</f>
        <v>0.58499999999999996</v>
      </c>
      <c r="AC848" s="21">
        <f>(RANK(N848,N$8:N$1007,1)+COUNTIF(N$8:N848,N848)-1)/1000</f>
        <v>0.69699999999999995</v>
      </c>
      <c r="AD848" s="21">
        <f>(RANK(O848,O$8:O$1007,1)+COUNTIF(O$8:O848,O848)-1)/1000</f>
        <v>0.72299999999999998</v>
      </c>
      <c r="AE848" s="21">
        <f>(RANK(P848,P$8:P$1007,1)+COUNTIF(P$8:P848,P848)-1)/1000</f>
        <v>0.66300000000000003</v>
      </c>
      <c r="AF848" s="21">
        <f>(RANK(Q848,Q$8:Q$1007,1)+COUNTIF(Q$8:Q848,Q848)-1)/1000</f>
        <v>0.69699999999999995</v>
      </c>
      <c r="AG848" s="21">
        <f>(RANK(R848,R$8:R$1007,1)+COUNTIF(R$8:R848,R848)-1)/1000</f>
        <v>0.72299999999999998</v>
      </c>
      <c r="AH848" s="21">
        <f>(RANK(S848,S$8:S$1007,1)+COUNTIF(S$8:S848,S848)-1)/1000</f>
        <v>0.66300000000000003</v>
      </c>
      <c r="AI848" s="14">
        <f t="shared" si="167"/>
        <v>0</v>
      </c>
      <c r="AK848" s="14">
        <f t="shared" si="168"/>
        <v>0</v>
      </c>
    </row>
    <row r="849" spans="2:37" x14ac:dyDescent="0.25">
      <c r="B849">
        <f t="shared" si="162"/>
        <v>842</v>
      </c>
      <c r="C849">
        <f>MATCH(B849,'Stocastic Model Raw Data'!$B$2:$B$1001,0)</f>
        <v>832</v>
      </c>
      <c r="D849" s="14" cm="1">
        <f t="array" ref="D849">INDEX('Stocastic Model Raw Data'!$G$2:$G$1001,$C849,0)</f>
        <v>31610718</v>
      </c>
      <c r="E849" s="14" cm="1">
        <f t="array" ref="E849">INDEX('Stocastic Model Raw Data'!$C$2:$C$1001,$C849,0)</f>
        <v>5887756.8110312</v>
      </c>
      <c r="F849" s="14" cm="1">
        <f t="array" ref="F849">INDEX('Stocastic Model Raw Data'!$H$2:$H$1001,$C849,0)</f>
        <v>2430976.7529648398</v>
      </c>
      <c r="G849" s="14">
        <f t="shared" si="157"/>
        <v>3456780.0580663602</v>
      </c>
      <c r="H849" s="14" cm="1">
        <f t="array" ref="H849">INDEX('Stocastic Model Raw Data'!$D$2:$D$1001,$C849,0)</f>
        <v>190951549.35831401</v>
      </c>
      <c r="I849" s="14" cm="1">
        <f t="array" ref="I849">INDEX('Stocastic Model Raw Data'!$I$2:$I$1001,$C849,0)</f>
        <v>75047304.160346702</v>
      </c>
      <c r="J849" s="14">
        <f t="shared" si="158"/>
        <v>115904245.19796731</v>
      </c>
      <c r="K849" s="14" cm="1">
        <f t="array" ref="K849">INDEX('Stocastic Model Raw Data'!$E$2:$E$1001,$C849,0)</f>
        <v>40805542.180983298</v>
      </c>
      <c r="L849" s="14" cm="1">
        <f t="array" ref="L849">INDEX('Stocastic Model Raw Data'!$J$2:$J$1001,$C849,0)</f>
        <v>29092716.612015501</v>
      </c>
      <c r="M849" s="14">
        <f t="shared" si="159"/>
        <v>11712825.568967797</v>
      </c>
      <c r="N849" s="14">
        <f t="shared" si="163"/>
        <v>231757091.53929731</v>
      </c>
      <c r="O849" s="14">
        <f t="shared" si="164"/>
        <v>104140020.7723622</v>
      </c>
      <c r="P849" s="14">
        <f t="shared" si="160"/>
        <v>127617070.76693511</v>
      </c>
      <c r="Q849" s="3">
        <f t="shared" si="165"/>
        <v>231757091.53929731</v>
      </c>
      <c r="R849" s="3">
        <f t="shared" si="166"/>
        <v>135750738.7723622</v>
      </c>
      <c r="S849" s="3">
        <f t="shared" si="161"/>
        <v>96006352.76693511</v>
      </c>
      <c r="T849" s="21">
        <f>(RANK(E849,E$8:E$1007,1)+COUNTIF(E$8:E849,E849)-1)/1000</f>
        <v>0.83</v>
      </c>
      <c r="U849" s="21">
        <f>(RANK(F849,F$8:F$1007,1)+COUNTIF(F$8:F849,F849)-1)/1000</f>
        <v>0.83099999999999996</v>
      </c>
      <c r="V849" s="21">
        <f>(RANK(G849,G$8:G$1007,1)+COUNTIF(G$8:G849,G849)-1)/1000</f>
        <v>0.83099999999999996</v>
      </c>
      <c r="W849" s="21">
        <f>(RANK(H849,H$8:H$1007,1)+COUNTIF(H$8:H849,H849)-1)/1000</f>
        <v>0.83099999999999996</v>
      </c>
      <c r="X849" s="21">
        <f>(RANK(I849,I$8:I$1007,1)+COUNTIF(I$8:I849,I849)-1)/1000</f>
        <v>0.83199999999999996</v>
      </c>
      <c r="Y849" s="21">
        <f>(RANK(J849,J$8:J$1007,1)+COUNTIF(J$8:J849,J849)-1)/1000</f>
        <v>0.82799999999999996</v>
      </c>
      <c r="Z849" s="21">
        <f>(RANK(K849,K$8:K$1007,1)+COUNTIF(K$8:K849,K849)-1)/1000</f>
        <v>0.82399999999999995</v>
      </c>
      <c r="AA849" s="21">
        <f>(RANK(L849,L$8:L$1007,1)+COUNTIF(L$8:L849,L849)-1)/1000</f>
        <v>0.81599999999999995</v>
      </c>
      <c r="AB849" s="21">
        <f>(RANK(M849,M$8:M$1007,1)+COUNTIF(M$8:M849,M849)-1)/1000</f>
        <v>0.84899999999999998</v>
      </c>
      <c r="AC849" s="21">
        <f>(RANK(N849,N$8:N$1007,1)+COUNTIF(N$8:N849,N849)-1)/1000</f>
        <v>0.83199999999999996</v>
      </c>
      <c r="AD849" s="21">
        <f>(RANK(O849,O$8:O$1007,1)+COUNTIF(O$8:O849,O849)-1)/1000</f>
        <v>0.84099999999999997</v>
      </c>
      <c r="AE849" s="21">
        <f>(RANK(P849,P$8:P$1007,1)+COUNTIF(P$8:P849,P849)-1)/1000</f>
        <v>0.83</v>
      </c>
      <c r="AF849" s="21">
        <f>(RANK(Q849,Q$8:Q$1007,1)+COUNTIF(Q$8:Q849,Q849)-1)/1000</f>
        <v>0.83199999999999996</v>
      </c>
      <c r="AG849" s="21">
        <f>(RANK(R849,R$8:R$1007,1)+COUNTIF(R$8:R849,R849)-1)/1000</f>
        <v>0.84099999999999997</v>
      </c>
      <c r="AH849" s="21">
        <f>(RANK(S849,S$8:S$1007,1)+COUNTIF(S$8:S849,S849)-1)/1000</f>
        <v>0.83</v>
      </c>
      <c r="AI849" s="14">
        <f t="shared" si="167"/>
        <v>0</v>
      </c>
      <c r="AK849" s="14">
        <f t="shared" si="168"/>
        <v>0</v>
      </c>
    </row>
    <row r="850" spans="2:37" x14ac:dyDescent="0.25">
      <c r="B850">
        <f t="shared" si="162"/>
        <v>843</v>
      </c>
      <c r="C850">
        <f>MATCH(B850,'Stocastic Model Raw Data'!$B$2:$B$1001,0)</f>
        <v>692</v>
      </c>
      <c r="D850" s="14" cm="1">
        <f t="array" ref="D850">INDEX('Stocastic Model Raw Data'!$G$2:$G$1001,$C850,0)</f>
        <v>31610718</v>
      </c>
      <c r="E850" s="14" cm="1">
        <f t="array" ref="E850">INDEX('Stocastic Model Raw Data'!$C$2:$C$1001,$C850,0)</f>
        <v>4848228.2838830203</v>
      </c>
      <c r="F850" s="14" cm="1">
        <f t="array" ref="F850">INDEX('Stocastic Model Raw Data'!$H$2:$H$1001,$C850,0)</f>
        <v>1978735.8307868801</v>
      </c>
      <c r="G850" s="14">
        <f t="shared" si="157"/>
        <v>2869492.4530961402</v>
      </c>
      <c r="H850" s="14" cm="1">
        <f t="array" ref="H850">INDEX('Stocastic Model Raw Data'!$D$2:$D$1001,$C850,0)</f>
        <v>158520433.971434</v>
      </c>
      <c r="I850" s="14" cm="1">
        <f t="array" ref="I850">INDEX('Stocastic Model Raw Data'!$I$2:$I$1001,$C850,0)</f>
        <v>61252303.943536103</v>
      </c>
      <c r="J850" s="14">
        <f t="shared" si="158"/>
        <v>97268130.027897894</v>
      </c>
      <c r="K850" s="14" cm="1">
        <f t="array" ref="K850">INDEX('Stocastic Model Raw Data'!$E$2:$E$1001,$C850,0)</f>
        <v>37740477.301798202</v>
      </c>
      <c r="L850" s="14" cm="1">
        <f t="array" ref="L850">INDEX('Stocastic Model Raw Data'!$J$2:$J$1001,$C850,0)</f>
        <v>26730491.046851099</v>
      </c>
      <c r="M850" s="14">
        <f t="shared" si="159"/>
        <v>11009986.254947104</v>
      </c>
      <c r="N850" s="14">
        <f t="shared" si="163"/>
        <v>196260911.27323219</v>
      </c>
      <c r="O850" s="14">
        <f t="shared" si="164"/>
        <v>87982794.990387201</v>
      </c>
      <c r="P850" s="14">
        <f t="shared" si="160"/>
        <v>108278116.28284499</v>
      </c>
      <c r="Q850" s="3">
        <f t="shared" si="165"/>
        <v>196260911.27323219</v>
      </c>
      <c r="R850" s="3">
        <f t="shared" si="166"/>
        <v>119593512.9903872</v>
      </c>
      <c r="S850" s="3">
        <f t="shared" si="161"/>
        <v>76667398.28284499</v>
      </c>
      <c r="T850" s="21">
        <f>(RANK(E850,E$8:E$1007,1)+COUNTIF(E$8:E850,E850)-1)/1000</f>
        <v>0.66</v>
      </c>
      <c r="U850" s="21">
        <f>(RANK(F850,F$8:F$1007,1)+COUNTIF(F$8:F850,F850)-1)/1000</f>
        <v>0.64600000000000002</v>
      </c>
      <c r="V850" s="21">
        <f>(RANK(G850,G$8:G$1007,1)+COUNTIF(G$8:G850,G850)-1)/1000</f>
        <v>0.67700000000000005</v>
      </c>
      <c r="W850" s="21">
        <f>(RANK(H850,H$8:H$1007,1)+COUNTIF(H$8:H850,H850)-1)/1000</f>
        <v>0.67300000000000004</v>
      </c>
      <c r="X850" s="21">
        <f>(RANK(I850,I$8:I$1007,1)+COUNTIF(I$8:I850,I850)-1)/1000</f>
        <v>0.64600000000000002</v>
      </c>
      <c r="Y850" s="21">
        <f>(RANK(J850,J$8:J$1007,1)+COUNTIF(J$8:J850,J850)-1)/1000</f>
        <v>0.69499999999999995</v>
      </c>
      <c r="Z850" s="21">
        <f>(RANK(K850,K$8:K$1007,1)+COUNTIF(K$8:K850,K850)-1)/1000</f>
        <v>0.63200000000000001</v>
      </c>
      <c r="AA850" s="21">
        <f>(RANK(L850,L$8:L$1007,1)+COUNTIF(L$8:L850,L850)-1)/1000</f>
        <v>0.60699999999999998</v>
      </c>
      <c r="AB850" s="21">
        <f>(RANK(M850,M$8:M$1007,1)+COUNTIF(M$8:M850,M850)-1)/1000</f>
        <v>0.69199999999999995</v>
      </c>
      <c r="AC850" s="21">
        <f>(RANK(N850,N$8:N$1007,1)+COUNTIF(N$8:N850,N850)-1)/1000</f>
        <v>0.69199999999999995</v>
      </c>
      <c r="AD850" s="21">
        <f>(RANK(O850,O$8:O$1007,1)+COUNTIF(O$8:O850,O850)-1)/1000</f>
        <v>0.68300000000000005</v>
      </c>
      <c r="AE850" s="21">
        <f>(RANK(P850,P$8:P$1007,1)+COUNTIF(P$8:P850,P850)-1)/1000</f>
        <v>0.69699999999999995</v>
      </c>
      <c r="AF850" s="21">
        <f>(RANK(Q850,Q$8:Q$1007,1)+COUNTIF(Q$8:Q850,Q850)-1)/1000</f>
        <v>0.69199999999999995</v>
      </c>
      <c r="AG850" s="21">
        <f>(RANK(R850,R$8:R$1007,1)+COUNTIF(R$8:R850,R850)-1)/1000</f>
        <v>0.68300000000000005</v>
      </c>
      <c r="AH850" s="21">
        <f>(RANK(S850,S$8:S$1007,1)+COUNTIF(S$8:S850,S850)-1)/1000</f>
        <v>0.69699999999999995</v>
      </c>
      <c r="AI850" s="14">
        <f t="shared" si="167"/>
        <v>0</v>
      </c>
      <c r="AK850" s="14">
        <f t="shared" si="168"/>
        <v>0</v>
      </c>
    </row>
    <row r="851" spans="2:37" x14ac:dyDescent="0.25">
      <c r="B851">
        <f t="shared" si="162"/>
        <v>844</v>
      </c>
      <c r="C851">
        <f>MATCH(B851,'Stocastic Model Raw Data'!$B$2:$B$1001,0)</f>
        <v>694</v>
      </c>
      <c r="D851" s="14" cm="1">
        <f t="array" ref="D851">INDEX('Stocastic Model Raw Data'!$G$2:$G$1001,$C851,0)</f>
        <v>31610718</v>
      </c>
      <c r="E851" s="14" cm="1">
        <f t="array" ref="E851">INDEX('Stocastic Model Raw Data'!$C$2:$C$1001,$C851,0)</f>
        <v>4844934.8716447102</v>
      </c>
      <c r="F851" s="14" cm="1">
        <f t="array" ref="F851">INDEX('Stocastic Model Raw Data'!$H$2:$H$1001,$C851,0)</f>
        <v>1976345.20947013</v>
      </c>
      <c r="G851" s="14">
        <f t="shared" si="157"/>
        <v>2868589.6621745802</v>
      </c>
      <c r="H851" s="14" cm="1">
        <f t="array" ref="H851">INDEX('Stocastic Model Raw Data'!$D$2:$D$1001,$C851,0)</f>
        <v>158381164.48589599</v>
      </c>
      <c r="I851" s="14" cm="1">
        <f t="array" ref="I851">INDEX('Stocastic Model Raw Data'!$I$2:$I$1001,$C851,0)</f>
        <v>61138678.971943997</v>
      </c>
      <c r="J851" s="14">
        <f t="shared" si="158"/>
        <v>97242485.513951987</v>
      </c>
      <c r="K851" s="14" cm="1">
        <f t="array" ref="K851">INDEX('Stocastic Model Raw Data'!$E$2:$E$1001,$C851,0)</f>
        <v>38404223.871212199</v>
      </c>
      <c r="L851" s="14" cm="1">
        <f t="array" ref="L851">INDEX('Stocastic Model Raw Data'!$J$2:$J$1001,$C851,0)</f>
        <v>27423655.274610199</v>
      </c>
      <c r="M851" s="14">
        <f t="shared" si="159"/>
        <v>10980568.596602</v>
      </c>
      <c r="N851" s="14">
        <f t="shared" si="163"/>
        <v>196785388.35710818</v>
      </c>
      <c r="O851" s="14">
        <f t="shared" si="164"/>
        <v>88562334.246554196</v>
      </c>
      <c r="P851" s="14">
        <f t="shared" si="160"/>
        <v>108223054.11055398</v>
      </c>
      <c r="Q851" s="3">
        <f t="shared" si="165"/>
        <v>196785388.35710818</v>
      </c>
      <c r="R851" s="3">
        <f t="shared" si="166"/>
        <v>120173052.2465542</v>
      </c>
      <c r="S851" s="3">
        <f t="shared" si="161"/>
        <v>76612336.11055398</v>
      </c>
      <c r="T851" s="21">
        <f>(RANK(E851,E$8:E$1007,1)+COUNTIF(E$8:E851,E851)-1)/1000</f>
        <v>0.65800000000000003</v>
      </c>
      <c r="U851" s="21">
        <f>(RANK(F851,F$8:F$1007,1)+COUNTIF(F$8:F851,F851)-1)/1000</f>
        <v>0.64300000000000002</v>
      </c>
      <c r="V851" s="21">
        <f>(RANK(G851,G$8:G$1007,1)+COUNTIF(G$8:G851,G851)-1)/1000</f>
        <v>0.67500000000000004</v>
      </c>
      <c r="W851" s="21">
        <f>(RANK(H851,H$8:H$1007,1)+COUNTIF(H$8:H851,H851)-1)/1000</f>
        <v>0.67100000000000004</v>
      </c>
      <c r="X851" s="21">
        <f>(RANK(I851,I$8:I$1007,1)+COUNTIF(I$8:I851,I851)-1)/1000</f>
        <v>0.64300000000000002</v>
      </c>
      <c r="Y851" s="21">
        <f>(RANK(J851,J$8:J$1007,1)+COUNTIF(J$8:J851,J851)-1)/1000</f>
        <v>0.69199999999999995</v>
      </c>
      <c r="Z851" s="21">
        <f>(RANK(K851,K$8:K$1007,1)+COUNTIF(K$8:K851,K851)-1)/1000</f>
        <v>0.68300000000000005</v>
      </c>
      <c r="AA851" s="21">
        <f>(RANK(L851,L$8:L$1007,1)+COUNTIF(L$8:L851,L851)-1)/1000</f>
        <v>0.68</v>
      </c>
      <c r="AB851" s="21">
        <f>(RANK(M851,M$8:M$1007,1)+COUNTIF(M$8:M851,M851)-1)/1000</f>
        <v>0.68200000000000005</v>
      </c>
      <c r="AC851" s="21">
        <f>(RANK(N851,N$8:N$1007,1)+COUNTIF(N$8:N851,N851)-1)/1000</f>
        <v>0.69399999999999995</v>
      </c>
      <c r="AD851" s="21">
        <f>(RANK(O851,O$8:O$1007,1)+COUNTIF(O$8:O851,O851)-1)/1000</f>
        <v>0.68700000000000006</v>
      </c>
      <c r="AE851" s="21">
        <f>(RANK(P851,P$8:P$1007,1)+COUNTIF(P$8:P851,P851)-1)/1000</f>
        <v>0.69599999999999995</v>
      </c>
      <c r="AF851" s="21">
        <f>(RANK(Q851,Q$8:Q$1007,1)+COUNTIF(Q$8:Q851,Q851)-1)/1000</f>
        <v>0.69399999999999995</v>
      </c>
      <c r="AG851" s="21">
        <f>(RANK(R851,R$8:R$1007,1)+COUNTIF(R$8:R851,R851)-1)/1000</f>
        <v>0.68700000000000006</v>
      </c>
      <c r="AH851" s="21">
        <f>(RANK(S851,S$8:S$1007,1)+COUNTIF(S$8:S851,S851)-1)/1000</f>
        <v>0.69599999999999995</v>
      </c>
      <c r="AI851" s="14">
        <f t="shared" si="167"/>
        <v>0</v>
      </c>
      <c r="AK851" s="14">
        <f t="shared" si="168"/>
        <v>0</v>
      </c>
    </row>
    <row r="852" spans="2:37" x14ac:dyDescent="0.25">
      <c r="B852">
        <f t="shared" si="162"/>
        <v>845</v>
      </c>
      <c r="C852">
        <f>MATCH(B852,'Stocastic Model Raw Data'!$B$2:$B$1001,0)</f>
        <v>101</v>
      </c>
      <c r="D852" s="14" cm="1">
        <f t="array" ref="D852">INDEX('Stocastic Model Raw Data'!$G$2:$G$1001,$C852,0)</f>
        <v>31610718</v>
      </c>
      <c r="E852" s="14" cm="1">
        <f t="array" ref="E852">INDEX('Stocastic Model Raw Data'!$C$2:$C$1001,$C852,0)</f>
        <v>1748263.8161816199</v>
      </c>
      <c r="F852" s="14" cm="1">
        <f t="array" ref="F852">INDEX('Stocastic Model Raw Data'!$H$2:$H$1001,$C852,0)</f>
        <v>654526.64888632495</v>
      </c>
      <c r="G852" s="14">
        <f t="shared" si="157"/>
        <v>1093737.1672952948</v>
      </c>
      <c r="H852" s="14" cm="1">
        <f t="array" ref="H852">INDEX('Stocastic Model Raw Data'!$D$2:$D$1001,$C852,0)</f>
        <v>56559756.624445699</v>
      </c>
      <c r="I852" s="14" cm="1">
        <f t="array" ref="I852">INDEX('Stocastic Model Raw Data'!$I$2:$I$1001,$C852,0)</f>
        <v>20943876.1124762</v>
      </c>
      <c r="J852" s="14">
        <f t="shared" si="158"/>
        <v>35615880.511969499</v>
      </c>
      <c r="K852" s="14" cm="1">
        <f t="array" ref="K852">INDEX('Stocastic Model Raw Data'!$E$2:$E$1001,$C852,0)</f>
        <v>35618260.1305167</v>
      </c>
      <c r="L852" s="14" cm="1">
        <f t="array" ref="L852">INDEX('Stocastic Model Raw Data'!$J$2:$J$1001,$C852,0)</f>
        <v>25703293.8781844</v>
      </c>
      <c r="M852" s="14">
        <f t="shared" si="159"/>
        <v>9914966.2523322999</v>
      </c>
      <c r="N852" s="14">
        <f t="shared" si="163"/>
        <v>92178016.7549624</v>
      </c>
      <c r="O852" s="14">
        <f t="shared" si="164"/>
        <v>46647169.9906606</v>
      </c>
      <c r="P852" s="14">
        <f t="shared" si="160"/>
        <v>45530846.764301799</v>
      </c>
      <c r="Q852" s="3">
        <f t="shared" si="165"/>
        <v>92178016.7549624</v>
      </c>
      <c r="R852" s="3">
        <f t="shared" si="166"/>
        <v>78257887.990660608</v>
      </c>
      <c r="S852" s="3">
        <f t="shared" si="161"/>
        <v>13920128.764301792</v>
      </c>
      <c r="T852" s="21">
        <f>(RANK(E852,E$8:E$1007,1)+COUNTIF(E$8:E852,E852)-1)/1000</f>
        <v>9.6000000000000002E-2</v>
      </c>
      <c r="U852" s="21">
        <f>(RANK(F852,F$8:F$1007,1)+COUNTIF(F$8:F852,F852)-1)/1000</f>
        <v>0.1</v>
      </c>
      <c r="V852" s="21">
        <f>(RANK(G852,G$8:G$1007,1)+COUNTIF(G$8:G852,G852)-1)/1000</f>
        <v>9.8000000000000004E-2</v>
      </c>
      <c r="W852" s="21">
        <f>(RANK(H852,H$8:H$1007,1)+COUNTIF(H$8:H852,H852)-1)/1000</f>
        <v>9.5000000000000001E-2</v>
      </c>
      <c r="X852" s="21">
        <f>(RANK(I852,I$8:I$1007,1)+COUNTIF(I$8:I852,I852)-1)/1000</f>
        <v>9.9000000000000005E-2</v>
      </c>
      <c r="Y852" s="21">
        <f>(RANK(J852,J$8:J$1007,1)+COUNTIF(J$8:J852,J852)-1)/1000</f>
        <v>9.7000000000000003E-2</v>
      </c>
      <c r="Z852" s="21">
        <f>(RANK(K852,K$8:K$1007,1)+COUNTIF(K$8:K852,K852)-1)/1000</f>
        <v>0.48499999999999999</v>
      </c>
      <c r="AA852" s="21">
        <f>(RANK(L852,L$8:L$1007,1)+COUNTIF(L$8:L852,L852)-1)/1000</f>
        <v>0.51100000000000001</v>
      </c>
      <c r="AB852" s="21">
        <f>(RANK(M852,M$8:M$1007,1)+COUNTIF(M$8:M852,M852)-1)/1000</f>
        <v>0.40200000000000002</v>
      </c>
      <c r="AC852" s="21">
        <f>(RANK(N852,N$8:N$1007,1)+COUNTIF(N$8:N852,N852)-1)/1000</f>
        <v>0.10100000000000001</v>
      </c>
      <c r="AD852" s="21">
        <f>(RANK(O852,O$8:O$1007,1)+COUNTIF(O$8:O852,O852)-1)/1000</f>
        <v>0.11</v>
      </c>
      <c r="AE852" s="21">
        <f>(RANK(P852,P$8:P$1007,1)+COUNTIF(P$8:P852,P852)-1)/1000</f>
        <v>9.7000000000000003E-2</v>
      </c>
      <c r="AF852" s="21">
        <f>(RANK(Q852,Q$8:Q$1007,1)+COUNTIF(Q$8:Q852,Q852)-1)/1000</f>
        <v>0.10100000000000001</v>
      </c>
      <c r="AG852" s="21">
        <f>(RANK(R852,R$8:R$1007,1)+COUNTIF(R$8:R852,R852)-1)/1000</f>
        <v>0.11</v>
      </c>
      <c r="AH852" s="21">
        <f>(RANK(S852,S$8:S$1007,1)+COUNTIF(S$8:S852,S852)-1)/1000</f>
        <v>9.7000000000000003E-2</v>
      </c>
      <c r="AI852" s="14">
        <f t="shared" si="167"/>
        <v>0</v>
      </c>
      <c r="AK852" s="14">
        <f t="shared" si="168"/>
        <v>0</v>
      </c>
    </row>
    <row r="853" spans="2:37" x14ac:dyDescent="0.25">
      <c r="B853">
        <f t="shared" si="162"/>
        <v>846</v>
      </c>
      <c r="C853">
        <f>MATCH(B853,'Stocastic Model Raw Data'!$B$2:$B$1001,0)</f>
        <v>151</v>
      </c>
      <c r="D853" s="14" cm="1">
        <f t="array" ref="D853">INDEX('Stocastic Model Raw Data'!$G$2:$G$1001,$C853,0)</f>
        <v>31610718</v>
      </c>
      <c r="E853" s="14" cm="1">
        <f t="array" ref="E853">INDEX('Stocastic Model Raw Data'!$C$2:$C$1001,$C853,0)</f>
        <v>2476248.7738164701</v>
      </c>
      <c r="F853" s="14" cm="1">
        <f t="array" ref="F853">INDEX('Stocastic Model Raw Data'!$H$2:$H$1001,$C853,0)</f>
        <v>1001594.18406902</v>
      </c>
      <c r="G853" s="14">
        <f t="shared" si="157"/>
        <v>1474654.5897474501</v>
      </c>
      <c r="H853" s="14" cm="1">
        <f t="array" ref="H853">INDEX('Stocastic Model Raw Data'!$D$2:$D$1001,$C853,0)</f>
        <v>80217260.594337493</v>
      </c>
      <c r="I853" s="14" cm="1">
        <f t="array" ref="I853">INDEX('Stocastic Model Raw Data'!$I$2:$I$1001,$C853,0)</f>
        <v>31200456.297436502</v>
      </c>
      <c r="J853" s="14">
        <f t="shared" si="158"/>
        <v>49016804.296900988</v>
      </c>
      <c r="K853" s="14" cm="1">
        <f t="array" ref="K853">INDEX('Stocastic Model Raw Data'!$E$2:$E$1001,$C853,0)</f>
        <v>23819547.988666799</v>
      </c>
      <c r="L853" s="14" cm="1">
        <f t="array" ref="L853">INDEX('Stocastic Model Raw Data'!$J$2:$J$1001,$C853,0)</f>
        <v>16424077.963119101</v>
      </c>
      <c r="M853" s="14">
        <f t="shared" si="159"/>
        <v>7395470.0255476981</v>
      </c>
      <c r="N853" s="14">
        <f t="shared" si="163"/>
        <v>104036808.5830043</v>
      </c>
      <c r="O853" s="14">
        <f t="shared" si="164"/>
        <v>47624534.260555603</v>
      </c>
      <c r="P853" s="14">
        <f t="shared" si="160"/>
        <v>56412274.322448693</v>
      </c>
      <c r="Q853" s="3">
        <f t="shared" si="165"/>
        <v>104036808.5830043</v>
      </c>
      <c r="R853" s="3">
        <f t="shared" si="166"/>
        <v>79235252.260555595</v>
      </c>
      <c r="S853" s="3">
        <f t="shared" si="161"/>
        <v>24801556.322448701</v>
      </c>
      <c r="T853" s="21">
        <f>(RANK(E853,E$8:E$1007,1)+COUNTIF(E$8:E853,E853)-1)/1000</f>
        <v>0.17899999999999999</v>
      </c>
      <c r="U853" s="21">
        <f>(RANK(F853,F$8:F$1007,1)+COUNTIF(F$8:F853,F853)-1)/1000</f>
        <v>0.191</v>
      </c>
      <c r="V853" s="21">
        <f>(RANK(G853,G$8:G$1007,1)+COUNTIF(G$8:G853,G853)-1)/1000</f>
        <v>0.17299999999999999</v>
      </c>
      <c r="W853" s="21">
        <f>(RANK(H853,H$8:H$1007,1)+COUNTIF(H$8:H853,H853)-1)/1000</f>
        <v>0.17899999999999999</v>
      </c>
      <c r="X853" s="21">
        <f>(RANK(I853,I$8:I$1007,1)+COUNTIF(I$8:I853,I853)-1)/1000</f>
        <v>0.188</v>
      </c>
      <c r="Y853" s="21">
        <f>(RANK(J853,J$8:J$1007,1)+COUNTIF(J$8:J853,J853)-1)/1000</f>
        <v>0.17599999999999999</v>
      </c>
      <c r="Z853" s="21">
        <f>(RANK(K853,K$8:K$1007,1)+COUNTIF(K$8:K853,K853)-1)/1000</f>
        <v>3.7999999999999999E-2</v>
      </c>
      <c r="AA853" s="21">
        <f>(RANK(L853,L$8:L$1007,1)+COUNTIF(L$8:L853,L853)-1)/1000</f>
        <v>3.5999999999999997E-2</v>
      </c>
      <c r="AB853" s="21">
        <f>(RANK(M853,M$8:M$1007,1)+COUNTIF(M$8:M853,M853)-1)/1000</f>
        <v>3.5000000000000003E-2</v>
      </c>
      <c r="AC853" s="21">
        <f>(RANK(N853,N$8:N$1007,1)+COUNTIF(N$8:N853,N853)-1)/1000</f>
        <v>0.151</v>
      </c>
      <c r="AD853" s="21">
        <f>(RANK(O853,O$8:O$1007,1)+COUNTIF(O$8:O853,O853)-1)/1000</f>
        <v>0.13200000000000001</v>
      </c>
      <c r="AE853" s="21">
        <f>(RANK(P853,P$8:P$1007,1)+COUNTIF(P$8:P853,P853)-1)/1000</f>
        <v>0.161</v>
      </c>
      <c r="AF853" s="21">
        <f>(RANK(Q853,Q$8:Q$1007,1)+COUNTIF(Q$8:Q853,Q853)-1)/1000</f>
        <v>0.151</v>
      </c>
      <c r="AG853" s="21">
        <f>(RANK(R853,R$8:R$1007,1)+COUNTIF(R$8:R853,R853)-1)/1000</f>
        <v>0.13200000000000001</v>
      </c>
      <c r="AH853" s="21">
        <f>(RANK(S853,S$8:S$1007,1)+COUNTIF(S$8:S853,S853)-1)/1000</f>
        <v>0.161</v>
      </c>
      <c r="AI853" s="14">
        <f t="shared" si="167"/>
        <v>0</v>
      </c>
      <c r="AK853" s="14">
        <f t="shared" si="168"/>
        <v>0</v>
      </c>
    </row>
    <row r="854" spans="2:37" x14ac:dyDescent="0.25">
      <c r="B854">
        <f t="shared" si="162"/>
        <v>847</v>
      </c>
      <c r="C854">
        <f>MATCH(B854,'Stocastic Model Raw Data'!$B$2:$B$1001,0)</f>
        <v>70</v>
      </c>
      <c r="D854" s="14" cm="1">
        <f t="array" ref="D854">INDEX('Stocastic Model Raw Data'!$G$2:$G$1001,$C854,0)</f>
        <v>31610718</v>
      </c>
      <c r="E854" s="14" cm="1">
        <f t="array" ref="E854">INDEX('Stocastic Model Raw Data'!$C$2:$C$1001,$C854,0)</f>
        <v>1553733.98687826</v>
      </c>
      <c r="F854" s="14" cm="1">
        <f t="array" ref="F854">INDEX('Stocastic Model Raw Data'!$H$2:$H$1001,$C854,0)</f>
        <v>559672.49679895001</v>
      </c>
      <c r="G854" s="14">
        <f t="shared" si="157"/>
        <v>994061.49007931002</v>
      </c>
      <c r="H854" s="14" cm="1">
        <f t="array" ref="H854">INDEX('Stocastic Model Raw Data'!$D$2:$D$1001,$C854,0)</f>
        <v>50217199.721794702</v>
      </c>
      <c r="I854" s="14" cm="1">
        <f t="array" ref="I854">INDEX('Stocastic Model Raw Data'!$I$2:$I$1001,$C854,0)</f>
        <v>18157315.074274201</v>
      </c>
      <c r="J854" s="14">
        <f t="shared" si="158"/>
        <v>32059884.647520501</v>
      </c>
      <c r="K854" s="14" cm="1">
        <f t="array" ref="K854">INDEX('Stocastic Model Raw Data'!$E$2:$E$1001,$C854,0)</f>
        <v>32441744.245711401</v>
      </c>
      <c r="L854" s="14" cm="1">
        <f t="array" ref="L854">INDEX('Stocastic Model Raw Data'!$J$2:$J$1001,$C854,0)</f>
        <v>22897968.631269399</v>
      </c>
      <c r="M854" s="14">
        <f t="shared" si="159"/>
        <v>9543775.614442002</v>
      </c>
      <c r="N854" s="14">
        <f t="shared" si="163"/>
        <v>82658943.967506111</v>
      </c>
      <c r="O854" s="14">
        <f t="shared" si="164"/>
        <v>41055283.7055436</v>
      </c>
      <c r="P854" s="14">
        <f t="shared" si="160"/>
        <v>41603660.261962511</v>
      </c>
      <c r="Q854" s="3">
        <f t="shared" si="165"/>
        <v>82658943.967506111</v>
      </c>
      <c r="R854" s="3">
        <f t="shared" si="166"/>
        <v>72666001.705543607</v>
      </c>
      <c r="S854" s="3">
        <f t="shared" si="161"/>
        <v>9992942.2619625032</v>
      </c>
      <c r="T854" s="21">
        <f>(RANK(E854,E$8:E$1007,1)+COUNTIF(E$8:E854,E854)-1)/1000</f>
        <v>6.9000000000000006E-2</v>
      </c>
      <c r="U854" s="21">
        <f>(RANK(F854,F$8:F$1007,1)+COUNTIF(F$8:F854,F854)-1)/1000</f>
        <v>6.7000000000000004E-2</v>
      </c>
      <c r="V854" s="21">
        <f>(RANK(G854,G$8:G$1007,1)+COUNTIF(G$8:G854,G854)-1)/1000</f>
        <v>6.8000000000000005E-2</v>
      </c>
      <c r="W854" s="21">
        <f>(RANK(H854,H$8:H$1007,1)+COUNTIF(H$8:H854,H854)-1)/1000</f>
        <v>6.8000000000000005E-2</v>
      </c>
      <c r="X854" s="21">
        <f>(RANK(I854,I$8:I$1007,1)+COUNTIF(I$8:I854,I854)-1)/1000</f>
        <v>6.7000000000000004E-2</v>
      </c>
      <c r="Y854" s="21">
        <f>(RANK(J854,J$8:J$1007,1)+COUNTIF(J$8:J854,J854)-1)/1000</f>
        <v>6.8000000000000005E-2</v>
      </c>
      <c r="Z854" s="21">
        <f>(RANK(K854,K$8:K$1007,1)+COUNTIF(K$8:K854,K854)-1)/1000</f>
        <v>0.32300000000000001</v>
      </c>
      <c r="AA854" s="21">
        <f>(RANK(L854,L$8:L$1007,1)+COUNTIF(L$8:L854,L854)-1)/1000</f>
        <v>0.32100000000000001</v>
      </c>
      <c r="AB854" s="21">
        <f>(RANK(M854,M$8:M$1007,1)+COUNTIF(M$8:M854,M854)-1)/1000</f>
        <v>0.32600000000000001</v>
      </c>
      <c r="AC854" s="21">
        <f>(RANK(N854,N$8:N$1007,1)+COUNTIF(N$8:N854,N854)-1)/1000</f>
        <v>7.0000000000000007E-2</v>
      </c>
      <c r="AD854" s="21">
        <f>(RANK(O854,O$8:O$1007,1)+COUNTIF(O$8:O854,O854)-1)/1000</f>
        <v>6.6000000000000003E-2</v>
      </c>
      <c r="AE854" s="21">
        <f>(RANK(P854,P$8:P$1007,1)+COUNTIF(P$8:P854,P854)-1)/1000</f>
        <v>6.9000000000000006E-2</v>
      </c>
      <c r="AF854" s="21">
        <f>(RANK(Q854,Q$8:Q$1007,1)+COUNTIF(Q$8:Q854,Q854)-1)/1000</f>
        <v>7.0000000000000007E-2</v>
      </c>
      <c r="AG854" s="21">
        <f>(RANK(R854,R$8:R$1007,1)+COUNTIF(R$8:R854,R854)-1)/1000</f>
        <v>6.6000000000000003E-2</v>
      </c>
      <c r="AH854" s="21">
        <f>(RANK(S854,S$8:S$1007,1)+COUNTIF(S$8:S854,S854)-1)/1000</f>
        <v>6.9000000000000006E-2</v>
      </c>
      <c r="AI854" s="14">
        <f t="shared" si="167"/>
        <v>0</v>
      </c>
      <c r="AK854" s="14">
        <f t="shared" si="168"/>
        <v>0</v>
      </c>
    </row>
    <row r="855" spans="2:37" x14ac:dyDescent="0.25">
      <c r="B855">
        <f t="shared" si="162"/>
        <v>848</v>
      </c>
      <c r="C855">
        <f>MATCH(B855,'Stocastic Model Raw Data'!$B$2:$B$1001,0)</f>
        <v>951</v>
      </c>
      <c r="D855" s="14" cm="1">
        <f t="array" ref="D855">INDEX('Stocastic Model Raw Data'!$G$2:$G$1001,$C855,0)</f>
        <v>31610718</v>
      </c>
      <c r="E855" s="14" cm="1">
        <f t="array" ref="E855">INDEX('Stocastic Model Raw Data'!$C$2:$C$1001,$C855,0)</f>
        <v>7294745.5204245504</v>
      </c>
      <c r="F855" s="14" cm="1">
        <f t="array" ref="F855">INDEX('Stocastic Model Raw Data'!$H$2:$H$1001,$C855,0)</f>
        <v>3064046.1747413799</v>
      </c>
      <c r="G855" s="14">
        <f t="shared" si="157"/>
        <v>4230699.3456831705</v>
      </c>
      <c r="H855" s="14" cm="1">
        <f t="array" ref="H855">INDEX('Stocastic Model Raw Data'!$D$2:$D$1001,$C855,0)</f>
        <v>236382226.77888399</v>
      </c>
      <c r="I855" s="14" cm="1">
        <f t="array" ref="I855">INDEX('Stocastic Model Raw Data'!$I$2:$I$1001,$C855,0)</f>
        <v>94071428.067229703</v>
      </c>
      <c r="J855" s="14">
        <f t="shared" si="158"/>
        <v>142310798.71165431</v>
      </c>
      <c r="K855" s="14" cm="1">
        <f t="array" ref="K855">INDEX('Stocastic Model Raw Data'!$E$2:$E$1001,$C855,0)</f>
        <v>41305279.813334897</v>
      </c>
      <c r="L855" s="14" cm="1">
        <f t="array" ref="L855">INDEX('Stocastic Model Raw Data'!$J$2:$J$1001,$C855,0)</f>
        <v>29557229.070378602</v>
      </c>
      <c r="M855" s="14">
        <f t="shared" si="159"/>
        <v>11748050.742956296</v>
      </c>
      <c r="N855" s="14">
        <f t="shared" si="163"/>
        <v>277687506.59221888</v>
      </c>
      <c r="O855" s="14">
        <f t="shared" si="164"/>
        <v>123628657.1376083</v>
      </c>
      <c r="P855" s="14">
        <f t="shared" si="160"/>
        <v>154058849.45461059</v>
      </c>
      <c r="Q855" s="3">
        <f t="shared" si="165"/>
        <v>277687506.59221888</v>
      </c>
      <c r="R855" s="3">
        <f t="shared" si="166"/>
        <v>155239375.13760829</v>
      </c>
      <c r="S855" s="3">
        <f t="shared" si="161"/>
        <v>122448131.45461059</v>
      </c>
      <c r="T855" s="21">
        <f>(RANK(E855,E$8:E$1007,1)+COUNTIF(E$8:E855,E855)-1)/1000</f>
        <v>0.94699999999999995</v>
      </c>
      <c r="U855" s="21">
        <f>(RANK(F855,F$8:F$1007,1)+COUNTIF(F$8:F855,F855)-1)/1000</f>
        <v>0.94799999999999995</v>
      </c>
      <c r="V855" s="21">
        <f>(RANK(G855,G$8:G$1007,1)+COUNTIF(G$8:G855,G855)-1)/1000</f>
        <v>0.94599999999999995</v>
      </c>
      <c r="W855" s="21">
        <f>(RANK(H855,H$8:H$1007,1)+COUNTIF(H$8:H855,H855)-1)/1000</f>
        <v>0.94699999999999995</v>
      </c>
      <c r="X855" s="21">
        <f>(RANK(I855,I$8:I$1007,1)+COUNTIF(I$8:I855,I855)-1)/1000</f>
        <v>0.94799999999999995</v>
      </c>
      <c r="Y855" s="21">
        <f>(RANK(J855,J$8:J$1007,1)+COUNTIF(J$8:J855,J855)-1)/1000</f>
        <v>0.94499999999999995</v>
      </c>
      <c r="Z855" s="21">
        <f>(RANK(K855,K$8:K$1007,1)+COUNTIF(K$8:K855,K855)-1)/1000</f>
        <v>0.84499999999999997</v>
      </c>
      <c r="AA855" s="21">
        <f>(RANK(L855,L$8:L$1007,1)+COUNTIF(L$8:L855,L855)-1)/1000</f>
        <v>0.84399999999999997</v>
      </c>
      <c r="AB855" s="21">
        <f>(RANK(M855,M$8:M$1007,1)+COUNTIF(M$8:M855,M855)-1)/1000</f>
        <v>0.85499999999999998</v>
      </c>
      <c r="AC855" s="21">
        <f>(RANK(N855,N$8:N$1007,1)+COUNTIF(N$8:N855,N855)-1)/1000</f>
        <v>0.95099999999999996</v>
      </c>
      <c r="AD855" s="21">
        <f>(RANK(O855,O$8:O$1007,1)+COUNTIF(O$8:O855,O855)-1)/1000</f>
        <v>0.95299999999999996</v>
      </c>
      <c r="AE855" s="21">
        <f>(RANK(P855,P$8:P$1007,1)+COUNTIF(P$8:P855,P855)-1)/1000</f>
        <v>0.94499999999999995</v>
      </c>
      <c r="AF855" s="21">
        <f>(RANK(Q855,Q$8:Q$1007,1)+COUNTIF(Q$8:Q855,Q855)-1)/1000</f>
        <v>0.95099999999999996</v>
      </c>
      <c r="AG855" s="21">
        <f>(RANK(R855,R$8:R$1007,1)+COUNTIF(R$8:R855,R855)-1)/1000</f>
        <v>0.95299999999999996</v>
      </c>
      <c r="AH855" s="21">
        <f>(RANK(S855,S$8:S$1007,1)+COUNTIF(S$8:S855,S855)-1)/1000</f>
        <v>0.94499999999999995</v>
      </c>
      <c r="AI855" s="14">
        <f t="shared" si="167"/>
        <v>0</v>
      </c>
      <c r="AK855" s="14">
        <f t="shared" si="168"/>
        <v>0</v>
      </c>
    </row>
    <row r="856" spans="2:37" x14ac:dyDescent="0.25">
      <c r="B856">
        <f t="shared" si="162"/>
        <v>849</v>
      </c>
      <c r="C856">
        <f>MATCH(B856,'Stocastic Model Raw Data'!$B$2:$B$1001,0)</f>
        <v>823</v>
      </c>
      <c r="D856" s="14" cm="1">
        <f t="array" ref="D856">INDEX('Stocastic Model Raw Data'!$G$2:$G$1001,$C856,0)</f>
        <v>31610718</v>
      </c>
      <c r="E856" s="14" cm="1">
        <f t="array" ref="E856">INDEX('Stocastic Model Raw Data'!$C$2:$C$1001,$C856,0)</f>
        <v>5713285.42086876</v>
      </c>
      <c r="F856" s="14" cm="1">
        <f t="array" ref="F856">INDEX('Stocastic Model Raw Data'!$H$2:$H$1001,$C856,0)</f>
        <v>2373083.6738962498</v>
      </c>
      <c r="G856" s="14">
        <f t="shared" si="157"/>
        <v>3340201.7469725101</v>
      </c>
      <c r="H856" s="14" cm="1">
        <f t="array" ref="H856">INDEX('Stocastic Model Raw Data'!$D$2:$D$1001,$C856,0)</f>
        <v>185978271.342935</v>
      </c>
      <c r="I856" s="14" cm="1">
        <f t="array" ref="I856">INDEX('Stocastic Model Raw Data'!$I$2:$I$1001,$C856,0)</f>
        <v>73163856.348039195</v>
      </c>
      <c r="J856" s="14">
        <f t="shared" si="158"/>
        <v>112814414.9948958</v>
      </c>
      <c r="K856" s="14" cm="1">
        <f t="array" ref="K856">INDEX('Stocastic Model Raw Data'!$E$2:$E$1001,$C856,0)</f>
        <v>41830611.193044297</v>
      </c>
      <c r="L856" s="14" cm="1">
        <f t="array" ref="L856">INDEX('Stocastic Model Raw Data'!$J$2:$J$1001,$C856,0)</f>
        <v>30018805.793324299</v>
      </c>
      <c r="M856" s="14">
        <f t="shared" si="159"/>
        <v>11811805.399719998</v>
      </c>
      <c r="N856" s="14">
        <f t="shared" si="163"/>
        <v>227808882.5359793</v>
      </c>
      <c r="O856" s="14">
        <f t="shared" si="164"/>
        <v>103182662.1413635</v>
      </c>
      <c r="P856" s="14">
        <f t="shared" si="160"/>
        <v>124626220.3946158</v>
      </c>
      <c r="Q856" s="3">
        <f t="shared" si="165"/>
        <v>227808882.5359793</v>
      </c>
      <c r="R856" s="3">
        <f t="shared" si="166"/>
        <v>134793380.1413635</v>
      </c>
      <c r="S856" s="3">
        <f t="shared" si="161"/>
        <v>93015502.394615799</v>
      </c>
      <c r="T856" s="21">
        <f>(RANK(E856,E$8:E$1007,1)+COUNTIF(E$8:E856,E856)-1)/1000</f>
        <v>0.81599999999999995</v>
      </c>
      <c r="U856" s="21">
        <f>(RANK(F856,F$8:F$1007,1)+COUNTIF(F$8:F856,F856)-1)/1000</f>
        <v>0.81399999999999995</v>
      </c>
      <c r="V856" s="21">
        <f>(RANK(G856,G$8:G$1007,1)+COUNTIF(G$8:G856,G856)-1)/1000</f>
        <v>0.81399999999999995</v>
      </c>
      <c r="W856" s="21">
        <f>(RANK(H856,H$8:H$1007,1)+COUNTIF(H$8:H856,H856)-1)/1000</f>
        <v>0.81499999999999995</v>
      </c>
      <c r="X856" s="21">
        <f>(RANK(I856,I$8:I$1007,1)+COUNTIF(I$8:I856,I856)-1)/1000</f>
        <v>0.81399999999999995</v>
      </c>
      <c r="Y856" s="21">
        <f>(RANK(J856,J$8:J$1007,1)+COUNTIF(J$8:J856,J856)-1)/1000</f>
        <v>0.81299999999999994</v>
      </c>
      <c r="Z856" s="21">
        <f>(RANK(K856,K$8:K$1007,1)+COUNTIF(K$8:K856,K856)-1)/1000</f>
        <v>0.878</v>
      </c>
      <c r="AA856" s="21">
        <f>(RANK(L856,L$8:L$1007,1)+COUNTIF(L$8:L856,L856)-1)/1000</f>
        <v>0.88100000000000001</v>
      </c>
      <c r="AB856" s="21">
        <f>(RANK(M856,M$8:M$1007,1)+COUNTIF(M$8:M856,M856)-1)/1000</f>
        <v>0.86699999999999999</v>
      </c>
      <c r="AC856" s="21">
        <f>(RANK(N856,N$8:N$1007,1)+COUNTIF(N$8:N856,N856)-1)/1000</f>
        <v>0.82299999999999995</v>
      </c>
      <c r="AD856" s="21">
        <f>(RANK(O856,O$8:O$1007,1)+COUNTIF(O$8:O856,O856)-1)/1000</f>
        <v>0.83499999999999996</v>
      </c>
      <c r="AE856" s="21">
        <f>(RANK(P856,P$8:P$1007,1)+COUNTIF(P$8:P856,P856)-1)/1000</f>
        <v>0.81799999999999995</v>
      </c>
      <c r="AF856" s="21">
        <f>(RANK(Q856,Q$8:Q$1007,1)+COUNTIF(Q$8:Q856,Q856)-1)/1000</f>
        <v>0.82299999999999995</v>
      </c>
      <c r="AG856" s="21">
        <f>(RANK(R856,R$8:R$1007,1)+COUNTIF(R$8:R856,R856)-1)/1000</f>
        <v>0.83499999999999996</v>
      </c>
      <c r="AH856" s="21">
        <f>(RANK(S856,S$8:S$1007,1)+COUNTIF(S$8:S856,S856)-1)/1000</f>
        <v>0.81799999999999995</v>
      </c>
      <c r="AI856" s="14">
        <f t="shared" si="167"/>
        <v>0</v>
      </c>
      <c r="AK856" s="14">
        <f t="shared" si="168"/>
        <v>0</v>
      </c>
    </row>
    <row r="857" spans="2:37" x14ac:dyDescent="0.25">
      <c r="B857">
        <f t="shared" si="162"/>
        <v>850</v>
      </c>
      <c r="C857">
        <f>MATCH(B857,'Stocastic Model Raw Data'!$B$2:$B$1001,0)</f>
        <v>987</v>
      </c>
      <c r="D857" s="14" cm="1">
        <f t="array" ref="D857">INDEX('Stocastic Model Raw Data'!$G$2:$G$1001,$C857,0)</f>
        <v>31610718</v>
      </c>
      <c r="E857" s="14" cm="1">
        <f t="array" ref="E857">INDEX('Stocastic Model Raw Data'!$C$2:$C$1001,$C857,0)</f>
        <v>8595794.7899194192</v>
      </c>
      <c r="F857" s="14" cm="1">
        <f t="array" ref="F857">INDEX('Stocastic Model Raw Data'!$H$2:$H$1001,$C857,0)</f>
        <v>3604972.4172411598</v>
      </c>
      <c r="G857" s="14">
        <f t="shared" si="157"/>
        <v>4990822.3726782594</v>
      </c>
      <c r="H857" s="14" cm="1">
        <f t="array" ref="H857">INDEX('Stocastic Model Raw Data'!$D$2:$D$1001,$C857,0)</f>
        <v>278852156.51122499</v>
      </c>
      <c r="I857" s="14" cm="1">
        <f t="array" ref="I857">INDEX('Stocastic Model Raw Data'!$I$2:$I$1001,$C857,0)</f>
        <v>110551425.05361</v>
      </c>
      <c r="J857" s="14">
        <f t="shared" si="158"/>
        <v>168300731.45761499</v>
      </c>
      <c r="K857" s="14" cm="1">
        <f t="array" ref="K857">INDEX('Stocastic Model Raw Data'!$E$2:$E$1001,$C857,0)</f>
        <v>42577637.999895997</v>
      </c>
      <c r="L857" s="14" cm="1">
        <f t="array" ref="L857">INDEX('Stocastic Model Raw Data'!$J$2:$J$1001,$C857,0)</f>
        <v>30493016.1594516</v>
      </c>
      <c r="M857" s="14">
        <f t="shared" si="159"/>
        <v>12084621.840444397</v>
      </c>
      <c r="N857" s="14">
        <f t="shared" si="163"/>
        <v>321429794.51112098</v>
      </c>
      <c r="O857" s="14">
        <f t="shared" si="164"/>
        <v>141044441.2130616</v>
      </c>
      <c r="P857" s="14">
        <f t="shared" si="160"/>
        <v>180385353.29805937</v>
      </c>
      <c r="Q857" s="3">
        <f t="shared" si="165"/>
        <v>321429794.51112098</v>
      </c>
      <c r="R857" s="3">
        <f t="shared" si="166"/>
        <v>172655159.2130616</v>
      </c>
      <c r="S857" s="3">
        <f t="shared" si="161"/>
        <v>148774635.29805937</v>
      </c>
      <c r="T857" s="21">
        <f>(RANK(E857,E$8:E$1007,1)+COUNTIF(E$8:E857,E857)-1)/1000</f>
        <v>0.98699999999999999</v>
      </c>
      <c r="U857" s="21">
        <f>(RANK(F857,F$8:F$1007,1)+COUNTIF(F$8:F857,F857)-1)/1000</f>
        <v>0.98699999999999999</v>
      </c>
      <c r="V857" s="21">
        <f>(RANK(G857,G$8:G$1007,1)+COUNTIF(G$8:G857,G857)-1)/1000</f>
        <v>0.98699999999999999</v>
      </c>
      <c r="W857" s="21">
        <f>(RANK(H857,H$8:H$1007,1)+COUNTIF(H$8:H857,H857)-1)/1000</f>
        <v>0.98699999999999999</v>
      </c>
      <c r="X857" s="21">
        <f>(RANK(I857,I$8:I$1007,1)+COUNTIF(I$8:I857,I857)-1)/1000</f>
        <v>0.98699999999999999</v>
      </c>
      <c r="Y857" s="21">
        <f>(RANK(J857,J$8:J$1007,1)+COUNTIF(J$8:J857,J857)-1)/1000</f>
        <v>0.98699999999999999</v>
      </c>
      <c r="Z857" s="21">
        <f>(RANK(K857,K$8:K$1007,1)+COUNTIF(K$8:K857,K857)-1)/1000</f>
        <v>0.91500000000000004</v>
      </c>
      <c r="AA857" s="21">
        <f>(RANK(L857,L$8:L$1007,1)+COUNTIF(L$8:L857,L857)-1)/1000</f>
        <v>0.91500000000000004</v>
      </c>
      <c r="AB857" s="21">
        <f>(RANK(M857,M$8:M$1007,1)+COUNTIF(M$8:M857,M857)-1)/1000</f>
        <v>0.91100000000000003</v>
      </c>
      <c r="AC857" s="21">
        <f>(RANK(N857,N$8:N$1007,1)+COUNTIF(N$8:N857,N857)-1)/1000</f>
        <v>0.98699999999999999</v>
      </c>
      <c r="AD857" s="21">
        <f>(RANK(O857,O$8:O$1007,1)+COUNTIF(O$8:O857,O857)-1)/1000</f>
        <v>0.98899999999999999</v>
      </c>
      <c r="AE857" s="21">
        <f>(RANK(P857,P$8:P$1007,1)+COUNTIF(P$8:P857,P857)-1)/1000</f>
        <v>0.98699999999999999</v>
      </c>
      <c r="AF857" s="21">
        <f>(RANK(Q857,Q$8:Q$1007,1)+COUNTIF(Q$8:Q857,Q857)-1)/1000</f>
        <v>0.98699999999999999</v>
      </c>
      <c r="AG857" s="21">
        <f>(RANK(R857,R$8:R$1007,1)+COUNTIF(R$8:R857,R857)-1)/1000</f>
        <v>0.98899999999999999</v>
      </c>
      <c r="AH857" s="21">
        <f>(RANK(S857,S$8:S$1007,1)+COUNTIF(S$8:S857,S857)-1)/1000</f>
        <v>0.98699999999999999</v>
      </c>
      <c r="AI857" s="14">
        <f t="shared" si="167"/>
        <v>0</v>
      </c>
      <c r="AK857" s="14">
        <f t="shared" si="168"/>
        <v>0</v>
      </c>
    </row>
    <row r="858" spans="2:37" x14ac:dyDescent="0.25">
      <c r="B858">
        <f t="shared" si="162"/>
        <v>851</v>
      </c>
      <c r="C858">
        <f>MATCH(B858,'Stocastic Model Raw Data'!$B$2:$B$1001,0)</f>
        <v>871</v>
      </c>
      <c r="D858" s="14" cm="1">
        <f t="array" ref="D858">INDEX('Stocastic Model Raw Data'!$G$2:$G$1001,$C858,0)</f>
        <v>31610718</v>
      </c>
      <c r="E858" s="14" cm="1">
        <f t="array" ref="E858">INDEX('Stocastic Model Raw Data'!$C$2:$C$1001,$C858,0)</f>
        <v>6269097.91761667</v>
      </c>
      <c r="F858" s="14" cm="1">
        <f t="array" ref="F858">INDEX('Stocastic Model Raw Data'!$H$2:$H$1001,$C858,0)</f>
        <v>2616780.6338658002</v>
      </c>
      <c r="G858" s="14">
        <f t="shared" si="157"/>
        <v>3652317.2837508698</v>
      </c>
      <c r="H858" s="14" cm="1">
        <f t="array" ref="H858">INDEX('Stocastic Model Raw Data'!$D$2:$D$1001,$C858,0)</f>
        <v>201952622.488763</v>
      </c>
      <c r="I858" s="14" cm="1">
        <f t="array" ref="I858">INDEX('Stocastic Model Raw Data'!$I$2:$I$1001,$C858,0)</f>
        <v>80531985.091172203</v>
      </c>
      <c r="J858" s="14">
        <f t="shared" si="158"/>
        <v>121420637.3975908</v>
      </c>
      <c r="K858" s="14" cm="1">
        <f t="array" ref="K858">INDEX('Stocastic Model Raw Data'!$E$2:$E$1001,$C858,0)</f>
        <v>40568764.550340898</v>
      </c>
      <c r="L858" s="14" cm="1">
        <f t="array" ref="L858">INDEX('Stocastic Model Raw Data'!$J$2:$J$1001,$C858,0)</f>
        <v>28986635.040871602</v>
      </c>
      <c r="M858" s="14">
        <f t="shared" si="159"/>
        <v>11582129.509469297</v>
      </c>
      <c r="N858" s="14">
        <f t="shared" si="163"/>
        <v>242521387.0391039</v>
      </c>
      <c r="O858" s="14">
        <f t="shared" si="164"/>
        <v>109518620.13204381</v>
      </c>
      <c r="P858" s="14">
        <f t="shared" si="160"/>
        <v>133002766.90706009</v>
      </c>
      <c r="Q858" s="3">
        <f t="shared" si="165"/>
        <v>242521387.0391039</v>
      </c>
      <c r="R858" s="3">
        <f t="shared" si="166"/>
        <v>141129338.13204381</v>
      </c>
      <c r="S858" s="3">
        <f t="shared" si="161"/>
        <v>101392048.90706009</v>
      </c>
      <c r="T858" s="21">
        <f>(RANK(E858,E$8:E$1007,1)+COUNTIF(E$8:E858,E858)-1)/1000</f>
        <v>0.85699999999999998</v>
      </c>
      <c r="U858" s="21">
        <f>(RANK(F858,F$8:F$1007,1)+COUNTIF(F$8:F858,F858)-1)/1000</f>
        <v>0.85799999999999998</v>
      </c>
      <c r="V858" s="21">
        <f>(RANK(G858,G$8:G$1007,1)+COUNTIF(G$8:G858,G858)-1)/1000</f>
        <v>0.86</v>
      </c>
      <c r="W858" s="21">
        <f>(RANK(H858,H$8:H$1007,1)+COUNTIF(H$8:H858,H858)-1)/1000</f>
        <v>0.85499999999999998</v>
      </c>
      <c r="X858" s="21">
        <f>(RANK(I858,I$8:I$1007,1)+COUNTIF(I$8:I858,I858)-1)/1000</f>
        <v>0.85799999999999998</v>
      </c>
      <c r="Y858" s="21">
        <f>(RANK(J858,J$8:J$1007,1)+COUNTIF(J$8:J858,J858)-1)/1000</f>
        <v>0.85399999999999998</v>
      </c>
      <c r="Z858" s="21">
        <f>(RANK(K858,K$8:K$1007,1)+COUNTIF(K$8:K858,K858)-1)/1000</f>
        <v>0.81699999999999995</v>
      </c>
      <c r="AA858" s="21">
        <f>(RANK(L858,L$8:L$1007,1)+COUNTIF(L$8:L858,L858)-1)/1000</f>
        <v>0.81200000000000006</v>
      </c>
      <c r="AB858" s="21">
        <f>(RANK(M858,M$8:M$1007,1)+COUNTIF(M$8:M858,M858)-1)/1000</f>
        <v>0.81599999999999995</v>
      </c>
      <c r="AC858" s="21">
        <f>(RANK(N858,N$8:N$1007,1)+COUNTIF(N$8:N858,N858)-1)/1000</f>
        <v>0.871</v>
      </c>
      <c r="AD858" s="21">
        <f>(RANK(O858,O$8:O$1007,1)+COUNTIF(O$8:O858,O858)-1)/1000</f>
        <v>0.88100000000000001</v>
      </c>
      <c r="AE858" s="21">
        <f>(RANK(P858,P$8:P$1007,1)+COUNTIF(P$8:P858,P858)-1)/1000</f>
        <v>0.85599999999999998</v>
      </c>
      <c r="AF858" s="21">
        <f>(RANK(Q858,Q$8:Q$1007,1)+COUNTIF(Q$8:Q858,Q858)-1)/1000</f>
        <v>0.871</v>
      </c>
      <c r="AG858" s="21">
        <f>(RANK(R858,R$8:R$1007,1)+COUNTIF(R$8:R858,R858)-1)/1000</f>
        <v>0.88100000000000001</v>
      </c>
      <c r="AH858" s="21">
        <f>(RANK(S858,S$8:S$1007,1)+COUNTIF(S$8:S858,S858)-1)/1000</f>
        <v>0.85599999999999998</v>
      </c>
      <c r="AI858" s="14">
        <f t="shared" si="167"/>
        <v>0</v>
      </c>
      <c r="AK858" s="14">
        <f t="shared" si="168"/>
        <v>0</v>
      </c>
    </row>
    <row r="859" spans="2:37" x14ac:dyDescent="0.25">
      <c r="B859">
        <f t="shared" si="162"/>
        <v>852</v>
      </c>
      <c r="C859">
        <f>MATCH(B859,'Stocastic Model Raw Data'!$B$2:$B$1001,0)</f>
        <v>895</v>
      </c>
      <c r="D859" s="14" cm="1">
        <f t="array" ref="D859">INDEX('Stocastic Model Raw Data'!$G$2:$G$1001,$C859,0)</f>
        <v>31610718</v>
      </c>
      <c r="E859" s="14" cm="1">
        <f t="array" ref="E859">INDEX('Stocastic Model Raw Data'!$C$2:$C$1001,$C859,0)</f>
        <v>6293976.9932521302</v>
      </c>
      <c r="F859" s="14" cm="1">
        <f t="array" ref="F859">INDEX('Stocastic Model Raw Data'!$H$2:$H$1001,$C859,0)</f>
        <v>2561664.76579135</v>
      </c>
      <c r="G859" s="14">
        <f t="shared" si="157"/>
        <v>3732312.2274607802</v>
      </c>
      <c r="H859" s="14" cm="1">
        <f t="array" ref="H859">INDEX('Stocastic Model Raw Data'!$D$2:$D$1001,$C859,0)</f>
        <v>206349685.02488801</v>
      </c>
      <c r="I859" s="14" cm="1">
        <f t="array" ref="I859">INDEX('Stocastic Model Raw Data'!$I$2:$I$1001,$C859,0)</f>
        <v>78919315.133656099</v>
      </c>
      <c r="J859" s="14">
        <f t="shared" si="158"/>
        <v>127430369.89123191</v>
      </c>
      <c r="K859" s="14" cm="1">
        <f t="array" ref="K859">INDEX('Stocastic Model Raw Data'!$E$2:$E$1001,$C859,0)</f>
        <v>43371946.143906102</v>
      </c>
      <c r="L859" s="14" cm="1">
        <f t="array" ref="L859">INDEX('Stocastic Model Raw Data'!$J$2:$J$1001,$C859,0)</f>
        <v>31118726.358650099</v>
      </c>
      <c r="M859" s="14">
        <f t="shared" si="159"/>
        <v>12253219.785256002</v>
      </c>
      <c r="N859" s="14">
        <f t="shared" si="163"/>
        <v>249721631.1687941</v>
      </c>
      <c r="O859" s="14">
        <f t="shared" si="164"/>
        <v>110038041.4923062</v>
      </c>
      <c r="P859" s="14">
        <f t="shared" si="160"/>
        <v>139683589.67648789</v>
      </c>
      <c r="Q859" s="3">
        <f t="shared" si="165"/>
        <v>249721631.1687941</v>
      </c>
      <c r="R859" s="3">
        <f t="shared" si="166"/>
        <v>141648759.4923062</v>
      </c>
      <c r="S859" s="3">
        <f t="shared" si="161"/>
        <v>108072871.67648789</v>
      </c>
      <c r="T859" s="21">
        <f>(RANK(E859,E$8:E$1007,1)+COUNTIF(E$8:E859,E859)-1)/1000</f>
        <v>0.86299999999999999</v>
      </c>
      <c r="U859" s="21">
        <f>(RANK(F859,F$8:F$1007,1)+COUNTIF(F$8:F859,F859)-1)/1000</f>
        <v>0.85299999999999998</v>
      </c>
      <c r="V859" s="21">
        <f>(RANK(G859,G$8:G$1007,1)+COUNTIF(G$8:G859,G859)-1)/1000</f>
        <v>0.88</v>
      </c>
      <c r="W859" s="21">
        <f>(RANK(H859,H$8:H$1007,1)+COUNTIF(H$8:H859,H859)-1)/1000</f>
        <v>0.875</v>
      </c>
      <c r="X859" s="21">
        <f>(RANK(I859,I$8:I$1007,1)+COUNTIF(I$8:I859,I859)-1)/1000</f>
        <v>0.85299999999999998</v>
      </c>
      <c r="Y859" s="21">
        <f>(RANK(J859,J$8:J$1007,1)+COUNTIF(J$8:J859,J859)-1)/1000</f>
        <v>0.88900000000000001</v>
      </c>
      <c r="Z859" s="21">
        <f>(RANK(K859,K$8:K$1007,1)+COUNTIF(K$8:K859,K859)-1)/1000</f>
        <v>0.93899999999999995</v>
      </c>
      <c r="AA859" s="21">
        <f>(RANK(L859,L$8:L$1007,1)+COUNTIF(L$8:L859,L859)-1)/1000</f>
        <v>0.94</v>
      </c>
      <c r="AB859" s="21">
        <f>(RANK(M859,M$8:M$1007,1)+COUNTIF(M$8:M859,M859)-1)/1000</f>
        <v>0.93400000000000005</v>
      </c>
      <c r="AC859" s="21">
        <f>(RANK(N859,N$8:N$1007,1)+COUNTIF(N$8:N859,N859)-1)/1000</f>
        <v>0.89500000000000002</v>
      </c>
      <c r="AD859" s="21">
        <f>(RANK(O859,O$8:O$1007,1)+COUNTIF(O$8:O859,O859)-1)/1000</f>
        <v>0.88500000000000001</v>
      </c>
      <c r="AE859" s="21">
        <f>(RANK(P859,P$8:P$1007,1)+COUNTIF(P$8:P859,P859)-1)/1000</f>
        <v>0.89500000000000002</v>
      </c>
      <c r="AF859" s="21">
        <f>(RANK(Q859,Q$8:Q$1007,1)+COUNTIF(Q$8:Q859,Q859)-1)/1000</f>
        <v>0.89500000000000002</v>
      </c>
      <c r="AG859" s="21">
        <f>(RANK(R859,R$8:R$1007,1)+COUNTIF(R$8:R859,R859)-1)/1000</f>
        <v>0.88500000000000001</v>
      </c>
      <c r="AH859" s="21">
        <f>(RANK(S859,S$8:S$1007,1)+COUNTIF(S$8:S859,S859)-1)/1000</f>
        <v>0.89500000000000002</v>
      </c>
      <c r="AI859" s="14">
        <f t="shared" si="167"/>
        <v>0</v>
      </c>
      <c r="AK859" s="14">
        <f t="shared" si="168"/>
        <v>0</v>
      </c>
    </row>
    <row r="860" spans="2:37" x14ac:dyDescent="0.25">
      <c r="B860">
        <f t="shared" si="162"/>
        <v>853</v>
      </c>
      <c r="C860">
        <f>MATCH(B860,'Stocastic Model Raw Data'!$B$2:$B$1001,0)</f>
        <v>600</v>
      </c>
      <c r="D860" s="14" cm="1">
        <f t="array" ref="D860">INDEX('Stocastic Model Raw Data'!$G$2:$G$1001,$C860,0)</f>
        <v>31610718</v>
      </c>
      <c r="E860" s="14" cm="1">
        <f t="array" ref="E860">INDEX('Stocastic Model Raw Data'!$C$2:$C$1001,$C860,0)</f>
        <v>4889383.5456772596</v>
      </c>
      <c r="F860" s="14" cm="1">
        <f t="array" ref="F860">INDEX('Stocastic Model Raw Data'!$H$2:$H$1001,$C860,0)</f>
        <v>2026014.0214965399</v>
      </c>
      <c r="G860" s="14">
        <f t="shared" si="157"/>
        <v>2863369.5241807196</v>
      </c>
      <c r="H860" s="14" cm="1">
        <f t="array" ref="H860">INDEX('Stocastic Model Raw Data'!$D$2:$D$1001,$C860,0)</f>
        <v>159780462.76762599</v>
      </c>
      <c r="I860" s="14" cm="1">
        <f t="array" ref="I860">INDEX('Stocastic Model Raw Data'!$I$2:$I$1001,$C860,0)</f>
        <v>62298886.524324097</v>
      </c>
      <c r="J860" s="14">
        <f t="shared" si="158"/>
        <v>97481576.243301898</v>
      </c>
      <c r="K860" s="14" cm="1">
        <f t="array" ref="K860">INDEX('Stocastic Model Raw Data'!$E$2:$E$1001,$C860,0)</f>
        <v>23537892.532504302</v>
      </c>
      <c r="L860" s="14" cm="1">
        <f t="array" ref="L860">INDEX('Stocastic Model Raw Data'!$J$2:$J$1001,$C860,0)</f>
        <v>16067107.0437092</v>
      </c>
      <c r="M860" s="14">
        <f t="shared" si="159"/>
        <v>7470785.4887951016</v>
      </c>
      <c r="N860" s="14">
        <f t="shared" si="163"/>
        <v>183318355.30013028</v>
      </c>
      <c r="O860" s="14">
        <f t="shared" si="164"/>
        <v>78365993.568033293</v>
      </c>
      <c r="P860" s="14">
        <f t="shared" si="160"/>
        <v>104952361.73209698</v>
      </c>
      <c r="Q860" s="3">
        <f t="shared" si="165"/>
        <v>183318355.30013028</v>
      </c>
      <c r="R860" s="3">
        <f t="shared" si="166"/>
        <v>109976711.56803329</v>
      </c>
      <c r="S860" s="3">
        <f t="shared" si="161"/>
        <v>73341643.732096985</v>
      </c>
      <c r="T860" s="21">
        <f>(RANK(E860,E$8:E$1007,1)+COUNTIF(E$8:E860,E860)-1)/1000</f>
        <v>0.67200000000000004</v>
      </c>
      <c r="U860" s="21">
        <f>(RANK(F860,F$8:F$1007,1)+COUNTIF(F$8:F860,F860)-1)/1000</f>
        <v>0.67100000000000004</v>
      </c>
      <c r="V860" s="21">
        <f>(RANK(G860,G$8:G$1007,1)+COUNTIF(G$8:G860,G860)-1)/1000</f>
        <v>0.67100000000000004</v>
      </c>
      <c r="W860" s="21">
        <f>(RANK(H860,H$8:H$1007,1)+COUNTIF(H$8:H860,H860)-1)/1000</f>
        <v>0.68700000000000006</v>
      </c>
      <c r="X860" s="21">
        <f>(RANK(I860,I$8:I$1007,1)+COUNTIF(I$8:I860,I860)-1)/1000</f>
        <v>0.66500000000000004</v>
      </c>
      <c r="Y860" s="21">
        <f>(RANK(J860,J$8:J$1007,1)+COUNTIF(J$8:J860,J860)-1)/1000</f>
        <v>0.69699999999999995</v>
      </c>
      <c r="Z860" s="21">
        <f>(RANK(K860,K$8:K$1007,1)+COUNTIF(K$8:K860,K860)-1)/1000</f>
        <v>3.1E-2</v>
      </c>
      <c r="AA860" s="21">
        <f>(RANK(L860,L$8:L$1007,1)+COUNTIF(L$8:L860,L860)-1)/1000</f>
        <v>0.03</v>
      </c>
      <c r="AB860" s="21">
        <f>(RANK(M860,M$8:M$1007,1)+COUNTIF(M$8:M860,M860)-1)/1000</f>
        <v>4.2000000000000003E-2</v>
      </c>
      <c r="AC860" s="21">
        <f>(RANK(N860,N$8:N$1007,1)+COUNTIF(N$8:N860,N860)-1)/1000</f>
        <v>0.6</v>
      </c>
      <c r="AD860" s="21">
        <f>(RANK(O860,O$8:O$1007,1)+COUNTIF(O$8:O860,O860)-1)/1000</f>
        <v>0.505</v>
      </c>
      <c r="AE860" s="21">
        <f>(RANK(P860,P$8:P$1007,1)+COUNTIF(P$8:P860,P860)-1)/1000</f>
        <v>0.65500000000000003</v>
      </c>
      <c r="AF860" s="21">
        <f>(RANK(Q860,Q$8:Q$1007,1)+COUNTIF(Q$8:Q860,Q860)-1)/1000</f>
        <v>0.6</v>
      </c>
      <c r="AG860" s="21">
        <f>(RANK(R860,R$8:R$1007,1)+COUNTIF(R$8:R860,R860)-1)/1000</f>
        <v>0.505</v>
      </c>
      <c r="AH860" s="21">
        <f>(RANK(S860,S$8:S$1007,1)+COUNTIF(S$8:S860,S860)-1)/1000</f>
        <v>0.65500000000000003</v>
      </c>
      <c r="AI860" s="14">
        <f t="shared" si="167"/>
        <v>0</v>
      </c>
      <c r="AK860" s="14">
        <f t="shared" si="168"/>
        <v>0</v>
      </c>
    </row>
    <row r="861" spans="2:37" x14ac:dyDescent="0.25">
      <c r="B861">
        <f t="shared" si="162"/>
        <v>854</v>
      </c>
      <c r="C861">
        <f>MATCH(B861,'Stocastic Model Raw Data'!$B$2:$B$1001,0)</f>
        <v>256</v>
      </c>
      <c r="D861" s="14" cm="1">
        <f t="array" ref="D861">INDEX('Stocastic Model Raw Data'!$G$2:$G$1001,$C861,0)</f>
        <v>31610718</v>
      </c>
      <c r="E861" s="14" cm="1">
        <f t="array" ref="E861">INDEX('Stocastic Model Raw Data'!$C$2:$C$1001,$C861,0)</f>
        <v>2672754.6386099998</v>
      </c>
      <c r="F861" s="14" cm="1">
        <f t="array" ref="F861">INDEX('Stocastic Model Raw Data'!$H$2:$H$1001,$C861,0)</f>
        <v>1047147.19964838</v>
      </c>
      <c r="G861" s="14">
        <f t="shared" si="157"/>
        <v>1625607.4389616197</v>
      </c>
      <c r="H861" s="14" cm="1">
        <f t="array" ref="H861">INDEX('Stocastic Model Raw Data'!$D$2:$D$1001,$C861,0)</f>
        <v>86428987.241750106</v>
      </c>
      <c r="I861" s="14" cm="1">
        <f t="array" ref="I861">INDEX('Stocastic Model Raw Data'!$I$2:$I$1001,$C861,0)</f>
        <v>33081686.5816775</v>
      </c>
      <c r="J861" s="14">
        <f t="shared" si="158"/>
        <v>53347300.66007261</v>
      </c>
      <c r="K861" s="14" cm="1">
        <f t="array" ref="K861">INDEX('Stocastic Model Raw Data'!$E$2:$E$1001,$C861,0)</f>
        <v>36436212.984977797</v>
      </c>
      <c r="L861" s="14" cm="1">
        <f t="array" ref="L861">INDEX('Stocastic Model Raw Data'!$J$2:$J$1001,$C861,0)</f>
        <v>25708390.345570002</v>
      </c>
      <c r="M861" s="14">
        <f t="shared" si="159"/>
        <v>10727822.639407795</v>
      </c>
      <c r="N861" s="14">
        <f t="shared" si="163"/>
        <v>122865200.2267279</v>
      </c>
      <c r="O861" s="14">
        <f t="shared" si="164"/>
        <v>58790076.927247502</v>
      </c>
      <c r="P861" s="14">
        <f t="shared" si="160"/>
        <v>64075123.299480401</v>
      </c>
      <c r="Q861" s="3">
        <f t="shared" si="165"/>
        <v>122865200.2267279</v>
      </c>
      <c r="R861" s="3">
        <f t="shared" si="166"/>
        <v>90400794.927247494</v>
      </c>
      <c r="S861" s="3">
        <f t="shared" si="161"/>
        <v>32464405.299480408</v>
      </c>
      <c r="T861" s="21">
        <f>(RANK(E861,E$8:E$1007,1)+COUNTIF(E$8:E861,E861)-1)/1000</f>
        <v>0.223</v>
      </c>
      <c r="U861" s="21">
        <f>(RANK(F861,F$8:F$1007,1)+COUNTIF(F$8:F861,F861)-1)/1000</f>
        <v>0.22700000000000001</v>
      </c>
      <c r="V861" s="21">
        <f>(RANK(G861,G$8:G$1007,1)+COUNTIF(G$8:G861,G861)-1)/1000</f>
        <v>0.23100000000000001</v>
      </c>
      <c r="W861" s="21">
        <f>(RANK(H861,H$8:H$1007,1)+COUNTIF(H$8:H861,H861)-1)/1000</f>
        <v>0.22</v>
      </c>
      <c r="X861" s="21">
        <f>(RANK(I861,I$8:I$1007,1)+COUNTIF(I$8:I861,I861)-1)/1000</f>
        <v>0.22900000000000001</v>
      </c>
      <c r="Y861" s="21">
        <f>(RANK(J861,J$8:J$1007,1)+COUNTIF(J$8:J861,J861)-1)/1000</f>
        <v>0.22700000000000001</v>
      </c>
      <c r="Z861" s="21">
        <f>(RANK(K861,K$8:K$1007,1)+COUNTIF(K$8:K861,K861)-1)/1000</f>
        <v>0.53900000000000003</v>
      </c>
      <c r="AA861" s="21">
        <f>(RANK(L861,L$8:L$1007,1)+COUNTIF(L$8:L861,L861)-1)/1000</f>
        <v>0.51200000000000001</v>
      </c>
      <c r="AB861" s="21">
        <f>(RANK(M861,M$8:M$1007,1)+COUNTIF(M$8:M861,M861)-1)/1000</f>
        <v>0.60499999999999998</v>
      </c>
      <c r="AC861" s="21">
        <f>(RANK(N861,N$8:N$1007,1)+COUNTIF(N$8:N861,N861)-1)/1000</f>
        <v>0.25600000000000001</v>
      </c>
      <c r="AD861" s="21">
        <f>(RANK(O861,O$8:O$1007,1)+COUNTIF(O$8:O861,O861)-1)/1000</f>
        <v>0.26300000000000001</v>
      </c>
      <c r="AE861" s="21">
        <f>(RANK(P861,P$8:P$1007,1)+COUNTIF(P$8:P861,P861)-1)/1000</f>
        <v>0.24199999999999999</v>
      </c>
      <c r="AF861" s="21">
        <f>(RANK(Q861,Q$8:Q$1007,1)+COUNTIF(Q$8:Q861,Q861)-1)/1000</f>
        <v>0.25600000000000001</v>
      </c>
      <c r="AG861" s="21">
        <f>(RANK(R861,R$8:R$1007,1)+COUNTIF(R$8:R861,R861)-1)/1000</f>
        <v>0.26300000000000001</v>
      </c>
      <c r="AH861" s="21">
        <f>(RANK(S861,S$8:S$1007,1)+COUNTIF(S$8:S861,S861)-1)/1000</f>
        <v>0.24199999999999999</v>
      </c>
      <c r="AI861" s="14">
        <f t="shared" si="167"/>
        <v>0</v>
      </c>
      <c r="AK861" s="14">
        <f t="shared" si="168"/>
        <v>0</v>
      </c>
    </row>
    <row r="862" spans="2:37" x14ac:dyDescent="0.25">
      <c r="B862">
        <f t="shared" si="162"/>
        <v>855</v>
      </c>
      <c r="C862">
        <f>MATCH(B862,'Stocastic Model Raw Data'!$B$2:$B$1001,0)</f>
        <v>909</v>
      </c>
      <c r="D862" s="14" cm="1">
        <f t="array" ref="D862">INDEX('Stocastic Model Raw Data'!$G$2:$G$1001,$C862,0)</f>
        <v>31610718</v>
      </c>
      <c r="E862" s="14" cm="1">
        <f t="array" ref="E862">INDEX('Stocastic Model Raw Data'!$C$2:$C$1001,$C862,0)</f>
        <v>6594417.22263024</v>
      </c>
      <c r="F862" s="14" cm="1">
        <f t="array" ref="F862">INDEX('Stocastic Model Raw Data'!$H$2:$H$1001,$C862,0)</f>
        <v>2751118.2404927202</v>
      </c>
      <c r="G862" s="14">
        <f t="shared" si="157"/>
        <v>3843298.9821375199</v>
      </c>
      <c r="H862" s="14" cm="1">
        <f t="array" ref="H862">INDEX('Stocastic Model Raw Data'!$D$2:$D$1001,$C862,0)</f>
        <v>215035143.06658199</v>
      </c>
      <c r="I862" s="14" cm="1">
        <f t="array" ref="I862">INDEX('Stocastic Model Raw Data'!$I$2:$I$1001,$C862,0)</f>
        <v>84640546.436453998</v>
      </c>
      <c r="J862" s="14">
        <f t="shared" si="158"/>
        <v>130394596.630128</v>
      </c>
      <c r="K862" s="14" cm="1">
        <f t="array" ref="K862">INDEX('Stocastic Model Raw Data'!$E$2:$E$1001,$C862,0)</f>
        <v>40219521.818393201</v>
      </c>
      <c r="L862" s="14" cm="1">
        <f t="array" ref="L862">INDEX('Stocastic Model Raw Data'!$J$2:$J$1001,$C862,0)</f>
        <v>28834288.997827899</v>
      </c>
      <c r="M862" s="14">
        <f t="shared" si="159"/>
        <v>11385232.820565302</v>
      </c>
      <c r="N862" s="14">
        <f t="shared" si="163"/>
        <v>255254664.88497519</v>
      </c>
      <c r="O862" s="14">
        <f t="shared" si="164"/>
        <v>113474835.4342819</v>
      </c>
      <c r="P862" s="14">
        <f t="shared" si="160"/>
        <v>141779829.45069331</v>
      </c>
      <c r="Q862" s="3">
        <f t="shared" si="165"/>
        <v>255254664.88497519</v>
      </c>
      <c r="R862" s="3">
        <f t="shared" si="166"/>
        <v>145085553.43428189</v>
      </c>
      <c r="S862" s="3">
        <f t="shared" si="161"/>
        <v>110169111.45069331</v>
      </c>
      <c r="T862" s="21">
        <f>(RANK(E862,E$8:E$1007,1)+COUNTIF(E$8:E862,E862)-1)/1000</f>
        <v>0.90600000000000003</v>
      </c>
      <c r="U862" s="21">
        <f>(RANK(F862,F$8:F$1007,1)+COUNTIF(F$8:F862,F862)-1)/1000</f>
        <v>0.90700000000000003</v>
      </c>
      <c r="V862" s="21">
        <f>(RANK(G862,G$8:G$1007,1)+COUNTIF(G$8:G862,G862)-1)/1000</f>
        <v>0.90200000000000002</v>
      </c>
      <c r="W862" s="21">
        <f>(RANK(H862,H$8:H$1007,1)+COUNTIF(H$8:H862,H862)-1)/1000</f>
        <v>0.90600000000000003</v>
      </c>
      <c r="X862" s="21">
        <f>(RANK(I862,I$8:I$1007,1)+COUNTIF(I$8:I862,I862)-1)/1000</f>
        <v>0.90700000000000003</v>
      </c>
      <c r="Y862" s="21">
        <f>(RANK(J862,J$8:J$1007,1)+COUNTIF(J$8:J862,J862)-1)/1000</f>
        <v>0.90500000000000003</v>
      </c>
      <c r="Z862" s="21">
        <f>(RANK(K862,K$8:K$1007,1)+COUNTIF(K$8:K862,K862)-1)/1000</f>
        <v>0.79500000000000004</v>
      </c>
      <c r="AA862" s="21">
        <f>(RANK(L862,L$8:L$1007,1)+COUNTIF(L$8:L862,L862)-1)/1000</f>
        <v>0.8</v>
      </c>
      <c r="AB862" s="21">
        <f>(RANK(M862,M$8:M$1007,1)+COUNTIF(M$8:M862,M862)-1)/1000</f>
        <v>0.78</v>
      </c>
      <c r="AC862" s="21">
        <f>(RANK(N862,N$8:N$1007,1)+COUNTIF(N$8:N862,N862)-1)/1000</f>
        <v>0.90900000000000003</v>
      </c>
      <c r="AD862" s="21">
        <f>(RANK(O862,O$8:O$1007,1)+COUNTIF(O$8:O862,O862)-1)/1000</f>
        <v>0.91100000000000003</v>
      </c>
      <c r="AE862" s="21">
        <f>(RANK(P862,P$8:P$1007,1)+COUNTIF(P$8:P862,P862)-1)/1000</f>
        <v>0.90600000000000003</v>
      </c>
      <c r="AF862" s="21">
        <f>(RANK(Q862,Q$8:Q$1007,1)+COUNTIF(Q$8:Q862,Q862)-1)/1000</f>
        <v>0.90900000000000003</v>
      </c>
      <c r="AG862" s="21">
        <f>(RANK(R862,R$8:R$1007,1)+COUNTIF(R$8:R862,R862)-1)/1000</f>
        <v>0.91100000000000003</v>
      </c>
      <c r="AH862" s="21">
        <f>(RANK(S862,S$8:S$1007,1)+COUNTIF(S$8:S862,S862)-1)/1000</f>
        <v>0.90600000000000003</v>
      </c>
      <c r="AI862" s="14">
        <f t="shared" si="167"/>
        <v>0</v>
      </c>
      <c r="AK862" s="14">
        <f t="shared" si="168"/>
        <v>0</v>
      </c>
    </row>
    <row r="863" spans="2:37" x14ac:dyDescent="0.25">
      <c r="B863">
        <f t="shared" si="162"/>
        <v>856</v>
      </c>
      <c r="C863">
        <f>MATCH(B863,'Stocastic Model Raw Data'!$B$2:$B$1001,0)</f>
        <v>977</v>
      </c>
      <c r="D863" s="14" cm="1">
        <f t="array" ref="D863">INDEX('Stocastic Model Raw Data'!$G$2:$G$1001,$C863,0)</f>
        <v>31610718</v>
      </c>
      <c r="E863" s="14" cm="1">
        <f t="array" ref="E863">INDEX('Stocastic Model Raw Data'!$C$2:$C$1001,$C863,0)</f>
        <v>8166832.9274341101</v>
      </c>
      <c r="F863" s="14" cm="1">
        <f t="array" ref="F863">INDEX('Stocastic Model Raw Data'!$H$2:$H$1001,$C863,0)</f>
        <v>3439036.6708229501</v>
      </c>
      <c r="G863" s="14">
        <f t="shared" si="157"/>
        <v>4727796.25661116</v>
      </c>
      <c r="H863" s="14" cm="1">
        <f t="array" ref="H863">INDEX('Stocastic Model Raw Data'!$D$2:$D$1001,$C863,0)</f>
        <v>265104219.08976501</v>
      </c>
      <c r="I863" s="14" cm="1">
        <f t="array" ref="I863">INDEX('Stocastic Model Raw Data'!$I$2:$I$1001,$C863,0)</f>
        <v>105403435.08796</v>
      </c>
      <c r="J863" s="14">
        <f t="shared" si="158"/>
        <v>159700784.00180501</v>
      </c>
      <c r="K863" s="14" cm="1">
        <f t="array" ref="K863">INDEX('Stocastic Model Raw Data'!$E$2:$E$1001,$C863,0)</f>
        <v>41395066.4944475</v>
      </c>
      <c r="L863" s="14" cm="1">
        <f t="array" ref="L863">INDEX('Stocastic Model Raw Data'!$J$2:$J$1001,$C863,0)</f>
        <v>29934019.435644802</v>
      </c>
      <c r="M863" s="14">
        <f t="shared" si="159"/>
        <v>11461047.058802698</v>
      </c>
      <c r="N863" s="14">
        <f t="shared" si="163"/>
        <v>306499285.58421254</v>
      </c>
      <c r="O863" s="14">
        <f t="shared" si="164"/>
        <v>135337454.52360481</v>
      </c>
      <c r="P863" s="14">
        <f t="shared" si="160"/>
        <v>171161831.06060773</v>
      </c>
      <c r="Q863" s="3">
        <f t="shared" si="165"/>
        <v>306499285.58421254</v>
      </c>
      <c r="R863" s="3">
        <f t="shared" si="166"/>
        <v>166948172.52360481</v>
      </c>
      <c r="S863" s="3">
        <f t="shared" si="161"/>
        <v>139551113.06060773</v>
      </c>
      <c r="T863" s="21">
        <f>(RANK(E863,E$8:E$1007,1)+COUNTIF(E$8:E863,E863)-1)/1000</f>
        <v>0.97699999999999998</v>
      </c>
      <c r="U863" s="21">
        <f>(RANK(F863,F$8:F$1007,1)+COUNTIF(F$8:F863,F863)-1)/1000</f>
        <v>0.97799999999999998</v>
      </c>
      <c r="V863" s="21">
        <f>(RANK(G863,G$8:G$1007,1)+COUNTIF(G$8:G863,G863)-1)/1000</f>
        <v>0.97499999999999998</v>
      </c>
      <c r="W863" s="21">
        <f>(RANK(H863,H$8:H$1007,1)+COUNTIF(H$8:H863,H863)-1)/1000</f>
        <v>0.97699999999999998</v>
      </c>
      <c r="X863" s="21">
        <f>(RANK(I863,I$8:I$1007,1)+COUNTIF(I$8:I863,I863)-1)/1000</f>
        <v>0.97799999999999998</v>
      </c>
      <c r="Y863" s="21">
        <f>(RANK(J863,J$8:J$1007,1)+COUNTIF(J$8:J863,J863)-1)/1000</f>
        <v>0.97599999999999998</v>
      </c>
      <c r="Z863" s="21">
        <f>(RANK(K863,K$8:K$1007,1)+COUNTIF(K$8:K863,K863)-1)/1000</f>
        <v>0.85</v>
      </c>
      <c r="AA863" s="21">
        <f>(RANK(L863,L$8:L$1007,1)+COUNTIF(L$8:L863,L863)-1)/1000</f>
        <v>0.872</v>
      </c>
      <c r="AB863" s="21">
        <f>(RANK(M863,M$8:M$1007,1)+COUNTIF(M$8:M863,M863)-1)/1000</f>
        <v>0.79500000000000004</v>
      </c>
      <c r="AC863" s="21">
        <f>(RANK(N863,N$8:N$1007,1)+COUNTIF(N$8:N863,N863)-1)/1000</f>
        <v>0.97699999999999998</v>
      </c>
      <c r="AD863" s="21">
        <f>(RANK(O863,O$8:O$1007,1)+COUNTIF(O$8:O863,O863)-1)/1000</f>
        <v>0.98</v>
      </c>
      <c r="AE863" s="21">
        <f>(RANK(P863,P$8:P$1007,1)+COUNTIF(P$8:P863,P863)-1)/1000</f>
        <v>0.97599999999999998</v>
      </c>
      <c r="AF863" s="21">
        <f>(RANK(Q863,Q$8:Q$1007,1)+COUNTIF(Q$8:Q863,Q863)-1)/1000</f>
        <v>0.97699999999999998</v>
      </c>
      <c r="AG863" s="21">
        <f>(RANK(R863,R$8:R$1007,1)+COUNTIF(R$8:R863,R863)-1)/1000</f>
        <v>0.98</v>
      </c>
      <c r="AH863" s="21">
        <f>(RANK(S863,S$8:S$1007,1)+COUNTIF(S$8:S863,S863)-1)/1000</f>
        <v>0.97599999999999998</v>
      </c>
      <c r="AI863" s="14">
        <f t="shared" si="167"/>
        <v>0</v>
      </c>
      <c r="AK863" s="14">
        <f t="shared" si="168"/>
        <v>0</v>
      </c>
    </row>
    <row r="864" spans="2:37" x14ac:dyDescent="0.25">
      <c r="B864">
        <f t="shared" si="162"/>
        <v>857</v>
      </c>
      <c r="C864">
        <f>MATCH(B864,'Stocastic Model Raw Data'!$B$2:$B$1001,0)</f>
        <v>157</v>
      </c>
      <c r="D864" s="14" cm="1">
        <f t="array" ref="D864">INDEX('Stocastic Model Raw Data'!$G$2:$G$1001,$C864,0)</f>
        <v>31610718</v>
      </c>
      <c r="E864" s="14" cm="1">
        <f t="array" ref="E864">INDEX('Stocastic Model Raw Data'!$C$2:$C$1001,$C864,0)</f>
        <v>2089926.9608745801</v>
      </c>
      <c r="F864" s="14" cm="1">
        <f t="array" ref="F864">INDEX('Stocastic Model Raw Data'!$H$2:$H$1001,$C864,0)</f>
        <v>785751.56970720401</v>
      </c>
      <c r="G864" s="14">
        <f t="shared" si="157"/>
        <v>1304175.3911673762</v>
      </c>
      <c r="H864" s="14" cm="1">
        <f t="array" ref="H864">INDEX('Stocastic Model Raw Data'!$D$2:$D$1001,$C864,0)</f>
        <v>67700847.695542395</v>
      </c>
      <c r="I864" s="14" cm="1">
        <f t="array" ref="I864">INDEX('Stocastic Model Raw Data'!$I$2:$I$1001,$C864,0)</f>
        <v>25082262.070425302</v>
      </c>
      <c r="J864" s="14">
        <f t="shared" si="158"/>
        <v>42618585.625117093</v>
      </c>
      <c r="K864" s="14" cm="1">
        <f t="array" ref="K864">INDEX('Stocastic Model Raw Data'!$E$2:$E$1001,$C864,0)</f>
        <v>38087761.457479998</v>
      </c>
      <c r="L864" s="14" cm="1">
        <f t="array" ref="L864">INDEX('Stocastic Model Raw Data'!$J$2:$J$1001,$C864,0)</f>
        <v>26969925.272042401</v>
      </c>
      <c r="M864" s="14">
        <f t="shared" si="159"/>
        <v>11117836.185437597</v>
      </c>
      <c r="N864" s="14">
        <f t="shared" si="163"/>
        <v>105788609.15302239</v>
      </c>
      <c r="O864" s="14">
        <f t="shared" si="164"/>
        <v>52052187.342467703</v>
      </c>
      <c r="P864" s="14">
        <f t="shared" si="160"/>
        <v>53736421.810554691</v>
      </c>
      <c r="Q864" s="3">
        <f t="shared" si="165"/>
        <v>105788609.15302239</v>
      </c>
      <c r="R864" s="3">
        <f t="shared" si="166"/>
        <v>83662905.342467695</v>
      </c>
      <c r="S864" s="3">
        <f t="shared" si="161"/>
        <v>22125703.810554698</v>
      </c>
      <c r="T864" s="21">
        <f>(RANK(E864,E$8:E$1007,1)+COUNTIF(E$8:E864,E864)-1)/1000</f>
        <v>0.13400000000000001</v>
      </c>
      <c r="U864" s="21">
        <f>(RANK(F864,F$8:F$1007,1)+COUNTIF(F$8:F864,F864)-1)/1000</f>
        <v>0.13700000000000001</v>
      </c>
      <c r="V864" s="21">
        <f>(RANK(G864,G$8:G$1007,1)+COUNTIF(G$8:G864,G864)-1)/1000</f>
        <v>0.13400000000000001</v>
      </c>
      <c r="W864" s="21">
        <f>(RANK(H864,H$8:H$1007,1)+COUNTIF(H$8:H864,H864)-1)/1000</f>
        <v>0.13500000000000001</v>
      </c>
      <c r="X864" s="21">
        <f>(RANK(I864,I$8:I$1007,1)+COUNTIF(I$8:I864,I864)-1)/1000</f>
        <v>0.13700000000000001</v>
      </c>
      <c r="Y864" s="21">
        <f>(RANK(J864,J$8:J$1007,1)+COUNTIF(J$8:J864,J864)-1)/1000</f>
        <v>0.13400000000000001</v>
      </c>
      <c r="Z864" s="21">
        <f>(RANK(K864,K$8:K$1007,1)+COUNTIF(K$8:K864,K864)-1)/1000</f>
        <v>0.65700000000000003</v>
      </c>
      <c r="AA864" s="21">
        <f>(RANK(L864,L$8:L$1007,1)+COUNTIF(L$8:L864,L864)-1)/1000</f>
        <v>0.63300000000000001</v>
      </c>
      <c r="AB864" s="21">
        <f>(RANK(M864,M$8:M$1007,1)+COUNTIF(M$8:M864,M864)-1)/1000</f>
        <v>0.72</v>
      </c>
      <c r="AC864" s="21">
        <f>(RANK(N864,N$8:N$1007,1)+COUNTIF(N$8:N864,N864)-1)/1000</f>
        <v>0.157</v>
      </c>
      <c r="AD864" s="21">
        <f>(RANK(O864,O$8:O$1007,1)+COUNTIF(O$8:O864,O864)-1)/1000</f>
        <v>0.17599999999999999</v>
      </c>
      <c r="AE864" s="21">
        <f>(RANK(P864,P$8:P$1007,1)+COUNTIF(P$8:P864,P864)-1)/1000</f>
        <v>0.14099999999999999</v>
      </c>
      <c r="AF864" s="21">
        <f>(RANK(Q864,Q$8:Q$1007,1)+COUNTIF(Q$8:Q864,Q864)-1)/1000</f>
        <v>0.157</v>
      </c>
      <c r="AG864" s="21">
        <f>(RANK(R864,R$8:R$1007,1)+COUNTIF(R$8:R864,R864)-1)/1000</f>
        <v>0.17599999999999999</v>
      </c>
      <c r="AH864" s="21">
        <f>(RANK(S864,S$8:S$1007,1)+COUNTIF(S$8:S864,S864)-1)/1000</f>
        <v>0.14099999999999999</v>
      </c>
      <c r="AI864" s="14">
        <f t="shared" si="167"/>
        <v>0</v>
      </c>
      <c r="AK864" s="14">
        <f t="shared" si="168"/>
        <v>0</v>
      </c>
    </row>
    <row r="865" spans="2:37" x14ac:dyDescent="0.25">
      <c r="B865">
        <f t="shared" si="162"/>
        <v>858</v>
      </c>
      <c r="C865">
        <f>MATCH(B865,'Stocastic Model Raw Data'!$B$2:$B$1001,0)</f>
        <v>362</v>
      </c>
      <c r="D865" s="14" cm="1">
        <f t="array" ref="D865">INDEX('Stocastic Model Raw Data'!$G$2:$G$1001,$C865,0)</f>
        <v>31610718</v>
      </c>
      <c r="E865" s="14" cm="1">
        <f t="array" ref="E865">INDEX('Stocastic Model Raw Data'!$C$2:$C$1001,$C865,0)</f>
        <v>3109820.72010236</v>
      </c>
      <c r="F865" s="14" cm="1">
        <f t="array" ref="F865">INDEX('Stocastic Model Raw Data'!$H$2:$H$1001,$C865,0)</f>
        <v>1193934.7692905001</v>
      </c>
      <c r="G865" s="14">
        <f t="shared" si="157"/>
        <v>1915885.9508118599</v>
      </c>
      <c r="H865" s="14" cm="1">
        <f t="array" ref="H865">INDEX('Stocastic Model Raw Data'!$D$2:$D$1001,$C865,0)</f>
        <v>101062558.029953</v>
      </c>
      <c r="I865" s="14" cm="1">
        <f t="array" ref="I865">INDEX('Stocastic Model Raw Data'!$I$2:$I$1001,$C865,0)</f>
        <v>37535200.669843197</v>
      </c>
      <c r="J865" s="14">
        <f t="shared" si="158"/>
        <v>63527357.360109806</v>
      </c>
      <c r="K865" s="14" cm="1">
        <f t="array" ref="K865">INDEX('Stocastic Model Raw Data'!$E$2:$E$1001,$C865,0)</f>
        <v>39023776.839223698</v>
      </c>
      <c r="L865" s="14" cm="1">
        <f t="array" ref="L865">INDEX('Stocastic Model Raw Data'!$J$2:$J$1001,$C865,0)</f>
        <v>27708889.5812103</v>
      </c>
      <c r="M865" s="14">
        <f t="shared" si="159"/>
        <v>11314887.258013397</v>
      </c>
      <c r="N865" s="14">
        <f t="shared" si="163"/>
        <v>140086334.86917669</v>
      </c>
      <c r="O865" s="14">
        <f t="shared" si="164"/>
        <v>65244090.251053497</v>
      </c>
      <c r="P865" s="14">
        <f t="shared" si="160"/>
        <v>74842244.618123189</v>
      </c>
      <c r="Q865" s="3">
        <f t="shared" si="165"/>
        <v>140086334.86917669</v>
      </c>
      <c r="R865" s="3">
        <f t="shared" si="166"/>
        <v>96854808.251053497</v>
      </c>
      <c r="S865" s="3">
        <f t="shared" si="161"/>
        <v>43231526.618123189</v>
      </c>
      <c r="T865" s="21">
        <f>(RANK(E865,E$8:E$1007,1)+COUNTIF(E$8:E865,E865)-1)/1000</f>
        <v>0.33</v>
      </c>
      <c r="U865" s="21">
        <f>(RANK(F865,F$8:F$1007,1)+COUNTIF(F$8:F865,F865)-1)/1000</f>
        <v>0.316</v>
      </c>
      <c r="V865" s="21">
        <f>(RANK(G865,G$8:G$1007,1)+COUNTIF(G$8:G865,G865)-1)/1000</f>
        <v>0.35799999999999998</v>
      </c>
      <c r="W865" s="21">
        <f>(RANK(H865,H$8:H$1007,1)+COUNTIF(H$8:H865,H865)-1)/1000</f>
        <v>0.33</v>
      </c>
      <c r="X865" s="21">
        <f>(RANK(I865,I$8:I$1007,1)+COUNTIF(I$8:I865,I865)-1)/1000</f>
        <v>0.318</v>
      </c>
      <c r="Y865" s="21">
        <f>(RANK(J865,J$8:J$1007,1)+COUNTIF(J$8:J865,J865)-1)/1000</f>
        <v>0.35099999999999998</v>
      </c>
      <c r="Z865" s="21">
        <f>(RANK(K865,K$8:K$1007,1)+COUNTIF(K$8:K865,K865)-1)/1000</f>
        <v>0.72699999999999998</v>
      </c>
      <c r="AA865" s="21">
        <f>(RANK(L865,L$8:L$1007,1)+COUNTIF(L$8:L865,L865)-1)/1000</f>
        <v>0.70699999999999996</v>
      </c>
      <c r="AB865" s="21">
        <f>(RANK(M865,M$8:M$1007,1)+COUNTIF(M$8:M865,M865)-1)/1000</f>
        <v>0.76100000000000001</v>
      </c>
      <c r="AC865" s="21">
        <f>(RANK(N865,N$8:N$1007,1)+COUNTIF(N$8:N865,N865)-1)/1000</f>
        <v>0.36199999999999999</v>
      </c>
      <c r="AD865" s="21">
        <f>(RANK(O865,O$8:O$1007,1)+COUNTIF(O$8:O865,O865)-1)/1000</f>
        <v>0.36499999999999999</v>
      </c>
      <c r="AE865" s="21">
        <f>(RANK(P865,P$8:P$1007,1)+COUNTIF(P$8:P865,P865)-1)/1000</f>
        <v>0.35699999999999998</v>
      </c>
      <c r="AF865" s="21">
        <f>(RANK(Q865,Q$8:Q$1007,1)+COUNTIF(Q$8:Q865,Q865)-1)/1000</f>
        <v>0.36199999999999999</v>
      </c>
      <c r="AG865" s="21">
        <f>(RANK(R865,R$8:R$1007,1)+COUNTIF(R$8:R865,R865)-1)/1000</f>
        <v>0.36499999999999999</v>
      </c>
      <c r="AH865" s="21">
        <f>(RANK(S865,S$8:S$1007,1)+COUNTIF(S$8:S865,S865)-1)/1000</f>
        <v>0.35699999999999998</v>
      </c>
      <c r="AI865" s="14">
        <f t="shared" si="167"/>
        <v>0</v>
      </c>
      <c r="AK865" s="14">
        <f t="shared" si="168"/>
        <v>0</v>
      </c>
    </row>
    <row r="866" spans="2:37" x14ac:dyDescent="0.25">
      <c r="B866">
        <f t="shared" si="162"/>
        <v>859</v>
      </c>
      <c r="C866">
        <f>MATCH(B866,'Stocastic Model Raw Data'!$B$2:$B$1001,0)</f>
        <v>535</v>
      </c>
      <c r="D866" s="14" cm="1">
        <f t="array" ref="D866">INDEX('Stocastic Model Raw Data'!$G$2:$G$1001,$C866,0)</f>
        <v>31610718</v>
      </c>
      <c r="E866" s="14" cm="1">
        <f t="array" ref="E866">INDEX('Stocastic Model Raw Data'!$C$2:$C$1001,$C866,0)</f>
        <v>4318450.0300183296</v>
      </c>
      <c r="F866" s="14" cm="1">
        <f t="array" ref="F866">INDEX('Stocastic Model Raw Data'!$H$2:$H$1001,$C866,0)</f>
        <v>1790599.3664878299</v>
      </c>
      <c r="G866" s="14">
        <f t="shared" si="157"/>
        <v>2527850.6635304997</v>
      </c>
      <c r="H866" s="14" cm="1">
        <f t="array" ref="H866">INDEX('Stocastic Model Raw Data'!$D$2:$D$1001,$C866,0)</f>
        <v>139676597.18977299</v>
      </c>
      <c r="I866" s="14" cm="1">
        <f t="array" ref="I866">INDEX('Stocastic Model Raw Data'!$I$2:$I$1001,$C866,0)</f>
        <v>55378770.419038303</v>
      </c>
      <c r="J866" s="14">
        <f t="shared" si="158"/>
        <v>84297826.770734698</v>
      </c>
      <c r="K866" s="14" cm="1">
        <f t="array" ref="K866">INDEX('Stocastic Model Raw Data'!$E$2:$E$1001,$C866,0)</f>
        <v>36208120.237000301</v>
      </c>
      <c r="L866" s="14" cm="1">
        <f t="array" ref="L866">INDEX('Stocastic Model Raw Data'!$J$2:$J$1001,$C866,0)</f>
        <v>26107946.337839801</v>
      </c>
      <c r="M866" s="14">
        <f t="shared" si="159"/>
        <v>10100173.899160501</v>
      </c>
      <c r="N866" s="14">
        <f t="shared" si="163"/>
        <v>175884717.42677331</v>
      </c>
      <c r="O866" s="14">
        <f t="shared" si="164"/>
        <v>81486716.756878108</v>
      </c>
      <c r="P866" s="14">
        <f t="shared" si="160"/>
        <v>94398000.669895202</v>
      </c>
      <c r="Q866" s="3">
        <f t="shared" si="165"/>
        <v>175884717.42677331</v>
      </c>
      <c r="R866" s="3">
        <f t="shared" si="166"/>
        <v>113097434.75687811</v>
      </c>
      <c r="S866" s="3">
        <f t="shared" si="161"/>
        <v>62787282.669895202</v>
      </c>
      <c r="T866" s="21">
        <f>(RANK(E866,E$8:E$1007,1)+COUNTIF(E$8:E866,E866)-1)/1000</f>
        <v>0.55100000000000005</v>
      </c>
      <c r="U866" s="21">
        <f>(RANK(F866,F$8:F$1007,1)+COUNTIF(F$8:F866,F866)-1)/1000</f>
        <v>0.55800000000000005</v>
      </c>
      <c r="V866" s="21">
        <f>(RANK(G866,G$8:G$1007,1)+COUNTIF(G$8:G866,G866)-1)/1000</f>
        <v>0.53500000000000003</v>
      </c>
      <c r="W866" s="21">
        <f>(RANK(H866,H$8:H$1007,1)+COUNTIF(H$8:H866,H866)-1)/1000</f>
        <v>0.54900000000000004</v>
      </c>
      <c r="X866" s="21">
        <f>(RANK(I866,I$8:I$1007,1)+COUNTIF(I$8:I866,I866)-1)/1000</f>
        <v>0.55800000000000005</v>
      </c>
      <c r="Y866" s="21">
        <f>(RANK(J866,J$8:J$1007,1)+COUNTIF(J$8:J866,J866)-1)/1000</f>
        <v>0.53300000000000003</v>
      </c>
      <c r="Z866" s="21">
        <f>(RANK(K866,K$8:K$1007,1)+COUNTIF(K$8:K866,K866)-1)/1000</f>
        <v>0.52300000000000002</v>
      </c>
      <c r="AA866" s="21">
        <f>(RANK(L866,L$8:L$1007,1)+COUNTIF(L$8:L866,L866)-1)/1000</f>
        <v>0.55200000000000005</v>
      </c>
      <c r="AB866" s="21">
        <f>(RANK(M866,M$8:M$1007,1)+COUNTIF(M$8:M866,M866)-1)/1000</f>
        <v>0.44500000000000001</v>
      </c>
      <c r="AC866" s="21">
        <f>(RANK(N866,N$8:N$1007,1)+COUNTIF(N$8:N866,N866)-1)/1000</f>
        <v>0.53500000000000003</v>
      </c>
      <c r="AD866" s="21">
        <f>(RANK(O866,O$8:O$1007,1)+COUNTIF(O$8:O866,O866)-1)/1000</f>
        <v>0.56899999999999995</v>
      </c>
      <c r="AE866" s="21">
        <f>(RANK(P866,P$8:P$1007,1)+COUNTIF(P$8:P866,P866)-1)/1000</f>
        <v>0.51600000000000001</v>
      </c>
      <c r="AF866" s="21">
        <f>(RANK(Q866,Q$8:Q$1007,1)+COUNTIF(Q$8:Q866,Q866)-1)/1000</f>
        <v>0.53500000000000003</v>
      </c>
      <c r="AG866" s="21">
        <f>(RANK(R866,R$8:R$1007,1)+COUNTIF(R$8:R866,R866)-1)/1000</f>
        <v>0.56899999999999995</v>
      </c>
      <c r="AH866" s="21">
        <f>(RANK(S866,S$8:S$1007,1)+COUNTIF(S$8:S866,S866)-1)/1000</f>
        <v>0.51600000000000001</v>
      </c>
      <c r="AI866" s="14">
        <f t="shared" si="167"/>
        <v>0</v>
      </c>
      <c r="AK866" s="14">
        <f t="shared" si="168"/>
        <v>0</v>
      </c>
    </row>
    <row r="867" spans="2:37" x14ac:dyDescent="0.25">
      <c r="B867">
        <f t="shared" si="162"/>
        <v>860</v>
      </c>
      <c r="C867">
        <f>MATCH(B867,'Stocastic Model Raw Data'!$B$2:$B$1001,0)</f>
        <v>51</v>
      </c>
      <c r="D867" s="14" cm="1">
        <f t="array" ref="D867">INDEX('Stocastic Model Raw Data'!$G$2:$G$1001,$C867,0)</f>
        <v>31610718</v>
      </c>
      <c r="E867" s="14" cm="1">
        <f t="array" ref="E867">INDEX('Stocastic Model Raw Data'!$C$2:$C$1001,$C867,0)</f>
        <v>1350692.6422443199</v>
      </c>
      <c r="F867" s="14" cm="1">
        <f t="array" ref="F867">INDEX('Stocastic Model Raw Data'!$H$2:$H$1001,$C867,0)</f>
        <v>473756.10289090499</v>
      </c>
      <c r="G867" s="14">
        <f t="shared" si="157"/>
        <v>876936.5393534149</v>
      </c>
      <c r="H867" s="14" cm="1">
        <f t="array" ref="H867">INDEX('Stocastic Model Raw Data'!$D$2:$D$1001,$C867,0)</f>
        <v>43599047.636741497</v>
      </c>
      <c r="I867" s="14" cm="1">
        <f t="array" ref="I867">INDEX('Stocastic Model Raw Data'!$I$2:$I$1001,$C867,0)</f>
        <v>15614804.671114501</v>
      </c>
      <c r="J867" s="14">
        <f t="shared" si="158"/>
        <v>27984242.965626996</v>
      </c>
      <c r="K867" s="14" cm="1">
        <f t="array" ref="K867">INDEX('Stocastic Model Raw Data'!$E$2:$E$1001,$C867,0)</f>
        <v>33300926.8437723</v>
      </c>
      <c r="L867" s="14" cm="1">
        <f t="array" ref="L867">INDEX('Stocastic Model Raw Data'!$J$2:$J$1001,$C867,0)</f>
        <v>23575753.829154201</v>
      </c>
      <c r="M867" s="14">
        <f t="shared" si="159"/>
        <v>9725173.0146180987</v>
      </c>
      <c r="N867" s="14">
        <f t="shared" si="163"/>
        <v>76899974.480513796</v>
      </c>
      <c r="O867" s="14">
        <f t="shared" si="164"/>
        <v>39190558.500268698</v>
      </c>
      <c r="P867" s="14">
        <f t="shared" si="160"/>
        <v>37709415.980245098</v>
      </c>
      <c r="Q867" s="3">
        <f t="shared" si="165"/>
        <v>76899974.480513796</v>
      </c>
      <c r="R867" s="3">
        <f t="shared" si="166"/>
        <v>70801276.500268698</v>
      </c>
      <c r="S867" s="3">
        <f t="shared" si="161"/>
        <v>6098697.9802450985</v>
      </c>
      <c r="T867" s="21">
        <f>(RANK(E867,E$8:E$1007,1)+COUNTIF(E$8:E867,E867)-1)/1000</f>
        <v>4.9000000000000002E-2</v>
      </c>
      <c r="U867" s="21">
        <f>(RANK(F867,F$8:F$1007,1)+COUNTIF(F$8:F867,F867)-1)/1000</f>
        <v>5.0999999999999997E-2</v>
      </c>
      <c r="V867" s="21">
        <f>(RANK(G867,G$8:G$1007,1)+COUNTIF(G$8:G867,G867)-1)/1000</f>
        <v>4.7E-2</v>
      </c>
      <c r="W867" s="21">
        <f>(RANK(H867,H$8:H$1007,1)+COUNTIF(H$8:H867,H867)-1)/1000</f>
        <v>4.9000000000000002E-2</v>
      </c>
      <c r="X867" s="21">
        <f>(RANK(I867,I$8:I$1007,1)+COUNTIF(I$8:I867,I867)-1)/1000</f>
        <v>5.0999999999999997E-2</v>
      </c>
      <c r="Y867" s="21">
        <f>(RANK(J867,J$8:J$1007,1)+COUNTIF(J$8:J867,J867)-1)/1000</f>
        <v>4.7E-2</v>
      </c>
      <c r="Z867" s="21">
        <f>(RANK(K867,K$8:K$1007,1)+COUNTIF(K$8:K867,K867)-1)/1000</f>
        <v>0.36299999999999999</v>
      </c>
      <c r="AA867" s="21">
        <f>(RANK(L867,L$8:L$1007,1)+COUNTIF(L$8:L867,L867)-1)/1000</f>
        <v>0.36099999999999999</v>
      </c>
      <c r="AB867" s="21">
        <f>(RANK(M867,M$8:M$1007,1)+COUNTIF(M$8:M867,M867)-1)/1000</f>
        <v>0.36499999999999999</v>
      </c>
      <c r="AC867" s="21">
        <f>(RANK(N867,N$8:N$1007,1)+COUNTIF(N$8:N867,N867)-1)/1000</f>
        <v>5.0999999999999997E-2</v>
      </c>
      <c r="AD867" s="21">
        <f>(RANK(O867,O$8:O$1007,1)+COUNTIF(O$8:O867,O867)-1)/1000</f>
        <v>4.9000000000000002E-2</v>
      </c>
      <c r="AE867" s="21">
        <f>(RANK(P867,P$8:P$1007,1)+COUNTIF(P$8:P867,P867)-1)/1000</f>
        <v>4.8000000000000001E-2</v>
      </c>
      <c r="AF867" s="21">
        <f>(RANK(Q867,Q$8:Q$1007,1)+COUNTIF(Q$8:Q867,Q867)-1)/1000</f>
        <v>5.0999999999999997E-2</v>
      </c>
      <c r="AG867" s="21">
        <f>(RANK(R867,R$8:R$1007,1)+COUNTIF(R$8:R867,R867)-1)/1000</f>
        <v>4.9000000000000002E-2</v>
      </c>
      <c r="AH867" s="21">
        <f>(RANK(S867,S$8:S$1007,1)+COUNTIF(S$8:S867,S867)-1)/1000</f>
        <v>4.8000000000000001E-2</v>
      </c>
      <c r="AI867" s="14">
        <f t="shared" si="167"/>
        <v>0</v>
      </c>
      <c r="AK867" s="14">
        <f t="shared" si="168"/>
        <v>0</v>
      </c>
    </row>
    <row r="868" spans="2:37" x14ac:dyDescent="0.25">
      <c r="B868">
        <f t="shared" si="162"/>
        <v>861</v>
      </c>
      <c r="C868">
        <f>MATCH(B868,'Stocastic Model Raw Data'!$B$2:$B$1001,0)</f>
        <v>597</v>
      </c>
      <c r="D868" s="14" cm="1">
        <f t="array" ref="D868">INDEX('Stocastic Model Raw Data'!$G$2:$G$1001,$C868,0)</f>
        <v>31610718</v>
      </c>
      <c r="E868" s="14" cm="1">
        <f t="array" ref="E868">INDEX('Stocastic Model Raw Data'!$C$2:$C$1001,$C868,0)</f>
        <v>4751954.6130489297</v>
      </c>
      <c r="F868" s="14" cm="1">
        <f t="array" ref="F868">INDEX('Stocastic Model Raw Data'!$H$2:$H$1001,$C868,0)</f>
        <v>2010914.97491888</v>
      </c>
      <c r="G868" s="14">
        <f t="shared" si="157"/>
        <v>2741039.6381300497</v>
      </c>
      <c r="H868" s="14" cm="1">
        <f t="array" ref="H868">INDEX('Stocastic Model Raw Data'!$D$2:$D$1001,$C868,0)</f>
        <v>152621317.88850999</v>
      </c>
      <c r="I868" s="14" cm="1">
        <f t="array" ref="I868">INDEX('Stocastic Model Raw Data'!$I$2:$I$1001,$C868,0)</f>
        <v>61806947.258588001</v>
      </c>
      <c r="J868" s="14">
        <f t="shared" si="158"/>
        <v>90814370.629921988</v>
      </c>
      <c r="K868" s="14" cm="1">
        <f t="array" ref="K868">INDEX('Stocastic Model Raw Data'!$E$2:$E$1001,$C868,0)</f>
        <v>29817374.889494698</v>
      </c>
      <c r="L868" s="14" cm="1">
        <f t="array" ref="L868">INDEX('Stocastic Model Raw Data'!$J$2:$J$1001,$C868,0)</f>
        <v>20762902.9853618</v>
      </c>
      <c r="M868" s="14">
        <f t="shared" si="159"/>
        <v>9054471.9041328989</v>
      </c>
      <c r="N868" s="14">
        <f t="shared" si="163"/>
        <v>182438692.77800468</v>
      </c>
      <c r="O868" s="14">
        <f t="shared" si="164"/>
        <v>82569850.243949801</v>
      </c>
      <c r="P868" s="14">
        <f t="shared" si="160"/>
        <v>99868842.534054875</v>
      </c>
      <c r="Q868" s="3">
        <f t="shared" si="165"/>
        <v>182438692.77800468</v>
      </c>
      <c r="R868" s="3">
        <f t="shared" si="166"/>
        <v>114180568.2439498</v>
      </c>
      <c r="S868" s="3">
        <f t="shared" si="161"/>
        <v>68258124.534054875</v>
      </c>
      <c r="T868" s="21">
        <f>(RANK(E868,E$8:E$1007,1)+COUNTIF(E$8:E868,E868)-1)/1000</f>
        <v>0.63</v>
      </c>
      <c r="U868" s="21">
        <f>(RANK(F868,F$8:F$1007,1)+COUNTIF(F$8:F868,F868)-1)/1000</f>
        <v>0.65800000000000003</v>
      </c>
      <c r="V868" s="21">
        <f>(RANK(G868,G$8:G$1007,1)+COUNTIF(G$8:G868,G868)-1)/1000</f>
        <v>0.61799999999999999</v>
      </c>
      <c r="W868" s="21">
        <f>(RANK(H868,H$8:H$1007,1)+COUNTIF(H$8:H868,H868)-1)/1000</f>
        <v>0.625</v>
      </c>
      <c r="X868" s="21">
        <f>(RANK(I868,I$8:I$1007,1)+COUNTIF(I$8:I868,I868)-1)/1000</f>
        <v>0.65700000000000003</v>
      </c>
      <c r="Y868" s="21">
        <f>(RANK(J868,J$8:J$1007,1)+COUNTIF(J$8:J868,J868)-1)/1000</f>
        <v>0.61</v>
      </c>
      <c r="Z868" s="21">
        <f>(RANK(K868,K$8:K$1007,1)+COUNTIF(K$8:K868,K868)-1)/1000</f>
        <v>0.221</v>
      </c>
      <c r="AA868" s="21">
        <f>(RANK(L868,L$8:L$1007,1)+COUNTIF(L$8:L868,L868)-1)/1000</f>
        <v>0.216</v>
      </c>
      <c r="AB868" s="21">
        <f>(RANK(M868,M$8:M$1007,1)+COUNTIF(M$8:M868,M868)-1)/1000</f>
        <v>0.23499999999999999</v>
      </c>
      <c r="AC868" s="21">
        <f>(RANK(N868,N$8:N$1007,1)+COUNTIF(N$8:N868,N868)-1)/1000</f>
        <v>0.59699999999999998</v>
      </c>
      <c r="AD868" s="21">
        <f>(RANK(O868,O$8:O$1007,1)+COUNTIF(O$8:O868,O868)-1)/1000</f>
        <v>0.58899999999999997</v>
      </c>
      <c r="AE868" s="21">
        <f>(RANK(P868,P$8:P$1007,1)+COUNTIF(P$8:P868,P868)-1)/1000</f>
        <v>0.59799999999999998</v>
      </c>
      <c r="AF868" s="21">
        <f>(RANK(Q868,Q$8:Q$1007,1)+COUNTIF(Q$8:Q868,Q868)-1)/1000</f>
        <v>0.59699999999999998</v>
      </c>
      <c r="AG868" s="21">
        <f>(RANK(R868,R$8:R$1007,1)+COUNTIF(R$8:R868,R868)-1)/1000</f>
        <v>0.58899999999999997</v>
      </c>
      <c r="AH868" s="21">
        <f>(RANK(S868,S$8:S$1007,1)+COUNTIF(S$8:S868,S868)-1)/1000</f>
        <v>0.59799999999999998</v>
      </c>
      <c r="AI868" s="14">
        <f t="shared" si="167"/>
        <v>0</v>
      </c>
      <c r="AK868" s="14">
        <f t="shared" si="168"/>
        <v>0</v>
      </c>
    </row>
    <row r="869" spans="2:37" x14ac:dyDescent="0.25">
      <c r="B869">
        <f t="shared" si="162"/>
        <v>862</v>
      </c>
      <c r="C869">
        <f>MATCH(B869,'Stocastic Model Raw Data'!$B$2:$B$1001,0)</f>
        <v>701</v>
      </c>
      <c r="D869" s="14" cm="1">
        <f t="array" ref="D869">INDEX('Stocastic Model Raw Data'!$G$2:$G$1001,$C869,0)</f>
        <v>31610718</v>
      </c>
      <c r="E869" s="14" cm="1">
        <f t="array" ref="E869">INDEX('Stocastic Model Raw Data'!$C$2:$C$1001,$C869,0)</f>
        <v>5115839.9462518701</v>
      </c>
      <c r="F869" s="14" cm="1">
        <f t="array" ref="F869">INDEX('Stocastic Model Raw Data'!$H$2:$H$1001,$C869,0)</f>
        <v>2118437.2293258598</v>
      </c>
      <c r="G869" s="14">
        <f t="shared" si="157"/>
        <v>2997402.7169260103</v>
      </c>
      <c r="H869" s="14" cm="1">
        <f t="array" ref="H869">INDEX('Stocastic Model Raw Data'!$D$2:$D$1001,$C869,0)</f>
        <v>166738145.758609</v>
      </c>
      <c r="I869" s="14" cm="1">
        <f t="array" ref="I869">INDEX('Stocastic Model Raw Data'!$I$2:$I$1001,$C869,0)</f>
        <v>65171028.706083097</v>
      </c>
      <c r="J869" s="14">
        <f t="shared" si="158"/>
        <v>101567117.05252591</v>
      </c>
      <c r="K869" s="14" cm="1">
        <f t="array" ref="K869">INDEX('Stocastic Model Raw Data'!$E$2:$E$1001,$C869,0)</f>
        <v>31112080.471163001</v>
      </c>
      <c r="L869" s="14" cm="1">
        <f t="array" ref="L869">INDEX('Stocastic Model Raw Data'!$J$2:$J$1001,$C869,0)</f>
        <v>21487909.085392099</v>
      </c>
      <c r="M869" s="14">
        <f t="shared" si="159"/>
        <v>9624171.385770902</v>
      </c>
      <c r="N869" s="14">
        <f t="shared" si="163"/>
        <v>197850226.229772</v>
      </c>
      <c r="O869" s="14">
        <f t="shared" si="164"/>
        <v>86658937.791475192</v>
      </c>
      <c r="P869" s="14">
        <f t="shared" si="160"/>
        <v>111191288.43829681</v>
      </c>
      <c r="Q869" s="3">
        <f t="shared" si="165"/>
        <v>197850226.229772</v>
      </c>
      <c r="R869" s="3">
        <f t="shared" si="166"/>
        <v>118269655.79147519</v>
      </c>
      <c r="S869" s="3">
        <f t="shared" si="161"/>
        <v>79580570.43829681</v>
      </c>
      <c r="T869" s="21">
        <f>(RANK(E869,E$8:E$1007,1)+COUNTIF(E$8:E869,E869)-1)/1000</f>
        <v>0.72299999999999998</v>
      </c>
      <c r="U869" s="21">
        <f>(RANK(F869,F$8:F$1007,1)+COUNTIF(F$8:F869,F869)-1)/1000</f>
        <v>0.72099999999999997</v>
      </c>
      <c r="V869" s="21">
        <f>(RANK(G869,G$8:G$1007,1)+COUNTIF(G$8:G869,G869)-1)/1000</f>
        <v>0.72699999999999998</v>
      </c>
      <c r="W869" s="21">
        <f>(RANK(H869,H$8:H$1007,1)+COUNTIF(H$8:H869,H869)-1)/1000</f>
        <v>0.72799999999999998</v>
      </c>
      <c r="X869" s="21">
        <f>(RANK(I869,I$8:I$1007,1)+COUNTIF(I$8:I869,I869)-1)/1000</f>
        <v>0.72</v>
      </c>
      <c r="Y869" s="21">
        <f>(RANK(J869,J$8:J$1007,1)+COUNTIF(J$8:J869,J869)-1)/1000</f>
        <v>0.73699999999999999</v>
      </c>
      <c r="Z869" s="21">
        <f>(RANK(K869,K$8:K$1007,1)+COUNTIF(K$8:K869,K869)-1)/1000</f>
        <v>0.26</v>
      </c>
      <c r="AA869" s="21">
        <f>(RANK(L869,L$8:L$1007,1)+COUNTIF(L$8:L869,L869)-1)/1000</f>
        <v>0.25</v>
      </c>
      <c r="AB869" s="21">
        <f>(RANK(M869,M$8:M$1007,1)+COUNTIF(M$8:M869,M869)-1)/1000</f>
        <v>0.34399999999999997</v>
      </c>
      <c r="AC869" s="21">
        <f>(RANK(N869,N$8:N$1007,1)+COUNTIF(N$8:N869,N869)-1)/1000</f>
        <v>0.70099999999999996</v>
      </c>
      <c r="AD869" s="21">
        <f>(RANK(O869,O$8:O$1007,1)+COUNTIF(O$8:O869,O869)-1)/1000</f>
        <v>0.66</v>
      </c>
      <c r="AE869" s="21">
        <f>(RANK(P869,P$8:P$1007,1)+COUNTIF(P$8:P869,P869)-1)/1000</f>
        <v>0.72899999999999998</v>
      </c>
      <c r="AF869" s="21">
        <f>(RANK(Q869,Q$8:Q$1007,1)+COUNTIF(Q$8:Q869,Q869)-1)/1000</f>
        <v>0.70099999999999996</v>
      </c>
      <c r="AG869" s="21">
        <f>(RANK(R869,R$8:R$1007,1)+COUNTIF(R$8:R869,R869)-1)/1000</f>
        <v>0.66</v>
      </c>
      <c r="AH869" s="21">
        <f>(RANK(S869,S$8:S$1007,1)+COUNTIF(S$8:S869,S869)-1)/1000</f>
        <v>0.72899999999999998</v>
      </c>
      <c r="AI869" s="14">
        <f t="shared" si="167"/>
        <v>0</v>
      </c>
      <c r="AK869" s="14">
        <f t="shared" si="168"/>
        <v>0</v>
      </c>
    </row>
    <row r="870" spans="2:37" x14ac:dyDescent="0.25">
      <c r="B870">
        <f t="shared" si="162"/>
        <v>863</v>
      </c>
      <c r="C870">
        <f>MATCH(B870,'Stocastic Model Raw Data'!$B$2:$B$1001,0)</f>
        <v>371</v>
      </c>
      <c r="D870" s="14" cm="1">
        <f t="array" ref="D870">INDEX('Stocastic Model Raw Data'!$G$2:$G$1001,$C870,0)</f>
        <v>31610718</v>
      </c>
      <c r="E870" s="14" cm="1">
        <f t="array" ref="E870">INDEX('Stocastic Model Raw Data'!$C$2:$C$1001,$C870,0)</f>
        <v>3498580.1190313599</v>
      </c>
      <c r="F870" s="14" cm="1">
        <f t="array" ref="F870">INDEX('Stocastic Model Raw Data'!$H$2:$H$1001,$C870,0)</f>
        <v>1407226.20500925</v>
      </c>
      <c r="G870" s="14">
        <f t="shared" si="157"/>
        <v>2091353.9140221099</v>
      </c>
      <c r="H870" s="14" cm="1">
        <f t="array" ref="H870">INDEX('Stocastic Model Raw Data'!$D$2:$D$1001,$C870,0)</f>
        <v>115007976.372811</v>
      </c>
      <c r="I870" s="14" cm="1">
        <f t="array" ref="I870">INDEX('Stocastic Model Raw Data'!$I$2:$I$1001,$C870,0)</f>
        <v>43590966.812476002</v>
      </c>
      <c r="J870" s="14">
        <f t="shared" si="158"/>
        <v>71417009.56033501</v>
      </c>
      <c r="K870" s="14" cm="1">
        <f t="array" ref="K870">INDEX('Stocastic Model Raw Data'!$E$2:$E$1001,$C870,0)</f>
        <v>27702817.744793501</v>
      </c>
      <c r="L870" s="14" cm="1">
        <f t="array" ref="L870">INDEX('Stocastic Model Raw Data'!$J$2:$J$1001,$C870,0)</f>
        <v>19158793.680512302</v>
      </c>
      <c r="M870" s="14">
        <f t="shared" si="159"/>
        <v>8544024.0642811991</v>
      </c>
      <c r="N870" s="14">
        <f t="shared" si="163"/>
        <v>142710794.11760449</v>
      </c>
      <c r="O870" s="14">
        <f t="shared" si="164"/>
        <v>62749760.492988303</v>
      </c>
      <c r="P870" s="14">
        <f t="shared" si="160"/>
        <v>79961033.624616191</v>
      </c>
      <c r="Q870" s="3">
        <f t="shared" si="165"/>
        <v>142710794.11760449</v>
      </c>
      <c r="R870" s="3">
        <f t="shared" si="166"/>
        <v>94360478.492988303</v>
      </c>
      <c r="S870" s="3">
        <f t="shared" si="161"/>
        <v>48350315.624616191</v>
      </c>
      <c r="T870" s="21">
        <f>(RANK(E870,E$8:E$1007,1)+COUNTIF(E$8:E870,E870)-1)/1000</f>
        <v>0.38700000000000001</v>
      </c>
      <c r="U870" s="21">
        <f>(RANK(F870,F$8:F$1007,1)+COUNTIF(F$8:F870,F870)-1)/1000</f>
        <v>0.39200000000000002</v>
      </c>
      <c r="V870" s="21">
        <f>(RANK(G870,G$8:G$1007,1)+COUNTIF(G$8:G870,G870)-1)/1000</f>
        <v>0.38500000000000001</v>
      </c>
      <c r="W870" s="21">
        <f>(RANK(H870,H$8:H$1007,1)+COUNTIF(H$8:H870,H870)-1)/1000</f>
        <v>0.39100000000000001</v>
      </c>
      <c r="X870" s="21">
        <f>(RANK(I870,I$8:I$1007,1)+COUNTIF(I$8:I870,I870)-1)/1000</f>
        <v>0.39200000000000002</v>
      </c>
      <c r="Y870" s="21">
        <f>(RANK(J870,J$8:J$1007,1)+COUNTIF(J$8:J870,J870)-1)/1000</f>
        <v>0.39100000000000001</v>
      </c>
      <c r="Z870" s="21">
        <f>(RANK(K870,K$8:K$1007,1)+COUNTIF(K$8:K870,K870)-1)/1000</f>
        <v>0.14399999999999999</v>
      </c>
      <c r="AA870" s="21">
        <f>(RANK(L870,L$8:L$1007,1)+COUNTIF(L$8:L870,L870)-1)/1000</f>
        <v>0.14299999999999999</v>
      </c>
      <c r="AB870" s="21">
        <f>(RANK(M870,M$8:M$1007,1)+COUNTIF(M$8:M870,M870)-1)/1000</f>
        <v>0.14899999999999999</v>
      </c>
      <c r="AC870" s="21">
        <f>(RANK(N870,N$8:N$1007,1)+COUNTIF(N$8:N870,N870)-1)/1000</f>
        <v>0.371</v>
      </c>
      <c r="AD870" s="21">
        <f>(RANK(O870,O$8:O$1007,1)+COUNTIF(O$8:O870,O870)-1)/1000</f>
        <v>0.32600000000000001</v>
      </c>
      <c r="AE870" s="21">
        <f>(RANK(P870,P$8:P$1007,1)+COUNTIF(P$8:P870,P870)-1)/1000</f>
        <v>0.38500000000000001</v>
      </c>
      <c r="AF870" s="21">
        <f>(RANK(Q870,Q$8:Q$1007,1)+COUNTIF(Q$8:Q870,Q870)-1)/1000</f>
        <v>0.371</v>
      </c>
      <c r="AG870" s="21">
        <f>(RANK(R870,R$8:R$1007,1)+COUNTIF(R$8:R870,R870)-1)/1000</f>
        <v>0.32600000000000001</v>
      </c>
      <c r="AH870" s="21">
        <f>(RANK(S870,S$8:S$1007,1)+COUNTIF(S$8:S870,S870)-1)/1000</f>
        <v>0.38500000000000001</v>
      </c>
      <c r="AI870" s="14">
        <f t="shared" si="167"/>
        <v>0</v>
      </c>
      <c r="AK870" s="14">
        <f t="shared" si="168"/>
        <v>0</v>
      </c>
    </row>
    <row r="871" spans="2:37" x14ac:dyDescent="0.25">
      <c r="B871">
        <f t="shared" si="162"/>
        <v>864</v>
      </c>
      <c r="C871">
        <f>MATCH(B871,'Stocastic Model Raw Data'!$B$2:$B$1001,0)</f>
        <v>782</v>
      </c>
      <c r="D871" s="14" cm="1">
        <f t="array" ref="D871">INDEX('Stocastic Model Raw Data'!$G$2:$G$1001,$C871,0)</f>
        <v>31610718</v>
      </c>
      <c r="E871" s="14" cm="1">
        <f t="array" ref="E871">INDEX('Stocastic Model Raw Data'!$C$2:$C$1001,$C871,0)</f>
        <v>5544913.8362589898</v>
      </c>
      <c r="F871" s="14" cm="1">
        <f t="array" ref="F871">INDEX('Stocastic Model Raw Data'!$H$2:$H$1001,$C871,0)</f>
        <v>2264432.8745904402</v>
      </c>
      <c r="G871" s="14">
        <f t="shared" si="157"/>
        <v>3280480.9616685496</v>
      </c>
      <c r="H871" s="14" cm="1">
        <f t="array" ref="H871">INDEX('Stocastic Model Raw Data'!$D$2:$D$1001,$C871,0)</f>
        <v>181708912.41181299</v>
      </c>
      <c r="I871" s="14" cm="1">
        <f t="array" ref="I871">INDEX('Stocastic Model Raw Data'!$I$2:$I$1001,$C871,0)</f>
        <v>69744809.914164603</v>
      </c>
      <c r="J871" s="14">
        <f t="shared" si="158"/>
        <v>111964102.49764839</v>
      </c>
      <c r="K871" s="14" cm="1">
        <f t="array" ref="K871">INDEX('Stocastic Model Raw Data'!$E$2:$E$1001,$C871,0)</f>
        <v>32102159.416608501</v>
      </c>
      <c r="L871" s="14" cm="1">
        <f t="array" ref="L871">INDEX('Stocastic Model Raw Data'!$J$2:$J$1001,$C871,0)</f>
        <v>22297787.043971401</v>
      </c>
      <c r="M871" s="14">
        <f t="shared" si="159"/>
        <v>9804372.3726371005</v>
      </c>
      <c r="N871" s="14">
        <f t="shared" si="163"/>
        <v>213811071.8284215</v>
      </c>
      <c r="O871" s="14">
        <f t="shared" si="164"/>
        <v>92042596.958136007</v>
      </c>
      <c r="P871" s="14">
        <f t="shared" si="160"/>
        <v>121768474.8702855</v>
      </c>
      <c r="Q871" s="3">
        <f t="shared" si="165"/>
        <v>213811071.8284215</v>
      </c>
      <c r="R871" s="3">
        <f t="shared" si="166"/>
        <v>123653314.95813601</v>
      </c>
      <c r="S871" s="3">
        <f t="shared" si="161"/>
        <v>90157756.870285496</v>
      </c>
      <c r="T871" s="21">
        <f>(RANK(E871,E$8:E$1007,1)+COUNTIF(E$8:E871,E871)-1)/1000</f>
        <v>0.78600000000000003</v>
      </c>
      <c r="U871" s="21">
        <f>(RANK(F871,F$8:F$1007,1)+COUNTIF(F$8:F871,F871)-1)/1000</f>
        <v>0.78300000000000003</v>
      </c>
      <c r="V871" s="21">
        <f>(RANK(G871,G$8:G$1007,1)+COUNTIF(G$8:G871,G871)-1)/1000</f>
        <v>0.79500000000000004</v>
      </c>
      <c r="W871" s="21">
        <f>(RANK(H871,H$8:H$1007,1)+COUNTIF(H$8:H871,H871)-1)/1000</f>
        <v>0.79400000000000004</v>
      </c>
      <c r="X871" s="21">
        <f>(RANK(I871,I$8:I$1007,1)+COUNTIF(I$8:I871,I871)-1)/1000</f>
        <v>0.78300000000000003</v>
      </c>
      <c r="Y871" s="21">
        <f>(RANK(J871,J$8:J$1007,1)+COUNTIF(J$8:J871,J871)-1)/1000</f>
        <v>0.80500000000000005</v>
      </c>
      <c r="Z871" s="21">
        <f>(RANK(K871,K$8:K$1007,1)+COUNTIF(K$8:K871,K871)-1)/1000</f>
        <v>0.309</v>
      </c>
      <c r="AA871" s="21">
        <f>(RANK(L871,L$8:L$1007,1)+COUNTIF(L$8:L871,L871)-1)/1000</f>
        <v>0.28599999999999998</v>
      </c>
      <c r="AB871" s="21">
        <f>(RANK(M871,M$8:M$1007,1)+COUNTIF(M$8:M871,M871)-1)/1000</f>
        <v>0.38600000000000001</v>
      </c>
      <c r="AC871" s="21">
        <f>(RANK(N871,N$8:N$1007,1)+COUNTIF(N$8:N871,N871)-1)/1000</f>
        <v>0.78200000000000003</v>
      </c>
      <c r="AD871" s="21">
        <f>(RANK(O871,O$8:O$1007,1)+COUNTIF(O$8:O871,O871)-1)/1000</f>
        <v>0.72499999999999998</v>
      </c>
      <c r="AE871" s="21">
        <f>(RANK(P871,P$8:P$1007,1)+COUNTIF(P$8:P871,P871)-1)/1000</f>
        <v>0.80500000000000005</v>
      </c>
      <c r="AF871" s="21">
        <f>(RANK(Q871,Q$8:Q$1007,1)+COUNTIF(Q$8:Q871,Q871)-1)/1000</f>
        <v>0.78200000000000003</v>
      </c>
      <c r="AG871" s="21">
        <f>(RANK(R871,R$8:R$1007,1)+COUNTIF(R$8:R871,R871)-1)/1000</f>
        <v>0.72499999999999998</v>
      </c>
      <c r="AH871" s="21">
        <f>(RANK(S871,S$8:S$1007,1)+COUNTIF(S$8:S871,S871)-1)/1000</f>
        <v>0.80500000000000005</v>
      </c>
      <c r="AI871" s="14">
        <f t="shared" si="167"/>
        <v>0</v>
      </c>
      <c r="AK871" s="14">
        <f t="shared" si="168"/>
        <v>0</v>
      </c>
    </row>
    <row r="872" spans="2:37" x14ac:dyDescent="0.25">
      <c r="B872">
        <f t="shared" si="162"/>
        <v>865</v>
      </c>
      <c r="C872">
        <f>MATCH(B872,'Stocastic Model Raw Data'!$B$2:$B$1001,0)</f>
        <v>162</v>
      </c>
      <c r="D872" s="14" cm="1">
        <f t="array" ref="D872">INDEX('Stocastic Model Raw Data'!$G$2:$G$1001,$C872,0)</f>
        <v>31610718</v>
      </c>
      <c r="E872" s="14" cm="1">
        <f t="array" ref="E872">INDEX('Stocastic Model Raw Data'!$C$2:$C$1001,$C872,0)</f>
        <v>2623364.66446906</v>
      </c>
      <c r="F872" s="14" cm="1">
        <f t="array" ref="F872">INDEX('Stocastic Model Raw Data'!$H$2:$H$1001,$C872,0)</f>
        <v>1078128.7414275</v>
      </c>
      <c r="G872" s="14">
        <f t="shared" si="157"/>
        <v>1545235.92304156</v>
      </c>
      <c r="H872" s="14" cm="1">
        <f t="array" ref="H872">INDEX('Stocastic Model Raw Data'!$D$2:$D$1001,$C872,0)</f>
        <v>84425518.151435897</v>
      </c>
      <c r="I872" s="14" cm="1">
        <f t="array" ref="I872">INDEX('Stocastic Model Raw Data'!$I$2:$I$1001,$C872,0)</f>
        <v>33516004.6390437</v>
      </c>
      <c r="J872" s="14">
        <f t="shared" si="158"/>
        <v>50909513.512392193</v>
      </c>
      <c r="K872" s="14" cm="1">
        <f t="array" ref="K872">INDEX('Stocastic Model Raw Data'!$E$2:$E$1001,$C872,0)</f>
        <v>22678519.809002802</v>
      </c>
      <c r="L872" s="14" cm="1">
        <f t="array" ref="L872">INDEX('Stocastic Model Raw Data'!$J$2:$J$1001,$C872,0)</f>
        <v>15236793.8125579</v>
      </c>
      <c r="M872" s="14">
        <f t="shared" si="159"/>
        <v>7441725.9964449015</v>
      </c>
      <c r="N872" s="14">
        <f t="shared" si="163"/>
        <v>107104037.9604387</v>
      </c>
      <c r="O872" s="14">
        <f t="shared" si="164"/>
        <v>48752798.451601602</v>
      </c>
      <c r="P872" s="14">
        <f t="shared" si="160"/>
        <v>58351239.508837096</v>
      </c>
      <c r="Q872" s="3">
        <f t="shared" si="165"/>
        <v>107104037.9604387</v>
      </c>
      <c r="R872" s="3">
        <f t="shared" si="166"/>
        <v>80363516.451601595</v>
      </c>
      <c r="S872" s="3">
        <f t="shared" si="161"/>
        <v>26740521.508837104</v>
      </c>
      <c r="T872" s="21">
        <f>(RANK(E872,E$8:E$1007,1)+COUNTIF(E$8:E872,E872)-1)/1000</f>
        <v>0.21</v>
      </c>
      <c r="U872" s="21">
        <f>(RANK(F872,F$8:F$1007,1)+COUNTIF(F$8:F872,F872)-1)/1000</f>
        <v>0.23400000000000001</v>
      </c>
      <c r="V872" s="21">
        <f>(RANK(G872,G$8:G$1007,1)+COUNTIF(G$8:G872,G872)-1)/1000</f>
        <v>0.19400000000000001</v>
      </c>
      <c r="W872" s="21">
        <f>(RANK(H872,H$8:H$1007,1)+COUNTIF(H$8:H872,H872)-1)/1000</f>
        <v>0.20599999999999999</v>
      </c>
      <c r="X872" s="21">
        <f>(RANK(I872,I$8:I$1007,1)+COUNTIF(I$8:I872,I872)-1)/1000</f>
        <v>0.23200000000000001</v>
      </c>
      <c r="Y872" s="21">
        <f>(RANK(J872,J$8:J$1007,1)+COUNTIF(J$8:J872,J872)-1)/1000</f>
        <v>0.19400000000000001</v>
      </c>
      <c r="Z872" s="21">
        <f>(RANK(K872,K$8:K$1007,1)+COUNTIF(K$8:K872,K872)-1)/1000</f>
        <v>1.9E-2</v>
      </c>
      <c r="AA872" s="21">
        <f>(RANK(L872,L$8:L$1007,1)+COUNTIF(L$8:L872,L872)-1)/1000</f>
        <v>1.4999999999999999E-2</v>
      </c>
      <c r="AB872" s="21">
        <f>(RANK(M872,M$8:M$1007,1)+COUNTIF(M$8:M872,M872)-1)/1000</f>
        <v>0.04</v>
      </c>
      <c r="AC872" s="21">
        <f>(RANK(N872,N$8:N$1007,1)+COUNTIF(N$8:N872,N872)-1)/1000</f>
        <v>0.16200000000000001</v>
      </c>
      <c r="AD872" s="21">
        <f>(RANK(O872,O$8:O$1007,1)+COUNTIF(O$8:O872,O872)-1)/1000</f>
        <v>0.14299999999999999</v>
      </c>
      <c r="AE872" s="21">
        <f>(RANK(P872,P$8:P$1007,1)+COUNTIF(P$8:P872,P872)-1)/1000</f>
        <v>0.17699999999999999</v>
      </c>
      <c r="AF872" s="21">
        <f>(RANK(Q872,Q$8:Q$1007,1)+COUNTIF(Q$8:Q872,Q872)-1)/1000</f>
        <v>0.16200000000000001</v>
      </c>
      <c r="AG872" s="21">
        <f>(RANK(R872,R$8:R$1007,1)+COUNTIF(R$8:R872,R872)-1)/1000</f>
        <v>0.14299999999999999</v>
      </c>
      <c r="AH872" s="21">
        <f>(RANK(S872,S$8:S$1007,1)+COUNTIF(S$8:S872,S872)-1)/1000</f>
        <v>0.17699999999999999</v>
      </c>
      <c r="AI872" s="14">
        <f t="shared" si="167"/>
        <v>0</v>
      </c>
      <c r="AK872" s="14">
        <f t="shared" si="168"/>
        <v>0</v>
      </c>
    </row>
    <row r="873" spans="2:37" x14ac:dyDescent="0.25">
      <c r="B873">
        <f t="shared" si="162"/>
        <v>866</v>
      </c>
      <c r="C873">
        <f>MATCH(B873,'Stocastic Model Raw Data'!$B$2:$B$1001,0)</f>
        <v>974</v>
      </c>
      <c r="D873" s="14" cm="1">
        <f t="array" ref="D873">INDEX('Stocastic Model Raw Data'!$G$2:$G$1001,$C873,0)</f>
        <v>31610718</v>
      </c>
      <c r="E873" s="14" cm="1">
        <f t="array" ref="E873">INDEX('Stocastic Model Raw Data'!$C$2:$C$1001,$C873,0)</f>
        <v>7961622.61247377</v>
      </c>
      <c r="F873" s="14" cm="1">
        <f t="array" ref="F873">INDEX('Stocastic Model Raw Data'!$H$2:$H$1001,$C873,0)</f>
        <v>3323323.90147461</v>
      </c>
      <c r="G873" s="14">
        <f t="shared" si="157"/>
        <v>4638298.7109991601</v>
      </c>
      <c r="H873" s="14" cm="1">
        <f t="array" ref="H873">INDEX('Stocastic Model Raw Data'!$D$2:$D$1001,$C873,0)</f>
        <v>257919627.47178799</v>
      </c>
      <c r="I873" s="14" cm="1">
        <f t="array" ref="I873">INDEX('Stocastic Model Raw Data'!$I$2:$I$1001,$C873,0)</f>
        <v>102117589.45779701</v>
      </c>
      <c r="J873" s="14">
        <f t="shared" si="158"/>
        <v>155802038.013991</v>
      </c>
      <c r="K873" s="14" cm="1">
        <f t="array" ref="K873">INDEX('Stocastic Model Raw Data'!$E$2:$E$1001,$C873,0)</f>
        <v>45706175.375354998</v>
      </c>
      <c r="L873" s="14" cm="1">
        <f t="array" ref="L873">INDEX('Stocastic Model Raw Data'!$J$2:$J$1001,$C873,0)</f>
        <v>32447801.323458798</v>
      </c>
      <c r="M873" s="14">
        <f t="shared" si="159"/>
        <v>13258374.0518962</v>
      </c>
      <c r="N873" s="14">
        <f t="shared" si="163"/>
        <v>303625802.84714299</v>
      </c>
      <c r="O873" s="14">
        <f t="shared" si="164"/>
        <v>134565390.78125581</v>
      </c>
      <c r="P873" s="14">
        <f t="shared" si="160"/>
        <v>169060412.06588718</v>
      </c>
      <c r="Q873" s="3">
        <f t="shared" si="165"/>
        <v>303625802.84714299</v>
      </c>
      <c r="R873" s="3">
        <f t="shared" si="166"/>
        <v>166176108.78125581</v>
      </c>
      <c r="S873" s="3">
        <f t="shared" si="161"/>
        <v>137449694.06588718</v>
      </c>
      <c r="T873" s="21">
        <f>(RANK(E873,E$8:E$1007,1)+COUNTIF(E$8:E873,E873)-1)/1000</f>
        <v>0.97299999999999998</v>
      </c>
      <c r="U873" s="21">
        <f>(RANK(F873,F$8:F$1007,1)+COUNTIF(F$8:F873,F873)-1)/1000</f>
        <v>0.97299999999999998</v>
      </c>
      <c r="V873" s="21">
        <f>(RANK(G873,G$8:G$1007,1)+COUNTIF(G$8:G873,G873)-1)/1000</f>
        <v>0.97199999999999998</v>
      </c>
      <c r="W873" s="21">
        <f>(RANK(H873,H$8:H$1007,1)+COUNTIF(H$8:H873,H873)-1)/1000</f>
        <v>0.97099999999999997</v>
      </c>
      <c r="X873" s="21">
        <f>(RANK(I873,I$8:I$1007,1)+COUNTIF(I$8:I873,I873)-1)/1000</f>
        <v>0.97299999999999998</v>
      </c>
      <c r="Y873" s="21">
        <f>(RANK(J873,J$8:J$1007,1)+COUNTIF(J$8:J873,J873)-1)/1000</f>
        <v>0.97</v>
      </c>
      <c r="Z873" s="21">
        <f>(RANK(K873,K$8:K$1007,1)+COUNTIF(K$8:K873,K873)-1)/1000</f>
        <v>0.98199999999999998</v>
      </c>
      <c r="AA873" s="21">
        <f>(RANK(L873,L$8:L$1007,1)+COUNTIF(L$8:L873,L873)-1)/1000</f>
        <v>0.97399999999999998</v>
      </c>
      <c r="AB873" s="21">
        <f>(RANK(M873,M$8:M$1007,1)+COUNTIF(M$8:M873,M873)-1)/1000</f>
        <v>0.99199999999999999</v>
      </c>
      <c r="AC873" s="21">
        <f>(RANK(N873,N$8:N$1007,1)+COUNTIF(N$8:N873,N873)-1)/1000</f>
        <v>0.97399999999999998</v>
      </c>
      <c r="AD873" s="21">
        <f>(RANK(O873,O$8:O$1007,1)+COUNTIF(O$8:O873,O873)-1)/1000</f>
        <v>0.97799999999999998</v>
      </c>
      <c r="AE873" s="21">
        <f>(RANK(P873,P$8:P$1007,1)+COUNTIF(P$8:P873,P873)-1)/1000</f>
        <v>0.97199999999999998</v>
      </c>
      <c r="AF873" s="21">
        <f>(RANK(Q873,Q$8:Q$1007,1)+COUNTIF(Q$8:Q873,Q873)-1)/1000</f>
        <v>0.97399999999999998</v>
      </c>
      <c r="AG873" s="21">
        <f>(RANK(R873,R$8:R$1007,1)+COUNTIF(R$8:R873,R873)-1)/1000</f>
        <v>0.97799999999999998</v>
      </c>
      <c r="AH873" s="21">
        <f>(RANK(S873,S$8:S$1007,1)+COUNTIF(S$8:S873,S873)-1)/1000</f>
        <v>0.97199999999999998</v>
      </c>
      <c r="AI873" s="14">
        <f t="shared" si="167"/>
        <v>0</v>
      </c>
      <c r="AK873" s="14">
        <f t="shared" si="168"/>
        <v>0</v>
      </c>
    </row>
    <row r="874" spans="2:37" x14ac:dyDescent="0.25">
      <c r="B874">
        <f t="shared" si="162"/>
        <v>867</v>
      </c>
      <c r="C874">
        <f>MATCH(B874,'Stocastic Model Raw Data'!$B$2:$B$1001,0)</f>
        <v>493</v>
      </c>
      <c r="D874" s="14" cm="1">
        <f t="array" ref="D874">INDEX('Stocastic Model Raw Data'!$G$2:$G$1001,$C874,0)</f>
        <v>31610718</v>
      </c>
      <c r="E874" s="14" cm="1">
        <f t="array" ref="E874">INDEX('Stocastic Model Raw Data'!$C$2:$C$1001,$C874,0)</f>
        <v>4152163.3777322001</v>
      </c>
      <c r="F874" s="14" cm="1">
        <f t="array" ref="F874">INDEX('Stocastic Model Raw Data'!$H$2:$H$1001,$C874,0)</f>
        <v>1717196.3143541999</v>
      </c>
      <c r="G874" s="14">
        <f t="shared" si="157"/>
        <v>2434967.0633780002</v>
      </c>
      <c r="H874" s="14" cm="1">
        <f t="array" ref="H874">INDEX('Stocastic Model Raw Data'!$D$2:$D$1001,$C874,0)</f>
        <v>134251899.02082801</v>
      </c>
      <c r="I874" s="14" cm="1">
        <f t="array" ref="I874">INDEX('Stocastic Model Raw Data'!$I$2:$I$1001,$C874,0)</f>
        <v>53289072.284847401</v>
      </c>
      <c r="J874" s="14">
        <f t="shared" si="158"/>
        <v>80962826.7359806</v>
      </c>
      <c r="K874" s="14" cm="1">
        <f t="array" ref="K874">INDEX('Stocastic Model Raw Data'!$E$2:$E$1001,$C874,0)</f>
        <v>37095627.898297101</v>
      </c>
      <c r="L874" s="14" cm="1">
        <f t="array" ref="L874">INDEX('Stocastic Model Raw Data'!$J$2:$J$1001,$C874,0)</f>
        <v>26618092.538429402</v>
      </c>
      <c r="M874" s="14">
        <f t="shared" si="159"/>
        <v>10477535.359867699</v>
      </c>
      <c r="N874" s="14">
        <f t="shared" si="163"/>
        <v>171347526.91912511</v>
      </c>
      <c r="O874" s="14">
        <f t="shared" si="164"/>
        <v>79907164.823276803</v>
      </c>
      <c r="P874" s="14">
        <f t="shared" si="160"/>
        <v>91440362.095848307</v>
      </c>
      <c r="Q874" s="3">
        <f t="shared" si="165"/>
        <v>171347526.91912511</v>
      </c>
      <c r="R874" s="3">
        <f t="shared" si="166"/>
        <v>111517882.8232768</v>
      </c>
      <c r="S874" s="3">
        <f t="shared" si="161"/>
        <v>59829644.095848307</v>
      </c>
      <c r="T874" s="21">
        <f>(RANK(E874,E$8:E$1007,1)+COUNTIF(E$8:E874,E874)-1)/1000</f>
        <v>0.48799999999999999</v>
      </c>
      <c r="U874" s="21">
        <f>(RANK(F874,F$8:F$1007,1)+COUNTIF(F$8:F874,F874)-1)/1000</f>
        <v>0.497</v>
      </c>
      <c r="V874" s="21">
        <f>(RANK(G874,G$8:G$1007,1)+COUNTIF(G$8:G874,G874)-1)/1000</f>
        <v>0.47299999999999998</v>
      </c>
      <c r="W874" s="21">
        <f>(RANK(H874,H$8:H$1007,1)+COUNTIF(H$8:H874,H874)-1)/1000</f>
        <v>0.47799999999999998</v>
      </c>
      <c r="X874" s="21">
        <f>(RANK(I874,I$8:I$1007,1)+COUNTIF(I$8:I874,I874)-1)/1000</f>
        <v>0.499</v>
      </c>
      <c r="Y874" s="21">
        <f>(RANK(J874,J$8:J$1007,1)+COUNTIF(J$8:J874,J874)-1)/1000</f>
        <v>0.45900000000000002</v>
      </c>
      <c r="Z874" s="21">
        <f>(RANK(K874,K$8:K$1007,1)+COUNTIF(K$8:K874,K874)-1)/1000</f>
        <v>0.57899999999999996</v>
      </c>
      <c r="AA874" s="21">
        <f>(RANK(L874,L$8:L$1007,1)+COUNTIF(L$8:L874,L874)-1)/1000</f>
        <v>0.59299999999999997</v>
      </c>
      <c r="AB874" s="21">
        <f>(RANK(M874,M$8:M$1007,1)+COUNTIF(M$8:M874,M874)-1)/1000</f>
        <v>0.54700000000000004</v>
      </c>
      <c r="AC874" s="21">
        <f>(RANK(N874,N$8:N$1007,1)+COUNTIF(N$8:N874,N874)-1)/1000</f>
        <v>0.49299999999999999</v>
      </c>
      <c r="AD874" s="21">
        <f>(RANK(O874,O$8:O$1007,1)+COUNTIF(O$8:O874,O874)-1)/1000</f>
        <v>0.53300000000000003</v>
      </c>
      <c r="AE874" s="21">
        <f>(RANK(P874,P$8:P$1007,1)+COUNTIF(P$8:P874,P874)-1)/1000</f>
        <v>0.47299999999999998</v>
      </c>
      <c r="AF874" s="21">
        <f>(RANK(Q874,Q$8:Q$1007,1)+COUNTIF(Q$8:Q874,Q874)-1)/1000</f>
        <v>0.49299999999999999</v>
      </c>
      <c r="AG874" s="21">
        <f>(RANK(R874,R$8:R$1007,1)+COUNTIF(R$8:R874,R874)-1)/1000</f>
        <v>0.53300000000000003</v>
      </c>
      <c r="AH874" s="21">
        <f>(RANK(S874,S$8:S$1007,1)+COUNTIF(S$8:S874,S874)-1)/1000</f>
        <v>0.47299999999999998</v>
      </c>
      <c r="AI874" s="14">
        <f t="shared" si="167"/>
        <v>0</v>
      </c>
      <c r="AK874" s="14">
        <f t="shared" si="168"/>
        <v>0</v>
      </c>
    </row>
    <row r="875" spans="2:37" x14ac:dyDescent="0.25">
      <c r="B875">
        <f t="shared" si="162"/>
        <v>868</v>
      </c>
      <c r="C875">
        <f>MATCH(B875,'Stocastic Model Raw Data'!$B$2:$B$1001,0)</f>
        <v>443</v>
      </c>
      <c r="D875" s="14" cm="1">
        <f t="array" ref="D875">INDEX('Stocastic Model Raw Data'!$G$2:$G$1001,$C875,0)</f>
        <v>31610718</v>
      </c>
      <c r="E875" s="14" cm="1">
        <f t="array" ref="E875">INDEX('Stocastic Model Raw Data'!$C$2:$C$1001,$C875,0)</f>
        <v>4059639.7288206499</v>
      </c>
      <c r="F875" s="14" cm="1">
        <f t="array" ref="F875">INDEX('Stocastic Model Raw Data'!$H$2:$H$1001,$C875,0)</f>
        <v>1697687.80424814</v>
      </c>
      <c r="G875" s="14">
        <f t="shared" si="157"/>
        <v>2361951.9245725097</v>
      </c>
      <c r="H875" s="14" cm="1">
        <f t="array" ref="H875">INDEX('Stocastic Model Raw Data'!$D$2:$D$1001,$C875,0)</f>
        <v>131599627.67586599</v>
      </c>
      <c r="I875" s="14" cm="1">
        <f t="array" ref="I875">INDEX('Stocastic Model Raw Data'!$I$2:$I$1001,$C875,0)</f>
        <v>52361843.078335203</v>
      </c>
      <c r="J875" s="14">
        <f t="shared" si="158"/>
        <v>79237784.597530782</v>
      </c>
      <c r="K875" s="14" cm="1">
        <f t="array" ref="K875">INDEX('Stocastic Model Raw Data'!$E$2:$E$1001,$C875,0)</f>
        <v>28671694.291152202</v>
      </c>
      <c r="L875" s="14" cm="1">
        <f t="array" ref="L875">INDEX('Stocastic Model Raw Data'!$J$2:$J$1001,$C875,0)</f>
        <v>19746325.410567399</v>
      </c>
      <c r="M875" s="14">
        <f t="shared" si="159"/>
        <v>8925368.8805848025</v>
      </c>
      <c r="N875" s="14">
        <f t="shared" si="163"/>
        <v>160271321.96701819</v>
      </c>
      <c r="O875" s="14">
        <f t="shared" si="164"/>
        <v>72108168.488902599</v>
      </c>
      <c r="P875" s="14">
        <f t="shared" si="160"/>
        <v>88163153.478115588</v>
      </c>
      <c r="Q875" s="3">
        <f t="shared" si="165"/>
        <v>160271321.96701819</v>
      </c>
      <c r="R875" s="3">
        <f t="shared" si="166"/>
        <v>103718886.4889026</v>
      </c>
      <c r="S875" s="3">
        <f t="shared" si="161"/>
        <v>56552435.478115588</v>
      </c>
      <c r="T875" s="21">
        <f>(RANK(E875,E$8:E$1007,1)+COUNTIF(E$8:E875,E875)-1)/1000</f>
        <v>0.45300000000000001</v>
      </c>
      <c r="U875" s="21">
        <f>(RANK(F875,F$8:F$1007,1)+COUNTIF(F$8:F875,F875)-1)/1000</f>
        <v>0.48499999999999999</v>
      </c>
      <c r="V875" s="21">
        <f>(RANK(G875,G$8:G$1007,1)+COUNTIF(G$8:G875,G875)-1)/1000</f>
        <v>0.44400000000000001</v>
      </c>
      <c r="W875" s="21">
        <f>(RANK(H875,H$8:H$1007,1)+COUNTIF(H$8:H875,H875)-1)/1000</f>
        <v>0.45</v>
      </c>
      <c r="X875" s="21">
        <f>(RANK(I875,I$8:I$1007,1)+COUNTIF(I$8:I875,I875)-1)/1000</f>
        <v>0.48499999999999999</v>
      </c>
      <c r="Y875" s="21">
        <f>(RANK(J875,J$8:J$1007,1)+COUNTIF(J$8:J875,J875)-1)/1000</f>
        <v>0.443</v>
      </c>
      <c r="Z875" s="21">
        <f>(RANK(K875,K$8:K$1007,1)+COUNTIF(K$8:K875,K875)-1)/1000</f>
        <v>0.184</v>
      </c>
      <c r="AA875" s="21">
        <f>(RANK(L875,L$8:L$1007,1)+COUNTIF(L$8:L875,L875)-1)/1000</f>
        <v>0.17299999999999999</v>
      </c>
      <c r="AB875" s="21">
        <f>(RANK(M875,M$8:M$1007,1)+COUNTIF(M$8:M875,M875)-1)/1000</f>
        <v>0.215</v>
      </c>
      <c r="AC875" s="21">
        <f>(RANK(N875,N$8:N$1007,1)+COUNTIF(N$8:N875,N875)-1)/1000</f>
        <v>0.443</v>
      </c>
      <c r="AD875" s="21">
        <f>(RANK(O875,O$8:O$1007,1)+COUNTIF(O$8:O875,O875)-1)/1000</f>
        <v>0.433</v>
      </c>
      <c r="AE875" s="21">
        <f>(RANK(P875,P$8:P$1007,1)+COUNTIF(P$8:P875,P875)-1)/1000</f>
        <v>0.437</v>
      </c>
      <c r="AF875" s="21">
        <f>(RANK(Q875,Q$8:Q$1007,1)+COUNTIF(Q$8:Q875,Q875)-1)/1000</f>
        <v>0.443</v>
      </c>
      <c r="AG875" s="21">
        <f>(RANK(R875,R$8:R$1007,1)+COUNTIF(R$8:R875,R875)-1)/1000</f>
        <v>0.433</v>
      </c>
      <c r="AH875" s="21">
        <f>(RANK(S875,S$8:S$1007,1)+COUNTIF(S$8:S875,S875)-1)/1000</f>
        <v>0.437</v>
      </c>
      <c r="AI875" s="14">
        <f t="shared" si="167"/>
        <v>0</v>
      </c>
      <c r="AK875" s="14">
        <f t="shared" si="168"/>
        <v>0</v>
      </c>
    </row>
    <row r="876" spans="2:37" x14ac:dyDescent="0.25">
      <c r="B876">
        <f t="shared" si="162"/>
        <v>869</v>
      </c>
      <c r="C876">
        <f>MATCH(B876,'Stocastic Model Raw Data'!$B$2:$B$1001,0)</f>
        <v>865</v>
      </c>
      <c r="D876" s="14" cm="1">
        <f t="array" ref="D876">INDEX('Stocastic Model Raw Data'!$G$2:$G$1001,$C876,0)</f>
        <v>31610718</v>
      </c>
      <c r="E876" s="14" cm="1">
        <f t="array" ref="E876">INDEX('Stocastic Model Raw Data'!$C$2:$C$1001,$C876,0)</f>
        <v>6503214.6209511599</v>
      </c>
      <c r="F876" s="14" cm="1">
        <f t="array" ref="F876">INDEX('Stocastic Model Raw Data'!$H$2:$H$1001,$C876,0)</f>
        <v>2737970.23322692</v>
      </c>
      <c r="G876" s="14">
        <f t="shared" si="157"/>
        <v>3765244.3877242398</v>
      </c>
      <c r="H876" s="14" cm="1">
        <f t="array" ref="H876">INDEX('Stocastic Model Raw Data'!$D$2:$D$1001,$C876,0)</f>
        <v>212339279.20839399</v>
      </c>
      <c r="I876" s="14" cm="1">
        <f t="array" ref="I876">INDEX('Stocastic Model Raw Data'!$I$2:$I$1001,$C876,0)</f>
        <v>84015628.578656897</v>
      </c>
      <c r="J876" s="14">
        <f t="shared" si="158"/>
        <v>128323650.62973709</v>
      </c>
      <c r="K876" s="14" cm="1">
        <f t="array" ref="K876">INDEX('Stocastic Model Raw Data'!$E$2:$E$1001,$C876,0)</f>
        <v>28870911.5817701</v>
      </c>
      <c r="L876" s="14" cm="1">
        <f t="array" ref="L876">INDEX('Stocastic Model Raw Data'!$J$2:$J$1001,$C876,0)</f>
        <v>19708479.842755102</v>
      </c>
      <c r="M876" s="14">
        <f t="shared" si="159"/>
        <v>9162431.7390149981</v>
      </c>
      <c r="N876" s="14">
        <f t="shared" si="163"/>
        <v>241210190.79016408</v>
      </c>
      <c r="O876" s="14">
        <f t="shared" si="164"/>
        <v>103724108.42141199</v>
      </c>
      <c r="P876" s="14">
        <f t="shared" si="160"/>
        <v>137486082.36875209</v>
      </c>
      <c r="Q876" s="3">
        <f t="shared" si="165"/>
        <v>241210190.79016408</v>
      </c>
      <c r="R876" s="3">
        <f t="shared" si="166"/>
        <v>135334826.42141199</v>
      </c>
      <c r="S876" s="3">
        <f t="shared" si="161"/>
        <v>105875364.36875209</v>
      </c>
      <c r="T876" s="21">
        <f>(RANK(E876,E$8:E$1007,1)+COUNTIF(E$8:E876,E876)-1)/1000</f>
        <v>0.89300000000000002</v>
      </c>
      <c r="U876" s="21">
        <f>(RANK(F876,F$8:F$1007,1)+COUNTIF(F$8:F876,F876)-1)/1000</f>
        <v>0.9</v>
      </c>
      <c r="V876" s="21">
        <f>(RANK(G876,G$8:G$1007,1)+COUNTIF(G$8:G876,G876)-1)/1000</f>
        <v>0.88800000000000001</v>
      </c>
      <c r="W876" s="21">
        <f>(RANK(H876,H$8:H$1007,1)+COUNTIF(H$8:H876,H876)-1)/1000</f>
        <v>0.89700000000000002</v>
      </c>
      <c r="X876" s="21">
        <f>(RANK(I876,I$8:I$1007,1)+COUNTIF(I$8:I876,I876)-1)/1000</f>
        <v>0.9</v>
      </c>
      <c r="Y876" s="21">
        <f>(RANK(J876,J$8:J$1007,1)+COUNTIF(J$8:J876,J876)-1)/1000</f>
        <v>0.89300000000000002</v>
      </c>
      <c r="Z876" s="21">
        <f>(RANK(K876,K$8:K$1007,1)+COUNTIF(K$8:K876,K876)-1)/1000</f>
        <v>0.189</v>
      </c>
      <c r="AA876" s="21">
        <f>(RANK(L876,L$8:L$1007,1)+COUNTIF(L$8:L876,L876)-1)/1000</f>
        <v>0.17100000000000001</v>
      </c>
      <c r="AB876" s="21">
        <f>(RANK(M876,M$8:M$1007,1)+COUNTIF(M$8:M876,M876)-1)/1000</f>
        <v>0.252</v>
      </c>
      <c r="AC876" s="21">
        <f>(RANK(N876,N$8:N$1007,1)+COUNTIF(N$8:N876,N876)-1)/1000</f>
        <v>0.86499999999999999</v>
      </c>
      <c r="AD876" s="21">
        <f>(RANK(O876,O$8:O$1007,1)+COUNTIF(O$8:O876,O876)-1)/1000</f>
        <v>0.83899999999999997</v>
      </c>
      <c r="AE876" s="21">
        <f>(RANK(P876,P$8:P$1007,1)+COUNTIF(P$8:P876,P876)-1)/1000</f>
        <v>0.88500000000000001</v>
      </c>
      <c r="AF876" s="21">
        <f>(RANK(Q876,Q$8:Q$1007,1)+COUNTIF(Q$8:Q876,Q876)-1)/1000</f>
        <v>0.86499999999999999</v>
      </c>
      <c r="AG876" s="21">
        <f>(RANK(R876,R$8:R$1007,1)+COUNTIF(R$8:R876,R876)-1)/1000</f>
        <v>0.83899999999999997</v>
      </c>
      <c r="AH876" s="21">
        <f>(RANK(S876,S$8:S$1007,1)+COUNTIF(S$8:S876,S876)-1)/1000</f>
        <v>0.88500000000000001</v>
      </c>
      <c r="AI876" s="14">
        <f t="shared" si="167"/>
        <v>0</v>
      </c>
      <c r="AK876" s="14">
        <f t="shared" si="168"/>
        <v>0</v>
      </c>
    </row>
    <row r="877" spans="2:37" x14ac:dyDescent="0.25">
      <c r="B877">
        <f t="shared" si="162"/>
        <v>870</v>
      </c>
      <c r="C877">
        <f>MATCH(B877,'Stocastic Model Raw Data'!$B$2:$B$1001,0)</f>
        <v>211</v>
      </c>
      <c r="D877" s="14" cm="1">
        <f t="array" ref="D877">INDEX('Stocastic Model Raw Data'!$G$2:$G$1001,$C877,0)</f>
        <v>31610718</v>
      </c>
      <c r="E877" s="14" cm="1">
        <f t="array" ref="E877">INDEX('Stocastic Model Raw Data'!$C$2:$C$1001,$C877,0)</f>
        <v>2783282.7689567199</v>
      </c>
      <c r="F877" s="14" cm="1">
        <f t="array" ref="F877">INDEX('Stocastic Model Raw Data'!$H$2:$H$1001,$C877,0)</f>
        <v>1132629.6378580499</v>
      </c>
      <c r="G877" s="14">
        <f t="shared" si="157"/>
        <v>1650653.13109867</v>
      </c>
      <c r="H877" s="14" cm="1">
        <f t="array" ref="H877">INDEX('Stocastic Model Raw Data'!$D$2:$D$1001,$C877,0)</f>
        <v>89542485.781797096</v>
      </c>
      <c r="I877" s="14" cm="1">
        <f t="array" ref="I877">INDEX('Stocastic Model Raw Data'!$I$2:$I$1001,$C877,0)</f>
        <v>35264908.1288056</v>
      </c>
      <c r="J877" s="14">
        <f t="shared" si="158"/>
        <v>54277577.652991496</v>
      </c>
      <c r="K877" s="14" cm="1">
        <f t="array" ref="K877">INDEX('Stocastic Model Raw Data'!$E$2:$E$1001,$C877,0)</f>
        <v>26536211.792587802</v>
      </c>
      <c r="L877" s="14" cm="1">
        <f t="array" ref="L877">INDEX('Stocastic Model Raw Data'!$J$2:$J$1001,$C877,0)</f>
        <v>18198427.172097102</v>
      </c>
      <c r="M877" s="14">
        <f t="shared" si="159"/>
        <v>8337784.6204907</v>
      </c>
      <c r="N877" s="14">
        <f t="shared" si="163"/>
        <v>116078697.5743849</v>
      </c>
      <c r="O877" s="14">
        <f t="shared" si="164"/>
        <v>53463335.300902702</v>
      </c>
      <c r="P877" s="14">
        <f t="shared" si="160"/>
        <v>62615362.273482196</v>
      </c>
      <c r="Q877" s="3">
        <f t="shared" si="165"/>
        <v>116078697.5743849</v>
      </c>
      <c r="R877" s="3">
        <f t="shared" si="166"/>
        <v>85074053.300902694</v>
      </c>
      <c r="S877" s="3">
        <f t="shared" si="161"/>
        <v>31004644.273482203</v>
      </c>
      <c r="T877" s="21">
        <f>(RANK(E877,E$8:E$1007,1)+COUNTIF(E$8:E877,E877)-1)/1000</f>
        <v>0.25800000000000001</v>
      </c>
      <c r="U877" s="21">
        <f>(RANK(F877,F$8:F$1007,1)+COUNTIF(F$8:F877,F877)-1)/1000</f>
        <v>0.27800000000000002</v>
      </c>
      <c r="V877" s="21">
        <f>(RANK(G877,G$8:G$1007,1)+COUNTIF(G$8:G877,G877)-1)/1000</f>
        <v>0.248</v>
      </c>
      <c r="W877" s="21">
        <f>(RANK(H877,H$8:H$1007,1)+COUNTIF(H$8:H877,H877)-1)/1000</f>
        <v>0.25700000000000001</v>
      </c>
      <c r="X877" s="21">
        <f>(RANK(I877,I$8:I$1007,1)+COUNTIF(I$8:I877,I877)-1)/1000</f>
        <v>0.27700000000000002</v>
      </c>
      <c r="Y877" s="21">
        <f>(RANK(J877,J$8:J$1007,1)+COUNTIF(J$8:J877,J877)-1)/1000</f>
        <v>0.24099999999999999</v>
      </c>
      <c r="Z877" s="21">
        <f>(RANK(K877,K$8:K$1007,1)+COUNTIF(K$8:K877,K877)-1)/1000</f>
        <v>0.108</v>
      </c>
      <c r="AA877" s="21">
        <f>(RANK(L877,L$8:L$1007,1)+COUNTIF(L$8:L877,L877)-1)/1000</f>
        <v>0.10299999999999999</v>
      </c>
      <c r="AB877" s="21">
        <f>(RANK(M877,M$8:M$1007,1)+COUNTIF(M$8:M877,M877)-1)/1000</f>
        <v>0.124</v>
      </c>
      <c r="AC877" s="21">
        <f>(RANK(N877,N$8:N$1007,1)+COUNTIF(N$8:N877,N877)-1)/1000</f>
        <v>0.21099999999999999</v>
      </c>
      <c r="AD877" s="21">
        <f>(RANK(O877,O$8:O$1007,1)+COUNTIF(O$8:O877,O877)-1)/1000</f>
        <v>0.192</v>
      </c>
      <c r="AE877" s="21">
        <f>(RANK(P877,P$8:P$1007,1)+COUNTIF(P$8:P877,P877)-1)/1000</f>
        <v>0.224</v>
      </c>
      <c r="AF877" s="21">
        <f>(RANK(Q877,Q$8:Q$1007,1)+COUNTIF(Q$8:Q877,Q877)-1)/1000</f>
        <v>0.21099999999999999</v>
      </c>
      <c r="AG877" s="21">
        <f>(RANK(R877,R$8:R$1007,1)+COUNTIF(R$8:R877,R877)-1)/1000</f>
        <v>0.192</v>
      </c>
      <c r="AH877" s="21">
        <f>(RANK(S877,S$8:S$1007,1)+COUNTIF(S$8:S877,S877)-1)/1000</f>
        <v>0.224</v>
      </c>
      <c r="AI877" s="14">
        <f t="shared" si="167"/>
        <v>0</v>
      </c>
      <c r="AK877" s="14">
        <f t="shared" si="168"/>
        <v>0</v>
      </c>
    </row>
    <row r="878" spans="2:37" x14ac:dyDescent="0.25">
      <c r="B878">
        <f t="shared" si="162"/>
        <v>871</v>
      </c>
      <c r="C878">
        <f>MATCH(B878,'Stocastic Model Raw Data'!$B$2:$B$1001,0)</f>
        <v>552</v>
      </c>
      <c r="D878" s="14" cm="1">
        <f t="array" ref="D878">INDEX('Stocastic Model Raw Data'!$G$2:$G$1001,$C878,0)</f>
        <v>31610718</v>
      </c>
      <c r="E878" s="14" cm="1">
        <f t="array" ref="E878">INDEX('Stocastic Model Raw Data'!$C$2:$C$1001,$C878,0)</f>
        <v>4403371.0097915996</v>
      </c>
      <c r="F878" s="14" cm="1">
        <f t="array" ref="F878">INDEX('Stocastic Model Raw Data'!$H$2:$H$1001,$C878,0)</f>
        <v>1796739.013633</v>
      </c>
      <c r="G878" s="14">
        <f t="shared" si="157"/>
        <v>2606631.9961585999</v>
      </c>
      <c r="H878" s="14" cm="1">
        <f t="array" ref="H878">INDEX('Stocastic Model Raw Data'!$D$2:$D$1001,$C878,0)</f>
        <v>142191862.99540499</v>
      </c>
      <c r="I878" s="14" cm="1">
        <f t="array" ref="I878">INDEX('Stocastic Model Raw Data'!$I$2:$I$1001,$C878,0)</f>
        <v>55503795.960518003</v>
      </c>
      <c r="J878" s="14">
        <f t="shared" si="158"/>
        <v>86688067.034886986</v>
      </c>
      <c r="K878" s="14" cm="1">
        <f t="array" ref="K878">INDEX('Stocastic Model Raw Data'!$E$2:$E$1001,$C878,0)</f>
        <v>34841802.670319401</v>
      </c>
      <c r="L878" s="14" cm="1">
        <f t="array" ref="L878">INDEX('Stocastic Model Raw Data'!$J$2:$J$1001,$C878,0)</f>
        <v>25131085.251983099</v>
      </c>
      <c r="M878" s="14">
        <f t="shared" si="159"/>
        <v>9710717.418336302</v>
      </c>
      <c r="N878" s="14">
        <f t="shared" si="163"/>
        <v>177033665.6657244</v>
      </c>
      <c r="O878" s="14">
        <f t="shared" si="164"/>
        <v>80634881.212501109</v>
      </c>
      <c r="P878" s="14">
        <f t="shared" si="160"/>
        <v>96398784.453223288</v>
      </c>
      <c r="Q878" s="3">
        <f t="shared" si="165"/>
        <v>177033665.6657244</v>
      </c>
      <c r="R878" s="3">
        <f t="shared" si="166"/>
        <v>112245599.21250111</v>
      </c>
      <c r="S878" s="3">
        <f t="shared" si="161"/>
        <v>64788066.453223288</v>
      </c>
      <c r="T878" s="21">
        <f>(RANK(E878,E$8:E$1007,1)+COUNTIF(E$8:E878,E878)-1)/1000</f>
        <v>0.56499999999999995</v>
      </c>
      <c r="U878" s="21">
        <f>(RANK(F878,F$8:F$1007,1)+COUNTIF(F$8:F878,F878)-1)/1000</f>
        <v>0.56299999999999994</v>
      </c>
      <c r="V878" s="21">
        <f>(RANK(G878,G$8:G$1007,1)+COUNTIF(G$8:G878,G878)-1)/1000</f>
        <v>0.56799999999999995</v>
      </c>
      <c r="W878" s="21">
        <f>(RANK(H878,H$8:H$1007,1)+COUNTIF(H$8:H878,H878)-1)/1000</f>
        <v>0.56499999999999995</v>
      </c>
      <c r="X878" s="21">
        <f>(RANK(I878,I$8:I$1007,1)+COUNTIF(I$8:I878,I878)-1)/1000</f>
        <v>0.56000000000000005</v>
      </c>
      <c r="Y878" s="21">
        <f>(RANK(J878,J$8:J$1007,1)+COUNTIF(J$8:J878,J878)-1)/1000</f>
        <v>0.56399999999999995</v>
      </c>
      <c r="Z878" s="21">
        <f>(RANK(K878,K$8:K$1007,1)+COUNTIF(K$8:K878,K878)-1)/1000</f>
        <v>0.43</v>
      </c>
      <c r="AA878" s="21">
        <f>(RANK(L878,L$8:L$1007,1)+COUNTIF(L$8:L878,L878)-1)/1000</f>
        <v>0.46200000000000002</v>
      </c>
      <c r="AB878" s="21">
        <f>(RANK(M878,M$8:M$1007,1)+COUNTIF(M$8:M878,M878)-1)/1000</f>
        <v>0.36199999999999999</v>
      </c>
      <c r="AC878" s="21">
        <f>(RANK(N878,N$8:N$1007,1)+COUNTIF(N$8:N878,N878)-1)/1000</f>
        <v>0.55200000000000005</v>
      </c>
      <c r="AD878" s="21">
        <f>(RANK(O878,O$8:O$1007,1)+COUNTIF(O$8:O878,O878)-1)/1000</f>
        <v>0.55100000000000005</v>
      </c>
      <c r="AE878" s="21">
        <f>(RANK(P878,P$8:P$1007,1)+COUNTIF(P$8:P878,P878)-1)/1000</f>
        <v>0.55700000000000005</v>
      </c>
      <c r="AF878" s="21">
        <f>(RANK(Q878,Q$8:Q$1007,1)+COUNTIF(Q$8:Q878,Q878)-1)/1000</f>
        <v>0.55200000000000005</v>
      </c>
      <c r="AG878" s="21">
        <f>(RANK(R878,R$8:R$1007,1)+COUNTIF(R$8:R878,R878)-1)/1000</f>
        <v>0.55100000000000005</v>
      </c>
      <c r="AH878" s="21">
        <f>(RANK(S878,S$8:S$1007,1)+COUNTIF(S$8:S878,S878)-1)/1000</f>
        <v>0.55700000000000005</v>
      </c>
      <c r="AI878" s="14">
        <f t="shared" si="167"/>
        <v>0</v>
      </c>
      <c r="AK878" s="14">
        <f t="shared" si="168"/>
        <v>0</v>
      </c>
    </row>
    <row r="879" spans="2:37" x14ac:dyDescent="0.25">
      <c r="B879">
        <f t="shared" si="162"/>
        <v>872</v>
      </c>
      <c r="C879">
        <f>MATCH(B879,'Stocastic Model Raw Data'!$B$2:$B$1001,0)</f>
        <v>661</v>
      </c>
      <c r="D879" s="14" cm="1">
        <f t="array" ref="D879">INDEX('Stocastic Model Raw Data'!$G$2:$G$1001,$C879,0)</f>
        <v>31610718</v>
      </c>
      <c r="E879" s="14" cm="1">
        <f t="array" ref="E879">INDEX('Stocastic Model Raw Data'!$C$2:$C$1001,$C879,0)</f>
        <v>4775438.4633830599</v>
      </c>
      <c r="F879" s="14" cm="1">
        <f t="array" ref="F879">INDEX('Stocastic Model Raw Data'!$H$2:$H$1001,$C879,0)</f>
        <v>1974991.4487405899</v>
      </c>
      <c r="G879" s="14">
        <f t="shared" si="157"/>
        <v>2800447.0146424701</v>
      </c>
      <c r="H879" s="14" cm="1">
        <f t="array" ref="H879">INDEX('Stocastic Model Raw Data'!$D$2:$D$1001,$C879,0)</f>
        <v>154548284.99199501</v>
      </c>
      <c r="I879" s="14" cm="1">
        <f t="array" ref="I879">INDEX('Stocastic Model Raw Data'!$I$2:$I$1001,$C879,0)</f>
        <v>61060727.872572601</v>
      </c>
      <c r="J879" s="14">
        <f t="shared" si="158"/>
        <v>93487557.119422406</v>
      </c>
      <c r="K879" s="14" cm="1">
        <f t="array" ref="K879">INDEX('Stocastic Model Raw Data'!$E$2:$E$1001,$C879,0)</f>
        <v>37647791.040903099</v>
      </c>
      <c r="L879" s="14" cm="1">
        <f t="array" ref="L879">INDEX('Stocastic Model Raw Data'!$J$2:$J$1001,$C879,0)</f>
        <v>26972390.7333306</v>
      </c>
      <c r="M879" s="14">
        <f t="shared" si="159"/>
        <v>10675400.307572499</v>
      </c>
      <c r="N879" s="14">
        <f t="shared" si="163"/>
        <v>192196076.0328981</v>
      </c>
      <c r="O879" s="14">
        <f t="shared" si="164"/>
        <v>88033118.605903208</v>
      </c>
      <c r="P879" s="14">
        <f t="shared" si="160"/>
        <v>104162957.42699489</v>
      </c>
      <c r="Q879" s="3">
        <f t="shared" si="165"/>
        <v>192196076.0328981</v>
      </c>
      <c r="R879" s="3">
        <f t="shared" si="166"/>
        <v>119643836.60590321</v>
      </c>
      <c r="S879" s="3">
        <f t="shared" si="161"/>
        <v>72552239.42699489</v>
      </c>
      <c r="T879" s="21">
        <f>(RANK(E879,E$8:E$1007,1)+COUNTIF(E$8:E879,E879)-1)/1000</f>
        <v>0.63800000000000001</v>
      </c>
      <c r="U879" s="21">
        <f>(RANK(F879,F$8:F$1007,1)+COUNTIF(F$8:F879,F879)-1)/1000</f>
        <v>0.64</v>
      </c>
      <c r="V879" s="21">
        <f>(RANK(G879,G$8:G$1007,1)+COUNTIF(G$8:G879,G879)-1)/1000</f>
        <v>0.63800000000000001</v>
      </c>
      <c r="W879" s="21">
        <f>(RANK(H879,H$8:H$1007,1)+COUNTIF(H$8:H879,H879)-1)/1000</f>
        <v>0.63500000000000001</v>
      </c>
      <c r="X879" s="21">
        <f>(RANK(I879,I$8:I$1007,1)+COUNTIF(I$8:I879,I879)-1)/1000</f>
        <v>0.63900000000000001</v>
      </c>
      <c r="Y879" s="21">
        <f>(RANK(J879,J$8:J$1007,1)+COUNTIF(J$8:J879,J879)-1)/1000</f>
        <v>0.63800000000000001</v>
      </c>
      <c r="Z879" s="21">
        <f>(RANK(K879,K$8:K$1007,1)+COUNTIF(K$8:K879,K879)-1)/1000</f>
        <v>0.622</v>
      </c>
      <c r="AA879" s="21">
        <f>(RANK(L879,L$8:L$1007,1)+COUNTIF(L$8:L879,L879)-1)/1000</f>
        <v>0.63500000000000001</v>
      </c>
      <c r="AB879" s="21">
        <f>(RANK(M879,M$8:M$1007,1)+COUNTIF(M$8:M879,M879)-1)/1000</f>
        <v>0.58799999999999997</v>
      </c>
      <c r="AC879" s="21">
        <f>(RANK(N879,N$8:N$1007,1)+COUNTIF(N$8:N879,N879)-1)/1000</f>
        <v>0.66100000000000003</v>
      </c>
      <c r="AD879" s="21">
        <f>(RANK(O879,O$8:O$1007,1)+COUNTIF(O$8:O879,O879)-1)/1000</f>
        <v>0.68400000000000005</v>
      </c>
      <c r="AE879" s="21">
        <f>(RANK(P879,P$8:P$1007,1)+COUNTIF(P$8:P879,P879)-1)/1000</f>
        <v>0.64800000000000002</v>
      </c>
      <c r="AF879" s="21">
        <f>(RANK(Q879,Q$8:Q$1007,1)+COUNTIF(Q$8:Q879,Q879)-1)/1000</f>
        <v>0.66100000000000003</v>
      </c>
      <c r="AG879" s="21">
        <f>(RANK(R879,R$8:R$1007,1)+COUNTIF(R$8:R879,R879)-1)/1000</f>
        <v>0.68400000000000005</v>
      </c>
      <c r="AH879" s="21">
        <f>(RANK(S879,S$8:S$1007,1)+COUNTIF(S$8:S879,S879)-1)/1000</f>
        <v>0.64800000000000002</v>
      </c>
      <c r="AI879" s="14">
        <f t="shared" si="167"/>
        <v>0</v>
      </c>
      <c r="AK879" s="14">
        <f t="shared" si="168"/>
        <v>0</v>
      </c>
    </row>
    <row r="880" spans="2:37" x14ac:dyDescent="0.25">
      <c r="B880">
        <f t="shared" si="162"/>
        <v>873</v>
      </c>
      <c r="C880">
        <f>MATCH(B880,'Stocastic Model Raw Data'!$B$2:$B$1001,0)</f>
        <v>6</v>
      </c>
      <c r="D880" s="14" cm="1">
        <f t="array" ref="D880">INDEX('Stocastic Model Raw Data'!$G$2:$G$1001,$C880,0)</f>
        <v>31610718</v>
      </c>
      <c r="E880" s="14" cm="1">
        <f t="array" ref="E880">INDEX('Stocastic Model Raw Data'!$C$2:$C$1001,$C880,0)</f>
        <v>1208014.7060843699</v>
      </c>
      <c r="F880" s="14" cm="1">
        <f t="array" ref="F880">INDEX('Stocastic Model Raw Data'!$H$2:$H$1001,$C880,0)</f>
        <v>444933.07277273497</v>
      </c>
      <c r="G880" s="14">
        <f t="shared" si="157"/>
        <v>763081.63331163488</v>
      </c>
      <c r="H880" s="14" cm="1">
        <f t="array" ref="H880">INDEX('Stocastic Model Raw Data'!$D$2:$D$1001,$C880,0)</f>
        <v>39115802.932807803</v>
      </c>
      <c r="I880" s="14" cm="1">
        <f t="array" ref="I880">INDEX('Stocastic Model Raw Data'!$I$2:$I$1001,$C880,0)</f>
        <v>14244861.236149</v>
      </c>
      <c r="J880" s="14">
        <f t="shared" si="158"/>
        <v>24870941.696658805</v>
      </c>
      <c r="K880" s="14" cm="1">
        <f t="array" ref="K880">INDEX('Stocastic Model Raw Data'!$E$2:$E$1001,$C880,0)</f>
        <v>23658015.752165802</v>
      </c>
      <c r="L880" s="14" cm="1">
        <f t="array" ref="L880">INDEX('Stocastic Model Raw Data'!$J$2:$J$1001,$C880,0)</f>
        <v>16755014.634636801</v>
      </c>
      <c r="M880" s="14">
        <f t="shared" si="159"/>
        <v>6903001.1175290011</v>
      </c>
      <c r="N880" s="14">
        <f t="shared" si="163"/>
        <v>62773818.684973605</v>
      </c>
      <c r="O880" s="14">
        <f t="shared" si="164"/>
        <v>30999875.870785803</v>
      </c>
      <c r="P880" s="14">
        <f t="shared" si="160"/>
        <v>31773942.814187802</v>
      </c>
      <c r="Q880" s="3">
        <f t="shared" si="165"/>
        <v>62773818.684973605</v>
      </c>
      <c r="R880" s="3">
        <f t="shared" si="166"/>
        <v>62610593.870785803</v>
      </c>
      <c r="S880" s="3">
        <f t="shared" si="161"/>
        <v>163224.81418780237</v>
      </c>
      <c r="T880" s="21">
        <f>(RANK(E880,E$8:E$1007,1)+COUNTIF(E$8:E880,E880)-1)/1000</f>
        <v>1.6E-2</v>
      </c>
      <c r="U880" s="21">
        <f>(RANK(F880,F$8:F$1007,1)+COUNTIF(F$8:F880,F880)-1)/1000</f>
        <v>3.3000000000000002E-2</v>
      </c>
      <c r="V880" s="21">
        <f>(RANK(G880,G$8:G$1007,1)+COUNTIF(G$8:G880,G880)-1)/1000</f>
        <v>1.0999999999999999E-2</v>
      </c>
      <c r="W880" s="21">
        <f>(RANK(H880,H$8:H$1007,1)+COUNTIF(H$8:H880,H880)-1)/1000</f>
        <v>1.6E-2</v>
      </c>
      <c r="X880" s="21">
        <f>(RANK(I880,I$8:I$1007,1)+COUNTIF(I$8:I880,I880)-1)/1000</f>
        <v>1.9E-2</v>
      </c>
      <c r="Y880" s="21">
        <f>(RANK(J880,J$8:J$1007,1)+COUNTIF(J$8:J880,J880)-1)/1000</f>
        <v>1.4E-2</v>
      </c>
      <c r="Z880" s="21">
        <f>(RANK(K880,K$8:K$1007,1)+COUNTIF(K$8:K880,K880)-1)/1000</f>
        <v>3.5000000000000003E-2</v>
      </c>
      <c r="AA880" s="21">
        <f>(RANK(L880,L$8:L$1007,1)+COUNTIF(L$8:L880,L880)-1)/1000</f>
        <v>4.9000000000000002E-2</v>
      </c>
      <c r="AB880" s="21">
        <f>(RANK(M880,M$8:M$1007,1)+COUNTIF(M$8:M880,M880)-1)/1000</f>
        <v>1.0999999999999999E-2</v>
      </c>
      <c r="AC880" s="21">
        <f>(RANK(N880,N$8:N$1007,1)+COUNTIF(N$8:N880,N880)-1)/1000</f>
        <v>6.0000000000000001E-3</v>
      </c>
      <c r="AD880" s="21">
        <f>(RANK(O880,O$8:O$1007,1)+COUNTIF(O$8:O880,O880)-1)/1000</f>
        <v>6.0000000000000001E-3</v>
      </c>
      <c r="AE880" s="21">
        <f>(RANK(P880,P$8:P$1007,1)+COUNTIF(P$8:P880,P880)-1)/1000</f>
        <v>7.0000000000000001E-3</v>
      </c>
      <c r="AF880" s="21">
        <f>(RANK(Q880,Q$8:Q$1007,1)+COUNTIF(Q$8:Q880,Q880)-1)/1000</f>
        <v>6.0000000000000001E-3</v>
      </c>
      <c r="AG880" s="21">
        <f>(RANK(R880,R$8:R$1007,1)+COUNTIF(R$8:R880,R880)-1)/1000</f>
        <v>6.0000000000000001E-3</v>
      </c>
      <c r="AH880" s="21">
        <f>(RANK(S880,S$8:S$1007,1)+COUNTIF(S$8:S880,S880)-1)/1000</f>
        <v>7.0000000000000001E-3</v>
      </c>
      <c r="AI880" s="14">
        <f t="shared" si="167"/>
        <v>0</v>
      </c>
      <c r="AK880" s="14">
        <f t="shared" si="168"/>
        <v>0</v>
      </c>
    </row>
    <row r="881" spans="2:37" x14ac:dyDescent="0.25">
      <c r="B881">
        <f t="shared" si="162"/>
        <v>874</v>
      </c>
      <c r="C881">
        <f>MATCH(B881,'Stocastic Model Raw Data'!$B$2:$B$1001,0)</f>
        <v>609</v>
      </c>
      <c r="D881" s="14" cm="1">
        <f t="array" ref="D881">INDEX('Stocastic Model Raw Data'!$G$2:$G$1001,$C881,0)</f>
        <v>31610718</v>
      </c>
      <c r="E881" s="14" cm="1">
        <f t="array" ref="E881">INDEX('Stocastic Model Raw Data'!$C$2:$C$1001,$C881,0)</f>
        <v>4923516.9381761104</v>
      </c>
      <c r="F881" s="14" cm="1">
        <f t="array" ref="F881">INDEX('Stocastic Model Raw Data'!$H$2:$H$1001,$C881,0)</f>
        <v>2089975.1096478801</v>
      </c>
      <c r="G881" s="14">
        <f t="shared" si="157"/>
        <v>2833541.8285282301</v>
      </c>
      <c r="H881" s="14" cm="1">
        <f t="array" ref="H881">INDEX('Stocastic Model Raw Data'!$D$2:$D$1001,$C881,0)</f>
        <v>158054326.89046201</v>
      </c>
      <c r="I881" s="14" cm="1">
        <f t="array" ref="I881">INDEX('Stocastic Model Raw Data'!$I$2:$I$1001,$C881,0)</f>
        <v>64165523.547879301</v>
      </c>
      <c r="J881" s="14">
        <f t="shared" si="158"/>
        <v>93888803.342582703</v>
      </c>
      <c r="K881" s="14" cm="1">
        <f t="array" ref="K881">INDEX('Stocastic Model Raw Data'!$E$2:$E$1001,$C881,0)</f>
        <v>26392997.2715807</v>
      </c>
      <c r="L881" s="14" cm="1">
        <f t="array" ref="L881">INDEX('Stocastic Model Raw Data'!$J$2:$J$1001,$C881,0)</f>
        <v>18450508.980229098</v>
      </c>
      <c r="M881" s="14">
        <f t="shared" si="159"/>
        <v>7942488.2913516015</v>
      </c>
      <c r="N881" s="14">
        <f t="shared" si="163"/>
        <v>184447324.16204271</v>
      </c>
      <c r="O881" s="14">
        <f t="shared" si="164"/>
        <v>82616032.528108403</v>
      </c>
      <c r="P881" s="14">
        <f t="shared" si="160"/>
        <v>101831291.6339343</v>
      </c>
      <c r="Q881" s="3">
        <f t="shared" si="165"/>
        <v>184447324.16204271</v>
      </c>
      <c r="R881" s="3">
        <f t="shared" si="166"/>
        <v>114226750.5281084</v>
      </c>
      <c r="S881" s="3">
        <f t="shared" si="161"/>
        <v>70220573.633934304</v>
      </c>
      <c r="T881" s="21">
        <f>(RANK(E881,E$8:E$1007,1)+COUNTIF(E$8:E881,E881)-1)/1000</f>
        <v>0.67800000000000005</v>
      </c>
      <c r="U881" s="21">
        <f>(RANK(F881,F$8:F$1007,1)+COUNTIF(F$8:F881,F881)-1)/1000</f>
        <v>0.69799999999999995</v>
      </c>
      <c r="V881" s="21">
        <f>(RANK(G881,G$8:G$1007,1)+COUNTIF(G$8:G881,G881)-1)/1000</f>
        <v>0.65800000000000003</v>
      </c>
      <c r="W881" s="21">
        <f>(RANK(H881,H$8:H$1007,1)+COUNTIF(H$8:H881,H881)-1)/1000</f>
        <v>0.66200000000000003</v>
      </c>
      <c r="X881" s="21">
        <f>(RANK(I881,I$8:I$1007,1)+COUNTIF(I$8:I881,I881)-1)/1000</f>
        <v>0.69299999999999995</v>
      </c>
      <c r="Y881" s="21">
        <f>(RANK(J881,J$8:J$1007,1)+COUNTIF(J$8:J881,J881)-1)/1000</f>
        <v>0.64400000000000002</v>
      </c>
      <c r="Z881" s="21">
        <f>(RANK(K881,K$8:K$1007,1)+COUNTIF(K$8:K881,K881)-1)/1000</f>
        <v>0.104</v>
      </c>
      <c r="AA881" s="21">
        <f>(RANK(L881,L$8:L$1007,1)+COUNTIF(L$8:L881,L881)-1)/1000</f>
        <v>0.11700000000000001</v>
      </c>
      <c r="AB881" s="21">
        <f>(RANK(M881,M$8:M$1007,1)+COUNTIF(M$8:M881,M881)-1)/1000</f>
        <v>8.8999999999999996E-2</v>
      </c>
      <c r="AC881" s="21">
        <f>(RANK(N881,N$8:N$1007,1)+COUNTIF(N$8:N881,N881)-1)/1000</f>
        <v>0.60899999999999999</v>
      </c>
      <c r="AD881" s="21">
        <f>(RANK(O881,O$8:O$1007,1)+COUNTIF(O$8:O881,O881)-1)/1000</f>
        <v>0.59099999999999997</v>
      </c>
      <c r="AE881" s="21">
        <f>(RANK(P881,P$8:P$1007,1)+COUNTIF(P$8:P881,P881)-1)/1000</f>
        <v>0.62</v>
      </c>
      <c r="AF881" s="21">
        <f>(RANK(Q881,Q$8:Q$1007,1)+COUNTIF(Q$8:Q881,Q881)-1)/1000</f>
        <v>0.60899999999999999</v>
      </c>
      <c r="AG881" s="21">
        <f>(RANK(R881,R$8:R$1007,1)+COUNTIF(R$8:R881,R881)-1)/1000</f>
        <v>0.59099999999999997</v>
      </c>
      <c r="AH881" s="21">
        <f>(RANK(S881,S$8:S$1007,1)+COUNTIF(S$8:S881,S881)-1)/1000</f>
        <v>0.62</v>
      </c>
      <c r="AI881" s="14">
        <f t="shared" si="167"/>
        <v>0</v>
      </c>
      <c r="AK881" s="14">
        <f t="shared" si="168"/>
        <v>0</v>
      </c>
    </row>
    <row r="882" spans="2:37" x14ac:dyDescent="0.25">
      <c r="B882">
        <f t="shared" si="162"/>
        <v>875</v>
      </c>
      <c r="C882">
        <f>MATCH(B882,'Stocastic Model Raw Data'!$B$2:$B$1001,0)</f>
        <v>995</v>
      </c>
      <c r="D882" s="14" cm="1">
        <f t="array" ref="D882">INDEX('Stocastic Model Raw Data'!$G$2:$G$1001,$C882,0)</f>
        <v>31610718</v>
      </c>
      <c r="E882" s="14" cm="1">
        <f t="array" ref="E882">INDEX('Stocastic Model Raw Data'!$C$2:$C$1001,$C882,0)</f>
        <v>8831319.1990873404</v>
      </c>
      <c r="F882" s="14" cm="1">
        <f t="array" ref="F882">INDEX('Stocastic Model Raw Data'!$H$2:$H$1001,$C882,0)</f>
        <v>3675190.0208370802</v>
      </c>
      <c r="G882" s="14">
        <f t="shared" si="157"/>
        <v>5156129.1782502607</v>
      </c>
      <c r="H882" s="14" cm="1">
        <f t="array" ref="H882">INDEX('Stocastic Model Raw Data'!$D$2:$D$1001,$C882,0)</f>
        <v>288457215.34390801</v>
      </c>
      <c r="I882" s="14" cm="1">
        <f t="array" ref="I882">INDEX('Stocastic Model Raw Data'!$I$2:$I$1001,$C882,0)</f>
        <v>112840155.281754</v>
      </c>
      <c r="J882" s="14">
        <f t="shared" si="158"/>
        <v>175617060.062154</v>
      </c>
      <c r="K882" s="14" cm="1">
        <f t="array" ref="K882">INDEX('Stocastic Model Raw Data'!$E$2:$E$1001,$C882,0)</f>
        <v>46010278.232673898</v>
      </c>
      <c r="L882" s="14" cm="1">
        <f t="array" ref="L882">INDEX('Stocastic Model Raw Data'!$J$2:$J$1001,$C882,0)</f>
        <v>32712722.993615001</v>
      </c>
      <c r="M882" s="14">
        <f t="shared" si="159"/>
        <v>13297555.239058897</v>
      </c>
      <c r="N882" s="14">
        <f t="shared" si="163"/>
        <v>334467493.5765819</v>
      </c>
      <c r="O882" s="14">
        <f t="shared" si="164"/>
        <v>145552878.27536899</v>
      </c>
      <c r="P882" s="14">
        <f t="shared" si="160"/>
        <v>188914615.30121291</v>
      </c>
      <c r="Q882" s="3">
        <f t="shared" si="165"/>
        <v>334467493.5765819</v>
      </c>
      <c r="R882" s="3">
        <f t="shared" si="166"/>
        <v>177163596.27536899</v>
      </c>
      <c r="S882" s="3">
        <f t="shared" si="161"/>
        <v>157303897.30121291</v>
      </c>
      <c r="T882" s="21">
        <f>(RANK(E882,E$8:E$1007,1)+COUNTIF(E$8:E882,E882)-1)/1000</f>
        <v>0.99199999999999999</v>
      </c>
      <c r="U882" s="21">
        <f>(RANK(F882,F$8:F$1007,1)+COUNTIF(F$8:F882,F882)-1)/1000</f>
        <v>0.99</v>
      </c>
      <c r="V882" s="21">
        <f>(RANK(G882,G$8:G$1007,1)+COUNTIF(G$8:G882,G882)-1)/1000</f>
        <v>0.99399999999999999</v>
      </c>
      <c r="W882" s="21">
        <f>(RANK(H882,H$8:H$1007,1)+COUNTIF(H$8:H882,H882)-1)/1000</f>
        <v>0.99399999999999999</v>
      </c>
      <c r="X882" s="21">
        <f>(RANK(I882,I$8:I$1007,1)+COUNTIF(I$8:I882,I882)-1)/1000</f>
        <v>0.99199999999999999</v>
      </c>
      <c r="Y882" s="21">
        <f>(RANK(J882,J$8:J$1007,1)+COUNTIF(J$8:J882,J882)-1)/1000</f>
        <v>0.99399999999999999</v>
      </c>
      <c r="Z882" s="21">
        <f>(RANK(K882,K$8:K$1007,1)+COUNTIF(K$8:K882,K882)-1)/1000</f>
        <v>0.98699999999999999</v>
      </c>
      <c r="AA882" s="21">
        <f>(RANK(L882,L$8:L$1007,1)+COUNTIF(L$8:L882,L882)-1)/1000</f>
        <v>0.98499999999999999</v>
      </c>
      <c r="AB882" s="21">
        <f>(RANK(M882,M$8:M$1007,1)+COUNTIF(M$8:M882,M882)-1)/1000</f>
        <v>0.99399999999999999</v>
      </c>
      <c r="AC882" s="21">
        <f>(RANK(N882,N$8:N$1007,1)+COUNTIF(N$8:N882,N882)-1)/1000</f>
        <v>0.995</v>
      </c>
      <c r="AD882" s="21">
        <f>(RANK(O882,O$8:O$1007,1)+COUNTIF(O$8:O882,O882)-1)/1000</f>
        <v>0.99399999999999999</v>
      </c>
      <c r="AE882" s="21">
        <f>(RANK(P882,P$8:P$1007,1)+COUNTIF(P$8:P882,P882)-1)/1000</f>
        <v>0.995</v>
      </c>
      <c r="AF882" s="21">
        <f>(RANK(Q882,Q$8:Q$1007,1)+COUNTIF(Q$8:Q882,Q882)-1)/1000</f>
        <v>0.995</v>
      </c>
      <c r="AG882" s="21">
        <f>(RANK(R882,R$8:R$1007,1)+COUNTIF(R$8:R882,R882)-1)/1000</f>
        <v>0.99399999999999999</v>
      </c>
      <c r="AH882" s="21">
        <f>(RANK(S882,S$8:S$1007,1)+COUNTIF(S$8:S882,S882)-1)/1000</f>
        <v>0.995</v>
      </c>
      <c r="AI882" s="14">
        <f t="shared" si="167"/>
        <v>0</v>
      </c>
      <c r="AK882" s="14">
        <f t="shared" si="168"/>
        <v>0</v>
      </c>
    </row>
    <row r="883" spans="2:37" x14ac:dyDescent="0.25">
      <c r="B883">
        <f t="shared" si="162"/>
        <v>876</v>
      </c>
      <c r="C883">
        <f>MATCH(B883,'Stocastic Model Raw Data'!$B$2:$B$1001,0)</f>
        <v>783</v>
      </c>
      <c r="D883" s="14" cm="1">
        <f t="array" ref="D883">INDEX('Stocastic Model Raw Data'!$G$2:$G$1001,$C883,0)</f>
        <v>31610718</v>
      </c>
      <c r="E883" s="14" cm="1">
        <f t="array" ref="E883">INDEX('Stocastic Model Raw Data'!$C$2:$C$1001,$C883,0)</f>
        <v>5424161.5956979496</v>
      </c>
      <c r="F883" s="14" cm="1">
        <f t="array" ref="F883">INDEX('Stocastic Model Raw Data'!$H$2:$H$1001,$C883,0)</f>
        <v>2249760.41482489</v>
      </c>
      <c r="G883" s="14">
        <f t="shared" si="157"/>
        <v>3174401.1808730597</v>
      </c>
      <c r="H883" s="14" cm="1">
        <f t="array" ref="H883">INDEX('Stocastic Model Raw Data'!$D$2:$D$1001,$C883,0)</f>
        <v>175841518.676707</v>
      </c>
      <c r="I883" s="14" cm="1">
        <f t="array" ref="I883">INDEX('Stocastic Model Raw Data'!$I$2:$I$1001,$C883,0)</f>
        <v>69371621.066509396</v>
      </c>
      <c r="J883" s="14">
        <f t="shared" si="158"/>
        <v>106469897.6101976</v>
      </c>
      <c r="K883" s="14" cm="1">
        <f t="array" ref="K883">INDEX('Stocastic Model Raw Data'!$E$2:$E$1001,$C883,0)</f>
        <v>38003843.680815503</v>
      </c>
      <c r="L883" s="14" cm="1">
        <f t="array" ref="L883">INDEX('Stocastic Model Raw Data'!$J$2:$J$1001,$C883,0)</f>
        <v>27446609.089967199</v>
      </c>
      <c r="M883" s="14">
        <f t="shared" si="159"/>
        <v>10557234.590848304</v>
      </c>
      <c r="N883" s="14">
        <f t="shared" si="163"/>
        <v>213845362.35752249</v>
      </c>
      <c r="O883" s="14">
        <f t="shared" si="164"/>
        <v>96818230.156476587</v>
      </c>
      <c r="P883" s="14">
        <f t="shared" si="160"/>
        <v>117027132.2010459</v>
      </c>
      <c r="Q883" s="3">
        <f t="shared" si="165"/>
        <v>213845362.35752249</v>
      </c>
      <c r="R883" s="3">
        <f t="shared" si="166"/>
        <v>128428948.15647659</v>
      </c>
      <c r="S883" s="3">
        <f t="shared" si="161"/>
        <v>85416414.201045901</v>
      </c>
      <c r="T883" s="21">
        <f>(RANK(E883,E$8:E$1007,1)+COUNTIF(E$8:E883,E883)-1)/1000</f>
        <v>0.77900000000000003</v>
      </c>
      <c r="U883" s="21">
        <f>(RANK(F883,F$8:F$1007,1)+COUNTIF(F$8:F883,F883)-1)/1000</f>
        <v>0.78100000000000003</v>
      </c>
      <c r="V883" s="21">
        <f>(RANK(G883,G$8:G$1007,1)+COUNTIF(G$8:G883,G883)-1)/1000</f>
        <v>0.77500000000000002</v>
      </c>
      <c r="W883" s="21">
        <f>(RANK(H883,H$8:H$1007,1)+COUNTIF(H$8:H883,H883)-1)/1000</f>
        <v>0.77700000000000002</v>
      </c>
      <c r="X883" s="21">
        <f>(RANK(I883,I$8:I$1007,1)+COUNTIF(I$8:I883,I883)-1)/1000</f>
        <v>0.78100000000000003</v>
      </c>
      <c r="Y883" s="21">
        <f>(RANK(J883,J$8:J$1007,1)+COUNTIF(J$8:J883,J883)-1)/1000</f>
        <v>0.77600000000000002</v>
      </c>
      <c r="Z883" s="21">
        <f>(RANK(K883,K$8:K$1007,1)+COUNTIF(K$8:K883,K883)-1)/1000</f>
        <v>0.64900000000000002</v>
      </c>
      <c r="AA883" s="21">
        <f>(RANK(L883,L$8:L$1007,1)+COUNTIF(L$8:L883,L883)-1)/1000</f>
        <v>0.68300000000000005</v>
      </c>
      <c r="AB883" s="21">
        <f>(RANK(M883,M$8:M$1007,1)+COUNTIF(M$8:M883,M883)-1)/1000</f>
        <v>0.56200000000000006</v>
      </c>
      <c r="AC883" s="21">
        <f>(RANK(N883,N$8:N$1007,1)+COUNTIF(N$8:N883,N883)-1)/1000</f>
        <v>0.78300000000000003</v>
      </c>
      <c r="AD883" s="21">
        <f>(RANK(O883,O$8:O$1007,1)+COUNTIF(O$8:O883,O883)-1)/1000</f>
        <v>0.78600000000000003</v>
      </c>
      <c r="AE883" s="21">
        <f>(RANK(P883,P$8:P$1007,1)+COUNTIF(P$8:P883,P883)-1)/1000</f>
        <v>0.77600000000000002</v>
      </c>
      <c r="AF883" s="21">
        <f>(RANK(Q883,Q$8:Q$1007,1)+COUNTIF(Q$8:Q883,Q883)-1)/1000</f>
        <v>0.78300000000000003</v>
      </c>
      <c r="AG883" s="21">
        <f>(RANK(R883,R$8:R$1007,1)+COUNTIF(R$8:R883,R883)-1)/1000</f>
        <v>0.78600000000000003</v>
      </c>
      <c r="AH883" s="21">
        <f>(RANK(S883,S$8:S$1007,1)+COUNTIF(S$8:S883,S883)-1)/1000</f>
        <v>0.77600000000000002</v>
      </c>
      <c r="AI883" s="14">
        <f t="shared" si="167"/>
        <v>0</v>
      </c>
      <c r="AK883" s="14">
        <f t="shared" si="168"/>
        <v>0</v>
      </c>
    </row>
    <row r="884" spans="2:37" x14ac:dyDescent="0.25">
      <c r="B884">
        <f t="shared" si="162"/>
        <v>877</v>
      </c>
      <c r="C884">
        <f>MATCH(B884,'Stocastic Model Raw Data'!$B$2:$B$1001,0)</f>
        <v>813</v>
      </c>
      <c r="D884" s="14" cm="1">
        <f t="array" ref="D884">INDEX('Stocastic Model Raw Data'!$G$2:$G$1001,$C884,0)</f>
        <v>31610718</v>
      </c>
      <c r="E884" s="14" cm="1">
        <f t="array" ref="E884">INDEX('Stocastic Model Raw Data'!$C$2:$C$1001,$C884,0)</f>
        <v>5592276.92376942</v>
      </c>
      <c r="F884" s="14" cm="1">
        <f t="array" ref="F884">INDEX('Stocastic Model Raw Data'!$H$2:$H$1001,$C884,0)</f>
        <v>2306276.9538623602</v>
      </c>
      <c r="G884" s="14">
        <f t="shared" si="157"/>
        <v>3285999.9699070598</v>
      </c>
      <c r="H884" s="14" cm="1">
        <f t="array" ref="H884">INDEX('Stocastic Model Raw Data'!$D$2:$D$1001,$C884,0)</f>
        <v>181413409.604949</v>
      </c>
      <c r="I884" s="14" cm="1">
        <f t="array" ref="I884">INDEX('Stocastic Model Raw Data'!$I$2:$I$1001,$C884,0)</f>
        <v>71216326.987357602</v>
      </c>
      <c r="J884" s="14">
        <f t="shared" si="158"/>
        <v>110197082.6175914</v>
      </c>
      <c r="K884" s="14" cm="1">
        <f t="array" ref="K884">INDEX('Stocastic Model Raw Data'!$E$2:$E$1001,$C884,0)</f>
        <v>41789841.332437001</v>
      </c>
      <c r="L884" s="14" cm="1">
        <f t="array" ref="L884">INDEX('Stocastic Model Raw Data'!$J$2:$J$1001,$C884,0)</f>
        <v>29777712.414289299</v>
      </c>
      <c r="M884" s="14">
        <f t="shared" si="159"/>
        <v>12012128.918147702</v>
      </c>
      <c r="N884" s="14">
        <f t="shared" si="163"/>
        <v>223203250.93738601</v>
      </c>
      <c r="O884" s="14">
        <f t="shared" si="164"/>
        <v>100994039.4016469</v>
      </c>
      <c r="P884" s="14">
        <f t="shared" si="160"/>
        <v>122209211.53573911</v>
      </c>
      <c r="Q884" s="3">
        <f t="shared" si="165"/>
        <v>223203250.93738601</v>
      </c>
      <c r="R884" s="3">
        <f t="shared" si="166"/>
        <v>132604757.4016469</v>
      </c>
      <c r="S884" s="3">
        <f t="shared" si="161"/>
        <v>90598493.535739109</v>
      </c>
      <c r="T884" s="21">
        <f>(RANK(E884,E$8:E$1007,1)+COUNTIF(E$8:E884,E884)-1)/1000</f>
        <v>0.79500000000000004</v>
      </c>
      <c r="U884" s="21">
        <f>(RANK(F884,F$8:F$1007,1)+COUNTIF(F$8:F884,F884)-1)/1000</f>
        <v>0.79400000000000004</v>
      </c>
      <c r="V884" s="21">
        <f>(RANK(G884,G$8:G$1007,1)+COUNTIF(G$8:G884,G884)-1)/1000</f>
        <v>0.79700000000000004</v>
      </c>
      <c r="W884" s="21">
        <f>(RANK(H884,H$8:H$1007,1)+COUNTIF(H$8:H884,H884)-1)/1000</f>
        <v>0.79100000000000004</v>
      </c>
      <c r="X884" s="21">
        <f>(RANK(I884,I$8:I$1007,1)+COUNTIF(I$8:I884,I884)-1)/1000</f>
        <v>0.79400000000000004</v>
      </c>
      <c r="Y884" s="21">
        <f>(RANK(J884,J$8:J$1007,1)+COUNTIF(J$8:J884,J884)-1)/1000</f>
        <v>0.79300000000000004</v>
      </c>
      <c r="Z884" s="21">
        <f>(RANK(K884,K$8:K$1007,1)+COUNTIF(K$8:K884,K884)-1)/1000</f>
        <v>0.876</v>
      </c>
      <c r="AA884" s="21">
        <f>(RANK(L884,L$8:L$1007,1)+COUNTIF(L$8:L884,L884)-1)/1000</f>
        <v>0.86</v>
      </c>
      <c r="AB884" s="21">
        <f>(RANK(M884,M$8:M$1007,1)+COUNTIF(M$8:M884,M884)-1)/1000</f>
        <v>0.90100000000000002</v>
      </c>
      <c r="AC884" s="21">
        <f>(RANK(N884,N$8:N$1007,1)+COUNTIF(N$8:N884,N884)-1)/1000</f>
        <v>0.81299999999999994</v>
      </c>
      <c r="AD884" s="21">
        <f>(RANK(O884,O$8:O$1007,1)+COUNTIF(O$8:O884,O884)-1)/1000</f>
        <v>0.81799999999999995</v>
      </c>
      <c r="AE884" s="21">
        <f>(RANK(P884,P$8:P$1007,1)+COUNTIF(P$8:P884,P884)-1)/1000</f>
        <v>0.80700000000000005</v>
      </c>
      <c r="AF884" s="21">
        <f>(RANK(Q884,Q$8:Q$1007,1)+COUNTIF(Q$8:Q884,Q884)-1)/1000</f>
        <v>0.81299999999999994</v>
      </c>
      <c r="AG884" s="21">
        <f>(RANK(R884,R$8:R$1007,1)+COUNTIF(R$8:R884,R884)-1)/1000</f>
        <v>0.81799999999999995</v>
      </c>
      <c r="AH884" s="21">
        <f>(RANK(S884,S$8:S$1007,1)+COUNTIF(S$8:S884,S884)-1)/1000</f>
        <v>0.80700000000000005</v>
      </c>
      <c r="AI884" s="14">
        <f t="shared" si="167"/>
        <v>0</v>
      </c>
      <c r="AK884" s="14">
        <f t="shared" si="168"/>
        <v>0</v>
      </c>
    </row>
    <row r="885" spans="2:37" x14ac:dyDescent="0.25">
      <c r="B885">
        <f t="shared" si="162"/>
        <v>878</v>
      </c>
      <c r="C885">
        <f>MATCH(B885,'Stocastic Model Raw Data'!$B$2:$B$1001,0)</f>
        <v>755</v>
      </c>
      <c r="D885" s="14" cm="1">
        <f t="array" ref="D885">INDEX('Stocastic Model Raw Data'!$G$2:$G$1001,$C885,0)</f>
        <v>31610718</v>
      </c>
      <c r="E885" s="14" cm="1">
        <f t="array" ref="E885">INDEX('Stocastic Model Raw Data'!$C$2:$C$1001,$C885,0)</f>
        <v>5243939.5820113197</v>
      </c>
      <c r="F885" s="14" cm="1">
        <f t="array" ref="F885">INDEX('Stocastic Model Raw Data'!$H$2:$H$1001,$C885,0)</f>
        <v>2192967.0104743098</v>
      </c>
      <c r="G885" s="14">
        <f t="shared" si="157"/>
        <v>3050972.5715370099</v>
      </c>
      <c r="H885" s="14" cm="1">
        <f t="array" ref="H885">INDEX('Stocastic Model Raw Data'!$D$2:$D$1001,$C885,0)</f>
        <v>168506098.063508</v>
      </c>
      <c r="I885" s="14" cm="1">
        <f t="array" ref="I885">INDEX('Stocastic Model Raw Data'!$I$2:$I$1001,$C885,0)</f>
        <v>67519623.797965094</v>
      </c>
      <c r="J885" s="14">
        <f t="shared" si="158"/>
        <v>100986474.26554291</v>
      </c>
      <c r="K885" s="14" cm="1">
        <f t="array" ref="K885">INDEX('Stocastic Model Raw Data'!$E$2:$E$1001,$C885,0)</f>
        <v>39461475.322029702</v>
      </c>
      <c r="L885" s="14" cm="1">
        <f t="array" ref="L885">INDEX('Stocastic Model Raw Data'!$J$2:$J$1001,$C885,0)</f>
        <v>28128467.319597501</v>
      </c>
      <c r="M885" s="14">
        <f t="shared" si="159"/>
        <v>11333008.002432201</v>
      </c>
      <c r="N885" s="14">
        <f t="shared" si="163"/>
        <v>207967573.38553771</v>
      </c>
      <c r="O885" s="14">
        <f t="shared" si="164"/>
        <v>95648091.117562592</v>
      </c>
      <c r="P885" s="14">
        <f t="shared" si="160"/>
        <v>112319482.26797512</v>
      </c>
      <c r="Q885" s="3">
        <f t="shared" si="165"/>
        <v>207967573.38553771</v>
      </c>
      <c r="R885" s="3">
        <f t="shared" si="166"/>
        <v>127258809.11756259</v>
      </c>
      <c r="S885" s="3">
        <f t="shared" si="161"/>
        <v>80708764.267975122</v>
      </c>
      <c r="T885" s="21">
        <f>(RANK(E885,E$8:E$1007,1)+COUNTIF(E$8:E885,E885)-1)/1000</f>
        <v>0.75900000000000001</v>
      </c>
      <c r="U885" s="21">
        <f>(RANK(F885,F$8:F$1007,1)+COUNTIF(F$8:F885,F885)-1)/1000</f>
        <v>0.76200000000000001</v>
      </c>
      <c r="V885" s="21">
        <f>(RANK(G885,G$8:G$1007,1)+COUNTIF(G$8:G885,G885)-1)/1000</f>
        <v>0.746</v>
      </c>
      <c r="W885" s="21">
        <f>(RANK(H885,H$8:H$1007,1)+COUNTIF(H$8:H885,H885)-1)/1000</f>
        <v>0.745</v>
      </c>
      <c r="X885" s="21">
        <f>(RANK(I885,I$8:I$1007,1)+COUNTIF(I$8:I885,I885)-1)/1000</f>
        <v>0.76</v>
      </c>
      <c r="Y885" s="21">
        <f>(RANK(J885,J$8:J$1007,1)+COUNTIF(J$8:J885,J885)-1)/1000</f>
        <v>0.73</v>
      </c>
      <c r="Z885" s="21">
        <f>(RANK(K885,K$8:K$1007,1)+COUNTIF(K$8:K885,K885)-1)/1000</f>
        <v>0.747</v>
      </c>
      <c r="AA885" s="21">
        <f>(RANK(L885,L$8:L$1007,1)+COUNTIF(L$8:L885,L885)-1)/1000</f>
        <v>0.74199999999999999</v>
      </c>
      <c r="AB885" s="21">
        <f>(RANK(M885,M$8:M$1007,1)+COUNTIF(M$8:M885,M885)-1)/1000</f>
        <v>0.76500000000000001</v>
      </c>
      <c r="AC885" s="21">
        <f>(RANK(N885,N$8:N$1007,1)+COUNTIF(N$8:N885,N885)-1)/1000</f>
        <v>0.755</v>
      </c>
      <c r="AD885" s="21">
        <f>(RANK(O885,O$8:O$1007,1)+COUNTIF(O$8:O885,O885)-1)/1000</f>
        <v>0.77600000000000002</v>
      </c>
      <c r="AE885" s="21">
        <f>(RANK(P885,P$8:P$1007,1)+COUNTIF(P$8:P885,P885)-1)/1000</f>
        <v>0.73599999999999999</v>
      </c>
      <c r="AF885" s="21">
        <f>(RANK(Q885,Q$8:Q$1007,1)+COUNTIF(Q$8:Q885,Q885)-1)/1000</f>
        <v>0.755</v>
      </c>
      <c r="AG885" s="21">
        <f>(RANK(R885,R$8:R$1007,1)+COUNTIF(R$8:R885,R885)-1)/1000</f>
        <v>0.77600000000000002</v>
      </c>
      <c r="AH885" s="21">
        <f>(RANK(S885,S$8:S$1007,1)+COUNTIF(S$8:S885,S885)-1)/1000</f>
        <v>0.73599999999999999</v>
      </c>
      <c r="AI885" s="14">
        <f t="shared" si="167"/>
        <v>0</v>
      </c>
      <c r="AK885" s="14">
        <f t="shared" si="168"/>
        <v>0</v>
      </c>
    </row>
    <row r="886" spans="2:37" x14ac:dyDescent="0.25">
      <c r="B886">
        <f t="shared" si="162"/>
        <v>879</v>
      </c>
      <c r="C886">
        <f>MATCH(B886,'Stocastic Model Raw Data'!$B$2:$B$1001,0)</f>
        <v>952</v>
      </c>
      <c r="D886" s="14" cm="1">
        <f t="array" ref="D886">INDEX('Stocastic Model Raw Data'!$G$2:$G$1001,$C886,0)</f>
        <v>31610718</v>
      </c>
      <c r="E886" s="14" cm="1">
        <f t="array" ref="E886">INDEX('Stocastic Model Raw Data'!$C$2:$C$1001,$C886,0)</f>
        <v>7301855.2472569998</v>
      </c>
      <c r="F886" s="14" cm="1">
        <f t="array" ref="F886">INDEX('Stocastic Model Raw Data'!$H$2:$H$1001,$C886,0)</f>
        <v>3065260.8151794202</v>
      </c>
      <c r="G886" s="14">
        <f t="shared" si="157"/>
        <v>4236594.4320775792</v>
      </c>
      <c r="H886" s="14" cm="1">
        <f t="array" ref="H886">INDEX('Stocastic Model Raw Data'!$D$2:$D$1001,$C886,0)</f>
        <v>236599654.906735</v>
      </c>
      <c r="I886" s="14" cm="1">
        <f t="array" ref="I886">INDEX('Stocastic Model Raw Data'!$I$2:$I$1001,$C886,0)</f>
        <v>94129159.287268803</v>
      </c>
      <c r="J886" s="14">
        <f t="shared" si="158"/>
        <v>142470495.61946619</v>
      </c>
      <c r="K886" s="14" cm="1">
        <f t="array" ref="K886">INDEX('Stocastic Model Raw Data'!$E$2:$E$1001,$C886,0)</f>
        <v>42049198.278403997</v>
      </c>
      <c r="L886" s="14" cm="1">
        <f t="array" ref="L886">INDEX('Stocastic Model Raw Data'!$J$2:$J$1001,$C886,0)</f>
        <v>30133373.956848402</v>
      </c>
      <c r="M886" s="14">
        <f t="shared" si="159"/>
        <v>11915824.321555596</v>
      </c>
      <c r="N886" s="14">
        <f t="shared" si="163"/>
        <v>278648853.185139</v>
      </c>
      <c r="O886" s="14">
        <f t="shared" si="164"/>
        <v>124262533.2441172</v>
      </c>
      <c r="P886" s="14">
        <f t="shared" si="160"/>
        <v>154386319.9410218</v>
      </c>
      <c r="Q886" s="3">
        <f t="shared" si="165"/>
        <v>278648853.185139</v>
      </c>
      <c r="R886" s="3">
        <f t="shared" si="166"/>
        <v>155873251.2441172</v>
      </c>
      <c r="S886" s="3">
        <f t="shared" si="161"/>
        <v>122775601.9410218</v>
      </c>
      <c r="T886" s="21">
        <f>(RANK(E886,E$8:E$1007,1)+COUNTIF(E$8:E886,E886)-1)/1000</f>
        <v>0.95</v>
      </c>
      <c r="U886" s="21">
        <f>(RANK(F886,F$8:F$1007,1)+COUNTIF(F$8:F886,F886)-1)/1000</f>
        <v>0.94899999999999995</v>
      </c>
      <c r="V886" s="21">
        <f>(RANK(G886,G$8:G$1007,1)+COUNTIF(G$8:G886,G886)-1)/1000</f>
        <v>0.95</v>
      </c>
      <c r="W886" s="21">
        <f>(RANK(H886,H$8:H$1007,1)+COUNTIF(H$8:H886,H886)-1)/1000</f>
        <v>0.94899999999999995</v>
      </c>
      <c r="X886" s="21">
        <f>(RANK(I886,I$8:I$1007,1)+COUNTIF(I$8:I886,I886)-1)/1000</f>
        <v>0.94899999999999995</v>
      </c>
      <c r="Y886" s="21">
        <f>(RANK(J886,J$8:J$1007,1)+COUNTIF(J$8:J886,J886)-1)/1000</f>
        <v>0.94799999999999995</v>
      </c>
      <c r="Z886" s="21">
        <f>(RANK(K886,K$8:K$1007,1)+COUNTIF(K$8:K886,K886)-1)/1000</f>
        <v>0.89</v>
      </c>
      <c r="AA886" s="21">
        <f>(RANK(L886,L$8:L$1007,1)+COUNTIF(L$8:L886,L886)-1)/1000</f>
        <v>0.89100000000000001</v>
      </c>
      <c r="AB886" s="21">
        <f>(RANK(M886,M$8:M$1007,1)+COUNTIF(M$8:M886,M886)-1)/1000</f>
        <v>0.88700000000000001</v>
      </c>
      <c r="AC886" s="21">
        <f>(RANK(N886,N$8:N$1007,1)+COUNTIF(N$8:N886,N886)-1)/1000</f>
        <v>0.95199999999999996</v>
      </c>
      <c r="AD886" s="21">
        <f>(RANK(O886,O$8:O$1007,1)+COUNTIF(O$8:O886,O886)-1)/1000</f>
        <v>0.95499999999999996</v>
      </c>
      <c r="AE886" s="21">
        <f>(RANK(P886,P$8:P$1007,1)+COUNTIF(P$8:P886,P886)-1)/1000</f>
        <v>0.94699999999999995</v>
      </c>
      <c r="AF886" s="21">
        <f>(RANK(Q886,Q$8:Q$1007,1)+COUNTIF(Q$8:Q886,Q886)-1)/1000</f>
        <v>0.95199999999999996</v>
      </c>
      <c r="AG886" s="21">
        <f>(RANK(R886,R$8:R$1007,1)+COUNTIF(R$8:R886,R886)-1)/1000</f>
        <v>0.95499999999999996</v>
      </c>
      <c r="AH886" s="21">
        <f>(RANK(S886,S$8:S$1007,1)+COUNTIF(S$8:S886,S886)-1)/1000</f>
        <v>0.94699999999999995</v>
      </c>
      <c r="AI886" s="14">
        <f t="shared" si="167"/>
        <v>0</v>
      </c>
      <c r="AK886" s="14">
        <f t="shared" si="168"/>
        <v>0</v>
      </c>
    </row>
    <row r="887" spans="2:37" x14ac:dyDescent="0.25">
      <c r="B887">
        <f t="shared" si="162"/>
        <v>880</v>
      </c>
      <c r="C887">
        <f>MATCH(B887,'Stocastic Model Raw Data'!$B$2:$B$1001,0)</f>
        <v>959</v>
      </c>
      <c r="D887" s="14" cm="1">
        <f t="array" ref="D887">INDEX('Stocastic Model Raw Data'!$G$2:$G$1001,$C887,0)</f>
        <v>31610718</v>
      </c>
      <c r="E887" s="14" cm="1">
        <f t="array" ref="E887">INDEX('Stocastic Model Raw Data'!$C$2:$C$1001,$C887,0)</f>
        <v>7468634.4539149497</v>
      </c>
      <c r="F887" s="14" cm="1">
        <f t="array" ref="F887">INDEX('Stocastic Model Raw Data'!$H$2:$H$1001,$C887,0)</f>
        <v>3097736.56502426</v>
      </c>
      <c r="G887" s="14">
        <f t="shared" si="157"/>
        <v>4370897.8888906892</v>
      </c>
      <c r="H887" s="14" cm="1">
        <f t="array" ref="H887">INDEX('Stocastic Model Raw Data'!$D$2:$D$1001,$C887,0)</f>
        <v>243141282.67803699</v>
      </c>
      <c r="I887" s="14" cm="1">
        <f t="array" ref="I887">INDEX('Stocastic Model Raw Data'!$I$2:$I$1001,$C887,0)</f>
        <v>95299636.702984795</v>
      </c>
      <c r="J887" s="14">
        <f t="shared" si="158"/>
        <v>147841645.97505218</v>
      </c>
      <c r="K887" s="14" cm="1">
        <f t="array" ref="K887">INDEX('Stocastic Model Raw Data'!$E$2:$E$1001,$C887,0)</f>
        <v>45100894.741456799</v>
      </c>
      <c r="L887" s="14" cm="1">
        <f t="array" ref="L887">INDEX('Stocastic Model Raw Data'!$J$2:$J$1001,$C887,0)</f>
        <v>32653604.394367602</v>
      </c>
      <c r="M887" s="14">
        <f t="shared" si="159"/>
        <v>12447290.347089197</v>
      </c>
      <c r="N887" s="14">
        <f t="shared" si="163"/>
        <v>288242177.41949379</v>
      </c>
      <c r="O887" s="14">
        <f t="shared" si="164"/>
        <v>127953241.0973524</v>
      </c>
      <c r="P887" s="14">
        <f t="shared" si="160"/>
        <v>160288936.32214141</v>
      </c>
      <c r="Q887" s="3">
        <f t="shared" si="165"/>
        <v>288242177.41949379</v>
      </c>
      <c r="R887" s="3">
        <f t="shared" si="166"/>
        <v>159563959.09735239</v>
      </c>
      <c r="S887" s="3">
        <f t="shared" si="161"/>
        <v>128678218.32214141</v>
      </c>
      <c r="T887" s="21">
        <f>(RANK(E887,E$8:E$1007,1)+COUNTIF(E$8:E887,E887)-1)/1000</f>
        <v>0.95399999999999996</v>
      </c>
      <c r="U887" s="21">
        <f>(RANK(F887,F$8:F$1007,1)+COUNTIF(F$8:F887,F887)-1)/1000</f>
        <v>0.95299999999999996</v>
      </c>
      <c r="V887" s="21">
        <f>(RANK(G887,G$8:G$1007,1)+COUNTIF(G$8:G887,G887)-1)/1000</f>
        <v>0.95699999999999996</v>
      </c>
      <c r="W887" s="21">
        <f>(RANK(H887,H$8:H$1007,1)+COUNTIF(H$8:H887,H887)-1)/1000</f>
        <v>0.95399999999999996</v>
      </c>
      <c r="X887" s="21">
        <f>(RANK(I887,I$8:I$1007,1)+COUNTIF(I$8:I887,I887)-1)/1000</f>
        <v>0.95299999999999996</v>
      </c>
      <c r="Y887" s="21">
        <f>(RANK(J887,J$8:J$1007,1)+COUNTIF(J$8:J887,J887)-1)/1000</f>
        <v>0.95499999999999996</v>
      </c>
      <c r="Z887" s="21">
        <f>(RANK(K887,K$8:K$1007,1)+COUNTIF(K$8:K887,K887)-1)/1000</f>
        <v>0.97399999999999998</v>
      </c>
      <c r="AA887" s="21">
        <f>(RANK(L887,L$8:L$1007,1)+COUNTIF(L$8:L887,L887)-1)/1000</f>
        <v>0.98299999999999998</v>
      </c>
      <c r="AB887" s="21">
        <f>(RANK(M887,M$8:M$1007,1)+COUNTIF(M$8:M887,M887)-1)/1000</f>
        <v>0.95499999999999996</v>
      </c>
      <c r="AC887" s="21">
        <f>(RANK(N887,N$8:N$1007,1)+COUNTIF(N$8:N887,N887)-1)/1000</f>
        <v>0.95899999999999996</v>
      </c>
      <c r="AD887" s="21">
        <f>(RANK(O887,O$8:O$1007,1)+COUNTIF(O$8:O887,O887)-1)/1000</f>
        <v>0.96099999999999997</v>
      </c>
      <c r="AE887" s="21">
        <f>(RANK(P887,P$8:P$1007,1)+COUNTIF(P$8:P887,P887)-1)/1000</f>
        <v>0.95599999999999996</v>
      </c>
      <c r="AF887" s="21">
        <f>(RANK(Q887,Q$8:Q$1007,1)+COUNTIF(Q$8:Q887,Q887)-1)/1000</f>
        <v>0.95899999999999996</v>
      </c>
      <c r="AG887" s="21">
        <f>(RANK(R887,R$8:R$1007,1)+COUNTIF(R$8:R887,R887)-1)/1000</f>
        <v>0.96099999999999997</v>
      </c>
      <c r="AH887" s="21">
        <f>(RANK(S887,S$8:S$1007,1)+COUNTIF(S$8:S887,S887)-1)/1000</f>
        <v>0.95599999999999996</v>
      </c>
      <c r="AI887" s="14">
        <f t="shared" si="167"/>
        <v>0</v>
      </c>
      <c r="AK887" s="14">
        <f t="shared" si="168"/>
        <v>0</v>
      </c>
    </row>
    <row r="888" spans="2:37" x14ac:dyDescent="0.25">
      <c r="B888">
        <f t="shared" si="162"/>
        <v>881</v>
      </c>
      <c r="C888">
        <f>MATCH(B888,'Stocastic Model Raw Data'!$B$2:$B$1001,0)</f>
        <v>282</v>
      </c>
      <c r="D888" s="14" cm="1">
        <f t="array" ref="D888">INDEX('Stocastic Model Raw Data'!$G$2:$G$1001,$C888,0)</f>
        <v>31610718</v>
      </c>
      <c r="E888" s="14" cm="1">
        <f t="array" ref="E888">INDEX('Stocastic Model Raw Data'!$C$2:$C$1001,$C888,0)</f>
        <v>2852041.8988381098</v>
      </c>
      <c r="F888" s="14" cm="1">
        <f t="array" ref="F888">INDEX('Stocastic Model Raw Data'!$H$2:$H$1001,$C888,0)</f>
        <v>1143482.3853029001</v>
      </c>
      <c r="G888" s="14">
        <f t="shared" si="157"/>
        <v>1708559.5135352097</v>
      </c>
      <c r="H888" s="14" cm="1">
        <f t="array" ref="H888">INDEX('Stocastic Model Raw Data'!$D$2:$D$1001,$C888,0)</f>
        <v>91631718.859068096</v>
      </c>
      <c r="I888" s="14" cm="1">
        <f t="array" ref="I888">INDEX('Stocastic Model Raw Data'!$I$2:$I$1001,$C888,0)</f>
        <v>35780733.496660903</v>
      </c>
      <c r="J888" s="14">
        <f t="shared" si="158"/>
        <v>55850985.362407193</v>
      </c>
      <c r="K888" s="14" cm="1">
        <f t="array" ref="K888">INDEX('Stocastic Model Raw Data'!$E$2:$E$1001,$C888,0)</f>
        <v>34988741.632264398</v>
      </c>
      <c r="L888" s="14" cm="1">
        <f t="array" ref="L888">INDEX('Stocastic Model Raw Data'!$J$2:$J$1001,$C888,0)</f>
        <v>24783689.401754599</v>
      </c>
      <c r="M888" s="14">
        <f t="shared" si="159"/>
        <v>10205052.230509799</v>
      </c>
      <c r="N888" s="14">
        <f t="shared" si="163"/>
        <v>126620460.4913325</v>
      </c>
      <c r="O888" s="14">
        <f t="shared" si="164"/>
        <v>60564422.898415506</v>
      </c>
      <c r="P888" s="14">
        <f t="shared" si="160"/>
        <v>66056037.592916995</v>
      </c>
      <c r="Q888" s="3">
        <f t="shared" si="165"/>
        <v>126620460.4913325</v>
      </c>
      <c r="R888" s="3">
        <f t="shared" si="166"/>
        <v>92175140.898415506</v>
      </c>
      <c r="S888" s="3">
        <f t="shared" si="161"/>
        <v>34445319.592916995</v>
      </c>
      <c r="T888" s="21">
        <f>(RANK(E888,E$8:E$1007,1)+COUNTIF(E$8:E888,E888)-1)/1000</f>
        <v>0.28299999999999997</v>
      </c>
      <c r="U888" s="21">
        <f>(RANK(F888,F$8:F$1007,1)+COUNTIF(F$8:F888,F888)-1)/1000</f>
        <v>0.28899999999999998</v>
      </c>
      <c r="V888" s="21">
        <f>(RANK(G888,G$8:G$1007,1)+COUNTIF(G$8:G888,G888)-1)/1000</f>
        <v>0.27700000000000002</v>
      </c>
      <c r="W888" s="21">
        <f>(RANK(H888,H$8:H$1007,1)+COUNTIF(H$8:H888,H888)-1)/1000</f>
        <v>0.27500000000000002</v>
      </c>
      <c r="X888" s="21">
        <f>(RANK(I888,I$8:I$1007,1)+COUNTIF(I$8:I888,I888)-1)/1000</f>
        <v>0.28899999999999998</v>
      </c>
      <c r="Y888" s="21">
        <f>(RANK(J888,J$8:J$1007,1)+COUNTIF(J$8:J888,J888)-1)/1000</f>
        <v>0.27</v>
      </c>
      <c r="Z888" s="21">
        <f>(RANK(K888,K$8:K$1007,1)+COUNTIF(K$8:K888,K888)-1)/1000</f>
        <v>0.442</v>
      </c>
      <c r="AA888" s="21">
        <f>(RANK(L888,L$8:L$1007,1)+COUNTIF(L$8:L888,L888)-1)/1000</f>
        <v>0.434</v>
      </c>
      <c r="AB888" s="21">
        <f>(RANK(M888,M$8:M$1007,1)+COUNTIF(M$8:M888,M888)-1)/1000</f>
        <v>0.47099999999999997</v>
      </c>
      <c r="AC888" s="21">
        <f>(RANK(N888,N$8:N$1007,1)+COUNTIF(N$8:N888,N888)-1)/1000</f>
        <v>0.28199999999999997</v>
      </c>
      <c r="AD888" s="21">
        <f>(RANK(O888,O$8:O$1007,1)+COUNTIF(O$8:O888,O888)-1)/1000</f>
        <v>0.29399999999999998</v>
      </c>
      <c r="AE888" s="21">
        <f>(RANK(P888,P$8:P$1007,1)+COUNTIF(P$8:P888,P888)-1)/1000</f>
        <v>0.27400000000000002</v>
      </c>
      <c r="AF888" s="21">
        <f>(RANK(Q888,Q$8:Q$1007,1)+COUNTIF(Q$8:Q888,Q888)-1)/1000</f>
        <v>0.28199999999999997</v>
      </c>
      <c r="AG888" s="21">
        <f>(RANK(R888,R$8:R$1007,1)+COUNTIF(R$8:R888,R888)-1)/1000</f>
        <v>0.29399999999999998</v>
      </c>
      <c r="AH888" s="21">
        <f>(RANK(S888,S$8:S$1007,1)+COUNTIF(S$8:S888,S888)-1)/1000</f>
        <v>0.27400000000000002</v>
      </c>
      <c r="AI888" s="14">
        <f t="shared" si="167"/>
        <v>0</v>
      </c>
      <c r="AK888" s="14">
        <f t="shared" si="168"/>
        <v>0</v>
      </c>
    </row>
    <row r="889" spans="2:37" x14ac:dyDescent="0.25">
      <c r="B889">
        <f t="shared" si="162"/>
        <v>882</v>
      </c>
      <c r="C889">
        <f>MATCH(B889,'Stocastic Model Raw Data'!$B$2:$B$1001,0)</f>
        <v>442</v>
      </c>
      <c r="D889" s="14" cm="1">
        <f t="array" ref="D889">INDEX('Stocastic Model Raw Data'!$G$2:$G$1001,$C889,0)</f>
        <v>31610718</v>
      </c>
      <c r="E889" s="14" cm="1">
        <f t="array" ref="E889">INDEX('Stocastic Model Raw Data'!$C$2:$C$1001,$C889,0)</f>
        <v>4071007.3271710901</v>
      </c>
      <c r="F889" s="14" cm="1">
        <f t="array" ref="F889">INDEX('Stocastic Model Raw Data'!$H$2:$H$1001,$C889,0)</f>
        <v>1669483.9794385601</v>
      </c>
      <c r="G889" s="14">
        <f t="shared" si="157"/>
        <v>2401523.34773253</v>
      </c>
      <c r="H889" s="14" cm="1">
        <f t="array" ref="H889">INDEX('Stocastic Model Raw Data'!$D$2:$D$1001,$C889,0)</f>
        <v>131543329.070352</v>
      </c>
      <c r="I889" s="14" cm="1">
        <f t="array" ref="I889">INDEX('Stocastic Model Raw Data'!$I$2:$I$1001,$C889,0)</f>
        <v>51551369.809934601</v>
      </c>
      <c r="J889" s="14">
        <f t="shared" si="158"/>
        <v>79991959.260417402</v>
      </c>
      <c r="K889" s="14" cm="1">
        <f t="array" ref="K889">INDEX('Stocastic Model Raw Data'!$E$2:$E$1001,$C889,0)</f>
        <v>28146559.724461298</v>
      </c>
      <c r="L889" s="14" cm="1">
        <f t="array" ref="L889">INDEX('Stocastic Model Raw Data'!$J$2:$J$1001,$C889,0)</f>
        <v>19628681.2310904</v>
      </c>
      <c r="M889" s="14">
        <f t="shared" si="159"/>
        <v>8517878.4933708981</v>
      </c>
      <c r="N889" s="14">
        <f t="shared" si="163"/>
        <v>159689888.79481331</v>
      </c>
      <c r="O889" s="14">
        <f t="shared" si="164"/>
        <v>71180051.041024998</v>
      </c>
      <c r="P889" s="14">
        <f t="shared" si="160"/>
        <v>88509837.753788307</v>
      </c>
      <c r="Q889" s="3">
        <f t="shared" si="165"/>
        <v>159689888.79481331</v>
      </c>
      <c r="R889" s="3">
        <f t="shared" si="166"/>
        <v>102790769.041025</v>
      </c>
      <c r="S889" s="3">
        <f t="shared" si="161"/>
        <v>56899119.753788307</v>
      </c>
      <c r="T889" s="21">
        <f>(RANK(E889,E$8:E$1007,1)+COUNTIF(E$8:E889,E889)-1)/1000</f>
        <v>0.45500000000000002</v>
      </c>
      <c r="U889" s="21">
        <f>(RANK(F889,F$8:F$1007,1)+COUNTIF(F$8:F889,F889)-1)/1000</f>
        <v>0.47699999999999998</v>
      </c>
      <c r="V889" s="21">
        <f>(RANK(G889,G$8:G$1007,1)+COUNTIF(G$8:G889,G889)-1)/1000</f>
        <v>0.45100000000000001</v>
      </c>
      <c r="W889" s="21">
        <f>(RANK(H889,H$8:H$1007,1)+COUNTIF(H$8:H889,H889)-1)/1000</f>
        <v>0.44900000000000001</v>
      </c>
      <c r="X889" s="21">
        <f>(RANK(I889,I$8:I$1007,1)+COUNTIF(I$8:I889,I889)-1)/1000</f>
        <v>0.47599999999999998</v>
      </c>
      <c r="Y889" s="21">
        <f>(RANK(J889,J$8:J$1007,1)+COUNTIF(J$8:J889,J889)-1)/1000</f>
        <v>0.44700000000000001</v>
      </c>
      <c r="Z889" s="21">
        <f>(RANK(K889,K$8:K$1007,1)+COUNTIF(K$8:K889,K889)-1)/1000</f>
        <v>0.16300000000000001</v>
      </c>
      <c r="AA889" s="21">
        <f>(RANK(L889,L$8:L$1007,1)+COUNTIF(L$8:L889,L889)-1)/1000</f>
        <v>0.16600000000000001</v>
      </c>
      <c r="AB889" s="21">
        <f>(RANK(M889,M$8:M$1007,1)+COUNTIF(M$8:M889,M889)-1)/1000</f>
        <v>0.14699999999999999</v>
      </c>
      <c r="AC889" s="21">
        <f>(RANK(N889,N$8:N$1007,1)+COUNTIF(N$8:N889,N889)-1)/1000</f>
        <v>0.442</v>
      </c>
      <c r="AD889" s="21">
        <f>(RANK(O889,O$8:O$1007,1)+COUNTIF(O$8:O889,O889)-1)/1000</f>
        <v>0.42</v>
      </c>
      <c r="AE889" s="21">
        <f>(RANK(P889,P$8:P$1007,1)+COUNTIF(P$8:P889,P889)-1)/1000</f>
        <v>0.439</v>
      </c>
      <c r="AF889" s="21">
        <f>(RANK(Q889,Q$8:Q$1007,1)+COUNTIF(Q$8:Q889,Q889)-1)/1000</f>
        <v>0.442</v>
      </c>
      <c r="AG889" s="21">
        <f>(RANK(R889,R$8:R$1007,1)+COUNTIF(R$8:R889,R889)-1)/1000</f>
        <v>0.42</v>
      </c>
      <c r="AH889" s="21">
        <f>(RANK(S889,S$8:S$1007,1)+COUNTIF(S$8:S889,S889)-1)/1000</f>
        <v>0.439</v>
      </c>
      <c r="AI889" s="14">
        <f t="shared" si="167"/>
        <v>0</v>
      </c>
      <c r="AK889" s="14">
        <f t="shared" si="168"/>
        <v>0</v>
      </c>
    </row>
    <row r="890" spans="2:37" x14ac:dyDescent="0.25">
      <c r="B890">
        <f t="shared" si="162"/>
        <v>883</v>
      </c>
      <c r="C890">
        <f>MATCH(B890,'Stocastic Model Raw Data'!$B$2:$B$1001,0)</f>
        <v>796</v>
      </c>
      <c r="D890" s="14" cm="1">
        <f t="array" ref="D890">INDEX('Stocastic Model Raw Data'!$G$2:$G$1001,$C890,0)</f>
        <v>31610718</v>
      </c>
      <c r="E890" s="14" cm="1">
        <f t="array" ref="E890">INDEX('Stocastic Model Raw Data'!$C$2:$C$1001,$C890,0)</f>
        <v>5623391.0198184801</v>
      </c>
      <c r="F890" s="14" cm="1">
        <f t="array" ref="F890">INDEX('Stocastic Model Raw Data'!$H$2:$H$1001,$C890,0)</f>
        <v>2333952.1009008</v>
      </c>
      <c r="G890" s="14">
        <f t="shared" si="157"/>
        <v>3289438.9189176802</v>
      </c>
      <c r="H890" s="14" cm="1">
        <f t="array" ref="H890">INDEX('Stocastic Model Raw Data'!$D$2:$D$1001,$C890,0)</f>
        <v>182373512.75834501</v>
      </c>
      <c r="I890" s="14" cm="1">
        <f t="array" ref="I890">INDEX('Stocastic Model Raw Data'!$I$2:$I$1001,$C890,0)</f>
        <v>71974097.287559301</v>
      </c>
      <c r="J890" s="14">
        <f t="shared" si="158"/>
        <v>110399415.47078571</v>
      </c>
      <c r="K890" s="14" cm="1">
        <f t="array" ref="K890">INDEX('Stocastic Model Raw Data'!$E$2:$E$1001,$C890,0)</f>
        <v>35485085.664875902</v>
      </c>
      <c r="L890" s="14" cm="1">
        <f t="array" ref="L890">INDEX('Stocastic Model Raw Data'!$J$2:$J$1001,$C890,0)</f>
        <v>25112302.116028301</v>
      </c>
      <c r="M890" s="14">
        <f t="shared" si="159"/>
        <v>10372783.548847601</v>
      </c>
      <c r="N890" s="14">
        <f t="shared" si="163"/>
        <v>217858598.4232209</v>
      </c>
      <c r="O890" s="14">
        <f t="shared" si="164"/>
        <v>97086399.40358761</v>
      </c>
      <c r="P890" s="14">
        <f t="shared" si="160"/>
        <v>120772199.01963329</v>
      </c>
      <c r="Q890" s="3">
        <f t="shared" si="165"/>
        <v>217858598.4232209</v>
      </c>
      <c r="R890" s="3">
        <f t="shared" si="166"/>
        <v>128697117.40358761</v>
      </c>
      <c r="S890" s="3">
        <f t="shared" si="161"/>
        <v>89161481.019633293</v>
      </c>
      <c r="T890" s="21">
        <f>(RANK(E890,E$8:E$1007,1)+COUNTIF(E$8:E890,E890)-1)/1000</f>
        <v>0.8</v>
      </c>
      <c r="U890" s="21">
        <f>(RANK(F890,F$8:F$1007,1)+COUNTIF(F$8:F890,F890)-1)/1000</f>
        <v>0.79900000000000004</v>
      </c>
      <c r="V890" s="21">
        <f>(RANK(G890,G$8:G$1007,1)+COUNTIF(G$8:G890,G890)-1)/1000</f>
        <v>0.80100000000000005</v>
      </c>
      <c r="W890" s="21">
        <f>(RANK(H890,H$8:H$1007,1)+COUNTIF(H$8:H890,H890)-1)/1000</f>
        <v>0.79600000000000004</v>
      </c>
      <c r="X890" s="21">
        <f>(RANK(I890,I$8:I$1007,1)+COUNTIF(I$8:I890,I890)-1)/1000</f>
        <v>0.8</v>
      </c>
      <c r="Y890" s="21">
        <f>(RANK(J890,J$8:J$1007,1)+COUNTIF(J$8:J890,J890)-1)/1000</f>
        <v>0.79400000000000004</v>
      </c>
      <c r="Z890" s="21">
        <f>(RANK(K890,K$8:K$1007,1)+COUNTIF(K$8:K890,K890)-1)/1000</f>
        <v>0.47799999999999998</v>
      </c>
      <c r="AA890" s="21">
        <f>(RANK(L890,L$8:L$1007,1)+COUNTIF(L$8:L890,L890)-1)/1000</f>
        <v>0.46</v>
      </c>
      <c r="AB890" s="21">
        <f>(RANK(M890,M$8:M$1007,1)+COUNTIF(M$8:M890,M890)-1)/1000</f>
        <v>0.51200000000000001</v>
      </c>
      <c r="AC890" s="21">
        <f>(RANK(N890,N$8:N$1007,1)+COUNTIF(N$8:N890,N890)-1)/1000</f>
        <v>0.79600000000000004</v>
      </c>
      <c r="AD890" s="21">
        <f>(RANK(O890,O$8:O$1007,1)+COUNTIF(O$8:O890,O890)-1)/1000</f>
        <v>0.79300000000000004</v>
      </c>
      <c r="AE890" s="21">
        <f>(RANK(P890,P$8:P$1007,1)+COUNTIF(P$8:P890,P890)-1)/1000</f>
        <v>0.79100000000000004</v>
      </c>
      <c r="AF890" s="21">
        <f>(RANK(Q890,Q$8:Q$1007,1)+COUNTIF(Q$8:Q890,Q890)-1)/1000</f>
        <v>0.79600000000000004</v>
      </c>
      <c r="AG890" s="21">
        <f>(RANK(R890,R$8:R$1007,1)+COUNTIF(R$8:R890,R890)-1)/1000</f>
        <v>0.79300000000000004</v>
      </c>
      <c r="AH890" s="21">
        <f>(RANK(S890,S$8:S$1007,1)+COUNTIF(S$8:S890,S890)-1)/1000</f>
        <v>0.79100000000000004</v>
      </c>
      <c r="AI890" s="14">
        <f t="shared" si="167"/>
        <v>0</v>
      </c>
      <c r="AK890" s="14">
        <f t="shared" si="168"/>
        <v>0</v>
      </c>
    </row>
    <row r="891" spans="2:37" x14ac:dyDescent="0.25">
      <c r="B891">
        <f t="shared" si="162"/>
        <v>884</v>
      </c>
      <c r="C891">
        <f>MATCH(B891,'Stocastic Model Raw Data'!$B$2:$B$1001,0)</f>
        <v>915</v>
      </c>
      <c r="D891" s="14" cm="1">
        <f t="array" ref="D891">INDEX('Stocastic Model Raw Data'!$G$2:$G$1001,$C891,0)</f>
        <v>31610718</v>
      </c>
      <c r="E891" s="14" cm="1">
        <f t="array" ref="E891">INDEX('Stocastic Model Raw Data'!$C$2:$C$1001,$C891,0)</f>
        <v>6606750.4941507503</v>
      </c>
      <c r="F891" s="14" cm="1">
        <f t="array" ref="F891">INDEX('Stocastic Model Raw Data'!$H$2:$H$1001,$C891,0)</f>
        <v>2752148.9679753198</v>
      </c>
      <c r="G891" s="14">
        <f t="shared" si="157"/>
        <v>3854601.5261754305</v>
      </c>
      <c r="H891" s="14" cm="1">
        <f t="array" ref="H891">INDEX('Stocastic Model Raw Data'!$D$2:$D$1001,$C891,0)</f>
        <v>215411692.98674101</v>
      </c>
      <c r="I891" s="14" cm="1">
        <f t="array" ref="I891">INDEX('Stocastic Model Raw Data'!$I$2:$I$1001,$C891,0)</f>
        <v>84689536.370622396</v>
      </c>
      <c r="J891" s="14">
        <f t="shared" si="158"/>
        <v>130722156.61611861</v>
      </c>
      <c r="K891" s="14" cm="1">
        <f t="array" ref="K891">INDEX('Stocastic Model Raw Data'!$E$2:$E$1001,$C891,0)</f>
        <v>42719257.677951999</v>
      </c>
      <c r="L891" s="14" cm="1">
        <f t="array" ref="L891">INDEX('Stocastic Model Raw Data'!$J$2:$J$1001,$C891,0)</f>
        <v>30767377.523309901</v>
      </c>
      <c r="M891" s="14">
        <f t="shared" si="159"/>
        <v>11951880.154642098</v>
      </c>
      <c r="N891" s="14">
        <f t="shared" si="163"/>
        <v>258130950.664693</v>
      </c>
      <c r="O891" s="14">
        <f t="shared" si="164"/>
        <v>115456913.8939323</v>
      </c>
      <c r="P891" s="14">
        <f t="shared" si="160"/>
        <v>142674036.77076072</v>
      </c>
      <c r="Q891" s="3">
        <f t="shared" si="165"/>
        <v>258130950.664693</v>
      </c>
      <c r="R891" s="3">
        <f t="shared" si="166"/>
        <v>147067631.89393228</v>
      </c>
      <c r="S891" s="3">
        <f t="shared" si="161"/>
        <v>111063318.77076072</v>
      </c>
      <c r="T891" s="21">
        <f>(RANK(E891,E$8:E$1007,1)+COUNTIF(E$8:E891,E891)-1)/1000</f>
        <v>0.90800000000000003</v>
      </c>
      <c r="U891" s="21">
        <f>(RANK(F891,F$8:F$1007,1)+COUNTIF(F$8:F891,F891)-1)/1000</f>
        <v>0.90900000000000003</v>
      </c>
      <c r="V891" s="21">
        <f>(RANK(G891,G$8:G$1007,1)+COUNTIF(G$8:G891,G891)-1)/1000</f>
        <v>0.90600000000000003</v>
      </c>
      <c r="W891" s="21">
        <f>(RANK(H891,H$8:H$1007,1)+COUNTIF(H$8:H891,H891)-1)/1000</f>
        <v>0.90900000000000003</v>
      </c>
      <c r="X891" s="21">
        <f>(RANK(I891,I$8:I$1007,1)+COUNTIF(I$8:I891,I891)-1)/1000</f>
        <v>0.90900000000000003</v>
      </c>
      <c r="Y891" s="21">
        <f>(RANK(J891,J$8:J$1007,1)+COUNTIF(J$8:J891,J891)-1)/1000</f>
        <v>0.90700000000000003</v>
      </c>
      <c r="Z891" s="21">
        <f>(RANK(K891,K$8:K$1007,1)+COUNTIF(K$8:K891,K891)-1)/1000</f>
        <v>0.92200000000000004</v>
      </c>
      <c r="AA891" s="21">
        <f>(RANK(L891,L$8:L$1007,1)+COUNTIF(L$8:L891,L891)-1)/1000</f>
        <v>0.92700000000000005</v>
      </c>
      <c r="AB891" s="21">
        <f>(RANK(M891,M$8:M$1007,1)+COUNTIF(M$8:M891,M891)-1)/1000</f>
        <v>0.89</v>
      </c>
      <c r="AC891" s="21">
        <f>(RANK(N891,N$8:N$1007,1)+COUNTIF(N$8:N891,N891)-1)/1000</f>
        <v>0.91500000000000004</v>
      </c>
      <c r="AD891" s="21">
        <f>(RANK(O891,O$8:O$1007,1)+COUNTIF(O$8:O891,O891)-1)/1000</f>
        <v>0.92600000000000005</v>
      </c>
      <c r="AE891" s="21">
        <f>(RANK(P891,P$8:P$1007,1)+COUNTIF(P$8:P891,P891)-1)/1000</f>
        <v>0.91200000000000003</v>
      </c>
      <c r="AF891" s="21">
        <f>(RANK(Q891,Q$8:Q$1007,1)+COUNTIF(Q$8:Q891,Q891)-1)/1000</f>
        <v>0.91500000000000004</v>
      </c>
      <c r="AG891" s="21">
        <f>(RANK(R891,R$8:R$1007,1)+COUNTIF(R$8:R891,R891)-1)/1000</f>
        <v>0.92600000000000005</v>
      </c>
      <c r="AH891" s="21">
        <f>(RANK(S891,S$8:S$1007,1)+COUNTIF(S$8:S891,S891)-1)/1000</f>
        <v>0.91200000000000003</v>
      </c>
      <c r="AI891" s="14">
        <f t="shared" si="167"/>
        <v>0</v>
      </c>
      <c r="AK891" s="14">
        <f t="shared" si="168"/>
        <v>0</v>
      </c>
    </row>
    <row r="892" spans="2:37" x14ac:dyDescent="0.25">
      <c r="B892">
        <f t="shared" si="162"/>
        <v>885</v>
      </c>
      <c r="C892">
        <f>MATCH(B892,'Stocastic Model Raw Data'!$B$2:$B$1001,0)</f>
        <v>760</v>
      </c>
      <c r="D892" s="14" cm="1">
        <f t="array" ref="D892">INDEX('Stocastic Model Raw Data'!$G$2:$G$1001,$C892,0)</f>
        <v>31610718</v>
      </c>
      <c r="E892" s="14" cm="1">
        <f t="array" ref="E892">INDEX('Stocastic Model Raw Data'!$C$2:$C$1001,$C892,0)</f>
        <v>5429078.2929931302</v>
      </c>
      <c r="F892" s="14" cm="1">
        <f t="array" ref="F892">INDEX('Stocastic Model Raw Data'!$H$2:$H$1001,$C892,0)</f>
        <v>2278753.41879093</v>
      </c>
      <c r="G892" s="14">
        <f t="shared" si="157"/>
        <v>3150324.8742022002</v>
      </c>
      <c r="H892" s="14" cm="1">
        <f t="array" ref="H892">INDEX('Stocastic Model Raw Data'!$D$2:$D$1001,$C892,0)</f>
        <v>174517987.804443</v>
      </c>
      <c r="I892" s="14" cm="1">
        <f t="array" ref="I892">INDEX('Stocastic Model Raw Data'!$I$2:$I$1001,$C892,0)</f>
        <v>70055956.054452404</v>
      </c>
      <c r="J892" s="14">
        <f t="shared" si="158"/>
        <v>104462031.7499906</v>
      </c>
      <c r="K892" s="14" cm="1">
        <f t="array" ref="K892">INDEX('Stocastic Model Raw Data'!$E$2:$E$1001,$C892,0)</f>
        <v>34395735.097901098</v>
      </c>
      <c r="L892" s="14" cm="1">
        <f t="array" ref="L892">INDEX('Stocastic Model Raw Data'!$J$2:$J$1001,$C892,0)</f>
        <v>24151907.108815499</v>
      </c>
      <c r="M892" s="14">
        <f t="shared" si="159"/>
        <v>10243827.9890856</v>
      </c>
      <c r="N892" s="14">
        <f t="shared" si="163"/>
        <v>208913722.90234411</v>
      </c>
      <c r="O892" s="14">
        <f t="shared" si="164"/>
        <v>94207863.16326791</v>
      </c>
      <c r="P892" s="14">
        <f t="shared" si="160"/>
        <v>114705859.7390762</v>
      </c>
      <c r="Q892" s="3">
        <f t="shared" si="165"/>
        <v>208913722.90234411</v>
      </c>
      <c r="R892" s="3">
        <f t="shared" si="166"/>
        <v>125818581.16326791</v>
      </c>
      <c r="S892" s="3">
        <f t="shared" si="161"/>
        <v>83095141.739076197</v>
      </c>
      <c r="T892" s="21">
        <f>(RANK(E892,E$8:E$1007,1)+COUNTIF(E$8:E892,E892)-1)/1000</f>
        <v>0.78</v>
      </c>
      <c r="U892" s="21">
        <f>(RANK(F892,F$8:F$1007,1)+COUNTIF(F$8:F892,F892)-1)/1000</f>
        <v>0.78500000000000003</v>
      </c>
      <c r="V892" s="21">
        <f>(RANK(G892,G$8:G$1007,1)+COUNTIF(G$8:G892,G892)-1)/1000</f>
        <v>0.77300000000000002</v>
      </c>
      <c r="W892" s="21">
        <f>(RANK(H892,H$8:H$1007,1)+COUNTIF(H$8:H892,H892)-1)/1000</f>
        <v>0.77400000000000002</v>
      </c>
      <c r="X892" s="21">
        <f>(RANK(I892,I$8:I$1007,1)+COUNTIF(I$8:I892,I892)-1)/1000</f>
        <v>0.78500000000000003</v>
      </c>
      <c r="Y892" s="21">
        <f>(RANK(J892,J$8:J$1007,1)+COUNTIF(J$8:J892,J892)-1)/1000</f>
        <v>0.76900000000000002</v>
      </c>
      <c r="Z892" s="21">
        <f>(RANK(K892,K$8:K$1007,1)+COUNTIF(K$8:K892,K892)-1)/1000</f>
        <v>0.40799999999999997</v>
      </c>
      <c r="AA892" s="21">
        <f>(RANK(L892,L$8:L$1007,1)+COUNTIF(L$8:L892,L892)-1)/1000</f>
        <v>0.39300000000000002</v>
      </c>
      <c r="AB892" s="21">
        <f>(RANK(M892,M$8:M$1007,1)+COUNTIF(M$8:M892,M892)-1)/1000</f>
        <v>0.48099999999999998</v>
      </c>
      <c r="AC892" s="21">
        <f>(RANK(N892,N$8:N$1007,1)+COUNTIF(N$8:N892,N892)-1)/1000</f>
        <v>0.76</v>
      </c>
      <c r="AD892" s="21">
        <f>(RANK(O892,O$8:O$1007,1)+COUNTIF(O$8:O892,O892)-1)/1000</f>
        <v>0.76200000000000001</v>
      </c>
      <c r="AE892" s="21">
        <f>(RANK(P892,P$8:P$1007,1)+COUNTIF(P$8:P892,P892)-1)/1000</f>
        <v>0.76100000000000001</v>
      </c>
      <c r="AF892" s="21">
        <f>(RANK(Q892,Q$8:Q$1007,1)+COUNTIF(Q$8:Q892,Q892)-1)/1000</f>
        <v>0.76</v>
      </c>
      <c r="AG892" s="21">
        <f>(RANK(R892,R$8:R$1007,1)+COUNTIF(R$8:R892,R892)-1)/1000</f>
        <v>0.76200000000000001</v>
      </c>
      <c r="AH892" s="21">
        <f>(RANK(S892,S$8:S$1007,1)+COUNTIF(S$8:S892,S892)-1)/1000</f>
        <v>0.76100000000000001</v>
      </c>
      <c r="AI892" s="14">
        <f t="shared" si="167"/>
        <v>0</v>
      </c>
      <c r="AK892" s="14">
        <f t="shared" si="168"/>
        <v>0</v>
      </c>
    </row>
    <row r="893" spans="2:37" x14ac:dyDescent="0.25">
      <c r="B893">
        <f t="shared" si="162"/>
        <v>886</v>
      </c>
      <c r="C893">
        <f>MATCH(B893,'Stocastic Model Raw Data'!$B$2:$B$1001,0)</f>
        <v>805</v>
      </c>
      <c r="D893" s="14" cm="1">
        <f t="array" ref="D893">INDEX('Stocastic Model Raw Data'!$G$2:$G$1001,$C893,0)</f>
        <v>31610718</v>
      </c>
      <c r="E893" s="14" cm="1">
        <f t="array" ref="E893">INDEX('Stocastic Model Raw Data'!$C$2:$C$1001,$C893,0)</f>
        <v>5478197.95986138</v>
      </c>
      <c r="F893" s="14" cm="1">
        <f t="array" ref="F893">INDEX('Stocastic Model Raw Data'!$H$2:$H$1001,$C893,0)</f>
        <v>2229091.9174268702</v>
      </c>
      <c r="G893" s="14">
        <f t="shared" si="157"/>
        <v>3249106.0424345098</v>
      </c>
      <c r="H893" s="14" cm="1">
        <f t="array" ref="H893">INDEX('Stocastic Model Raw Data'!$D$2:$D$1001,$C893,0)</f>
        <v>178776227.279232</v>
      </c>
      <c r="I893" s="14" cm="1">
        <f t="array" ref="I893">INDEX('Stocastic Model Raw Data'!$I$2:$I$1001,$C893,0)</f>
        <v>68874424.481189907</v>
      </c>
      <c r="J893" s="14">
        <f t="shared" si="158"/>
        <v>109901802.79804209</v>
      </c>
      <c r="K893" s="14" cm="1">
        <f t="array" ref="K893">INDEX('Stocastic Model Raw Data'!$E$2:$E$1001,$C893,0)</f>
        <v>41085268.829101697</v>
      </c>
      <c r="L893" s="14" cm="1">
        <f t="array" ref="L893">INDEX('Stocastic Model Raw Data'!$J$2:$J$1001,$C893,0)</f>
        <v>29371333.685688801</v>
      </c>
      <c r="M893" s="14">
        <f t="shared" si="159"/>
        <v>11713935.143412896</v>
      </c>
      <c r="N893" s="14">
        <f t="shared" si="163"/>
        <v>219861496.10833371</v>
      </c>
      <c r="O893" s="14">
        <f t="shared" si="164"/>
        <v>98245758.1668787</v>
      </c>
      <c r="P893" s="14">
        <f t="shared" si="160"/>
        <v>121615737.94145501</v>
      </c>
      <c r="Q893" s="3">
        <f t="shared" si="165"/>
        <v>219861496.10833371</v>
      </c>
      <c r="R893" s="3">
        <f t="shared" si="166"/>
        <v>129856476.1668787</v>
      </c>
      <c r="S893" s="3">
        <f t="shared" si="161"/>
        <v>90005019.941455007</v>
      </c>
      <c r="T893" s="21">
        <f>(RANK(E893,E$8:E$1007,1)+COUNTIF(E$8:E893,E893)-1)/1000</f>
        <v>0.78400000000000003</v>
      </c>
      <c r="U893" s="21">
        <f>(RANK(F893,F$8:F$1007,1)+COUNTIF(F$8:F893,F893)-1)/1000</f>
        <v>0.77900000000000003</v>
      </c>
      <c r="V893" s="21">
        <f>(RANK(G893,G$8:G$1007,1)+COUNTIF(G$8:G893,G893)-1)/1000</f>
        <v>0.78800000000000003</v>
      </c>
      <c r="W893" s="21">
        <f>(RANK(H893,H$8:H$1007,1)+COUNTIF(H$8:H893,H893)-1)/1000</f>
        <v>0.78500000000000003</v>
      </c>
      <c r="X893" s="21">
        <f>(RANK(I893,I$8:I$1007,1)+COUNTIF(I$8:I893,I893)-1)/1000</f>
        <v>0.77900000000000003</v>
      </c>
      <c r="Y893" s="21">
        <f>(RANK(J893,J$8:J$1007,1)+COUNTIF(J$8:J893,J893)-1)/1000</f>
        <v>0.79</v>
      </c>
      <c r="Z893" s="21">
        <f>(RANK(K893,K$8:K$1007,1)+COUNTIF(K$8:K893,K893)-1)/1000</f>
        <v>0.83299999999999996</v>
      </c>
      <c r="AA893" s="21">
        <f>(RANK(L893,L$8:L$1007,1)+COUNTIF(L$8:L893,L893)-1)/1000</f>
        <v>0.83299999999999996</v>
      </c>
      <c r="AB893" s="21">
        <f>(RANK(M893,M$8:M$1007,1)+COUNTIF(M$8:M893,M893)-1)/1000</f>
        <v>0.85</v>
      </c>
      <c r="AC893" s="21">
        <f>(RANK(N893,N$8:N$1007,1)+COUNTIF(N$8:N893,N893)-1)/1000</f>
        <v>0.80500000000000005</v>
      </c>
      <c r="AD893" s="21">
        <f>(RANK(O893,O$8:O$1007,1)+COUNTIF(O$8:O893,O893)-1)/1000</f>
        <v>0.80800000000000005</v>
      </c>
      <c r="AE893" s="21">
        <f>(RANK(P893,P$8:P$1007,1)+COUNTIF(P$8:P893,P893)-1)/1000</f>
        <v>0.80200000000000005</v>
      </c>
      <c r="AF893" s="21">
        <f>(RANK(Q893,Q$8:Q$1007,1)+COUNTIF(Q$8:Q893,Q893)-1)/1000</f>
        <v>0.80500000000000005</v>
      </c>
      <c r="AG893" s="21">
        <f>(RANK(R893,R$8:R$1007,1)+COUNTIF(R$8:R893,R893)-1)/1000</f>
        <v>0.80800000000000005</v>
      </c>
      <c r="AH893" s="21">
        <f>(RANK(S893,S$8:S$1007,1)+COUNTIF(S$8:S893,S893)-1)/1000</f>
        <v>0.80200000000000005</v>
      </c>
      <c r="AI893" s="14">
        <f t="shared" si="167"/>
        <v>0</v>
      </c>
      <c r="AK893" s="14">
        <f t="shared" si="168"/>
        <v>0</v>
      </c>
    </row>
    <row r="894" spans="2:37" x14ac:dyDescent="0.25">
      <c r="B894">
        <f t="shared" si="162"/>
        <v>887</v>
      </c>
      <c r="C894">
        <f>MATCH(B894,'Stocastic Model Raw Data'!$B$2:$B$1001,0)</f>
        <v>512</v>
      </c>
      <c r="D894" s="14" cm="1">
        <f t="array" ref="D894">INDEX('Stocastic Model Raw Data'!$G$2:$G$1001,$C894,0)</f>
        <v>31610718</v>
      </c>
      <c r="E894" s="14" cm="1">
        <f t="array" ref="E894">INDEX('Stocastic Model Raw Data'!$C$2:$C$1001,$C894,0)</f>
        <v>4431315.6391291199</v>
      </c>
      <c r="F894" s="14" cm="1">
        <f t="array" ref="F894">INDEX('Stocastic Model Raw Data'!$H$2:$H$1001,$C894,0)</f>
        <v>1811349.55097164</v>
      </c>
      <c r="G894" s="14">
        <f t="shared" si="157"/>
        <v>2619966.0881574797</v>
      </c>
      <c r="H894" s="14" cm="1">
        <f t="array" ref="H894">INDEX('Stocastic Model Raw Data'!$D$2:$D$1001,$C894,0)</f>
        <v>143349879.72594199</v>
      </c>
      <c r="I894" s="14" cm="1">
        <f t="array" ref="I894">INDEX('Stocastic Model Raw Data'!$I$2:$I$1001,$C894,0)</f>
        <v>55914346.5572436</v>
      </c>
      <c r="J894" s="14">
        <f t="shared" si="158"/>
        <v>87435533.168698385</v>
      </c>
      <c r="K894" s="14" cm="1">
        <f t="array" ref="K894">INDEX('Stocastic Model Raw Data'!$E$2:$E$1001,$C894,0)</f>
        <v>30295089.783181898</v>
      </c>
      <c r="L894" s="14" cm="1">
        <f t="array" ref="L894">INDEX('Stocastic Model Raw Data'!$J$2:$J$1001,$C894,0)</f>
        <v>20935726.5703292</v>
      </c>
      <c r="M894" s="14">
        <f t="shared" si="159"/>
        <v>9359363.2128526978</v>
      </c>
      <c r="N894" s="14">
        <f t="shared" si="163"/>
        <v>173644969.50912389</v>
      </c>
      <c r="O894" s="14">
        <f t="shared" si="164"/>
        <v>76850073.127572805</v>
      </c>
      <c r="P894" s="14">
        <f t="shared" si="160"/>
        <v>96794896.381551087</v>
      </c>
      <c r="Q894" s="3">
        <f t="shared" si="165"/>
        <v>173644969.50912389</v>
      </c>
      <c r="R894" s="3">
        <f t="shared" si="166"/>
        <v>108460791.1275728</v>
      </c>
      <c r="S894" s="3">
        <f t="shared" si="161"/>
        <v>65184178.381551087</v>
      </c>
      <c r="T894" s="21">
        <f>(RANK(E894,E$8:E$1007,1)+COUNTIF(E$8:E894,E894)-1)/1000</f>
        <v>0.56699999999999995</v>
      </c>
      <c r="U894" s="21">
        <f>(RANK(F894,F$8:F$1007,1)+COUNTIF(F$8:F894,F894)-1)/1000</f>
        <v>0.57299999999999995</v>
      </c>
      <c r="V894" s="21">
        <f>(RANK(G894,G$8:G$1007,1)+COUNTIF(G$8:G894,G894)-1)/1000</f>
        <v>0.57299999999999995</v>
      </c>
      <c r="W894" s="21">
        <f>(RANK(H894,H$8:H$1007,1)+COUNTIF(H$8:H894,H894)-1)/1000</f>
        <v>0.56699999999999995</v>
      </c>
      <c r="X894" s="21">
        <f>(RANK(I894,I$8:I$1007,1)+COUNTIF(I$8:I894,I894)-1)/1000</f>
        <v>0.56699999999999995</v>
      </c>
      <c r="Y894" s="21">
        <f>(RANK(J894,J$8:J$1007,1)+COUNTIF(J$8:J894,J894)-1)/1000</f>
        <v>0.57399999999999995</v>
      </c>
      <c r="Z894" s="21">
        <f>(RANK(K894,K$8:K$1007,1)+COUNTIF(K$8:K894,K894)-1)/1000</f>
        <v>0.23400000000000001</v>
      </c>
      <c r="AA894" s="21">
        <f>(RANK(L894,L$8:L$1007,1)+COUNTIF(L$8:L894,L894)-1)/1000</f>
        <v>0.22500000000000001</v>
      </c>
      <c r="AB894" s="21">
        <f>(RANK(M894,M$8:M$1007,1)+COUNTIF(M$8:M894,M894)-1)/1000</f>
        <v>0.28499999999999998</v>
      </c>
      <c r="AC894" s="21">
        <f>(RANK(N894,N$8:N$1007,1)+COUNTIF(N$8:N894,N894)-1)/1000</f>
        <v>0.51200000000000001</v>
      </c>
      <c r="AD894" s="21">
        <f>(RANK(O894,O$8:O$1007,1)+COUNTIF(O$8:O894,O894)-1)/1000</f>
        <v>0.48199999999999998</v>
      </c>
      <c r="AE894" s="21">
        <f>(RANK(P894,P$8:P$1007,1)+COUNTIF(P$8:P894,P894)-1)/1000</f>
        <v>0.56100000000000005</v>
      </c>
      <c r="AF894" s="21">
        <f>(RANK(Q894,Q$8:Q$1007,1)+COUNTIF(Q$8:Q894,Q894)-1)/1000</f>
        <v>0.51200000000000001</v>
      </c>
      <c r="AG894" s="21">
        <f>(RANK(R894,R$8:R$1007,1)+COUNTIF(R$8:R894,R894)-1)/1000</f>
        <v>0.48199999999999998</v>
      </c>
      <c r="AH894" s="21">
        <f>(RANK(S894,S$8:S$1007,1)+COUNTIF(S$8:S894,S894)-1)/1000</f>
        <v>0.56100000000000005</v>
      </c>
      <c r="AI894" s="14">
        <f t="shared" si="167"/>
        <v>0</v>
      </c>
      <c r="AK894" s="14">
        <f t="shared" si="168"/>
        <v>0</v>
      </c>
    </row>
    <row r="895" spans="2:37" x14ac:dyDescent="0.25">
      <c r="B895">
        <f t="shared" si="162"/>
        <v>888</v>
      </c>
      <c r="C895">
        <f>MATCH(B895,'Stocastic Model Raw Data'!$B$2:$B$1001,0)</f>
        <v>758</v>
      </c>
      <c r="D895" s="14" cm="1">
        <f t="array" ref="D895">INDEX('Stocastic Model Raw Data'!$G$2:$G$1001,$C895,0)</f>
        <v>31610718</v>
      </c>
      <c r="E895" s="14" cm="1">
        <f t="array" ref="E895">INDEX('Stocastic Model Raw Data'!$C$2:$C$1001,$C895,0)</f>
        <v>5200177.4240160603</v>
      </c>
      <c r="F895" s="14" cm="1">
        <f t="array" ref="F895">INDEX('Stocastic Model Raw Data'!$H$2:$H$1001,$C895,0)</f>
        <v>2133464.2955985102</v>
      </c>
      <c r="G895" s="14">
        <f t="shared" si="157"/>
        <v>3066713.1284175501</v>
      </c>
      <c r="H895" s="14" cm="1">
        <f t="array" ref="H895">INDEX('Stocastic Model Raw Data'!$D$2:$D$1001,$C895,0)</f>
        <v>169203475.483641</v>
      </c>
      <c r="I895" s="14" cm="1">
        <f t="array" ref="I895">INDEX('Stocastic Model Raw Data'!$I$2:$I$1001,$C895,0)</f>
        <v>65885257.248419099</v>
      </c>
      <c r="J895" s="14">
        <f t="shared" si="158"/>
        <v>103318218.23522189</v>
      </c>
      <c r="K895" s="14" cm="1">
        <f t="array" ref="K895">INDEX('Stocastic Model Raw Data'!$E$2:$E$1001,$C895,0)</f>
        <v>39307865.039287701</v>
      </c>
      <c r="L895" s="14" cm="1">
        <f t="array" ref="L895">INDEX('Stocastic Model Raw Data'!$J$2:$J$1001,$C895,0)</f>
        <v>28056843.2645346</v>
      </c>
      <c r="M895" s="14">
        <f t="shared" si="159"/>
        <v>11251021.774753101</v>
      </c>
      <c r="N895" s="14">
        <f t="shared" si="163"/>
        <v>208511340.52292871</v>
      </c>
      <c r="O895" s="14">
        <f t="shared" si="164"/>
        <v>93942100.512953699</v>
      </c>
      <c r="P895" s="14">
        <f t="shared" si="160"/>
        <v>114569240.00997502</v>
      </c>
      <c r="Q895" s="3">
        <f t="shared" si="165"/>
        <v>208511340.52292871</v>
      </c>
      <c r="R895" s="3">
        <f t="shared" si="166"/>
        <v>125552818.5129537</v>
      </c>
      <c r="S895" s="3">
        <f t="shared" si="161"/>
        <v>82958522.009975016</v>
      </c>
      <c r="T895" s="21">
        <f>(RANK(E895,E$8:E$1007,1)+COUNTIF(E$8:E895,E895)-1)/1000</f>
        <v>0.747</v>
      </c>
      <c r="U895" s="21">
        <f>(RANK(F895,F$8:F$1007,1)+COUNTIF(F$8:F895,F895)-1)/1000</f>
        <v>0.73699999999999999</v>
      </c>
      <c r="V895" s="21">
        <f>(RANK(G895,G$8:G$1007,1)+COUNTIF(G$8:G895,G895)-1)/1000</f>
        <v>0.75600000000000001</v>
      </c>
      <c r="W895" s="21">
        <f>(RANK(H895,H$8:H$1007,1)+COUNTIF(H$8:H895,H895)-1)/1000</f>
        <v>0.75600000000000001</v>
      </c>
      <c r="X895" s="21">
        <f>(RANK(I895,I$8:I$1007,1)+COUNTIF(I$8:I895,I895)-1)/1000</f>
        <v>0.73699999999999999</v>
      </c>
      <c r="Y895" s="21">
        <f>(RANK(J895,J$8:J$1007,1)+COUNTIF(J$8:J895,J895)-1)/1000</f>
        <v>0.76</v>
      </c>
      <c r="Z895" s="21">
        <f>(RANK(K895,K$8:K$1007,1)+COUNTIF(K$8:K895,K895)-1)/1000</f>
        <v>0.74</v>
      </c>
      <c r="AA895" s="21">
        <f>(RANK(L895,L$8:L$1007,1)+COUNTIF(L$8:L895,L895)-1)/1000</f>
        <v>0.73399999999999999</v>
      </c>
      <c r="AB895" s="21">
        <f>(RANK(M895,M$8:M$1007,1)+COUNTIF(M$8:M895,M895)-1)/1000</f>
        <v>0.746</v>
      </c>
      <c r="AC895" s="21">
        <f>(RANK(N895,N$8:N$1007,1)+COUNTIF(N$8:N895,N895)-1)/1000</f>
        <v>0.75800000000000001</v>
      </c>
      <c r="AD895" s="21">
        <f>(RANK(O895,O$8:O$1007,1)+COUNTIF(O$8:O895,O895)-1)/1000</f>
        <v>0.75700000000000001</v>
      </c>
      <c r="AE895" s="21">
        <f>(RANK(P895,P$8:P$1007,1)+COUNTIF(P$8:P895,P895)-1)/1000</f>
        <v>0.76</v>
      </c>
      <c r="AF895" s="21">
        <f>(RANK(Q895,Q$8:Q$1007,1)+COUNTIF(Q$8:Q895,Q895)-1)/1000</f>
        <v>0.75800000000000001</v>
      </c>
      <c r="AG895" s="21">
        <f>(RANK(R895,R$8:R$1007,1)+COUNTIF(R$8:R895,R895)-1)/1000</f>
        <v>0.75700000000000001</v>
      </c>
      <c r="AH895" s="21">
        <f>(RANK(S895,S$8:S$1007,1)+COUNTIF(S$8:S895,S895)-1)/1000</f>
        <v>0.76</v>
      </c>
      <c r="AI895" s="14">
        <f t="shared" si="167"/>
        <v>0</v>
      </c>
      <c r="AK895" s="14">
        <f t="shared" si="168"/>
        <v>0</v>
      </c>
    </row>
    <row r="896" spans="2:37" x14ac:dyDescent="0.25">
      <c r="B896">
        <f t="shared" si="162"/>
        <v>889</v>
      </c>
      <c r="C896">
        <f>MATCH(B896,'Stocastic Model Raw Data'!$B$2:$B$1001,0)</f>
        <v>720</v>
      </c>
      <c r="D896" s="14" cm="1">
        <f t="array" ref="D896">INDEX('Stocastic Model Raw Data'!$G$2:$G$1001,$C896,0)</f>
        <v>31610718</v>
      </c>
      <c r="E896" s="14" cm="1">
        <f t="array" ref="E896">INDEX('Stocastic Model Raw Data'!$C$2:$C$1001,$C896,0)</f>
        <v>5142165.5701643396</v>
      </c>
      <c r="F896" s="14" cm="1">
        <f t="array" ref="F896">INDEX('Stocastic Model Raw Data'!$H$2:$H$1001,$C896,0)</f>
        <v>2126496.5943681002</v>
      </c>
      <c r="G896" s="14">
        <f t="shared" si="157"/>
        <v>3015668.9757962395</v>
      </c>
      <c r="H896" s="14" cm="1">
        <f t="array" ref="H896">INDEX('Stocastic Model Raw Data'!$D$2:$D$1001,$C896,0)</f>
        <v>167315825.92578501</v>
      </c>
      <c r="I896" s="14" cm="1">
        <f t="array" ref="I896">INDEX('Stocastic Model Raw Data'!$I$2:$I$1001,$C896,0)</f>
        <v>65554086.080146298</v>
      </c>
      <c r="J896" s="14">
        <f t="shared" si="158"/>
        <v>101761739.84563871</v>
      </c>
      <c r="K896" s="14" cm="1">
        <f t="array" ref="K896">INDEX('Stocastic Model Raw Data'!$E$2:$E$1001,$C896,0)</f>
        <v>33965292.881003097</v>
      </c>
      <c r="L896" s="14" cm="1">
        <f t="array" ref="L896">INDEX('Stocastic Model Raw Data'!$J$2:$J$1001,$C896,0)</f>
        <v>24284291.105944701</v>
      </c>
      <c r="M896" s="14">
        <f t="shared" si="159"/>
        <v>9681001.7750583962</v>
      </c>
      <c r="N896" s="14">
        <f t="shared" si="163"/>
        <v>201281118.80678809</v>
      </c>
      <c r="O896" s="14">
        <f t="shared" si="164"/>
        <v>89838377.186091006</v>
      </c>
      <c r="P896" s="14">
        <f t="shared" si="160"/>
        <v>111442741.62069708</v>
      </c>
      <c r="Q896" s="3">
        <f t="shared" si="165"/>
        <v>201281118.80678809</v>
      </c>
      <c r="R896" s="3">
        <f t="shared" si="166"/>
        <v>121449095.18609101</v>
      </c>
      <c r="S896" s="3">
        <f t="shared" si="161"/>
        <v>79832023.620697081</v>
      </c>
      <c r="T896" s="21">
        <f>(RANK(E896,E$8:E$1007,1)+COUNTIF(E$8:E896,E896)-1)/1000</f>
        <v>0.73099999999999998</v>
      </c>
      <c r="U896" s="21">
        <f>(RANK(F896,F$8:F$1007,1)+COUNTIF(F$8:F896,F896)-1)/1000</f>
        <v>0.72799999999999998</v>
      </c>
      <c r="V896" s="21">
        <f>(RANK(G896,G$8:G$1007,1)+COUNTIF(G$8:G896,G896)-1)/1000</f>
        <v>0.73299999999999998</v>
      </c>
      <c r="W896" s="21">
        <f>(RANK(H896,H$8:H$1007,1)+COUNTIF(H$8:H896,H896)-1)/1000</f>
        <v>0.73299999999999998</v>
      </c>
      <c r="X896" s="21">
        <f>(RANK(I896,I$8:I$1007,1)+COUNTIF(I$8:I896,I896)-1)/1000</f>
        <v>0.72799999999999998</v>
      </c>
      <c r="Y896" s="21">
        <f>(RANK(J896,J$8:J$1007,1)+COUNTIF(J$8:J896,J896)-1)/1000</f>
        <v>0.74099999999999999</v>
      </c>
      <c r="Z896" s="21">
        <f>(RANK(K896,K$8:K$1007,1)+COUNTIF(K$8:K896,K896)-1)/1000</f>
        <v>0.39300000000000002</v>
      </c>
      <c r="AA896" s="21">
        <f>(RANK(L896,L$8:L$1007,1)+COUNTIF(L$8:L896,L896)-1)/1000</f>
        <v>0.40200000000000002</v>
      </c>
      <c r="AB896" s="21">
        <f>(RANK(M896,M$8:M$1007,1)+COUNTIF(M$8:M896,M896)-1)/1000</f>
        <v>0.35399999999999998</v>
      </c>
      <c r="AC896" s="21">
        <f>(RANK(N896,N$8:N$1007,1)+COUNTIF(N$8:N896,N896)-1)/1000</f>
        <v>0.72</v>
      </c>
      <c r="AD896" s="21">
        <f>(RANK(O896,O$8:O$1007,1)+COUNTIF(O$8:O896,O896)-1)/1000</f>
        <v>0.7</v>
      </c>
      <c r="AE896" s="21">
        <f>(RANK(P896,P$8:P$1007,1)+COUNTIF(P$8:P896,P896)-1)/1000</f>
        <v>0.73099999999999998</v>
      </c>
      <c r="AF896" s="21">
        <f>(RANK(Q896,Q$8:Q$1007,1)+COUNTIF(Q$8:Q896,Q896)-1)/1000</f>
        <v>0.72</v>
      </c>
      <c r="AG896" s="21">
        <f>(RANK(R896,R$8:R$1007,1)+COUNTIF(R$8:R896,R896)-1)/1000</f>
        <v>0.7</v>
      </c>
      <c r="AH896" s="21">
        <f>(RANK(S896,S$8:S$1007,1)+COUNTIF(S$8:S896,S896)-1)/1000</f>
        <v>0.73099999999999998</v>
      </c>
      <c r="AI896" s="14">
        <f t="shared" si="167"/>
        <v>0</v>
      </c>
      <c r="AK896" s="14">
        <f t="shared" si="168"/>
        <v>0</v>
      </c>
    </row>
    <row r="897" spans="2:37" x14ac:dyDescent="0.25">
      <c r="B897">
        <f t="shared" si="162"/>
        <v>890</v>
      </c>
      <c r="C897">
        <f>MATCH(B897,'Stocastic Model Raw Data'!$B$2:$B$1001,0)</f>
        <v>325</v>
      </c>
      <c r="D897" s="14" cm="1">
        <f t="array" ref="D897">INDEX('Stocastic Model Raw Data'!$G$2:$G$1001,$C897,0)</f>
        <v>31610718</v>
      </c>
      <c r="E897" s="14" cm="1">
        <f t="array" ref="E897">INDEX('Stocastic Model Raw Data'!$C$2:$C$1001,$C897,0)</f>
        <v>2875582.6768733598</v>
      </c>
      <c r="F897" s="14" cm="1">
        <f t="array" ref="F897">INDEX('Stocastic Model Raw Data'!$H$2:$H$1001,$C897,0)</f>
        <v>1121797.75485428</v>
      </c>
      <c r="G897" s="14">
        <f t="shared" si="157"/>
        <v>1753784.9220190798</v>
      </c>
      <c r="H897" s="14" cm="1">
        <f t="array" ref="H897">INDEX('Stocastic Model Raw Data'!$D$2:$D$1001,$C897,0)</f>
        <v>92943726.510736093</v>
      </c>
      <c r="I897" s="14" cm="1">
        <f t="array" ref="I897">INDEX('Stocastic Model Raw Data'!$I$2:$I$1001,$C897,0)</f>
        <v>35372618.152017899</v>
      </c>
      <c r="J897" s="14">
        <f t="shared" si="158"/>
        <v>57571108.358718194</v>
      </c>
      <c r="K897" s="14" cm="1">
        <f t="array" ref="K897">INDEX('Stocastic Model Raw Data'!$E$2:$E$1001,$C897,0)</f>
        <v>41335096.073709197</v>
      </c>
      <c r="L897" s="14" cm="1">
        <f t="array" ref="L897">INDEX('Stocastic Model Raw Data'!$J$2:$J$1001,$C897,0)</f>
        <v>29578762.306469299</v>
      </c>
      <c r="M897" s="14">
        <f t="shared" si="159"/>
        <v>11756333.767239898</v>
      </c>
      <c r="N897" s="14">
        <f t="shared" si="163"/>
        <v>134278822.5844453</v>
      </c>
      <c r="O897" s="14">
        <f t="shared" si="164"/>
        <v>64951380.458487198</v>
      </c>
      <c r="P897" s="14">
        <f t="shared" si="160"/>
        <v>69327442.1259581</v>
      </c>
      <c r="Q897" s="3">
        <f t="shared" si="165"/>
        <v>134278822.5844453</v>
      </c>
      <c r="R897" s="3">
        <f t="shared" si="166"/>
        <v>96562098.458487198</v>
      </c>
      <c r="S897" s="3">
        <f t="shared" si="161"/>
        <v>37716724.1259581</v>
      </c>
      <c r="T897" s="21">
        <f>(RANK(E897,E$8:E$1007,1)+COUNTIF(E$8:E897,E897)-1)/1000</f>
        <v>0.28999999999999998</v>
      </c>
      <c r="U897" s="21">
        <f>(RANK(F897,F$8:F$1007,1)+COUNTIF(F$8:F897,F897)-1)/1000</f>
        <v>0.26900000000000002</v>
      </c>
      <c r="V897" s="21">
        <f>(RANK(G897,G$8:G$1007,1)+COUNTIF(G$8:G897,G897)-1)/1000</f>
        <v>0.29799999999999999</v>
      </c>
      <c r="W897" s="21">
        <f>(RANK(H897,H$8:H$1007,1)+COUNTIF(H$8:H897,H897)-1)/1000</f>
        <v>0.28999999999999998</v>
      </c>
      <c r="X897" s="21">
        <f>(RANK(I897,I$8:I$1007,1)+COUNTIF(I$8:I897,I897)-1)/1000</f>
        <v>0.28000000000000003</v>
      </c>
      <c r="Y897" s="21">
        <f>(RANK(J897,J$8:J$1007,1)+COUNTIF(J$8:J897,J897)-1)/1000</f>
        <v>0.29399999999999998</v>
      </c>
      <c r="Z897" s="21">
        <f>(RANK(K897,K$8:K$1007,1)+COUNTIF(K$8:K897,K897)-1)/1000</f>
        <v>0.84599999999999997</v>
      </c>
      <c r="AA897" s="21">
        <f>(RANK(L897,L$8:L$1007,1)+COUNTIF(L$8:L897,L897)-1)/1000</f>
        <v>0.84799999999999998</v>
      </c>
      <c r="AB897" s="21">
        <f>(RANK(M897,M$8:M$1007,1)+COUNTIF(M$8:M897,M897)-1)/1000</f>
        <v>0.85799999999999998</v>
      </c>
      <c r="AC897" s="21">
        <f>(RANK(N897,N$8:N$1007,1)+COUNTIF(N$8:N897,N897)-1)/1000</f>
        <v>0.32500000000000001</v>
      </c>
      <c r="AD897" s="21">
        <f>(RANK(O897,O$8:O$1007,1)+COUNTIF(O$8:O897,O897)-1)/1000</f>
        <v>0.35599999999999998</v>
      </c>
      <c r="AE897" s="21">
        <f>(RANK(P897,P$8:P$1007,1)+COUNTIF(P$8:P897,P897)-1)/1000</f>
        <v>0.30299999999999999</v>
      </c>
      <c r="AF897" s="21">
        <f>(RANK(Q897,Q$8:Q$1007,1)+COUNTIF(Q$8:Q897,Q897)-1)/1000</f>
        <v>0.32500000000000001</v>
      </c>
      <c r="AG897" s="21">
        <f>(RANK(R897,R$8:R$1007,1)+COUNTIF(R$8:R897,R897)-1)/1000</f>
        <v>0.35599999999999998</v>
      </c>
      <c r="AH897" s="21">
        <f>(RANK(S897,S$8:S$1007,1)+COUNTIF(S$8:S897,S897)-1)/1000</f>
        <v>0.30299999999999999</v>
      </c>
      <c r="AI897" s="14">
        <f t="shared" si="167"/>
        <v>0</v>
      </c>
      <c r="AK897" s="14">
        <f t="shared" si="168"/>
        <v>0</v>
      </c>
    </row>
    <row r="898" spans="2:37" x14ac:dyDescent="0.25">
      <c r="B898">
        <f t="shared" si="162"/>
        <v>891</v>
      </c>
      <c r="C898">
        <f>MATCH(B898,'Stocastic Model Raw Data'!$B$2:$B$1001,0)</f>
        <v>625</v>
      </c>
      <c r="D898" s="14" cm="1">
        <f t="array" ref="D898">INDEX('Stocastic Model Raw Data'!$G$2:$G$1001,$C898,0)</f>
        <v>31610718</v>
      </c>
      <c r="E898" s="14" cm="1">
        <f t="array" ref="E898">INDEX('Stocastic Model Raw Data'!$C$2:$C$1001,$C898,0)</f>
        <v>4443302.9968397599</v>
      </c>
      <c r="F898" s="14" cm="1">
        <f t="array" ref="F898">INDEX('Stocastic Model Raw Data'!$H$2:$H$1001,$C898,0)</f>
        <v>1821897.47623762</v>
      </c>
      <c r="G898" s="14">
        <f t="shared" si="157"/>
        <v>2621405.5206021396</v>
      </c>
      <c r="H898" s="14" cm="1">
        <f t="array" ref="H898">INDEX('Stocastic Model Raw Data'!$D$2:$D$1001,$C898,0)</f>
        <v>143663923.652895</v>
      </c>
      <c r="I898" s="14" cm="1">
        <f t="array" ref="I898">INDEX('Stocastic Model Raw Data'!$I$2:$I$1001,$C898,0)</f>
        <v>56582472.539959498</v>
      </c>
      <c r="J898" s="14">
        <f t="shared" si="158"/>
        <v>87081451.112935513</v>
      </c>
      <c r="K898" s="14" cm="1">
        <f t="array" ref="K898">INDEX('Stocastic Model Raw Data'!$E$2:$E$1001,$C898,0)</f>
        <v>43138182.433419898</v>
      </c>
      <c r="L898" s="14" cm="1">
        <f t="array" ref="L898">INDEX('Stocastic Model Raw Data'!$J$2:$J$1001,$C898,0)</f>
        <v>31143799.172086399</v>
      </c>
      <c r="M898" s="14">
        <f t="shared" si="159"/>
        <v>11994383.261333499</v>
      </c>
      <c r="N898" s="14">
        <f t="shared" si="163"/>
        <v>186802106.08631492</v>
      </c>
      <c r="O898" s="14">
        <f t="shared" si="164"/>
        <v>87726271.712045893</v>
      </c>
      <c r="P898" s="14">
        <f t="shared" si="160"/>
        <v>99075834.374269024</v>
      </c>
      <c r="Q898" s="3">
        <f t="shared" si="165"/>
        <v>186802106.08631492</v>
      </c>
      <c r="R898" s="3">
        <f t="shared" si="166"/>
        <v>119336989.71204589</v>
      </c>
      <c r="S898" s="3">
        <f t="shared" si="161"/>
        <v>67465116.374269024</v>
      </c>
      <c r="T898" s="21">
        <f>(RANK(E898,E$8:E$1007,1)+COUNTIF(E$8:E898,E898)-1)/1000</f>
        <v>0.56899999999999995</v>
      </c>
      <c r="U898" s="21">
        <f>(RANK(F898,F$8:F$1007,1)+COUNTIF(F$8:F898,F898)-1)/1000</f>
        <v>0.57899999999999996</v>
      </c>
      <c r="V898" s="21">
        <f>(RANK(G898,G$8:G$1007,1)+COUNTIF(G$8:G898,G898)-1)/1000</f>
        <v>0.57399999999999995</v>
      </c>
      <c r="W898" s="21">
        <f>(RANK(H898,H$8:H$1007,1)+COUNTIF(H$8:H898,H898)-1)/1000</f>
        <v>0.56799999999999995</v>
      </c>
      <c r="X898" s="21">
        <f>(RANK(I898,I$8:I$1007,1)+COUNTIF(I$8:I898,I898)-1)/1000</f>
        <v>0.57899999999999996</v>
      </c>
      <c r="Y898" s="21">
        <f>(RANK(J898,J$8:J$1007,1)+COUNTIF(J$8:J898,J898)-1)/1000</f>
        <v>0.56799999999999995</v>
      </c>
      <c r="Z898" s="21">
        <f>(RANK(K898,K$8:K$1007,1)+COUNTIF(K$8:K898,K898)-1)/1000</f>
        <v>0.93500000000000005</v>
      </c>
      <c r="AA898" s="21">
        <f>(RANK(L898,L$8:L$1007,1)+COUNTIF(L$8:L898,L898)-1)/1000</f>
        <v>0.94099999999999995</v>
      </c>
      <c r="AB898" s="21">
        <f>(RANK(M898,M$8:M$1007,1)+COUNTIF(M$8:M898,M898)-1)/1000</f>
        <v>0.89800000000000002</v>
      </c>
      <c r="AC898" s="21">
        <f>(RANK(N898,N$8:N$1007,1)+COUNTIF(N$8:N898,N898)-1)/1000</f>
        <v>0.625</v>
      </c>
      <c r="AD898" s="21">
        <f>(RANK(O898,O$8:O$1007,1)+COUNTIF(O$8:O898,O898)-1)/1000</f>
        <v>0.67400000000000004</v>
      </c>
      <c r="AE898" s="21">
        <f>(RANK(P898,P$8:P$1007,1)+COUNTIF(P$8:P898,P898)-1)/1000</f>
        <v>0.58899999999999997</v>
      </c>
      <c r="AF898" s="21">
        <f>(RANK(Q898,Q$8:Q$1007,1)+COUNTIF(Q$8:Q898,Q898)-1)/1000</f>
        <v>0.625</v>
      </c>
      <c r="AG898" s="21">
        <f>(RANK(R898,R$8:R$1007,1)+COUNTIF(R$8:R898,R898)-1)/1000</f>
        <v>0.67400000000000004</v>
      </c>
      <c r="AH898" s="21">
        <f>(RANK(S898,S$8:S$1007,1)+COUNTIF(S$8:S898,S898)-1)/1000</f>
        <v>0.58899999999999997</v>
      </c>
      <c r="AI898" s="14">
        <f t="shared" si="167"/>
        <v>0</v>
      </c>
      <c r="AK898" s="14">
        <f t="shared" si="168"/>
        <v>0</v>
      </c>
    </row>
    <row r="899" spans="2:37" x14ac:dyDescent="0.25">
      <c r="B899">
        <f t="shared" si="162"/>
        <v>892</v>
      </c>
      <c r="C899">
        <f>MATCH(B899,'Stocastic Model Raw Data'!$B$2:$B$1001,0)</f>
        <v>130</v>
      </c>
      <c r="D899" s="14" cm="1">
        <f t="array" ref="D899">INDEX('Stocastic Model Raw Data'!$G$2:$G$1001,$C899,0)</f>
        <v>31610718</v>
      </c>
      <c r="E899" s="14" cm="1">
        <f t="array" ref="E899">INDEX('Stocastic Model Raw Data'!$C$2:$C$1001,$C899,0)</f>
        <v>2291289.4706918001</v>
      </c>
      <c r="F899" s="14" cm="1">
        <f t="array" ref="F899">INDEX('Stocastic Model Raw Data'!$H$2:$H$1001,$C899,0)</f>
        <v>921828.94414889102</v>
      </c>
      <c r="G899" s="14">
        <f t="shared" si="157"/>
        <v>1369460.526542909</v>
      </c>
      <c r="H899" s="14" cm="1">
        <f t="array" ref="H899">INDEX('Stocastic Model Raw Data'!$D$2:$D$1001,$C899,0)</f>
        <v>74201916.111586496</v>
      </c>
      <c r="I899" s="14" cm="1">
        <f t="array" ref="I899">INDEX('Stocastic Model Raw Data'!$I$2:$I$1001,$C899,0)</f>
        <v>28808366.7299233</v>
      </c>
      <c r="J899" s="14">
        <f t="shared" si="158"/>
        <v>45393549.381663196</v>
      </c>
      <c r="K899" s="14" cm="1">
        <f t="array" ref="K899">INDEX('Stocastic Model Raw Data'!$E$2:$E$1001,$C899,0)</f>
        <v>25101604.9994126</v>
      </c>
      <c r="L899" s="14" cm="1">
        <f t="array" ref="L899">INDEX('Stocastic Model Raw Data'!$J$2:$J$1001,$C899,0)</f>
        <v>17450110.202913601</v>
      </c>
      <c r="M899" s="14">
        <f t="shared" si="159"/>
        <v>7651494.796498999</v>
      </c>
      <c r="N899" s="14">
        <f t="shared" si="163"/>
        <v>99303521.110999092</v>
      </c>
      <c r="O899" s="14">
        <f t="shared" si="164"/>
        <v>46258476.932836905</v>
      </c>
      <c r="P899" s="14">
        <f t="shared" si="160"/>
        <v>53045044.178162187</v>
      </c>
      <c r="Q899" s="3">
        <f t="shared" si="165"/>
        <v>99303521.110999092</v>
      </c>
      <c r="R899" s="3">
        <f t="shared" si="166"/>
        <v>77869194.932836905</v>
      </c>
      <c r="S899" s="3">
        <f t="shared" si="161"/>
        <v>21434326.178162187</v>
      </c>
      <c r="T899" s="21">
        <f>(RANK(E899,E$8:E$1007,1)+COUNTIF(E$8:E899,E899)-1)/1000</f>
        <v>0.14699999999999999</v>
      </c>
      <c r="U899" s="21">
        <f>(RANK(F899,F$8:F$1007,1)+COUNTIF(F$8:F899,F899)-1)/1000</f>
        <v>0.156</v>
      </c>
      <c r="V899" s="21">
        <f>(RANK(G899,G$8:G$1007,1)+COUNTIF(G$8:G899,G899)-1)/1000</f>
        <v>0.14299999999999999</v>
      </c>
      <c r="W899" s="21">
        <f>(RANK(H899,H$8:H$1007,1)+COUNTIF(H$8:H899,H899)-1)/1000</f>
        <v>0.14699999999999999</v>
      </c>
      <c r="X899" s="21">
        <f>(RANK(I899,I$8:I$1007,1)+COUNTIF(I$8:I899,I899)-1)/1000</f>
        <v>0.154</v>
      </c>
      <c r="Y899" s="21">
        <f>(RANK(J899,J$8:J$1007,1)+COUNTIF(J$8:J899,J899)-1)/1000</f>
        <v>0.14399999999999999</v>
      </c>
      <c r="Z899" s="21">
        <f>(RANK(K899,K$8:K$1007,1)+COUNTIF(K$8:K899,K899)-1)/1000</f>
        <v>6.8000000000000005E-2</v>
      </c>
      <c r="AA899" s="21">
        <f>(RANK(L899,L$8:L$1007,1)+COUNTIF(L$8:L899,L899)-1)/1000</f>
        <v>7.0999999999999994E-2</v>
      </c>
      <c r="AB899" s="21">
        <f>(RANK(M899,M$8:M$1007,1)+COUNTIF(M$8:M899,M899)-1)/1000</f>
        <v>5.8999999999999997E-2</v>
      </c>
      <c r="AC899" s="21">
        <f>(RANK(N899,N$8:N$1007,1)+COUNTIF(N$8:N899,N899)-1)/1000</f>
        <v>0.13</v>
      </c>
      <c r="AD899" s="21">
        <f>(RANK(O899,O$8:O$1007,1)+COUNTIF(O$8:O899,O899)-1)/1000</f>
        <v>0.108</v>
      </c>
      <c r="AE899" s="21">
        <f>(RANK(P899,P$8:P$1007,1)+COUNTIF(P$8:P899,P899)-1)/1000</f>
        <v>0.13600000000000001</v>
      </c>
      <c r="AF899" s="21">
        <f>(RANK(Q899,Q$8:Q$1007,1)+COUNTIF(Q$8:Q899,Q899)-1)/1000</f>
        <v>0.13</v>
      </c>
      <c r="AG899" s="21">
        <f>(RANK(R899,R$8:R$1007,1)+COUNTIF(R$8:R899,R899)-1)/1000</f>
        <v>0.108</v>
      </c>
      <c r="AH899" s="21">
        <f>(RANK(S899,S$8:S$1007,1)+COUNTIF(S$8:S899,S899)-1)/1000</f>
        <v>0.13600000000000001</v>
      </c>
      <c r="AI899" s="14">
        <f t="shared" si="167"/>
        <v>0</v>
      </c>
      <c r="AK899" s="14">
        <f t="shared" si="168"/>
        <v>0</v>
      </c>
    </row>
    <row r="900" spans="2:37" x14ac:dyDescent="0.25">
      <c r="B900">
        <f t="shared" si="162"/>
        <v>893</v>
      </c>
      <c r="C900">
        <f>MATCH(B900,'Stocastic Model Raw Data'!$B$2:$B$1001,0)</f>
        <v>611</v>
      </c>
      <c r="D900" s="14" cm="1">
        <f t="array" ref="D900">INDEX('Stocastic Model Raw Data'!$G$2:$G$1001,$C900,0)</f>
        <v>31610718</v>
      </c>
      <c r="E900" s="14" cm="1">
        <f t="array" ref="E900">INDEX('Stocastic Model Raw Data'!$C$2:$C$1001,$C900,0)</f>
        <v>4571546.8479952002</v>
      </c>
      <c r="F900" s="14" cm="1">
        <f t="array" ref="F900">INDEX('Stocastic Model Raw Data'!$H$2:$H$1001,$C900,0)</f>
        <v>1889707.68785762</v>
      </c>
      <c r="G900" s="14">
        <f t="shared" si="157"/>
        <v>2681839.1601375802</v>
      </c>
      <c r="H900" s="14" cm="1">
        <f t="array" ref="H900">INDEX('Stocastic Model Raw Data'!$D$2:$D$1001,$C900,0)</f>
        <v>147868826.07233301</v>
      </c>
      <c r="I900" s="14" cm="1">
        <f t="array" ref="I900">INDEX('Stocastic Model Raw Data'!$I$2:$I$1001,$C900,0)</f>
        <v>58548286.183766797</v>
      </c>
      <c r="J900" s="14">
        <f t="shared" si="158"/>
        <v>89320539.888566211</v>
      </c>
      <c r="K900" s="14" cm="1">
        <f t="array" ref="K900">INDEX('Stocastic Model Raw Data'!$E$2:$E$1001,$C900,0)</f>
        <v>36870711.617176503</v>
      </c>
      <c r="L900" s="14" cm="1">
        <f t="array" ref="L900">INDEX('Stocastic Model Raw Data'!$J$2:$J$1001,$C900,0)</f>
        <v>26279580.890110999</v>
      </c>
      <c r="M900" s="14">
        <f t="shared" si="159"/>
        <v>10591130.727065504</v>
      </c>
      <c r="N900" s="14">
        <f t="shared" si="163"/>
        <v>184739537.68950951</v>
      </c>
      <c r="O900" s="14">
        <f t="shared" si="164"/>
        <v>84827867.073877797</v>
      </c>
      <c r="P900" s="14">
        <f t="shared" si="160"/>
        <v>99911670.615631714</v>
      </c>
      <c r="Q900" s="3">
        <f t="shared" si="165"/>
        <v>184739537.68950951</v>
      </c>
      <c r="R900" s="3">
        <f t="shared" si="166"/>
        <v>116438585.0738778</v>
      </c>
      <c r="S900" s="3">
        <f t="shared" si="161"/>
        <v>68300952.615631714</v>
      </c>
      <c r="T900" s="21">
        <f>(RANK(E900,E$8:E$1007,1)+COUNTIF(E$8:E900,E900)-1)/1000</f>
        <v>0.59899999999999998</v>
      </c>
      <c r="U900" s="21">
        <f>(RANK(F900,F$8:F$1007,1)+COUNTIF(F$8:F900,F900)-1)/1000</f>
        <v>0.60699999999999998</v>
      </c>
      <c r="V900" s="21">
        <f>(RANK(G900,G$8:G$1007,1)+COUNTIF(G$8:G900,G900)-1)/1000</f>
        <v>0.59199999999999997</v>
      </c>
      <c r="W900" s="21">
        <f>(RANK(H900,H$8:H$1007,1)+COUNTIF(H$8:H900,H900)-1)/1000</f>
        <v>0.59599999999999997</v>
      </c>
      <c r="X900" s="21">
        <f>(RANK(I900,I$8:I$1007,1)+COUNTIF(I$8:I900,I900)-1)/1000</f>
        <v>0.60899999999999999</v>
      </c>
      <c r="Y900" s="21">
        <f>(RANK(J900,J$8:J$1007,1)+COUNTIF(J$8:J900,J900)-1)/1000</f>
        <v>0.59099999999999997</v>
      </c>
      <c r="Z900" s="21">
        <f>(RANK(K900,K$8:K$1007,1)+COUNTIF(K$8:K900,K900)-1)/1000</f>
        <v>0.56499999999999995</v>
      </c>
      <c r="AA900" s="21">
        <f>(RANK(L900,L$8:L$1007,1)+COUNTIF(L$8:L900,L900)-1)/1000</f>
        <v>0.56299999999999994</v>
      </c>
      <c r="AB900" s="21">
        <f>(RANK(M900,M$8:M$1007,1)+COUNTIF(M$8:M900,M900)-1)/1000</f>
        <v>0.56899999999999995</v>
      </c>
      <c r="AC900" s="21">
        <f>(RANK(N900,N$8:N$1007,1)+COUNTIF(N$8:N900,N900)-1)/1000</f>
        <v>0.61099999999999999</v>
      </c>
      <c r="AD900" s="21">
        <f>(RANK(O900,O$8:O$1007,1)+COUNTIF(O$8:O900,O900)-1)/1000</f>
        <v>0.63</v>
      </c>
      <c r="AE900" s="21">
        <f>(RANK(P900,P$8:P$1007,1)+COUNTIF(P$8:P900,P900)-1)/1000</f>
        <v>0.6</v>
      </c>
      <c r="AF900" s="21">
        <f>(RANK(Q900,Q$8:Q$1007,1)+COUNTIF(Q$8:Q900,Q900)-1)/1000</f>
        <v>0.61099999999999999</v>
      </c>
      <c r="AG900" s="21">
        <f>(RANK(R900,R$8:R$1007,1)+COUNTIF(R$8:R900,R900)-1)/1000</f>
        <v>0.63</v>
      </c>
      <c r="AH900" s="21">
        <f>(RANK(S900,S$8:S$1007,1)+COUNTIF(S$8:S900,S900)-1)/1000</f>
        <v>0.6</v>
      </c>
      <c r="AI900" s="14">
        <f t="shared" si="167"/>
        <v>0</v>
      </c>
      <c r="AK900" s="14">
        <f t="shared" si="168"/>
        <v>0</v>
      </c>
    </row>
    <row r="901" spans="2:37" x14ac:dyDescent="0.25">
      <c r="B901">
        <f t="shared" si="162"/>
        <v>894</v>
      </c>
      <c r="C901">
        <f>MATCH(B901,'Stocastic Model Raw Data'!$B$2:$B$1001,0)</f>
        <v>240</v>
      </c>
      <c r="D901" s="14" cm="1">
        <f t="array" ref="D901">INDEX('Stocastic Model Raw Data'!$G$2:$G$1001,$C901,0)</f>
        <v>31610718</v>
      </c>
      <c r="E901" s="14" cm="1">
        <f t="array" ref="E901">INDEX('Stocastic Model Raw Data'!$C$2:$C$1001,$C901,0)</f>
        <v>2709176.43730311</v>
      </c>
      <c r="F901" s="14" cm="1">
        <f t="array" ref="F901">INDEX('Stocastic Model Raw Data'!$H$2:$H$1001,$C901,0)</f>
        <v>1089646.8566027901</v>
      </c>
      <c r="G901" s="14">
        <f t="shared" si="157"/>
        <v>1619529.58070032</v>
      </c>
      <c r="H901" s="14" cm="1">
        <f t="array" ref="H901">INDEX('Stocastic Model Raw Data'!$D$2:$D$1001,$C901,0)</f>
        <v>86912477.810694396</v>
      </c>
      <c r="I901" s="14" cm="1">
        <f t="array" ref="I901">INDEX('Stocastic Model Raw Data'!$I$2:$I$1001,$C901,0)</f>
        <v>34063454.584551796</v>
      </c>
      <c r="J901" s="14">
        <f t="shared" si="158"/>
        <v>52849023.2261426</v>
      </c>
      <c r="K901" s="14" cm="1">
        <f t="array" ref="K901">INDEX('Stocastic Model Raw Data'!$E$2:$E$1001,$C901,0)</f>
        <v>34457329.141565703</v>
      </c>
      <c r="L901" s="14" cm="1">
        <f t="array" ref="L901">INDEX('Stocastic Model Raw Data'!$J$2:$J$1001,$C901,0)</f>
        <v>24780671.568955202</v>
      </c>
      <c r="M901" s="14">
        <f t="shared" si="159"/>
        <v>9676657.5726105012</v>
      </c>
      <c r="N901" s="14">
        <f t="shared" si="163"/>
        <v>121369806.95226011</v>
      </c>
      <c r="O901" s="14">
        <f t="shared" si="164"/>
        <v>58844126.153506994</v>
      </c>
      <c r="P901" s="14">
        <f t="shared" si="160"/>
        <v>62525680.798753113</v>
      </c>
      <c r="Q901" s="3">
        <f t="shared" si="165"/>
        <v>121369806.95226011</v>
      </c>
      <c r="R901" s="3">
        <f t="shared" si="166"/>
        <v>90454844.153506994</v>
      </c>
      <c r="S901" s="3">
        <f t="shared" si="161"/>
        <v>30914962.798753113</v>
      </c>
      <c r="T901" s="21">
        <f>(RANK(E901,E$8:E$1007,1)+COUNTIF(E$8:E901,E901)-1)/1000</f>
        <v>0.23699999999999999</v>
      </c>
      <c r="U901" s="21">
        <f>(RANK(F901,F$8:F$1007,1)+COUNTIF(F$8:F901,F901)-1)/1000</f>
        <v>0.24099999999999999</v>
      </c>
      <c r="V901" s="21">
        <f>(RANK(G901,G$8:G$1007,1)+COUNTIF(G$8:G901,G901)-1)/1000</f>
        <v>0.22800000000000001</v>
      </c>
      <c r="W901" s="21">
        <f>(RANK(H901,H$8:H$1007,1)+COUNTIF(H$8:H901,H901)-1)/1000</f>
        <v>0.22600000000000001</v>
      </c>
      <c r="X901" s="21">
        <f>(RANK(I901,I$8:I$1007,1)+COUNTIF(I$8:I901,I901)-1)/1000</f>
        <v>0.24299999999999999</v>
      </c>
      <c r="Y901" s="21">
        <f>(RANK(J901,J$8:J$1007,1)+COUNTIF(J$8:J901,J901)-1)/1000</f>
        <v>0.21199999999999999</v>
      </c>
      <c r="Z901" s="21">
        <f>(RANK(K901,K$8:K$1007,1)+COUNTIF(K$8:K901,K901)-1)/1000</f>
        <v>0.41099999999999998</v>
      </c>
      <c r="AA901" s="21">
        <f>(RANK(L901,L$8:L$1007,1)+COUNTIF(L$8:L901,L901)-1)/1000</f>
        <v>0.433</v>
      </c>
      <c r="AB901" s="21">
        <f>(RANK(M901,M$8:M$1007,1)+COUNTIF(M$8:M901,M901)-1)/1000</f>
        <v>0.35299999999999998</v>
      </c>
      <c r="AC901" s="21">
        <f>(RANK(N901,N$8:N$1007,1)+COUNTIF(N$8:N901,N901)-1)/1000</f>
        <v>0.24</v>
      </c>
      <c r="AD901" s="21">
        <f>(RANK(O901,O$8:O$1007,1)+COUNTIF(O$8:O901,O901)-1)/1000</f>
        <v>0.26500000000000001</v>
      </c>
      <c r="AE901" s="21">
        <f>(RANK(P901,P$8:P$1007,1)+COUNTIF(P$8:P901,P901)-1)/1000</f>
        <v>0.222</v>
      </c>
      <c r="AF901" s="21">
        <f>(RANK(Q901,Q$8:Q$1007,1)+COUNTIF(Q$8:Q901,Q901)-1)/1000</f>
        <v>0.24</v>
      </c>
      <c r="AG901" s="21">
        <f>(RANK(R901,R$8:R$1007,1)+COUNTIF(R$8:R901,R901)-1)/1000</f>
        <v>0.26500000000000001</v>
      </c>
      <c r="AH901" s="21">
        <f>(RANK(S901,S$8:S$1007,1)+COUNTIF(S$8:S901,S901)-1)/1000</f>
        <v>0.222</v>
      </c>
      <c r="AI901" s="14">
        <f t="shared" si="167"/>
        <v>0</v>
      </c>
      <c r="AK901" s="14">
        <f t="shared" si="168"/>
        <v>0</v>
      </c>
    </row>
    <row r="902" spans="2:37" x14ac:dyDescent="0.25">
      <c r="B902">
        <f t="shared" si="162"/>
        <v>895</v>
      </c>
      <c r="C902">
        <f>MATCH(B902,'Stocastic Model Raw Data'!$B$2:$B$1001,0)</f>
        <v>452</v>
      </c>
      <c r="D902" s="14" cm="1">
        <f t="array" ref="D902">INDEX('Stocastic Model Raw Data'!$G$2:$G$1001,$C902,0)</f>
        <v>31610718</v>
      </c>
      <c r="E902" s="14" cm="1">
        <f t="array" ref="E902">INDEX('Stocastic Model Raw Data'!$C$2:$C$1001,$C902,0)</f>
        <v>3641636.6557041402</v>
      </c>
      <c r="F902" s="14" cm="1">
        <f t="array" ref="F902">INDEX('Stocastic Model Raw Data'!$H$2:$H$1001,$C902,0)</f>
        <v>1420434.0571486601</v>
      </c>
      <c r="G902" s="14">
        <f t="shared" si="157"/>
        <v>2221202.5985554801</v>
      </c>
      <c r="H902" s="14" cm="1">
        <f t="array" ref="H902">INDEX('Stocastic Model Raw Data'!$D$2:$D$1001,$C902,0)</f>
        <v>118237065.65695301</v>
      </c>
      <c r="I902" s="14" cm="1">
        <f t="array" ref="I902">INDEX('Stocastic Model Raw Data'!$I$2:$I$1001,$C902,0)</f>
        <v>44480120.261156604</v>
      </c>
      <c r="J902" s="14">
        <f t="shared" si="158"/>
        <v>73756945.395796403</v>
      </c>
      <c r="K902" s="14" cm="1">
        <f t="array" ref="K902">INDEX('Stocastic Model Raw Data'!$E$2:$E$1001,$C902,0)</f>
        <v>43779142.931448199</v>
      </c>
      <c r="L902" s="14" cm="1">
        <f t="array" ref="L902">INDEX('Stocastic Model Raw Data'!$J$2:$J$1001,$C902,0)</f>
        <v>31479900.280880898</v>
      </c>
      <c r="M902" s="14">
        <f t="shared" si="159"/>
        <v>12299242.650567301</v>
      </c>
      <c r="N902" s="14">
        <f t="shared" si="163"/>
        <v>162016208.5884012</v>
      </c>
      <c r="O902" s="14">
        <f t="shared" si="164"/>
        <v>75960020.542037502</v>
      </c>
      <c r="P902" s="14">
        <f t="shared" si="160"/>
        <v>86056188.046363696</v>
      </c>
      <c r="Q902" s="3">
        <f t="shared" si="165"/>
        <v>162016208.5884012</v>
      </c>
      <c r="R902" s="3">
        <f t="shared" si="166"/>
        <v>107570738.5420375</v>
      </c>
      <c r="S902" s="3">
        <f t="shared" si="161"/>
        <v>54445470.046363696</v>
      </c>
      <c r="T902" s="21">
        <f>(RANK(E902,E$8:E$1007,1)+COUNTIF(E$8:E902,E902)-1)/1000</f>
        <v>0.41399999999999998</v>
      </c>
      <c r="U902" s="21">
        <f>(RANK(F902,F$8:F$1007,1)+COUNTIF(F$8:F902,F902)-1)/1000</f>
        <v>0.40200000000000002</v>
      </c>
      <c r="V902" s="21">
        <f>(RANK(G902,G$8:G$1007,1)+COUNTIF(G$8:G902,G902)-1)/1000</f>
        <v>0.41799999999999998</v>
      </c>
      <c r="W902" s="21">
        <f>(RANK(H902,H$8:H$1007,1)+COUNTIF(H$8:H902,H902)-1)/1000</f>
        <v>0.40899999999999997</v>
      </c>
      <c r="X902" s="21">
        <f>(RANK(I902,I$8:I$1007,1)+COUNTIF(I$8:I902,I902)-1)/1000</f>
        <v>0.40699999999999997</v>
      </c>
      <c r="Y902" s="21">
        <f>(RANK(J902,J$8:J$1007,1)+COUNTIF(J$8:J902,J902)-1)/1000</f>
        <v>0.41099999999999998</v>
      </c>
      <c r="Z902" s="21">
        <f>(RANK(K902,K$8:K$1007,1)+COUNTIF(K$8:K902,K902)-1)/1000</f>
        <v>0.94699999999999995</v>
      </c>
      <c r="AA902" s="21">
        <f>(RANK(L902,L$8:L$1007,1)+COUNTIF(L$8:L902,L902)-1)/1000</f>
        <v>0.94799999999999995</v>
      </c>
      <c r="AB902" s="21">
        <f>(RANK(M902,M$8:M$1007,1)+COUNTIF(M$8:M902,M902)-1)/1000</f>
        <v>0.93799999999999994</v>
      </c>
      <c r="AC902" s="21">
        <f>(RANK(N902,N$8:N$1007,1)+COUNTIF(N$8:N902,N902)-1)/1000</f>
        <v>0.45200000000000001</v>
      </c>
      <c r="AD902" s="21">
        <f>(RANK(O902,O$8:O$1007,1)+COUNTIF(O$8:O902,O902)-1)/1000</f>
        <v>0.47</v>
      </c>
      <c r="AE902" s="21">
        <f>(RANK(P902,P$8:P$1007,1)+COUNTIF(P$8:P902,P902)-1)/1000</f>
        <v>0.42699999999999999</v>
      </c>
      <c r="AF902" s="21">
        <f>(RANK(Q902,Q$8:Q$1007,1)+COUNTIF(Q$8:Q902,Q902)-1)/1000</f>
        <v>0.45200000000000001</v>
      </c>
      <c r="AG902" s="21">
        <f>(RANK(R902,R$8:R$1007,1)+COUNTIF(R$8:R902,R902)-1)/1000</f>
        <v>0.47</v>
      </c>
      <c r="AH902" s="21">
        <f>(RANK(S902,S$8:S$1007,1)+COUNTIF(S$8:S902,S902)-1)/1000</f>
        <v>0.42699999999999999</v>
      </c>
      <c r="AI902" s="14">
        <f t="shared" si="167"/>
        <v>0</v>
      </c>
      <c r="AK902" s="14">
        <f t="shared" si="168"/>
        <v>0</v>
      </c>
    </row>
    <row r="903" spans="2:37" x14ac:dyDescent="0.25">
      <c r="B903">
        <f t="shared" si="162"/>
        <v>896</v>
      </c>
      <c r="C903">
        <f>MATCH(B903,'Stocastic Model Raw Data'!$B$2:$B$1001,0)</f>
        <v>171</v>
      </c>
      <c r="D903" s="14" cm="1">
        <f t="array" ref="D903">INDEX('Stocastic Model Raw Data'!$G$2:$G$1001,$C903,0)</f>
        <v>31610718</v>
      </c>
      <c r="E903" s="14" cm="1">
        <f t="array" ref="E903">INDEX('Stocastic Model Raw Data'!$C$2:$C$1001,$C903,0)</f>
        <v>2508752.7107932102</v>
      </c>
      <c r="F903" s="14" cm="1">
        <f t="array" ref="F903">INDEX('Stocastic Model Raw Data'!$H$2:$H$1001,$C903,0)</f>
        <v>1005480.71285852</v>
      </c>
      <c r="G903" s="14">
        <f t="shared" si="157"/>
        <v>1503271.9979346902</v>
      </c>
      <c r="H903" s="14" cm="1">
        <f t="array" ref="H903">INDEX('Stocastic Model Raw Data'!$D$2:$D$1001,$C903,0)</f>
        <v>81332353.268905193</v>
      </c>
      <c r="I903" s="14" cm="1">
        <f t="array" ref="I903">INDEX('Stocastic Model Raw Data'!$I$2:$I$1001,$C903,0)</f>
        <v>31385180.963030402</v>
      </c>
      <c r="J903" s="14">
        <f t="shared" si="158"/>
        <v>49947172.305874795</v>
      </c>
      <c r="K903" s="14" cm="1">
        <f t="array" ref="K903">INDEX('Stocastic Model Raw Data'!$E$2:$E$1001,$C903,0)</f>
        <v>27865545.108688001</v>
      </c>
      <c r="L903" s="14" cm="1">
        <f t="array" ref="L903">INDEX('Stocastic Model Raw Data'!$J$2:$J$1001,$C903,0)</f>
        <v>19281627.139635399</v>
      </c>
      <c r="M903" s="14">
        <f t="shared" si="159"/>
        <v>8583917.9690526016</v>
      </c>
      <c r="N903" s="14">
        <f t="shared" si="163"/>
        <v>109197898.37759319</v>
      </c>
      <c r="O903" s="14">
        <f t="shared" si="164"/>
        <v>50666808.102665797</v>
      </c>
      <c r="P903" s="14">
        <f t="shared" si="160"/>
        <v>58531090.274927393</v>
      </c>
      <c r="Q903" s="3">
        <f t="shared" si="165"/>
        <v>109197898.37759319</v>
      </c>
      <c r="R903" s="3">
        <f t="shared" si="166"/>
        <v>82277526.102665797</v>
      </c>
      <c r="S903" s="3">
        <f t="shared" si="161"/>
        <v>26920372.274927393</v>
      </c>
      <c r="T903" s="21">
        <f>(RANK(E903,E$8:E$1007,1)+COUNTIF(E$8:E903,E903)-1)/1000</f>
        <v>0.185</v>
      </c>
      <c r="U903" s="21">
        <f>(RANK(F903,F$8:F$1007,1)+COUNTIF(F$8:F903,F903)-1)/1000</f>
        <v>0.19400000000000001</v>
      </c>
      <c r="V903" s="21">
        <f>(RANK(G903,G$8:G$1007,1)+COUNTIF(G$8:G903,G903)-1)/1000</f>
        <v>0.18099999999999999</v>
      </c>
      <c r="W903" s="21">
        <f>(RANK(H903,H$8:H$1007,1)+COUNTIF(H$8:H903,H903)-1)/1000</f>
        <v>0.188</v>
      </c>
      <c r="X903" s="21">
        <f>(RANK(I903,I$8:I$1007,1)+COUNTIF(I$8:I903,I903)-1)/1000</f>
        <v>0.19400000000000001</v>
      </c>
      <c r="Y903" s="21">
        <f>(RANK(J903,J$8:J$1007,1)+COUNTIF(J$8:J903,J903)-1)/1000</f>
        <v>0.184</v>
      </c>
      <c r="Z903" s="21">
        <f>(RANK(K903,K$8:K$1007,1)+COUNTIF(K$8:K903,K903)-1)/1000</f>
        <v>0.14699999999999999</v>
      </c>
      <c r="AA903" s="21">
        <f>(RANK(L903,L$8:L$1007,1)+COUNTIF(L$8:L903,L903)-1)/1000</f>
        <v>0.153</v>
      </c>
      <c r="AB903" s="21">
        <f>(RANK(M903,M$8:M$1007,1)+COUNTIF(M$8:M903,M903)-1)/1000</f>
        <v>0.159</v>
      </c>
      <c r="AC903" s="21">
        <f>(RANK(N903,N$8:N$1007,1)+COUNTIF(N$8:N903,N903)-1)/1000</f>
        <v>0.17100000000000001</v>
      </c>
      <c r="AD903" s="21">
        <f>(RANK(O903,O$8:O$1007,1)+COUNTIF(O$8:O903,O903)-1)/1000</f>
        <v>0.16300000000000001</v>
      </c>
      <c r="AE903" s="21">
        <f>(RANK(P903,P$8:P$1007,1)+COUNTIF(P$8:P903,P903)-1)/1000</f>
        <v>0.18</v>
      </c>
      <c r="AF903" s="21">
        <f>(RANK(Q903,Q$8:Q$1007,1)+COUNTIF(Q$8:Q903,Q903)-1)/1000</f>
        <v>0.17100000000000001</v>
      </c>
      <c r="AG903" s="21">
        <f>(RANK(R903,R$8:R$1007,1)+COUNTIF(R$8:R903,R903)-1)/1000</f>
        <v>0.16300000000000001</v>
      </c>
      <c r="AH903" s="21">
        <f>(RANK(S903,S$8:S$1007,1)+COUNTIF(S$8:S903,S903)-1)/1000</f>
        <v>0.18</v>
      </c>
      <c r="AI903" s="14">
        <f t="shared" si="167"/>
        <v>0</v>
      </c>
      <c r="AK903" s="14">
        <f t="shared" si="168"/>
        <v>0</v>
      </c>
    </row>
    <row r="904" spans="2:37" x14ac:dyDescent="0.25">
      <c r="B904">
        <f t="shared" si="162"/>
        <v>897</v>
      </c>
      <c r="C904">
        <f>MATCH(B904,'Stocastic Model Raw Data'!$B$2:$B$1001,0)</f>
        <v>469</v>
      </c>
      <c r="D904" s="14" cm="1">
        <f t="array" ref="D904">INDEX('Stocastic Model Raw Data'!$G$2:$G$1001,$C904,0)</f>
        <v>31610718</v>
      </c>
      <c r="E904" s="14" cm="1">
        <f t="array" ref="E904">INDEX('Stocastic Model Raw Data'!$C$2:$C$1001,$C904,0)</f>
        <v>4063129.02524882</v>
      </c>
      <c r="F904" s="14" cm="1">
        <f t="array" ref="F904">INDEX('Stocastic Model Raw Data'!$H$2:$H$1001,$C904,0)</f>
        <v>1641199.6946512701</v>
      </c>
      <c r="G904" s="14">
        <f t="shared" ref="G904:G967" si="169">E904-F904</f>
        <v>2421929.3305975497</v>
      </c>
      <c r="H904" s="14" cm="1">
        <f t="array" ref="H904">INDEX('Stocastic Model Raw Data'!$D$2:$D$1001,$C904,0)</f>
        <v>133364866.136434</v>
      </c>
      <c r="I904" s="14" cm="1">
        <f t="array" ref="I904">INDEX('Stocastic Model Raw Data'!$I$2:$I$1001,$C904,0)</f>
        <v>50891131.276497997</v>
      </c>
      <c r="J904" s="14">
        <f t="shared" ref="J904:J967" si="170">H904-I904</f>
        <v>82473734.859935999</v>
      </c>
      <c r="K904" s="14" cm="1">
        <f t="array" ref="K904">INDEX('Stocastic Model Raw Data'!$E$2:$E$1001,$C904,0)</f>
        <v>33565446.990867898</v>
      </c>
      <c r="L904" s="14" cm="1">
        <f t="array" ref="L904">INDEX('Stocastic Model Raw Data'!$J$2:$J$1001,$C904,0)</f>
        <v>23171502.964426499</v>
      </c>
      <c r="M904" s="14">
        <f t="shared" ref="M904:M967" si="171">K904-L904</f>
        <v>10393944.026441399</v>
      </c>
      <c r="N904" s="14">
        <f t="shared" si="163"/>
        <v>166930313.1273019</v>
      </c>
      <c r="O904" s="14">
        <f t="shared" si="164"/>
        <v>74062634.240924492</v>
      </c>
      <c r="P904" s="14">
        <f t="shared" ref="P904:P967" si="172">N904-O904</f>
        <v>92867678.886377409</v>
      </c>
      <c r="Q904" s="3">
        <f t="shared" si="165"/>
        <v>166930313.1273019</v>
      </c>
      <c r="R904" s="3">
        <f t="shared" si="166"/>
        <v>105673352.24092449</v>
      </c>
      <c r="S904" s="3">
        <f t="shared" ref="S904:S967" si="173">Q904-R904</f>
        <v>61256960.886377409</v>
      </c>
      <c r="T904" s="21">
        <f>(RANK(E904,E$8:E$1007,1)+COUNTIF(E$8:E904,E904)-1)/1000</f>
        <v>0.45400000000000001</v>
      </c>
      <c r="U904" s="21">
        <f>(RANK(F904,F$8:F$1007,1)+COUNTIF(F$8:F904,F904)-1)/1000</f>
        <v>0.45300000000000001</v>
      </c>
      <c r="V904" s="21">
        <f>(RANK(G904,G$8:G$1007,1)+COUNTIF(G$8:G904,G904)-1)/1000</f>
        <v>0.46100000000000002</v>
      </c>
      <c r="W904" s="21">
        <f>(RANK(H904,H$8:H$1007,1)+COUNTIF(H$8:H904,H904)-1)/1000</f>
        <v>0.46100000000000002</v>
      </c>
      <c r="X904" s="21">
        <f>(RANK(I904,I$8:I$1007,1)+COUNTIF(I$8:I904,I904)-1)/1000</f>
        <v>0.45300000000000001</v>
      </c>
      <c r="Y904" s="21">
        <f>(RANK(J904,J$8:J$1007,1)+COUNTIF(J$8:J904,J904)-1)/1000</f>
        <v>0.48799999999999999</v>
      </c>
      <c r="Z904" s="21">
        <f>(RANK(K904,K$8:K$1007,1)+COUNTIF(K$8:K904,K904)-1)/1000</f>
        <v>0.371</v>
      </c>
      <c r="AA904" s="21">
        <f>(RANK(L904,L$8:L$1007,1)+COUNTIF(L$8:L904,L904)-1)/1000</f>
        <v>0.33800000000000002</v>
      </c>
      <c r="AB904" s="21">
        <f>(RANK(M904,M$8:M$1007,1)+COUNTIF(M$8:M904,M904)-1)/1000</f>
        <v>0.51800000000000002</v>
      </c>
      <c r="AC904" s="21">
        <f>(RANK(N904,N$8:N$1007,1)+COUNTIF(N$8:N904,N904)-1)/1000</f>
        <v>0.46899999999999997</v>
      </c>
      <c r="AD904" s="21">
        <f>(RANK(O904,O$8:O$1007,1)+COUNTIF(O$8:O904,O904)-1)/1000</f>
        <v>0.45700000000000002</v>
      </c>
      <c r="AE904" s="21">
        <f>(RANK(P904,P$8:P$1007,1)+COUNTIF(P$8:P904,P904)-1)/1000</f>
        <v>0.49399999999999999</v>
      </c>
      <c r="AF904" s="21">
        <f>(RANK(Q904,Q$8:Q$1007,1)+COUNTIF(Q$8:Q904,Q904)-1)/1000</f>
        <v>0.46899999999999997</v>
      </c>
      <c r="AG904" s="21">
        <f>(RANK(R904,R$8:R$1007,1)+COUNTIF(R$8:R904,R904)-1)/1000</f>
        <v>0.45700000000000002</v>
      </c>
      <c r="AH904" s="21">
        <f>(RANK(S904,S$8:S$1007,1)+COUNTIF(S$8:S904,S904)-1)/1000</f>
        <v>0.49399999999999999</v>
      </c>
      <c r="AI904" s="14">
        <f t="shared" si="167"/>
        <v>0</v>
      </c>
      <c r="AK904" s="14">
        <f t="shared" si="168"/>
        <v>0</v>
      </c>
    </row>
    <row r="905" spans="2:37" x14ac:dyDescent="0.25">
      <c r="B905">
        <f t="shared" ref="B905:B968" si="174">B904+1</f>
        <v>898</v>
      </c>
      <c r="C905">
        <f>MATCH(B905,'Stocastic Model Raw Data'!$B$2:$B$1001,0)</f>
        <v>984</v>
      </c>
      <c r="D905" s="14" cm="1">
        <f t="array" ref="D905">INDEX('Stocastic Model Raw Data'!$G$2:$G$1001,$C905,0)</f>
        <v>31610718</v>
      </c>
      <c r="E905" s="14" cm="1">
        <f t="array" ref="E905">INDEX('Stocastic Model Raw Data'!$C$2:$C$1001,$C905,0)</f>
        <v>8200764.4075581403</v>
      </c>
      <c r="F905" s="14" cm="1">
        <f t="array" ref="F905">INDEX('Stocastic Model Raw Data'!$H$2:$H$1001,$C905,0)</f>
        <v>3442617.54136464</v>
      </c>
      <c r="G905" s="14">
        <f t="shared" si="169"/>
        <v>4758146.8661935003</v>
      </c>
      <c r="H905" s="14" cm="1">
        <f t="array" ref="H905">INDEX('Stocastic Model Raw Data'!$D$2:$D$1001,$C905,0)</f>
        <v>266315892.291805</v>
      </c>
      <c r="I905" s="14" cm="1">
        <f t="array" ref="I905">INDEX('Stocastic Model Raw Data'!$I$2:$I$1001,$C905,0)</f>
        <v>105573631.978083</v>
      </c>
      <c r="J905" s="14">
        <f t="shared" si="170"/>
        <v>160742260.31372201</v>
      </c>
      <c r="K905" s="14" cm="1">
        <f t="array" ref="K905">INDEX('Stocastic Model Raw Data'!$E$2:$E$1001,$C905,0)</f>
        <v>45199861.456299901</v>
      </c>
      <c r="L905" s="14" cm="1">
        <f t="array" ref="L905">INDEX('Stocastic Model Raw Data'!$J$2:$J$1001,$C905,0)</f>
        <v>32483950.732981201</v>
      </c>
      <c r="M905" s="14">
        <f t="shared" si="171"/>
        <v>12715910.7233187</v>
      </c>
      <c r="N905" s="14">
        <f t="shared" ref="N905:N968" si="175">H905+K905</f>
        <v>311515753.74810493</v>
      </c>
      <c r="O905" s="14">
        <f t="shared" ref="O905:O968" si="176">I905+L905</f>
        <v>138057582.71106419</v>
      </c>
      <c r="P905" s="14">
        <f t="shared" si="172"/>
        <v>173458171.03704074</v>
      </c>
      <c r="Q905" s="3">
        <f t="shared" ref="Q905:Q968" si="177">N905</f>
        <v>311515753.74810493</v>
      </c>
      <c r="R905" s="3">
        <f t="shared" ref="R905:R968" si="178">O905+D905</f>
        <v>169668300.71106419</v>
      </c>
      <c r="S905" s="3">
        <f t="shared" si="173"/>
        <v>141847453.03704074</v>
      </c>
      <c r="T905" s="21">
        <f>(RANK(E905,E$8:E$1007,1)+COUNTIF(E$8:E905,E905)-1)/1000</f>
        <v>0.98</v>
      </c>
      <c r="U905" s="21">
        <f>(RANK(F905,F$8:F$1007,1)+COUNTIF(F$8:F905,F905)-1)/1000</f>
        <v>0.97899999999999998</v>
      </c>
      <c r="V905" s="21">
        <f>(RANK(G905,G$8:G$1007,1)+COUNTIF(G$8:G905,G905)-1)/1000</f>
        <v>0.98099999999999998</v>
      </c>
      <c r="W905" s="21">
        <f>(RANK(H905,H$8:H$1007,1)+COUNTIF(H$8:H905,H905)-1)/1000</f>
        <v>0.98</v>
      </c>
      <c r="X905" s="21">
        <f>(RANK(I905,I$8:I$1007,1)+COUNTIF(I$8:I905,I905)-1)/1000</f>
        <v>0.97899999999999998</v>
      </c>
      <c r="Y905" s="21">
        <f>(RANK(J905,J$8:J$1007,1)+COUNTIF(J$8:J905,J905)-1)/1000</f>
        <v>0.97899999999999998</v>
      </c>
      <c r="Z905" s="21">
        <f>(RANK(K905,K$8:K$1007,1)+COUNTIF(K$8:K905,K905)-1)/1000</f>
        <v>0.97599999999999998</v>
      </c>
      <c r="AA905" s="21">
        <f>(RANK(L905,L$8:L$1007,1)+COUNTIF(L$8:L905,L905)-1)/1000</f>
        <v>0.97499999999999998</v>
      </c>
      <c r="AB905" s="21">
        <f>(RANK(M905,M$8:M$1007,1)+COUNTIF(M$8:M905,M905)-1)/1000</f>
        <v>0.96799999999999997</v>
      </c>
      <c r="AC905" s="21">
        <f>(RANK(N905,N$8:N$1007,1)+COUNTIF(N$8:N905,N905)-1)/1000</f>
        <v>0.98399999999999999</v>
      </c>
      <c r="AD905" s="21">
        <f>(RANK(O905,O$8:O$1007,1)+COUNTIF(O$8:O905,O905)-1)/1000</f>
        <v>0.98499999999999999</v>
      </c>
      <c r="AE905" s="21">
        <f>(RANK(P905,P$8:P$1007,1)+COUNTIF(P$8:P905,P905)-1)/1000</f>
        <v>0.98199999999999998</v>
      </c>
      <c r="AF905" s="21">
        <f>(RANK(Q905,Q$8:Q$1007,1)+COUNTIF(Q$8:Q905,Q905)-1)/1000</f>
        <v>0.98399999999999999</v>
      </c>
      <c r="AG905" s="21">
        <f>(RANK(R905,R$8:R$1007,1)+COUNTIF(R$8:R905,R905)-1)/1000</f>
        <v>0.98499999999999999</v>
      </c>
      <c r="AH905" s="21">
        <f>(RANK(S905,S$8:S$1007,1)+COUNTIF(S$8:S905,S905)-1)/1000</f>
        <v>0.98199999999999998</v>
      </c>
      <c r="AI905" s="14">
        <f t="shared" ref="AI905:AI968" si="179">J905+M905-P905</f>
        <v>0</v>
      </c>
      <c r="AK905" s="14">
        <f t="shared" ref="AK905:AK968" si="180">H905+K905-N905</f>
        <v>0</v>
      </c>
    </row>
    <row r="906" spans="2:37" x14ac:dyDescent="0.25">
      <c r="B906">
        <f t="shared" si="174"/>
        <v>899</v>
      </c>
      <c r="C906">
        <f>MATCH(B906,'Stocastic Model Raw Data'!$B$2:$B$1001,0)</f>
        <v>63</v>
      </c>
      <c r="D906" s="14" cm="1">
        <f t="array" ref="D906">INDEX('Stocastic Model Raw Data'!$G$2:$G$1001,$C906,0)</f>
        <v>31610718</v>
      </c>
      <c r="E906" s="14" cm="1">
        <f t="array" ref="E906">INDEX('Stocastic Model Raw Data'!$C$2:$C$1001,$C906,0)</f>
        <v>1305429.1220900801</v>
      </c>
      <c r="F906" s="14" cm="1">
        <f t="array" ref="F906">INDEX('Stocastic Model Raw Data'!$H$2:$H$1001,$C906,0)</f>
        <v>442360.62187224103</v>
      </c>
      <c r="G906" s="14">
        <f t="shared" si="169"/>
        <v>863068.50021783903</v>
      </c>
      <c r="H906" s="14" cm="1">
        <f t="array" ref="H906">INDEX('Stocastic Model Raw Data'!$D$2:$D$1001,$C906,0)</f>
        <v>42193201.019701101</v>
      </c>
      <c r="I906" s="14" cm="1">
        <f t="array" ref="I906">INDEX('Stocastic Model Raw Data'!$I$2:$I$1001,$C906,0)</f>
        <v>14680208.8570375</v>
      </c>
      <c r="J906" s="14">
        <f t="shared" si="170"/>
        <v>27512992.162663601</v>
      </c>
      <c r="K906" s="14" cm="1">
        <f t="array" ref="K906">INDEX('Stocastic Model Raw Data'!$E$2:$E$1001,$C906,0)</f>
        <v>38619189.278786302</v>
      </c>
      <c r="L906" s="14" cm="1">
        <f t="array" ref="L906">INDEX('Stocastic Model Raw Data'!$J$2:$J$1001,$C906,0)</f>
        <v>27576925.432575099</v>
      </c>
      <c r="M906" s="14">
        <f t="shared" si="171"/>
        <v>11042263.846211202</v>
      </c>
      <c r="N906" s="14">
        <f t="shared" si="175"/>
        <v>80812390.298487395</v>
      </c>
      <c r="O906" s="14">
        <f t="shared" si="176"/>
        <v>42257134.289612599</v>
      </c>
      <c r="P906" s="14">
        <f t="shared" si="172"/>
        <v>38555256.008874796</v>
      </c>
      <c r="Q906" s="3">
        <f t="shared" si="177"/>
        <v>80812390.298487395</v>
      </c>
      <c r="R906" s="3">
        <f t="shared" si="178"/>
        <v>73867852.289612591</v>
      </c>
      <c r="S906" s="3">
        <f t="shared" si="173"/>
        <v>6944538.0088748038</v>
      </c>
      <c r="T906" s="21">
        <f>(RANK(E906,E$8:E$1007,1)+COUNTIF(E$8:E906,E906)-1)/1000</f>
        <v>4.1000000000000002E-2</v>
      </c>
      <c r="U906" s="21">
        <f>(RANK(F906,F$8:F$1007,1)+COUNTIF(F$8:F906,F906)-1)/1000</f>
        <v>3.2000000000000001E-2</v>
      </c>
      <c r="V906" s="21">
        <f>(RANK(G906,G$8:G$1007,1)+COUNTIF(G$8:G906,G906)-1)/1000</f>
        <v>4.3999999999999997E-2</v>
      </c>
      <c r="W906" s="21">
        <f>(RANK(H906,H$8:H$1007,1)+COUNTIF(H$8:H906,H906)-1)/1000</f>
        <v>0.04</v>
      </c>
      <c r="X906" s="21">
        <f>(RANK(I906,I$8:I$1007,1)+COUNTIF(I$8:I906,I906)-1)/1000</f>
        <v>3.5000000000000003E-2</v>
      </c>
      <c r="Y906" s="21">
        <f>(RANK(J906,J$8:J$1007,1)+COUNTIF(J$8:J906,J906)-1)/1000</f>
        <v>4.2999999999999997E-2</v>
      </c>
      <c r="Z906" s="21">
        <f>(RANK(K906,K$8:K$1007,1)+COUNTIF(K$8:K906,K906)-1)/1000</f>
        <v>0.7</v>
      </c>
      <c r="AA906" s="21">
        <f>(RANK(L906,L$8:L$1007,1)+COUNTIF(L$8:L906,L906)-1)/1000</f>
        <v>0.69599999999999995</v>
      </c>
      <c r="AB906" s="21">
        <f>(RANK(M906,M$8:M$1007,1)+COUNTIF(M$8:M906,M906)-1)/1000</f>
        <v>0.70099999999999996</v>
      </c>
      <c r="AC906" s="21">
        <f>(RANK(N906,N$8:N$1007,1)+COUNTIF(N$8:N906,N906)-1)/1000</f>
        <v>6.3E-2</v>
      </c>
      <c r="AD906" s="21">
        <f>(RANK(O906,O$8:O$1007,1)+COUNTIF(O$8:O906,O906)-1)/1000</f>
        <v>7.5999999999999998E-2</v>
      </c>
      <c r="AE906" s="21">
        <f>(RANK(P906,P$8:P$1007,1)+COUNTIF(P$8:P906,P906)-1)/1000</f>
        <v>5.5E-2</v>
      </c>
      <c r="AF906" s="21">
        <f>(RANK(Q906,Q$8:Q$1007,1)+COUNTIF(Q$8:Q906,Q906)-1)/1000</f>
        <v>6.3E-2</v>
      </c>
      <c r="AG906" s="21">
        <f>(RANK(R906,R$8:R$1007,1)+COUNTIF(R$8:R906,R906)-1)/1000</f>
        <v>7.5999999999999998E-2</v>
      </c>
      <c r="AH906" s="21">
        <f>(RANK(S906,S$8:S$1007,1)+COUNTIF(S$8:S906,S906)-1)/1000</f>
        <v>5.5E-2</v>
      </c>
      <c r="AI906" s="14">
        <f t="shared" si="179"/>
        <v>0</v>
      </c>
      <c r="AK906" s="14">
        <f t="shared" si="180"/>
        <v>0</v>
      </c>
    </row>
    <row r="907" spans="2:37" x14ac:dyDescent="0.25">
      <c r="B907">
        <f t="shared" si="174"/>
        <v>900</v>
      </c>
      <c r="C907">
        <f>MATCH(B907,'Stocastic Model Raw Data'!$B$2:$B$1001,0)</f>
        <v>675</v>
      </c>
      <c r="D907" s="14" cm="1">
        <f t="array" ref="D907">INDEX('Stocastic Model Raw Data'!$G$2:$G$1001,$C907,0)</f>
        <v>31610718</v>
      </c>
      <c r="E907" s="14" cm="1">
        <f t="array" ref="E907">INDEX('Stocastic Model Raw Data'!$C$2:$C$1001,$C907,0)</f>
        <v>4919581.6262297202</v>
      </c>
      <c r="F907" s="14" cm="1">
        <f t="array" ref="F907">INDEX('Stocastic Model Raw Data'!$H$2:$H$1001,$C907,0)</f>
        <v>2012603.90534986</v>
      </c>
      <c r="G907" s="14">
        <f t="shared" si="169"/>
        <v>2906977.7208798602</v>
      </c>
      <c r="H907" s="14" cm="1">
        <f t="array" ref="H907">INDEX('Stocastic Model Raw Data'!$D$2:$D$1001,$C907,0)</f>
        <v>161622878.97028601</v>
      </c>
      <c r="I907" s="14" cm="1">
        <f t="array" ref="I907">INDEX('Stocastic Model Raw Data'!$I$2:$I$1001,$C907,0)</f>
        <v>62052684.042551197</v>
      </c>
      <c r="J907" s="14">
        <f t="shared" si="170"/>
        <v>99570194.927734822</v>
      </c>
      <c r="K907" s="14" cm="1">
        <f t="array" ref="K907">INDEX('Stocastic Model Raw Data'!$E$2:$E$1001,$C907,0)</f>
        <v>32224966.674929</v>
      </c>
      <c r="L907" s="14" cm="1">
        <f t="array" ref="L907">INDEX('Stocastic Model Raw Data'!$J$2:$J$1001,$C907,0)</f>
        <v>22471095.373467799</v>
      </c>
      <c r="M907" s="14">
        <f t="shared" si="171"/>
        <v>9753871.3014612012</v>
      </c>
      <c r="N907" s="14">
        <f t="shared" si="175"/>
        <v>193847845.645215</v>
      </c>
      <c r="O907" s="14">
        <f t="shared" si="176"/>
        <v>84523779.416018993</v>
      </c>
      <c r="P907" s="14">
        <f t="shared" si="172"/>
        <v>109324066.22919601</v>
      </c>
      <c r="Q907" s="3">
        <f t="shared" si="177"/>
        <v>193847845.645215</v>
      </c>
      <c r="R907" s="3">
        <f t="shared" si="178"/>
        <v>116134497.41601899</v>
      </c>
      <c r="S907" s="3">
        <f t="shared" si="173"/>
        <v>77713348.229196012</v>
      </c>
      <c r="T907" s="21">
        <f>(RANK(E907,E$8:E$1007,1)+COUNTIF(E$8:E907,E907)-1)/1000</f>
        <v>0.67600000000000005</v>
      </c>
      <c r="U907" s="21">
        <f>(RANK(F907,F$8:F$1007,1)+COUNTIF(F$8:F907,F907)-1)/1000</f>
        <v>0.65900000000000003</v>
      </c>
      <c r="V907" s="21">
        <f>(RANK(G907,G$8:G$1007,1)+COUNTIF(G$8:G907,G907)-1)/1000</f>
        <v>0.69199999999999995</v>
      </c>
      <c r="W907" s="21">
        <f>(RANK(H907,H$8:H$1007,1)+COUNTIF(H$8:H907,H907)-1)/1000</f>
        <v>0.69899999999999995</v>
      </c>
      <c r="X907" s="21">
        <f>(RANK(I907,I$8:I$1007,1)+COUNTIF(I$8:I907,I907)-1)/1000</f>
        <v>0.66100000000000003</v>
      </c>
      <c r="Y907" s="21">
        <f>(RANK(J907,J$8:J$1007,1)+COUNTIF(J$8:J907,J907)-1)/1000</f>
        <v>0.71299999999999997</v>
      </c>
      <c r="Z907" s="21">
        <f>(RANK(K907,K$8:K$1007,1)+COUNTIF(K$8:K907,K907)-1)/1000</f>
        <v>0.312</v>
      </c>
      <c r="AA907" s="21">
        <f>(RANK(L907,L$8:L$1007,1)+COUNTIF(L$8:L907,L907)-1)/1000</f>
        <v>0.29399999999999998</v>
      </c>
      <c r="AB907" s="21">
        <f>(RANK(M907,M$8:M$1007,1)+COUNTIF(M$8:M907,M907)-1)/1000</f>
        <v>0.371</v>
      </c>
      <c r="AC907" s="21">
        <f>(RANK(N907,N$8:N$1007,1)+COUNTIF(N$8:N907,N907)-1)/1000</f>
        <v>0.67500000000000004</v>
      </c>
      <c r="AD907" s="21">
        <f>(RANK(O907,O$8:O$1007,1)+COUNTIF(O$8:O907,O907)-1)/1000</f>
        <v>0.621</v>
      </c>
      <c r="AE907" s="21">
        <f>(RANK(P907,P$8:P$1007,1)+COUNTIF(P$8:P907,P907)-1)/1000</f>
        <v>0.71</v>
      </c>
      <c r="AF907" s="21">
        <f>(RANK(Q907,Q$8:Q$1007,1)+COUNTIF(Q$8:Q907,Q907)-1)/1000</f>
        <v>0.67500000000000004</v>
      </c>
      <c r="AG907" s="21">
        <f>(RANK(R907,R$8:R$1007,1)+COUNTIF(R$8:R907,R907)-1)/1000</f>
        <v>0.621</v>
      </c>
      <c r="AH907" s="21">
        <f>(RANK(S907,S$8:S$1007,1)+COUNTIF(S$8:S907,S907)-1)/1000</f>
        <v>0.71</v>
      </c>
      <c r="AI907" s="14">
        <f t="shared" si="179"/>
        <v>0</v>
      </c>
      <c r="AK907" s="14">
        <f t="shared" si="180"/>
        <v>0</v>
      </c>
    </row>
    <row r="908" spans="2:37" x14ac:dyDescent="0.25">
      <c r="B908">
        <f t="shared" si="174"/>
        <v>901</v>
      </c>
      <c r="C908">
        <f>MATCH(B908,'Stocastic Model Raw Data'!$B$2:$B$1001,0)</f>
        <v>506</v>
      </c>
      <c r="D908" s="14" cm="1">
        <f t="array" ref="D908">INDEX('Stocastic Model Raw Data'!$G$2:$G$1001,$C908,0)</f>
        <v>31610718</v>
      </c>
      <c r="E908" s="14" cm="1">
        <f t="array" ref="E908">INDEX('Stocastic Model Raw Data'!$C$2:$C$1001,$C908,0)</f>
        <v>4228179.9239705699</v>
      </c>
      <c r="F908" s="14" cm="1">
        <f t="array" ref="F908">INDEX('Stocastic Model Raw Data'!$H$2:$H$1001,$C908,0)</f>
        <v>1754183.2318462201</v>
      </c>
      <c r="G908" s="14">
        <f t="shared" si="169"/>
        <v>2473996.69212435</v>
      </c>
      <c r="H908" s="14" cm="1">
        <f t="array" ref="H908">INDEX('Stocastic Model Raw Data'!$D$2:$D$1001,$C908,0)</f>
        <v>136766255.10883999</v>
      </c>
      <c r="I908" s="14" cm="1">
        <f t="array" ref="I908">INDEX('Stocastic Model Raw Data'!$I$2:$I$1001,$C908,0)</f>
        <v>54205545.583591901</v>
      </c>
      <c r="J908" s="14">
        <f t="shared" si="170"/>
        <v>82560709.52524808</v>
      </c>
      <c r="K908" s="14" cm="1">
        <f t="array" ref="K908">INDEX('Stocastic Model Raw Data'!$E$2:$E$1001,$C908,0)</f>
        <v>36138013.018773399</v>
      </c>
      <c r="L908" s="14" cm="1">
        <f t="array" ref="L908">INDEX('Stocastic Model Raw Data'!$J$2:$J$1001,$C908,0)</f>
        <v>26186857.3746465</v>
      </c>
      <c r="M908" s="14">
        <f t="shared" si="171"/>
        <v>9951155.6441268995</v>
      </c>
      <c r="N908" s="14">
        <f t="shared" si="175"/>
        <v>172904268.1276134</v>
      </c>
      <c r="O908" s="14">
        <f t="shared" si="176"/>
        <v>80392402.958238393</v>
      </c>
      <c r="P908" s="14">
        <f t="shared" si="172"/>
        <v>92511865.169375002</v>
      </c>
      <c r="Q908" s="3">
        <f t="shared" si="177"/>
        <v>172904268.1276134</v>
      </c>
      <c r="R908" s="3">
        <f t="shared" si="178"/>
        <v>112003120.95823839</v>
      </c>
      <c r="S908" s="3">
        <f t="shared" si="173"/>
        <v>60901147.169375002</v>
      </c>
      <c r="T908" s="21">
        <f>(RANK(E908,E$8:E$1007,1)+COUNTIF(E$8:E908,E908)-1)/1000</f>
        <v>0.51100000000000001</v>
      </c>
      <c r="U908" s="21">
        <f>(RANK(F908,F$8:F$1007,1)+COUNTIF(F$8:F908,F908)-1)/1000</f>
        <v>0.52500000000000002</v>
      </c>
      <c r="V908" s="21">
        <f>(RANK(G908,G$8:G$1007,1)+COUNTIF(G$8:G908,G908)-1)/1000</f>
        <v>0.497</v>
      </c>
      <c r="W908" s="21">
        <f>(RANK(H908,H$8:H$1007,1)+COUNTIF(H$8:H908,H908)-1)/1000</f>
        <v>0.50900000000000001</v>
      </c>
      <c r="X908" s="21">
        <f>(RANK(I908,I$8:I$1007,1)+COUNTIF(I$8:I908,I908)-1)/1000</f>
        <v>0.52200000000000002</v>
      </c>
      <c r="Y908" s="21">
        <f>(RANK(J908,J$8:J$1007,1)+COUNTIF(J$8:J908,J908)-1)/1000</f>
        <v>0.48899999999999999</v>
      </c>
      <c r="Z908" s="21">
        <f>(RANK(K908,K$8:K$1007,1)+COUNTIF(K$8:K908,K908)-1)/1000</f>
        <v>0.51600000000000001</v>
      </c>
      <c r="AA908" s="21">
        <f>(RANK(L908,L$8:L$1007,1)+COUNTIF(L$8:L908,L908)-1)/1000</f>
        <v>0.55700000000000005</v>
      </c>
      <c r="AB908" s="21">
        <f>(RANK(M908,M$8:M$1007,1)+COUNTIF(M$8:M908,M908)-1)/1000</f>
        <v>0.41199999999999998</v>
      </c>
      <c r="AC908" s="21">
        <f>(RANK(N908,N$8:N$1007,1)+COUNTIF(N$8:N908,N908)-1)/1000</f>
        <v>0.50600000000000001</v>
      </c>
      <c r="AD908" s="21">
        <f>(RANK(O908,O$8:O$1007,1)+COUNTIF(O$8:O908,O908)-1)/1000</f>
        <v>0.54500000000000004</v>
      </c>
      <c r="AE908" s="21">
        <f>(RANK(P908,P$8:P$1007,1)+COUNTIF(P$8:P908,P908)-1)/1000</f>
        <v>0.48799999999999999</v>
      </c>
      <c r="AF908" s="21">
        <f>(RANK(Q908,Q$8:Q$1007,1)+COUNTIF(Q$8:Q908,Q908)-1)/1000</f>
        <v>0.50600000000000001</v>
      </c>
      <c r="AG908" s="21">
        <f>(RANK(R908,R$8:R$1007,1)+COUNTIF(R$8:R908,R908)-1)/1000</f>
        <v>0.54500000000000004</v>
      </c>
      <c r="AH908" s="21">
        <f>(RANK(S908,S$8:S$1007,1)+COUNTIF(S$8:S908,S908)-1)/1000</f>
        <v>0.48799999999999999</v>
      </c>
      <c r="AI908" s="14">
        <f t="shared" si="179"/>
        <v>0</v>
      </c>
      <c r="AK908" s="14">
        <f t="shared" si="180"/>
        <v>0</v>
      </c>
    </row>
    <row r="909" spans="2:37" x14ac:dyDescent="0.25">
      <c r="B909">
        <f t="shared" si="174"/>
        <v>902</v>
      </c>
      <c r="C909">
        <f>MATCH(B909,'Stocastic Model Raw Data'!$B$2:$B$1001,0)</f>
        <v>906</v>
      </c>
      <c r="D909" s="14" cm="1">
        <f t="array" ref="D909">INDEX('Stocastic Model Raw Data'!$G$2:$G$1001,$C909,0)</f>
        <v>31610718</v>
      </c>
      <c r="E909" s="14" cm="1">
        <f t="array" ref="E909">INDEX('Stocastic Model Raw Data'!$C$2:$C$1001,$C909,0)</f>
        <v>6575340.2308334596</v>
      </c>
      <c r="F909" s="14" cm="1">
        <f t="array" ref="F909">INDEX('Stocastic Model Raw Data'!$H$2:$H$1001,$C909,0)</f>
        <v>2746208.0206747302</v>
      </c>
      <c r="G909" s="14">
        <f t="shared" si="169"/>
        <v>3829132.2101587295</v>
      </c>
      <c r="H909" s="14" cm="1">
        <f t="array" ref="H909">INDEX('Stocastic Model Raw Data'!$D$2:$D$1001,$C909,0)</f>
        <v>214409245.30092499</v>
      </c>
      <c r="I909" s="14" cm="1">
        <f t="array" ref="I909">INDEX('Stocastic Model Raw Data'!$I$2:$I$1001,$C909,0)</f>
        <v>84407166.275647894</v>
      </c>
      <c r="J909" s="14">
        <f t="shared" si="170"/>
        <v>130002079.02527709</v>
      </c>
      <c r="K909" s="14" cm="1">
        <f t="array" ref="K909">INDEX('Stocastic Model Raw Data'!$E$2:$E$1001,$C909,0)</f>
        <v>39447914.1761695</v>
      </c>
      <c r="L909" s="14" cm="1">
        <f t="array" ref="L909">INDEX('Stocastic Model Raw Data'!$J$2:$J$1001,$C909,0)</f>
        <v>28382724.924796399</v>
      </c>
      <c r="M909" s="14">
        <f t="shared" si="171"/>
        <v>11065189.251373101</v>
      </c>
      <c r="N909" s="14">
        <f t="shared" si="175"/>
        <v>253857159.47709447</v>
      </c>
      <c r="O909" s="14">
        <f t="shared" si="176"/>
        <v>112789891.2004443</v>
      </c>
      <c r="P909" s="14">
        <f t="shared" si="172"/>
        <v>141067268.27665019</v>
      </c>
      <c r="Q909" s="3">
        <f t="shared" si="177"/>
        <v>253857159.47709447</v>
      </c>
      <c r="R909" s="3">
        <f t="shared" si="178"/>
        <v>144400609.20044428</v>
      </c>
      <c r="S909" s="3">
        <f t="shared" si="173"/>
        <v>109456550.27665019</v>
      </c>
      <c r="T909" s="21">
        <f>(RANK(E909,E$8:E$1007,1)+COUNTIF(E$8:E909,E909)-1)/1000</f>
        <v>0.90200000000000002</v>
      </c>
      <c r="U909" s="21">
        <f>(RANK(F909,F$8:F$1007,1)+COUNTIF(F$8:F909,F909)-1)/1000</f>
        <v>0.90400000000000003</v>
      </c>
      <c r="V909" s="21">
        <f>(RANK(G909,G$8:G$1007,1)+COUNTIF(G$8:G909,G909)-1)/1000</f>
        <v>0.89600000000000002</v>
      </c>
      <c r="W909" s="21">
        <f>(RANK(H909,H$8:H$1007,1)+COUNTIF(H$8:H909,H909)-1)/1000</f>
        <v>0.90100000000000002</v>
      </c>
      <c r="X909" s="21">
        <f>(RANK(I909,I$8:I$1007,1)+COUNTIF(I$8:I909,I909)-1)/1000</f>
        <v>0.90500000000000003</v>
      </c>
      <c r="Y909" s="21">
        <f>(RANK(J909,J$8:J$1007,1)+COUNTIF(J$8:J909,J909)-1)/1000</f>
        <v>0.90200000000000002</v>
      </c>
      <c r="Z909" s="21">
        <f>(RANK(K909,K$8:K$1007,1)+COUNTIF(K$8:K909,K909)-1)/1000</f>
        <v>0.746</v>
      </c>
      <c r="AA909" s="21">
        <f>(RANK(L909,L$8:L$1007,1)+COUNTIF(L$8:L909,L909)-1)/1000</f>
        <v>0.75700000000000001</v>
      </c>
      <c r="AB909" s="21">
        <f>(RANK(M909,M$8:M$1007,1)+COUNTIF(M$8:M909,M909)-1)/1000</f>
        <v>0.70799999999999996</v>
      </c>
      <c r="AC909" s="21">
        <f>(RANK(N909,N$8:N$1007,1)+COUNTIF(N$8:N909,N909)-1)/1000</f>
        <v>0.90600000000000003</v>
      </c>
      <c r="AD909" s="21">
        <f>(RANK(O909,O$8:O$1007,1)+COUNTIF(O$8:O909,O909)-1)/1000</f>
        <v>0.90800000000000003</v>
      </c>
      <c r="AE909" s="21">
        <f>(RANK(P909,P$8:P$1007,1)+COUNTIF(P$8:P909,P909)-1)/1000</f>
        <v>0.90300000000000002</v>
      </c>
      <c r="AF909" s="21">
        <f>(RANK(Q909,Q$8:Q$1007,1)+COUNTIF(Q$8:Q909,Q909)-1)/1000</f>
        <v>0.90600000000000003</v>
      </c>
      <c r="AG909" s="21">
        <f>(RANK(R909,R$8:R$1007,1)+COUNTIF(R$8:R909,R909)-1)/1000</f>
        <v>0.90800000000000003</v>
      </c>
      <c r="AH909" s="21">
        <f>(RANK(S909,S$8:S$1007,1)+COUNTIF(S$8:S909,S909)-1)/1000</f>
        <v>0.90300000000000002</v>
      </c>
      <c r="AI909" s="14">
        <f t="shared" si="179"/>
        <v>0</v>
      </c>
      <c r="AK909" s="14">
        <f t="shared" si="180"/>
        <v>0</v>
      </c>
    </row>
    <row r="910" spans="2:37" x14ac:dyDescent="0.25">
      <c r="B910">
        <f t="shared" si="174"/>
        <v>903</v>
      </c>
      <c r="C910">
        <f>MATCH(B910,'Stocastic Model Raw Data'!$B$2:$B$1001,0)</f>
        <v>590</v>
      </c>
      <c r="D910" s="14" cm="1">
        <f t="array" ref="D910">INDEX('Stocastic Model Raw Data'!$G$2:$G$1001,$C910,0)</f>
        <v>31610718</v>
      </c>
      <c r="E910" s="14" cm="1">
        <f t="array" ref="E910">INDEX('Stocastic Model Raw Data'!$C$2:$C$1001,$C910,0)</f>
        <v>4763849.81281133</v>
      </c>
      <c r="F910" s="14" cm="1">
        <f t="array" ref="F910">INDEX('Stocastic Model Raw Data'!$H$2:$H$1001,$C910,0)</f>
        <v>2015368.6494171701</v>
      </c>
      <c r="G910" s="14">
        <f t="shared" si="169"/>
        <v>2748481.1633941596</v>
      </c>
      <c r="H910" s="14" cm="1">
        <f t="array" ref="H910">INDEX('Stocastic Model Raw Data'!$D$2:$D$1001,$C910,0)</f>
        <v>153023070.11679</v>
      </c>
      <c r="I910" s="14" cm="1">
        <f t="array" ref="I910">INDEX('Stocastic Model Raw Data'!$I$2:$I$1001,$C910,0)</f>
        <v>62018628.060897604</v>
      </c>
      <c r="J910" s="14">
        <f t="shared" si="170"/>
        <v>91004442.055892393</v>
      </c>
      <c r="K910" s="14" cm="1">
        <f t="array" ref="K910">INDEX('Stocastic Model Raw Data'!$E$2:$E$1001,$C910,0)</f>
        <v>28105245.020381499</v>
      </c>
      <c r="L910" s="14" cm="1">
        <f t="array" ref="L910">INDEX('Stocastic Model Raw Data'!$J$2:$J$1001,$C910,0)</f>
        <v>19248873.326623101</v>
      </c>
      <c r="M910" s="14">
        <f t="shared" si="171"/>
        <v>8856371.6937583983</v>
      </c>
      <c r="N910" s="14">
        <f t="shared" si="175"/>
        <v>181128315.13717151</v>
      </c>
      <c r="O910" s="14">
        <f t="shared" si="176"/>
        <v>81267501.387520701</v>
      </c>
      <c r="P910" s="14">
        <f t="shared" si="172"/>
        <v>99860813.749650806</v>
      </c>
      <c r="Q910" s="3">
        <f t="shared" si="177"/>
        <v>181128315.13717151</v>
      </c>
      <c r="R910" s="3">
        <f t="shared" si="178"/>
        <v>112878219.3875207</v>
      </c>
      <c r="S910" s="3">
        <f t="shared" si="173"/>
        <v>68250095.749650806</v>
      </c>
      <c r="T910" s="21">
        <f>(RANK(E910,E$8:E$1007,1)+COUNTIF(E$8:E910,E910)-1)/1000</f>
        <v>0.63400000000000001</v>
      </c>
      <c r="U910" s="21">
        <f>(RANK(F910,F$8:F$1007,1)+COUNTIF(F$8:F910,F910)-1)/1000</f>
        <v>0.66200000000000003</v>
      </c>
      <c r="V910" s="21">
        <f>(RANK(G910,G$8:G$1007,1)+COUNTIF(G$8:G910,G910)-1)/1000</f>
        <v>0.622</v>
      </c>
      <c r="W910" s="21">
        <f>(RANK(H910,H$8:H$1007,1)+COUNTIF(H$8:H910,H910)-1)/1000</f>
        <v>0.627</v>
      </c>
      <c r="X910" s="21">
        <f>(RANK(I910,I$8:I$1007,1)+COUNTIF(I$8:I910,I910)-1)/1000</f>
        <v>0.66</v>
      </c>
      <c r="Y910" s="21">
        <f>(RANK(J910,J$8:J$1007,1)+COUNTIF(J$8:J910,J910)-1)/1000</f>
        <v>0.61399999999999999</v>
      </c>
      <c r="Z910" s="21">
        <f>(RANK(K910,K$8:K$1007,1)+COUNTIF(K$8:K910,K910)-1)/1000</f>
        <v>0.159</v>
      </c>
      <c r="AA910" s="21">
        <f>(RANK(L910,L$8:L$1007,1)+COUNTIF(L$8:L910,L910)-1)/1000</f>
        <v>0.151</v>
      </c>
      <c r="AB910" s="21">
        <f>(RANK(M910,M$8:M$1007,1)+COUNTIF(M$8:M910,M910)-1)/1000</f>
        <v>0.19900000000000001</v>
      </c>
      <c r="AC910" s="21">
        <f>(RANK(N910,N$8:N$1007,1)+COUNTIF(N$8:N910,N910)-1)/1000</f>
        <v>0.59</v>
      </c>
      <c r="AD910" s="21">
        <f>(RANK(O910,O$8:O$1007,1)+COUNTIF(O$8:O910,O910)-1)/1000</f>
        <v>0.56299999999999994</v>
      </c>
      <c r="AE910" s="21">
        <f>(RANK(P910,P$8:P$1007,1)+COUNTIF(P$8:P910,P910)-1)/1000</f>
        <v>0.59699999999999998</v>
      </c>
      <c r="AF910" s="21">
        <f>(RANK(Q910,Q$8:Q$1007,1)+COUNTIF(Q$8:Q910,Q910)-1)/1000</f>
        <v>0.59</v>
      </c>
      <c r="AG910" s="21">
        <f>(RANK(R910,R$8:R$1007,1)+COUNTIF(R$8:R910,R910)-1)/1000</f>
        <v>0.56299999999999994</v>
      </c>
      <c r="AH910" s="21">
        <f>(RANK(S910,S$8:S$1007,1)+COUNTIF(S$8:S910,S910)-1)/1000</f>
        <v>0.59699999999999998</v>
      </c>
      <c r="AI910" s="14">
        <f t="shared" si="179"/>
        <v>0</v>
      </c>
      <c r="AK910" s="14">
        <f t="shared" si="180"/>
        <v>0</v>
      </c>
    </row>
    <row r="911" spans="2:37" x14ac:dyDescent="0.25">
      <c r="B911">
        <f t="shared" si="174"/>
        <v>904</v>
      </c>
      <c r="C911">
        <f>MATCH(B911,'Stocastic Model Raw Data'!$B$2:$B$1001,0)</f>
        <v>481</v>
      </c>
      <c r="D911" s="14" cm="1">
        <f t="array" ref="D911">INDEX('Stocastic Model Raw Data'!$G$2:$G$1001,$C911,0)</f>
        <v>31610718</v>
      </c>
      <c r="E911" s="14" cm="1">
        <f t="array" ref="E911">INDEX('Stocastic Model Raw Data'!$C$2:$C$1001,$C911,0)</f>
        <v>4100252.2739908202</v>
      </c>
      <c r="F911" s="14" cm="1">
        <f t="array" ref="F911">INDEX('Stocastic Model Raw Data'!$H$2:$H$1001,$C911,0)</f>
        <v>1649410.4946219299</v>
      </c>
      <c r="G911" s="14">
        <f t="shared" si="169"/>
        <v>2450841.7793688904</v>
      </c>
      <c r="H911" s="14" cm="1">
        <f t="array" ref="H911">INDEX('Stocastic Model Raw Data'!$D$2:$D$1001,$C911,0)</f>
        <v>132973648.642552</v>
      </c>
      <c r="I911" s="14" cm="1">
        <f t="array" ref="I911">INDEX('Stocastic Model Raw Data'!$I$2:$I$1001,$C911,0)</f>
        <v>51219831.368284397</v>
      </c>
      <c r="J911" s="14">
        <f t="shared" si="170"/>
        <v>81753817.274267614</v>
      </c>
      <c r="K911" s="14" cm="1">
        <f t="array" ref="K911">INDEX('Stocastic Model Raw Data'!$E$2:$E$1001,$C911,0)</f>
        <v>36890563.985294797</v>
      </c>
      <c r="L911" s="14" cm="1">
        <f t="array" ref="L911">INDEX('Stocastic Model Raw Data'!$J$2:$J$1001,$C911,0)</f>
        <v>26517797.478028599</v>
      </c>
      <c r="M911" s="14">
        <f t="shared" si="171"/>
        <v>10372766.507266197</v>
      </c>
      <c r="N911" s="14">
        <f t="shared" si="175"/>
        <v>169864212.62784681</v>
      </c>
      <c r="O911" s="14">
        <f t="shared" si="176"/>
        <v>77737628.846313</v>
      </c>
      <c r="P911" s="14">
        <f t="shared" si="172"/>
        <v>92126583.781533808</v>
      </c>
      <c r="Q911" s="3">
        <f t="shared" si="177"/>
        <v>169864212.62784681</v>
      </c>
      <c r="R911" s="3">
        <f t="shared" si="178"/>
        <v>109348346.846313</v>
      </c>
      <c r="S911" s="3">
        <f t="shared" si="173"/>
        <v>60515865.781533808</v>
      </c>
      <c r="T911" s="21">
        <f>(RANK(E911,E$8:E$1007,1)+COUNTIF(E$8:E911,E911)-1)/1000</f>
        <v>0.46600000000000003</v>
      </c>
      <c r="U911" s="21">
        <f>(RANK(F911,F$8:F$1007,1)+COUNTIF(F$8:F911,F911)-1)/1000</f>
        <v>0.46100000000000002</v>
      </c>
      <c r="V911" s="21">
        <f>(RANK(G911,G$8:G$1007,1)+COUNTIF(G$8:G911,G911)-1)/1000</f>
        <v>0.48499999999999999</v>
      </c>
      <c r="W911" s="21">
        <f>(RANK(H911,H$8:H$1007,1)+COUNTIF(H$8:H911,H911)-1)/1000</f>
        <v>0.45800000000000002</v>
      </c>
      <c r="X911" s="21">
        <f>(RANK(I911,I$8:I$1007,1)+COUNTIF(I$8:I911,I911)-1)/1000</f>
        <v>0.46200000000000002</v>
      </c>
      <c r="Y911" s="21">
        <f>(RANK(J911,J$8:J$1007,1)+COUNTIF(J$8:J911,J911)-1)/1000</f>
        <v>0.47199999999999998</v>
      </c>
      <c r="Z911" s="21">
        <f>(RANK(K911,K$8:K$1007,1)+COUNTIF(K$8:K911,K911)-1)/1000</f>
        <v>0.56699999999999995</v>
      </c>
      <c r="AA911" s="21">
        <f>(RANK(L911,L$8:L$1007,1)+COUNTIF(L$8:L911,L911)-1)/1000</f>
        <v>0.58499999999999996</v>
      </c>
      <c r="AB911" s="21">
        <f>(RANK(M911,M$8:M$1007,1)+COUNTIF(M$8:M911,M911)-1)/1000</f>
        <v>0.51100000000000001</v>
      </c>
      <c r="AC911" s="21">
        <f>(RANK(N911,N$8:N$1007,1)+COUNTIF(N$8:N911,N911)-1)/1000</f>
        <v>0.48099999999999998</v>
      </c>
      <c r="AD911" s="21">
        <f>(RANK(O911,O$8:O$1007,1)+COUNTIF(O$8:O911,O911)-1)/1000</f>
        <v>0.49399999999999999</v>
      </c>
      <c r="AE911" s="21">
        <f>(RANK(P911,P$8:P$1007,1)+COUNTIF(P$8:P911,P911)-1)/1000</f>
        <v>0.48399999999999999</v>
      </c>
      <c r="AF911" s="21">
        <f>(RANK(Q911,Q$8:Q$1007,1)+COUNTIF(Q$8:Q911,Q911)-1)/1000</f>
        <v>0.48099999999999998</v>
      </c>
      <c r="AG911" s="21">
        <f>(RANK(R911,R$8:R$1007,1)+COUNTIF(R$8:R911,R911)-1)/1000</f>
        <v>0.49399999999999999</v>
      </c>
      <c r="AH911" s="21">
        <f>(RANK(S911,S$8:S$1007,1)+COUNTIF(S$8:S911,S911)-1)/1000</f>
        <v>0.48399999999999999</v>
      </c>
      <c r="AI911" s="14">
        <f t="shared" si="179"/>
        <v>0</v>
      </c>
      <c r="AK911" s="14">
        <f t="shared" si="180"/>
        <v>0</v>
      </c>
    </row>
    <row r="912" spans="2:37" x14ac:dyDescent="0.25">
      <c r="B912">
        <f t="shared" si="174"/>
        <v>905</v>
      </c>
      <c r="C912">
        <f>MATCH(B912,'Stocastic Model Raw Data'!$B$2:$B$1001,0)</f>
        <v>988</v>
      </c>
      <c r="D912" s="14" cm="1">
        <f t="array" ref="D912">INDEX('Stocastic Model Raw Data'!$G$2:$G$1001,$C912,0)</f>
        <v>31610718</v>
      </c>
      <c r="E912" s="14" cm="1">
        <f t="array" ref="E912">INDEX('Stocastic Model Raw Data'!$C$2:$C$1001,$C912,0)</f>
        <v>8751740.6416972596</v>
      </c>
      <c r="F912" s="14" cm="1">
        <f t="array" ref="F912">INDEX('Stocastic Model Raw Data'!$H$2:$H$1001,$C912,0)</f>
        <v>3682102.5553687098</v>
      </c>
      <c r="G912" s="14">
        <f t="shared" si="169"/>
        <v>5069638.0863285493</v>
      </c>
      <c r="H912" s="14" cm="1">
        <f t="array" ref="H912">INDEX('Stocastic Model Raw Data'!$D$2:$D$1001,$C912,0)</f>
        <v>284193424.39658803</v>
      </c>
      <c r="I912" s="14" cm="1">
        <f t="array" ref="I912">INDEX('Stocastic Model Raw Data'!$I$2:$I$1001,$C912,0)</f>
        <v>112679056.16120499</v>
      </c>
      <c r="J912" s="14">
        <f t="shared" si="170"/>
        <v>171514368.23538303</v>
      </c>
      <c r="K912" s="14" cm="1">
        <f t="array" ref="K912">INDEX('Stocastic Model Raw Data'!$E$2:$E$1001,$C912,0)</f>
        <v>37342339.161224999</v>
      </c>
      <c r="L912" s="14" cm="1">
        <f t="array" ref="L912">INDEX('Stocastic Model Raw Data'!$J$2:$J$1001,$C912,0)</f>
        <v>26142791.178002998</v>
      </c>
      <c r="M912" s="14">
        <f t="shared" si="171"/>
        <v>11199547.983222</v>
      </c>
      <c r="N912" s="14">
        <f t="shared" si="175"/>
        <v>321535763.55781305</v>
      </c>
      <c r="O912" s="14">
        <f t="shared" si="176"/>
        <v>138821847.33920801</v>
      </c>
      <c r="P912" s="14">
        <f t="shared" si="172"/>
        <v>182713916.21860504</v>
      </c>
      <c r="Q912" s="3">
        <f t="shared" si="177"/>
        <v>321535763.55781305</v>
      </c>
      <c r="R912" s="3">
        <f t="shared" si="178"/>
        <v>170432565.33920801</v>
      </c>
      <c r="S912" s="3">
        <f t="shared" si="173"/>
        <v>151103198.21860504</v>
      </c>
      <c r="T912" s="21">
        <f>(RANK(E912,E$8:E$1007,1)+COUNTIF(E$8:E912,E912)-1)/1000</f>
        <v>0.98899999999999999</v>
      </c>
      <c r="U912" s="21">
        <f>(RANK(F912,F$8:F$1007,1)+COUNTIF(F$8:F912,F912)-1)/1000</f>
        <v>0.99199999999999999</v>
      </c>
      <c r="V912" s="21">
        <f>(RANK(G912,G$8:G$1007,1)+COUNTIF(G$8:G912,G912)-1)/1000</f>
        <v>0.98899999999999999</v>
      </c>
      <c r="W912" s="21">
        <f>(RANK(H912,H$8:H$1007,1)+COUNTIF(H$8:H912,H912)-1)/1000</f>
        <v>0.98899999999999999</v>
      </c>
      <c r="X912" s="21">
        <f>(RANK(I912,I$8:I$1007,1)+COUNTIF(I$8:I912,I912)-1)/1000</f>
        <v>0.99099999999999999</v>
      </c>
      <c r="Y912" s="21">
        <f>(RANK(J912,J$8:J$1007,1)+COUNTIF(J$8:J912,J912)-1)/1000</f>
        <v>0.98899999999999999</v>
      </c>
      <c r="Z912" s="21">
        <f>(RANK(K912,K$8:K$1007,1)+COUNTIF(K$8:K912,K912)-1)/1000</f>
        <v>0.59299999999999997</v>
      </c>
      <c r="AA912" s="21">
        <f>(RANK(L912,L$8:L$1007,1)+COUNTIF(L$8:L912,L912)-1)/1000</f>
        <v>0.55400000000000005</v>
      </c>
      <c r="AB912" s="21">
        <f>(RANK(M912,M$8:M$1007,1)+COUNTIF(M$8:M912,M912)-1)/1000</f>
        <v>0.73899999999999999</v>
      </c>
      <c r="AC912" s="21">
        <f>(RANK(N912,N$8:N$1007,1)+COUNTIF(N$8:N912,N912)-1)/1000</f>
        <v>0.98799999999999999</v>
      </c>
      <c r="AD912" s="21">
        <f>(RANK(O912,O$8:O$1007,1)+COUNTIF(O$8:O912,O912)-1)/1000</f>
        <v>0.98599999999999999</v>
      </c>
      <c r="AE912" s="21">
        <f>(RANK(P912,P$8:P$1007,1)+COUNTIF(P$8:P912,P912)-1)/1000</f>
        <v>0.98899999999999999</v>
      </c>
      <c r="AF912" s="21">
        <f>(RANK(Q912,Q$8:Q$1007,1)+COUNTIF(Q$8:Q912,Q912)-1)/1000</f>
        <v>0.98799999999999999</v>
      </c>
      <c r="AG912" s="21">
        <f>(RANK(R912,R$8:R$1007,1)+COUNTIF(R$8:R912,R912)-1)/1000</f>
        <v>0.98599999999999999</v>
      </c>
      <c r="AH912" s="21">
        <f>(RANK(S912,S$8:S$1007,1)+COUNTIF(S$8:S912,S912)-1)/1000</f>
        <v>0.98899999999999999</v>
      </c>
      <c r="AI912" s="14">
        <f t="shared" si="179"/>
        <v>0</v>
      </c>
      <c r="AK912" s="14">
        <f t="shared" si="180"/>
        <v>0</v>
      </c>
    </row>
    <row r="913" spans="2:37" x14ac:dyDescent="0.25">
      <c r="B913">
        <f t="shared" si="174"/>
        <v>906</v>
      </c>
      <c r="C913">
        <f>MATCH(B913,'Stocastic Model Raw Data'!$B$2:$B$1001,0)</f>
        <v>924</v>
      </c>
      <c r="D913" s="14" cm="1">
        <f t="array" ref="D913">INDEX('Stocastic Model Raw Data'!$G$2:$G$1001,$C913,0)</f>
        <v>31610718</v>
      </c>
      <c r="E913" s="14" cm="1">
        <f t="array" ref="E913">INDEX('Stocastic Model Raw Data'!$C$2:$C$1001,$C913,0)</f>
        <v>6789908.3927618898</v>
      </c>
      <c r="F913" s="14" cm="1">
        <f t="array" ref="F913">INDEX('Stocastic Model Raw Data'!$H$2:$H$1001,$C913,0)</f>
        <v>2828742.0833514398</v>
      </c>
      <c r="G913" s="14">
        <f t="shared" si="169"/>
        <v>3961166.30941045</v>
      </c>
      <c r="H913" s="14" cm="1">
        <f t="array" ref="H913">INDEX('Stocastic Model Raw Data'!$D$2:$D$1001,$C913,0)</f>
        <v>218964185.96707201</v>
      </c>
      <c r="I913" s="14" cm="1">
        <f t="array" ref="I913">INDEX('Stocastic Model Raw Data'!$I$2:$I$1001,$C913,0)</f>
        <v>86969411.998781607</v>
      </c>
      <c r="J913" s="14">
        <f t="shared" si="170"/>
        <v>131994773.9682904</v>
      </c>
      <c r="K913" s="14" cm="1">
        <f t="array" ref="K913">INDEX('Stocastic Model Raw Data'!$E$2:$E$1001,$C913,0)</f>
        <v>42199400.839070201</v>
      </c>
      <c r="L913" s="14" cm="1">
        <f t="array" ref="L913">INDEX('Stocastic Model Raw Data'!$J$2:$J$1001,$C913,0)</f>
        <v>29934687.635154098</v>
      </c>
      <c r="M913" s="14">
        <f t="shared" si="171"/>
        <v>12264713.203916103</v>
      </c>
      <c r="N913" s="14">
        <f t="shared" si="175"/>
        <v>261163586.80614221</v>
      </c>
      <c r="O913" s="14">
        <f t="shared" si="176"/>
        <v>116904099.6339357</v>
      </c>
      <c r="P913" s="14">
        <f t="shared" si="172"/>
        <v>144259487.17220652</v>
      </c>
      <c r="Q913" s="3">
        <f t="shared" si="177"/>
        <v>261163586.80614221</v>
      </c>
      <c r="R913" s="3">
        <f t="shared" si="178"/>
        <v>148514817.63393569</v>
      </c>
      <c r="S913" s="3">
        <f t="shared" si="173"/>
        <v>112648769.17220652</v>
      </c>
      <c r="T913" s="21">
        <f>(RANK(E913,E$8:E$1007,1)+COUNTIF(E$8:E913,E913)-1)/1000</f>
        <v>0.92100000000000004</v>
      </c>
      <c r="U913" s="21">
        <f>(RANK(F913,F$8:F$1007,1)+COUNTIF(F$8:F913,F913)-1)/1000</f>
        <v>0.92200000000000004</v>
      </c>
      <c r="V913" s="21">
        <f>(RANK(G913,G$8:G$1007,1)+COUNTIF(G$8:G913,G913)-1)/1000</f>
        <v>0.92100000000000004</v>
      </c>
      <c r="W913" s="21">
        <f>(RANK(H913,H$8:H$1007,1)+COUNTIF(H$8:H913,H913)-1)/1000</f>
        <v>0.92</v>
      </c>
      <c r="X913" s="21">
        <f>(RANK(I913,I$8:I$1007,1)+COUNTIF(I$8:I913,I913)-1)/1000</f>
        <v>0.92200000000000004</v>
      </c>
      <c r="Y913" s="21">
        <f>(RANK(J913,J$8:J$1007,1)+COUNTIF(J$8:J913,J913)-1)/1000</f>
        <v>0.91700000000000004</v>
      </c>
      <c r="Z913" s="21">
        <f>(RANK(K913,K$8:K$1007,1)+COUNTIF(K$8:K913,K913)-1)/1000</f>
        <v>0.89900000000000002</v>
      </c>
      <c r="AA913" s="21">
        <f>(RANK(L913,L$8:L$1007,1)+COUNTIF(L$8:L913,L913)-1)/1000</f>
        <v>0.873</v>
      </c>
      <c r="AB913" s="21">
        <f>(RANK(M913,M$8:M$1007,1)+COUNTIF(M$8:M913,M913)-1)/1000</f>
        <v>0.93500000000000005</v>
      </c>
      <c r="AC913" s="21">
        <f>(RANK(N913,N$8:N$1007,1)+COUNTIF(N$8:N913,N913)-1)/1000</f>
        <v>0.92400000000000004</v>
      </c>
      <c r="AD913" s="21">
        <f>(RANK(O913,O$8:O$1007,1)+COUNTIF(O$8:O913,O913)-1)/1000</f>
        <v>0.93100000000000005</v>
      </c>
      <c r="AE913" s="21">
        <f>(RANK(P913,P$8:P$1007,1)+COUNTIF(P$8:P913,P913)-1)/1000</f>
        <v>0.91700000000000004</v>
      </c>
      <c r="AF913" s="21">
        <f>(RANK(Q913,Q$8:Q$1007,1)+COUNTIF(Q$8:Q913,Q913)-1)/1000</f>
        <v>0.92400000000000004</v>
      </c>
      <c r="AG913" s="21">
        <f>(RANK(R913,R$8:R$1007,1)+COUNTIF(R$8:R913,R913)-1)/1000</f>
        <v>0.93100000000000005</v>
      </c>
      <c r="AH913" s="21">
        <f>(RANK(S913,S$8:S$1007,1)+COUNTIF(S$8:S913,S913)-1)/1000</f>
        <v>0.91700000000000004</v>
      </c>
      <c r="AI913" s="14">
        <f t="shared" si="179"/>
        <v>0</v>
      </c>
      <c r="AK913" s="14">
        <f t="shared" si="180"/>
        <v>0</v>
      </c>
    </row>
    <row r="914" spans="2:37" x14ac:dyDescent="0.25">
      <c r="B914">
        <f t="shared" si="174"/>
        <v>907</v>
      </c>
      <c r="C914">
        <f>MATCH(B914,'Stocastic Model Raw Data'!$B$2:$B$1001,0)</f>
        <v>926</v>
      </c>
      <c r="D914" s="14" cm="1">
        <f t="array" ref="D914">INDEX('Stocastic Model Raw Data'!$G$2:$G$1001,$C914,0)</f>
        <v>31610718</v>
      </c>
      <c r="E914" s="14" cm="1">
        <f t="array" ref="E914">INDEX('Stocastic Model Raw Data'!$C$2:$C$1001,$C914,0)</f>
        <v>7190105.6255700598</v>
      </c>
      <c r="F914" s="14" cm="1">
        <f t="array" ref="F914">INDEX('Stocastic Model Raw Data'!$H$2:$H$1001,$C914,0)</f>
        <v>3049478.6630126098</v>
      </c>
      <c r="G914" s="14">
        <f t="shared" si="169"/>
        <v>4140626.9625574499</v>
      </c>
      <c r="H914" s="14" cm="1">
        <f t="array" ref="H914">INDEX('Stocastic Model Raw Data'!$D$2:$D$1001,$C914,0)</f>
        <v>233117757.51427999</v>
      </c>
      <c r="I914" s="14" cm="1">
        <f t="array" ref="I914">INDEX('Stocastic Model Raw Data'!$I$2:$I$1001,$C914,0)</f>
        <v>93379041.910229996</v>
      </c>
      <c r="J914" s="14">
        <f t="shared" si="170"/>
        <v>139738715.60404998</v>
      </c>
      <c r="K914" s="14" cm="1">
        <f t="array" ref="K914">INDEX('Stocastic Model Raw Data'!$E$2:$E$1001,$C914,0)</f>
        <v>29247334.0679814</v>
      </c>
      <c r="L914" s="14" cm="1">
        <f t="array" ref="L914">INDEX('Stocastic Model Raw Data'!$J$2:$J$1001,$C914,0)</f>
        <v>20321344.3459654</v>
      </c>
      <c r="M914" s="14">
        <f t="shared" si="171"/>
        <v>8925989.7220159993</v>
      </c>
      <c r="N914" s="14">
        <f t="shared" si="175"/>
        <v>262365091.58226138</v>
      </c>
      <c r="O914" s="14">
        <f t="shared" si="176"/>
        <v>113700386.2561954</v>
      </c>
      <c r="P914" s="14">
        <f t="shared" si="172"/>
        <v>148664705.32606599</v>
      </c>
      <c r="Q914" s="3">
        <f t="shared" si="177"/>
        <v>262365091.58226138</v>
      </c>
      <c r="R914" s="3">
        <f t="shared" si="178"/>
        <v>145311104.2561954</v>
      </c>
      <c r="S914" s="3">
        <f t="shared" si="173"/>
        <v>117053987.32606599</v>
      </c>
      <c r="T914" s="21">
        <f>(RANK(E914,E$8:E$1007,1)+COUNTIF(E$8:E914,E914)-1)/1000</f>
        <v>0.93700000000000006</v>
      </c>
      <c r="U914" s="21">
        <f>(RANK(F914,F$8:F$1007,1)+COUNTIF(F$8:F914,F914)-1)/1000</f>
        <v>0.94</v>
      </c>
      <c r="V914" s="21">
        <f>(RANK(G914,G$8:G$1007,1)+COUNTIF(G$8:G914,G914)-1)/1000</f>
        <v>0.93600000000000005</v>
      </c>
      <c r="W914" s="21">
        <f>(RANK(H914,H$8:H$1007,1)+COUNTIF(H$8:H914,H914)-1)/1000</f>
        <v>0.93700000000000006</v>
      </c>
      <c r="X914" s="21">
        <f>(RANK(I914,I$8:I$1007,1)+COUNTIF(I$8:I914,I914)-1)/1000</f>
        <v>0.94</v>
      </c>
      <c r="Y914" s="21">
        <f>(RANK(J914,J$8:J$1007,1)+COUNTIF(J$8:J914,J914)-1)/1000</f>
        <v>0.93300000000000005</v>
      </c>
      <c r="Z914" s="21">
        <f>(RANK(K914,K$8:K$1007,1)+COUNTIF(K$8:K914,K914)-1)/1000</f>
        <v>0.19700000000000001</v>
      </c>
      <c r="AA914" s="21">
        <f>(RANK(L914,L$8:L$1007,1)+COUNTIF(L$8:L914,L914)-1)/1000</f>
        <v>0.19900000000000001</v>
      </c>
      <c r="AB914" s="21">
        <f>(RANK(M914,M$8:M$1007,1)+COUNTIF(M$8:M914,M914)-1)/1000</f>
        <v>0.216</v>
      </c>
      <c r="AC914" s="21">
        <f>(RANK(N914,N$8:N$1007,1)+COUNTIF(N$8:N914,N914)-1)/1000</f>
        <v>0.92600000000000005</v>
      </c>
      <c r="AD914" s="21">
        <f>(RANK(O914,O$8:O$1007,1)+COUNTIF(O$8:O914,O914)-1)/1000</f>
        <v>0.91300000000000003</v>
      </c>
      <c r="AE914" s="21">
        <f>(RANK(P914,P$8:P$1007,1)+COUNTIF(P$8:P914,P914)-1)/1000</f>
        <v>0.92700000000000005</v>
      </c>
      <c r="AF914" s="21">
        <f>(RANK(Q914,Q$8:Q$1007,1)+COUNTIF(Q$8:Q914,Q914)-1)/1000</f>
        <v>0.92600000000000005</v>
      </c>
      <c r="AG914" s="21">
        <f>(RANK(R914,R$8:R$1007,1)+COUNTIF(R$8:R914,R914)-1)/1000</f>
        <v>0.91300000000000003</v>
      </c>
      <c r="AH914" s="21">
        <f>(RANK(S914,S$8:S$1007,1)+COUNTIF(S$8:S914,S914)-1)/1000</f>
        <v>0.92700000000000005</v>
      </c>
      <c r="AI914" s="14">
        <f t="shared" si="179"/>
        <v>0</v>
      </c>
      <c r="AK914" s="14">
        <f t="shared" si="180"/>
        <v>0</v>
      </c>
    </row>
    <row r="915" spans="2:37" x14ac:dyDescent="0.25">
      <c r="B915">
        <f t="shared" si="174"/>
        <v>908</v>
      </c>
      <c r="C915">
        <f>MATCH(B915,'Stocastic Model Raw Data'!$B$2:$B$1001,0)</f>
        <v>351</v>
      </c>
      <c r="D915" s="14" cm="1">
        <f t="array" ref="D915">INDEX('Stocastic Model Raw Data'!$G$2:$G$1001,$C915,0)</f>
        <v>31610718</v>
      </c>
      <c r="E915" s="14" cm="1">
        <f t="array" ref="E915">INDEX('Stocastic Model Raw Data'!$C$2:$C$1001,$C915,0)</f>
        <v>3472196.4522662801</v>
      </c>
      <c r="F915" s="14" cm="1">
        <f t="array" ref="F915">INDEX('Stocastic Model Raw Data'!$H$2:$H$1001,$C915,0)</f>
        <v>1404857.41236066</v>
      </c>
      <c r="G915" s="14">
        <f t="shared" si="169"/>
        <v>2067339.03990562</v>
      </c>
      <c r="H915" s="14" cm="1">
        <f t="array" ref="H915">INDEX('Stocastic Model Raw Data'!$D$2:$D$1001,$C915,0)</f>
        <v>114090015.602697</v>
      </c>
      <c r="I915" s="14" cm="1">
        <f t="array" ref="I915">INDEX('Stocastic Model Raw Data'!$I$2:$I$1001,$C915,0)</f>
        <v>43478379.345980301</v>
      </c>
      <c r="J915" s="14">
        <f t="shared" si="170"/>
        <v>70611636.256716698</v>
      </c>
      <c r="K915" s="14" cm="1">
        <f t="array" ref="K915">INDEX('Stocastic Model Raw Data'!$E$2:$E$1001,$C915,0)</f>
        <v>24765456.0012707</v>
      </c>
      <c r="L915" s="14" cm="1">
        <f t="array" ref="L915">INDEX('Stocastic Model Raw Data'!$J$2:$J$1001,$C915,0)</f>
        <v>17123449.380429</v>
      </c>
      <c r="M915" s="14">
        <f t="shared" si="171"/>
        <v>7642006.6208417006</v>
      </c>
      <c r="N915" s="14">
        <f t="shared" si="175"/>
        <v>138855471.6039677</v>
      </c>
      <c r="O915" s="14">
        <f t="shared" si="176"/>
        <v>60601828.726409301</v>
      </c>
      <c r="P915" s="14">
        <f t="shared" si="172"/>
        <v>78253642.877558395</v>
      </c>
      <c r="Q915" s="3">
        <f t="shared" si="177"/>
        <v>138855471.6039677</v>
      </c>
      <c r="R915" s="3">
        <f t="shared" si="178"/>
        <v>92212546.726409301</v>
      </c>
      <c r="S915" s="3">
        <f t="shared" si="173"/>
        <v>46642924.877558395</v>
      </c>
      <c r="T915" s="21">
        <f>(RANK(E915,E$8:E$1007,1)+COUNTIF(E$8:E915,E915)-1)/1000</f>
        <v>0.38400000000000001</v>
      </c>
      <c r="U915" s="21">
        <f>(RANK(F915,F$8:F$1007,1)+COUNTIF(F$8:F915,F915)-1)/1000</f>
        <v>0.39</v>
      </c>
      <c r="V915" s="21">
        <f>(RANK(G915,G$8:G$1007,1)+COUNTIF(G$8:G915,G915)-1)/1000</f>
        <v>0.379</v>
      </c>
      <c r="W915" s="21">
        <f>(RANK(H915,H$8:H$1007,1)+COUNTIF(H$8:H915,H915)-1)/1000</f>
        <v>0.38500000000000001</v>
      </c>
      <c r="X915" s="21">
        <f>(RANK(I915,I$8:I$1007,1)+COUNTIF(I$8:I915,I915)-1)/1000</f>
        <v>0.38800000000000001</v>
      </c>
      <c r="Y915" s="21">
        <f>(RANK(J915,J$8:J$1007,1)+COUNTIF(J$8:J915,J915)-1)/1000</f>
        <v>0.38500000000000001</v>
      </c>
      <c r="Z915" s="21">
        <f>(RANK(K915,K$8:K$1007,1)+COUNTIF(K$8:K915,K915)-1)/1000</f>
        <v>6.4000000000000001E-2</v>
      </c>
      <c r="AA915" s="21">
        <f>(RANK(L915,L$8:L$1007,1)+COUNTIF(L$8:L915,L915)-1)/1000</f>
        <v>6.2E-2</v>
      </c>
      <c r="AB915" s="21">
        <f>(RANK(M915,M$8:M$1007,1)+COUNTIF(M$8:M915,M915)-1)/1000</f>
        <v>5.8000000000000003E-2</v>
      </c>
      <c r="AC915" s="21">
        <f>(RANK(N915,N$8:N$1007,1)+COUNTIF(N$8:N915,N915)-1)/1000</f>
        <v>0.35099999999999998</v>
      </c>
      <c r="AD915" s="21">
        <f>(RANK(O915,O$8:O$1007,1)+COUNTIF(O$8:O915,O915)-1)/1000</f>
        <v>0.29599999999999999</v>
      </c>
      <c r="AE915" s="21">
        <f>(RANK(P915,P$8:P$1007,1)+COUNTIF(P$8:P915,P915)-1)/1000</f>
        <v>0.376</v>
      </c>
      <c r="AF915" s="21">
        <f>(RANK(Q915,Q$8:Q$1007,1)+COUNTIF(Q$8:Q915,Q915)-1)/1000</f>
        <v>0.35099999999999998</v>
      </c>
      <c r="AG915" s="21">
        <f>(RANK(R915,R$8:R$1007,1)+COUNTIF(R$8:R915,R915)-1)/1000</f>
        <v>0.29599999999999999</v>
      </c>
      <c r="AH915" s="21">
        <f>(RANK(S915,S$8:S$1007,1)+COUNTIF(S$8:S915,S915)-1)/1000</f>
        <v>0.376</v>
      </c>
      <c r="AI915" s="14">
        <f t="shared" si="179"/>
        <v>0</v>
      </c>
      <c r="AK915" s="14">
        <f t="shared" si="180"/>
        <v>0</v>
      </c>
    </row>
    <row r="916" spans="2:37" x14ac:dyDescent="0.25">
      <c r="B916">
        <f t="shared" si="174"/>
        <v>909</v>
      </c>
      <c r="C916">
        <f>MATCH(B916,'Stocastic Model Raw Data'!$B$2:$B$1001,0)</f>
        <v>534</v>
      </c>
      <c r="D916" s="14" cm="1">
        <f t="array" ref="D916">INDEX('Stocastic Model Raw Data'!$G$2:$G$1001,$C916,0)</f>
        <v>31610718</v>
      </c>
      <c r="E916" s="14" cm="1">
        <f t="array" ref="E916">INDEX('Stocastic Model Raw Data'!$C$2:$C$1001,$C916,0)</f>
        <v>4690880.5895625902</v>
      </c>
      <c r="F916" s="14" cm="1">
        <f t="array" ref="F916">INDEX('Stocastic Model Raw Data'!$H$2:$H$1001,$C916,0)</f>
        <v>1953340.9828474401</v>
      </c>
      <c r="G916" s="14">
        <f t="shared" si="169"/>
        <v>2737539.6067151502</v>
      </c>
      <c r="H916" s="14" cm="1">
        <f t="array" ref="H916">INDEX('Stocastic Model Raw Data'!$D$2:$D$1001,$C916,0)</f>
        <v>153565049.904075</v>
      </c>
      <c r="I916" s="14" cm="1">
        <f t="array" ref="I916">INDEX('Stocastic Model Raw Data'!$I$2:$I$1001,$C916,0)</f>
        <v>60045300.201252602</v>
      </c>
      <c r="J916" s="14">
        <f t="shared" si="170"/>
        <v>93519749.702822387</v>
      </c>
      <c r="K916" s="14" cm="1">
        <f t="array" ref="K916">INDEX('Stocastic Model Raw Data'!$E$2:$E$1001,$C916,0)</f>
        <v>22310174.601985</v>
      </c>
      <c r="L916" s="14" cm="1">
        <f t="array" ref="L916">INDEX('Stocastic Model Raw Data'!$J$2:$J$1001,$C916,0)</f>
        <v>15264923.510516999</v>
      </c>
      <c r="M916" s="14">
        <f t="shared" si="171"/>
        <v>7045251.0914680008</v>
      </c>
      <c r="N916" s="14">
        <f t="shared" si="175"/>
        <v>175875224.50606</v>
      </c>
      <c r="O916" s="14">
        <f t="shared" si="176"/>
        <v>75310223.711769596</v>
      </c>
      <c r="P916" s="14">
        <f t="shared" si="172"/>
        <v>100565000.79429041</v>
      </c>
      <c r="Q916" s="3">
        <f t="shared" si="177"/>
        <v>175875224.50606</v>
      </c>
      <c r="R916" s="3">
        <f t="shared" si="178"/>
        <v>106920941.7117696</v>
      </c>
      <c r="S916" s="3">
        <f t="shared" si="173"/>
        <v>68954282.794290408</v>
      </c>
      <c r="T916" s="21">
        <f>(RANK(E916,E$8:E$1007,1)+COUNTIF(E$8:E916,E916)-1)/1000</f>
        <v>0.61699999999999999</v>
      </c>
      <c r="U916" s="21">
        <f>(RANK(F916,F$8:F$1007,1)+COUNTIF(F$8:F916,F916)-1)/1000</f>
        <v>0.623</v>
      </c>
      <c r="V916" s="21">
        <f>(RANK(G916,G$8:G$1007,1)+COUNTIF(G$8:G916,G916)-1)/1000</f>
        <v>0.61499999999999999</v>
      </c>
      <c r="W916" s="21">
        <f>(RANK(H916,H$8:H$1007,1)+COUNTIF(H$8:H916,H916)-1)/1000</f>
        <v>0.628</v>
      </c>
      <c r="X916" s="21">
        <f>(RANK(I916,I$8:I$1007,1)+COUNTIF(I$8:I916,I916)-1)/1000</f>
        <v>0.622</v>
      </c>
      <c r="Y916" s="21">
        <f>(RANK(J916,J$8:J$1007,1)+COUNTIF(J$8:J916,J916)-1)/1000</f>
        <v>0.64</v>
      </c>
      <c r="Z916" s="21">
        <f>(RANK(K916,K$8:K$1007,1)+COUNTIF(K$8:K916,K916)-1)/1000</f>
        <v>1.6E-2</v>
      </c>
      <c r="AA916" s="21">
        <f>(RANK(L916,L$8:L$1007,1)+COUNTIF(L$8:L916,L916)-1)/1000</f>
        <v>1.6E-2</v>
      </c>
      <c r="AB916" s="21">
        <f>(RANK(M916,M$8:M$1007,1)+COUNTIF(M$8:M916,M916)-1)/1000</f>
        <v>1.9E-2</v>
      </c>
      <c r="AC916" s="21">
        <f>(RANK(N916,N$8:N$1007,1)+COUNTIF(N$8:N916,N916)-1)/1000</f>
        <v>0.53400000000000003</v>
      </c>
      <c r="AD916" s="21">
        <f>(RANK(O916,O$8:O$1007,1)+COUNTIF(O$8:O916,O916)-1)/1000</f>
        <v>0.46500000000000002</v>
      </c>
      <c r="AE916" s="21">
        <f>(RANK(P916,P$8:P$1007,1)+COUNTIF(P$8:P916,P916)-1)/1000</f>
        <v>0.60599999999999998</v>
      </c>
      <c r="AF916" s="21">
        <f>(RANK(Q916,Q$8:Q$1007,1)+COUNTIF(Q$8:Q916,Q916)-1)/1000</f>
        <v>0.53400000000000003</v>
      </c>
      <c r="AG916" s="21">
        <f>(RANK(R916,R$8:R$1007,1)+COUNTIF(R$8:R916,R916)-1)/1000</f>
        <v>0.46500000000000002</v>
      </c>
      <c r="AH916" s="21">
        <f>(RANK(S916,S$8:S$1007,1)+COUNTIF(S$8:S916,S916)-1)/1000</f>
        <v>0.60599999999999998</v>
      </c>
      <c r="AI916" s="14">
        <f t="shared" si="179"/>
        <v>0</v>
      </c>
      <c r="AK916" s="14">
        <f t="shared" si="180"/>
        <v>0</v>
      </c>
    </row>
    <row r="917" spans="2:37" x14ac:dyDescent="0.25">
      <c r="B917">
        <f t="shared" si="174"/>
        <v>910</v>
      </c>
      <c r="C917">
        <f>MATCH(B917,'Stocastic Model Raw Data'!$B$2:$B$1001,0)</f>
        <v>789</v>
      </c>
      <c r="D917" s="14" cm="1">
        <f t="array" ref="D917">INDEX('Stocastic Model Raw Data'!$G$2:$G$1001,$C917,0)</f>
        <v>31610718</v>
      </c>
      <c r="E917" s="14" cm="1">
        <f t="array" ref="E917">INDEX('Stocastic Model Raw Data'!$C$2:$C$1001,$C917,0)</f>
        <v>5449129.0906550596</v>
      </c>
      <c r="F917" s="14" cm="1">
        <f t="array" ref="F917">INDEX('Stocastic Model Raw Data'!$H$2:$H$1001,$C917,0)</f>
        <v>2225140.1250201901</v>
      </c>
      <c r="G917" s="14">
        <f t="shared" si="169"/>
        <v>3223988.9656348694</v>
      </c>
      <c r="H917" s="14" cm="1">
        <f t="array" ref="H917">INDEX('Stocastic Model Raw Data'!$D$2:$D$1001,$C917,0)</f>
        <v>177765561.55612099</v>
      </c>
      <c r="I917" s="14" cm="1">
        <f t="array" ref="I917">INDEX('Stocastic Model Raw Data'!$I$2:$I$1001,$C917,0)</f>
        <v>68686597.870258406</v>
      </c>
      <c r="J917" s="14">
        <f t="shared" si="170"/>
        <v>109078963.68586259</v>
      </c>
      <c r="K917" s="14" cm="1">
        <f t="array" ref="K917">INDEX('Stocastic Model Raw Data'!$E$2:$E$1001,$C917,0)</f>
        <v>38375219.379075497</v>
      </c>
      <c r="L917" s="14" cm="1">
        <f t="array" ref="L917">INDEX('Stocastic Model Raw Data'!$J$2:$J$1001,$C917,0)</f>
        <v>27618334.831543699</v>
      </c>
      <c r="M917" s="14">
        <f t="shared" si="171"/>
        <v>10756884.547531798</v>
      </c>
      <c r="N917" s="14">
        <f t="shared" si="175"/>
        <v>216140780.93519649</v>
      </c>
      <c r="O917" s="14">
        <f t="shared" si="176"/>
        <v>96304932.701802105</v>
      </c>
      <c r="P917" s="14">
        <f t="shared" si="172"/>
        <v>119835848.23339438</v>
      </c>
      <c r="Q917" s="3">
        <f t="shared" si="177"/>
        <v>216140780.93519649</v>
      </c>
      <c r="R917" s="3">
        <f t="shared" si="178"/>
        <v>127915650.7018021</v>
      </c>
      <c r="S917" s="3">
        <f t="shared" si="173"/>
        <v>88225130.233394384</v>
      </c>
      <c r="T917" s="21">
        <f>(RANK(E917,E$8:E$1007,1)+COUNTIF(E$8:E917,E917)-1)/1000</f>
        <v>0.78100000000000003</v>
      </c>
      <c r="U917" s="21">
        <f>(RANK(F917,F$8:F$1007,1)+COUNTIF(F$8:F917,F917)-1)/1000</f>
        <v>0.77800000000000002</v>
      </c>
      <c r="V917" s="21">
        <f>(RANK(G917,G$8:G$1007,1)+COUNTIF(G$8:G917,G917)-1)/1000</f>
        <v>0.78300000000000003</v>
      </c>
      <c r="W917" s="21">
        <f>(RANK(H917,H$8:H$1007,1)+COUNTIF(H$8:H917,H917)-1)/1000</f>
        <v>0.78200000000000003</v>
      </c>
      <c r="X917" s="21">
        <f>(RANK(I917,I$8:I$1007,1)+COUNTIF(I$8:I917,I917)-1)/1000</f>
        <v>0.77700000000000002</v>
      </c>
      <c r="Y917" s="21">
        <f>(RANK(J917,J$8:J$1007,1)+COUNTIF(J$8:J917,J917)-1)/1000</f>
        <v>0.78300000000000003</v>
      </c>
      <c r="Z917" s="21">
        <f>(RANK(K917,K$8:K$1007,1)+COUNTIF(K$8:K917,K917)-1)/1000</f>
        <v>0.67800000000000005</v>
      </c>
      <c r="AA917" s="21">
        <f>(RANK(L917,L$8:L$1007,1)+COUNTIF(L$8:L917,L917)-1)/1000</f>
        <v>0.7</v>
      </c>
      <c r="AB917" s="21">
        <f>(RANK(M917,M$8:M$1007,1)+COUNTIF(M$8:M917,M917)-1)/1000</f>
        <v>0.61599999999999999</v>
      </c>
      <c r="AC917" s="21">
        <f>(RANK(N917,N$8:N$1007,1)+COUNTIF(N$8:N917,N917)-1)/1000</f>
        <v>0.78900000000000003</v>
      </c>
      <c r="AD917" s="21">
        <f>(RANK(O917,O$8:O$1007,1)+COUNTIF(O$8:O917,O917)-1)/1000</f>
        <v>0.78300000000000003</v>
      </c>
      <c r="AE917" s="21">
        <f>(RANK(P917,P$8:P$1007,1)+COUNTIF(P$8:P917,P917)-1)/1000</f>
        <v>0.78500000000000003</v>
      </c>
      <c r="AF917" s="21">
        <f>(RANK(Q917,Q$8:Q$1007,1)+COUNTIF(Q$8:Q917,Q917)-1)/1000</f>
        <v>0.78900000000000003</v>
      </c>
      <c r="AG917" s="21">
        <f>(RANK(R917,R$8:R$1007,1)+COUNTIF(R$8:R917,R917)-1)/1000</f>
        <v>0.78300000000000003</v>
      </c>
      <c r="AH917" s="21">
        <f>(RANK(S917,S$8:S$1007,1)+COUNTIF(S$8:S917,S917)-1)/1000</f>
        <v>0.78500000000000003</v>
      </c>
      <c r="AI917" s="14">
        <f t="shared" si="179"/>
        <v>0</v>
      </c>
      <c r="AK917" s="14">
        <f t="shared" si="180"/>
        <v>0</v>
      </c>
    </row>
    <row r="918" spans="2:37" x14ac:dyDescent="0.25">
      <c r="B918">
        <f t="shared" si="174"/>
        <v>911</v>
      </c>
      <c r="C918">
        <f>MATCH(B918,'Stocastic Model Raw Data'!$B$2:$B$1001,0)</f>
        <v>241</v>
      </c>
      <c r="D918" s="14" cm="1">
        <f t="array" ref="D918">INDEX('Stocastic Model Raw Data'!$G$2:$G$1001,$C918,0)</f>
        <v>31610718</v>
      </c>
      <c r="E918" s="14" cm="1">
        <f t="array" ref="E918">INDEX('Stocastic Model Raw Data'!$C$2:$C$1001,$C918,0)</f>
        <v>2660711.3474833998</v>
      </c>
      <c r="F918" s="14" cm="1">
        <f t="array" ref="F918">INDEX('Stocastic Model Raw Data'!$H$2:$H$1001,$C918,0)</f>
        <v>1017762.25537135</v>
      </c>
      <c r="G918" s="14">
        <f t="shared" si="169"/>
        <v>1642949.0921120499</v>
      </c>
      <c r="H918" s="14" cm="1">
        <f t="array" ref="H918">INDEX('Stocastic Model Raw Data'!$D$2:$D$1001,$C918,0)</f>
        <v>86516917.072110996</v>
      </c>
      <c r="I918" s="14" cm="1">
        <f t="array" ref="I918">INDEX('Stocastic Model Raw Data'!$I$2:$I$1001,$C918,0)</f>
        <v>32101974.695980199</v>
      </c>
      <c r="J918" s="14">
        <f t="shared" si="170"/>
        <v>54414942.376130797</v>
      </c>
      <c r="K918" s="14" cm="1">
        <f t="array" ref="K918">INDEX('Stocastic Model Raw Data'!$E$2:$E$1001,$C918,0)</f>
        <v>34874314.382913202</v>
      </c>
      <c r="L918" s="14" cm="1">
        <f t="array" ref="L918">INDEX('Stocastic Model Raw Data'!$J$2:$J$1001,$C918,0)</f>
        <v>24644314.466289401</v>
      </c>
      <c r="M918" s="14">
        <f t="shared" si="171"/>
        <v>10229999.916623801</v>
      </c>
      <c r="N918" s="14">
        <f t="shared" si="175"/>
        <v>121391231.4550242</v>
      </c>
      <c r="O918" s="14">
        <f t="shared" si="176"/>
        <v>56746289.1622696</v>
      </c>
      <c r="P918" s="14">
        <f t="shared" si="172"/>
        <v>64644942.292754598</v>
      </c>
      <c r="Q918" s="3">
        <f t="shared" si="177"/>
        <v>121391231.4550242</v>
      </c>
      <c r="R918" s="3">
        <f t="shared" si="178"/>
        <v>88357007.162269592</v>
      </c>
      <c r="S918" s="3">
        <f t="shared" si="173"/>
        <v>33034224.292754605</v>
      </c>
      <c r="T918" s="21">
        <f>(RANK(E918,E$8:E$1007,1)+COUNTIF(E$8:E918,E918)-1)/1000</f>
        <v>0.221</v>
      </c>
      <c r="U918" s="21">
        <f>(RANK(F918,F$8:F$1007,1)+COUNTIF(F$8:F918,F918)-1)/1000</f>
        <v>0.19900000000000001</v>
      </c>
      <c r="V918" s="21">
        <f>(RANK(G918,G$8:G$1007,1)+COUNTIF(G$8:G918,G918)-1)/1000</f>
        <v>0.24199999999999999</v>
      </c>
      <c r="W918" s="21">
        <f>(RANK(H918,H$8:H$1007,1)+COUNTIF(H$8:H918,H918)-1)/1000</f>
        <v>0.221</v>
      </c>
      <c r="X918" s="21">
        <f>(RANK(I918,I$8:I$1007,1)+COUNTIF(I$8:I918,I918)-1)/1000</f>
        <v>0.20799999999999999</v>
      </c>
      <c r="Y918" s="21">
        <f>(RANK(J918,J$8:J$1007,1)+COUNTIF(J$8:J918,J918)-1)/1000</f>
        <v>0.24399999999999999</v>
      </c>
      <c r="Z918" s="21">
        <f>(RANK(K918,K$8:K$1007,1)+COUNTIF(K$8:K918,K918)-1)/1000</f>
        <v>0.433</v>
      </c>
      <c r="AA918" s="21">
        <f>(RANK(L918,L$8:L$1007,1)+COUNTIF(L$8:L918,L918)-1)/1000</f>
        <v>0.42</v>
      </c>
      <c r="AB918" s="21">
        <f>(RANK(M918,M$8:M$1007,1)+COUNTIF(M$8:M918,M918)-1)/1000</f>
        <v>0.47799999999999998</v>
      </c>
      <c r="AC918" s="21">
        <f>(RANK(N918,N$8:N$1007,1)+COUNTIF(N$8:N918,N918)-1)/1000</f>
        <v>0.24099999999999999</v>
      </c>
      <c r="AD918" s="21">
        <f>(RANK(O918,O$8:O$1007,1)+COUNTIF(O$8:O918,O918)-1)/1000</f>
        <v>0.23200000000000001</v>
      </c>
      <c r="AE918" s="21">
        <f>(RANK(P918,P$8:P$1007,1)+COUNTIF(P$8:P918,P918)-1)/1000</f>
        <v>0.251</v>
      </c>
      <c r="AF918" s="21">
        <f>(RANK(Q918,Q$8:Q$1007,1)+COUNTIF(Q$8:Q918,Q918)-1)/1000</f>
        <v>0.24099999999999999</v>
      </c>
      <c r="AG918" s="21">
        <f>(RANK(R918,R$8:R$1007,1)+COUNTIF(R$8:R918,R918)-1)/1000</f>
        <v>0.23200000000000001</v>
      </c>
      <c r="AH918" s="21">
        <f>(RANK(S918,S$8:S$1007,1)+COUNTIF(S$8:S918,S918)-1)/1000</f>
        <v>0.251</v>
      </c>
      <c r="AI918" s="14">
        <f t="shared" si="179"/>
        <v>0</v>
      </c>
      <c r="AK918" s="14">
        <f t="shared" si="180"/>
        <v>0</v>
      </c>
    </row>
    <row r="919" spans="2:37" x14ac:dyDescent="0.25">
      <c r="B919">
        <f t="shared" si="174"/>
        <v>912</v>
      </c>
      <c r="C919">
        <f>MATCH(B919,'Stocastic Model Raw Data'!$B$2:$B$1001,0)</f>
        <v>181</v>
      </c>
      <c r="D919" s="14" cm="1">
        <f t="array" ref="D919">INDEX('Stocastic Model Raw Data'!$G$2:$G$1001,$C919,0)</f>
        <v>31610718</v>
      </c>
      <c r="E919" s="14" cm="1">
        <f t="array" ref="E919">INDEX('Stocastic Model Raw Data'!$C$2:$C$1001,$C919,0)</f>
        <v>2693738.32895061</v>
      </c>
      <c r="F919" s="14" cm="1">
        <f t="array" ref="F919">INDEX('Stocastic Model Raw Data'!$H$2:$H$1001,$C919,0)</f>
        <v>1092462.63660054</v>
      </c>
      <c r="G919" s="14">
        <f t="shared" si="169"/>
        <v>1601275.69235007</v>
      </c>
      <c r="H919" s="14" cm="1">
        <f t="array" ref="H919">INDEX('Stocastic Model Raw Data'!$D$2:$D$1001,$C919,0)</f>
        <v>87285809.130393699</v>
      </c>
      <c r="I919" s="14" cm="1">
        <f t="array" ref="I919">INDEX('Stocastic Model Raw Data'!$I$2:$I$1001,$C919,0)</f>
        <v>33978335.437782601</v>
      </c>
      <c r="J919" s="14">
        <f t="shared" si="170"/>
        <v>53307473.692611098</v>
      </c>
      <c r="K919" s="14" cm="1">
        <f t="array" ref="K919">INDEX('Stocastic Model Raw Data'!$E$2:$E$1001,$C919,0)</f>
        <v>23840870.1894757</v>
      </c>
      <c r="L919" s="14" cm="1">
        <f t="array" ref="L919">INDEX('Stocastic Model Raw Data'!$J$2:$J$1001,$C919,0)</f>
        <v>16441766.7140566</v>
      </c>
      <c r="M919" s="14">
        <f t="shared" si="171"/>
        <v>7399103.4754191004</v>
      </c>
      <c r="N919" s="14">
        <f t="shared" si="175"/>
        <v>111126679.3198694</v>
      </c>
      <c r="O919" s="14">
        <f t="shared" si="176"/>
        <v>50420102.151839197</v>
      </c>
      <c r="P919" s="14">
        <f t="shared" si="172"/>
        <v>60706577.168030202</v>
      </c>
      <c r="Q919" s="3">
        <f t="shared" si="177"/>
        <v>111126679.3198694</v>
      </c>
      <c r="R919" s="3">
        <f t="shared" si="178"/>
        <v>82030820.151839197</v>
      </c>
      <c r="S919" s="3">
        <f t="shared" si="173"/>
        <v>29095859.168030202</v>
      </c>
      <c r="T919" s="21">
        <f>(RANK(E919,E$8:E$1007,1)+COUNTIF(E$8:E919,E919)-1)/1000</f>
        <v>0.23200000000000001</v>
      </c>
      <c r="U919" s="21">
        <f>(RANK(F919,F$8:F$1007,1)+COUNTIF(F$8:F919,F919)-1)/1000</f>
        <v>0.24399999999999999</v>
      </c>
      <c r="V919" s="21">
        <f>(RANK(G919,G$8:G$1007,1)+COUNTIF(G$8:G919,G919)-1)/1000</f>
        <v>0.218</v>
      </c>
      <c r="W919" s="21">
        <f>(RANK(H919,H$8:H$1007,1)+COUNTIF(H$8:H919,H919)-1)/1000</f>
        <v>0.23499999999999999</v>
      </c>
      <c r="X919" s="21">
        <f>(RANK(I919,I$8:I$1007,1)+COUNTIF(I$8:I919,I919)-1)/1000</f>
        <v>0.24099999999999999</v>
      </c>
      <c r="Y919" s="21">
        <f>(RANK(J919,J$8:J$1007,1)+COUNTIF(J$8:J919,J919)-1)/1000</f>
        <v>0.22600000000000001</v>
      </c>
      <c r="Z919" s="21">
        <f>(RANK(K919,K$8:K$1007,1)+COUNTIF(K$8:K919,K919)-1)/1000</f>
        <v>0.04</v>
      </c>
      <c r="AA919" s="21">
        <f>(RANK(L919,L$8:L$1007,1)+COUNTIF(L$8:L919,L919)-1)/1000</f>
        <v>3.6999999999999998E-2</v>
      </c>
      <c r="AB919" s="21">
        <f>(RANK(M919,M$8:M$1007,1)+COUNTIF(M$8:M919,M919)-1)/1000</f>
        <v>3.5999999999999997E-2</v>
      </c>
      <c r="AC919" s="21">
        <f>(RANK(N919,N$8:N$1007,1)+COUNTIF(N$8:N919,N919)-1)/1000</f>
        <v>0.18099999999999999</v>
      </c>
      <c r="AD919" s="21">
        <f>(RANK(O919,O$8:O$1007,1)+COUNTIF(O$8:O919,O919)-1)/1000</f>
        <v>0.161</v>
      </c>
      <c r="AE919" s="21">
        <f>(RANK(P919,P$8:P$1007,1)+COUNTIF(P$8:P919,P919)-1)/1000</f>
        <v>0.20200000000000001</v>
      </c>
      <c r="AF919" s="21">
        <f>(RANK(Q919,Q$8:Q$1007,1)+COUNTIF(Q$8:Q919,Q919)-1)/1000</f>
        <v>0.18099999999999999</v>
      </c>
      <c r="AG919" s="21">
        <f>(RANK(R919,R$8:R$1007,1)+COUNTIF(R$8:R919,R919)-1)/1000</f>
        <v>0.161</v>
      </c>
      <c r="AH919" s="21">
        <f>(RANK(S919,S$8:S$1007,1)+COUNTIF(S$8:S919,S919)-1)/1000</f>
        <v>0.20200000000000001</v>
      </c>
      <c r="AI919" s="14">
        <f t="shared" si="179"/>
        <v>0</v>
      </c>
      <c r="AK919" s="14">
        <f t="shared" si="180"/>
        <v>0</v>
      </c>
    </row>
    <row r="920" spans="2:37" x14ac:dyDescent="0.25">
      <c r="B920">
        <f t="shared" si="174"/>
        <v>913</v>
      </c>
      <c r="C920">
        <f>MATCH(B920,'Stocastic Model Raw Data'!$B$2:$B$1001,0)</f>
        <v>322</v>
      </c>
      <c r="D920" s="14" cm="1">
        <f t="array" ref="D920">INDEX('Stocastic Model Raw Data'!$G$2:$G$1001,$C920,0)</f>
        <v>31610718</v>
      </c>
      <c r="E920" s="14" cm="1">
        <f t="array" ref="E920">INDEX('Stocastic Model Raw Data'!$C$2:$C$1001,$C920,0)</f>
        <v>2998067.2419856</v>
      </c>
      <c r="F920" s="14" cm="1">
        <f t="array" ref="F920">INDEX('Stocastic Model Raw Data'!$H$2:$H$1001,$C920,0)</f>
        <v>1195632.3345439399</v>
      </c>
      <c r="G920" s="14">
        <f t="shared" si="169"/>
        <v>1802434.9074416601</v>
      </c>
      <c r="H920" s="14" cm="1">
        <f t="array" ref="H920">INDEX('Stocastic Model Raw Data'!$D$2:$D$1001,$C920,0)</f>
        <v>96339693.254218906</v>
      </c>
      <c r="I920" s="14" cm="1">
        <f t="array" ref="I920">INDEX('Stocastic Model Raw Data'!$I$2:$I$1001,$C920,0)</f>
        <v>37417897.705194898</v>
      </c>
      <c r="J920" s="14">
        <f t="shared" si="170"/>
        <v>58921795.549024008</v>
      </c>
      <c r="K920" s="14" cm="1">
        <f t="array" ref="K920">INDEX('Stocastic Model Raw Data'!$E$2:$E$1001,$C920,0)</f>
        <v>37485192.401870601</v>
      </c>
      <c r="L920" s="14" cm="1">
        <f t="array" ref="L920">INDEX('Stocastic Model Raw Data'!$J$2:$J$1001,$C920,0)</f>
        <v>26678104.402167801</v>
      </c>
      <c r="M920" s="14">
        <f t="shared" si="171"/>
        <v>10807087.9997028</v>
      </c>
      <c r="N920" s="14">
        <f t="shared" si="175"/>
        <v>133824885.65608951</v>
      </c>
      <c r="O920" s="14">
        <f t="shared" si="176"/>
        <v>64096002.107362702</v>
      </c>
      <c r="P920" s="14">
        <f t="shared" si="172"/>
        <v>69728883.548726812</v>
      </c>
      <c r="Q920" s="3">
        <f t="shared" si="177"/>
        <v>133824885.65608951</v>
      </c>
      <c r="R920" s="3">
        <f t="shared" si="178"/>
        <v>95706720.107362702</v>
      </c>
      <c r="S920" s="3">
        <f t="shared" si="173"/>
        <v>38118165.548726812</v>
      </c>
      <c r="T920" s="21">
        <f>(RANK(E920,E$8:E$1007,1)+COUNTIF(E$8:E920,E920)-1)/1000</f>
        <v>0.308</v>
      </c>
      <c r="U920" s="21">
        <f>(RANK(F920,F$8:F$1007,1)+COUNTIF(F$8:F920,F920)-1)/1000</f>
        <v>0.317</v>
      </c>
      <c r="V920" s="21">
        <f>(RANK(G920,G$8:G$1007,1)+COUNTIF(G$8:G920,G920)-1)/1000</f>
        <v>0.30599999999999999</v>
      </c>
      <c r="W920" s="21">
        <f>(RANK(H920,H$8:H$1007,1)+COUNTIF(H$8:H920,H920)-1)/1000</f>
        <v>0.30499999999999999</v>
      </c>
      <c r="X920" s="21">
        <f>(RANK(I920,I$8:I$1007,1)+COUNTIF(I$8:I920,I920)-1)/1000</f>
        <v>0.316</v>
      </c>
      <c r="Y920" s="21">
        <f>(RANK(J920,J$8:J$1007,1)+COUNTIF(J$8:J920,J920)-1)/1000</f>
        <v>0.30399999999999999</v>
      </c>
      <c r="Z920" s="21">
        <f>(RANK(K920,K$8:K$1007,1)+COUNTIF(K$8:K920,K920)-1)/1000</f>
        <v>0.60699999999999998</v>
      </c>
      <c r="AA920" s="21">
        <f>(RANK(L920,L$8:L$1007,1)+COUNTIF(L$8:L920,L920)-1)/1000</f>
        <v>0.59899999999999998</v>
      </c>
      <c r="AB920" s="21">
        <f>(RANK(M920,M$8:M$1007,1)+COUNTIF(M$8:M920,M920)-1)/1000</f>
        <v>0.628</v>
      </c>
      <c r="AC920" s="21">
        <f>(RANK(N920,N$8:N$1007,1)+COUNTIF(N$8:N920,N920)-1)/1000</f>
        <v>0.32200000000000001</v>
      </c>
      <c r="AD920" s="21">
        <f>(RANK(O920,O$8:O$1007,1)+COUNTIF(O$8:O920,O920)-1)/1000</f>
        <v>0.34100000000000003</v>
      </c>
      <c r="AE920" s="21">
        <f>(RANK(P920,P$8:P$1007,1)+COUNTIF(P$8:P920,P920)-1)/1000</f>
        <v>0.307</v>
      </c>
      <c r="AF920" s="21">
        <f>(RANK(Q920,Q$8:Q$1007,1)+COUNTIF(Q$8:Q920,Q920)-1)/1000</f>
        <v>0.32200000000000001</v>
      </c>
      <c r="AG920" s="21">
        <f>(RANK(R920,R$8:R$1007,1)+COUNTIF(R$8:R920,R920)-1)/1000</f>
        <v>0.34100000000000003</v>
      </c>
      <c r="AH920" s="21">
        <f>(RANK(S920,S$8:S$1007,1)+COUNTIF(S$8:S920,S920)-1)/1000</f>
        <v>0.307</v>
      </c>
      <c r="AI920" s="14">
        <f t="shared" si="179"/>
        <v>0</v>
      </c>
      <c r="AK920" s="14">
        <f t="shared" si="180"/>
        <v>0</v>
      </c>
    </row>
    <row r="921" spans="2:37" x14ac:dyDescent="0.25">
      <c r="B921">
        <f t="shared" si="174"/>
        <v>914</v>
      </c>
      <c r="C921">
        <f>MATCH(B921,'Stocastic Model Raw Data'!$B$2:$B$1001,0)</f>
        <v>923</v>
      </c>
      <c r="D921" s="14" cm="1">
        <f t="array" ref="D921">INDEX('Stocastic Model Raw Data'!$G$2:$G$1001,$C921,0)</f>
        <v>31610718</v>
      </c>
      <c r="E921" s="14" cm="1">
        <f t="array" ref="E921">INDEX('Stocastic Model Raw Data'!$C$2:$C$1001,$C921,0)</f>
        <v>6942012.6627506604</v>
      </c>
      <c r="F921" s="14" cm="1">
        <f t="array" ref="F921">INDEX('Stocastic Model Raw Data'!$H$2:$H$1001,$C921,0)</f>
        <v>2875002.2384262499</v>
      </c>
      <c r="G921" s="14">
        <f t="shared" si="169"/>
        <v>4067010.4243244105</v>
      </c>
      <c r="H921" s="14" cm="1">
        <f t="array" ref="H921">INDEX('Stocastic Model Raw Data'!$D$2:$D$1001,$C921,0)</f>
        <v>227338829.18102199</v>
      </c>
      <c r="I921" s="14" cm="1">
        <f t="array" ref="I921">INDEX('Stocastic Model Raw Data'!$I$2:$I$1001,$C921,0)</f>
        <v>88130338.074526504</v>
      </c>
      <c r="J921" s="14">
        <f t="shared" si="170"/>
        <v>139208491.1064955</v>
      </c>
      <c r="K921" s="14" cm="1">
        <f t="array" ref="K921">INDEX('Stocastic Model Raw Data'!$E$2:$E$1001,$C921,0)</f>
        <v>33766974.808411799</v>
      </c>
      <c r="L921" s="14" cm="1">
        <f t="array" ref="L921">INDEX('Stocastic Model Raw Data'!$J$2:$J$1001,$C921,0)</f>
        <v>23969767.3664793</v>
      </c>
      <c r="M921" s="14">
        <f t="shared" si="171"/>
        <v>9797207.4419324994</v>
      </c>
      <c r="N921" s="14">
        <f t="shared" si="175"/>
        <v>261105803.9894338</v>
      </c>
      <c r="O921" s="14">
        <f t="shared" si="176"/>
        <v>112100105.4410058</v>
      </c>
      <c r="P921" s="14">
        <f t="shared" si="172"/>
        <v>149005698.548428</v>
      </c>
      <c r="Q921" s="3">
        <f t="shared" si="177"/>
        <v>261105803.9894338</v>
      </c>
      <c r="R921" s="3">
        <f t="shared" si="178"/>
        <v>143710823.4410058</v>
      </c>
      <c r="S921" s="3">
        <f t="shared" si="173"/>
        <v>117394980.548428</v>
      </c>
      <c r="T921" s="21">
        <f>(RANK(E921,E$8:E$1007,1)+COUNTIF(E$8:E921,E921)-1)/1000</f>
        <v>0.92400000000000004</v>
      </c>
      <c r="U921" s="21">
        <f>(RANK(F921,F$8:F$1007,1)+COUNTIF(F$8:F921,F921)-1)/1000</f>
        <v>0.92400000000000004</v>
      </c>
      <c r="V921" s="21">
        <f>(RANK(G921,G$8:G$1007,1)+COUNTIF(G$8:G921,G921)-1)/1000</f>
        <v>0.92400000000000004</v>
      </c>
      <c r="W921" s="21">
        <f>(RANK(H921,H$8:H$1007,1)+COUNTIF(H$8:H921,H921)-1)/1000</f>
        <v>0.92600000000000005</v>
      </c>
      <c r="X921" s="21">
        <f>(RANK(I921,I$8:I$1007,1)+COUNTIF(I$8:I921,I921)-1)/1000</f>
        <v>0.92400000000000004</v>
      </c>
      <c r="Y921" s="21">
        <f>(RANK(J921,J$8:J$1007,1)+COUNTIF(J$8:J921,J921)-1)/1000</f>
        <v>0.92900000000000005</v>
      </c>
      <c r="Z921" s="21">
        <f>(RANK(K921,K$8:K$1007,1)+COUNTIF(K$8:K921,K921)-1)/1000</f>
        <v>0.38600000000000001</v>
      </c>
      <c r="AA921" s="21">
        <f>(RANK(L921,L$8:L$1007,1)+COUNTIF(L$8:L921,L921)-1)/1000</f>
        <v>0.38100000000000001</v>
      </c>
      <c r="AB921" s="21">
        <f>(RANK(M921,M$8:M$1007,1)+COUNTIF(M$8:M921,M921)-1)/1000</f>
        <v>0.38400000000000001</v>
      </c>
      <c r="AC921" s="21">
        <f>(RANK(N921,N$8:N$1007,1)+COUNTIF(N$8:N921,N921)-1)/1000</f>
        <v>0.92300000000000004</v>
      </c>
      <c r="AD921" s="21">
        <f>(RANK(O921,O$8:O$1007,1)+COUNTIF(O$8:O921,O921)-1)/1000</f>
        <v>0.90200000000000002</v>
      </c>
      <c r="AE921" s="21">
        <f>(RANK(P921,P$8:P$1007,1)+COUNTIF(P$8:P921,P921)-1)/1000</f>
        <v>0.93</v>
      </c>
      <c r="AF921" s="21">
        <f>(RANK(Q921,Q$8:Q$1007,1)+COUNTIF(Q$8:Q921,Q921)-1)/1000</f>
        <v>0.92300000000000004</v>
      </c>
      <c r="AG921" s="21">
        <f>(RANK(R921,R$8:R$1007,1)+COUNTIF(R$8:R921,R921)-1)/1000</f>
        <v>0.90200000000000002</v>
      </c>
      <c r="AH921" s="21">
        <f>(RANK(S921,S$8:S$1007,1)+COUNTIF(S$8:S921,S921)-1)/1000</f>
        <v>0.93</v>
      </c>
      <c r="AI921" s="14">
        <f t="shared" si="179"/>
        <v>0</v>
      </c>
      <c r="AK921" s="14">
        <f t="shared" si="180"/>
        <v>0</v>
      </c>
    </row>
    <row r="922" spans="2:37" x14ac:dyDescent="0.25">
      <c r="B922">
        <f t="shared" si="174"/>
        <v>915</v>
      </c>
      <c r="C922">
        <f>MATCH(B922,'Stocastic Model Raw Data'!$B$2:$B$1001,0)</f>
        <v>344</v>
      </c>
      <c r="D922" s="14" cm="1">
        <f t="array" ref="D922">INDEX('Stocastic Model Raw Data'!$G$2:$G$1001,$C922,0)</f>
        <v>31610718</v>
      </c>
      <c r="E922" s="14" cm="1">
        <f t="array" ref="E922">INDEX('Stocastic Model Raw Data'!$C$2:$C$1001,$C922,0)</f>
        <v>2973360.8644846901</v>
      </c>
      <c r="F922" s="14" cm="1">
        <f t="array" ref="F922">INDEX('Stocastic Model Raw Data'!$H$2:$H$1001,$C922,0)</f>
        <v>1151313.73542356</v>
      </c>
      <c r="G922" s="14">
        <f t="shared" si="169"/>
        <v>1822047.1290611301</v>
      </c>
      <c r="H922" s="14" cm="1">
        <f t="array" ref="H922">INDEX('Stocastic Model Raw Data'!$D$2:$D$1001,$C922,0)</f>
        <v>96598950.908532307</v>
      </c>
      <c r="I922" s="14" cm="1">
        <f t="array" ref="I922">INDEX('Stocastic Model Raw Data'!$I$2:$I$1001,$C922,0)</f>
        <v>36167457.674047001</v>
      </c>
      <c r="J922" s="14">
        <f t="shared" si="170"/>
        <v>60431493.234485306</v>
      </c>
      <c r="K922" s="14" cm="1">
        <f t="array" ref="K922">INDEX('Stocastic Model Raw Data'!$E$2:$E$1001,$C922,0)</f>
        <v>41804688.268742502</v>
      </c>
      <c r="L922" s="14" cm="1">
        <f t="array" ref="L922">INDEX('Stocastic Model Raw Data'!$J$2:$J$1001,$C922,0)</f>
        <v>30118441.079665098</v>
      </c>
      <c r="M922" s="14">
        <f t="shared" si="171"/>
        <v>11686247.189077403</v>
      </c>
      <c r="N922" s="14">
        <f t="shared" si="175"/>
        <v>138403639.17727482</v>
      </c>
      <c r="O922" s="14">
        <f t="shared" si="176"/>
        <v>66285898.753712103</v>
      </c>
      <c r="P922" s="14">
        <f t="shared" si="172"/>
        <v>72117740.42356272</v>
      </c>
      <c r="Q922" s="3">
        <f t="shared" si="177"/>
        <v>138403639.17727482</v>
      </c>
      <c r="R922" s="3">
        <f t="shared" si="178"/>
        <v>97896616.753712103</v>
      </c>
      <c r="S922" s="3">
        <f t="shared" si="173"/>
        <v>40507022.42356272</v>
      </c>
      <c r="T922" s="21">
        <f>(RANK(E922,E$8:E$1007,1)+COUNTIF(E$8:E922,E922)-1)/1000</f>
        <v>0.30499999999999999</v>
      </c>
      <c r="U922" s="21">
        <f>(RANK(F922,F$8:F$1007,1)+COUNTIF(F$8:F922,F922)-1)/1000</f>
        <v>0.29299999999999998</v>
      </c>
      <c r="V922" s="21">
        <f>(RANK(G922,G$8:G$1007,1)+COUNTIF(G$8:G922,G922)-1)/1000</f>
        <v>0.309</v>
      </c>
      <c r="W922" s="21">
        <f>(RANK(H922,H$8:H$1007,1)+COUNTIF(H$8:H922,H922)-1)/1000</f>
        <v>0.30599999999999999</v>
      </c>
      <c r="X922" s="21">
        <f>(RANK(I922,I$8:I$1007,1)+COUNTIF(I$8:I922,I922)-1)/1000</f>
        <v>0.29399999999999998</v>
      </c>
      <c r="Y922" s="21">
        <f>(RANK(J922,J$8:J$1007,1)+COUNTIF(J$8:J922,J922)-1)/1000</f>
        <v>0.309</v>
      </c>
      <c r="Z922" s="21">
        <f>(RANK(K922,K$8:K$1007,1)+COUNTIF(K$8:K922,K922)-1)/1000</f>
        <v>0.877</v>
      </c>
      <c r="AA922" s="21">
        <f>(RANK(L922,L$8:L$1007,1)+COUNTIF(L$8:L922,L922)-1)/1000</f>
        <v>0.88800000000000001</v>
      </c>
      <c r="AB922" s="21">
        <f>(RANK(M922,M$8:M$1007,1)+COUNTIF(M$8:M922,M922)-1)/1000</f>
        <v>0.84099999999999997</v>
      </c>
      <c r="AC922" s="21">
        <f>(RANK(N922,N$8:N$1007,1)+COUNTIF(N$8:N922,N922)-1)/1000</f>
        <v>0.34399999999999997</v>
      </c>
      <c r="AD922" s="21">
        <f>(RANK(O922,O$8:O$1007,1)+COUNTIF(O$8:O922,O922)-1)/1000</f>
        <v>0.377</v>
      </c>
      <c r="AE922" s="21">
        <f>(RANK(P922,P$8:P$1007,1)+COUNTIF(P$8:P922,P922)-1)/1000</f>
        <v>0.32900000000000001</v>
      </c>
      <c r="AF922" s="21">
        <f>(RANK(Q922,Q$8:Q$1007,1)+COUNTIF(Q$8:Q922,Q922)-1)/1000</f>
        <v>0.34399999999999997</v>
      </c>
      <c r="AG922" s="21">
        <f>(RANK(R922,R$8:R$1007,1)+COUNTIF(R$8:R922,R922)-1)/1000</f>
        <v>0.377</v>
      </c>
      <c r="AH922" s="21">
        <f>(RANK(S922,S$8:S$1007,1)+COUNTIF(S$8:S922,S922)-1)/1000</f>
        <v>0.32900000000000001</v>
      </c>
      <c r="AI922" s="14">
        <f t="shared" si="179"/>
        <v>0</v>
      </c>
      <c r="AK922" s="14">
        <f t="shared" si="180"/>
        <v>0</v>
      </c>
    </row>
    <row r="923" spans="2:37" x14ac:dyDescent="0.25">
      <c r="B923">
        <f t="shared" si="174"/>
        <v>916</v>
      </c>
      <c r="C923">
        <f>MATCH(B923,'Stocastic Model Raw Data'!$B$2:$B$1001,0)</f>
        <v>18</v>
      </c>
      <c r="D923" s="14" cm="1">
        <f t="array" ref="D923">INDEX('Stocastic Model Raw Data'!$G$2:$G$1001,$C923,0)</f>
        <v>31610718</v>
      </c>
      <c r="E923" s="14" cm="1">
        <f t="array" ref="E923">INDEX('Stocastic Model Raw Data'!$C$2:$C$1001,$C923,0)</f>
        <v>1123532.6559913701</v>
      </c>
      <c r="F923" s="14" cm="1">
        <f t="array" ref="F923">INDEX('Stocastic Model Raw Data'!$H$2:$H$1001,$C923,0)</f>
        <v>383705.46153308603</v>
      </c>
      <c r="G923" s="14">
        <f t="shared" si="169"/>
        <v>739827.19445828407</v>
      </c>
      <c r="H923" s="14" cm="1">
        <f t="array" ref="H923">INDEX('Stocastic Model Raw Data'!$D$2:$D$1001,$C923,0)</f>
        <v>36317023.0293006</v>
      </c>
      <c r="I923" s="14" cm="1">
        <f t="array" ref="I923">INDEX('Stocastic Model Raw Data'!$I$2:$I$1001,$C923,0)</f>
        <v>12733855.392537501</v>
      </c>
      <c r="J923" s="14">
        <f t="shared" si="170"/>
        <v>23583167.6367631</v>
      </c>
      <c r="K923" s="14" cm="1">
        <f t="array" ref="K923">INDEX('Stocastic Model Raw Data'!$E$2:$E$1001,$C923,0)</f>
        <v>33052272.236109201</v>
      </c>
      <c r="L923" s="14" cm="1">
        <f t="array" ref="L923">INDEX('Stocastic Model Raw Data'!$J$2:$J$1001,$C923,0)</f>
        <v>23580772.222849</v>
      </c>
      <c r="M923" s="14">
        <f t="shared" si="171"/>
        <v>9471500.0132602006</v>
      </c>
      <c r="N923" s="14">
        <f t="shared" si="175"/>
        <v>69369295.265409797</v>
      </c>
      <c r="O923" s="14">
        <f t="shared" si="176"/>
        <v>36314627.615386501</v>
      </c>
      <c r="P923" s="14">
        <f t="shared" si="172"/>
        <v>33054667.650023296</v>
      </c>
      <c r="Q923" s="3">
        <f t="shared" si="177"/>
        <v>69369295.265409797</v>
      </c>
      <c r="R923" s="3">
        <f t="shared" si="178"/>
        <v>67925345.615386501</v>
      </c>
      <c r="S923" s="3">
        <f t="shared" si="173"/>
        <v>1443949.6500232965</v>
      </c>
      <c r="T923" s="21">
        <f>(RANK(E923,E$8:E$1007,1)+COUNTIF(E$8:E923,E923)-1)/1000</f>
        <v>4.0000000000000001E-3</v>
      </c>
      <c r="U923" s="21">
        <f>(RANK(F923,F$8:F$1007,1)+COUNTIF(F$8:F923,F923)-1)/1000</f>
        <v>5.0000000000000001E-3</v>
      </c>
      <c r="V923" s="21">
        <f>(RANK(G923,G$8:G$1007,1)+COUNTIF(G$8:G923,G923)-1)/1000</f>
        <v>7.0000000000000001E-3</v>
      </c>
      <c r="W923" s="21">
        <f>(RANK(H923,H$8:H$1007,1)+COUNTIF(H$8:H923,H923)-1)/1000</f>
        <v>4.0000000000000001E-3</v>
      </c>
      <c r="X923" s="21">
        <f>(RANK(I923,I$8:I$1007,1)+COUNTIF(I$8:I923,I923)-1)/1000</f>
        <v>5.0000000000000001E-3</v>
      </c>
      <c r="Y923" s="21">
        <f>(RANK(J923,J$8:J$1007,1)+COUNTIF(J$8:J923,J923)-1)/1000</f>
        <v>5.0000000000000001E-3</v>
      </c>
      <c r="Z923" s="21">
        <f>(RANK(K923,K$8:K$1007,1)+COUNTIF(K$8:K923,K923)-1)/1000</f>
        <v>0.35</v>
      </c>
      <c r="AA923" s="21">
        <f>(RANK(L923,L$8:L$1007,1)+COUNTIF(L$8:L923,L923)-1)/1000</f>
        <v>0.36199999999999999</v>
      </c>
      <c r="AB923" s="21">
        <f>(RANK(M923,M$8:M$1007,1)+COUNTIF(M$8:M923,M923)-1)/1000</f>
        <v>0.313</v>
      </c>
      <c r="AC923" s="21">
        <f>(RANK(N923,N$8:N$1007,1)+COUNTIF(N$8:N923,N923)-1)/1000</f>
        <v>1.7999999999999999E-2</v>
      </c>
      <c r="AD923" s="21">
        <f>(RANK(O923,O$8:O$1007,1)+COUNTIF(O$8:O923,O923)-1)/1000</f>
        <v>2.9000000000000001E-2</v>
      </c>
      <c r="AE923" s="21">
        <f>(RANK(P923,P$8:P$1007,1)+COUNTIF(P$8:P923,P923)-1)/1000</f>
        <v>0.01</v>
      </c>
      <c r="AF923" s="21">
        <f>(RANK(Q923,Q$8:Q$1007,1)+COUNTIF(Q$8:Q923,Q923)-1)/1000</f>
        <v>1.7999999999999999E-2</v>
      </c>
      <c r="AG923" s="21">
        <f>(RANK(R923,R$8:R$1007,1)+COUNTIF(R$8:R923,R923)-1)/1000</f>
        <v>2.9000000000000001E-2</v>
      </c>
      <c r="AH923" s="21">
        <f>(RANK(S923,S$8:S$1007,1)+COUNTIF(S$8:S923,S923)-1)/1000</f>
        <v>0.01</v>
      </c>
      <c r="AI923" s="14">
        <f t="shared" si="179"/>
        <v>0</v>
      </c>
      <c r="AK923" s="14">
        <f t="shared" si="180"/>
        <v>0</v>
      </c>
    </row>
    <row r="924" spans="2:37" x14ac:dyDescent="0.25">
      <c r="B924">
        <f t="shared" si="174"/>
        <v>917</v>
      </c>
      <c r="C924">
        <f>MATCH(B924,'Stocastic Model Raw Data'!$B$2:$B$1001,0)</f>
        <v>705</v>
      </c>
      <c r="D924" s="14" cm="1">
        <f t="array" ref="D924">INDEX('Stocastic Model Raw Data'!$G$2:$G$1001,$C924,0)</f>
        <v>31610718</v>
      </c>
      <c r="E924" s="14" cm="1">
        <f t="array" ref="E924">INDEX('Stocastic Model Raw Data'!$C$2:$C$1001,$C924,0)</f>
        <v>4872517.8810638404</v>
      </c>
      <c r="F924" s="14" cm="1">
        <f t="array" ref="F924">INDEX('Stocastic Model Raw Data'!$H$2:$H$1001,$C924,0)</f>
        <v>1983189.87625582</v>
      </c>
      <c r="G924" s="14">
        <f t="shared" si="169"/>
        <v>2889328.0048080203</v>
      </c>
      <c r="H924" s="14" cm="1">
        <f t="array" ref="H924">INDEX('Stocastic Model Raw Data'!$D$2:$D$1001,$C924,0)</f>
        <v>159299276.73390901</v>
      </c>
      <c r="I924" s="14" cm="1">
        <f t="array" ref="I924">INDEX('Stocastic Model Raw Data'!$I$2:$I$1001,$C924,0)</f>
        <v>61464002.377884999</v>
      </c>
      <c r="J924" s="14">
        <f t="shared" si="170"/>
        <v>97835274.356024012</v>
      </c>
      <c r="K924" s="14" cm="1">
        <f t="array" ref="K924">INDEX('Stocastic Model Raw Data'!$E$2:$E$1001,$C924,0)</f>
        <v>39331014.530841999</v>
      </c>
      <c r="L924" s="14" cm="1">
        <f t="array" ref="L924">INDEX('Stocastic Model Raw Data'!$J$2:$J$1001,$C924,0)</f>
        <v>27876043.001061302</v>
      </c>
      <c r="M924" s="14">
        <f t="shared" si="171"/>
        <v>11454971.529780697</v>
      </c>
      <c r="N924" s="14">
        <f t="shared" si="175"/>
        <v>198630291.26475102</v>
      </c>
      <c r="O924" s="14">
        <f t="shared" si="176"/>
        <v>89340045.378946304</v>
      </c>
      <c r="P924" s="14">
        <f t="shared" si="172"/>
        <v>109290245.88580471</v>
      </c>
      <c r="Q924" s="3">
        <f t="shared" si="177"/>
        <v>198630291.26475102</v>
      </c>
      <c r="R924" s="3">
        <f t="shared" si="178"/>
        <v>120950763.3789463</v>
      </c>
      <c r="S924" s="3">
        <f t="shared" si="173"/>
        <v>77679527.885804713</v>
      </c>
      <c r="T924" s="21">
        <f>(RANK(E924,E$8:E$1007,1)+COUNTIF(E$8:E924,E924)-1)/1000</f>
        <v>0.66800000000000004</v>
      </c>
      <c r="U924" s="21">
        <f>(RANK(F924,F$8:F$1007,1)+COUNTIF(F$8:F924,F924)-1)/1000</f>
        <v>0.65</v>
      </c>
      <c r="V924" s="21">
        <f>(RANK(G924,G$8:G$1007,1)+COUNTIF(G$8:G924,G924)-1)/1000</f>
        <v>0.68400000000000005</v>
      </c>
      <c r="W924" s="21">
        <f>(RANK(H924,H$8:H$1007,1)+COUNTIF(H$8:H924,H924)-1)/1000</f>
        <v>0.68</v>
      </c>
      <c r="X924" s="21">
        <f>(RANK(I924,I$8:I$1007,1)+COUNTIF(I$8:I924,I924)-1)/1000</f>
        <v>0.65</v>
      </c>
      <c r="Y924" s="21">
        <f>(RANK(J924,J$8:J$1007,1)+COUNTIF(J$8:J924,J924)-1)/1000</f>
        <v>0.70199999999999996</v>
      </c>
      <c r="Z924" s="21">
        <f>(RANK(K924,K$8:K$1007,1)+COUNTIF(K$8:K924,K924)-1)/1000</f>
        <v>0.74099999999999999</v>
      </c>
      <c r="AA924" s="21">
        <f>(RANK(L924,L$8:L$1007,1)+COUNTIF(L$8:L924,L924)-1)/1000</f>
        <v>0.72299999999999998</v>
      </c>
      <c r="AB924" s="21">
        <f>(RANK(M924,M$8:M$1007,1)+COUNTIF(M$8:M924,M924)-1)/1000</f>
        <v>0.79300000000000004</v>
      </c>
      <c r="AC924" s="21">
        <f>(RANK(N924,N$8:N$1007,1)+COUNTIF(N$8:N924,N924)-1)/1000</f>
        <v>0.70499999999999996</v>
      </c>
      <c r="AD924" s="21">
        <f>(RANK(O924,O$8:O$1007,1)+COUNTIF(O$8:O924,O924)-1)/1000</f>
        <v>0.69399999999999995</v>
      </c>
      <c r="AE924" s="21">
        <f>(RANK(P924,P$8:P$1007,1)+COUNTIF(P$8:P924,P924)-1)/1000</f>
        <v>0.70799999999999996</v>
      </c>
      <c r="AF924" s="21">
        <f>(RANK(Q924,Q$8:Q$1007,1)+COUNTIF(Q$8:Q924,Q924)-1)/1000</f>
        <v>0.70499999999999996</v>
      </c>
      <c r="AG924" s="21">
        <f>(RANK(R924,R$8:R$1007,1)+COUNTIF(R$8:R924,R924)-1)/1000</f>
        <v>0.69399999999999995</v>
      </c>
      <c r="AH924" s="21">
        <f>(RANK(S924,S$8:S$1007,1)+COUNTIF(S$8:S924,S924)-1)/1000</f>
        <v>0.70799999999999996</v>
      </c>
      <c r="AI924" s="14">
        <f t="shared" si="179"/>
        <v>0</v>
      </c>
      <c r="AK924" s="14">
        <f t="shared" si="180"/>
        <v>0</v>
      </c>
    </row>
    <row r="925" spans="2:37" x14ac:dyDescent="0.25">
      <c r="B925">
        <f t="shared" si="174"/>
        <v>918</v>
      </c>
      <c r="C925">
        <f>MATCH(B925,'Stocastic Model Raw Data'!$B$2:$B$1001,0)</f>
        <v>786</v>
      </c>
      <c r="D925" s="14" cm="1">
        <f t="array" ref="D925">INDEX('Stocastic Model Raw Data'!$G$2:$G$1001,$C925,0)</f>
        <v>31610718</v>
      </c>
      <c r="E925" s="14" cm="1">
        <f t="array" ref="E925">INDEX('Stocastic Model Raw Data'!$C$2:$C$1001,$C925,0)</f>
        <v>5460173.6653714096</v>
      </c>
      <c r="F925" s="14" cm="1">
        <f t="array" ref="F925">INDEX('Stocastic Model Raw Data'!$H$2:$H$1001,$C925,0)</f>
        <v>2283022.6138676102</v>
      </c>
      <c r="G925" s="14">
        <f t="shared" si="169"/>
        <v>3177151.0515037994</v>
      </c>
      <c r="H925" s="14" cm="1">
        <f t="array" ref="H925">INDEX('Stocastic Model Raw Data'!$D$2:$D$1001,$C925,0)</f>
        <v>175389558.62186599</v>
      </c>
      <c r="I925" s="14" cm="1">
        <f t="array" ref="I925">INDEX('Stocastic Model Raw Data'!$I$2:$I$1001,$C925,0)</f>
        <v>70258868.647052795</v>
      </c>
      <c r="J925" s="14">
        <f t="shared" si="170"/>
        <v>105130689.97481319</v>
      </c>
      <c r="K925" s="14" cm="1">
        <f t="array" ref="K925">INDEX('Stocastic Model Raw Data'!$E$2:$E$1001,$C925,0)</f>
        <v>38908335.830778897</v>
      </c>
      <c r="L925" s="14" cm="1">
        <f t="array" ref="L925">INDEX('Stocastic Model Raw Data'!$J$2:$J$1001,$C925,0)</f>
        <v>27978304.182828199</v>
      </c>
      <c r="M925" s="14">
        <f t="shared" si="171"/>
        <v>10930031.647950698</v>
      </c>
      <c r="N925" s="14">
        <f t="shared" si="175"/>
        <v>214297894.45264488</v>
      </c>
      <c r="O925" s="14">
        <f t="shared" si="176"/>
        <v>98237172.829880998</v>
      </c>
      <c r="P925" s="14">
        <f t="shared" si="172"/>
        <v>116060721.62276389</v>
      </c>
      <c r="Q925" s="3">
        <f t="shared" si="177"/>
        <v>214297894.45264488</v>
      </c>
      <c r="R925" s="3">
        <f t="shared" si="178"/>
        <v>129847890.829881</v>
      </c>
      <c r="S925" s="3">
        <f t="shared" si="173"/>
        <v>84450003.622763887</v>
      </c>
      <c r="T925" s="21">
        <f>(RANK(E925,E$8:E$1007,1)+COUNTIF(E$8:E925,E925)-1)/1000</f>
        <v>0.78200000000000003</v>
      </c>
      <c r="U925" s="21">
        <f>(RANK(F925,F$8:F$1007,1)+COUNTIF(F$8:F925,F925)-1)/1000</f>
        <v>0.78700000000000003</v>
      </c>
      <c r="V925" s="21">
        <f>(RANK(G925,G$8:G$1007,1)+COUNTIF(G$8:G925,G925)-1)/1000</f>
        <v>0.77700000000000002</v>
      </c>
      <c r="W925" s="21">
        <f>(RANK(H925,H$8:H$1007,1)+COUNTIF(H$8:H925,H925)-1)/1000</f>
        <v>0.77600000000000002</v>
      </c>
      <c r="X925" s="21">
        <f>(RANK(I925,I$8:I$1007,1)+COUNTIF(I$8:I925,I925)-1)/1000</f>
        <v>0.78600000000000003</v>
      </c>
      <c r="Y925" s="21">
        <f>(RANK(J925,J$8:J$1007,1)+COUNTIF(J$8:J925,J925)-1)/1000</f>
        <v>0.77200000000000002</v>
      </c>
      <c r="Z925" s="21">
        <f>(RANK(K925,K$8:K$1007,1)+COUNTIF(K$8:K925,K925)-1)/1000</f>
        <v>0.72</v>
      </c>
      <c r="AA925" s="21">
        <f>(RANK(L925,L$8:L$1007,1)+COUNTIF(L$8:L925,L925)-1)/1000</f>
        <v>0.72699999999999998</v>
      </c>
      <c r="AB925" s="21">
        <f>(RANK(M925,M$8:M$1007,1)+COUNTIF(M$8:M925,M925)-1)/1000</f>
        <v>0.66100000000000003</v>
      </c>
      <c r="AC925" s="21">
        <f>(RANK(N925,N$8:N$1007,1)+COUNTIF(N$8:N925,N925)-1)/1000</f>
        <v>0.78600000000000003</v>
      </c>
      <c r="AD925" s="21">
        <f>(RANK(O925,O$8:O$1007,1)+COUNTIF(O$8:O925,O925)-1)/1000</f>
        <v>0.80700000000000005</v>
      </c>
      <c r="AE925" s="21">
        <f>(RANK(P925,P$8:P$1007,1)+COUNTIF(P$8:P925,P925)-1)/1000</f>
        <v>0.77200000000000002</v>
      </c>
      <c r="AF925" s="21">
        <f>(RANK(Q925,Q$8:Q$1007,1)+COUNTIF(Q$8:Q925,Q925)-1)/1000</f>
        <v>0.78600000000000003</v>
      </c>
      <c r="AG925" s="21">
        <f>(RANK(R925,R$8:R$1007,1)+COUNTIF(R$8:R925,R925)-1)/1000</f>
        <v>0.80700000000000005</v>
      </c>
      <c r="AH925" s="21">
        <f>(RANK(S925,S$8:S$1007,1)+COUNTIF(S$8:S925,S925)-1)/1000</f>
        <v>0.77200000000000002</v>
      </c>
      <c r="AI925" s="14">
        <f t="shared" si="179"/>
        <v>0</v>
      </c>
      <c r="AK925" s="14">
        <f t="shared" si="180"/>
        <v>0</v>
      </c>
    </row>
    <row r="926" spans="2:37" x14ac:dyDescent="0.25">
      <c r="B926">
        <f t="shared" si="174"/>
        <v>919</v>
      </c>
      <c r="C926">
        <f>MATCH(B926,'Stocastic Model Raw Data'!$B$2:$B$1001,0)</f>
        <v>994</v>
      </c>
      <c r="D926" s="14" cm="1">
        <f t="array" ref="D926">INDEX('Stocastic Model Raw Data'!$G$2:$G$1001,$C926,0)</f>
        <v>31610718</v>
      </c>
      <c r="E926" s="14" cm="1">
        <f t="array" ref="E926">INDEX('Stocastic Model Raw Data'!$C$2:$C$1001,$C926,0)</f>
        <v>8840035.2670438904</v>
      </c>
      <c r="F926" s="14" cm="1">
        <f t="array" ref="F926">INDEX('Stocastic Model Raw Data'!$H$2:$H$1001,$C926,0)</f>
        <v>3698601.2714855899</v>
      </c>
      <c r="G926" s="14">
        <f t="shared" si="169"/>
        <v>5141433.995558301</v>
      </c>
      <c r="H926" s="14" cm="1">
        <f t="array" ref="H926">INDEX('Stocastic Model Raw Data'!$D$2:$D$1001,$C926,0)</f>
        <v>286765226.97581202</v>
      </c>
      <c r="I926" s="14" cm="1">
        <f t="array" ref="I926">INDEX('Stocastic Model Raw Data'!$I$2:$I$1001,$C926,0)</f>
        <v>113463231.445241</v>
      </c>
      <c r="J926" s="14">
        <f t="shared" si="170"/>
        <v>173301995.53057101</v>
      </c>
      <c r="K926" s="14" cm="1">
        <f t="array" ref="K926">INDEX('Stocastic Model Raw Data'!$E$2:$E$1001,$C926,0)</f>
        <v>46033886.299053401</v>
      </c>
      <c r="L926" s="14" cm="1">
        <f t="array" ref="L926">INDEX('Stocastic Model Raw Data'!$J$2:$J$1001,$C926,0)</f>
        <v>33161825.347695101</v>
      </c>
      <c r="M926" s="14">
        <f t="shared" si="171"/>
        <v>12872060.9513583</v>
      </c>
      <c r="N926" s="14">
        <f t="shared" si="175"/>
        <v>332799113.27486539</v>
      </c>
      <c r="O926" s="14">
        <f t="shared" si="176"/>
        <v>146625056.79293612</v>
      </c>
      <c r="P926" s="14">
        <f t="shared" si="172"/>
        <v>186174056.48192927</v>
      </c>
      <c r="Q926" s="3">
        <f t="shared" si="177"/>
        <v>332799113.27486539</v>
      </c>
      <c r="R926" s="3">
        <f t="shared" si="178"/>
        <v>178235774.79293612</v>
      </c>
      <c r="S926" s="3">
        <f t="shared" si="173"/>
        <v>154563338.48192927</v>
      </c>
      <c r="T926" s="21">
        <f>(RANK(E926,E$8:E$1007,1)+COUNTIF(E$8:E926,E926)-1)/1000</f>
        <v>0.99299999999999999</v>
      </c>
      <c r="U926" s="21">
        <f>(RANK(F926,F$8:F$1007,1)+COUNTIF(F$8:F926,F926)-1)/1000</f>
        <v>0.99299999999999999</v>
      </c>
      <c r="V926" s="21">
        <f>(RANK(G926,G$8:G$1007,1)+COUNTIF(G$8:G926,G926)-1)/1000</f>
        <v>0.99199999999999999</v>
      </c>
      <c r="W926" s="21">
        <f>(RANK(H926,H$8:H$1007,1)+COUNTIF(H$8:H926,H926)-1)/1000</f>
        <v>0.99099999999999999</v>
      </c>
      <c r="X926" s="21">
        <f>(RANK(I926,I$8:I$1007,1)+COUNTIF(I$8:I926,I926)-1)/1000</f>
        <v>0.99299999999999999</v>
      </c>
      <c r="Y926" s="21">
        <f>(RANK(J926,J$8:J$1007,1)+COUNTIF(J$8:J926,J926)-1)/1000</f>
        <v>0.99099999999999999</v>
      </c>
      <c r="Z926" s="21">
        <f>(RANK(K926,K$8:K$1007,1)+COUNTIF(K$8:K926,K926)-1)/1000</f>
        <v>0.98899999999999999</v>
      </c>
      <c r="AA926" s="21">
        <f>(RANK(L926,L$8:L$1007,1)+COUNTIF(L$8:L926,L926)-1)/1000</f>
        <v>0.98799999999999999</v>
      </c>
      <c r="AB926" s="21">
        <f>(RANK(M926,M$8:M$1007,1)+COUNTIF(M$8:M926,M926)-1)/1000</f>
        <v>0.98099999999999998</v>
      </c>
      <c r="AC926" s="21">
        <f>(RANK(N926,N$8:N$1007,1)+COUNTIF(N$8:N926,N926)-1)/1000</f>
        <v>0.99399999999999999</v>
      </c>
      <c r="AD926" s="21">
        <f>(RANK(O926,O$8:O$1007,1)+COUNTIF(O$8:O926,O926)-1)/1000</f>
        <v>0.995</v>
      </c>
      <c r="AE926" s="21">
        <f>(RANK(P926,P$8:P$1007,1)+COUNTIF(P$8:P926,P926)-1)/1000</f>
        <v>0.99099999999999999</v>
      </c>
      <c r="AF926" s="21">
        <f>(RANK(Q926,Q$8:Q$1007,1)+COUNTIF(Q$8:Q926,Q926)-1)/1000</f>
        <v>0.99399999999999999</v>
      </c>
      <c r="AG926" s="21">
        <f>(RANK(R926,R$8:R$1007,1)+COUNTIF(R$8:R926,R926)-1)/1000</f>
        <v>0.995</v>
      </c>
      <c r="AH926" s="21">
        <f>(RANK(S926,S$8:S$1007,1)+COUNTIF(S$8:S926,S926)-1)/1000</f>
        <v>0.99099999999999999</v>
      </c>
      <c r="AI926" s="14">
        <f t="shared" si="179"/>
        <v>0</v>
      </c>
      <c r="AK926" s="14">
        <f t="shared" si="180"/>
        <v>0</v>
      </c>
    </row>
    <row r="927" spans="2:37" x14ac:dyDescent="0.25">
      <c r="B927">
        <f t="shared" si="174"/>
        <v>920</v>
      </c>
      <c r="C927">
        <f>MATCH(B927,'Stocastic Model Raw Data'!$B$2:$B$1001,0)</f>
        <v>218</v>
      </c>
      <c r="D927" s="14" cm="1">
        <f t="array" ref="D927">INDEX('Stocastic Model Raw Data'!$G$2:$G$1001,$C927,0)</f>
        <v>31610718</v>
      </c>
      <c r="E927" s="14" cm="1">
        <f t="array" ref="E927">INDEX('Stocastic Model Raw Data'!$C$2:$C$1001,$C927,0)</f>
        <v>2569095.1167353699</v>
      </c>
      <c r="F927" s="14" cm="1">
        <f t="array" ref="F927">INDEX('Stocastic Model Raw Data'!$H$2:$H$1001,$C927,0)</f>
        <v>1017617.63939188</v>
      </c>
      <c r="G927" s="14">
        <f t="shared" si="169"/>
        <v>1551477.4773434899</v>
      </c>
      <c r="H927" s="14" cm="1">
        <f t="array" ref="H927">INDEX('Stocastic Model Raw Data'!$D$2:$D$1001,$C927,0)</f>
        <v>83164424.707573697</v>
      </c>
      <c r="I927" s="14" cm="1">
        <f t="array" ref="I927">INDEX('Stocastic Model Raw Data'!$I$2:$I$1001,$C927,0)</f>
        <v>31962042.6863424</v>
      </c>
      <c r="J927" s="14">
        <f t="shared" si="170"/>
        <v>51202382.021231294</v>
      </c>
      <c r="K927" s="14" cm="1">
        <f t="array" ref="K927">INDEX('Stocastic Model Raw Data'!$E$2:$E$1001,$C927,0)</f>
        <v>33981412.454062</v>
      </c>
      <c r="L927" s="14" cm="1">
        <f t="array" ref="L927">INDEX('Stocastic Model Raw Data'!$J$2:$J$1001,$C927,0)</f>
        <v>24091786.807007201</v>
      </c>
      <c r="M927" s="14">
        <f t="shared" si="171"/>
        <v>9889625.6470547989</v>
      </c>
      <c r="N927" s="14">
        <f t="shared" si="175"/>
        <v>117145837.1616357</v>
      </c>
      <c r="O927" s="14">
        <f t="shared" si="176"/>
        <v>56053829.493349597</v>
      </c>
      <c r="P927" s="14">
        <f t="shared" si="172"/>
        <v>61092007.6682861</v>
      </c>
      <c r="Q927" s="3">
        <f t="shared" si="177"/>
        <v>117145837.1616357</v>
      </c>
      <c r="R927" s="3">
        <f t="shared" si="178"/>
        <v>87664547.493349597</v>
      </c>
      <c r="S927" s="3">
        <f t="shared" si="173"/>
        <v>29481289.6682861</v>
      </c>
      <c r="T927" s="21">
        <f>(RANK(E927,E$8:E$1007,1)+COUNTIF(E$8:E927,E927)-1)/1000</f>
        <v>0.19600000000000001</v>
      </c>
      <c r="U927" s="21">
        <f>(RANK(F927,F$8:F$1007,1)+COUNTIF(F$8:F927,F927)-1)/1000</f>
        <v>0.19800000000000001</v>
      </c>
      <c r="V927" s="21">
        <f>(RANK(G927,G$8:G$1007,1)+COUNTIF(G$8:G927,G927)-1)/1000</f>
        <v>0.19800000000000001</v>
      </c>
      <c r="W927" s="21">
        <f>(RANK(H927,H$8:H$1007,1)+COUNTIF(H$8:H927,H927)-1)/1000</f>
        <v>0.19400000000000001</v>
      </c>
      <c r="X927" s="21">
        <f>(RANK(I927,I$8:I$1007,1)+COUNTIF(I$8:I927,I927)-1)/1000</f>
        <v>0.2</v>
      </c>
      <c r="Y927" s="21">
        <f>(RANK(J927,J$8:J$1007,1)+COUNTIF(J$8:J927,J927)-1)/1000</f>
        <v>0.19600000000000001</v>
      </c>
      <c r="Z927" s="21">
        <f>(RANK(K927,K$8:K$1007,1)+COUNTIF(K$8:K927,K927)-1)/1000</f>
        <v>0.39500000000000002</v>
      </c>
      <c r="AA927" s="21">
        <f>(RANK(L927,L$8:L$1007,1)+COUNTIF(L$8:L927,L927)-1)/1000</f>
        <v>0.39</v>
      </c>
      <c r="AB927" s="21">
        <f>(RANK(M927,M$8:M$1007,1)+COUNTIF(M$8:M927,M927)-1)/1000</f>
        <v>0.39700000000000002</v>
      </c>
      <c r="AC927" s="21">
        <f>(RANK(N927,N$8:N$1007,1)+COUNTIF(N$8:N927,N927)-1)/1000</f>
        <v>0.218</v>
      </c>
      <c r="AD927" s="21">
        <f>(RANK(O927,O$8:O$1007,1)+COUNTIF(O$8:O927,O927)-1)/1000</f>
        <v>0.22600000000000001</v>
      </c>
      <c r="AE927" s="21">
        <f>(RANK(P927,P$8:P$1007,1)+COUNTIF(P$8:P927,P927)-1)/1000</f>
        <v>0.20599999999999999</v>
      </c>
      <c r="AF927" s="21">
        <f>(RANK(Q927,Q$8:Q$1007,1)+COUNTIF(Q$8:Q927,Q927)-1)/1000</f>
        <v>0.218</v>
      </c>
      <c r="AG927" s="21">
        <f>(RANK(R927,R$8:R$1007,1)+COUNTIF(R$8:R927,R927)-1)/1000</f>
        <v>0.22600000000000001</v>
      </c>
      <c r="AH927" s="21">
        <f>(RANK(S927,S$8:S$1007,1)+COUNTIF(S$8:S927,S927)-1)/1000</f>
        <v>0.20599999999999999</v>
      </c>
      <c r="AI927" s="14">
        <f t="shared" si="179"/>
        <v>0</v>
      </c>
      <c r="AK927" s="14">
        <f t="shared" si="180"/>
        <v>0</v>
      </c>
    </row>
    <row r="928" spans="2:37" x14ac:dyDescent="0.25">
      <c r="B928">
        <f t="shared" si="174"/>
        <v>921</v>
      </c>
      <c r="C928">
        <f>MATCH(B928,'Stocastic Model Raw Data'!$B$2:$B$1001,0)</f>
        <v>9</v>
      </c>
      <c r="D928" s="14" cm="1">
        <f t="array" ref="D928">INDEX('Stocastic Model Raw Data'!$G$2:$G$1001,$C928,0)</f>
        <v>31610718</v>
      </c>
      <c r="E928" s="14" cm="1">
        <f t="array" ref="E928">INDEX('Stocastic Model Raw Data'!$C$2:$C$1001,$C928,0)</f>
        <v>1247536.8793490401</v>
      </c>
      <c r="F928" s="14" cm="1">
        <f t="array" ref="F928">INDEX('Stocastic Model Raw Data'!$H$2:$H$1001,$C928,0)</f>
        <v>452311.05270186701</v>
      </c>
      <c r="G928" s="14">
        <f t="shared" si="169"/>
        <v>795225.82664717315</v>
      </c>
      <c r="H928" s="14" cm="1">
        <f t="array" ref="H928">INDEX('Stocastic Model Raw Data'!$D$2:$D$1001,$C928,0)</f>
        <v>40503548.867454402</v>
      </c>
      <c r="I928" s="14" cm="1">
        <f t="array" ref="I928">INDEX('Stocastic Model Raw Data'!$I$2:$I$1001,$C928,0)</f>
        <v>14595532.7348007</v>
      </c>
      <c r="J928" s="14">
        <f t="shared" si="170"/>
        <v>25908016.132653702</v>
      </c>
      <c r="K928" s="14" cm="1">
        <f t="array" ref="K928">INDEX('Stocastic Model Raw Data'!$E$2:$E$1001,$C928,0)</f>
        <v>25132598.723531101</v>
      </c>
      <c r="L928" s="14" cm="1">
        <f t="array" ref="L928">INDEX('Stocastic Model Raw Data'!$J$2:$J$1001,$C928,0)</f>
        <v>17288058.290994599</v>
      </c>
      <c r="M928" s="14">
        <f t="shared" si="171"/>
        <v>7844540.4325365014</v>
      </c>
      <c r="N928" s="14">
        <f t="shared" si="175"/>
        <v>65636147.590985507</v>
      </c>
      <c r="O928" s="14">
        <f t="shared" si="176"/>
        <v>31883591.0257953</v>
      </c>
      <c r="P928" s="14">
        <f t="shared" si="172"/>
        <v>33752556.565190211</v>
      </c>
      <c r="Q928" s="3">
        <f t="shared" si="177"/>
        <v>65636147.590985507</v>
      </c>
      <c r="R928" s="3">
        <f t="shared" si="178"/>
        <v>63494309.025795296</v>
      </c>
      <c r="S928" s="3">
        <f t="shared" si="173"/>
        <v>2141838.5651902109</v>
      </c>
      <c r="T928" s="21">
        <f>(RANK(E928,E$8:E$1007,1)+COUNTIF(E$8:E928,E928)-1)/1000</f>
        <v>0.02</v>
      </c>
      <c r="U928" s="21">
        <f>(RANK(F928,F$8:F$1007,1)+COUNTIF(F$8:F928,F928)-1)/1000</f>
        <v>3.5000000000000003E-2</v>
      </c>
      <c r="V928" s="21">
        <f>(RANK(G928,G$8:G$1007,1)+COUNTIF(G$8:G928,G928)-1)/1000</f>
        <v>1.7999999999999999E-2</v>
      </c>
      <c r="W928" s="21">
        <f>(RANK(H928,H$8:H$1007,1)+COUNTIF(H$8:H928,H928)-1)/1000</f>
        <v>2.1000000000000001E-2</v>
      </c>
      <c r="X928" s="21">
        <f>(RANK(I928,I$8:I$1007,1)+COUNTIF(I$8:I928,I928)-1)/1000</f>
        <v>3.2000000000000001E-2</v>
      </c>
      <c r="Y928" s="21">
        <f>(RANK(J928,J$8:J$1007,1)+COUNTIF(J$8:J928,J928)-1)/1000</f>
        <v>1.9E-2</v>
      </c>
      <c r="Z928" s="21">
        <f>(RANK(K928,K$8:K$1007,1)+COUNTIF(K$8:K928,K928)-1)/1000</f>
        <v>6.9000000000000006E-2</v>
      </c>
      <c r="AA928" s="21">
        <f>(RANK(L928,L$8:L$1007,1)+COUNTIF(L$8:L928,L928)-1)/1000</f>
        <v>6.7000000000000004E-2</v>
      </c>
      <c r="AB928" s="21">
        <f>(RANK(M928,M$8:M$1007,1)+COUNTIF(M$8:M928,M928)-1)/1000</f>
        <v>7.6999999999999999E-2</v>
      </c>
      <c r="AC928" s="21">
        <f>(RANK(N928,N$8:N$1007,1)+COUNTIF(N$8:N928,N928)-1)/1000</f>
        <v>8.9999999999999993E-3</v>
      </c>
      <c r="AD928" s="21">
        <f>(RANK(O928,O$8:O$1007,1)+COUNTIF(O$8:O928,O928)-1)/1000</f>
        <v>8.0000000000000002E-3</v>
      </c>
      <c r="AE928" s="21">
        <f>(RANK(P928,P$8:P$1007,1)+COUNTIF(P$8:P928,P928)-1)/1000</f>
        <v>1.2E-2</v>
      </c>
      <c r="AF928" s="21">
        <f>(RANK(Q928,Q$8:Q$1007,1)+COUNTIF(Q$8:Q928,Q928)-1)/1000</f>
        <v>8.9999999999999993E-3</v>
      </c>
      <c r="AG928" s="21">
        <f>(RANK(R928,R$8:R$1007,1)+COUNTIF(R$8:R928,R928)-1)/1000</f>
        <v>8.0000000000000002E-3</v>
      </c>
      <c r="AH928" s="21">
        <f>(RANK(S928,S$8:S$1007,1)+COUNTIF(S$8:S928,S928)-1)/1000</f>
        <v>1.2E-2</v>
      </c>
      <c r="AI928" s="14">
        <f t="shared" si="179"/>
        <v>0</v>
      </c>
      <c r="AK928" s="14">
        <f t="shared" si="180"/>
        <v>0</v>
      </c>
    </row>
    <row r="929" spans="2:37" x14ac:dyDescent="0.25">
      <c r="B929">
        <f t="shared" si="174"/>
        <v>922</v>
      </c>
      <c r="C929">
        <f>MATCH(B929,'Stocastic Model Raw Data'!$B$2:$B$1001,0)</f>
        <v>61</v>
      </c>
      <c r="D929" s="14" cm="1">
        <f t="array" ref="D929">INDEX('Stocastic Model Raw Data'!$G$2:$G$1001,$C929,0)</f>
        <v>31610718</v>
      </c>
      <c r="E929" s="14" cm="1">
        <f t="array" ref="E929">INDEX('Stocastic Model Raw Data'!$C$2:$C$1001,$C929,0)</f>
        <v>1396248.10352271</v>
      </c>
      <c r="F929" s="14" cm="1">
        <f t="array" ref="F929">INDEX('Stocastic Model Raw Data'!$H$2:$H$1001,$C929,0)</f>
        <v>486345.33088981098</v>
      </c>
      <c r="G929" s="14">
        <f t="shared" si="169"/>
        <v>909902.772632899</v>
      </c>
      <c r="H929" s="14" cm="1">
        <f t="array" ref="H929">INDEX('Stocastic Model Raw Data'!$D$2:$D$1001,$C929,0)</f>
        <v>45204497.646139301</v>
      </c>
      <c r="I929" s="14" cm="1">
        <f t="array" ref="I929">INDEX('Stocastic Model Raw Data'!$I$2:$I$1001,$C929,0)</f>
        <v>15929283.4999288</v>
      </c>
      <c r="J929" s="14">
        <f t="shared" si="170"/>
        <v>29275214.146210499</v>
      </c>
      <c r="K929" s="14" cm="1">
        <f t="array" ref="K929">INDEX('Stocastic Model Raw Data'!$E$2:$E$1001,$C929,0)</f>
        <v>35475608.180768102</v>
      </c>
      <c r="L929" s="14" cm="1">
        <f t="array" ref="L929">INDEX('Stocastic Model Raw Data'!$J$2:$J$1001,$C929,0)</f>
        <v>25114334.095142201</v>
      </c>
      <c r="M929" s="14">
        <f t="shared" si="171"/>
        <v>10361274.085625902</v>
      </c>
      <c r="N929" s="14">
        <f t="shared" si="175"/>
        <v>80680105.826907396</v>
      </c>
      <c r="O929" s="14">
        <f t="shared" si="176"/>
        <v>41043617.595071003</v>
      </c>
      <c r="P929" s="14">
        <f t="shared" si="172"/>
        <v>39636488.231836393</v>
      </c>
      <c r="Q929" s="3">
        <f t="shared" si="177"/>
        <v>80680105.826907396</v>
      </c>
      <c r="R929" s="3">
        <f t="shared" si="178"/>
        <v>72654335.595071003</v>
      </c>
      <c r="S929" s="3">
        <f t="shared" si="173"/>
        <v>8025770.2318363935</v>
      </c>
      <c r="T929" s="21">
        <f>(RANK(E929,E$8:E$1007,1)+COUNTIF(E$8:E929,E929)-1)/1000</f>
        <v>5.1999999999999998E-2</v>
      </c>
      <c r="U929" s="21">
        <f>(RANK(F929,F$8:F$1007,1)+COUNTIF(F$8:F929,F929)-1)/1000</f>
        <v>5.1999999999999998E-2</v>
      </c>
      <c r="V929" s="21">
        <f>(RANK(G929,G$8:G$1007,1)+COUNTIF(G$8:G929,G929)-1)/1000</f>
        <v>5.3999999999999999E-2</v>
      </c>
      <c r="W929" s="21">
        <f>(RANK(H929,H$8:H$1007,1)+COUNTIF(H$8:H929,H929)-1)/1000</f>
        <v>5.1999999999999998E-2</v>
      </c>
      <c r="X929" s="21">
        <f>(RANK(I929,I$8:I$1007,1)+COUNTIF(I$8:I929,I929)-1)/1000</f>
        <v>5.1999999999999998E-2</v>
      </c>
      <c r="Y929" s="21">
        <f>(RANK(J929,J$8:J$1007,1)+COUNTIF(J$8:J929,J929)-1)/1000</f>
        <v>5.1999999999999998E-2</v>
      </c>
      <c r="Z929" s="21">
        <f>(RANK(K929,K$8:K$1007,1)+COUNTIF(K$8:K929,K929)-1)/1000</f>
        <v>0.47599999999999998</v>
      </c>
      <c r="AA929" s="21">
        <f>(RANK(L929,L$8:L$1007,1)+COUNTIF(L$8:L929,L929)-1)/1000</f>
        <v>0.46100000000000002</v>
      </c>
      <c r="AB929" s="21">
        <f>(RANK(M929,M$8:M$1007,1)+COUNTIF(M$8:M929,M929)-1)/1000</f>
        <v>0.51</v>
      </c>
      <c r="AC929" s="21">
        <f>(RANK(N929,N$8:N$1007,1)+COUNTIF(N$8:N929,N929)-1)/1000</f>
        <v>6.0999999999999999E-2</v>
      </c>
      <c r="AD929" s="21">
        <f>(RANK(O929,O$8:O$1007,1)+COUNTIF(O$8:O929,O929)-1)/1000</f>
        <v>6.5000000000000002E-2</v>
      </c>
      <c r="AE929" s="21">
        <f>(RANK(P929,P$8:P$1007,1)+COUNTIF(P$8:P929,P929)-1)/1000</f>
        <v>6.3E-2</v>
      </c>
      <c r="AF929" s="21">
        <f>(RANK(Q929,Q$8:Q$1007,1)+COUNTIF(Q$8:Q929,Q929)-1)/1000</f>
        <v>6.0999999999999999E-2</v>
      </c>
      <c r="AG929" s="21">
        <f>(RANK(R929,R$8:R$1007,1)+COUNTIF(R$8:R929,R929)-1)/1000</f>
        <v>6.5000000000000002E-2</v>
      </c>
      <c r="AH929" s="21">
        <f>(RANK(S929,S$8:S$1007,1)+COUNTIF(S$8:S929,S929)-1)/1000</f>
        <v>6.3E-2</v>
      </c>
      <c r="AI929" s="14">
        <f t="shared" si="179"/>
        <v>0</v>
      </c>
      <c r="AK929" s="14">
        <f t="shared" si="180"/>
        <v>0</v>
      </c>
    </row>
    <row r="930" spans="2:37" x14ac:dyDescent="0.25">
      <c r="B930">
        <f t="shared" si="174"/>
        <v>923</v>
      </c>
      <c r="C930">
        <f>MATCH(B930,'Stocastic Model Raw Data'!$B$2:$B$1001,0)</f>
        <v>875</v>
      </c>
      <c r="D930" s="14" cm="1">
        <f t="array" ref="D930">INDEX('Stocastic Model Raw Data'!$G$2:$G$1001,$C930,0)</f>
        <v>31610718</v>
      </c>
      <c r="E930" s="14" cm="1">
        <f t="array" ref="E930">INDEX('Stocastic Model Raw Data'!$C$2:$C$1001,$C930,0)</f>
        <v>6362107.9845784903</v>
      </c>
      <c r="F930" s="14" cm="1">
        <f t="array" ref="F930">INDEX('Stocastic Model Raw Data'!$H$2:$H$1001,$C930,0)</f>
        <v>2657796.4092852599</v>
      </c>
      <c r="G930" s="14">
        <f t="shared" si="169"/>
        <v>3704311.5752932304</v>
      </c>
      <c r="H930" s="14" cm="1">
        <f t="array" ref="H930">INDEX('Stocastic Model Raw Data'!$D$2:$D$1001,$C930,0)</f>
        <v>205005608.27330801</v>
      </c>
      <c r="I930" s="14" cm="1">
        <f t="array" ref="I930">INDEX('Stocastic Model Raw Data'!$I$2:$I$1001,$C930,0)</f>
        <v>81784614.969163895</v>
      </c>
      <c r="J930" s="14">
        <f t="shared" si="170"/>
        <v>123220993.30414411</v>
      </c>
      <c r="K930" s="14" cm="1">
        <f t="array" ref="K930">INDEX('Stocastic Model Raw Data'!$E$2:$E$1001,$C930,0)</f>
        <v>39163344.9840886</v>
      </c>
      <c r="L930" s="14" cm="1">
        <f t="array" ref="L930">INDEX('Stocastic Model Raw Data'!$J$2:$J$1001,$C930,0)</f>
        <v>27834695.274682201</v>
      </c>
      <c r="M930" s="14">
        <f t="shared" si="171"/>
        <v>11328649.709406398</v>
      </c>
      <c r="N930" s="14">
        <f t="shared" si="175"/>
        <v>244168953.25739661</v>
      </c>
      <c r="O930" s="14">
        <f t="shared" si="176"/>
        <v>109619310.24384609</v>
      </c>
      <c r="P930" s="14">
        <f t="shared" si="172"/>
        <v>134549643.01355052</v>
      </c>
      <c r="Q930" s="3">
        <f t="shared" si="177"/>
        <v>244168953.25739661</v>
      </c>
      <c r="R930" s="3">
        <f t="shared" si="178"/>
        <v>141230028.24384609</v>
      </c>
      <c r="S930" s="3">
        <f t="shared" si="173"/>
        <v>102938925.01355052</v>
      </c>
      <c r="T930" s="21">
        <f>(RANK(E930,E$8:E$1007,1)+COUNTIF(E$8:E930,E930)-1)/1000</f>
        <v>0.872</v>
      </c>
      <c r="U930" s="21">
        <f>(RANK(F930,F$8:F$1007,1)+COUNTIF(F$8:F930,F930)-1)/1000</f>
        <v>0.87</v>
      </c>
      <c r="V930" s="21">
        <f>(RANK(G930,G$8:G$1007,1)+COUNTIF(G$8:G930,G930)-1)/1000</f>
        <v>0.871</v>
      </c>
      <c r="W930" s="21">
        <f>(RANK(H930,H$8:H$1007,1)+COUNTIF(H$8:H930,H930)-1)/1000</f>
        <v>0.87</v>
      </c>
      <c r="X930" s="21">
        <f>(RANK(I930,I$8:I$1007,1)+COUNTIF(I$8:I930,I930)-1)/1000</f>
        <v>0.86899999999999999</v>
      </c>
      <c r="Y930" s="21">
        <f>(RANK(J930,J$8:J$1007,1)+COUNTIF(J$8:J930,J930)-1)/1000</f>
        <v>0.86599999999999999</v>
      </c>
      <c r="Z930" s="21">
        <f>(RANK(K930,K$8:K$1007,1)+COUNTIF(K$8:K930,K930)-1)/1000</f>
        <v>0.73099999999999998</v>
      </c>
      <c r="AA930" s="21">
        <f>(RANK(L930,L$8:L$1007,1)+COUNTIF(L$8:L930,L930)-1)/1000</f>
        <v>0.71799999999999997</v>
      </c>
      <c r="AB930" s="21">
        <f>(RANK(M930,M$8:M$1007,1)+COUNTIF(M$8:M930,M930)-1)/1000</f>
        <v>0.76400000000000001</v>
      </c>
      <c r="AC930" s="21">
        <f>(RANK(N930,N$8:N$1007,1)+COUNTIF(N$8:N930,N930)-1)/1000</f>
        <v>0.875</v>
      </c>
      <c r="AD930" s="21">
        <f>(RANK(O930,O$8:O$1007,1)+COUNTIF(O$8:O930,O930)-1)/1000</f>
        <v>0.88200000000000001</v>
      </c>
      <c r="AE930" s="21">
        <f>(RANK(P930,P$8:P$1007,1)+COUNTIF(P$8:P930,P930)-1)/1000</f>
        <v>0.86699999999999999</v>
      </c>
      <c r="AF930" s="21">
        <f>(RANK(Q930,Q$8:Q$1007,1)+COUNTIF(Q$8:Q930,Q930)-1)/1000</f>
        <v>0.875</v>
      </c>
      <c r="AG930" s="21">
        <f>(RANK(R930,R$8:R$1007,1)+COUNTIF(R$8:R930,R930)-1)/1000</f>
        <v>0.88200000000000001</v>
      </c>
      <c r="AH930" s="21">
        <f>(RANK(S930,S$8:S$1007,1)+COUNTIF(S$8:S930,S930)-1)/1000</f>
        <v>0.86699999999999999</v>
      </c>
      <c r="AI930" s="14">
        <f t="shared" si="179"/>
        <v>0</v>
      </c>
      <c r="AK930" s="14">
        <f t="shared" si="180"/>
        <v>0</v>
      </c>
    </row>
    <row r="931" spans="2:37" x14ac:dyDescent="0.25">
      <c r="B931">
        <f t="shared" si="174"/>
        <v>924</v>
      </c>
      <c r="C931">
        <f>MATCH(B931,'Stocastic Model Raw Data'!$B$2:$B$1001,0)</f>
        <v>144</v>
      </c>
      <c r="D931" s="14" cm="1">
        <f t="array" ref="D931">INDEX('Stocastic Model Raw Data'!$G$2:$G$1001,$C931,0)</f>
        <v>31610718</v>
      </c>
      <c r="E931" s="14" cm="1">
        <f t="array" ref="E931">INDEX('Stocastic Model Raw Data'!$C$2:$C$1001,$C931,0)</f>
        <v>2062402.98708332</v>
      </c>
      <c r="F931" s="14" cm="1">
        <f t="array" ref="F931">INDEX('Stocastic Model Raw Data'!$H$2:$H$1001,$C931,0)</f>
        <v>782313.61643464002</v>
      </c>
      <c r="G931" s="14">
        <f t="shared" si="169"/>
        <v>1280089.37064868</v>
      </c>
      <c r="H931" s="14" cm="1">
        <f t="array" ref="H931">INDEX('Stocastic Model Raw Data'!$D$2:$D$1001,$C931,0)</f>
        <v>66689366.3630125</v>
      </c>
      <c r="I931" s="14" cm="1">
        <f t="array" ref="I931">INDEX('Stocastic Model Raw Data'!$I$2:$I$1001,$C931,0)</f>
        <v>24918857.962801699</v>
      </c>
      <c r="J931" s="14">
        <f t="shared" si="170"/>
        <v>41770508.400210798</v>
      </c>
      <c r="K931" s="14" cm="1">
        <f t="array" ref="K931">INDEX('Stocastic Model Raw Data'!$E$2:$E$1001,$C931,0)</f>
        <v>35745021.586466499</v>
      </c>
      <c r="L931" s="14" cm="1">
        <f t="array" ref="L931">INDEX('Stocastic Model Raw Data'!$J$2:$J$1001,$C931,0)</f>
        <v>25633868.9065983</v>
      </c>
      <c r="M931" s="14">
        <f t="shared" si="171"/>
        <v>10111152.679868199</v>
      </c>
      <c r="N931" s="14">
        <f t="shared" si="175"/>
        <v>102434387.949479</v>
      </c>
      <c r="O931" s="14">
        <f t="shared" si="176"/>
        <v>50552726.869399995</v>
      </c>
      <c r="P931" s="14">
        <f t="shared" si="172"/>
        <v>51881661.080079004</v>
      </c>
      <c r="Q931" s="3">
        <f t="shared" si="177"/>
        <v>102434387.949479</v>
      </c>
      <c r="R931" s="3">
        <f t="shared" si="178"/>
        <v>82163444.869399995</v>
      </c>
      <c r="S931" s="3">
        <f t="shared" si="173"/>
        <v>20270943.080079004</v>
      </c>
      <c r="T931" s="21">
        <f>(RANK(E931,E$8:E$1007,1)+COUNTIF(E$8:E931,E931)-1)/1000</f>
        <v>0.13100000000000001</v>
      </c>
      <c r="U931" s="21">
        <f>(RANK(F931,F$8:F$1007,1)+COUNTIF(F$8:F931,F931)-1)/1000</f>
        <v>0.13200000000000001</v>
      </c>
      <c r="V931" s="21">
        <f>(RANK(G931,G$8:G$1007,1)+COUNTIF(G$8:G931,G931)-1)/1000</f>
        <v>0.13100000000000001</v>
      </c>
      <c r="W931" s="21">
        <f>(RANK(H931,H$8:H$1007,1)+COUNTIF(H$8:H931,H931)-1)/1000</f>
        <v>0.13</v>
      </c>
      <c r="X931" s="21">
        <f>(RANK(I931,I$8:I$1007,1)+COUNTIF(I$8:I931,I931)-1)/1000</f>
        <v>0.13200000000000001</v>
      </c>
      <c r="Y931" s="21">
        <f>(RANK(J931,J$8:J$1007,1)+COUNTIF(J$8:J931,J931)-1)/1000</f>
        <v>0.13</v>
      </c>
      <c r="Z931" s="21">
        <f>(RANK(K931,K$8:K$1007,1)+COUNTIF(K$8:K931,K931)-1)/1000</f>
        <v>0.49299999999999999</v>
      </c>
      <c r="AA931" s="21">
        <f>(RANK(L931,L$8:L$1007,1)+COUNTIF(L$8:L931,L931)-1)/1000</f>
        <v>0.50600000000000001</v>
      </c>
      <c r="AB931" s="21">
        <f>(RANK(M931,M$8:M$1007,1)+COUNTIF(M$8:M931,M931)-1)/1000</f>
        <v>0.44600000000000001</v>
      </c>
      <c r="AC931" s="21">
        <f>(RANK(N931,N$8:N$1007,1)+COUNTIF(N$8:N931,N931)-1)/1000</f>
        <v>0.14399999999999999</v>
      </c>
      <c r="AD931" s="21">
        <f>(RANK(O931,O$8:O$1007,1)+COUNTIF(O$8:O931,O931)-1)/1000</f>
        <v>0.16200000000000001</v>
      </c>
      <c r="AE931" s="21">
        <f>(RANK(P931,P$8:P$1007,1)+COUNTIF(P$8:P931,P931)-1)/1000</f>
        <v>0.13200000000000001</v>
      </c>
      <c r="AF931" s="21">
        <f>(RANK(Q931,Q$8:Q$1007,1)+COUNTIF(Q$8:Q931,Q931)-1)/1000</f>
        <v>0.14399999999999999</v>
      </c>
      <c r="AG931" s="21">
        <f>(RANK(R931,R$8:R$1007,1)+COUNTIF(R$8:R931,R931)-1)/1000</f>
        <v>0.16200000000000001</v>
      </c>
      <c r="AH931" s="21">
        <f>(RANK(S931,S$8:S$1007,1)+COUNTIF(S$8:S931,S931)-1)/1000</f>
        <v>0.13200000000000001</v>
      </c>
      <c r="AI931" s="14">
        <f t="shared" si="179"/>
        <v>0</v>
      </c>
      <c r="AK931" s="14">
        <f t="shared" si="180"/>
        <v>0</v>
      </c>
    </row>
    <row r="932" spans="2:37" x14ac:dyDescent="0.25">
      <c r="B932">
        <f t="shared" si="174"/>
        <v>925</v>
      </c>
      <c r="C932">
        <f>MATCH(B932,'Stocastic Model Raw Data'!$B$2:$B$1001,0)</f>
        <v>477</v>
      </c>
      <c r="D932" s="14" cm="1">
        <f t="array" ref="D932">INDEX('Stocastic Model Raw Data'!$G$2:$G$1001,$C932,0)</f>
        <v>31610718</v>
      </c>
      <c r="E932" s="14" cm="1">
        <f t="array" ref="E932">INDEX('Stocastic Model Raw Data'!$C$2:$C$1001,$C932,0)</f>
        <v>4253786.2293553697</v>
      </c>
      <c r="F932" s="14" cm="1">
        <f t="array" ref="F932">INDEX('Stocastic Model Raw Data'!$H$2:$H$1001,$C932,0)</f>
        <v>1751172.7574334999</v>
      </c>
      <c r="G932" s="14">
        <f t="shared" si="169"/>
        <v>2502613.4719218696</v>
      </c>
      <c r="H932" s="14" cm="1">
        <f t="array" ref="H932">INDEX('Stocastic Model Raw Data'!$D$2:$D$1001,$C932,0)</f>
        <v>138022696.90327999</v>
      </c>
      <c r="I932" s="14" cm="1">
        <f t="array" ref="I932">INDEX('Stocastic Model Raw Data'!$I$2:$I$1001,$C932,0)</f>
        <v>54206235.544305399</v>
      </c>
      <c r="J932" s="14">
        <f t="shared" si="170"/>
        <v>83816461.358974591</v>
      </c>
      <c r="K932" s="14" cm="1">
        <f t="array" ref="K932">INDEX('Stocastic Model Raw Data'!$E$2:$E$1001,$C932,0)</f>
        <v>31416535.305739202</v>
      </c>
      <c r="L932" s="14" cm="1">
        <f t="array" ref="L932">INDEX('Stocastic Model Raw Data'!$J$2:$J$1001,$C932,0)</f>
        <v>22117867.007726401</v>
      </c>
      <c r="M932" s="14">
        <f t="shared" si="171"/>
        <v>9298668.2980128005</v>
      </c>
      <c r="N932" s="14">
        <f t="shared" si="175"/>
        <v>169439232.20901918</v>
      </c>
      <c r="O932" s="14">
        <f t="shared" si="176"/>
        <v>76324102.5520318</v>
      </c>
      <c r="P932" s="14">
        <f t="shared" si="172"/>
        <v>93115129.656987384</v>
      </c>
      <c r="Q932" s="3">
        <f t="shared" si="177"/>
        <v>169439232.20901918</v>
      </c>
      <c r="R932" s="3">
        <f t="shared" si="178"/>
        <v>107934820.5520318</v>
      </c>
      <c r="S932" s="3">
        <f t="shared" si="173"/>
        <v>61504411.656987384</v>
      </c>
      <c r="T932" s="21">
        <f>(RANK(E932,E$8:E$1007,1)+COUNTIF(E$8:E932,E932)-1)/1000</f>
        <v>0.52</v>
      </c>
      <c r="U932" s="21">
        <f>(RANK(F932,F$8:F$1007,1)+COUNTIF(F$8:F932,F932)-1)/1000</f>
        <v>0.52</v>
      </c>
      <c r="V932" s="21">
        <f>(RANK(G932,G$8:G$1007,1)+COUNTIF(G$8:G932,G932)-1)/1000</f>
        <v>0.51600000000000001</v>
      </c>
      <c r="W932" s="21">
        <f>(RANK(H932,H$8:H$1007,1)+COUNTIF(H$8:H932,H932)-1)/1000</f>
        <v>0.52200000000000002</v>
      </c>
      <c r="X932" s="21">
        <f>(RANK(I932,I$8:I$1007,1)+COUNTIF(I$8:I932,I932)-1)/1000</f>
        <v>0.52300000000000002</v>
      </c>
      <c r="Y932" s="21">
        <f>(RANK(J932,J$8:J$1007,1)+COUNTIF(J$8:J932,J932)-1)/1000</f>
        <v>0.52200000000000002</v>
      </c>
      <c r="Z932" s="21">
        <f>(RANK(K932,K$8:K$1007,1)+COUNTIF(K$8:K932,K932)-1)/1000</f>
        <v>0.27500000000000002</v>
      </c>
      <c r="AA932" s="21">
        <f>(RANK(L932,L$8:L$1007,1)+COUNTIF(L$8:L932,L932)-1)/1000</f>
        <v>0.27300000000000002</v>
      </c>
      <c r="AB932" s="21">
        <f>(RANK(M932,M$8:M$1007,1)+COUNTIF(M$8:M932,M932)-1)/1000</f>
        <v>0.27600000000000002</v>
      </c>
      <c r="AC932" s="21">
        <f>(RANK(N932,N$8:N$1007,1)+COUNTIF(N$8:N932,N932)-1)/1000</f>
        <v>0.47699999999999998</v>
      </c>
      <c r="AD932" s="21">
        <f>(RANK(O932,O$8:O$1007,1)+COUNTIF(O$8:O932,O932)-1)/1000</f>
        <v>0.47299999999999998</v>
      </c>
      <c r="AE932" s="21">
        <f>(RANK(P932,P$8:P$1007,1)+COUNTIF(P$8:P932,P932)-1)/1000</f>
        <v>0.496</v>
      </c>
      <c r="AF932" s="21">
        <f>(RANK(Q932,Q$8:Q$1007,1)+COUNTIF(Q$8:Q932,Q932)-1)/1000</f>
        <v>0.47699999999999998</v>
      </c>
      <c r="AG932" s="21">
        <f>(RANK(R932,R$8:R$1007,1)+COUNTIF(R$8:R932,R932)-1)/1000</f>
        <v>0.47299999999999998</v>
      </c>
      <c r="AH932" s="21">
        <f>(RANK(S932,S$8:S$1007,1)+COUNTIF(S$8:S932,S932)-1)/1000</f>
        <v>0.496</v>
      </c>
      <c r="AI932" s="14">
        <f t="shared" si="179"/>
        <v>0</v>
      </c>
      <c r="AK932" s="14">
        <f t="shared" si="180"/>
        <v>0</v>
      </c>
    </row>
    <row r="933" spans="2:37" x14ac:dyDescent="0.25">
      <c r="B933">
        <f t="shared" si="174"/>
        <v>926</v>
      </c>
      <c r="C933">
        <f>MATCH(B933,'Stocastic Model Raw Data'!$B$2:$B$1001,0)</f>
        <v>293</v>
      </c>
      <c r="D933" s="14" cm="1">
        <f t="array" ref="D933">INDEX('Stocastic Model Raw Data'!$G$2:$G$1001,$C933,0)</f>
        <v>31610718</v>
      </c>
      <c r="E933" s="14" cm="1">
        <f t="array" ref="E933">INDEX('Stocastic Model Raw Data'!$C$2:$C$1001,$C933,0)</f>
        <v>3029611.4504987001</v>
      </c>
      <c r="F933" s="14" cm="1">
        <f t="array" ref="F933">INDEX('Stocastic Model Raw Data'!$H$2:$H$1001,$C933,0)</f>
        <v>1180133.1499760801</v>
      </c>
      <c r="G933" s="14">
        <f t="shared" si="169"/>
        <v>1849478.3005226201</v>
      </c>
      <c r="H933" s="14" cm="1">
        <f t="array" ref="H933">INDEX('Stocastic Model Raw Data'!$D$2:$D$1001,$C933,0)</f>
        <v>98581656.913672</v>
      </c>
      <c r="I933" s="14" cm="1">
        <f t="array" ref="I933">INDEX('Stocastic Model Raw Data'!$I$2:$I$1001,$C933,0)</f>
        <v>36876490.1634591</v>
      </c>
      <c r="J933" s="14">
        <f t="shared" si="170"/>
        <v>61705166.7502129</v>
      </c>
      <c r="K933" s="14" cm="1">
        <f t="array" ref="K933">INDEX('Stocastic Model Raw Data'!$E$2:$E$1001,$C933,0)</f>
        <v>30603228.835249498</v>
      </c>
      <c r="L933" s="14" cm="1">
        <f t="array" ref="L933">INDEX('Stocastic Model Raw Data'!$J$2:$J$1001,$C933,0)</f>
        <v>21193750.111623202</v>
      </c>
      <c r="M933" s="14">
        <f t="shared" si="171"/>
        <v>9409478.723626297</v>
      </c>
      <c r="N933" s="14">
        <f t="shared" si="175"/>
        <v>129184885.7489215</v>
      </c>
      <c r="O933" s="14">
        <f t="shared" si="176"/>
        <v>58070240.275082305</v>
      </c>
      <c r="P933" s="14">
        <f t="shared" si="172"/>
        <v>71114645.473839194</v>
      </c>
      <c r="Q933" s="3">
        <f t="shared" si="177"/>
        <v>129184885.7489215</v>
      </c>
      <c r="R933" s="3">
        <f t="shared" si="178"/>
        <v>89680958.275082305</v>
      </c>
      <c r="S933" s="3">
        <f t="shared" si="173"/>
        <v>39503927.473839194</v>
      </c>
      <c r="T933" s="21">
        <f>(RANK(E933,E$8:E$1007,1)+COUNTIF(E$8:E933,E933)-1)/1000</f>
        <v>0.313</v>
      </c>
      <c r="U933" s="21">
        <f>(RANK(F933,F$8:F$1007,1)+COUNTIF(F$8:F933,F933)-1)/1000</f>
        <v>0.309</v>
      </c>
      <c r="V933" s="21">
        <f>(RANK(G933,G$8:G$1007,1)+COUNTIF(G$8:G933,G933)-1)/1000</f>
        <v>0.32200000000000001</v>
      </c>
      <c r="W933" s="21">
        <f>(RANK(H933,H$8:H$1007,1)+COUNTIF(H$8:H933,H933)-1)/1000</f>
        <v>0.316</v>
      </c>
      <c r="X933" s="21">
        <f>(RANK(I933,I$8:I$1007,1)+COUNTIF(I$8:I933,I933)-1)/1000</f>
        <v>0.31</v>
      </c>
      <c r="Y933" s="21">
        <f>(RANK(J933,J$8:J$1007,1)+COUNTIF(J$8:J933,J933)-1)/1000</f>
        <v>0.32200000000000001</v>
      </c>
      <c r="Z933" s="21">
        <f>(RANK(K933,K$8:K$1007,1)+COUNTIF(K$8:K933,K933)-1)/1000</f>
        <v>0.24199999999999999</v>
      </c>
      <c r="AA933" s="21">
        <f>(RANK(L933,L$8:L$1007,1)+COUNTIF(L$8:L933,L933)-1)/1000</f>
        <v>0.23699999999999999</v>
      </c>
      <c r="AB933" s="21">
        <f>(RANK(M933,M$8:M$1007,1)+COUNTIF(M$8:M933,M933)-1)/1000</f>
        <v>0.29599999999999999</v>
      </c>
      <c r="AC933" s="21">
        <f>(RANK(N933,N$8:N$1007,1)+COUNTIF(N$8:N933,N933)-1)/1000</f>
        <v>0.29299999999999998</v>
      </c>
      <c r="AD933" s="21">
        <f>(RANK(O933,O$8:O$1007,1)+COUNTIF(O$8:O933,O933)-1)/1000</f>
        <v>0.252</v>
      </c>
      <c r="AE933" s="21">
        <f>(RANK(P933,P$8:P$1007,1)+COUNTIF(P$8:P933,P933)-1)/1000</f>
        <v>0.318</v>
      </c>
      <c r="AF933" s="21">
        <f>(RANK(Q933,Q$8:Q$1007,1)+COUNTIF(Q$8:Q933,Q933)-1)/1000</f>
        <v>0.29299999999999998</v>
      </c>
      <c r="AG933" s="21">
        <f>(RANK(R933,R$8:R$1007,1)+COUNTIF(R$8:R933,R933)-1)/1000</f>
        <v>0.252</v>
      </c>
      <c r="AH933" s="21">
        <f>(RANK(S933,S$8:S$1007,1)+COUNTIF(S$8:S933,S933)-1)/1000</f>
        <v>0.318</v>
      </c>
      <c r="AI933" s="14">
        <f t="shared" si="179"/>
        <v>0</v>
      </c>
      <c r="AK933" s="14">
        <f t="shared" si="180"/>
        <v>0</v>
      </c>
    </row>
    <row r="934" spans="2:37" x14ac:dyDescent="0.25">
      <c r="B934">
        <f t="shared" si="174"/>
        <v>927</v>
      </c>
      <c r="C934">
        <f>MATCH(B934,'Stocastic Model Raw Data'!$B$2:$B$1001,0)</f>
        <v>908</v>
      </c>
      <c r="D934" s="14" cm="1">
        <f t="array" ref="D934">INDEX('Stocastic Model Raw Data'!$G$2:$G$1001,$C934,0)</f>
        <v>31610718</v>
      </c>
      <c r="E934" s="14" cm="1">
        <f t="array" ref="E934">INDEX('Stocastic Model Raw Data'!$C$2:$C$1001,$C934,0)</f>
        <v>6505683.3825296201</v>
      </c>
      <c r="F934" s="14" cm="1">
        <f t="array" ref="F934">INDEX('Stocastic Model Raw Data'!$H$2:$H$1001,$C934,0)</f>
        <v>2673848.24752161</v>
      </c>
      <c r="G934" s="14">
        <f t="shared" si="169"/>
        <v>3831835.1350080101</v>
      </c>
      <c r="H934" s="14" cm="1">
        <f t="array" ref="H934">INDEX('Stocastic Model Raw Data'!$D$2:$D$1001,$C934,0)</f>
        <v>211945804.80968001</v>
      </c>
      <c r="I934" s="14" cm="1">
        <f t="array" ref="I934">INDEX('Stocastic Model Raw Data'!$I$2:$I$1001,$C934,0)</f>
        <v>82339479.449417099</v>
      </c>
      <c r="J934" s="14">
        <f t="shared" si="170"/>
        <v>129606325.36026292</v>
      </c>
      <c r="K934" s="14" cm="1">
        <f t="array" ref="K934">INDEX('Stocastic Model Raw Data'!$E$2:$E$1001,$C934,0)</f>
        <v>42375256.785625704</v>
      </c>
      <c r="L934" s="14" cm="1">
        <f t="array" ref="L934">INDEX('Stocastic Model Raw Data'!$J$2:$J$1001,$C934,0)</f>
        <v>30152306.6738213</v>
      </c>
      <c r="M934" s="14">
        <f t="shared" si="171"/>
        <v>12222950.111804403</v>
      </c>
      <c r="N934" s="14">
        <f t="shared" si="175"/>
        <v>254321061.59530571</v>
      </c>
      <c r="O934" s="14">
        <f t="shared" si="176"/>
        <v>112491786.1232384</v>
      </c>
      <c r="P934" s="14">
        <f t="shared" si="172"/>
        <v>141829275.4720673</v>
      </c>
      <c r="Q934" s="3">
        <f t="shared" si="177"/>
        <v>254321061.59530571</v>
      </c>
      <c r="R934" s="3">
        <f t="shared" si="178"/>
        <v>144102504.12323838</v>
      </c>
      <c r="S934" s="3">
        <f t="shared" si="173"/>
        <v>110218557.47206733</v>
      </c>
      <c r="T934" s="21">
        <f>(RANK(E934,E$8:E$1007,1)+COUNTIF(E$8:E934,E934)-1)/1000</f>
        <v>0.89400000000000002</v>
      </c>
      <c r="U934" s="21">
        <f>(RANK(F934,F$8:F$1007,1)+COUNTIF(F$8:F934,F934)-1)/1000</f>
        <v>0.876</v>
      </c>
      <c r="V934" s="21">
        <f>(RANK(G934,G$8:G$1007,1)+COUNTIF(G$8:G934,G934)-1)/1000</f>
        <v>0.89700000000000002</v>
      </c>
      <c r="W934" s="21">
        <f>(RANK(H934,H$8:H$1007,1)+COUNTIF(H$8:H934,H934)-1)/1000</f>
        <v>0.89400000000000002</v>
      </c>
      <c r="X934" s="21">
        <f>(RANK(I934,I$8:I$1007,1)+COUNTIF(I$8:I934,I934)-1)/1000</f>
        <v>0.88</v>
      </c>
      <c r="Y934" s="21">
        <f>(RANK(J934,J$8:J$1007,1)+COUNTIF(J$8:J934,J934)-1)/1000</f>
        <v>0.89800000000000002</v>
      </c>
      <c r="Z934" s="21">
        <f>(RANK(K934,K$8:K$1007,1)+COUNTIF(K$8:K934,K934)-1)/1000</f>
        <v>0.90300000000000002</v>
      </c>
      <c r="AA934" s="21">
        <f>(RANK(L934,L$8:L$1007,1)+COUNTIF(L$8:L934,L934)-1)/1000</f>
        <v>0.89400000000000002</v>
      </c>
      <c r="AB934" s="21">
        <f>(RANK(M934,M$8:M$1007,1)+COUNTIF(M$8:M934,M934)-1)/1000</f>
        <v>0.93</v>
      </c>
      <c r="AC934" s="21">
        <f>(RANK(N934,N$8:N$1007,1)+COUNTIF(N$8:N934,N934)-1)/1000</f>
        <v>0.90800000000000003</v>
      </c>
      <c r="AD934" s="21">
        <f>(RANK(O934,O$8:O$1007,1)+COUNTIF(O$8:O934,O934)-1)/1000</f>
        <v>0.90600000000000003</v>
      </c>
      <c r="AE934" s="21">
        <f>(RANK(P934,P$8:P$1007,1)+COUNTIF(P$8:P934,P934)-1)/1000</f>
        <v>0.90800000000000003</v>
      </c>
      <c r="AF934" s="21">
        <f>(RANK(Q934,Q$8:Q$1007,1)+COUNTIF(Q$8:Q934,Q934)-1)/1000</f>
        <v>0.90800000000000003</v>
      </c>
      <c r="AG934" s="21">
        <f>(RANK(R934,R$8:R$1007,1)+COUNTIF(R$8:R934,R934)-1)/1000</f>
        <v>0.90600000000000003</v>
      </c>
      <c r="AH934" s="21">
        <f>(RANK(S934,S$8:S$1007,1)+COUNTIF(S$8:S934,S934)-1)/1000</f>
        <v>0.90800000000000003</v>
      </c>
      <c r="AI934" s="14">
        <f t="shared" si="179"/>
        <v>0</v>
      </c>
      <c r="AK934" s="14">
        <f t="shared" si="180"/>
        <v>0</v>
      </c>
    </row>
    <row r="935" spans="2:37" x14ac:dyDescent="0.25">
      <c r="B935">
        <f t="shared" si="174"/>
        <v>928</v>
      </c>
      <c r="C935">
        <f>MATCH(B935,'Stocastic Model Raw Data'!$B$2:$B$1001,0)</f>
        <v>8</v>
      </c>
      <c r="D935" s="14" cm="1">
        <f t="array" ref="D935">INDEX('Stocastic Model Raw Data'!$G$2:$G$1001,$C935,0)</f>
        <v>31610718</v>
      </c>
      <c r="E935" s="14" cm="1">
        <f t="array" ref="E935">INDEX('Stocastic Model Raw Data'!$C$2:$C$1001,$C935,0)</f>
        <v>1095162.77631723</v>
      </c>
      <c r="F935" s="14" cm="1">
        <f t="array" ref="F935">INDEX('Stocastic Model Raw Data'!$H$2:$H$1001,$C935,0)</f>
        <v>376515.330918063</v>
      </c>
      <c r="G935" s="14">
        <f t="shared" si="169"/>
        <v>718647.44539916702</v>
      </c>
      <c r="H935" s="14" cm="1">
        <f t="array" ref="H935">INDEX('Stocastic Model Raw Data'!$D$2:$D$1001,$C935,0)</f>
        <v>35608204.213915303</v>
      </c>
      <c r="I935" s="14" cm="1">
        <f t="array" ref="I935">INDEX('Stocastic Model Raw Data'!$I$2:$I$1001,$C935,0)</f>
        <v>12392112.2728096</v>
      </c>
      <c r="J935" s="14">
        <f t="shared" si="170"/>
        <v>23216091.941105701</v>
      </c>
      <c r="K935" s="14" cm="1">
        <f t="array" ref="K935">INDEX('Stocastic Model Raw Data'!$E$2:$E$1001,$C935,0)</f>
        <v>29475663.1977272</v>
      </c>
      <c r="L935" s="14" cm="1">
        <f t="array" ref="L935">INDEX('Stocastic Model Raw Data'!$J$2:$J$1001,$C935,0)</f>
        <v>20318453.738155998</v>
      </c>
      <c r="M935" s="14">
        <f t="shared" si="171"/>
        <v>9157209.4595712014</v>
      </c>
      <c r="N935" s="14">
        <f t="shared" si="175"/>
        <v>65083867.411642507</v>
      </c>
      <c r="O935" s="14">
        <f t="shared" si="176"/>
        <v>32710566.010965601</v>
      </c>
      <c r="P935" s="14">
        <f t="shared" si="172"/>
        <v>32373301.400676906</v>
      </c>
      <c r="Q935" s="3">
        <f t="shared" si="177"/>
        <v>65083867.411642507</v>
      </c>
      <c r="R935" s="3">
        <f t="shared" si="178"/>
        <v>64321284.010965601</v>
      </c>
      <c r="S935" s="3">
        <f t="shared" si="173"/>
        <v>762583.40067690611</v>
      </c>
      <c r="T935" s="21">
        <f>(RANK(E935,E$8:E$1007,1)+COUNTIF(E$8:E935,E935)-1)/1000</f>
        <v>2E-3</v>
      </c>
      <c r="U935" s="21">
        <f>(RANK(F935,F$8:F$1007,1)+COUNTIF(F$8:F935,F935)-1)/1000</f>
        <v>2E-3</v>
      </c>
      <c r="V935" s="21">
        <f>(RANK(G935,G$8:G$1007,1)+COUNTIF(G$8:G935,G935)-1)/1000</f>
        <v>4.0000000000000001E-3</v>
      </c>
      <c r="W935" s="21">
        <f>(RANK(H935,H$8:H$1007,1)+COUNTIF(H$8:H935,H935)-1)/1000</f>
        <v>3.0000000000000001E-3</v>
      </c>
      <c r="X935" s="21">
        <f>(RANK(I935,I$8:I$1007,1)+COUNTIF(I$8:I935,I935)-1)/1000</f>
        <v>2E-3</v>
      </c>
      <c r="Y935" s="21">
        <f>(RANK(J935,J$8:J$1007,1)+COUNTIF(J$8:J935,J935)-1)/1000</f>
        <v>3.0000000000000001E-3</v>
      </c>
      <c r="Z935" s="21">
        <f>(RANK(K935,K$8:K$1007,1)+COUNTIF(K$8:K935,K935)-1)/1000</f>
        <v>0.21099999999999999</v>
      </c>
      <c r="AA935" s="21">
        <f>(RANK(L935,L$8:L$1007,1)+COUNTIF(L$8:L935,L935)-1)/1000</f>
        <v>0.19800000000000001</v>
      </c>
      <c r="AB935" s="21">
        <f>(RANK(M935,M$8:M$1007,1)+COUNTIF(M$8:M935,M935)-1)/1000</f>
        <v>0.25</v>
      </c>
      <c r="AC935" s="21">
        <f>(RANK(N935,N$8:N$1007,1)+COUNTIF(N$8:N935,N935)-1)/1000</f>
        <v>8.0000000000000002E-3</v>
      </c>
      <c r="AD935" s="21">
        <f>(RANK(O935,O$8:O$1007,1)+COUNTIF(O$8:O935,O935)-1)/1000</f>
        <v>1.0999999999999999E-2</v>
      </c>
      <c r="AE935" s="21">
        <f>(RANK(P935,P$8:P$1007,1)+COUNTIF(P$8:P935,P935)-1)/1000</f>
        <v>8.9999999999999993E-3</v>
      </c>
      <c r="AF935" s="21">
        <f>(RANK(Q935,Q$8:Q$1007,1)+COUNTIF(Q$8:Q935,Q935)-1)/1000</f>
        <v>8.0000000000000002E-3</v>
      </c>
      <c r="AG935" s="21">
        <f>(RANK(R935,R$8:R$1007,1)+COUNTIF(R$8:R935,R935)-1)/1000</f>
        <v>1.0999999999999999E-2</v>
      </c>
      <c r="AH935" s="21">
        <f>(RANK(S935,S$8:S$1007,1)+COUNTIF(S$8:S935,S935)-1)/1000</f>
        <v>8.9999999999999993E-3</v>
      </c>
      <c r="AI935" s="14">
        <f t="shared" si="179"/>
        <v>0</v>
      </c>
      <c r="AK935" s="14">
        <f t="shared" si="180"/>
        <v>0</v>
      </c>
    </row>
    <row r="936" spans="2:37" x14ac:dyDescent="0.25">
      <c r="B936">
        <f t="shared" si="174"/>
        <v>929</v>
      </c>
      <c r="C936">
        <f>MATCH(B936,'Stocastic Model Raw Data'!$B$2:$B$1001,0)</f>
        <v>484</v>
      </c>
      <c r="D936" s="14" cm="1">
        <f t="array" ref="D936">INDEX('Stocastic Model Raw Data'!$G$2:$G$1001,$C936,0)</f>
        <v>31610718</v>
      </c>
      <c r="E936" s="14" cm="1">
        <f t="array" ref="E936">INDEX('Stocastic Model Raw Data'!$C$2:$C$1001,$C936,0)</f>
        <v>4143971.0385841099</v>
      </c>
      <c r="F936" s="14" cm="1">
        <f t="array" ref="F936">INDEX('Stocastic Model Raw Data'!$H$2:$H$1001,$C936,0)</f>
        <v>1714996.0629441999</v>
      </c>
      <c r="G936" s="14">
        <f t="shared" si="169"/>
        <v>2428974.97563991</v>
      </c>
      <c r="H936" s="14" cm="1">
        <f t="array" ref="H936">INDEX('Stocastic Model Raw Data'!$D$2:$D$1001,$C936,0)</f>
        <v>134072276.540886</v>
      </c>
      <c r="I936" s="14" cm="1">
        <f t="array" ref="I936">INDEX('Stocastic Model Raw Data'!$I$2:$I$1001,$C936,0)</f>
        <v>53184495.494619399</v>
      </c>
      <c r="J936" s="14">
        <f t="shared" si="170"/>
        <v>80887781.0462666</v>
      </c>
      <c r="K936" s="14" cm="1">
        <f t="array" ref="K936">INDEX('Stocastic Model Raw Data'!$E$2:$E$1001,$C936,0)</f>
        <v>36262320.082148001</v>
      </c>
      <c r="L936" s="14" cm="1">
        <f t="array" ref="L936">INDEX('Stocastic Model Raw Data'!$J$2:$J$1001,$C936,0)</f>
        <v>25858340.9028202</v>
      </c>
      <c r="M936" s="14">
        <f t="shared" si="171"/>
        <v>10403979.179327801</v>
      </c>
      <c r="N936" s="14">
        <f t="shared" si="175"/>
        <v>170334596.623034</v>
      </c>
      <c r="O936" s="14">
        <f t="shared" si="176"/>
        <v>79042836.397439599</v>
      </c>
      <c r="P936" s="14">
        <f t="shared" si="172"/>
        <v>91291760.225594401</v>
      </c>
      <c r="Q936" s="3">
        <f t="shared" si="177"/>
        <v>170334596.623034</v>
      </c>
      <c r="R936" s="3">
        <f t="shared" si="178"/>
        <v>110653554.3974396</v>
      </c>
      <c r="S936" s="3">
        <f t="shared" si="173"/>
        <v>59681042.225594401</v>
      </c>
      <c r="T936" s="21">
        <f>(RANK(E936,E$8:E$1007,1)+COUNTIF(E$8:E936,E936)-1)/1000</f>
        <v>0.48499999999999999</v>
      </c>
      <c r="U936" s="21">
        <f>(RANK(F936,F$8:F$1007,1)+COUNTIF(F$8:F936,F936)-1)/1000</f>
        <v>0.49399999999999999</v>
      </c>
      <c r="V936" s="21">
        <f>(RANK(G936,G$8:G$1007,1)+COUNTIF(G$8:G936,G936)-1)/1000</f>
        <v>0.46600000000000003</v>
      </c>
      <c r="W936" s="21">
        <f>(RANK(H936,H$8:H$1007,1)+COUNTIF(H$8:H936,H936)-1)/1000</f>
        <v>0.47099999999999997</v>
      </c>
      <c r="X936" s="21">
        <f>(RANK(I936,I$8:I$1007,1)+COUNTIF(I$8:I936,I936)-1)/1000</f>
        <v>0.495</v>
      </c>
      <c r="Y936" s="21">
        <f>(RANK(J936,J$8:J$1007,1)+COUNTIF(J$8:J936,J936)-1)/1000</f>
        <v>0.45800000000000002</v>
      </c>
      <c r="Z936" s="21">
        <f>(RANK(K936,K$8:K$1007,1)+COUNTIF(K$8:K936,K936)-1)/1000</f>
        <v>0.52500000000000002</v>
      </c>
      <c r="AA936" s="21">
        <f>(RANK(L936,L$8:L$1007,1)+COUNTIF(L$8:L936,L936)-1)/1000</f>
        <v>0.53</v>
      </c>
      <c r="AB936" s="21">
        <f>(RANK(M936,M$8:M$1007,1)+COUNTIF(M$8:M936,M936)-1)/1000</f>
        <v>0.52300000000000002</v>
      </c>
      <c r="AC936" s="21">
        <f>(RANK(N936,N$8:N$1007,1)+COUNTIF(N$8:N936,N936)-1)/1000</f>
        <v>0.48399999999999999</v>
      </c>
      <c r="AD936" s="21">
        <f>(RANK(O936,O$8:O$1007,1)+COUNTIF(O$8:O936,O936)-1)/1000</f>
        <v>0.52</v>
      </c>
      <c r="AE936" s="21">
        <f>(RANK(P936,P$8:P$1007,1)+COUNTIF(P$8:P936,P936)-1)/1000</f>
        <v>0.47099999999999997</v>
      </c>
      <c r="AF936" s="21">
        <f>(RANK(Q936,Q$8:Q$1007,1)+COUNTIF(Q$8:Q936,Q936)-1)/1000</f>
        <v>0.48399999999999999</v>
      </c>
      <c r="AG936" s="21">
        <f>(RANK(R936,R$8:R$1007,1)+COUNTIF(R$8:R936,R936)-1)/1000</f>
        <v>0.52</v>
      </c>
      <c r="AH936" s="21">
        <f>(RANK(S936,S$8:S$1007,1)+COUNTIF(S$8:S936,S936)-1)/1000</f>
        <v>0.47099999999999997</v>
      </c>
      <c r="AI936" s="14">
        <f t="shared" si="179"/>
        <v>0</v>
      </c>
      <c r="AK936" s="14">
        <f t="shared" si="180"/>
        <v>0</v>
      </c>
    </row>
    <row r="937" spans="2:37" x14ac:dyDescent="0.25">
      <c r="B937">
        <f t="shared" si="174"/>
        <v>930</v>
      </c>
      <c r="C937">
        <f>MATCH(B937,'Stocastic Model Raw Data'!$B$2:$B$1001,0)</f>
        <v>202</v>
      </c>
      <c r="D937" s="14" cm="1">
        <f t="array" ref="D937">INDEX('Stocastic Model Raw Data'!$G$2:$G$1001,$C937,0)</f>
        <v>31610718</v>
      </c>
      <c r="E937" s="14" cm="1">
        <f t="array" ref="E937">INDEX('Stocastic Model Raw Data'!$C$2:$C$1001,$C937,0)</f>
        <v>2566385.3685957999</v>
      </c>
      <c r="F937" s="14" cm="1">
        <f t="array" ref="F937">INDEX('Stocastic Model Raw Data'!$H$2:$H$1001,$C937,0)</f>
        <v>1020179.09393838</v>
      </c>
      <c r="G937" s="14">
        <f t="shared" si="169"/>
        <v>1546206.2746574199</v>
      </c>
      <c r="H937" s="14" cm="1">
        <f t="array" ref="H937">INDEX('Stocastic Model Raw Data'!$D$2:$D$1001,$C937,0)</f>
        <v>82932509.207698703</v>
      </c>
      <c r="I937" s="14" cm="1">
        <f t="array" ref="I937">INDEX('Stocastic Model Raw Data'!$I$2:$I$1001,$C937,0)</f>
        <v>32083787.271333899</v>
      </c>
      <c r="J937" s="14">
        <f t="shared" si="170"/>
        <v>50848721.9363648</v>
      </c>
      <c r="K937" s="14" cm="1">
        <f t="array" ref="K937">INDEX('Stocastic Model Raw Data'!$E$2:$E$1001,$C937,0)</f>
        <v>31475284.617402501</v>
      </c>
      <c r="L937" s="14" cm="1">
        <f t="array" ref="L937">INDEX('Stocastic Model Raw Data'!$J$2:$J$1001,$C937,0)</f>
        <v>22333094.580106098</v>
      </c>
      <c r="M937" s="14">
        <f t="shared" si="171"/>
        <v>9142190.0372964032</v>
      </c>
      <c r="N937" s="14">
        <f t="shared" si="175"/>
        <v>114407793.8251012</v>
      </c>
      <c r="O937" s="14">
        <f t="shared" si="176"/>
        <v>54416881.851439998</v>
      </c>
      <c r="P937" s="14">
        <f t="shared" si="172"/>
        <v>59990911.973661199</v>
      </c>
      <c r="Q937" s="3">
        <f t="shared" si="177"/>
        <v>114407793.8251012</v>
      </c>
      <c r="R937" s="3">
        <f t="shared" si="178"/>
        <v>86027599.851439998</v>
      </c>
      <c r="S937" s="3">
        <f t="shared" si="173"/>
        <v>28380193.973661199</v>
      </c>
      <c r="T937" s="21">
        <f>(RANK(E937,E$8:E$1007,1)+COUNTIF(E$8:E937,E937)-1)/1000</f>
        <v>0.19500000000000001</v>
      </c>
      <c r="U937" s="21">
        <f>(RANK(F937,F$8:F$1007,1)+COUNTIF(F$8:F937,F937)-1)/1000</f>
        <v>0.20499999999999999</v>
      </c>
      <c r="V937" s="21">
        <f>(RANK(G937,G$8:G$1007,1)+COUNTIF(G$8:G937,G937)-1)/1000</f>
        <v>0.19500000000000001</v>
      </c>
      <c r="W937" s="21">
        <f>(RANK(H937,H$8:H$1007,1)+COUNTIF(H$8:H937,H937)-1)/1000</f>
        <v>0.192</v>
      </c>
      <c r="X937" s="21">
        <f>(RANK(I937,I$8:I$1007,1)+COUNTIF(I$8:I937,I937)-1)/1000</f>
        <v>0.20599999999999999</v>
      </c>
      <c r="Y937" s="21">
        <f>(RANK(J937,J$8:J$1007,1)+COUNTIF(J$8:J937,J937)-1)/1000</f>
        <v>0.192</v>
      </c>
      <c r="Z937" s="21">
        <f>(RANK(K937,K$8:K$1007,1)+COUNTIF(K$8:K937,K937)-1)/1000</f>
        <v>0.27700000000000002</v>
      </c>
      <c r="AA937" s="21">
        <f>(RANK(L937,L$8:L$1007,1)+COUNTIF(L$8:L937,L937)-1)/1000</f>
        <v>0.28799999999999998</v>
      </c>
      <c r="AB937" s="21">
        <f>(RANK(M937,M$8:M$1007,1)+COUNTIF(M$8:M937,M937)-1)/1000</f>
        <v>0.249</v>
      </c>
      <c r="AC937" s="21">
        <f>(RANK(N937,N$8:N$1007,1)+COUNTIF(N$8:N937,N937)-1)/1000</f>
        <v>0.20200000000000001</v>
      </c>
      <c r="AD937" s="21">
        <f>(RANK(O937,O$8:O$1007,1)+COUNTIF(O$8:O937,O937)-1)/1000</f>
        <v>0.20499999999999999</v>
      </c>
      <c r="AE937" s="21">
        <f>(RANK(P937,P$8:P$1007,1)+COUNTIF(P$8:P937,P937)-1)/1000</f>
        <v>0.193</v>
      </c>
      <c r="AF937" s="21">
        <f>(RANK(Q937,Q$8:Q$1007,1)+COUNTIF(Q$8:Q937,Q937)-1)/1000</f>
        <v>0.20200000000000001</v>
      </c>
      <c r="AG937" s="21">
        <f>(RANK(R937,R$8:R$1007,1)+COUNTIF(R$8:R937,R937)-1)/1000</f>
        <v>0.20499999999999999</v>
      </c>
      <c r="AH937" s="21">
        <f>(RANK(S937,S$8:S$1007,1)+COUNTIF(S$8:S937,S937)-1)/1000</f>
        <v>0.193</v>
      </c>
      <c r="AI937" s="14">
        <f t="shared" si="179"/>
        <v>0</v>
      </c>
      <c r="AK937" s="14">
        <f t="shared" si="180"/>
        <v>0</v>
      </c>
    </row>
    <row r="938" spans="2:37" x14ac:dyDescent="0.25">
      <c r="B938">
        <f t="shared" si="174"/>
        <v>931</v>
      </c>
      <c r="C938">
        <f>MATCH(B938,'Stocastic Model Raw Data'!$B$2:$B$1001,0)</f>
        <v>275</v>
      </c>
      <c r="D938" s="14" cm="1">
        <f t="array" ref="D938">INDEX('Stocastic Model Raw Data'!$G$2:$G$1001,$C938,0)</f>
        <v>31610718</v>
      </c>
      <c r="E938" s="14" cm="1">
        <f t="array" ref="E938">INDEX('Stocastic Model Raw Data'!$C$2:$C$1001,$C938,0)</f>
        <v>2909674.4782999498</v>
      </c>
      <c r="F938" s="14" cm="1">
        <f t="array" ref="F938">INDEX('Stocastic Model Raw Data'!$H$2:$H$1001,$C938,0)</f>
        <v>1170504.48717087</v>
      </c>
      <c r="G938" s="14">
        <f t="shared" si="169"/>
        <v>1739169.9911290798</v>
      </c>
      <c r="H938" s="14" cm="1">
        <f t="array" ref="H938">INDEX('Stocastic Model Raw Data'!$D$2:$D$1001,$C938,0)</f>
        <v>93688051.6400792</v>
      </c>
      <c r="I938" s="14" cm="1">
        <f t="array" ref="I938">INDEX('Stocastic Model Raw Data'!$I$2:$I$1001,$C938,0)</f>
        <v>36507464.903992899</v>
      </c>
      <c r="J938" s="14">
        <f t="shared" si="170"/>
        <v>57180586.736086302</v>
      </c>
      <c r="K938" s="14" cm="1">
        <f t="array" ref="K938">INDEX('Stocastic Model Raw Data'!$E$2:$E$1001,$C938,0)</f>
        <v>32455333.383453</v>
      </c>
      <c r="L938" s="14" cm="1">
        <f t="array" ref="L938">INDEX('Stocastic Model Raw Data'!$J$2:$J$1001,$C938,0)</f>
        <v>22372180.9350239</v>
      </c>
      <c r="M938" s="14">
        <f t="shared" si="171"/>
        <v>10083152.4484291</v>
      </c>
      <c r="N938" s="14">
        <f t="shared" si="175"/>
        <v>126143385.0235322</v>
      </c>
      <c r="O938" s="14">
        <f t="shared" si="176"/>
        <v>58879645.839016795</v>
      </c>
      <c r="P938" s="14">
        <f t="shared" si="172"/>
        <v>67263739.184515402</v>
      </c>
      <c r="Q938" s="3">
        <f t="shared" si="177"/>
        <v>126143385.0235322</v>
      </c>
      <c r="R938" s="3">
        <f t="shared" si="178"/>
        <v>90490363.839016795</v>
      </c>
      <c r="S938" s="3">
        <f t="shared" si="173"/>
        <v>35653021.184515402</v>
      </c>
      <c r="T938" s="21">
        <f>(RANK(E938,E$8:E$1007,1)+COUNTIF(E$8:E938,E938)-1)/1000</f>
        <v>0.29699999999999999</v>
      </c>
      <c r="U938" s="21">
        <f>(RANK(F938,F$8:F$1007,1)+COUNTIF(F$8:F938,F938)-1)/1000</f>
        <v>0.29899999999999999</v>
      </c>
      <c r="V938" s="21">
        <f>(RANK(G938,G$8:G$1007,1)+COUNTIF(G$8:G938,G938)-1)/1000</f>
        <v>0.29099999999999998</v>
      </c>
      <c r="W938" s="21">
        <f>(RANK(H938,H$8:H$1007,1)+COUNTIF(H$8:H938,H938)-1)/1000</f>
        <v>0.29599999999999999</v>
      </c>
      <c r="X938" s="21">
        <f>(RANK(I938,I$8:I$1007,1)+COUNTIF(I$8:I938,I938)-1)/1000</f>
        <v>0.29899999999999999</v>
      </c>
      <c r="Y938" s="21">
        <f>(RANK(J938,J$8:J$1007,1)+COUNTIF(J$8:J938,J938)-1)/1000</f>
        <v>0.28999999999999998</v>
      </c>
      <c r="Z938" s="21">
        <f>(RANK(K938,K$8:K$1007,1)+COUNTIF(K$8:K938,K938)-1)/1000</f>
        <v>0.32400000000000001</v>
      </c>
      <c r="AA938" s="21">
        <f>(RANK(L938,L$8:L$1007,1)+COUNTIF(L$8:L938,L938)-1)/1000</f>
        <v>0.28999999999999998</v>
      </c>
      <c r="AB938" s="21">
        <f>(RANK(M938,M$8:M$1007,1)+COUNTIF(M$8:M938,M938)-1)/1000</f>
        <v>0.439</v>
      </c>
      <c r="AC938" s="21">
        <f>(RANK(N938,N$8:N$1007,1)+COUNTIF(N$8:N938,N938)-1)/1000</f>
        <v>0.27500000000000002</v>
      </c>
      <c r="AD938" s="21">
        <f>(RANK(O938,O$8:O$1007,1)+COUNTIF(O$8:O938,O938)-1)/1000</f>
        <v>0.26800000000000002</v>
      </c>
      <c r="AE938" s="21">
        <f>(RANK(P938,P$8:P$1007,1)+COUNTIF(P$8:P938,P938)-1)/1000</f>
        <v>0.28699999999999998</v>
      </c>
      <c r="AF938" s="21">
        <f>(RANK(Q938,Q$8:Q$1007,1)+COUNTIF(Q$8:Q938,Q938)-1)/1000</f>
        <v>0.27500000000000002</v>
      </c>
      <c r="AG938" s="21">
        <f>(RANK(R938,R$8:R$1007,1)+COUNTIF(R$8:R938,R938)-1)/1000</f>
        <v>0.26800000000000002</v>
      </c>
      <c r="AH938" s="21">
        <f>(RANK(S938,S$8:S$1007,1)+COUNTIF(S$8:S938,S938)-1)/1000</f>
        <v>0.28699999999999998</v>
      </c>
      <c r="AI938" s="14">
        <f t="shared" si="179"/>
        <v>0</v>
      </c>
      <c r="AK938" s="14">
        <f t="shared" si="180"/>
        <v>0</v>
      </c>
    </row>
    <row r="939" spans="2:37" x14ac:dyDescent="0.25">
      <c r="B939">
        <f t="shared" si="174"/>
        <v>932</v>
      </c>
      <c r="C939">
        <f>MATCH(B939,'Stocastic Model Raw Data'!$B$2:$B$1001,0)</f>
        <v>446</v>
      </c>
      <c r="D939" s="14" cm="1">
        <f t="array" ref="D939">INDEX('Stocastic Model Raw Data'!$G$2:$G$1001,$C939,0)</f>
        <v>31610718</v>
      </c>
      <c r="E939" s="14" cm="1">
        <f t="array" ref="E939">INDEX('Stocastic Model Raw Data'!$C$2:$C$1001,$C939,0)</f>
        <v>3820296.1531780502</v>
      </c>
      <c r="F939" s="14" cm="1">
        <f t="array" ref="F939">INDEX('Stocastic Model Raw Data'!$H$2:$H$1001,$C939,0)</f>
        <v>1529304.9757490801</v>
      </c>
      <c r="G939" s="14">
        <f t="shared" si="169"/>
        <v>2290991.1774289701</v>
      </c>
      <c r="H939" s="14" cm="1">
        <f t="array" ref="H939">INDEX('Stocastic Model Raw Data'!$D$2:$D$1001,$C939,0)</f>
        <v>124103980.220085</v>
      </c>
      <c r="I939" s="14" cm="1">
        <f t="array" ref="I939">INDEX('Stocastic Model Raw Data'!$I$2:$I$1001,$C939,0)</f>
        <v>47609944.726228997</v>
      </c>
      <c r="J939" s="14">
        <f t="shared" si="170"/>
        <v>76494035.493855998</v>
      </c>
      <c r="K939" s="14" cm="1">
        <f t="array" ref="K939">INDEX('Stocastic Model Raw Data'!$E$2:$E$1001,$C939,0)</f>
        <v>36692841.522114798</v>
      </c>
      <c r="L939" s="14" cm="1">
        <f t="array" ref="L939">INDEX('Stocastic Model Raw Data'!$J$2:$J$1001,$C939,0)</f>
        <v>25731895.909816399</v>
      </c>
      <c r="M939" s="14">
        <f t="shared" si="171"/>
        <v>10960945.612298399</v>
      </c>
      <c r="N939" s="14">
        <f t="shared" si="175"/>
        <v>160796821.74219978</v>
      </c>
      <c r="O939" s="14">
        <f t="shared" si="176"/>
        <v>73341840.636045396</v>
      </c>
      <c r="P939" s="14">
        <f t="shared" si="172"/>
        <v>87454981.106154382</v>
      </c>
      <c r="Q939" s="3">
        <f t="shared" si="177"/>
        <v>160796821.74219978</v>
      </c>
      <c r="R939" s="3">
        <f t="shared" si="178"/>
        <v>104952558.6360454</v>
      </c>
      <c r="S939" s="3">
        <f t="shared" si="173"/>
        <v>55844263.106154382</v>
      </c>
      <c r="T939" s="21">
        <f>(RANK(E939,E$8:E$1007,1)+COUNTIF(E$8:E939,E939)-1)/1000</f>
        <v>0.42399999999999999</v>
      </c>
      <c r="U939" s="21">
        <f>(RANK(F939,F$8:F$1007,1)+COUNTIF(F$8:F939,F939)-1)/1000</f>
        <v>0.42499999999999999</v>
      </c>
      <c r="V939" s="21">
        <f>(RANK(G939,G$8:G$1007,1)+COUNTIF(G$8:G939,G939)-1)/1000</f>
        <v>0.42899999999999999</v>
      </c>
      <c r="W939" s="21">
        <f>(RANK(H939,H$8:H$1007,1)+COUNTIF(H$8:H939,H939)-1)/1000</f>
        <v>0.42399999999999999</v>
      </c>
      <c r="X939" s="21">
        <f>(RANK(I939,I$8:I$1007,1)+COUNTIF(I$8:I939,I939)-1)/1000</f>
        <v>0.42499999999999999</v>
      </c>
      <c r="Y939" s="21">
        <f>(RANK(J939,J$8:J$1007,1)+COUNTIF(J$8:J939,J939)-1)/1000</f>
        <v>0.42899999999999999</v>
      </c>
      <c r="Z939" s="21">
        <f>(RANK(K939,K$8:K$1007,1)+COUNTIF(K$8:K939,K939)-1)/1000</f>
        <v>0.55800000000000005</v>
      </c>
      <c r="AA939" s="21">
        <f>(RANK(L939,L$8:L$1007,1)+COUNTIF(L$8:L939,L939)-1)/1000</f>
        <v>0.51600000000000001</v>
      </c>
      <c r="AB939" s="21">
        <f>(RANK(M939,M$8:M$1007,1)+COUNTIF(M$8:M939,M939)-1)/1000</f>
        <v>0.67500000000000004</v>
      </c>
      <c r="AC939" s="21">
        <f>(RANK(N939,N$8:N$1007,1)+COUNTIF(N$8:N939,N939)-1)/1000</f>
        <v>0.44600000000000001</v>
      </c>
      <c r="AD939" s="21">
        <f>(RANK(O939,O$8:O$1007,1)+COUNTIF(O$8:O939,O939)-1)/1000</f>
        <v>0.45500000000000002</v>
      </c>
      <c r="AE939" s="21">
        <f>(RANK(P939,P$8:P$1007,1)+COUNTIF(P$8:P939,P939)-1)/1000</f>
        <v>0.434</v>
      </c>
      <c r="AF939" s="21">
        <f>(RANK(Q939,Q$8:Q$1007,1)+COUNTIF(Q$8:Q939,Q939)-1)/1000</f>
        <v>0.44600000000000001</v>
      </c>
      <c r="AG939" s="21">
        <f>(RANK(R939,R$8:R$1007,1)+COUNTIF(R$8:R939,R939)-1)/1000</f>
        <v>0.45500000000000002</v>
      </c>
      <c r="AH939" s="21">
        <f>(RANK(S939,S$8:S$1007,1)+COUNTIF(S$8:S939,S939)-1)/1000</f>
        <v>0.434</v>
      </c>
      <c r="AI939" s="14">
        <f t="shared" si="179"/>
        <v>0</v>
      </c>
      <c r="AK939" s="14">
        <f t="shared" si="180"/>
        <v>0</v>
      </c>
    </row>
    <row r="940" spans="2:37" x14ac:dyDescent="0.25">
      <c r="B940">
        <f t="shared" si="174"/>
        <v>933</v>
      </c>
      <c r="C940">
        <f>MATCH(B940,'Stocastic Model Raw Data'!$B$2:$B$1001,0)</f>
        <v>869</v>
      </c>
      <c r="D940" s="14" cm="1">
        <f t="array" ref="D940">INDEX('Stocastic Model Raw Data'!$G$2:$G$1001,$C940,0)</f>
        <v>31610718</v>
      </c>
      <c r="E940" s="14" cm="1">
        <f t="array" ref="E940">INDEX('Stocastic Model Raw Data'!$C$2:$C$1001,$C940,0)</f>
        <v>6262220.2328367103</v>
      </c>
      <c r="F940" s="14" cm="1">
        <f t="array" ref="F940">INDEX('Stocastic Model Raw Data'!$H$2:$H$1001,$C940,0)</f>
        <v>2582079.5110378</v>
      </c>
      <c r="G940" s="14">
        <f t="shared" si="169"/>
        <v>3680140.7217989103</v>
      </c>
      <c r="H940" s="14" cm="1">
        <f t="array" ref="H940">INDEX('Stocastic Model Raw Data'!$D$2:$D$1001,$C940,0)</f>
        <v>203923910.493765</v>
      </c>
      <c r="I940" s="14" cm="1">
        <f t="array" ref="I940">INDEX('Stocastic Model Raw Data'!$I$2:$I$1001,$C940,0)</f>
        <v>79516083.474871099</v>
      </c>
      <c r="J940" s="14">
        <f t="shared" si="170"/>
        <v>124407827.0188939</v>
      </c>
      <c r="K940" s="14" cm="1">
        <f t="array" ref="K940">INDEX('Stocastic Model Raw Data'!$E$2:$E$1001,$C940,0)</f>
        <v>38302101.929748602</v>
      </c>
      <c r="L940" s="14" cm="1">
        <f t="array" ref="L940">INDEX('Stocastic Model Raw Data'!$J$2:$J$1001,$C940,0)</f>
        <v>27302806.0574232</v>
      </c>
      <c r="M940" s="14">
        <f t="shared" si="171"/>
        <v>10999295.872325402</v>
      </c>
      <c r="N940" s="14">
        <f t="shared" si="175"/>
        <v>242226012.42351359</v>
      </c>
      <c r="O940" s="14">
        <f t="shared" si="176"/>
        <v>106818889.5322943</v>
      </c>
      <c r="P940" s="14">
        <f t="shared" si="172"/>
        <v>135407122.89121929</v>
      </c>
      <c r="Q940" s="3">
        <f t="shared" si="177"/>
        <v>242226012.42351359</v>
      </c>
      <c r="R940" s="3">
        <f t="shared" si="178"/>
        <v>138429607.5322943</v>
      </c>
      <c r="S940" s="3">
        <f t="shared" si="173"/>
        <v>103796404.89121929</v>
      </c>
      <c r="T940" s="21">
        <f>(RANK(E940,E$8:E$1007,1)+COUNTIF(E$8:E940,E940)-1)/1000</f>
        <v>0.85399999999999998</v>
      </c>
      <c r="U940" s="21">
        <f>(RANK(F940,F$8:F$1007,1)+COUNTIF(F$8:F940,F940)-1)/1000</f>
        <v>0.85399999999999998</v>
      </c>
      <c r="V940" s="21">
        <f>(RANK(G940,G$8:G$1007,1)+COUNTIF(G$8:G940,G940)-1)/1000</f>
        <v>0.86699999999999999</v>
      </c>
      <c r="W940" s="21">
        <f>(RANK(H940,H$8:H$1007,1)+COUNTIF(H$8:H940,H940)-1)/1000</f>
        <v>0.86099999999999999</v>
      </c>
      <c r="X940" s="21">
        <f>(RANK(I940,I$8:I$1007,1)+COUNTIF(I$8:I940,I940)-1)/1000</f>
        <v>0.85499999999999998</v>
      </c>
      <c r="Y940" s="21">
        <f>(RANK(J940,J$8:J$1007,1)+COUNTIF(J$8:J940,J940)-1)/1000</f>
        <v>0.875</v>
      </c>
      <c r="Z940" s="21">
        <f>(RANK(K940,K$8:K$1007,1)+COUNTIF(K$8:K940,K940)-1)/1000</f>
        <v>0.67400000000000004</v>
      </c>
      <c r="AA940" s="21">
        <f>(RANK(L940,L$8:L$1007,1)+COUNTIF(L$8:L940,L940)-1)/1000</f>
        <v>0.66500000000000004</v>
      </c>
      <c r="AB940" s="21">
        <f>(RANK(M940,M$8:M$1007,1)+COUNTIF(M$8:M940,M940)-1)/1000</f>
        <v>0.68899999999999995</v>
      </c>
      <c r="AC940" s="21">
        <f>(RANK(N940,N$8:N$1007,1)+COUNTIF(N$8:N940,N940)-1)/1000</f>
        <v>0.86899999999999999</v>
      </c>
      <c r="AD940" s="21">
        <f>(RANK(O940,O$8:O$1007,1)+COUNTIF(O$8:O940,O940)-1)/1000</f>
        <v>0.86499999999999999</v>
      </c>
      <c r="AE940" s="21">
        <f>(RANK(P940,P$8:P$1007,1)+COUNTIF(P$8:P940,P940)-1)/1000</f>
        <v>0.877</v>
      </c>
      <c r="AF940" s="21">
        <f>(RANK(Q940,Q$8:Q$1007,1)+COUNTIF(Q$8:Q940,Q940)-1)/1000</f>
        <v>0.86899999999999999</v>
      </c>
      <c r="AG940" s="21">
        <f>(RANK(R940,R$8:R$1007,1)+COUNTIF(R$8:R940,R940)-1)/1000</f>
        <v>0.86499999999999999</v>
      </c>
      <c r="AH940" s="21">
        <f>(RANK(S940,S$8:S$1007,1)+COUNTIF(S$8:S940,S940)-1)/1000</f>
        <v>0.877</v>
      </c>
      <c r="AI940" s="14">
        <f t="shared" si="179"/>
        <v>0</v>
      </c>
      <c r="AK940" s="14">
        <f t="shared" si="180"/>
        <v>0</v>
      </c>
    </row>
    <row r="941" spans="2:37" x14ac:dyDescent="0.25">
      <c r="B941">
        <f t="shared" si="174"/>
        <v>934</v>
      </c>
      <c r="C941">
        <f>MATCH(B941,'Stocastic Model Raw Data'!$B$2:$B$1001,0)</f>
        <v>748</v>
      </c>
      <c r="D941" s="14" cm="1">
        <f t="array" ref="D941">INDEX('Stocastic Model Raw Data'!$G$2:$G$1001,$C941,0)</f>
        <v>31610718</v>
      </c>
      <c r="E941" s="14" cm="1">
        <f t="array" ref="E941">INDEX('Stocastic Model Raw Data'!$C$2:$C$1001,$C941,0)</f>
        <v>5547014.9604959097</v>
      </c>
      <c r="F941" s="14" cm="1">
        <f t="array" ref="F941">INDEX('Stocastic Model Raw Data'!$H$2:$H$1001,$C941,0)</f>
        <v>2321089.8438231698</v>
      </c>
      <c r="G941" s="14">
        <f t="shared" si="169"/>
        <v>3225925.1166727399</v>
      </c>
      <c r="H941" s="14" cm="1">
        <f t="array" ref="H941">INDEX('Stocastic Model Raw Data'!$D$2:$D$1001,$C941,0)</f>
        <v>180038280.48032901</v>
      </c>
      <c r="I941" s="14" cm="1">
        <f t="array" ref="I941">INDEX('Stocastic Model Raw Data'!$I$2:$I$1001,$C941,0)</f>
        <v>71360034.173349604</v>
      </c>
      <c r="J941" s="14">
        <f t="shared" si="170"/>
        <v>108678246.3069794</v>
      </c>
      <c r="K941" s="14" cm="1">
        <f t="array" ref="K941">INDEX('Stocastic Model Raw Data'!$E$2:$E$1001,$C941,0)</f>
        <v>26744026.352648299</v>
      </c>
      <c r="L941" s="14" cm="1">
        <f t="array" ref="L941">INDEX('Stocastic Model Raw Data'!$J$2:$J$1001,$C941,0)</f>
        <v>18227516.2227633</v>
      </c>
      <c r="M941" s="14">
        <f t="shared" si="171"/>
        <v>8516510.1298849992</v>
      </c>
      <c r="N941" s="14">
        <f t="shared" si="175"/>
        <v>206782306.83297729</v>
      </c>
      <c r="O941" s="14">
        <f t="shared" si="176"/>
        <v>89587550.396112904</v>
      </c>
      <c r="P941" s="14">
        <f t="shared" si="172"/>
        <v>117194756.43686439</v>
      </c>
      <c r="Q941" s="3">
        <f t="shared" si="177"/>
        <v>206782306.83297729</v>
      </c>
      <c r="R941" s="3">
        <f t="shared" si="178"/>
        <v>121198268.3961129</v>
      </c>
      <c r="S941" s="3">
        <f t="shared" si="173"/>
        <v>85584038.436864391</v>
      </c>
      <c r="T941" s="21">
        <f>(RANK(E941,E$8:E$1007,1)+COUNTIF(E$8:E941,E941)-1)/1000</f>
        <v>0.78700000000000003</v>
      </c>
      <c r="U941" s="21">
        <f>(RANK(F941,F$8:F$1007,1)+COUNTIF(F$8:F941,F941)-1)/1000</f>
        <v>0.79500000000000004</v>
      </c>
      <c r="V941" s="21">
        <f>(RANK(G941,G$8:G$1007,1)+COUNTIF(G$8:G941,G941)-1)/1000</f>
        <v>0.78400000000000003</v>
      </c>
      <c r="W941" s="21">
        <f>(RANK(H941,H$8:H$1007,1)+COUNTIF(H$8:H941,H941)-1)/1000</f>
        <v>0.78600000000000003</v>
      </c>
      <c r="X941" s="21">
        <f>(RANK(I941,I$8:I$1007,1)+COUNTIF(I$8:I941,I941)-1)/1000</f>
        <v>0.79500000000000004</v>
      </c>
      <c r="Y941" s="21">
        <f>(RANK(J941,J$8:J$1007,1)+COUNTIF(J$8:J941,J941)-1)/1000</f>
        <v>0.78</v>
      </c>
      <c r="Z941" s="21">
        <f>(RANK(K941,K$8:K$1007,1)+COUNTIF(K$8:K941,K941)-1)/1000</f>
        <v>0.11700000000000001</v>
      </c>
      <c r="AA941" s="21">
        <f>(RANK(L941,L$8:L$1007,1)+COUNTIF(L$8:L941,L941)-1)/1000</f>
        <v>0.108</v>
      </c>
      <c r="AB941" s="21">
        <f>(RANK(M941,M$8:M$1007,1)+COUNTIF(M$8:M941,M941)-1)/1000</f>
        <v>0.14599999999999999</v>
      </c>
      <c r="AC941" s="21">
        <f>(RANK(N941,N$8:N$1007,1)+COUNTIF(N$8:N941,N941)-1)/1000</f>
        <v>0.748</v>
      </c>
      <c r="AD941" s="21">
        <f>(RANK(O941,O$8:O$1007,1)+COUNTIF(O$8:O941,O941)-1)/1000</f>
        <v>0.69699999999999995</v>
      </c>
      <c r="AE941" s="21">
        <f>(RANK(P941,P$8:P$1007,1)+COUNTIF(P$8:P941,P941)-1)/1000</f>
        <v>0.77700000000000002</v>
      </c>
      <c r="AF941" s="21">
        <f>(RANK(Q941,Q$8:Q$1007,1)+COUNTIF(Q$8:Q941,Q941)-1)/1000</f>
        <v>0.748</v>
      </c>
      <c r="AG941" s="21">
        <f>(RANK(R941,R$8:R$1007,1)+COUNTIF(R$8:R941,R941)-1)/1000</f>
        <v>0.69699999999999995</v>
      </c>
      <c r="AH941" s="21">
        <f>(RANK(S941,S$8:S$1007,1)+COUNTIF(S$8:S941,S941)-1)/1000</f>
        <v>0.77700000000000002</v>
      </c>
      <c r="AI941" s="14">
        <f t="shared" si="179"/>
        <v>0</v>
      </c>
      <c r="AK941" s="14">
        <f t="shared" si="180"/>
        <v>0</v>
      </c>
    </row>
    <row r="942" spans="2:37" x14ac:dyDescent="0.25">
      <c r="B942">
        <f t="shared" si="174"/>
        <v>935</v>
      </c>
      <c r="C942">
        <f>MATCH(B942,'Stocastic Model Raw Data'!$B$2:$B$1001,0)</f>
        <v>338</v>
      </c>
      <c r="D942" s="14" cm="1">
        <f t="array" ref="D942">INDEX('Stocastic Model Raw Data'!$G$2:$G$1001,$C942,0)</f>
        <v>31610718</v>
      </c>
      <c r="E942" s="14" cm="1">
        <f t="array" ref="E942">INDEX('Stocastic Model Raw Data'!$C$2:$C$1001,$C942,0)</f>
        <v>3171738.7759632501</v>
      </c>
      <c r="F942" s="14" cm="1">
        <f t="array" ref="F942">INDEX('Stocastic Model Raw Data'!$H$2:$H$1001,$C942,0)</f>
        <v>1271645.0040122001</v>
      </c>
      <c r="G942" s="14">
        <f t="shared" si="169"/>
        <v>1900093.77195105</v>
      </c>
      <c r="H942" s="14" cm="1">
        <f t="array" ref="H942">INDEX('Stocastic Model Raw Data'!$D$2:$D$1001,$C942,0)</f>
        <v>101996820.355326</v>
      </c>
      <c r="I942" s="14" cm="1">
        <f t="array" ref="I942">INDEX('Stocastic Model Raw Data'!$I$2:$I$1001,$C942,0)</f>
        <v>39773569.848741502</v>
      </c>
      <c r="J942" s="14">
        <f t="shared" si="170"/>
        <v>62223250.506584495</v>
      </c>
      <c r="K942" s="14" cm="1">
        <f t="array" ref="K942">INDEX('Stocastic Model Raw Data'!$E$2:$E$1001,$C942,0)</f>
        <v>35329589.796837397</v>
      </c>
      <c r="L942" s="14" cm="1">
        <f t="array" ref="L942">INDEX('Stocastic Model Raw Data'!$J$2:$J$1001,$C942,0)</f>
        <v>24808645.681497701</v>
      </c>
      <c r="M942" s="14">
        <f t="shared" si="171"/>
        <v>10520944.115339696</v>
      </c>
      <c r="N942" s="14">
        <f t="shared" si="175"/>
        <v>137326410.15216339</v>
      </c>
      <c r="O942" s="14">
        <f t="shared" si="176"/>
        <v>64582215.530239202</v>
      </c>
      <c r="P942" s="14">
        <f t="shared" si="172"/>
        <v>72744194.621924192</v>
      </c>
      <c r="Q942" s="3">
        <f t="shared" si="177"/>
        <v>137326410.15216339</v>
      </c>
      <c r="R942" s="3">
        <f t="shared" si="178"/>
        <v>96192933.530239195</v>
      </c>
      <c r="S942" s="3">
        <f t="shared" si="173"/>
        <v>41133476.621924192</v>
      </c>
      <c r="T942" s="21">
        <f>(RANK(E942,E$8:E$1007,1)+COUNTIF(E$8:E942,E942)-1)/1000</f>
        <v>0.35599999999999998</v>
      </c>
      <c r="U942" s="21">
        <f>(RANK(F942,F$8:F$1007,1)+COUNTIF(F$8:F942,F942)-1)/1000</f>
        <v>0.36</v>
      </c>
      <c r="V942" s="21">
        <f>(RANK(G942,G$8:G$1007,1)+COUNTIF(G$8:G942,G942)-1)/1000</f>
        <v>0.34699999999999998</v>
      </c>
      <c r="W942" s="21">
        <f>(RANK(H942,H$8:H$1007,1)+COUNTIF(H$8:H942,H942)-1)/1000</f>
        <v>0.34899999999999998</v>
      </c>
      <c r="X942" s="21">
        <f>(RANK(I942,I$8:I$1007,1)+COUNTIF(I$8:I942,I942)-1)/1000</f>
        <v>0.36</v>
      </c>
      <c r="Y942" s="21">
        <f>(RANK(J942,J$8:J$1007,1)+COUNTIF(J$8:J942,J942)-1)/1000</f>
        <v>0.33200000000000002</v>
      </c>
      <c r="Z942" s="21">
        <f>(RANK(K942,K$8:K$1007,1)+COUNTIF(K$8:K942,K942)-1)/1000</f>
        <v>0.46300000000000002</v>
      </c>
      <c r="AA942" s="21">
        <f>(RANK(L942,L$8:L$1007,1)+COUNTIF(L$8:L942,L942)-1)/1000</f>
        <v>0.436</v>
      </c>
      <c r="AB942" s="21">
        <f>(RANK(M942,M$8:M$1007,1)+COUNTIF(M$8:M942,M942)-1)/1000</f>
        <v>0.55400000000000005</v>
      </c>
      <c r="AC942" s="21">
        <f>(RANK(N942,N$8:N$1007,1)+COUNTIF(N$8:N942,N942)-1)/1000</f>
        <v>0.33800000000000002</v>
      </c>
      <c r="AD942" s="21">
        <f>(RANK(O942,O$8:O$1007,1)+COUNTIF(O$8:O942,O942)-1)/1000</f>
        <v>0.34899999999999998</v>
      </c>
      <c r="AE942" s="21">
        <f>(RANK(P942,P$8:P$1007,1)+COUNTIF(P$8:P942,P942)-1)/1000</f>
        <v>0.34200000000000003</v>
      </c>
      <c r="AF942" s="21">
        <f>(RANK(Q942,Q$8:Q$1007,1)+COUNTIF(Q$8:Q942,Q942)-1)/1000</f>
        <v>0.33800000000000002</v>
      </c>
      <c r="AG942" s="21">
        <f>(RANK(R942,R$8:R$1007,1)+COUNTIF(R$8:R942,R942)-1)/1000</f>
        <v>0.34899999999999998</v>
      </c>
      <c r="AH942" s="21">
        <f>(RANK(S942,S$8:S$1007,1)+COUNTIF(S$8:S942,S942)-1)/1000</f>
        <v>0.34200000000000003</v>
      </c>
      <c r="AI942" s="14">
        <f t="shared" si="179"/>
        <v>0</v>
      </c>
      <c r="AK942" s="14">
        <f t="shared" si="180"/>
        <v>0</v>
      </c>
    </row>
    <row r="943" spans="2:37" x14ac:dyDescent="0.25">
      <c r="B943">
        <f t="shared" si="174"/>
        <v>936</v>
      </c>
      <c r="C943">
        <f>MATCH(B943,'Stocastic Model Raw Data'!$B$2:$B$1001,0)</f>
        <v>825</v>
      </c>
      <c r="D943" s="14" cm="1">
        <f t="array" ref="D943">INDEX('Stocastic Model Raw Data'!$G$2:$G$1001,$C943,0)</f>
        <v>31610718</v>
      </c>
      <c r="E943" s="14" cm="1">
        <f t="array" ref="E943">INDEX('Stocastic Model Raw Data'!$C$2:$C$1001,$C943,0)</f>
        <v>5717552.1623930298</v>
      </c>
      <c r="F943" s="14" cm="1">
        <f t="array" ref="F943">INDEX('Stocastic Model Raw Data'!$H$2:$H$1001,$C943,0)</f>
        <v>2374272.72484437</v>
      </c>
      <c r="G943" s="14">
        <f t="shared" si="169"/>
        <v>3343279.4375486597</v>
      </c>
      <c r="H943" s="14" cm="1">
        <f t="array" ref="H943">INDEX('Stocastic Model Raw Data'!$D$2:$D$1001,$C943,0)</f>
        <v>186035143.31938499</v>
      </c>
      <c r="I943" s="14" cm="1">
        <f t="array" ref="I943">INDEX('Stocastic Model Raw Data'!$I$2:$I$1001,$C943,0)</f>
        <v>73220371.313104898</v>
      </c>
      <c r="J943" s="14">
        <f t="shared" si="170"/>
        <v>112814772.00628009</v>
      </c>
      <c r="K943" s="14" cm="1">
        <f t="array" ref="K943">INDEX('Stocastic Model Raw Data'!$E$2:$E$1001,$C943,0)</f>
        <v>42056280.075855203</v>
      </c>
      <c r="L943" s="14" cm="1">
        <f t="array" ref="L943">INDEX('Stocastic Model Raw Data'!$J$2:$J$1001,$C943,0)</f>
        <v>30365877.1952378</v>
      </c>
      <c r="M943" s="14">
        <f t="shared" si="171"/>
        <v>11690402.880617402</v>
      </c>
      <c r="N943" s="14">
        <f t="shared" si="175"/>
        <v>228091423.39524019</v>
      </c>
      <c r="O943" s="14">
        <f t="shared" si="176"/>
        <v>103586248.5083427</v>
      </c>
      <c r="P943" s="14">
        <f t="shared" si="172"/>
        <v>124505174.88689749</v>
      </c>
      <c r="Q943" s="3">
        <f t="shared" si="177"/>
        <v>228091423.39524019</v>
      </c>
      <c r="R943" s="3">
        <f t="shared" si="178"/>
        <v>135196966.50834268</v>
      </c>
      <c r="S943" s="3">
        <f t="shared" si="173"/>
        <v>92894456.886897504</v>
      </c>
      <c r="T943" s="21">
        <f>(RANK(E943,E$8:E$1007,1)+COUNTIF(E$8:E943,E943)-1)/1000</f>
        <v>0.81699999999999995</v>
      </c>
      <c r="U943" s="21">
        <f>(RANK(F943,F$8:F$1007,1)+COUNTIF(F$8:F943,F943)-1)/1000</f>
        <v>0.81699999999999995</v>
      </c>
      <c r="V943" s="21">
        <f>(RANK(G943,G$8:G$1007,1)+COUNTIF(G$8:G943,G943)-1)/1000</f>
        <v>0.81499999999999995</v>
      </c>
      <c r="W943" s="21">
        <f>(RANK(H943,H$8:H$1007,1)+COUNTIF(H$8:H943,H943)-1)/1000</f>
        <v>0.81699999999999995</v>
      </c>
      <c r="X943" s="21">
        <f>(RANK(I943,I$8:I$1007,1)+COUNTIF(I$8:I943,I943)-1)/1000</f>
        <v>0.81699999999999995</v>
      </c>
      <c r="Y943" s="21">
        <f>(RANK(J943,J$8:J$1007,1)+COUNTIF(J$8:J943,J943)-1)/1000</f>
        <v>0.81399999999999995</v>
      </c>
      <c r="Z943" s="21">
        <f>(RANK(K943,K$8:K$1007,1)+COUNTIF(K$8:K943,K943)-1)/1000</f>
        <v>0.89100000000000001</v>
      </c>
      <c r="AA943" s="21">
        <f>(RANK(L943,L$8:L$1007,1)+COUNTIF(L$8:L943,L943)-1)/1000</f>
        <v>0.90900000000000003</v>
      </c>
      <c r="AB943" s="21">
        <f>(RANK(M943,M$8:M$1007,1)+COUNTIF(M$8:M943,M943)-1)/1000</f>
        <v>0.84299999999999997</v>
      </c>
      <c r="AC943" s="21">
        <f>(RANK(N943,N$8:N$1007,1)+COUNTIF(N$8:N943,N943)-1)/1000</f>
        <v>0.82499999999999996</v>
      </c>
      <c r="AD943" s="21">
        <f>(RANK(O943,O$8:O$1007,1)+COUNTIF(O$8:O943,O943)-1)/1000</f>
        <v>0.83799999999999997</v>
      </c>
      <c r="AE943" s="21">
        <f>(RANK(P943,P$8:P$1007,1)+COUNTIF(P$8:P943,P943)-1)/1000</f>
        <v>0.81699999999999995</v>
      </c>
      <c r="AF943" s="21">
        <f>(RANK(Q943,Q$8:Q$1007,1)+COUNTIF(Q$8:Q943,Q943)-1)/1000</f>
        <v>0.82499999999999996</v>
      </c>
      <c r="AG943" s="21">
        <f>(RANK(R943,R$8:R$1007,1)+COUNTIF(R$8:R943,R943)-1)/1000</f>
        <v>0.83799999999999997</v>
      </c>
      <c r="AH943" s="21">
        <f>(RANK(S943,S$8:S$1007,1)+COUNTIF(S$8:S943,S943)-1)/1000</f>
        <v>0.81699999999999995</v>
      </c>
      <c r="AI943" s="14">
        <f t="shared" si="179"/>
        <v>0</v>
      </c>
      <c r="AK943" s="14">
        <f t="shared" si="180"/>
        <v>0</v>
      </c>
    </row>
    <row r="944" spans="2:37" x14ac:dyDescent="0.25">
      <c r="B944">
        <f t="shared" si="174"/>
        <v>937</v>
      </c>
      <c r="C944">
        <f>MATCH(B944,'Stocastic Model Raw Data'!$B$2:$B$1001,0)</f>
        <v>757</v>
      </c>
      <c r="D944" s="14" cm="1">
        <f t="array" ref="D944">INDEX('Stocastic Model Raw Data'!$G$2:$G$1001,$C944,0)</f>
        <v>31610718</v>
      </c>
      <c r="E944" s="14" cm="1">
        <f t="array" ref="E944">INDEX('Stocastic Model Raw Data'!$C$2:$C$1001,$C944,0)</f>
        <v>5178787.9541370403</v>
      </c>
      <c r="F944" s="14" cm="1">
        <f t="array" ref="F944">INDEX('Stocastic Model Raw Data'!$H$2:$H$1001,$C944,0)</f>
        <v>2128487.8884709701</v>
      </c>
      <c r="G944" s="14">
        <f t="shared" si="169"/>
        <v>3050300.0656660702</v>
      </c>
      <c r="H944" s="14" cm="1">
        <f t="array" ref="H944">INDEX('Stocastic Model Raw Data'!$D$2:$D$1001,$C944,0)</f>
        <v>168626109.57516</v>
      </c>
      <c r="I944" s="14" cm="1">
        <f t="array" ref="I944">INDEX('Stocastic Model Raw Data'!$I$2:$I$1001,$C944,0)</f>
        <v>65648731.239663802</v>
      </c>
      <c r="J944" s="14">
        <f t="shared" si="170"/>
        <v>102977378.33549619</v>
      </c>
      <c r="K944" s="14" cm="1">
        <f t="array" ref="K944">INDEX('Stocastic Model Raw Data'!$E$2:$E$1001,$C944,0)</f>
        <v>39436069.784614198</v>
      </c>
      <c r="L944" s="14" cm="1">
        <f t="array" ref="L944">INDEX('Stocastic Model Raw Data'!$J$2:$J$1001,$C944,0)</f>
        <v>28142803.188545499</v>
      </c>
      <c r="M944" s="14">
        <f t="shared" si="171"/>
        <v>11293266.596068699</v>
      </c>
      <c r="N944" s="14">
        <f t="shared" si="175"/>
        <v>208062179.3597742</v>
      </c>
      <c r="O944" s="14">
        <f t="shared" si="176"/>
        <v>93791534.428209305</v>
      </c>
      <c r="P944" s="14">
        <f t="shared" si="172"/>
        <v>114270644.9315649</v>
      </c>
      <c r="Q944" s="3">
        <f t="shared" si="177"/>
        <v>208062179.3597742</v>
      </c>
      <c r="R944" s="3">
        <f t="shared" si="178"/>
        <v>125402252.4282093</v>
      </c>
      <c r="S944" s="3">
        <f t="shared" si="173"/>
        <v>82659926.931564897</v>
      </c>
      <c r="T944" s="21">
        <f>(RANK(E944,E$8:E$1007,1)+COUNTIF(E$8:E944,E944)-1)/1000</f>
        <v>0.73899999999999999</v>
      </c>
      <c r="U944" s="21">
        <f>(RANK(F944,F$8:F$1007,1)+COUNTIF(F$8:F944,F944)-1)/1000</f>
        <v>0.73199999999999998</v>
      </c>
      <c r="V944" s="21">
        <f>(RANK(G944,G$8:G$1007,1)+COUNTIF(G$8:G944,G944)-1)/1000</f>
        <v>0.745</v>
      </c>
      <c r="W944" s="21">
        <f>(RANK(H944,H$8:H$1007,1)+COUNTIF(H$8:H944,H944)-1)/1000</f>
        <v>0.746</v>
      </c>
      <c r="X944" s="21">
        <f>(RANK(I944,I$8:I$1007,1)+COUNTIF(I$8:I944,I944)-1)/1000</f>
        <v>0.73199999999999998</v>
      </c>
      <c r="Y944" s="21">
        <f>(RANK(J944,J$8:J$1007,1)+COUNTIF(J$8:J944,J944)-1)/1000</f>
        <v>0.75600000000000001</v>
      </c>
      <c r="Z944" s="21">
        <f>(RANK(K944,K$8:K$1007,1)+COUNTIF(K$8:K944,K944)-1)/1000</f>
        <v>0.745</v>
      </c>
      <c r="AA944" s="21">
        <f>(RANK(L944,L$8:L$1007,1)+COUNTIF(L$8:L944,L944)-1)/1000</f>
        <v>0.74399999999999999</v>
      </c>
      <c r="AB944" s="21">
        <f>(RANK(M944,M$8:M$1007,1)+COUNTIF(M$8:M944,M944)-1)/1000</f>
        <v>0.755</v>
      </c>
      <c r="AC944" s="21">
        <f>(RANK(N944,N$8:N$1007,1)+COUNTIF(N$8:N944,N944)-1)/1000</f>
        <v>0.75700000000000001</v>
      </c>
      <c r="AD944" s="21">
        <f>(RANK(O944,O$8:O$1007,1)+COUNTIF(O$8:O944,O944)-1)/1000</f>
        <v>0.755</v>
      </c>
      <c r="AE944" s="21">
        <f>(RANK(P944,P$8:P$1007,1)+COUNTIF(P$8:P944,P944)-1)/1000</f>
        <v>0.75900000000000001</v>
      </c>
      <c r="AF944" s="21">
        <f>(RANK(Q944,Q$8:Q$1007,1)+COUNTIF(Q$8:Q944,Q944)-1)/1000</f>
        <v>0.75700000000000001</v>
      </c>
      <c r="AG944" s="21">
        <f>(RANK(R944,R$8:R$1007,1)+COUNTIF(R$8:R944,R944)-1)/1000</f>
        <v>0.755</v>
      </c>
      <c r="AH944" s="21">
        <f>(RANK(S944,S$8:S$1007,1)+COUNTIF(S$8:S944,S944)-1)/1000</f>
        <v>0.75900000000000001</v>
      </c>
      <c r="AI944" s="14">
        <f t="shared" si="179"/>
        <v>0</v>
      </c>
      <c r="AK944" s="14">
        <f t="shared" si="180"/>
        <v>0</v>
      </c>
    </row>
    <row r="945" spans="2:37" x14ac:dyDescent="0.25">
      <c r="B945">
        <f t="shared" si="174"/>
        <v>938</v>
      </c>
      <c r="C945">
        <f>MATCH(B945,'Stocastic Model Raw Data'!$B$2:$B$1001,0)</f>
        <v>882</v>
      </c>
      <c r="D945" s="14" cm="1">
        <f t="array" ref="D945">INDEX('Stocastic Model Raw Data'!$G$2:$G$1001,$C945,0)</f>
        <v>31610718</v>
      </c>
      <c r="E945" s="14" cm="1">
        <f t="array" ref="E945">INDEX('Stocastic Model Raw Data'!$C$2:$C$1001,$C945,0)</f>
        <v>6537499.8061143402</v>
      </c>
      <c r="F945" s="14" cm="1">
        <f t="array" ref="F945">INDEX('Stocastic Model Raw Data'!$H$2:$H$1001,$C945,0)</f>
        <v>2741915.3216399401</v>
      </c>
      <c r="G945" s="14">
        <f t="shared" si="169"/>
        <v>3795584.4844744001</v>
      </c>
      <c r="H945" s="14" cm="1">
        <f t="array" ref="H945">INDEX('Stocastic Model Raw Data'!$D$2:$D$1001,$C945,0)</f>
        <v>213344497.13853601</v>
      </c>
      <c r="I945" s="14" cm="1">
        <f t="array" ref="I945">INDEX('Stocastic Model Raw Data'!$I$2:$I$1001,$C945,0)</f>
        <v>84203136.552302301</v>
      </c>
      <c r="J945" s="14">
        <f t="shared" si="170"/>
        <v>129141360.58623371</v>
      </c>
      <c r="K945" s="14" cm="1">
        <f t="array" ref="K945">INDEX('Stocastic Model Raw Data'!$E$2:$E$1001,$C945,0)</f>
        <v>32478455.342581399</v>
      </c>
      <c r="L945" s="14" cm="1">
        <f t="array" ref="L945">INDEX('Stocastic Model Raw Data'!$J$2:$J$1001,$C945,0)</f>
        <v>22589064.8163215</v>
      </c>
      <c r="M945" s="14">
        <f t="shared" si="171"/>
        <v>9889390.5262598991</v>
      </c>
      <c r="N945" s="14">
        <f t="shared" si="175"/>
        <v>245822952.4811174</v>
      </c>
      <c r="O945" s="14">
        <f t="shared" si="176"/>
        <v>106792201.36862379</v>
      </c>
      <c r="P945" s="14">
        <f t="shared" si="172"/>
        <v>139030751.1124936</v>
      </c>
      <c r="Q945" s="3">
        <f t="shared" si="177"/>
        <v>245822952.4811174</v>
      </c>
      <c r="R945" s="3">
        <f t="shared" si="178"/>
        <v>138402919.36862379</v>
      </c>
      <c r="S945" s="3">
        <f t="shared" si="173"/>
        <v>107420033.1124936</v>
      </c>
      <c r="T945" s="21">
        <f>(RANK(E945,E$8:E$1007,1)+COUNTIF(E$8:E945,E945)-1)/1000</f>
        <v>0.89800000000000002</v>
      </c>
      <c r="U945" s="21">
        <f>(RANK(F945,F$8:F$1007,1)+COUNTIF(F$8:F945,F945)-1)/1000</f>
        <v>0.90200000000000002</v>
      </c>
      <c r="V945" s="21">
        <f>(RANK(G945,G$8:G$1007,1)+COUNTIF(G$8:G945,G945)-1)/1000</f>
        <v>0.89200000000000002</v>
      </c>
      <c r="W945" s="21">
        <f>(RANK(H945,H$8:H$1007,1)+COUNTIF(H$8:H945,H945)-1)/1000</f>
        <v>0.89800000000000002</v>
      </c>
      <c r="X945" s="21">
        <f>(RANK(I945,I$8:I$1007,1)+COUNTIF(I$8:I945,I945)-1)/1000</f>
        <v>0.90200000000000002</v>
      </c>
      <c r="Y945" s="21">
        <f>(RANK(J945,J$8:J$1007,1)+COUNTIF(J$8:J945,J945)-1)/1000</f>
        <v>0.89600000000000002</v>
      </c>
      <c r="Z945" s="21">
        <f>(RANK(K945,K$8:K$1007,1)+COUNTIF(K$8:K945,K945)-1)/1000</f>
        <v>0.32500000000000001</v>
      </c>
      <c r="AA945" s="21">
        <f>(RANK(L945,L$8:L$1007,1)+COUNTIF(L$8:L945,L945)-1)/1000</f>
        <v>0.30199999999999999</v>
      </c>
      <c r="AB945" s="21">
        <f>(RANK(M945,M$8:M$1007,1)+COUNTIF(M$8:M945,M945)-1)/1000</f>
        <v>0.39500000000000002</v>
      </c>
      <c r="AC945" s="21">
        <f>(RANK(N945,N$8:N$1007,1)+COUNTIF(N$8:N945,N945)-1)/1000</f>
        <v>0.88200000000000001</v>
      </c>
      <c r="AD945" s="21">
        <f>(RANK(O945,O$8:O$1007,1)+COUNTIF(O$8:O945,O945)-1)/1000</f>
        <v>0.86399999999999999</v>
      </c>
      <c r="AE945" s="21">
        <f>(RANK(P945,P$8:P$1007,1)+COUNTIF(P$8:P945,P945)-1)/1000</f>
        <v>0.89200000000000002</v>
      </c>
      <c r="AF945" s="21">
        <f>(RANK(Q945,Q$8:Q$1007,1)+COUNTIF(Q$8:Q945,Q945)-1)/1000</f>
        <v>0.88200000000000001</v>
      </c>
      <c r="AG945" s="21">
        <f>(RANK(R945,R$8:R$1007,1)+COUNTIF(R$8:R945,R945)-1)/1000</f>
        <v>0.86399999999999999</v>
      </c>
      <c r="AH945" s="21">
        <f>(RANK(S945,S$8:S$1007,1)+COUNTIF(S$8:S945,S945)-1)/1000</f>
        <v>0.89200000000000002</v>
      </c>
      <c r="AI945" s="14">
        <f t="shared" si="179"/>
        <v>0</v>
      </c>
      <c r="AK945" s="14">
        <f t="shared" si="180"/>
        <v>0</v>
      </c>
    </row>
    <row r="946" spans="2:37" x14ac:dyDescent="0.25">
      <c r="B946">
        <f t="shared" si="174"/>
        <v>939</v>
      </c>
      <c r="C946">
        <f>MATCH(B946,'Stocastic Model Raw Data'!$B$2:$B$1001,0)</f>
        <v>827</v>
      </c>
      <c r="D946" s="14" cm="1">
        <f t="array" ref="D946">INDEX('Stocastic Model Raw Data'!$G$2:$G$1001,$C946,0)</f>
        <v>31610718</v>
      </c>
      <c r="E946" s="14" cm="1">
        <f t="array" ref="E946">INDEX('Stocastic Model Raw Data'!$C$2:$C$1001,$C946,0)</f>
        <v>6055274.0720918896</v>
      </c>
      <c r="F946" s="14" cm="1">
        <f t="array" ref="F946">INDEX('Stocastic Model Raw Data'!$H$2:$H$1001,$C946,0)</f>
        <v>2501650.0488443701</v>
      </c>
      <c r="G946" s="14">
        <f t="shared" si="169"/>
        <v>3553624.0232475195</v>
      </c>
      <c r="H946" s="14" cm="1">
        <f t="array" ref="H946">INDEX('Stocastic Model Raw Data'!$D$2:$D$1001,$C946,0)</f>
        <v>198049779.42993301</v>
      </c>
      <c r="I946" s="14" cm="1">
        <f t="array" ref="I946">INDEX('Stocastic Model Raw Data'!$I$2:$I$1001,$C946,0)</f>
        <v>76876198.898519993</v>
      </c>
      <c r="J946" s="14">
        <f t="shared" si="170"/>
        <v>121173580.53141302</v>
      </c>
      <c r="K946" s="14" cm="1">
        <f t="array" ref="K946">INDEX('Stocastic Model Raw Data'!$E$2:$E$1001,$C946,0)</f>
        <v>30949459.858467501</v>
      </c>
      <c r="L946" s="14" cm="1">
        <f t="array" ref="L946">INDEX('Stocastic Model Raw Data'!$J$2:$J$1001,$C946,0)</f>
        <v>21733072.334801901</v>
      </c>
      <c r="M946" s="14">
        <f t="shared" si="171"/>
        <v>9216387.5236655995</v>
      </c>
      <c r="N946" s="14">
        <f t="shared" si="175"/>
        <v>228999239.2884005</v>
      </c>
      <c r="O946" s="14">
        <f t="shared" si="176"/>
        <v>98609271.23332189</v>
      </c>
      <c r="P946" s="14">
        <f t="shared" si="172"/>
        <v>130389968.05507861</v>
      </c>
      <c r="Q946" s="3">
        <f t="shared" si="177"/>
        <v>228999239.2884005</v>
      </c>
      <c r="R946" s="3">
        <f t="shared" si="178"/>
        <v>130219989.23332189</v>
      </c>
      <c r="S946" s="3">
        <f t="shared" si="173"/>
        <v>98779250.055078611</v>
      </c>
      <c r="T946" s="21">
        <f>(RANK(E946,E$8:E$1007,1)+COUNTIF(E$8:E946,E946)-1)/1000</f>
        <v>0.84</v>
      </c>
      <c r="U946" s="21">
        <f>(RANK(F946,F$8:F$1007,1)+COUNTIF(F$8:F946,F946)-1)/1000</f>
        <v>0.83899999999999997</v>
      </c>
      <c r="V946" s="21">
        <f>(RANK(G946,G$8:G$1007,1)+COUNTIF(G$8:G946,G946)-1)/1000</f>
        <v>0.83899999999999997</v>
      </c>
      <c r="W946" s="21">
        <f>(RANK(H946,H$8:H$1007,1)+COUNTIF(H$8:H946,H946)-1)/1000</f>
        <v>0.84399999999999997</v>
      </c>
      <c r="X946" s="21">
        <f>(RANK(I946,I$8:I$1007,1)+COUNTIF(I$8:I946,I946)-1)/1000</f>
        <v>0.83899999999999997</v>
      </c>
      <c r="Y946" s="21">
        <f>(RANK(J946,J$8:J$1007,1)+COUNTIF(J$8:J946,J946)-1)/1000</f>
        <v>0.84799999999999998</v>
      </c>
      <c r="Z946" s="21">
        <f>(RANK(K946,K$8:K$1007,1)+COUNTIF(K$8:K946,K946)-1)/1000</f>
        <v>0.255</v>
      </c>
      <c r="AA946" s="21">
        <f>(RANK(L946,L$8:L$1007,1)+COUNTIF(L$8:L946,L946)-1)/1000</f>
        <v>0.25700000000000001</v>
      </c>
      <c r="AB946" s="21">
        <f>(RANK(M946,M$8:M$1007,1)+COUNTIF(M$8:M946,M946)-1)/1000</f>
        <v>0.25800000000000001</v>
      </c>
      <c r="AC946" s="21">
        <f>(RANK(N946,N$8:N$1007,1)+COUNTIF(N$8:N946,N946)-1)/1000</f>
        <v>0.82699999999999996</v>
      </c>
      <c r="AD946" s="21">
        <f>(RANK(O946,O$8:O$1007,1)+COUNTIF(O$8:O946,O946)-1)/1000</f>
        <v>0.81</v>
      </c>
      <c r="AE946" s="21">
        <f>(RANK(P946,P$8:P$1007,1)+COUNTIF(P$8:P946,P946)-1)/1000</f>
        <v>0.84</v>
      </c>
      <c r="AF946" s="21">
        <f>(RANK(Q946,Q$8:Q$1007,1)+COUNTIF(Q$8:Q946,Q946)-1)/1000</f>
        <v>0.82699999999999996</v>
      </c>
      <c r="AG946" s="21">
        <f>(RANK(R946,R$8:R$1007,1)+COUNTIF(R$8:R946,R946)-1)/1000</f>
        <v>0.81</v>
      </c>
      <c r="AH946" s="21">
        <f>(RANK(S946,S$8:S$1007,1)+COUNTIF(S$8:S946,S946)-1)/1000</f>
        <v>0.84</v>
      </c>
      <c r="AI946" s="14">
        <f t="shared" si="179"/>
        <v>0</v>
      </c>
      <c r="AK946" s="14">
        <f t="shared" si="180"/>
        <v>0</v>
      </c>
    </row>
    <row r="947" spans="2:37" x14ac:dyDescent="0.25">
      <c r="B947">
        <f t="shared" si="174"/>
        <v>940</v>
      </c>
      <c r="C947">
        <f>MATCH(B947,'Stocastic Model Raw Data'!$B$2:$B$1001,0)</f>
        <v>114</v>
      </c>
      <c r="D947" s="14" cm="1">
        <f t="array" ref="D947">INDEX('Stocastic Model Raw Data'!$G$2:$G$1001,$C947,0)</f>
        <v>31610718</v>
      </c>
      <c r="E947" s="14" cm="1">
        <f t="array" ref="E947">INDEX('Stocastic Model Raw Data'!$C$2:$C$1001,$C947,0)</f>
        <v>1628778.33982782</v>
      </c>
      <c r="F947" s="14" cm="1">
        <f t="array" ref="F947">INDEX('Stocastic Model Raw Data'!$H$2:$H$1001,$C947,0)</f>
        <v>567615.62635381694</v>
      </c>
      <c r="G947" s="14">
        <f t="shared" si="169"/>
        <v>1061162.7134740031</v>
      </c>
      <c r="H947" s="14" cm="1">
        <f t="array" ref="H947">INDEX('Stocastic Model Raw Data'!$D$2:$D$1001,$C947,0)</f>
        <v>52728376.4447814</v>
      </c>
      <c r="I947" s="14" cm="1">
        <f t="array" ref="I947">INDEX('Stocastic Model Raw Data'!$I$2:$I$1001,$C947,0)</f>
        <v>18534847.8368656</v>
      </c>
      <c r="J947" s="14">
        <f t="shared" si="170"/>
        <v>34193528.607915804</v>
      </c>
      <c r="K947" s="14" cm="1">
        <f t="array" ref="K947">INDEX('Stocastic Model Raw Data'!$E$2:$E$1001,$C947,0)</f>
        <v>42688004.4597468</v>
      </c>
      <c r="L947" s="14" cm="1">
        <f t="array" ref="L947">INDEX('Stocastic Model Raw Data'!$J$2:$J$1001,$C947,0)</f>
        <v>30456723.254020698</v>
      </c>
      <c r="M947" s="14">
        <f t="shared" si="171"/>
        <v>12231281.205726102</v>
      </c>
      <c r="N947" s="14">
        <f t="shared" si="175"/>
        <v>95416380.904528201</v>
      </c>
      <c r="O947" s="14">
        <f t="shared" si="176"/>
        <v>48991571.090886295</v>
      </c>
      <c r="P947" s="14">
        <f t="shared" si="172"/>
        <v>46424809.813641906</v>
      </c>
      <c r="Q947" s="3">
        <f t="shared" si="177"/>
        <v>95416380.904528201</v>
      </c>
      <c r="R947" s="3">
        <f t="shared" si="178"/>
        <v>80602289.090886295</v>
      </c>
      <c r="S947" s="3">
        <f t="shared" si="173"/>
        <v>14814091.813641906</v>
      </c>
      <c r="T947" s="21">
        <f>(RANK(E947,E$8:E$1007,1)+COUNTIF(E$8:E947,E947)-1)/1000</f>
        <v>0.08</v>
      </c>
      <c r="U947" s="21">
        <f>(RANK(F947,F$8:F$1007,1)+COUNTIF(F$8:F947,F947)-1)/1000</f>
        <v>7.2999999999999995E-2</v>
      </c>
      <c r="V947" s="21">
        <f>(RANK(G947,G$8:G$1007,1)+COUNTIF(G$8:G947,G947)-1)/1000</f>
        <v>0.09</v>
      </c>
      <c r="W947" s="21">
        <f>(RANK(H947,H$8:H$1007,1)+COUNTIF(H$8:H947,H947)-1)/1000</f>
        <v>0.08</v>
      </c>
      <c r="X947" s="21">
        <f>(RANK(I947,I$8:I$1007,1)+COUNTIF(I$8:I947,I947)-1)/1000</f>
        <v>7.3999999999999996E-2</v>
      </c>
      <c r="Y947" s="21">
        <f>(RANK(J947,J$8:J$1007,1)+COUNTIF(J$8:J947,J947)-1)/1000</f>
        <v>8.5999999999999993E-2</v>
      </c>
      <c r="Z947" s="21">
        <f>(RANK(K947,K$8:K$1007,1)+COUNTIF(K$8:K947,K947)-1)/1000</f>
        <v>0.92100000000000004</v>
      </c>
      <c r="AA947" s="21">
        <f>(RANK(L947,L$8:L$1007,1)+COUNTIF(L$8:L947,L947)-1)/1000</f>
        <v>0.91300000000000003</v>
      </c>
      <c r="AB947" s="21">
        <f>(RANK(M947,M$8:M$1007,1)+COUNTIF(M$8:M947,M947)-1)/1000</f>
        <v>0.93100000000000005</v>
      </c>
      <c r="AC947" s="21">
        <f>(RANK(N947,N$8:N$1007,1)+COUNTIF(N$8:N947,N947)-1)/1000</f>
        <v>0.114</v>
      </c>
      <c r="AD947" s="21">
        <f>(RANK(O947,O$8:O$1007,1)+COUNTIF(O$8:O947,O947)-1)/1000</f>
        <v>0.14399999999999999</v>
      </c>
      <c r="AE947" s="21">
        <f>(RANK(P947,P$8:P$1007,1)+COUNTIF(P$8:P947,P947)-1)/1000</f>
        <v>0.105</v>
      </c>
      <c r="AF947" s="21">
        <f>(RANK(Q947,Q$8:Q$1007,1)+COUNTIF(Q$8:Q947,Q947)-1)/1000</f>
        <v>0.114</v>
      </c>
      <c r="AG947" s="21">
        <f>(RANK(R947,R$8:R$1007,1)+COUNTIF(R$8:R947,R947)-1)/1000</f>
        <v>0.14399999999999999</v>
      </c>
      <c r="AH947" s="21">
        <f>(RANK(S947,S$8:S$1007,1)+COUNTIF(S$8:S947,S947)-1)/1000</f>
        <v>0.105</v>
      </c>
      <c r="AI947" s="14">
        <f t="shared" si="179"/>
        <v>0</v>
      </c>
      <c r="AK947" s="14">
        <f t="shared" si="180"/>
        <v>0</v>
      </c>
    </row>
    <row r="948" spans="2:37" x14ac:dyDescent="0.25">
      <c r="B948">
        <f t="shared" si="174"/>
        <v>941</v>
      </c>
      <c r="C948">
        <f>MATCH(B948,'Stocastic Model Raw Data'!$B$2:$B$1001,0)</f>
        <v>19</v>
      </c>
      <c r="D948" s="14" cm="1">
        <f t="array" ref="D948">INDEX('Stocastic Model Raw Data'!$G$2:$G$1001,$C948,0)</f>
        <v>31610718</v>
      </c>
      <c r="E948" s="14" cm="1">
        <f t="array" ref="E948">INDEX('Stocastic Model Raw Data'!$C$2:$C$1001,$C948,0)</f>
        <v>1225516.9932607601</v>
      </c>
      <c r="F948" s="14" cm="1">
        <f t="array" ref="F948">INDEX('Stocastic Model Raw Data'!$H$2:$H$1001,$C948,0)</f>
        <v>430138.62667442497</v>
      </c>
      <c r="G948" s="14">
        <f t="shared" si="169"/>
        <v>795378.36658633512</v>
      </c>
      <c r="H948" s="14" cm="1">
        <f t="array" ref="H948">INDEX('Stocastic Model Raw Data'!$D$2:$D$1001,$C948,0)</f>
        <v>39529219.127772197</v>
      </c>
      <c r="I948" s="14" cm="1">
        <f t="array" ref="I948">INDEX('Stocastic Model Raw Data'!$I$2:$I$1001,$C948,0)</f>
        <v>14099303.8649259</v>
      </c>
      <c r="J948" s="14">
        <f t="shared" si="170"/>
        <v>25429915.262846299</v>
      </c>
      <c r="K948" s="14" cm="1">
        <f t="array" ref="K948">INDEX('Stocastic Model Raw Data'!$E$2:$E$1001,$C948,0)</f>
        <v>31756031.601190802</v>
      </c>
      <c r="L948" s="14" cm="1">
        <f t="array" ref="L948">INDEX('Stocastic Model Raw Data'!$J$2:$J$1001,$C948,0)</f>
        <v>22870389.621254601</v>
      </c>
      <c r="M948" s="14">
        <f t="shared" si="171"/>
        <v>8885641.9799362011</v>
      </c>
      <c r="N948" s="14">
        <f t="shared" si="175"/>
        <v>71285250.728963003</v>
      </c>
      <c r="O948" s="14">
        <f t="shared" si="176"/>
        <v>36969693.486180499</v>
      </c>
      <c r="P948" s="14">
        <f t="shared" si="172"/>
        <v>34315557.242782503</v>
      </c>
      <c r="Q948" s="3">
        <f t="shared" si="177"/>
        <v>71285250.728963003</v>
      </c>
      <c r="R948" s="3">
        <f t="shared" si="178"/>
        <v>68580411.486180499</v>
      </c>
      <c r="S948" s="3">
        <f t="shared" si="173"/>
        <v>2704839.2427825034</v>
      </c>
      <c r="T948" s="21">
        <f>(RANK(E948,E$8:E$1007,1)+COUNTIF(E$8:E948,E948)-1)/1000</f>
        <v>1.7999999999999999E-2</v>
      </c>
      <c r="U948" s="21">
        <f>(RANK(F948,F$8:F$1007,1)+COUNTIF(F$8:F948,F948)-1)/1000</f>
        <v>1.6E-2</v>
      </c>
      <c r="V948" s="21">
        <f>(RANK(G948,G$8:G$1007,1)+COUNTIF(G$8:G948,G948)-1)/1000</f>
        <v>1.9E-2</v>
      </c>
      <c r="W948" s="21">
        <f>(RANK(H948,H$8:H$1007,1)+COUNTIF(H$8:H948,H948)-1)/1000</f>
        <v>1.7999999999999999E-2</v>
      </c>
      <c r="X948" s="21">
        <f>(RANK(I948,I$8:I$1007,1)+COUNTIF(I$8:I948,I948)-1)/1000</f>
        <v>1.6E-2</v>
      </c>
      <c r="Y948" s="21">
        <f>(RANK(J948,J$8:J$1007,1)+COUNTIF(J$8:J948,J948)-1)/1000</f>
        <v>1.7999999999999999E-2</v>
      </c>
      <c r="Z948" s="21">
        <f>(RANK(K948,K$8:K$1007,1)+COUNTIF(K$8:K948,K948)-1)/1000</f>
        <v>0.28799999999999998</v>
      </c>
      <c r="AA948" s="21">
        <f>(RANK(L948,L$8:L$1007,1)+COUNTIF(L$8:L948,L948)-1)/1000</f>
        <v>0.32</v>
      </c>
      <c r="AB948" s="21">
        <f>(RANK(M948,M$8:M$1007,1)+COUNTIF(M$8:M948,M948)-1)/1000</f>
        <v>0.20699999999999999</v>
      </c>
      <c r="AC948" s="21">
        <f>(RANK(N948,N$8:N$1007,1)+COUNTIF(N$8:N948,N948)-1)/1000</f>
        <v>1.9E-2</v>
      </c>
      <c r="AD948" s="21">
        <f>(RANK(O948,O$8:O$1007,1)+COUNTIF(O$8:O948,O948)-1)/1000</f>
        <v>3.3000000000000002E-2</v>
      </c>
      <c r="AE948" s="21">
        <f>(RANK(P948,P$8:P$1007,1)+COUNTIF(P$8:P948,P948)-1)/1000</f>
        <v>1.4999999999999999E-2</v>
      </c>
      <c r="AF948" s="21">
        <f>(RANK(Q948,Q$8:Q$1007,1)+COUNTIF(Q$8:Q948,Q948)-1)/1000</f>
        <v>1.9E-2</v>
      </c>
      <c r="AG948" s="21">
        <f>(RANK(R948,R$8:R$1007,1)+COUNTIF(R$8:R948,R948)-1)/1000</f>
        <v>3.3000000000000002E-2</v>
      </c>
      <c r="AH948" s="21">
        <f>(RANK(S948,S$8:S$1007,1)+COUNTIF(S$8:S948,S948)-1)/1000</f>
        <v>1.4999999999999999E-2</v>
      </c>
      <c r="AI948" s="14">
        <f t="shared" si="179"/>
        <v>0</v>
      </c>
      <c r="AK948" s="14">
        <f t="shared" si="180"/>
        <v>0</v>
      </c>
    </row>
    <row r="949" spans="2:37" x14ac:dyDescent="0.25">
      <c r="B949">
        <f t="shared" si="174"/>
        <v>942</v>
      </c>
      <c r="C949">
        <f>MATCH(B949,'Stocastic Model Raw Data'!$B$2:$B$1001,0)</f>
        <v>508</v>
      </c>
      <c r="D949" s="14" cm="1">
        <f t="array" ref="D949">INDEX('Stocastic Model Raw Data'!$G$2:$G$1001,$C949,0)</f>
        <v>31610718</v>
      </c>
      <c r="E949" s="14" cm="1">
        <f t="array" ref="E949">INDEX('Stocastic Model Raw Data'!$C$2:$C$1001,$C949,0)</f>
        <v>4192568.3140337998</v>
      </c>
      <c r="F949" s="14" cm="1">
        <f t="array" ref="F949">INDEX('Stocastic Model Raw Data'!$H$2:$H$1001,$C949,0)</f>
        <v>1671768.83583474</v>
      </c>
      <c r="G949" s="14">
        <f t="shared" si="169"/>
        <v>2520799.4781990601</v>
      </c>
      <c r="H949" s="14" cm="1">
        <f t="array" ref="H949">INDEX('Stocastic Model Raw Data'!$D$2:$D$1001,$C949,0)</f>
        <v>137175051.995983</v>
      </c>
      <c r="I949" s="14" cm="1">
        <f t="array" ref="I949">INDEX('Stocastic Model Raw Data'!$I$2:$I$1001,$C949,0)</f>
        <v>51887366.320525698</v>
      </c>
      <c r="J949" s="14">
        <f t="shared" si="170"/>
        <v>85287685.675457299</v>
      </c>
      <c r="K949" s="14" cm="1">
        <f t="array" ref="K949">INDEX('Stocastic Model Raw Data'!$E$2:$E$1001,$C949,0)</f>
        <v>36160457.132712699</v>
      </c>
      <c r="L949" s="14" cm="1">
        <f t="array" ref="L949">INDEX('Stocastic Model Raw Data'!$J$2:$J$1001,$C949,0)</f>
        <v>25774315.721391801</v>
      </c>
      <c r="M949" s="14">
        <f t="shared" si="171"/>
        <v>10386141.411320899</v>
      </c>
      <c r="N949" s="14">
        <f t="shared" si="175"/>
        <v>173335509.1286957</v>
      </c>
      <c r="O949" s="14">
        <f t="shared" si="176"/>
        <v>77661682.041917503</v>
      </c>
      <c r="P949" s="14">
        <f t="shared" si="172"/>
        <v>95673827.086778194</v>
      </c>
      <c r="Q949" s="3">
        <f t="shared" si="177"/>
        <v>173335509.1286957</v>
      </c>
      <c r="R949" s="3">
        <f t="shared" si="178"/>
        <v>109272400.0419175</v>
      </c>
      <c r="S949" s="3">
        <f t="shared" si="173"/>
        <v>64063109.086778194</v>
      </c>
      <c r="T949" s="21">
        <f>(RANK(E949,E$8:E$1007,1)+COUNTIF(E$8:E949,E949)-1)/1000</f>
        <v>0.503</v>
      </c>
      <c r="U949" s="21">
        <f>(RANK(F949,F$8:F$1007,1)+COUNTIF(F$8:F949,F949)-1)/1000</f>
        <v>0.48</v>
      </c>
      <c r="V949" s="21">
        <f>(RANK(G949,G$8:G$1007,1)+COUNTIF(G$8:G949,G949)-1)/1000</f>
        <v>0.52900000000000003</v>
      </c>
      <c r="W949" s="21">
        <f>(RANK(H949,H$8:H$1007,1)+COUNTIF(H$8:H949,H949)-1)/1000</f>
        <v>0.51300000000000001</v>
      </c>
      <c r="X949" s="21">
        <f>(RANK(I949,I$8:I$1007,1)+COUNTIF(I$8:I949,I949)-1)/1000</f>
        <v>0.48</v>
      </c>
      <c r="Y949" s="21">
        <f>(RANK(J949,J$8:J$1007,1)+COUNTIF(J$8:J949,J949)-1)/1000</f>
        <v>0.55100000000000005</v>
      </c>
      <c r="Z949" s="21">
        <f>(RANK(K949,K$8:K$1007,1)+COUNTIF(K$8:K949,K949)-1)/1000</f>
        <v>0.52</v>
      </c>
      <c r="AA949" s="21">
        <f>(RANK(L949,L$8:L$1007,1)+COUNTIF(L$8:L949,L949)-1)/1000</f>
        <v>0.52300000000000002</v>
      </c>
      <c r="AB949" s="21">
        <f>(RANK(M949,M$8:M$1007,1)+COUNTIF(M$8:M949,M949)-1)/1000</f>
        <v>0.51600000000000001</v>
      </c>
      <c r="AC949" s="21">
        <f>(RANK(N949,N$8:N$1007,1)+COUNTIF(N$8:N949,N949)-1)/1000</f>
        <v>0.50800000000000001</v>
      </c>
      <c r="AD949" s="21">
        <f>(RANK(O949,O$8:O$1007,1)+COUNTIF(O$8:O949,O949)-1)/1000</f>
        <v>0.49199999999999999</v>
      </c>
      <c r="AE949" s="21">
        <f>(RANK(P949,P$8:P$1007,1)+COUNTIF(P$8:P949,P949)-1)/1000</f>
        <v>0.53700000000000003</v>
      </c>
      <c r="AF949" s="21">
        <f>(RANK(Q949,Q$8:Q$1007,1)+COUNTIF(Q$8:Q949,Q949)-1)/1000</f>
        <v>0.50800000000000001</v>
      </c>
      <c r="AG949" s="21">
        <f>(RANK(R949,R$8:R$1007,1)+COUNTIF(R$8:R949,R949)-1)/1000</f>
        <v>0.49199999999999999</v>
      </c>
      <c r="AH949" s="21">
        <f>(RANK(S949,S$8:S$1007,1)+COUNTIF(S$8:S949,S949)-1)/1000</f>
        <v>0.53700000000000003</v>
      </c>
      <c r="AI949" s="14">
        <f t="shared" si="179"/>
        <v>0</v>
      </c>
      <c r="AK949" s="14">
        <f t="shared" si="180"/>
        <v>0</v>
      </c>
    </row>
    <row r="950" spans="2:37" x14ac:dyDescent="0.25">
      <c r="B950">
        <f t="shared" si="174"/>
        <v>943</v>
      </c>
      <c r="C950">
        <f>MATCH(B950,'Stocastic Model Raw Data'!$B$2:$B$1001,0)</f>
        <v>689</v>
      </c>
      <c r="D950" s="14" cm="1">
        <f t="array" ref="D950">INDEX('Stocastic Model Raw Data'!$G$2:$G$1001,$C950,0)</f>
        <v>31610718</v>
      </c>
      <c r="E950" s="14" cm="1">
        <f t="array" ref="E950">INDEX('Stocastic Model Raw Data'!$C$2:$C$1001,$C950,0)</f>
        <v>4826720.3224742003</v>
      </c>
      <c r="F950" s="14" cm="1">
        <f t="array" ref="F950">INDEX('Stocastic Model Raw Data'!$H$2:$H$1001,$C950,0)</f>
        <v>1972202.83862454</v>
      </c>
      <c r="G950" s="14">
        <f t="shared" si="169"/>
        <v>2854517.4838496605</v>
      </c>
      <c r="H950" s="14" cm="1">
        <f t="array" ref="H950">INDEX('Stocastic Model Raw Data'!$D$2:$D$1001,$C950,0)</f>
        <v>157755424.53407201</v>
      </c>
      <c r="I950" s="14" cm="1">
        <f t="array" ref="I950">INDEX('Stocastic Model Raw Data'!$I$2:$I$1001,$C950,0)</f>
        <v>60941794.268224902</v>
      </c>
      <c r="J950" s="14">
        <f t="shared" si="170"/>
        <v>96813630.265847117</v>
      </c>
      <c r="K950" s="14" cm="1">
        <f t="array" ref="K950">INDEX('Stocastic Model Raw Data'!$E$2:$E$1001,$C950,0)</f>
        <v>38071919.280924901</v>
      </c>
      <c r="L950" s="14" cm="1">
        <f t="array" ref="L950">INDEX('Stocastic Model Raw Data'!$J$2:$J$1001,$C950,0)</f>
        <v>27421891.526123099</v>
      </c>
      <c r="M950" s="14">
        <f t="shared" si="171"/>
        <v>10650027.754801802</v>
      </c>
      <c r="N950" s="14">
        <f t="shared" si="175"/>
        <v>195827343.8149969</v>
      </c>
      <c r="O950" s="14">
        <f t="shared" si="176"/>
        <v>88363685.794348001</v>
      </c>
      <c r="P950" s="14">
        <f t="shared" si="172"/>
        <v>107463658.0206489</v>
      </c>
      <c r="Q950" s="3">
        <f t="shared" si="177"/>
        <v>195827343.8149969</v>
      </c>
      <c r="R950" s="3">
        <f t="shared" si="178"/>
        <v>119974403.794348</v>
      </c>
      <c r="S950" s="3">
        <f t="shared" si="173"/>
        <v>75852940.020648897</v>
      </c>
      <c r="T950" s="21">
        <f>(RANK(E950,E$8:E$1007,1)+COUNTIF(E$8:E950,E950)-1)/1000</f>
        <v>0.65100000000000002</v>
      </c>
      <c r="U950" s="21">
        <f>(RANK(F950,F$8:F$1007,1)+COUNTIF(F$8:F950,F950)-1)/1000</f>
        <v>0.63500000000000001</v>
      </c>
      <c r="V950" s="21">
        <f>(RANK(G950,G$8:G$1007,1)+COUNTIF(G$8:G950,G950)-1)/1000</f>
        <v>0.66400000000000003</v>
      </c>
      <c r="W950" s="21">
        <f>(RANK(H950,H$8:H$1007,1)+COUNTIF(H$8:H950,H950)-1)/1000</f>
        <v>0.66100000000000003</v>
      </c>
      <c r="X950" s="21">
        <f>(RANK(I950,I$8:I$1007,1)+COUNTIF(I$8:I950,I950)-1)/1000</f>
        <v>0.63500000000000001</v>
      </c>
      <c r="Y950" s="21">
        <f>(RANK(J950,J$8:J$1007,1)+COUNTIF(J$8:J950,J950)-1)/1000</f>
        <v>0.68500000000000005</v>
      </c>
      <c r="Z950" s="21">
        <f>(RANK(K950,K$8:K$1007,1)+COUNTIF(K$8:K950,K950)-1)/1000</f>
        <v>0.65600000000000003</v>
      </c>
      <c r="AA950" s="21">
        <f>(RANK(L950,L$8:L$1007,1)+COUNTIF(L$8:L950,L950)-1)/1000</f>
        <v>0.67800000000000005</v>
      </c>
      <c r="AB950" s="21">
        <f>(RANK(M950,M$8:M$1007,1)+COUNTIF(M$8:M950,M950)-1)/1000</f>
        <v>0.57899999999999996</v>
      </c>
      <c r="AC950" s="21">
        <f>(RANK(N950,N$8:N$1007,1)+COUNTIF(N$8:N950,N950)-1)/1000</f>
        <v>0.68899999999999995</v>
      </c>
      <c r="AD950" s="21">
        <f>(RANK(O950,O$8:O$1007,1)+COUNTIF(O$8:O950,O950)-1)/1000</f>
        <v>0.68500000000000005</v>
      </c>
      <c r="AE950" s="21">
        <f>(RANK(P950,P$8:P$1007,1)+COUNTIF(P$8:P950,P950)-1)/1000</f>
        <v>0.68799999999999994</v>
      </c>
      <c r="AF950" s="21">
        <f>(RANK(Q950,Q$8:Q$1007,1)+COUNTIF(Q$8:Q950,Q950)-1)/1000</f>
        <v>0.68899999999999995</v>
      </c>
      <c r="AG950" s="21">
        <f>(RANK(R950,R$8:R$1007,1)+COUNTIF(R$8:R950,R950)-1)/1000</f>
        <v>0.68500000000000005</v>
      </c>
      <c r="AH950" s="21">
        <f>(RANK(S950,S$8:S$1007,1)+COUNTIF(S$8:S950,S950)-1)/1000</f>
        <v>0.68799999999999994</v>
      </c>
      <c r="AI950" s="14">
        <f t="shared" si="179"/>
        <v>0</v>
      </c>
      <c r="AK950" s="14">
        <f t="shared" si="180"/>
        <v>0</v>
      </c>
    </row>
    <row r="951" spans="2:37" x14ac:dyDescent="0.25">
      <c r="B951">
        <f t="shared" si="174"/>
        <v>944</v>
      </c>
      <c r="C951">
        <f>MATCH(B951,'Stocastic Model Raw Data'!$B$2:$B$1001,0)</f>
        <v>233</v>
      </c>
      <c r="D951" s="14" cm="1">
        <f t="array" ref="D951">INDEX('Stocastic Model Raw Data'!$G$2:$G$1001,$C951,0)</f>
        <v>31610718</v>
      </c>
      <c r="E951" s="14" cm="1">
        <f t="array" ref="E951">INDEX('Stocastic Model Raw Data'!$C$2:$C$1001,$C951,0)</f>
        <v>2340796.9933967502</v>
      </c>
      <c r="F951" s="14" cm="1">
        <f t="array" ref="F951">INDEX('Stocastic Model Raw Data'!$H$2:$H$1001,$C951,0)</f>
        <v>876524.96773410204</v>
      </c>
      <c r="G951" s="14">
        <f t="shared" si="169"/>
        <v>1464272.025662648</v>
      </c>
      <c r="H951" s="14" cm="1">
        <f t="array" ref="H951">INDEX('Stocastic Model Raw Data'!$D$2:$D$1001,$C951,0)</f>
        <v>75869937.961683705</v>
      </c>
      <c r="I951" s="14" cm="1">
        <f t="array" ref="I951">INDEX('Stocastic Model Raw Data'!$I$2:$I$1001,$C951,0)</f>
        <v>27855623.3202498</v>
      </c>
      <c r="J951" s="14">
        <f t="shared" si="170"/>
        <v>48014314.64143391</v>
      </c>
      <c r="K951" s="14" cm="1">
        <f t="array" ref="K951">INDEX('Stocastic Model Raw Data'!$E$2:$E$1001,$C951,0)</f>
        <v>44139529.959473602</v>
      </c>
      <c r="L951" s="14" cm="1">
        <f t="array" ref="L951">INDEX('Stocastic Model Raw Data'!$J$2:$J$1001,$C951,0)</f>
        <v>31569314.0320138</v>
      </c>
      <c r="M951" s="14">
        <f t="shared" si="171"/>
        <v>12570215.927459802</v>
      </c>
      <c r="N951" s="14">
        <f t="shared" si="175"/>
        <v>120009467.9211573</v>
      </c>
      <c r="O951" s="14">
        <f t="shared" si="176"/>
        <v>59424937.3522636</v>
      </c>
      <c r="P951" s="14">
        <f t="shared" si="172"/>
        <v>60584530.568893701</v>
      </c>
      <c r="Q951" s="3">
        <f t="shared" si="177"/>
        <v>120009467.9211573</v>
      </c>
      <c r="R951" s="3">
        <f t="shared" si="178"/>
        <v>91035655.3522636</v>
      </c>
      <c r="S951" s="3">
        <f t="shared" si="173"/>
        <v>28973812.568893701</v>
      </c>
      <c r="T951" s="21">
        <f>(RANK(E951,E$8:E$1007,1)+COUNTIF(E$8:E951,E951)-1)/1000</f>
        <v>0.155</v>
      </c>
      <c r="U951" s="21">
        <f>(RANK(F951,F$8:F$1007,1)+COUNTIF(F$8:F951,F951)-1)/1000</f>
        <v>0.14699999999999999</v>
      </c>
      <c r="V951" s="21">
        <f>(RANK(G951,G$8:G$1007,1)+COUNTIF(G$8:G951,G951)-1)/1000</f>
        <v>0.17</v>
      </c>
      <c r="W951" s="21">
        <f>(RANK(H951,H$8:H$1007,1)+COUNTIF(H$8:H951,H951)-1)/1000</f>
        <v>0.156</v>
      </c>
      <c r="X951" s="21">
        <f>(RANK(I951,I$8:I$1007,1)+COUNTIF(I$8:I951,I951)-1)/1000</f>
        <v>0.14699999999999999</v>
      </c>
      <c r="Y951" s="21">
        <f>(RANK(J951,J$8:J$1007,1)+COUNTIF(J$8:J951,J951)-1)/1000</f>
        <v>0.16600000000000001</v>
      </c>
      <c r="Z951" s="21">
        <f>(RANK(K951,K$8:K$1007,1)+COUNTIF(K$8:K951,K951)-1)/1000</f>
        <v>0.96</v>
      </c>
      <c r="AA951" s="21">
        <f>(RANK(L951,L$8:L$1007,1)+COUNTIF(L$8:L951,L951)-1)/1000</f>
        <v>0.95099999999999996</v>
      </c>
      <c r="AB951" s="21">
        <f>(RANK(M951,M$8:M$1007,1)+COUNTIF(M$8:M951,M951)-1)/1000</f>
        <v>0.96</v>
      </c>
      <c r="AC951" s="21">
        <f>(RANK(N951,N$8:N$1007,1)+COUNTIF(N$8:N951,N951)-1)/1000</f>
        <v>0.23300000000000001</v>
      </c>
      <c r="AD951" s="21">
        <f>(RANK(O951,O$8:O$1007,1)+COUNTIF(O$8:O951,O951)-1)/1000</f>
        <v>0.27700000000000002</v>
      </c>
      <c r="AE951" s="21">
        <f>(RANK(P951,P$8:P$1007,1)+COUNTIF(P$8:P951,P951)-1)/1000</f>
        <v>0.2</v>
      </c>
      <c r="AF951" s="21">
        <f>(RANK(Q951,Q$8:Q$1007,1)+COUNTIF(Q$8:Q951,Q951)-1)/1000</f>
        <v>0.23300000000000001</v>
      </c>
      <c r="AG951" s="21">
        <f>(RANK(R951,R$8:R$1007,1)+COUNTIF(R$8:R951,R951)-1)/1000</f>
        <v>0.27700000000000002</v>
      </c>
      <c r="AH951" s="21">
        <f>(RANK(S951,S$8:S$1007,1)+COUNTIF(S$8:S951,S951)-1)/1000</f>
        <v>0.2</v>
      </c>
      <c r="AI951" s="14">
        <f t="shared" si="179"/>
        <v>0</v>
      </c>
      <c r="AK951" s="14">
        <f t="shared" si="180"/>
        <v>0</v>
      </c>
    </row>
    <row r="952" spans="2:37" x14ac:dyDescent="0.25">
      <c r="B952">
        <f t="shared" si="174"/>
        <v>945</v>
      </c>
      <c r="C952">
        <f>MATCH(B952,'Stocastic Model Raw Data'!$B$2:$B$1001,0)</f>
        <v>29</v>
      </c>
      <c r="D952" s="14" cm="1">
        <f t="array" ref="D952">INDEX('Stocastic Model Raw Data'!$G$2:$G$1001,$C952,0)</f>
        <v>31610718</v>
      </c>
      <c r="E952" s="14" cm="1">
        <f t="array" ref="E952">INDEX('Stocastic Model Raw Data'!$C$2:$C$1001,$C952,0)</f>
        <v>1466276.33836341</v>
      </c>
      <c r="F952" s="14" cm="1">
        <f t="array" ref="F952">INDEX('Stocastic Model Raw Data'!$H$2:$H$1001,$C952,0)</f>
        <v>542723.74663685099</v>
      </c>
      <c r="G952" s="14">
        <f t="shared" si="169"/>
        <v>923552.59172655898</v>
      </c>
      <c r="H952" s="14" cm="1">
        <f t="array" ref="H952">INDEX('Stocastic Model Raw Data'!$D$2:$D$1001,$C952,0)</f>
        <v>47563515.100803301</v>
      </c>
      <c r="I952" s="14" cm="1">
        <f t="array" ref="I952">INDEX('Stocastic Model Raw Data'!$I$2:$I$1001,$C952,0)</f>
        <v>17351749.9091876</v>
      </c>
      <c r="J952" s="14">
        <f t="shared" si="170"/>
        <v>30211765.191615701</v>
      </c>
      <c r="K952" s="14" cm="1">
        <f t="array" ref="K952">INDEX('Stocastic Model Raw Data'!$E$2:$E$1001,$C952,0)</f>
        <v>25418670.345837198</v>
      </c>
      <c r="L952" s="14" cm="1">
        <f t="array" ref="L952">INDEX('Stocastic Model Raw Data'!$J$2:$J$1001,$C952,0)</f>
        <v>17603587.111369502</v>
      </c>
      <c r="M952" s="14">
        <f t="shared" si="171"/>
        <v>7815083.2344676964</v>
      </c>
      <c r="N952" s="14">
        <f t="shared" si="175"/>
        <v>72982185.446640491</v>
      </c>
      <c r="O952" s="14">
        <f t="shared" si="176"/>
        <v>34955337.020557106</v>
      </c>
      <c r="P952" s="14">
        <f t="shared" si="172"/>
        <v>38026848.426083386</v>
      </c>
      <c r="Q952" s="3">
        <f t="shared" si="177"/>
        <v>72982185.446640491</v>
      </c>
      <c r="R952" s="3">
        <f t="shared" si="178"/>
        <v>66566055.020557106</v>
      </c>
      <c r="S952" s="3">
        <f t="shared" si="173"/>
        <v>6416130.4260833859</v>
      </c>
      <c r="T952" s="21">
        <f>(RANK(E952,E$8:E$1007,1)+COUNTIF(E$8:E952,E952)-1)/1000</f>
        <v>5.8000000000000003E-2</v>
      </c>
      <c r="U952" s="21">
        <f>(RANK(F952,F$8:F$1007,1)+COUNTIF(F$8:F952,F952)-1)/1000</f>
        <v>5.7000000000000002E-2</v>
      </c>
      <c r="V952" s="21">
        <f>(RANK(G952,G$8:G$1007,1)+COUNTIF(G$8:G952,G952)-1)/1000</f>
        <v>5.8999999999999997E-2</v>
      </c>
      <c r="W952" s="21">
        <f>(RANK(H952,H$8:H$1007,1)+COUNTIF(H$8:H952,H952)-1)/1000</f>
        <v>5.8000000000000003E-2</v>
      </c>
      <c r="X952" s="21">
        <f>(RANK(I952,I$8:I$1007,1)+COUNTIF(I$8:I952,I952)-1)/1000</f>
        <v>5.7000000000000002E-2</v>
      </c>
      <c r="Y952" s="21">
        <f>(RANK(J952,J$8:J$1007,1)+COUNTIF(J$8:J952,J952)-1)/1000</f>
        <v>5.8999999999999997E-2</v>
      </c>
      <c r="Z952" s="21">
        <f>(RANK(K952,K$8:K$1007,1)+COUNTIF(K$8:K952,K952)-1)/1000</f>
        <v>7.3999999999999996E-2</v>
      </c>
      <c r="AA952" s="21">
        <f>(RANK(L952,L$8:L$1007,1)+COUNTIF(L$8:L952,L952)-1)/1000</f>
        <v>7.2999999999999995E-2</v>
      </c>
      <c r="AB952" s="21">
        <f>(RANK(M952,M$8:M$1007,1)+COUNTIF(M$8:M952,M952)-1)/1000</f>
        <v>7.2999999999999995E-2</v>
      </c>
      <c r="AC952" s="21">
        <f>(RANK(N952,N$8:N$1007,1)+COUNTIF(N$8:N952,N952)-1)/1000</f>
        <v>2.9000000000000001E-2</v>
      </c>
      <c r="AD952" s="21">
        <f>(RANK(O952,O$8:O$1007,1)+COUNTIF(O$8:O952,O952)-1)/1000</f>
        <v>2.3E-2</v>
      </c>
      <c r="AE952" s="21">
        <f>(RANK(P952,P$8:P$1007,1)+COUNTIF(P$8:P952,P952)-1)/1000</f>
        <v>5.0999999999999997E-2</v>
      </c>
      <c r="AF952" s="21">
        <f>(RANK(Q952,Q$8:Q$1007,1)+COUNTIF(Q$8:Q952,Q952)-1)/1000</f>
        <v>2.9000000000000001E-2</v>
      </c>
      <c r="AG952" s="21">
        <f>(RANK(R952,R$8:R$1007,1)+COUNTIF(R$8:R952,R952)-1)/1000</f>
        <v>2.3E-2</v>
      </c>
      <c r="AH952" s="21">
        <f>(RANK(S952,S$8:S$1007,1)+COUNTIF(S$8:S952,S952)-1)/1000</f>
        <v>5.0999999999999997E-2</v>
      </c>
      <c r="AI952" s="14">
        <f t="shared" si="179"/>
        <v>0</v>
      </c>
      <c r="AK952" s="14">
        <f t="shared" si="180"/>
        <v>0</v>
      </c>
    </row>
    <row r="953" spans="2:37" x14ac:dyDescent="0.25">
      <c r="B953">
        <f t="shared" si="174"/>
        <v>946</v>
      </c>
      <c r="C953">
        <f>MATCH(B953,'Stocastic Model Raw Data'!$B$2:$B$1001,0)</f>
        <v>812</v>
      </c>
      <c r="D953" s="14" cm="1">
        <f t="array" ref="D953">INDEX('Stocastic Model Raw Data'!$G$2:$G$1001,$C953,0)</f>
        <v>31610718</v>
      </c>
      <c r="E953" s="14" cm="1">
        <f t="array" ref="E953">INDEX('Stocastic Model Raw Data'!$C$2:$C$1001,$C953,0)</f>
        <v>5658564.0655214898</v>
      </c>
      <c r="F953" s="14" cm="1">
        <f t="array" ref="F953">INDEX('Stocastic Model Raw Data'!$H$2:$H$1001,$C953,0)</f>
        <v>2340007.4961421401</v>
      </c>
      <c r="G953" s="14">
        <f t="shared" si="169"/>
        <v>3318556.5693793497</v>
      </c>
      <c r="H953" s="14" cm="1">
        <f t="array" ref="H953">INDEX('Stocastic Model Raw Data'!$D$2:$D$1001,$C953,0)</f>
        <v>183461733.780981</v>
      </c>
      <c r="I953" s="14" cm="1">
        <f t="array" ref="I953">INDEX('Stocastic Model Raw Data'!$I$2:$I$1001,$C953,0)</f>
        <v>72261907.0328563</v>
      </c>
      <c r="J953" s="14">
        <f t="shared" si="170"/>
        <v>111199826.7481247</v>
      </c>
      <c r="K953" s="14" cm="1">
        <f t="array" ref="K953">INDEX('Stocastic Model Raw Data'!$E$2:$E$1001,$C953,0)</f>
        <v>38807381.737804398</v>
      </c>
      <c r="L953" s="14" cm="1">
        <f t="array" ref="L953">INDEX('Stocastic Model Raw Data'!$J$2:$J$1001,$C953,0)</f>
        <v>27622972.5789322</v>
      </c>
      <c r="M953" s="14">
        <f t="shared" si="171"/>
        <v>11184409.158872198</v>
      </c>
      <c r="N953" s="14">
        <f t="shared" si="175"/>
        <v>222269115.51878542</v>
      </c>
      <c r="O953" s="14">
        <f t="shared" si="176"/>
        <v>99884879.611788496</v>
      </c>
      <c r="P953" s="14">
        <f t="shared" si="172"/>
        <v>122384235.90699692</v>
      </c>
      <c r="Q953" s="3">
        <f t="shared" si="177"/>
        <v>222269115.51878542</v>
      </c>
      <c r="R953" s="3">
        <f t="shared" si="178"/>
        <v>131495597.6117885</v>
      </c>
      <c r="S953" s="3">
        <f t="shared" si="173"/>
        <v>90773517.906996921</v>
      </c>
      <c r="T953" s="21">
        <f>(RANK(E953,E$8:E$1007,1)+COUNTIF(E$8:E953,E953)-1)/1000</f>
        <v>0.80700000000000005</v>
      </c>
      <c r="U953" s="21">
        <f>(RANK(F953,F$8:F$1007,1)+COUNTIF(F$8:F953,F953)-1)/1000</f>
        <v>0.80200000000000005</v>
      </c>
      <c r="V953" s="21">
        <f>(RANK(G953,G$8:G$1007,1)+COUNTIF(G$8:G953,G953)-1)/1000</f>
        <v>0.80900000000000005</v>
      </c>
      <c r="W953" s="21">
        <f>(RANK(H953,H$8:H$1007,1)+COUNTIF(H$8:H953,H953)-1)/1000</f>
        <v>0.8</v>
      </c>
      <c r="X953" s="21">
        <f>(RANK(I953,I$8:I$1007,1)+COUNTIF(I$8:I953,I953)-1)/1000</f>
        <v>0.80300000000000005</v>
      </c>
      <c r="Y953" s="21">
        <f>(RANK(J953,J$8:J$1007,1)+COUNTIF(J$8:J953,J953)-1)/1000</f>
        <v>0.79900000000000004</v>
      </c>
      <c r="Z953" s="21">
        <f>(RANK(K953,K$8:K$1007,1)+COUNTIF(K$8:K953,K953)-1)/1000</f>
        <v>0.71099999999999997</v>
      </c>
      <c r="AA953" s="21">
        <f>(RANK(L953,L$8:L$1007,1)+COUNTIF(L$8:L953,L953)-1)/1000</f>
        <v>0.70199999999999996</v>
      </c>
      <c r="AB953" s="21">
        <f>(RANK(M953,M$8:M$1007,1)+COUNTIF(M$8:M953,M953)-1)/1000</f>
        <v>0.73299999999999998</v>
      </c>
      <c r="AC953" s="21">
        <f>(RANK(N953,N$8:N$1007,1)+COUNTIF(N$8:N953,N953)-1)/1000</f>
        <v>0.81200000000000006</v>
      </c>
      <c r="AD953" s="21">
        <f>(RANK(O953,O$8:O$1007,1)+COUNTIF(O$8:O953,O953)-1)/1000</f>
        <v>0.81499999999999995</v>
      </c>
      <c r="AE953" s="21">
        <f>(RANK(P953,P$8:P$1007,1)+COUNTIF(P$8:P953,P953)-1)/1000</f>
        <v>0.80900000000000005</v>
      </c>
      <c r="AF953" s="21">
        <f>(RANK(Q953,Q$8:Q$1007,1)+COUNTIF(Q$8:Q953,Q953)-1)/1000</f>
        <v>0.81200000000000006</v>
      </c>
      <c r="AG953" s="21">
        <f>(RANK(R953,R$8:R$1007,1)+COUNTIF(R$8:R953,R953)-1)/1000</f>
        <v>0.81499999999999995</v>
      </c>
      <c r="AH953" s="21">
        <f>(RANK(S953,S$8:S$1007,1)+COUNTIF(S$8:S953,S953)-1)/1000</f>
        <v>0.80900000000000005</v>
      </c>
      <c r="AI953" s="14">
        <f t="shared" si="179"/>
        <v>0</v>
      </c>
      <c r="AK953" s="14">
        <f t="shared" si="180"/>
        <v>0</v>
      </c>
    </row>
    <row r="954" spans="2:37" x14ac:dyDescent="0.25">
      <c r="B954">
        <f t="shared" si="174"/>
        <v>947</v>
      </c>
      <c r="C954">
        <f>MATCH(B954,'Stocastic Model Raw Data'!$B$2:$B$1001,0)</f>
        <v>149</v>
      </c>
      <c r="D954" s="14" cm="1">
        <f t="array" ref="D954">INDEX('Stocastic Model Raw Data'!$G$2:$G$1001,$C954,0)</f>
        <v>31610718</v>
      </c>
      <c r="E954" s="14" cm="1">
        <f t="array" ref="E954">INDEX('Stocastic Model Raw Data'!$C$2:$C$1001,$C954,0)</f>
        <v>2479894.2244468001</v>
      </c>
      <c r="F954" s="14" cm="1">
        <f t="array" ref="F954">INDEX('Stocastic Model Raw Data'!$H$2:$H$1001,$C954,0)</f>
        <v>1004471.26132236</v>
      </c>
      <c r="G954" s="14">
        <f t="shared" si="169"/>
        <v>1475422.9631244401</v>
      </c>
      <c r="H954" s="14" cm="1">
        <f t="array" ref="H954">INDEX('Stocastic Model Raw Data'!$D$2:$D$1001,$C954,0)</f>
        <v>80277681.381037802</v>
      </c>
      <c r="I954" s="14" cm="1">
        <f t="array" ref="I954">INDEX('Stocastic Model Raw Data'!$I$2:$I$1001,$C954,0)</f>
        <v>31337202.263386302</v>
      </c>
      <c r="J954" s="14">
        <f t="shared" si="170"/>
        <v>48940479.1176515</v>
      </c>
      <c r="K954" s="14" cm="1">
        <f t="array" ref="K954">INDEX('Stocastic Model Raw Data'!$E$2:$E$1001,$C954,0)</f>
        <v>23541287.806061499</v>
      </c>
      <c r="L954" s="14" cm="1">
        <f t="array" ref="L954">INDEX('Stocastic Model Raw Data'!$J$2:$J$1001,$C954,0)</f>
        <v>16276754.4128424</v>
      </c>
      <c r="M954" s="14">
        <f t="shared" si="171"/>
        <v>7264533.3932190984</v>
      </c>
      <c r="N954" s="14">
        <f t="shared" si="175"/>
        <v>103818969.18709931</v>
      </c>
      <c r="O954" s="14">
        <f t="shared" si="176"/>
        <v>47613956.676228702</v>
      </c>
      <c r="P954" s="14">
        <f t="shared" si="172"/>
        <v>56205012.510870606</v>
      </c>
      <c r="Q954" s="3">
        <f t="shared" si="177"/>
        <v>103818969.18709931</v>
      </c>
      <c r="R954" s="3">
        <f t="shared" si="178"/>
        <v>79224674.676228702</v>
      </c>
      <c r="S954" s="3">
        <f t="shared" si="173"/>
        <v>24594294.510870606</v>
      </c>
      <c r="T954" s="21">
        <f>(RANK(E954,E$8:E$1007,1)+COUNTIF(E$8:E954,E954)-1)/1000</f>
        <v>0.18</v>
      </c>
      <c r="U954" s="21">
        <f>(RANK(F954,F$8:F$1007,1)+COUNTIF(F$8:F954,F954)-1)/1000</f>
        <v>0.193</v>
      </c>
      <c r="V954" s="21">
        <f>(RANK(G954,G$8:G$1007,1)+COUNTIF(G$8:G954,G954)-1)/1000</f>
        <v>0.17399999999999999</v>
      </c>
      <c r="W954" s="21">
        <f>(RANK(H954,H$8:H$1007,1)+COUNTIF(H$8:H954,H954)-1)/1000</f>
        <v>0.18</v>
      </c>
      <c r="X954" s="21">
        <f>(RANK(I954,I$8:I$1007,1)+COUNTIF(I$8:I954,I954)-1)/1000</f>
        <v>0.191</v>
      </c>
      <c r="Y954" s="21">
        <f>(RANK(J954,J$8:J$1007,1)+COUNTIF(J$8:J954,J954)-1)/1000</f>
        <v>0.17399999999999999</v>
      </c>
      <c r="Z954" s="21">
        <f>(RANK(K954,K$8:K$1007,1)+COUNTIF(K$8:K954,K954)-1)/1000</f>
        <v>3.2000000000000001E-2</v>
      </c>
      <c r="AA954" s="21">
        <f>(RANK(L954,L$8:L$1007,1)+COUNTIF(L$8:L954,L954)-1)/1000</f>
        <v>3.2000000000000001E-2</v>
      </c>
      <c r="AB954" s="21">
        <f>(RANK(M954,M$8:M$1007,1)+COUNTIF(M$8:M954,M954)-1)/1000</f>
        <v>2.7E-2</v>
      </c>
      <c r="AC954" s="21">
        <f>(RANK(N954,N$8:N$1007,1)+COUNTIF(N$8:N954,N954)-1)/1000</f>
        <v>0.14899999999999999</v>
      </c>
      <c r="AD954" s="21">
        <f>(RANK(O954,O$8:O$1007,1)+COUNTIF(O$8:O954,O954)-1)/1000</f>
        <v>0.13</v>
      </c>
      <c r="AE954" s="21">
        <f>(RANK(P954,P$8:P$1007,1)+COUNTIF(P$8:P954,P954)-1)/1000</f>
        <v>0.157</v>
      </c>
      <c r="AF954" s="21">
        <f>(RANK(Q954,Q$8:Q$1007,1)+COUNTIF(Q$8:Q954,Q954)-1)/1000</f>
        <v>0.14899999999999999</v>
      </c>
      <c r="AG954" s="21">
        <f>(RANK(R954,R$8:R$1007,1)+COUNTIF(R$8:R954,R954)-1)/1000</f>
        <v>0.13</v>
      </c>
      <c r="AH954" s="21">
        <f>(RANK(S954,S$8:S$1007,1)+COUNTIF(S$8:S954,S954)-1)/1000</f>
        <v>0.157</v>
      </c>
      <c r="AI954" s="14">
        <f t="shared" si="179"/>
        <v>0</v>
      </c>
      <c r="AK954" s="14">
        <f t="shared" si="180"/>
        <v>0</v>
      </c>
    </row>
    <row r="955" spans="2:37" x14ac:dyDescent="0.25">
      <c r="B955">
        <f t="shared" si="174"/>
        <v>948</v>
      </c>
      <c r="C955">
        <f>MATCH(B955,'Stocastic Model Raw Data'!$B$2:$B$1001,0)</f>
        <v>12</v>
      </c>
      <c r="D955" s="14" cm="1">
        <f t="array" ref="D955">INDEX('Stocastic Model Raw Data'!$G$2:$G$1001,$C955,0)</f>
        <v>31610718</v>
      </c>
      <c r="E955" s="14" cm="1">
        <f t="array" ref="E955">INDEX('Stocastic Model Raw Data'!$C$2:$C$1001,$C955,0)</f>
        <v>1266642.97203608</v>
      </c>
      <c r="F955" s="14" cm="1">
        <f t="array" ref="F955">INDEX('Stocastic Model Raw Data'!$H$2:$H$1001,$C955,0)</f>
        <v>456111.27800201502</v>
      </c>
      <c r="G955" s="14">
        <f t="shared" si="169"/>
        <v>810531.69403406489</v>
      </c>
      <c r="H955" s="14" cm="1">
        <f t="array" ref="H955">INDEX('Stocastic Model Raw Data'!$D$2:$D$1001,$C955,0)</f>
        <v>41106145.860001303</v>
      </c>
      <c r="I955" s="14" cm="1">
        <f t="array" ref="I955">INDEX('Stocastic Model Raw Data'!$I$2:$I$1001,$C955,0)</f>
        <v>14776155.441018</v>
      </c>
      <c r="J955" s="14">
        <f t="shared" si="170"/>
        <v>26329990.418983303</v>
      </c>
      <c r="K955" s="14" cm="1">
        <f t="array" ref="K955">INDEX('Stocastic Model Raw Data'!$E$2:$E$1001,$C955,0)</f>
        <v>26415308.8702913</v>
      </c>
      <c r="L955" s="14" cm="1">
        <f t="array" ref="L955">INDEX('Stocastic Model Raw Data'!$J$2:$J$1001,$C955,0)</f>
        <v>18196087.8802674</v>
      </c>
      <c r="M955" s="14">
        <f t="shared" si="171"/>
        <v>8219220.9900238998</v>
      </c>
      <c r="N955" s="14">
        <f t="shared" si="175"/>
        <v>67521454.730292603</v>
      </c>
      <c r="O955" s="14">
        <f t="shared" si="176"/>
        <v>32972243.321285401</v>
      </c>
      <c r="P955" s="14">
        <f t="shared" si="172"/>
        <v>34549211.409007207</v>
      </c>
      <c r="Q955" s="3">
        <f t="shared" si="177"/>
        <v>67521454.730292603</v>
      </c>
      <c r="R955" s="3">
        <f t="shared" si="178"/>
        <v>64582961.321285397</v>
      </c>
      <c r="S955" s="3">
        <f t="shared" si="173"/>
        <v>2938493.4090072066</v>
      </c>
      <c r="T955" s="21">
        <f>(RANK(E955,E$8:E$1007,1)+COUNTIF(E$8:E955,E955)-1)/1000</f>
        <v>2.7E-2</v>
      </c>
      <c r="U955" s="21">
        <f>(RANK(F955,F$8:F$1007,1)+COUNTIF(F$8:F955,F955)-1)/1000</f>
        <v>3.5999999999999997E-2</v>
      </c>
      <c r="V955" s="21">
        <f>(RANK(G955,G$8:G$1007,1)+COUNTIF(G$8:G955,G955)-1)/1000</f>
        <v>2.1999999999999999E-2</v>
      </c>
      <c r="W955" s="21">
        <f>(RANK(H955,H$8:H$1007,1)+COUNTIF(H$8:H955,H955)-1)/1000</f>
        <v>2.8000000000000001E-2</v>
      </c>
      <c r="X955" s="21">
        <f>(RANK(I955,I$8:I$1007,1)+COUNTIF(I$8:I955,I955)-1)/1000</f>
        <v>3.5999999999999997E-2</v>
      </c>
      <c r="Y955" s="21">
        <f>(RANK(J955,J$8:J$1007,1)+COUNTIF(J$8:J955,J955)-1)/1000</f>
        <v>2.3E-2</v>
      </c>
      <c r="Z955" s="21">
        <f>(RANK(K955,K$8:K$1007,1)+COUNTIF(K$8:K955,K955)-1)/1000</f>
        <v>0.105</v>
      </c>
      <c r="AA955" s="21">
        <f>(RANK(L955,L$8:L$1007,1)+COUNTIF(L$8:L955,L955)-1)/1000</f>
        <v>0.10199999999999999</v>
      </c>
      <c r="AB955" s="21">
        <f>(RANK(M955,M$8:M$1007,1)+COUNTIF(M$8:M955,M955)-1)/1000</f>
        <v>0.109</v>
      </c>
      <c r="AC955" s="21">
        <f>(RANK(N955,N$8:N$1007,1)+COUNTIF(N$8:N955,N955)-1)/1000</f>
        <v>1.2E-2</v>
      </c>
      <c r="AD955" s="21">
        <f>(RANK(O955,O$8:O$1007,1)+COUNTIF(O$8:O955,O955)-1)/1000</f>
        <v>1.2E-2</v>
      </c>
      <c r="AE955" s="21">
        <f>(RANK(P955,P$8:P$1007,1)+COUNTIF(P$8:P955,P955)-1)/1000</f>
        <v>1.7999999999999999E-2</v>
      </c>
      <c r="AF955" s="21">
        <f>(RANK(Q955,Q$8:Q$1007,1)+COUNTIF(Q$8:Q955,Q955)-1)/1000</f>
        <v>1.2E-2</v>
      </c>
      <c r="AG955" s="21">
        <f>(RANK(R955,R$8:R$1007,1)+COUNTIF(R$8:R955,R955)-1)/1000</f>
        <v>1.2E-2</v>
      </c>
      <c r="AH955" s="21">
        <f>(RANK(S955,S$8:S$1007,1)+COUNTIF(S$8:S955,S955)-1)/1000</f>
        <v>1.7999999999999999E-2</v>
      </c>
      <c r="AI955" s="14">
        <f t="shared" si="179"/>
        <v>0</v>
      </c>
      <c r="AK955" s="14">
        <f t="shared" si="180"/>
        <v>0</v>
      </c>
    </row>
    <row r="956" spans="2:37" x14ac:dyDescent="0.25">
      <c r="B956">
        <f t="shared" si="174"/>
        <v>949</v>
      </c>
      <c r="C956">
        <f>MATCH(B956,'Stocastic Model Raw Data'!$B$2:$B$1001,0)</f>
        <v>729</v>
      </c>
      <c r="D956" s="14" cm="1">
        <f t="array" ref="D956">INDEX('Stocastic Model Raw Data'!$G$2:$G$1001,$C956,0)</f>
        <v>31610718</v>
      </c>
      <c r="E956" s="14" cm="1">
        <f t="array" ref="E956">INDEX('Stocastic Model Raw Data'!$C$2:$C$1001,$C956,0)</f>
        <v>5231467.8416846897</v>
      </c>
      <c r="F956" s="14" cm="1">
        <f t="array" ref="F956">INDEX('Stocastic Model Raw Data'!$H$2:$H$1001,$C956,0)</f>
        <v>2195108.277613</v>
      </c>
      <c r="G956" s="14">
        <f t="shared" si="169"/>
        <v>3036359.5640716897</v>
      </c>
      <c r="H956" s="14" cm="1">
        <f t="array" ref="H956">INDEX('Stocastic Model Raw Data'!$D$2:$D$1001,$C956,0)</f>
        <v>168032353.46882099</v>
      </c>
      <c r="I956" s="14" cm="1">
        <f t="array" ref="I956">INDEX('Stocastic Model Raw Data'!$I$2:$I$1001,$C956,0)</f>
        <v>67621397.096855998</v>
      </c>
      <c r="J956" s="14">
        <f t="shared" si="170"/>
        <v>100410956.37196499</v>
      </c>
      <c r="K956" s="14" cm="1">
        <f t="array" ref="K956">INDEX('Stocastic Model Raw Data'!$E$2:$E$1001,$C956,0)</f>
        <v>35462985.939508602</v>
      </c>
      <c r="L956" s="14" cm="1">
        <f t="array" ref="L956">INDEX('Stocastic Model Raw Data'!$J$2:$J$1001,$C956,0)</f>
        <v>25154745.082619701</v>
      </c>
      <c r="M956" s="14">
        <f t="shared" si="171"/>
        <v>10308240.856888901</v>
      </c>
      <c r="N956" s="14">
        <f t="shared" si="175"/>
        <v>203495339.40832961</v>
      </c>
      <c r="O956" s="14">
        <f t="shared" si="176"/>
        <v>92776142.179475695</v>
      </c>
      <c r="P956" s="14">
        <f t="shared" si="172"/>
        <v>110719197.22885391</v>
      </c>
      <c r="Q956" s="3">
        <f t="shared" si="177"/>
        <v>203495339.40832961</v>
      </c>
      <c r="R956" s="3">
        <f t="shared" si="178"/>
        <v>124386860.17947569</v>
      </c>
      <c r="S956" s="3">
        <f t="shared" si="173"/>
        <v>79108479.228853911</v>
      </c>
      <c r="T956" s="21">
        <f>(RANK(E956,E$8:E$1007,1)+COUNTIF(E$8:E956,E956)-1)/1000</f>
        <v>0.75700000000000001</v>
      </c>
      <c r="U956" s="21">
        <f>(RANK(F956,F$8:F$1007,1)+COUNTIF(F$8:F956,F956)-1)/1000</f>
        <v>0.76300000000000001</v>
      </c>
      <c r="V956" s="21">
        <f>(RANK(G956,G$8:G$1007,1)+COUNTIF(G$8:G956,G956)-1)/1000</f>
        <v>0.73899999999999999</v>
      </c>
      <c r="W956" s="21">
        <f>(RANK(H956,H$8:H$1007,1)+COUNTIF(H$8:H956,H956)-1)/1000</f>
        <v>0.73899999999999999</v>
      </c>
      <c r="X956" s="21">
        <f>(RANK(I956,I$8:I$1007,1)+COUNTIF(I$8:I956,I956)-1)/1000</f>
        <v>0.76300000000000001</v>
      </c>
      <c r="Y956" s="21">
        <f>(RANK(J956,J$8:J$1007,1)+COUNTIF(J$8:J956,J956)-1)/1000</f>
        <v>0.72099999999999997</v>
      </c>
      <c r="Z956" s="21">
        <f>(RANK(K956,K$8:K$1007,1)+COUNTIF(K$8:K956,K956)-1)/1000</f>
        <v>0.47399999999999998</v>
      </c>
      <c r="AA956" s="21">
        <f>(RANK(L956,L$8:L$1007,1)+COUNTIF(L$8:L956,L956)-1)/1000</f>
        <v>0.46400000000000002</v>
      </c>
      <c r="AB956" s="21">
        <f>(RANK(M956,M$8:M$1007,1)+COUNTIF(M$8:M956,M956)-1)/1000</f>
        <v>0.495</v>
      </c>
      <c r="AC956" s="21">
        <f>(RANK(N956,N$8:N$1007,1)+COUNTIF(N$8:N956,N956)-1)/1000</f>
        <v>0.72899999999999998</v>
      </c>
      <c r="AD956" s="21">
        <f>(RANK(O956,O$8:O$1007,1)+COUNTIF(O$8:O956,O956)-1)/1000</f>
        <v>0.74399999999999999</v>
      </c>
      <c r="AE956" s="21">
        <f>(RANK(P956,P$8:P$1007,1)+COUNTIF(P$8:P956,P956)-1)/1000</f>
        <v>0.72599999999999998</v>
      </c>
      <c r="AF956" s="21">
        <f>(RANK(Q956,Q$8:Q$1007,1)+COUNTIF(Q$8:Q956,Q956)-1)/1000</f>
        <v>0.72899999999999998</v>
      </c>
      <c r="AG956" s="21">
        <f>(RANK(R956,R$8:R$1007,1)+COUNTIF(R$8:R956,R956)-1)/1000</f>
        <v>0.74399999999999999</v>
      </c>
      <c r="AH956" s="21">
        <f>(RANK(S956,S$8:S$1007,1)+COUNTIF(S$8:S956,S956)-1)/1000</f>
        <v>0.72599999999999998</v>
      </c>
      <c r="AI956" s="14">
        <f t="shared" si="179"/>
        <v>0</v>
      </c>
      <c r="AK956" s="14">
        <f t="shared" si="180"/>
        <v>0</v>
      </c>
    </row>
    <row r="957" spans="2:37" x14ac:dyDescent="0.25">
      <c r="B957">
        <f t="shared" si="174"/>
        <v>950</v>
      </c>
      <c r="C957">
        <f>MATCH(B957,'Stocastic Model Raw Data'!$B$2:$B$1001,0)</f>
        <v>21</v>
      </c>
      <c r="D957" s="14" cm="1">
        <f t="array" ref="D957">INDEX('Stocastic Model Raw Data'!$G$2:$G$1001,$C957,0)</f>
        <v>31610718</v>
      </c>
      <c r="E957" s="14" cm="1">
        <f t="array" ref="E957">INDEX('Stocastic Model Raw Data'!$C$2:$C$1001,$C957,0)</f>
        <v>1454096.21912948</v>
      </c>
      <c r="F957" s="14" cm="1">
        <f t="array" ref="F957">INDEX('Stocastic Model Raw Data'!$H$2:$H$1001,$C957,0)</f>
        <v>540312.40002256201</v>
      </c>
      <c r="G957" s="14">
        <f t="shared" si="169"/>
        <v>913783.81910691794</v>
      </c>
      <c r="H957" s="14" cm="1">
        <f t="array" ref="H957">INDEX('Stocastic Model Raw Data'!$D$2:$D$1001,$C957,0)</f>
        <v>47215065.293747596</v>
      </c>
      <c r="I957" s="14" cm="1">
        <f t="array" ref="I957">INDEX('Stocastic Model Raw Data'!$I$2:$I$1001,$C957,0)</f>
        <v>17237139.875123601</v>
      </c>
      <c r="J957" s="14">
        <f t="shared" si="170"/>
        <v>29977925.418623995</v>
      </c>
      <c r="K957" s="14" cm="1">
        <f t="array" ref="K957">INDEX('Stocastic Model Raw Data'!$E$2:$E$1001,$C957,0)</f>
        <v>24541447.841783099</v>
      </c>
      <c r="L957" s="14" cm="1">
        <f t="array" ref="L957">INDEX('Stocastic Model Raw Data'!$J$2:$J$1001,$C957,0)</f>
        <v>16823390.2376731</v>
      </c>
      <c r="M957" s="14">
        <f t="shared" si="171"/>
        <v>7718057.6041099988</v>
      </c>
      <c r="N957" s="14">
        <f t="shared" si="175"/>
        <v>71756513.135530695</v>
      </c>
      <c r="O957" s="14">
        <f t="shared" si="176"/>
        <v>34060530.112796701</v>
      </c>
      <c r="P957" s="14">
        <f t="shared" si="172"/>
        <v>37695983.022733994</v>
      </c>
      <c r="Q957" s="3">
        <f t="shared" si="177"/>
        <v>71756513.135530695</v>
      </c>
      <c r="R957" s="3">
        <f t="shared" si="178"/>
        <v>65671248.112796701</v>
      </c>
      <c r="S957" s="3">
        <f t="shared" si="173"/>
        <v>6085265.0227339938</v>
      </c>
      <c r="T957" s="21">
        <f>(RANK(E957,E$8:E$1007,1)+COUNTIF(E$8:E957,E957)-1)/1000</f>
        <v>5.6000000000000001E-2</v>
      </c>
      <c r="U957" s="21">
        <f>(RANK(F957,F$8:F$1007,1)+COUNTIF(F$8:F957,F957)-1)/1000</f>
        <v>5.5E-2</v>
      </c>
      <c r="V957" s="21">
        <f>(RANK(G957,G$8:G$1007,1)+COUNTIF(G$8:G957,G957)-1)/1000</f>
        <v>5.5E-2</v>
      </c>
      <c r="W957" s="21">
        <f>(RANK(H957,H$8:H$1007,1)+COUNTIF(H$8:H957,H957)-1)/1000</f>
        <v>5.6000000000000001E-2</v>
      </c>
      <c r="X957" s="21">
        <f>(RANK(I957,I$8:I$1007,1)+COUNTIF(I$8:I957,I957)-1)/1000</f>
        <v>5.5E-2</v>
      </c>
      <c r="Y957" s="21">
        <f>(RANK(J957,J$8:J$1007,1)+COUNTIF(J$8:J957,J957)-1)/1000</f>
        <v>5.7000000000000002E-2</v>
      </c>
      <c r="Z957" s="21">
        <f>(RANK(K957,K$8:K$1007,1)+COUNTIF(K$8:K957,K957)-1)/1000</f>
        <v>5.5E-2</v>
      </c>
      <c r="AA957" s="21">
        <f>(RANK(L957,L$8:L$1007,1)+COUNTIF(L$8:L957,L957)-1)/1000</f>
        <v>5.2999999999999999E-2</v>
      </c>
      <c r="AB957" s="21">
        <f>(RANK(M957,M$8:M$1007,1)+COUNTIF(M$8:M957,M957)-1)/1000</f>
        <v>6.8000000000000005E-2</v>
      </c>
      <c r="AC957" s="21">
        <f>(RANK(N957,N$8:N$1007,1)+COUNTIF(N$8:N957,N957)-1)/1000</f>
        <v>2.1000000000000001E-2</v>
      </c>
      <c r="AD957" s="21">
        <f>(RANK(O957,O$8:O$1007,1)+COUNTIF(O$8:O957,O957)-1)/1000</f>
        <v>1.7000000000000001E-2</v>
      </c>
      <c r="AE957" s="21">
        <f>(RANK(P957,P$8:P$1007,1)+COUNTIF(P$8:P957,P957)-1)/1000</f>
        <v>4.7E-2</v>
      </c>
      <c r="AF957" s="21">
        <f>(RANK(Q957,Q$8:Q$1007,1)+COUNTIF(Q$8:Q957,Q957)-1)/1000</f>
        <v>2.1000000000000001E-2</v>
      </c>
      <c r="AG957" s="21">
        <f>(RANK(R957,R$8:R$1007,1)+COUNTIF(R$8:R957,R957)-1)/1000</f>
        <v>1.7000000000000001E-2</v>
      </c>
      <c r="AH957" s="21">
        <f>(RANK(S957,S$8:S$1007,1)+COUNTIF(S$8:S957,S957)-1)/1000</f>
        <v>4.7E-2</v>
      </c>
      <c r="AI957" s="14">
        <f t="shared" si="179"/>
        <v>0</v>
      </c>
      <c r="AK957" s="14">
        <f t="shared" si="180"/>
        <v>0</v>
      </c>
    </row>
    <row r="958" spans="2:37" x14ac:dyDescent="0.25">
      <c r="B958">
        <f t="shared" si="174"/>
        <v>951</v>
      </c>
      <c r="C958">
        <f>MATCH(B958,'Stocastic Model Raw Data'!$B$2:$B$1001,0)</f>
        <v>653</v>
      </c>
      <c r="D958" s="14" cm="1">
        <f t="array" ref="D958">INDEX('Stocastic Model Raw Data'!$G$2:$G$1001,$C958,0)</f>
        <v>31610718</v>
      </c>
      <c r="E958" s="14" cm="1">
        <f t="array" ref="E958">INDEX('Stocastic Model Raw Data'!$C$2:$C$1001,$C958,0)</f>
        <v>4580395.2878267998</v>
      </c>
      <c r="F958" s="14" cm="1">
        <f t="array" ref="F958">INDEX('Stocastic Model Raw Data'!$H$2:$H$1001,$C958,0)</f>
        <v>1834149.86621979</v>
      </c>
      <c r="G958" s="14">
        <f t="shared" si="169"/>
        <v>2746245.4216070101</v>
      </c>
      <c r="H958" s="14" cm="1">
        <f t="array" ref="H958">INDEX('Stocastic Model Raw Data'!$D$2:$D$1001,$C958,0)</f>
        <v>148713518.37030399</v>
      </c>
      <c r="I958" s="14" cm="1">
        <f t="array" ref="I958">INDEX('Stocastic Model Raw Data'!$I$2:$I$1001,$C958,0)</f>
        <v>56923748.926003397</v>
      </c>
      <c r="J958" s="14">
        <f t="shared" si="170"/>
        <v>91789769.444300592</v>
      </c>
      <c r="K958" s="14" cm="1">
        <f t="array" ref="K958">INDEX('Stocastic Model Raw Data'!$E$2:$E$1001,$C958,0)</f>
        <v>42414033.374848202</v>
      </c>
      <c r="L958" s="14" cm="1">
        <f t="array" ref="L958">INDEX('Stocastic Model Raw Data'!$J$2:$J$1001,$C958,0)</f>
        <v>30310797.566691101</v>
      </c>
      <c r="M958" s="14">
        <f t="shared" si="171"/>
        <v>12103235.808157101</v>
      </c>
      <c r="N958" s="14">
        <f t="shared" si="175"/>
        <v>191127551.74515218</v>
      </c>
      <c r="O958" s="14">
        <f t="shared" si="176"/>
        <v>87234546.492694497</v>
      </c>
      <c r="P958" s="14">
        <f t="shared" si="172"/>
        <v>103893005.25245768</v>
      </c>
      <c r="Q958" s="3">
        <f t="shared" si="177"/>
        <v>191127551.74515218</v>
      </c>
      <c r="R958" s="3">
        <f t="shared" si="178"/>
        <v>118845264.4926945</v>
      </c>
      <c r="S958" s="3">
        <f t="shared" si="173"/>
        <v>72282287.252457678</v>
      </c>
      <c r="T958" s="21">
        <f>(RANK(E958,E$8:E$1007,1)+COUNTIF(E$8:E958,E958)-1)/1000</f>
        <v>0.60199999999999998</v>
      </c>
      <c r="U958" s="21">
        <f>(RANK(F958,F$8:F$1007,1)+COUNTIF(F$8:F958,F958)-1)/1000</f>
        <v>0.58299999999999996</v>
      </c>
      <c r="V958" s="21">
        <f>(RANK(G958,G$8:G$1007,1)+COUNTIF(G$8:G958,G958)-1)/1000</f>
        <v>0.62</v>
      </c>
      <c r="W958" s="21">
        <f>(RANK(H958,H$8:H$1007,1)+COUNTIF(H$8:H958,H958)-1)/1000</f>
        <v>0.60399999999999998</v>
      </c>
      <c r="X958" s="21">
        <f>(RANK(I958,I$8:I$1007,1)+COUNTIF(I$8:I958,I958)-1)/1000</f>
        <v>0.58299999999999996</v>
      </c>
      <c r="Y958" s="21">
        <f>(RANK(J958,J$8:J$1007,1)+COUNTIF(J$8:J958,J958)-1)/1000</f>
        <v>0.621</v>
      </c>
      <c r="Z958" s="21">
        <f>(RANK(K958,K$8:K$1007,1)+COUNTIF(K$8:K958,K958)-1)/1000</f>
        <v>0.90600000000000003</v>
      </c>
      <c r="AA958" s="21">
        <f>(RANK(L958,L$8:L$1007,1)+COUNTIF(L$8:L958,L958)-1)/1000</f>
        <v>0.9</v>
      </c>
      <c r="AB958" s="21">
        <f>(RANK(M958,M$8:M$1007,1)+COUNTIF(M$8:M958,M958)-1)/1000</f>
        <v>0.91500000000000004</v>
      </c>
      <c r="AC958" s="21">
        <f>(RANK(N958,N$8:N$1007,1)+COUNTIF(N$8:N958,N958)-1)/1000</f>
        <v>0.65300000000000002</v>
      </c>
      <c r="AD958" s="21">
        <f>(RANK(O958,O$8:O$1007,1)+COUNTIF(O$8:O958,O958)-1)/1000</f>
        <v>0.66500000000000004</v>
      </c>
      <c r="AE958" s="21">
        <f>(RANK(P958,P$8:P$1007,1)+COUNTIF(P$8:P958,P958)-1)/1000</f>
        <v>0.64500000000000002</v>
      </c>
      <c r="AF958" s="21">
        <f>(RANK(Q958,Q$8:Q$1007,1)+COUNTIF(Q$8:Q958,Q958)-1)/1000</f>
        <v>0.65300000000000002</v>
      </c>
      <c r="AG958" s="21">
        <f>(RANK(R958,R$8:R$1007,1)+COUNTIF(R$8:R958,R958)-1)/1000</f>
        <v>0.66500000000000004</v>
      </c>
      <c r="AH958" s="21">
        <f>(RANK(S958,S$8:S$1007,1)+COUNTIF(S$8:S958,S958)-1)/1000</f>
        <v>0.64500000000000002</v>
      </c>
      <c r="AI958" s="14">
        <f t="shared" si="179"/>
        <v>0</v>
      </c>
      <c r="AK958" s="14">
        <f t="shared" si="180"/>
        <v>0</v>
      </c>
    </row>
    <row r="959" spans="2:37" x14ac:dyDescent="0.25">
      <c r="B959">
        <f t="shared" si="174"/>
        <v>952</v>
      </c>
      <c r="C959">
        <f>MATCH(B959,'Stocastic Model Raw Data'!$B$2:$B$1001,0)</f>
        <v>135</v>
      </c>
      <c r="D959" s="14" cm="1">
        <f t="array" ref="D959">INDEX('Stocastic Model Raw Data'!$G$2:$G$1001,$C959,0)</f>
        <v>31610718</v>
      </c>
      <c r="E959" s="14" cm="1">
        <f t="array" ref="E959">INDEX('Stocastic Model Raw Data'!$C$2:$C$1001,$C959,0)</f>
        <v>2204884.9667958799</v>
      </c>
      <c r="F959" s="14" cm="1">
        <f t="array" ref="F959">INDEX('Stocastic Model Raw Data'!$H$2:$H$1001,$C959,0)</f>
        <v>857515.00626454502</v>
      </c>
      <c r="G959" s="14">
        <f t="shared" si="169"/>
        <v>1347369.9605313349</v>
      </c>
      <c r="H959" s="14" cm="1">
        <f t="array" ref="H959">INDEX('Stocastic Model Raw Data'!$D$2:$D$1001,$C959,0)</f>
        <v>71549420.825597003</v>
      </c>
      <c r="I959" s="14" cm="1">
        <f t="array" ref="I959">INDEX('Stocastic Model Raw Data'!$I$2:$I$1001,$C959,0)</f>
        <v>26952089.867750201</v>
      </c>
      <c r="J959" s="14">
        <f t="shared" si="170"/>
        <v>44597330.957846805</v>
      </c>
      <c r="K959" s="14" cm="1">
        <f t="array" ref="K959">INDEX('Stocastic Model Raw Data'!$E$2:$E$1001,$C959,0)</f>
        <v>28616844.1234481</v>
      </c>
      <c r="L959" s="14" cm="1">
        <f t="array" ref="L959">INDEX('Stocastic Model Raw Data'!$J$2:$J$1001,$C959,0)</f>
        <v>19949364.734861098</v>
      </c>
      <c r="M959" s="14">
        <f t="shared" si="171"/>
        <v>8667479.3885870017</v>
      </c>
      <c r="N959" s="14">
        <f t="shared" si="175"/>
        <v>100166264.94904511</v>
      </c>
      <c r="O959" s="14">
        <f t="shared" si="176"/>
        <v>46901454.602611303</v>
      </c>
      <c r="P959" s="14">
        <f t="shared" si="172"/>
        <v>53264810.346433803</v>
      </c>
      <c r="Q959" s="3">
        <f t="shared" si="177"/>
        <v>100166264.94904511</v>
      </c>
      <c r="R959" s="3">
        <f t="shared" si="178"/>
        <v>78512172.602611303</v>
      </c>
      <c r="S959" s="3">
        <f t="shared" si="173"/>
        <v>21654092.346433803</v>
      </c>
      <c r="T959" s="21">
        <f>(RANK(E959,E$8:E$1007,1)+COUNTIF(E$8:E959,E959)-1)/1000</f>
        <v>0.14099999999999999</v>
      </c>
      <c r="U959" s="21">
        <f>(RANK(F959,F$8:F$1007,1)+COUNTIF(F$8:F959,F959)-1)/1000</f>
        <v>0.14099999999999999</v>
      </c>
      <c r="V959" s="21">
        <f>(RANK(G959,G$8:G$1007,1)+COUNTIF(G$8:G959,G959)-1)/1000</f>
        <v>0.14099999999999999</v>
      </c>
      <c r="W959" s="21">
        <f>(RANK(H959,H$8:H$1007,1)+COUNTIF(H$8:H959,H959)-1)/1000</f>
        <v>0.14099999999999999</v>
      </c>
      <c r="X959" s="21">
        <f>(RANK(I959,I$8:I$1007,1)+COUNTIF(I$8:I959,I959)-1)/1000</f>
        <v>0.14099999999999999</v>
      </c>
      <c r="Y959" s="21">
        <f>(RANK(J959,J$8:J$1007,1)+COUNTIF(J$8:J959,J959)-1)/1000</f>
        <v>0.14099999999999999</v>
      </c>
      <c r="Z959" s="21">
        <f>(RANK(K959,K$8:K$1007,1)+COUNTIF(K$8:K959,K959)-1)/1000</f>
        <v>0.183</v>
      </c>
      <c r="AA959" s="21">
        <f>(RANK(L959,L$8:L$1007,1)+COUNTIF(L$8:L959,L959)-1)/1000</f>
        <v>0.185</v>
      </c>
      <c r="AB959" s="21">
        <f>(RANK(M959,M$8:M$1007,1)+COUNTIF(M$8:M959,M959)-1)/1000</f>
        <v>0.16700000000000001</v>
      </c>
      <c r="AC959" s="21">
        <f>(RANK(N959,N$8:N$1007,1)+COUNTIF(N$8:N959,N959)-1)/1000</f>
        <v>0.13500000000000001</v>
      </c>
      <c r="AD959" s="21">
        <f>(RANK(O959,O$8:O$1007,1)+COUNTIF(O$8:O959,O959)-1)/1000</f>
        <v>0.11700000000000001</v>
      </c>
      <c r="AE959" s="21">
        <f>(RANK(P959,P$8:P$1007,1)+COUNTIF(P$8:P959,P959)-1)/1000</f>
        <v>0.13900000000000001</v>
      </c>
      <c r="AF959" s="21">
        <f>(RANK(Q959,Q$8:Q$1007,1)+COUNTIF(Q$8:Q959,Q959)-1)/1000</f>
        <v>0.13500000000000001</v>
      </c>
      <c r="AG959" s="21">
        <f>(RANK(R959,R$8:R$1007,1)+COUNTIF(R$8:R959,R959)-1)/1000</f>
        <v>0.11700000000000001</v>
      </c>
      <c r="AH959" s="21">
        <f>(RANK(S959,S$8:S$1007,1)+COUNTIF(S$8:S959,S959)-1)/1000</f>
        <v>0.13900000000000001</v>
      </c>
      <c r="AI959" s="14">
        <f t="shared" si="179"/>
        <v>0</v>
      </c>
      <c r="AK959" s="14">
        <f t="shared" si="180"/>
        <v>0</v>
      </c>
    </row>
    <row r="960" spans="2:37" x14ac:dyDescent="0.25">
      <c r="B960">
        <f t="shared" si="174"/>
        <v>953</v>
      </c>
      <c r="C960">
        <f>MATCH(B960,'Stocastic Model Raw Data'!$B$2:$B$1001,0)</f>
        <v>23</v>
      </c>
      <c r="D960" s="14" cm="1">
        <f t="array" ref="D960">INDEX('Stocastic Model Raw Data'!$G$2:$G$1001,$C960,0)</f>
        <v>31610718</v>
      </c>
      <c r="E960" s="14" cm="1">
        <f t="array" ref="E960">INDEX('Stocastic Model Raw Data'!$C$2:$C$1001,$C960,0)</f>
        <v>1449736.0456048199</v>
      </c>
      <c r="F960" s="14" cm="1">
        <f t="array" ref="F960">INDEX('Stocastic Model Raw Data'!$H$2:$H$1001,$C960,0)</f>
        <v>540231.20438333205</v>
      </c>
      <c r="G960" s="14">
        <f t="shared" si="169"/>
        <v>909504.84122148785</v>
      </c>
      <c r="H960" s="14" cm="1">
        <f t="array" ref="H960">INDEX('Stocastic Model Raw Data'!$D$2:$D$1001,$C960,0)</f>
        <v>47063281.089437596</v>
      </c>
      <c r="I960" s="14" cm="1">
        <f t="array" ref="I960">INDEX('Stocastic Model Raw Data'!$I$2:$I$1001,$C960,0)</f>
        <v>17233280.6891721</v>
      </c>
      <c r="J960" s="14">
        <f t="shared" si="170"/>
        <v>29830000.400265496</v>
      </c>
      <c r="K960" s="14" cm="1">
        <f t="array" ref="K960">INDEX('Stocastic Model Raw Data'!$E$2:$E$1001,$C960,0)</f>
        <v>24782340.326885998</v>
      </c>
      <c r="L960" s="14" cm="1">
        <f t="array" ref="L960">INDEX('Stocastic Model Raw Data'!$J$2:$J$1001,$C960,0)</f>
        <v>17152285.788276698</v>
      </c>
      <c r="M960" s="14">
        <f t="shared" si="171"/>
        <v>7630054.5386092998</v>
      </c>
      <c r="N960" s="14">
        <f t="shared" si="175"/>
        <v>71845621.416323602</v>
      </c>
      <c r="O960" s="14">
        <f t="shared" si="176"/>
        <v>34385566.477448799</v>
      </c>
      <c r="P960" s="14">
        <f t="shared" si="172"/>
        <v>37460054.938874803</v>
      </c>
      <c r="Q960" s="3">
        <f t="shared" si="177"/>
        <v>71845621.416323602</v>
      </c>
      <c r="R960" s="3">
        <f t="shared" si="178"/>
        <v>65996284.477448799</v>
      </c>
      <c r="S960" s="3">
        <f t="shared" si="173"/>
        <v>5849336.9388748035</v>
      </c>
      <c r="T960" s="21">
        <f>(RANK(E960,E$8:E$1007,1)+COUNTIF(E$8:E960,E960)-1)/1000</f>
        <v>5.5E-2</v>
      </c>
      <c r="U960" s="21">
        <f>(RANK(F960,F$8:F$1007,1)+COUNTIF(F$8:F960,F960)-1)/1000</f>
        <v>5.3999999999999999E-2</v>
      </c>
      <c r="V960" s="21">
        <f>(RANK(G960,G$8:G$1007,1)+COUNTIF(G$8:G960,G960)-1)/1000</f>
        <v>5.2999999999999999E-2</v>
      </c>
      <c r="W960" s="21">
        <f>(RANK(H960,H$8:H$1007,1)+COUNTIF(H$8:H960,H960)-1)/1000</f>
        <v>5.5E-2</v>
      </c>
      <c r="X960" s="21">
        <f>(RANK(I960,I$8:I$1007,1)+COUNTIF(I$8:I960,I960)-1)/1000</f>
        <v>5.3999999999999999E-2</v>
      </c>
      <c r="Y960" s="21">
        <f>(RANK(J960,J$8:J$1007,1)+COUNTIF(J$8:J960,J960)-1)/1000</f>
        <v>5.3999999999999999E-2</v>
      </c>
      <c r="Z960" s="21">
        <f>(RANK(K960,K$8:K$1007,1)+COUNTIF(K$8:K960,K960)-1)/1000</f>
        <v>6.6000000000000003E-2</v>
      </c>
      <c r="AA960" s="21">
        <f>(RANK(L960,L$8:L$1007,1)+COUNTIF(L$8:L960,L960)-1)/1000</f>
        <v>6.5000000000000002E-2</v>
      </c>
      <c r="AB960" s="21">
        <f>(RANK(M960,M$8:M$1007,1)+COUNTIF(M$8:M960,M960)-1)/1000</f>
        <v>5.6000000000000001E-2</v>
      </c>
      <c r="AC960" s="21">
        <f>(RANK(N960,N$8:N$1007,1)+COUNTIF(N$8:N960,N960)-1)/1000</f>
        <v>2.3E-2</v>
      </c>
      <c r="AD960" s="21">
        <f>(RANK(O960,O$8:O$1007,1)+COUNTIF(O$8:O960,O960)-1)/1000</f>
        <v>1.9E-2</v>
      </c>
      <c r="AE960" s="21">
        <f>(RANK(P960,P$8:P$1007,1)+COUNTIF(P$8:P960,P960)-1)/1000</f>
        <v>4.2999999999999997E-2</v>
      </c>
      <c r="AF960" s="21">
        <f>(RANK(Q960,Q$8:Q$1007,1)+COUNTIF(Q$8:Q960,Q960)-1)/1000</f>
        <v>2.3E-2</v>
      </c>
      <c r="AG960" s="21">
        <f>(RANK(R960,R$8:R$1007,1)+COUNTIF(R$8:R960,R960)-1)/1000</f>
        <v>1.9E-2</v>
      </c>
      <c r="AH960" s="21">
        <f>(RANK(S960,S$8:S$1007,1)+COUNTIF(S$8:S960,S960)-1)/1000</f>
        <v>4.2999999999999997E-2</v>
      </c>
      <c r="AI960" s="14">
        <f t="shared" si="179"/>
        <v>0</v>
      </c>
      <c r="AK960" s="14">
        <f t="shared" si="180"/>
        <v>0</v>
      </c>
    </row>
    <row r="961" spans="2:37" x14ac:dyDescent="0.25">
      <c r="B961">
        <f t="shared" si="174"/>
        <v>954</v>
      </c>
      <c r="C961">
        <f>MATCH(B961,'Stocastic Model Raw Data'!$B$2:$B$1001,0)</f>
        <v>579</v>
      </c>
      <c r="D961" s="14" cm="1">
        <f t="array" ref="D961">INDEX('Stocastic Model Raw Data'!$G$2:$G$1001,$C961,0)</f>
        <v>31610718</v>
      </c>
      <c r="E961" s="14" cm="1">
        <f t="array" ref="E961">INDEX('Stocastic Model Raw Data'!$C$2:$C$1001,$C961,0)</f>
        <v>4269551.4229448903</v>
      </c>
      <c r="F961" s="14" cm="1">
        <f t="array" ref="F961">INDEX('Stocastic Model Raw Data'!$H$2:$H$1001,$C961,0)</f>
        <v>1707948.37975526</v>
      </c>
      <c r="G961" s="14">
        <f t="shared" si="169"/>
        <v>2561603.0431896304</v>
      </c>
      <c r="H961" s="14" cm="1">
        <f t="array" ref="H961">INDEX('Stocastic Model Raw Data'!$D$2:$D$1001,$C961,0)</f>
        <v>138680387.544833</v>
      </c>
      <c r="I961" s="14" cm="1">
        <f t="array" ref="I961">INDEX('Stocastic Model Raw Data'!$I$2:$I$1001,$C961,0)</f>
        <v>53024124.156216897</v>
      </c>
      <c r="J961" s="14">
        <f t="shared" si="170"/>
        <v>85656263.388616115</v>
      </c>
      <c r="K961" s="14" cm="1">
        <f t="array" ref="K961">INDEX('Stocastic Model Raw Data'!$E$2:$E$1001,$C961,0)</f>
        <v>41788607.098397203</v>
      </c>
      <c r="L961" s="14" cm="1">
        <f t="array" ref="L961">INDEX('Stocastic Model Raw Data'!$J$2:$J$1001,$C961,0)</f>
        <v>29907176.3030564</v>
      </c>
      <c r="M961" s="14">
        <f t="shared" si="171"/>
        <v>11881430.795340803</v>
      </c>
      <c r="N961" s="14">
        <f t="shared" si="175"/>
        <v>180468994.6432302</v>
      </c>
      <c r="O961" s="14">
        <f t="shared" si="176"/>
        <v>82931300.459273294</v>
      </c>
      <c r="P961" s="14">
        <f t="shared" si="172"/>
        <v>97537694.183956906</v>
      </c>
      <c r="Q961" s="3">
        <f t="shared" si="177"/>
        <v>180468994.6432302</v>
      </c>
      <c r="R961" s="3">
        <f t="shared" si="178"/>
        <v>114542018.45927329</v>
      </c>
      <c r="S961" s="3">
        <f t="shared" si="173"/>
        <v>65926976.183956906</v>
      </c>
      <c r="T961" s="21">
        <f>(RANK(E961,E$8:E$1007,1)+COUNTIF(E$8:E961,E961)-1)/1000</f>
        <v>0.52500000000000002</v>
      </c>
      <c r="U961" s="21">
        <f>(RANK(F961,F$8:F$1007,1)+COUNTIF(F$8:F961,F961)-1)/1000</f>
        <v>0.48699999999999999</v>
      </c>
      <c r="V961" s="21">
        <f>(RANK(G961,G$8:G$1007,1)+COUNTIF(G$8:G961,G961)-1)/1000</f>
        <v>0.55400000000000005</v>
      </c>
      <c r="W961" s="21">
        <f>(RANK(H961,H$8:H$1007,1)+COUNTIF(H$8:H961,H961)-1)/1000</f>
        <v>0.53400000000000003</v>
      </c>
      <c r="X961" s="21">
        <f>(RANK(I961,I$8:I$1007,1)+COUNTIF(I$8:I961,I961)-1)/1000</f>
        <v>0.49</v>
      </c>
      <c r="Y961" s="21">
        <f>(RANK(J961,J$8:J$1007,1)+COUNTIF(J$8:J961,J961)-1)/1000</f>
        <v>0.55500000000000005</v>
      </c>
      <c r="Z961" s="21">
        <f>(RANK(K961,K$8:K$1007,1)+COUNTIF(K$8:K961,K961)-1)/1000</f>
        <v>0.875</v>
      </c>
      <c r="AA961" s="21">
        <f>(RANK(L961,L$8:L$1007,1)+COUNTIF(L$8:L961,L961)-1)/1000</f>
        <v>0.871</v>
      </c>
      <c r="AB961" s="21">
        <f>(RANK(M961,M$8:M$1007,1)+COUNTIF(M$8:M961,M961)-1)/1000</f>
        <v>0.879</v>
      </c>
      <c r="AC961" s="21">
        <f>(RANK(N961,N$8:N$1007,1)+COUNTIF(N$8:N961,N961)-1)/1000</f>
        <v>0.57899999999999996</v>
      </c>
      <c r="AD961" s="21">
        <f>(RANK(O961,O$8:O$1007,1)+COUNTIF(O$8:O961,O961)-1)/1000</f>
        <v>0.59899999999999998</v>
      </c>
      <c r="AE961" s="21">
        <f>(RANK(P961,P$8:P$1007,1)+COUNTIF(P$8:P961,P961)-1)/1000</f>
        <v>0.56999999999999995</v>
      </c>
      <c r="AF961" s="21">
        <f>(RANK(Q961,Q$8:Q$1007,1)+COUNTIF(Q$8:Q961,Q961)-1)/1000</f>
        <v>0.57899999999999996</v>
      </c>
      <c r="AG961" s="21">
        <f>(RANK(R961,R$8:R$1007,1)+COUNTIF(R$8:R961,R961)-1)/1000</f>
        <v>0.59899999999999998</v>
      </c>
      <c r="AH961" s="21">
        <f>(RANK(S961,S$8:S$1007,1)+COUNTIF(S$8:S961,S961)-1)/1000</f>
        <v>0.56999999999999995</v>
      </c>
      <c r="AI961" s="14">
        <f t="shared" si="179"/>
        <v>0</v>
      </c>
      <c r="AK961" s="14">
        <f t="shared" si="180"/>
        <v>0</v>
      </c>
    </row>
    <row r="962" spans="2:37" x14ac:dyDescent="0.25">
      <c r="B962">
        <f t="shared" si="174"/>
        <v>955</v>
      </c>
      <c r="C962">
        <f>MATCH(B962,'Stocastic Model Raw Data'!$B$2:$B$1001,0)</f>
        <v>721</v>
      </c>
      <c r="D962" s="14" cm="1">
        <f t="array" ref="D962">INDEX('Stocastic Model Raw Data'!$G$2:$G$1001,$C962,0)</f>
        <v>31610718</v>
      </c>
      <c r="E962" s="14" cm="1">
        <f t="array" ref="E962">INDEX('Stocastic Model Raw Data'!$C$2:$C$1001,$C962,0)</f>
        <v>4993209.0164841898</v>
      </c>
      <c r="F962" s="14" cm="1">
        <f t="array" ref="F962">INDEX('Stocastic Model Raw Data'!$H$2:$H$1001,$C962,0)</f>
        <v>2081007.2826388499</v>
      </c>
      <c r="G962" s="14">
        <f t="shared" si="169"/>
        <v>2912201.7338453401</v>
      </c>
      <c r="H962" s="14" cm="1">
        <f t="array" ref="H962">INDEX('Stocastic Model Raw Data'!$D$2:$D$1001,$C962,0)</f>
        <v>160254216.01704299</v>
      </c>
      <c r="I962" s="14" cm="1">
        <f t="array" ref="I962">INDEX('Stocastic Model Raw Data'!$I$2:$I$1001,$C962,0)</f>
        <v>64296902.311985299</v>
      </c>
      <c r="J962" s="14">
        <f t="shared" si="170"/>
        <v>95957313.705057696</v>
      </c>
      <c r="K962" s="14" cm="1">
        <f t="array" ref="K962">INDEX('Stocastic Model Raw Data'!$E$2:$E$1001,$C962,0)</f>
        <v>41545521.920345798</v>
      </c>
      <c r="L962" s="14" cm="1">
        <f t="array" ref="L962">INDEX('Stocastic Model Raw Data'!$J$2:$J$1001,$C962,0)</f>
        <v>29702486.971108198</v>
      </c>
      <c r="M962" s="14">
        <f t="shared" si="171"/>
        <v>11843034.9492376</v>
      </c>
      <c r="N962" s="14">
        <f t="shared" si="175"/>
        <v>201799737.93738878</v>
      </c>
      <c r="O962" s="14">
        <f t="shared" si="176"/>
        <v>93999389.283093497</v>
      </c>
      <c r="P962" s="14">
        <f t="shared" si="172"/>
        <v>107800348.65429528</v>
      </c>
      <c r="Q962" s="3">
        <f t="shared" si="177"/>
        <v>201799737.93738878</v>
      </c>
      <c r="R962" s="3">
        <f t="shared" si="178"/>
        <v>125610107.2830935</v>
      </c>
      <c r="S962" s="3">
        <f t="shared" si="173"/>
        <v>76189630.654295281</v>
      </c>
      <c r="T962" s="21">
        <f>(RANK(E962,E$8:E$1007,1)+COUNTIF(E$8:E962,E962)-1)/1000</f>
        <v>0.69399999999999995</v>
      </c>
      <c r="U962" s="21">
        <f>(RANK(F962,F$8:F$1007,1)+COUNTIF(F$8:F962,F962)-1)/1000</f>
        <v>0.69199999999999995</v>
      </c>
      <c r="V962" s="21">
        <f>(RANK(G962,G$8:G$1007,1)+COUNTIF(G$8:G962,G962)-1)/1000</f>
        <v>0.69399999999999995</v>
      </c>
      <c r="W962" s="21">
        <f>(RANK(H962,H$8:H$1007,1)+COUNTIF(H$8:H962,H962)-1)/1000</f>
        <v>0.69099999999999995</v>
      </c>
      <c r="X962" s="21">
        <f>(RANK(I962,I$8:I$1007,1)+COUNTIF(I$8:I962,I962)-1)/1000</f>
        <v>0.69499999999999995</v>
      </c>
      <c r="Y962" s="21">
        <f>(RANK(J962,J$8:J$1007,1)+COUNTIF(J$8:J962,J962)-1)/1000</f>
        <v>0.67200000000000004</v>
      </c>
      <c r="Z962" s="21">
        <f>(RANK(K962,K$8:K$1007,1)+COUNTIF(K$8:K962,K962)-1)/1000</f>
        <v>0.85899999999999999</v>
      </c>
      <c r="AA962" s="21">
        <f>(RANK(L962,L$8:L$1007,1)+COUNTIF(L$8:L962,L962)-1)/1000</f>
        <v>0.85399999999999998</v>
      </c>
      <c r="AB962" s="21">
        <f>(RANK(M962,M$8:M$1007,1)+COUNTIF(M$8:M962,M962)-1)/1000</f>
        <v>0.874</v>
      </c>
      <c r="AC962" s="21">
        <f>(RANK(N962,N$8:N$1007,1)+COUNTIF(N$8:N962,N962)-1)/1000</f>
        <v>0.72099999999999997</v>
      </c>
      <c r="AD962" s="21">
        <f>(RANK(O962,O$8:O$1007,1)+COUNTIF(O$8:O962,O962)-1)/1000</f>
        <v>0.75800000000000001</v>
      </c>
      <c r="AE962" s="21">
        <f>(RANK(P962,P$8:P$1007,1)+COUNTIF(P$8:P962,P962)-1)/1000</f>
        <v>0.69199999999999995</v>
      </c>
      <c r="AF962" s="21">
        <f>(RANK(Q962,Q$8:Q$1007,1)+COUNTIF(Q$8:Q962,Q962)-1)/1000</f>
        <v>0.72099999999999997</v>
      </c>
      <c r="AG962" s="21">
        <f>(RANK(R962,R$8:R$1007,1)+COUNTIF(R$8:R962,R962)-1)/1000</f>
        <v>0.75800000000000001</v>
      </c>
      <c r="AH962" s="21">
        <f>(RANK(S962,S$8:S$1007,1)+COUNTIF(S$8:S962,S962)-1)/1000</f>
        <v>0.69199999999999995</v>
      </c>
      <c r="AI962" s="14">
        <f t="shared" si="179"/>
        <v>0</v>
      </c>
      <c r="AK962" s="14">
        <f t="shared" si="180"/>
        <v>0</v>
      </c>
    </row>
    <row r="963" spans="2:37" x14ac:dyDescent="0.25">
      <c r="B963">
        <f t="shared" si="174"/>
        <v>956</v>
      </c>
      <c r="C963">
        <f>MATCH(B963,'Stocastic Model Raw Data'!$B$2:$B$1001,0)</f>
        <v>779</v>
      </c>
      <c r="D963" s="14" cm="1">
        <f t="array" ref="D963">INDEX('Stocastic Model Raw Data'!$G$2:$G$1001,$C963,0)</f>
        <v>31610718</v>
      </c>
      <c r="E963" s="14" cm="1">
        <f t="array" ref="E963">INDEX('Stocastic Model Raw Data'!$C$2:$C$1001,$C963,0)</f>
        <v>5594871.6841260698</v>
      </c>
      <c r="F963" s="14" cm="1">
        <f t="array" ref="F963">INDEX('Stocastic Model Raw Data'!$H$2:$H$1001,$C963,0)</f>
        <v>2332212.3660907899</v>
      </c>
      <c r="G963" s="14">
        <f t="shared" si="169"/>
        <v>3262659.3180352799</v>
      </c>
      <c r="H963" s="14" cm="1">
        <f t="array" ref="H963">INDEX('Stocastic Model Raw Data'!$D$2:$D$1001,$C963,0)</f>
        <v>181598247.54702601</v>
      </c>
      <c r="I963" s="14" cm="1">
        <f t="array" ref="I963">INDEX('Stocastic Model Raw Data'!$I$2:$I$1001,$C963,0)</f>
        <v>71752195.148563996</v>
      </c>
      <c r="J963" s="14">
        <f t="shared" si="170"/>
        <v>109846052.39846201</v>
      </c>
      <c r="K963" s="14" cm="1">
        <f t="array" ref="K963">INDEX('Stocastic Model Raw Data'!$E$2:$E$1001,$C963,0)</f>
        <v>31651296.9659556</v>
      </c>
      <c r="L963" s="14" cm="1">
        <f t="array" ref="L963">INDEX('Stocastic Model Raw Data'!$J$2:$J$1001,$C963,0)</f>
        <v>22175220.150045101</v>
      </c>
      <c r="M963" s="14">
        <f t="shared" si="171"/>
        <v>9476076.8159104995</v>
      </c>
      <c r="N963" s="14">
        <f t="shared" si="175"/>
        <v>213249544.51298159</v>
      </c>
      <c r="O963" s="14">
        <f t="shared" si="176"/>
        <v>93927415.298609093</v>
      </c>
      <c r="P963" s="14">
        <f t="shared" si="172"/>
        <v>119322129.2143725</v>
      </c>
      <c r="Q963" s="3">
        <f t="shared" si="177"/>
        <v>213249544.51298159</v>
      </c>
      <c r="R963" s="3">
        <f t="shared" si="178"/>
        <v>125538133.29860909</v>
      </c>
      <c r="S963" s="3">
        <f t="shared" si="173"/>
        <v>87711411.214372501</v>
      </c>
      <c r="T963" s="21">
        <f>(RANK(E963,E$8:E$1007,1)+COUNTIF(E$8:E963,E963)-1)/1000</f>
        <v>0.79600000000000004</v>
      </c>
      <c r="U963" s="21">
        <f>(RANK(F963,F$8:F$1007,1)+COUNTIF(F$8:F963,F963)-1)/1000</f>
        <v>0.79800000000000004</v>
      </c>
      <c r="V963" s="21">
        <f>(RANK(G963,G$8:G$1007,1)+COUNTIF(G$8:G963,G963)-1)/1000</f>
        <v>0.78900000000000003</v>
      </c>
      <c r="W963" s="21">
        <f>(RANK(H963,H$8:H$1007,1)+COUNTIF(H$8:H963,H963)-1)/1000</f>
        <v>0.79300000000000004</v>
      </c>
      <c r="X963" s="21">
        <f>(RANK(I963,I$8:I$1007,1)+COUNTIF(I$8:I963,I963)-1)/1000</f>
        <v>0.79900000000000004</v>
      </c>
      <c r="Y963" s="21">
        <f>(RANK(J963,J$8:J$1007,1)+COUNTIF(J$8:J963,J963)-1)/1000</f>
        <v>0.78800000000000003</v>
      </c>
      <c r="Z963" s="21">
        <f>(RANK(K963,K$8:K$1007,1)+COUNTIF(K$8:K963,K963)-1)/1000</f>
        <v>0.28299999999999997</v>
      </c>
      <c r="AA963" s="21">
        <f>(RANK(L963,L$8:L$1007,1)+COUNTIF(L$8:L963,L963)-1)/1000</f>
        <v>0.27600000000000002</v>
      </c>
      <c r="AB963" s="21">
        <f>(RANK(M963,M$8:M$1007,1)+COUNTIF(M$8:M963,M963)-1)/1000</f>
        <v>0.315</v>
      </c>
      <c r="AC963" s="21">
        <f>(RANK(N963,N$8:N$1007,1)+COUNTIF(N$8:N963,N963)-1)/1000</f>
        <v>0.77900000000000003</v>
      </c>
      <c r="AD963" s="21">
        <f>(RANK(O963,O$8:O$1007,1)+COUNTIF(O$8:O963,O963)-1)/1000</f>
        <v>0.75600000000000001</v>
      </c>
      <c r="AE963" s="21">
        <f>(RANK(P963,P$8:P$1007,1)+COUNTIF(P$8:P963,P963)-1)/1000</f>
        <v>0.78200000000000003</v>
      </c>
      <c r="AF963" s="21">
        <f>(RANK(Q963,Q$8:Q$1007,1)+COUNTIF(Q$8:Q963,Q963)-1)/1000</f>
        <v>0.77900000000000003</v>
      </c>
      <c r="AG963" s="21">
        <f>(RANK(R963,R$8:R$1007,1)+COUNTIF(R$8:R963,R963)-1)/1000</f>
        <v>0.75600000000000001</v>
      </c>
      <c r="AH963" s="21">
        <f>(RANK(S963,S$8:S$1007,1)+COUNTIF(S$8:S963,S963)-1)/1000</f>
        <v>0.78200000000000003</v>
      </c>
      <c r="AI963" s="14">
        <f t="shared" si="179"/>
        <v>0</v>
      </c>
      <c r="AK963" s="14">
        <f t="shared" si="180"/>
        <v>0</v>
      </c>
    </row>
    <row r="964" spans="2:37" x14ac:dyDescent="0.25">
      <c r="B964">
        <f t="shared" si="174"/>
        <v>957</v>
      </c>
      <c r="C964">
        <f>MATCH(B964,'Stocastic Model Raw Data'!$B$2:$B$1001,0)</f>
        <v>752</v>
      </c>
      <c r="D964" s="14" cm="1">
        <f t="array" ref="D964">INDEX('Stocastic Model Raw Data'!$G$2:$G$1001,$C964,0)</f>
        <v>31610718</v>
      </c>
      <c r="E964" s="14" cm="1">
        <f t="array" ref="E964">INDEX('Stocastic Model Raw Data'!$C$2:$C$1001,$C964,0)</f>
        <v>5328248.0734783998</v>
      </c>
      <c r="F964" s="14" cm="1">
        <f t="array" ref="F964">INDEX('Stocastic Model Raw Data'!$H$2:$H$1001,$C964,0)</f>
        <v>2211251.0962743</v>
      </c>
      <c r="G964" s="14">
        <f t="shared" si="169"/>
        <v>3116996.9772040998</v>
      </c>
      <c r="H964" s="14" cm="1">
        <f t="array" ref="H964">INDEX('Stocastic Model Raw Data'!$D$2:$D$1001,$C964,0)</f>
        <v>172795256.695324</v>
      </c>
      <c r="I964" s="14" cm="1">
        <f t="array" ref="I964">INDEX('Stocastic Model Raw Data'!$I$2:$I$1001,$C964,0)</f>
        <v>68238121.762869701</v>
      </c>
      <c r="J964" s="14">
        <f t="shared" si="170"/>
        <v>104557134.9324543</v>
      </c>
      <c r="K964" s="14" cm="1">
        <f t="array" ref="K964">INDEX('Stocastic Model Raw Data'!$E$2:$E$1001,$C964,0)</f>
        <v>35133786.761940204</v>
      </c>
      <c r="L964" s="14" cm="1">
        <f t="array" ref="L964">INDEX('Stocastic Model Raw Data'!$J$2:$J$1001,$C964,0)</f>
        <v>24828041.759562802</v>
      </c>
      <c r="M964" s="14">
        <f t="shared" si="171"/>
        <v>10305745.002377402</v>
      </c>
      <c r="N964" s="14">
        <f t="shared" si="175"/>
        <v>207929043.45726421</v>
      </c>
      <c r="O964" s="14">
        <f t="shared" si="176"/>
        <v>93066163.522432506</v>
      </c>
      <c r="P964" s="14">
        <f t="shared" si="172"/>
        <v>114862879.93483171</v>
      </c>
      <c r="Q964" s="3">
        <f t="shared" si="177"/>
        <v>207929043.45726421</v>
      </c>
      <c r="R964" s="3">
        <f t="shared" si="178"/>
        <v>124676881.52243251</v>
      </c>
      <c r="S964" s="3">
        <f t="shared" si="173"/>
        <v>83252161.934831709</v>
      </c>
      <c r="T964" s="21">
        <f>(RANK(E964,E$8:E$1007,1)+COUNTIF(E$8:E964,E964)-1)/1000</f>
        <v>0.77</v>
      </c>
      <c r="U964" s="21">
        <f>(RANK(F964,F$8:F$1007,1)+COUNTIF(F$8:F964,F964)-1)/1000</f>
        <v>0.77400000000000002</v>
      </c>
      <c r="V964" s="21">
        <f>(RANK(G964,G$8:G$1007,1)+COUNTIF(G$8:G964,G964)-1)/1000</f>
        <v>0.76900000000000002</v>
      </c>
      <c r="W964" s="21">
        <f>(RANK(H964,H$8:H$1007,1)+COUNTIF(H$8:H964,H964)-1)/1000</f>
        <v>0.76900000000000002</v>
      </c>
      <c r="X964" s="21">
        <f>(RANK(I964,I$8:I$1007,1)+COUNTIF(I$8:I964,I964)-1)/1000</f>
        <v>0.77200000000000002</v>
      </c>
      <c r="Y964" s="21">
        <f>(RANK(J964,J$8:J$1007,1)+COUNTIF(J$8:J964,J964)-1)/1000</f>
        <v>0.77100000000000002</v>
      </c>
      <c r="Z964" s="21">
        <f>(RANK(K964,K$8:K$1007,1)+COUNTIF(K$8:K964,K964)-1)/1000</f>
        <v>0.45</v>
      </c>
      <c r="AA964" s="21">
        <f>(RANK(L964,L$8:L$1007,1)+COUNTIF(L$8:L964,L964)-1)/1000</f>
        <v>0.437</v>
      </c>
      <c r="AB964" s="21">
        <f>(RANK(M964,M$8:M$1007,1)+COUNTIF(M$8:M964,M964)-1)/1000</f>
        <v>0.49299999999999999</v>
      </c>
      <c r="AC964" s="21">
        <f>(RANK(N964,N$8:N$1007,1)+COUNTIF(N$8:N964,N964)-1)/1000</f>
        <v>0.752</v>
      </c>
      <c r="AD964" s="21">
        <f>(RANK(O964,O$8:O$1007,1)+COUNTIF(O$8:O964,O964)-1)/1000</f>
        <v>0.747</v>
      </c>
      <c r="AE964" s="21">
        <f>(RANK(P964,P$8:P$1007,1)+COUNTIF(P$8:P964,P964)-1)/1000</f>
        <v>0.76300000000000001</v>
      </c>
      <c r="AF964" s="21">
        <f>(RANK(Q964,Q$8:Q$1007,1)+COUNTIF(Q$8:Q964,Q964)-1)/1000</f>
        <v>0.752</v>
      </c>
      <c r="AG964" s="21">
        <f>(RANK(R964,R$8:R$1007,1)+COUNTIF(R$8:R964,R964)-1)/1000</f>
        <v>0.747</v>
      </c>
      <c r="AH964" s="21">
        <f>(RANK(S964,S$8:S$1007,1)+COUNTIF(S$8:S964,S964)-1)/1000</f>
        <v>0.76300000000000001</v>
      </c>
      <c r="AI964" s="14">
        <f t="shared" si="179"/>
        <v>0</v>
      </c>
      <c r="AK964" s="14">
        <f t="shared" si="180"/>
        <v>0</v>
      </c>
    </row>
    <row r="965" spans="2:37" x14ac:dyDescent="0.25">
      <c r="B965">
        <f t="shared" si="174"/>
        <v>958</v>
      </c>
      <c r="C965">
        <f>MATCH(B965,'Stocastic Model Raw Data'!$B$2:$B$1001,0)</f>
        <v>591</v>
      </c>
      <c r="D965" s="14" cm="1">
        <f t="array" ref="D965">INDEX('Stocastic Model Raw Data'!$G$2:$G$1001,$C965,0)</f>
        <v>31610718</v>
      </c>
      <c r="E965" s="14" cm="1">
        <f t="array" ref="E965">INDEX('Stocastic Model Raw Data'!$C$2:$C$1001,$C965,0)</f>
        <v>4730292.5526254904</v>
      </c>
      <c r="F965" s="14" cm="1">
        <f t="array" ref="F965">INDEX('Stocastic Model Raw Data'!$H$2:$H$1001,$C965,0)</f>
        <v>1957862.48143504</v>
      </c>
      <c r="G965" s="14">
        <f t="shared" si="169"/>
        <v>2772430.0711904503</v>
      </c>
      <c r="H965" s="14" cm="1">
        <f t="array" ref="H965">INDEX('Stocastic Model Raw Data'!$D$2:$D$1001,$C965,0)</f>
        <v>154865416.13436601</v>
      </c>
      <c r="I965" s="14" cm="1">
        <f t="array" ref="I965">INDEX('Stocastic Model Raw Data'!$I$2:$I$1001,$C965,0)</f>
        <v>60260204.646790802</v>
      </c>
      <c r="J965" s="14">
        <f t="shared" si="170"/>
        <v>94605211.487575203</v>
      </c>
      <c r="K965" s="14" cm="1">
        <f t="array" ref="K965">INDEX('Stocastic Model Raw Data'!$E$2:$E$1001,$C965,0)</f>
        <v>26507345.977162302</v>
      </c>
      <c r="L965" s="14" cm="1">
        <f t="array" ref="L965">INDEX('Stocastic Model Raw Data'!$J$2:$J$1001,$C965,0)</f>
        <v>18210536.628760301</v>
      </c>
      <c r="M965" s="14">
        <f t="shared" si="171"/>
        <v>8296809.348402001</v>
      </c>
      <c r="N965" s="14">
        <f t="shared" si="175"/>
        <v>181372762.11152831</v>
      </c>
      <c r="O965" s="14">
        <f t="shared" si="176"/>
        <v>78470741.275551111</v>
      </c>
      <c r="P965" s="14">
        <f t="shared" si="172"/>
        <v>102902020.8359772</v>
      </c>
      <c r="Q965" s="3">
        <f t="shared" si="177"/>
        <v>181372762.11152831</v>
      </c>
      <c r="R965" s="3">
        <f t="shared" si="178"/>
        <v>110081459.27555111</v>
      </c>
      <c r="S965" s="3">
        <f t="shared" si="173"/>
        <v>71291302.835977197</v>
      </c>
      <c r="T965" s="21">
        <f>(RANK(E965,E$8:E$1007,1)+COUNTIF(E$8:E965,E965)-1)/1000</f>
        <v>0.626</v>
      </c>
      <c r="U965" s="21">
        <f>(RANK(F965,F$8:F$1007,1)+COUNTIF(F$8:F965,F965)-1)/1000</f>
        <v>0.626</v>
      </c>
      <c r="V965" s="21">
        <f>(RANK(G965,G$8:G$1007,1)+COUNTIF(G$8:G965,G965)-1)/1000</f>
        <v>0.627</v>
      </c>
      <c r="W965" s="21">
        <f>(RANK(H965,H$8:H$1007,1)+COUNTIF(H$8:H965,H965)-1)/1000</f>
        <v>0.63600000000000001</v>
      </c>
      <c r="X965" s="21">
        <f>(RANK(I965,I$8:I$1007,1)+COUNTIF(I$8:I965,I965)-1)/1000</f>
        <v>0.625</v>
      </c>
      <c r="Y965" s="21">
        <f>(RANK(J965,J$8:J$1007,1)+COUNTIF(J$8:J965,J965)-1)/1000</f>
        <v>0.65300000000000002</v>
      </c>
      <c r="Z965" s="21">
        <f>(RANK(K965,K$8:K$1007,1)+COUNTIF(K$8:K965,K965)-1)/1000</f>
        <v>0.107</v>
      </c>
      <c r="AA965" s="21">
        <f>(RANK(L965,L$8:L$1007,1)+COUNTIF(L$8:L965,L965)-1)/1000</f>
        <v>0.105</v>
      </c>
      <c r="AB965" s="21">
        <f>(RANK(M965,M$8:M$1007,1)+COUNTIF(M$8:M965,M965)-1)/1000</f>
        <v>0.121</v>
      </c>
      <c r="AC965" s="21">
        <f>(RANK(N965,N$8:N$1007,1)+COUNTIF(N$8:N965,N965)-1)/1000</f>
        <v>0.59099999999999997</v>
      </c>
      <c r="AD965" s="21">
        <f>(RANK(O965,O$8:O$1007,1)+COUNTIF(O$8:O965,O965)-1)/1000</f>
        <v>0.50900000000000001</v>
      </c>
      <c r="AE965" s="21">
        <f>(RANK(P965,P$8:P$1007,1)+COUNTIF(P$8:P965,P965)-1)/1000</f>
        <v>0.63400000000000001</v>
      </c>
      <c r="AF965" s="21">
        <f>(RANK(Q965,Q$8:Q$1007,1)+COUNTIF(Q$8:Q965,Q965)-1)/1000</f>
        <v>0.59099999999999997</v>
      </c>
      <c r="AG965" s="21">
        <f>(RANK(R965,R$8:R$1007,1)+COUNTIF(R$8:R965,R965)-1)/1000</f>
        <v>0.50900000000000001</v>
      </c>
      <c r="AH965" s="21">
        <f>(RANK(S965,S$8:S$1007,1)+COUNTIF(S$8:S965,S965)-1)/1000</f>
        <v>0.63400000000000001</v>
      </c>
      <c r="AI965" s="14">
        <f t="shared" si="179"/>
        <v>0</v>
      </c>
      <c r="AK965" s="14">
        <f t="shared" si="180"/>
        <v>0</v>
      </c>
    </row>
    <row r="966" spans="2:37" x14ac:dyDescent="0.25">
      <c r="B966">
        <f t="shared" si="174"/>
        <v>959</v>
      </c>
      <c r="C966">
        <f>MATCH(B966,'Stocastic Model Raw Data'!$B$2:$B$1001,0)</f>
        <v>206</v>
      </c>
      <c r="D966" s="14" cm="1">
        <f t="array" ref="D966">INDEX('Stocastic Model Raw Data'!$G$2:$G$1001,$C966,0)</f>
        <v>31610718</v>
      </c>
      <c r="E966" s="14" cm="1">
        <f t="array" ref="E966">INDEX('Stocastic Model Raw Data'!$C$2:$C$1001,$C966,0)</f>
        <v>2368769.0620374698</v>
      </c>
      <c r="F966" s="14" cm="1">
        <f t="array" ref="F966">INDEX('Stocastic Model Raw Data'!$H$2:$H$1001,$C966,0)</f>
        <v>888990.12256126397</v>
      </c>
      <c r="G966" s="14">
        <f t="shared" si="169"/>
        <v>1479778.939476206</v>
      </c>
      <c r="H966" s="14" cm="1">
        <f t="array" ref="H966">INDEX('Stocastic Model Raw Data'!$D$2:$D$1001,$C966,0)</f>
        <v>77069156.738092795</v>
      </c>
      <c r="I966" s="14" cm="1">
        <f t="array" ref="I966">INDEX('Stocastic Model Raw Data'!$I$2:$I$1001,$C966,0)</f>
        <v>28216655.107661501</v>
      </c>
      <c r="J966" s="14">
        <f t="shared" si="170"/>
        <v>48852501.630431294</v>
      </c>
      <c r="K966" s="14" cm="1">
        <f t="array" ref="K966">INDEX('Stocastic Model Raw Data'!$E$2:$E$1001,$C966,0)</f>
        <v>38190194.182237297</v>
      </c>
      <c r="L966" s="14" cm="1">
        <f t="array" ref="L966">INDEX('Stocastic Model Raw Data'!$J$2:$J$1001,$C966,0)</f>
        <v>26970776.493702199</v>
      </c>
      <c r="M966" s="14">
        <f t="shared" si="171"/>
        <v>11219417.688535098</v>
      </c>
      <c r="N966" s="14">
        <f t="shared" si="175"/>
        <v>115259350.92033009</v>
      </c>
      <c r="O966" s="14">
        <f t="shared" si="176"/>
        <v>55187431.601363704</v>
      </c>
      <c r="P966" s="14">
        <f t="shared" si="172"/>
        <v>60071919.318966389</v>
      </c>
      <c r="Q966" s="3">
        <f t="shared" si="177"/>
        <v>115259350.92033009</v>
      </c>
      <c r="R966" s="3">
        <f t="shared" si="178"/>
        <v>86798149.601363704</v>
      </c>
      <c r="S966" s="3">
        <f t="shared" si="173"/>
        <v>28461201.318966389</v>
      </c>
      <c r="T966" s="21">
        <f>(RANK(E966,E$8:E$1007,1)+COUNTIF(E$8:E966,E966)-1)/1000</f>
        <v>0.158</v>
      </c>
      <c r="U966" s="21">
        <f>(RANK(F966,F$8:F$1007,1)+COUNTIF(F$8:F966,F966)-1)/1000</f>
        <v>0.14799999999999999</v>
      </c>
      <c r="V966" s="21">
        <f>(RANK(G966,G$8:G$1007,1)+COUNTIF(G$8:G966,G966)-1)/1000</f>
        <v>0.17599999999999999</v>
      </c>
      <c r="W966" s="21">
        <f>(RANK(H966,H$8:H$1007,1)+COUNTIF(H$8:H966,H966)-1)/1000</f>
        <v>0.159</v>
      </c>
      <c r="X966" s="21">
        <f>(RANK(I966,I$8:I$1007,1)+COUNTIF(I$8:I966,I966)-1)/1000</f>
        <v>0.14899999999999999</v>
      </c>
      <c r="Y966" s="21">
        <f>(RANK(J966,J$8:J$1007,1)+COUNTIF(J$8:J966,J966)-1)/1000</f>
        <v>0.17299999999999999</v>
      </c>
      <c r="Z966" s="21">
        <f>(RANK(K966,K$8:K$1007,1)+COUNTIF(K$8:K966,K966)-1)/1000</f>
        <v>0.66900000000000004</v>
      </c>
      <c r="AA966" s="21">
        <f>(RANK(L966,L$8:L$1007,1)+COUNTIF(L$8:L966,L966)-1)/1000</f>
        <v>0.63400000000000001</v>
      </c>
      <c r="AB966" s="21">
        <f>(RANK(M966,M$8:M$1007,1)+COUNTIF(M$8:M966,M966)-1)/1000</f>
        <v>0.74299999999999999</v>
      </c>
      <c r="AC966" s="21">
        <f>(RANK(N966,N$8:N$1007,1)+COUNTIF(N$8:N966,N966)-1)/1000</f>
        <v>0.20599999999999999</v>
      </c>
      <c r="AD966" s="21">
        <f>(RANK(O966,O$8:O$1007,1)+COUNTIF(O$8:O966,O966)-1)/1000</f>
        <v>0.218</v>
      </c>
      <c r="AE966" s="21">
        <f>(RANK(P966,P$8:P$1007,1)+COUNTIF(P$8:P966,P966)-1)/1000</f>
        <v>0.19500000000000001</v>
      </c>
      <c r="AF966" s="21">
        <f>(RANK(Q966,Q$8:Q$1007,1)+COUNTIF(Q$8:Q966,Q966)-1)/1000</f>
        <v>0.20599999999999999</v>
      </c>
      <c r="AG966" s="21">
        <f>(RANK(R966,R$8:R$1007,1)+COUNTIF(R$8:R966,R966)-1)/1000</f>
        <v>0.218</v>
      </c>
      <c r="AH966" s="21">
        <f>(RANK(S966,S$8:S$1007,1)+COUNTIF(S$8:S966,S966)-1)/1000</f>
        <v>0.19500000000000001</v>
      </c>
      <c r="AI966" s="14">
        <f t="shared" si="179"/>
        <v>0</v>
      </c>
      <c r="AK966" s="14">
        <f t="shared" si="180"/>
        <v>0</v>
      </c>
    </row>
    <row r="967" spans="2:37" x14ac:dyDescent="0.25">
      <c r="B967">
        <f t="shared" si="174"/>
        <v>960</v>
      </c>
      <c r="C967">
        <f>MATCH(B967,'Stocastic Model Raw Data'!$B$2:$B$1001,0)</f>
        <v>846</v>
      </c>
      <c r="D967" s="14" cm="1">
        <f t="array" ref="D967">INDEX('Stocastic Model Raw Data'!$G$2:$G$1001,$C967,0)</f>
        <v>31610718</v>
      </c>
      <c r="E967" s="14" cm="1">
        <f t="array" ref="E967">INDEX('Stocastic Model Raw Data'!$C$2:$C$1001,$C967,0)</f>
        <v>6074606.7821078002</v>
      </c>
      <c r="F967" s="14" cm="1">
        <f t="array" ref="F967">INDEX('Stocastic Model Raw Data'!$H$2:$H$1001,$C967,0)</f>
        <v>2507650.1580751701</v>
      </c>
      <c r="G967" s="14">
        <f t="shared" si="169"/>
        <v>3566956.6240326301</v>
      </c>
      <c r="H967" s="14" cm="1">
        <f t="array" ref="H967">INDEX('Stocastic Model Raw Data'!$D$2:$D$1001,$C967,0)</f>
        <v>198054965.58335</v>
      </c>
      <c r="I967" s="14" cm="1">
        <f t="array" ref="I967">INDEX('Stocastic Model Raw Data'!$I$2:$I$1001,$C967,0)</f>
        <v>77179020.457861006</v>
      </c>
      <c r="J967" s="14">
        <f t="shared" si="170"/>
        <v>120875945.125489</v>
      </c>
      <c r="K967" s="14" cm="1">
        <f t="array" ref="K967">INDEX('Stocastic Model Raw Data'!$E$2:$E$1001,$C967,0)</f>
        <v>39530451.312445797</v>
      </c>
      <c r="L967" s="14" cm="1">
        <f t="array" ref="L967">INDEX('Stocastic Model Raw Data'!$J$2:$J$1001,$C967,0)</f>
        <v>28416422.682842299</v>
      </c>
      <c r="M967" s="14">
        <f t="shared" si="171"/>
        <v>11114028.629603498</v>
      </c>
      <c r="N967" s="14">
        <f t="shared" si="175"/>
        <v>237585416.89579579</v>
      </c>
      <c r="O967" s="14">
        <f t="shared" si="176"/>
        <v>105595443.14070331</v>
      </c>
      <c r="P967" s="14">
        <f t="shared" si="172"/>
        <v>131989973.75509249</v>
      </c>
      <c r="Q967" s="3">
        <f t="shared" si="177"/>
        <v>237585416.89579579</v>
      </c>
      <c r="R967" s="3">
        <f t="shared" si="178"/>
        <v>137206161.14070332</v>
      </c>
      <c r="S967" s="3">
        <f t="shared" si="173"/>
        <v>100379255.75509247</v>
      </c>
      <c r="T967" s="21">
        <f>(RANK(E967,E$8:E$1007,1)+COUNTIF(E$8:E967,E967)-1)/1000</f>
        <v>0.84299999999999997</v>
      </c>
      <c r="U967" s="21">
        <f>(RANK(F967,F$8:F$1007,1)+COUNTIF(F$8:F967,F967)-1)/1000</f>
        <v>0.84099999999999997</v>
      </c>
      <c r="V967" s="21">
        <f>(RANK(G967,G$8:G$1007,1)+COUNTIF(G$8:G967,G967)-1)/1000</f>
        <v>0.84199999999999997</v>
      </c>
      <c r="W967" s="21">
        <f>(RANK(H967,H$8:H$1007,1)+COUNTIF(H$8:H967,H967)-1)/1000</f>
        <v>0.84499999999999997</v>
      </c>
      <c r="X967" s="21">
        <f>(RANK(I967,I$8:I$1007,1)+COUNTIF(I$8:I967,I967)-1)/1000</f>
        <v>0.84099999999999997</v>
      </c>
      <c r="Y967" s="21">
        <f>(RANK(J967,J$8:J$1007,1)+COUNTIF(J$8:J967,J967)-1)/1000</f>
        <v>0.84399999999999997</v>
      </c>
      <c r="Z967" s="21">
        <f>(RANK(K967,K$8:K$1007,1)+COUNTIF(K$8:K967,K967)-1)/1000</f>
        <v>0.752</v>
      </c>
      <c r="AA967" s="21">
        <f>(RANK(L967,L$8:L$1007,1)+COUNTIF(L$8:L967,L967)-1)/1000</f>
        <v>0.76</v>
      </c>
      <c r="AB967" s="21">
        <f>(RANK(M967,M$8:M$1007,1)+COUNTIF(M$8:M967,M967)-1)/1000</f>
        <v>0.71899999999999997</v>
      </c>
      <c r="AC967" s="21">
        <f>(RANK(N967,N$8:N$1007,1)+COUNTIF(N$8:N967,N967)-1)/1000</f>
        <v>0.84599999999999997</v>
      </c>
      <c r="AD967" s="21">
        <f>(RANK(O967,O$8:O$1007,1)+COUNTIF(O$8:O967,O967)-1)/1000</f>
        <v>0.85199999999999998</v>
      </c>
      <c r="AE967" s="21">
        <f>(RANK(P967,P$8:P$1007,1)+COUNTIF(P$8:P967,P967)-1)/1000</f>
        <v>0.84799999999999998</v>
      </c>
      <c r="AF967" s="21">
        <f>(RANK(Q967,Q$8:Q$1007,1)+COUNTIF(Q$8:Q967,Q967)-1)/1000</f>
        <v>0.84599999999999997</v>
      </c>
      <c r="AG967" s="21">
        <f>(RANK(R967,R$8:R$1007,1)+COUNTIF(R$8:R967,R967)-1)/1000</f>
        <v>0.85199999999999998</v>
      </c>
      <c r="AH967" s="21">
        <f>(RANK(S967,S$8:S$1007,1)+COUNTIF(S$8:S967,S967)-1)/1000</f>
        <v>0.84799999999999998</v>
      </c>
      <c r="AI967" s="14">
        <f t="shared" si="179"/>
        <v>0</v>
      </c>
      <c r="AK967" s="14">
        <f t="shared" si="180"/>
        <v>0</v>
      </c>
    </row>
    <row r="968" spans="2:37" x14ac:dyDescent="0.25">
      <c r="B968">
        <f t="shared" si="174"/>
        <v>961</v>
      </c>
      <c r="C968">
        <f>MATCH(B968,'Stocastic Model Raw Data'!$B$2:$B$1001,0)</f>
        <v>216</v>
      </c>
      <c r="D968" s="14" cm="1">
        <f t="array" ref="D968">INDEX('Stocastic Model Raw Data'!$G$2:$G$1001,$C968,0)</f>
        <v>31610718</v>
      </c>
      <c r="E968" s="14" cm="1">
        <f t="array" ref="E968">INDEX('Stocastic Model Raw Data'!$C$2:$C$1001,$C968,0)</f>
        <v>2736653.1633121902</v>
      </c>
      <c r="F968" s="14" cm="1">
        <f t="array" ref="F968">INDEX('Stocastic Model Raw Data'!$H$2:$H$1001,$C968,0)</f>
        <v>1098263.1231344601</v>
      </c>
      <c r="G968" s="14">
        <f t="shared" ref="G968:G1007" si="181">E968-F968</f>
        <v>1638390.0401777301</v>
      </c>
      <c r="H968" s="14" cm="1">
        <f t="array" ref="H968">INDEX('Stocastic Model Raw Data'!$D$2:$D$1001,$C968,0)</f>
        <v>88631311.187950402</v>
      </c>
      <c r="I968" s="14" cm="1">
        <f t="array" ref="I968">INDEX('Stocastic Model Raw Data'!$I$2:$I$1001,$C968,0)</f>
        <v>34254029.5065246</v>
      </c>
      <c r="J968" s="14">
        <f t="shared" ref="J968:J1007" si="182">H968-I968</f>
        <v>54377281.681425802</v>
      </c>
      <c r="K968" s="14" cm="1">
        <f t="array" ref="K968">INDEX('Stocastic Model Raw Data'!$E$2:$E$1001,$C968,0)</f>
        <v>28076131.854500599</v>
      </c>
      <c r="L968" s="14" cm="1">
        <f t="array" ref="L968">INDEX('Stocastic Model Raw Data'!$J$2:$J$1001,$C968,0)</f>
        <v>19574683.680876199</v>
      </c>
      <c r="M968" s="14">
        <f t="shared" ref="M968:M1007" si="183">K968-L968</f>
        <v>8501448.1736244</v>
      </c>
      <c r="N968" s="14">
        <f t="shared" si="175"/>
        <v>116707443.04245099</v>
      </c>
      <c r="O968" s="14">
        <f t="shared" si="176"/>
        <v>53828713.187400803</v>
      </c>
      <c r="P968" s="14">
        <f t="shared" ref="P968:P1007" si="184">N968-O968</f>
        <v>62878729.855050191</v>
      </c>
      <c r="Q968" s="3">
        <f t="shared" si="177"/>
        <v>116707443.04245099</v>
      </c>
      <c r="R968" s="3">
        <f t="shared" si="178"/>
        <v>85439431.187400803</v>
      </c>
      <c r="S968" s="3">
        <f t="shared" ref="S968:S1007" si="185">Q968-R968</f>
        <v>31268011.855050191</v>
      </c>
      <c r="T968" s="21">
        <f>(RANK(E968,E$8:E$1007,1)+COUNTIF(E$8:E968,E968)-1)/1000</f>
        <v>0.246</v>
      </c>
      <c r="U968" s="21">
        <f>(RANK(F968,F$8:F$1007,1)+COUNTIF(F$8:F968,F968)-1)/1000</f>
        <v>0.248</v>
      </c>
      <c r="V968" s="21">
        <f>(RANK(G968,G$8:G$1007,1)+COUNTIF(G$8:G968,G968)-1)/1000</f>
        <v>0.23799999999999999</v>
      </c>
      <c r="W968" s="21">
        <f>(RANK(H968,H$8:H$1007,1)+COUNTIF(H$8:H968,H968)-1)/1000</f>
        <v>0.246</v>
      </c>
      <c r="X968" s="21">
        <f>(RANK(I968,I$8:I$1007,1)+COUNTIF(I$8:I968,I968)-1)/1000</f>
        <v>0.246</v>
      </c>
      <c r="Y968" s="21">
        <f>(RANK(J968,J$8:J$1007,1)+COUNTIF(J$8:J968,J968)-1)/1000</f>
        <v>0.24299999999999999</v>
      </c>
      <c r="Z968" s="21">
        <f>(RANK(K968,K$8:K$1007,1)+COUNTIF(K$8:K968,K968)-1)/1000</f>
        <v>0.156</v>
      </c>
      <c r="AA968" s="21">
        <f>(RANK(L968,L$8:L$1007,1)+COUNTIF(L$8:L968,L968)-1)/1000</f>
        <v>0.16300000000000001</v>
      </c>
      <c r="AB968" s="21">
        <f>(RANK(M968,M$8:M$1007,1)+COUNTIF(M$8:M968,M968)-1)/1000</f>
        <v>0.14299999999999999</v>
      </c>
      <c r="AC968" s="21">
        <f>(RANK(N968,N$8:N$1007,1)+COUNTIF(N$8:N968,N968)-1)/1000</f>
        <v>0.216</v>
      </c>
      <c r="AD968" s="21">
        <f>(RANK(O968,O$8:O$1007,1)+COUNTIF(O$8:O968,O968)-1)/1000</f>
        <v>0.19500000000000001</v>
      </c>
      <c r="AE968" s="21">
        <f>(RANK(P968,P$8:P$1007,1)+COUNTIF(P$8:P968,P968)-1)/1000</f>
        <v>0.22600000000000001</v>
      </c>
      <c r="AF968" s="21">
        <f>(RANK(Q968,Q$8:Q$1007,1)+COUNTIF(Q$8:Q968,Q968)-1)/1000</f>
        <v>0.216</v>
      </c>
      <c r="AG968" s="21">
        <f>(RANK(R968,R$8:R$1007,1)+COUNTIF(R$8:R968,R968)-1)/1000</f>
        <v>0.19500000000000001</v>
      </c>
      <c r="AH968" s="21">
        <f>(RANK(S968,S$8:S$1007,1)+COUNTIF(S$8:S968,S968)-1)/1000</f>
        <v>0.22600000000000001</v>
      </c>
      <c r="AI968" s="14">
        <f t="shared" si="179"/>
        <v>0</v>
      </c>
      <c r="AK968" s="14">
        <f t="shared" si="180"/>
        <v>0</v>
      </c>
    </row>
    <row r="969" spans="2:37" x14ac:dyDescent="0.25">
      <c r="B969">
        <f t="shared" ref="B969:B1007" si="186">B968+1</f>
        <v>962</v>
      </c>
      <c r="C969">
        <f>MATCH(B969,'Stocastic Model Raw Data'!$B$2:$B$1001,0)</f>
        <v>106</v>
      </c>
      <c r="D969" s="14" cm="1">
        <f t="array" ref="D969">INDEX('Stocastic Model Raw Data'!$G$2:$G$1001,$C969,0)</f>
        <v>31610718</v>
      </c>
      <c r="E969" s="14" cm="1">
        <f t="array" ref="E969">INDEX('Stocastic Model Raw Data'!$C$2:$C$1001,$C969,0)</f>
        <v>1775380.51935521</v>
      </c>
      <c r="F969" s="14" cm="1">
        <f t="array" ref="F969">INDEX('Stocastic Model Raw Data'!$H$2:$H$1001,$C969,0)</f>
        <v>647748.32610892795</v>
      </c>
      <c r="G969" s="14">
        <f t="shared" si="181"/>
        <v>1127632.1932462822</v>
      </c>
      <c r="H969" s="14" cm="1">
        <f t="array" ref="H969">INDEX('Stocastic Model Raw Data'!$D$2:$D$1001,$C969,0)</f>
        <v>57352944.202077299</v>
      </c>
      <c r="I969" s="14" cm="1">
        <f t="array" ref="I969">INDEX('Stocastic Model Raw Data'!$I$2:$I$1001,$C969,0)</f>
        <v>20802462.304303899</v>
      </c>
      <c r="J969" s="14">
        <f t="shared" si="182"/>
        <v>36550481.8977734</v>
      </c>
      <c r="K969" s="14" cm="1">
        <f t="array" ref="K969">INDEX('Stocastic Model Raw Data'!$E$2:$E$1001,$C969,0)</f>
        <v>36100147.052755803</v>
      </c>
      <c r="L969" s="14" cm="1">
        <f t="array" ref="L969">INDEX('Stocastic Model Raw Data'!$J$2:$J$1001,$C969,0)</f>
        <v>26037500.818085101</v>
      </c>
      <c r="M969" s="14">
        <f t="shared" si="183"/>
        <v>10062646.234670702</v>
      </c>
      <c r="N969" s="14">
        <f t="shared" ref="N969:N1007" si="187">H969+K969</f>
        <v>93453091.254833102</v>
      </c>
      <c r="O969" s="14">
        <f t="shared" ref="O969:O1007" si="188">I969+L969</f>
        <v>46839963.122389004</v>
      </c>
      <c r="P969" s="14">
        <f t="shared" si="184"/>
        <v>46613128.132444099</v>
      </c>
      <c r="Q969" s="3">
        <f t="shared" ref="Q969:Q1007" si="189">N969</f>
        <v>93453091.254833102</v>
      </c>
      <c r="R969" s="3">
        <f t="shared" ref="R969:R1007" si="190">O969+D969</f>
        <v>78450681.122389004</v>
      </c>
      <c r="S969" s="3">
        <f t="shared" si="185"/>
        <v>15002410.132444099</v>
      </c>
      <c r="T969" s="21">
        <f>(RANK(E969,E$8:E$1007,1)+COUNTIF(E$8:E969,E969)-1)/1000</f>
        <v>0.108</v>
      </c>
      <c r="U969" s="21">
        <f>(RANK(F969,F$8:F$1007,1)+COUNTIF(F$8:F969,F969)-1)/1000</f>
        <v>9.6000000000000002E-2</v>
      </c>
      <c r="V969" s="21">
        <f>(RANK(G969,G$8:G$1007,1)+COUNTIF(G$8:G969,G969)-1)/1000</f>
        <v>0.11</v>
      </c>
      <c r="W969" s="21">
        <f>(RANK(H969,H$8:H$1007,1)+COUNTIF(H$8:H969,H969)-1)/1000</f>
        <v>0.107</v>
      </c>
      <c r="X969" s="21">
        <f>(RANK(I969,I$8:I$1007,1)+COUNTIF(I$8:I969,I969)-1)/1000</f>
        <v>9.7000000000000003E-2</v>
      </c>
      <c r="Y969" s="21">
        <f>(RANK(J969,J$8:J$1007,1)+COUNTIF(J$8:J969,J969)-1)/1000</f>
        <v>0.109</v>
      </c>
      <c r="Z969" s="21">
        <f>(RANK(K969,K$8:K$1007,1)+COUNTIF(K$8:K969,K969)-1)/1000</f>
        <v>0.51500000000000001</v>
      </c>
      <c r="AA969" s="21">
        <f>(RANK(L969,L$8:L$1007,1)+COUNTIF(L$8:L969,L969)-1)/1000</f>
        <v>0.54700000000000004</v>
      </c>
      <c r="AB969" s="21">
        <f>(RANK(M969,M$8:M$1007,1)+COUNTIF(M$8:M969,M969)-1)/1000</f>
        <v>0.432</v>
      </c>
      <c r="AC969" s="21">
        <f>(RANK(N969,N$8:N$1007,1)+COUNTIF(N$8:N969,N969)-1)/1000</f>
        <v>0.106</v>
      </c>
      <c r="AD969" s="21">
        <f>(RANK(O969,O$8:O$1007,1)+COUNTIF(O$8:O969,O969)-1)/1000</f>
        <v>0.115</v>
      </c>
      <c r="AE969" s="21">
        <f>(RANK(P969,P$8:P$1007,1)+COUNTIF(P$8:P969,P969)-1)/1000</f>
        <v>0.106</v>
      </c>
      <c r="AF969" s="21">
        <f>(RANK(Q969,Q$8:Q$1007,1)+COUNTIF(Q$8:Q969,Q969)-1)/1000</f>
        <v>0.106</v>
      </c>
      <c r="AG969" s="21">
        <f>(RANK(R969,R$8:R$1007,1)+COUNTIF(R$8:R969,R969)-1)/1000</f>
        <v>0.115</v>
      </c>
      <c r="AH969" s="21">
        <f>(RANK(S969,S$8:S$1007,1)+COUNTIF(S$8:S969,S969)-1)/1000</f>
        <v>0.106</v>
      </c>
      <c r="AI969" s="14">
        <f t="shared" ref="AI969:AI1007" si="191">J969+M969-P969</f>
        <v>0</v>
      </c>
      <c r="AK969" s="14">
        <f t="shared" ref="AK969:AK1007" si="192">H969+K969-N969</f>
        <v>0</v>
      </c>
    </row>
    <row r="970" spans="2:37" x14ac:dyDescent="0.25">
      <c r="B970">
        <f t="shared" si="186"/>
        <v>963</v>
      </c>
      <c r="C970">
        <f>MATCH(B970,'Stocastic Model Raw Data'!$B$2:$B$1001,0)</f>
        <v>621</v>
      </c>
      <c r="D970" s="14" cm="1">
        <f t="array" ref="D970">INDEX('Stocastic Model Raw Data'!$G$2:$G$1001,$C970,0)</f>
        <v>31610718</v>
      </c>
      <c r="E970" s="14" cm="1">
        <f t="array" ref="E970">INDEX('Stocastic Model Raw Data'!$C$2:$C$1001,$C970,0)</f>
        <v>4493797.4796813903</v>
      </c>
      <c r="F970" s="14" cm="1">
        <f t="array" ref="F970">INDEX('Stocastic Model Raw Data'!$H$2:$H$1001,$C970,0)</f>
        <v>1806161.0273086501</v>
      </c>
      <c r="G970" s="14">
        <f t="shared" si="181"/>
        <v>2687636.45237274</v>
      </c>
      <c r="H970" s="14" cm="1">
        <f t="array" ref="H970">INDEX('Stocastic Model Raw Data'!$D$2:$D$1001,$C970,0)</f>
        <v>146852312.27308401</v>
      </c>
      <c r="I970" s="14" cm="1">
        <f t="array" ref="I970">INDEX('Stocastic Model Raw Data'!$I$2:$I$1001,$C970,0)</f>
        <v>55992807.869503997</v>
      </c>
      <c r="J970" s="14">
        <f t="shared" si="182"/>
        <v>90859504.40358001</v>
      </c>
      <c r="K970" s="14" cm="1">
        <f t="array" ref="K970">INDEX('Stocastic Model Raw Data'!$E$2:$E$1001,$C970,0)</f>
        <v>39819924.981254503</v>
      </c>
      <c r="L970" s="14" cm="1">
        <f t="array" ref="L970">INDEX('Stocastic Model Raw Data'!$J$2:$J$1001,$C970,0)</f>
        <v>28762952.3213645</v>
      </c>
      <c r="M970" s="14">
        <f t="shared" si="183"/>
        <v>11056972.659890004</v>
      </c>
      <c r="N970" s="14">
        <f t="shared" si="187"/>
        <v>186672237.2543385</v>
      </c>
      <c r="O970" s="14">
        <f t="shared" si="188"/>
        <v>84755760.190868497</v>
      </c>
      <c r="P970" s="14">
        <f t="shared" si="184"/>
        <v>101916477.06347001</v>
      </c>
      <c r="Q970" s="3">
        <f t="shared" si="189"/>
        <v>186672237.2543385</v>
      </c>
      <c r="R970" s="3">
        <f t="shared" si="190"/>
        <v>116366478.1908685</v>
      </c>
      <c r="S970" s="3">
        <f t="shared" si="185"/>
        <v>70305759.063470006</v>
      </c>
      <c r="T970" s="21">
        <f>(RANK(E970,E$8:E$1007,1)+COUNTIF(E$8:E970,E970)-1)/1000</f>
        <v>0.58399999999999996</v>
      </c>
      <c r="U970" s="21">
        <f>(RANK(F970,F$8:F$1007,1)+COUNTIF(F$8:F970,F970)-1)/1000</f>
        <v>0.56799999999999995</v>
      </c>
      <c r="V970" s="21">
        <f>(RANK(G970,G$8:G$1007,1)+COUNTIF(G$8:G970,G970)-1)/1000</f>
        <v>0.59599999999999997</v>
      </c>
      <c r="W970" s="21">
        <f>(RANK(H970,H$8:H$1007,1)+COUNTIF(H$8:H970,H970)-1)/1000</f>
        <v>0.59</v>
      </c>
      <c r="X970" s="21">
        <f>(RANK(I970,I$8:I$1007,1)+COUNTIF(I$8:I970,I970)-1)/1000</f>
        <v>0.57099999999999995</v>
      </c>
      <c r="Y970" s="21">
        <f>(RANK(J970,J$8:J$1007,1)+COUNTIF(J$8:J970,J970)-1)/1000</f>
        <v>0.61199999999999999</v>
      </c>
      <c r="Z970" s="21">
        <f>(RANK(K970,K$8:K$1007,1)+COUNTIF(K$8:K970,K970)-1)/1000</f>
        <v>0.77</v>
      </c>
      <c r="AA970" s="21">
        <f>(RANK(L970,L$8:L$1007,1)+COUNTIF(L$8:L970,L970)-1)/1000</f>
        <v>0.79</v>
      </c>
      <c r="AB970" s="21">
        <f>(RANK(M970,M$8:M$1007,1)+COUNTIF(M$8:M970,M970)-1)/1000</f>
        <v>0.70599999999999996</v>
      </c>
      <c r="AC970" s="21">
        <f>(RANK(N970,N$8:N$1007,1)+COUNTIF(N$8:N970,N970)-1)/1000</f>
        <v>0.621</v>
      </c>
      <c r="AD970" s="21">
        <f>(RANK(O970,O$8:O$1007,1)+COUNTIF(O$8:O970,O970)-1)/1000</f>
        <v>0.627</v>
      </c>
      <c r="AE970" s="21">
        <f>(RANK(P970,P$8:P$1007,1)+COUNTIF(P$8:P970,P970)-1)/1000</f>
        <v>0.622</v>
      </c>
      <c r="AF970" s="21">
        <f>(RANK(Q970,Q$8:Q$1007,1)+COUNTIF(Q$8:Q970,Q970)-1)/1000</f>
        <v>0.621</v>
      </c>
      <c r="AG970" s="21">
        <f>(RANK(R970,R$8:R$1007,1)+COUNTIF(R$8:R970,R970)-1)/1000</f>
        <v>0.627</v>
      </c>
      <c r="AH970" s="21">
        <f>(RANK(S970,S$8:S$1007,1)+COUNTIF(S$8:S970,S970)-1)/1000</f>
        <v>0.622</v>
      </c>
      <c r="AI970" s="14">
        <f t="shared" si="191"/>
        <v>0</v>
      </c>
      <c r="AK970" s="14">
        <f t="shared" si="192"/>
        <v>0</v>
      </c>
    </row>
    <row r="971" spans="2:37" x14ac:dyDescent="0.25">
      <c r="B971">
        <f t="shared" si="186"/>
        <v>964</v>
      </c>
      <c r="C971">
        <f>MATCH(B971,'Stocastic Model Raw Data'!$B$2:$B$1001,0)</f>
        <v>677</v>
      </c>
      <c r="D971" s="14" cm="1">
        <f t="array" ref="D971">INDEX('Stocastic Model Raw Data'!$G$2:$G$1001,$C971,0)</f>
        <v>31610718</v>
      </c>
      <c r="E971" s="14" cm="1">
        <f t="array" ref="E971">INDEX('Stocastic Model Raw Data'!$C$2:$C$1001,$C971,0)</f>
        <v>4622949.01822438</v>
      </c>
      <c r="F971" s="14" cm="1">
        <f t="array" ref="F971">INDEX('Stocastic Model Raw Data'!$H$2:$H$1001,$C971,0)</f>
        <v>1894334.29421159</v>
      </c>
      <c r="G971" s="14">
        <f t="shared" si="181"/>
        <v>2728614.7240127902</v>
      </c>
      <c r="H971" s="14" cm="1">
        <f t="array" ref="H971">INDEX('Stocastic Model Raw Data'!$D$2:$D$1001,$C971,0)</f>
        <v>149659438.65651199</v>
      </c>
      <c r="I971" s="14" cm="1">
        <f t="array" ref="I971">INDEX('Stocastic Model Raw Data'!$I$2:$I$1001,$C971,0)</f>
        <v>58768186.346061103</v>
      </c>
      <c r="J971" s="14">
        <f t="shared" si="182"/>
        <v>90891252.310450882</v>
      </c>
      <c r="K971" s="14" cm="1">
        <f t="array" ref="K971">INDEX('Stocastic Model Raw Data'!$E$2:$E$1001,$C971,0)</f>
        <v>44268392.959258497</v>
      </c>
      <c r="L971" s="14" cm="1">
        <f t="array" ref="L971">INDEX('Stocastic Model Raw Data'!$J$2:$J$1001,$C971,0)</f>
        <v>31613839.5402436</v>
      </c>
      <c r="M971" s="14">
        <f t="shared" si="183"/>
        <v>12654553.419014897</v>
      </c>
      <c r="N971" s="14">
        <f t="shared" si="187"/>
        <v>193927831.61577049</v>
      </c>
      <c r="O971" s="14">
        <f t="shared" si="188"/>
        <v>90382025.886304706</v>
      </c>
      <c r="P971" s="14">
        <f t="shared" si="184"/>
        <v>103545805.72946578</v>
      </c>
      <c r="Q971" s="3">
        <f t="shared" si="189"/>
        <v>193927831.61577049</v>
      </c>
      <c r="R971" s="3">
        <f t="shared" si="190"/>
        <v>121992743.88630471</v>
      </c>
      <c r="S971" s="3">
        <f t="shared" si="185"/>
        <v>71935087.729465783</v>
      </c>
      <c r="T971" s="21">
        <f>(RANK(E971,E$8:E$1007,1)+COUNTIF(E$8:E971,E971)-1)/1000</f>
        <v>0.61299999999999999</v>
      </c>
      <c r="U971" s="21">
        <f>(RANK(F971,F$8:F$1007,1)+COUNTIF(F$8:F971,F971)-1)/1000</f>
        <v>0.61399999999999999</v>
      </c>
      <c r="V971" s="21">
        <f>(RANK(G971,G$8:G$1007,1)+COUNTIF(G$8:G971,G971)-1)/1000</f>
        <v>0.61299999999999999</v>
      </c>
      <c r="W971" s="21">
        <f>(RANK(H971,H$8:H$1007,1)+COUNTIF(H$8:H971,H971)-1)/1000</f>
        <v>0.61199999999999999</v>
      </c>
      <c r="X971" s="21">
        <f>(RANK(I971,I$8:I$1007,1)+COUNTIF(I$8:I971,I971)-1)/1000</f>
        <v>0.61399999999999999</v>
      </c>
      <c r="Y971" s="21">
        <f>(RANK(J971,J$8:J$1007,1)+COUNTIF(J$8:J971,J971)-1)/1000</f>
        <v>0.61299999999999999</v>
      </c>
      <c r="Z971" s="21">
        <f>(RANK(K971,K$8:K$1007,1)+COUNTIF(K$8:K971,K971)-1)/1000</f>
        <v>0.96099999999999997</v>
      </c>
      <c r="AA971" s="21">
        <f>(RANK(L971,L$8:L$1007,1)+COUNTIF(L$8:L971,L971)-1)/1000</f>
        <v>0.95299999999999996</v>
      </c>
      <c r="AB971" s="21">
        <f>(RANK(M971,M$8:M$1007,1)+COUNTIF(M$8:M971,M971)-1)/1000</f>
        <v>0.96499999999999997</v>
      </c>
      <c r="AC971" s="21">
        <f>(RANK(N971,N$8:N$1007,1)+COUNTIF(N$8:N971,N971)-1)/1000</f>
        <v>0.67700000000000005</v>
      </c>
      <c r="AD971" s="21">
        <f>(RANK(O971,O$8:O$1007,1)+COUNTIF(O$8:O971,O971)-1)/1000</f>
        <v>0.70699999999999996</v>
      </c>
      <c r="AE971" s="21">
        <f>(RANK(P971,P$8:P$1007,1)+COUNTIF(P$8:P971,P971)-1)/1000</f>
        <v>0.64</v>
      </c>
      <c r="AF971" s="21">
        <f>(RANK(Q971,Q$8:Q$1007,1)+COUNTIF(Q$8:Q971,Q971)-1)/1000</f>
        <v>0.67700000000000005</v>
      </c>
      <c r="AG971" s="21">
        <f>(RANK(R971,R$8:R$1007,1)+COUNTIF(R$8:R971,R971)-1)/1000</f>
        <v>0.70699999999999996</v>
      </c>
      <c r="AH971" s="21">
        <f>(RANK(S971,S$8:S$1007,1)+COUNTIF(S$8:S971,S971)-1)/1000</f>
        <v>0.64</v>
      </c>
      <c r="AI971" s="14">
        <f t="shared" si="191"/>
        <v>0</v>
      </c>
      <c r="AK971" s="14">
        <f t="shared" si="192"/>
        <v>0</v>
      </c>
    </row>
    <row r="972" spans="2:37" x14ac:dyDescent="0.25">
      <c r="B972">
        <f t="shared" si="186"/>
        <v>965</v>
      </c>
      <c r="C972">
        <f>MATCH(B972,'Stocastic Model Raw Data'!$B$2:$B$1001,0)</f>
        <v>928</v>
      </c>
      <c r="D972" s="14" cm="1">
        <f t="array" ref="D972">INDEX('Stocastic Model Raw Data'!$G$2:$G$1001,$C972,0)</f>
        <v>31610718</v>
      </c>
      <c r="E972" s="14" cm="1">
        <f t="array" ref="E972">INDEX('Stocastic Model Raw Data'!$C$2:$C$1001,$C972,0)</f>
        <v>6638659.9762087399</v>
      </c>
      <c r="F972" s="14" cm="1">
        <f t="array" ref="F972">INDEX('Stocastic Model Raw Data'!$H$2:$H$1001,$C972,0)</f>
        <v>2705437.08134139</v>
      </c>
      <c r="G972" s="14">
        <f t="shared" si="181"/>
        <v>3933222.8948673499</v>
      </c>
      <c r="H972" s="14" cm="1">
        <f t="array" ref="H972">INDEX('Stocastic Model Raw Data'!$D$2:$D$1001,$C972,0)</f>
        <v>216979162.33537701</v>
      </c>
      <c r="I972" s="14" cm="1">
        <f t="array" ref="I972">INDEX('Stocastic Model Raw Data'!$I$2:$I$1001,$C972,0)</f>
        <v>83485441.742763996</v>
      </c>
      <c r="J972" s="14">
        <f t="shared" si="182"/>
        <v>133493720.59261301</v>
      </c>
      <c r="K972" s="14" cm="1">
        <f t="array" ref="K972">INDEX('Stocastic Model Raw Data'!$E$2:$E$1001,$C972,0)</f>
        <v>45717196.704333901</v>
      </c>
      <c r="L972" s="14" cm="1">
        <f t="array" ref="L972">INDEX('Stocastic Model Raw Data'!$J$2:$J$1001,$C972,0)</f>
        <v>32529508.732280701</v>
      </c>
      <c r="M972" s="14">
        <f t="shared" si="183"/>
        <v>13187687.9720532</v>
      </c>
      <c r="N972" s="14">
        <f t="shared" si="187"/>
        <v>262696359.03971091</v>
      </c>
      <c r="O972" s="14">
        <f t="shared" si="188"/>
        <v>116014950.4750447</v>
      </c>
      <c r="P972" s="14">
        <f t="shared" si="184"/>
        <v>146681408.56466621</v>
      </c>
      <c r="Q972" s="3">
        <f t="shared" si="189"/>
        <v>262696359.03971091</v>
      </c>
      <c r="R972" s="3">
        <f t="shared" si="190"/>
        <v>147625668.4750447</v>
      </c>
      <c r="S972" s="3">
        <f t="shared" si="185"/>
        <v>115070690.56466621</v>
      </c>
      <c r="T972" s="21">
        <f>(RANK(E972,E$8:E$1007,1)+COUNTIF(E$8:E972,E972)-1)/1000</f>
        <v>0.91300000000000003</v>
      </c>
      <c r="U972" s="21">
        <f>(RANK(F972,F$8:F$1007,1)+COUNTIF(F$8:F972,F972)-1)/1000</f>
        <v>0.89100000000000001</v>
      </c>
      <c r="V972" s="21">
        <f>(RANK(G972,G$8:G$1007,1)+COUNTIF(G$8:G972,G972)-1)/1000</f>
        <v>0.91800000000000004</v>
      </c>
      <c r="W972" s="21">
        <f>(RANK(H972,H$8:H$1007,1)+COUNTIF(H$8:H972,H972)-1)/1000</f>
        <v>0.91700000000000004</v>
      </c>
      <c r="X972" s="21">
        <f>(RANK(I972,I$8:I$1007,1)+COUNTIF(I$8:I972,I972)-1)/1000</f>
        <v>0.89300000000000002</v>
      </c>
      <c r="Y972" s="21">
        <f>(RANK(J972,J$8:J$1007,1)+COUNTIF(J$8:J972,J972)-1)/1000</f>
        <v>0.92100000000000004</v>
      </c>
      <c r="Z972" s="21">
        <f>(RANK(K972,K$8:K$1007,1)+COUNTIF(K$8:K972,K972)-1)/1000</f>
        <v>0.98299999999999998</v>
      </c>
      <c r="AA972" s="21">
        <f>(RANK(L972,L$8:L$1007,1)+COUNTIF(L$8:L972,L972)-1)/1000</f>
        <v>0.97699999999999998</v>
      </c>
      <c r="AB972" s="21">
        <f>(RANK(M972,M$8:M$1007,1)+COUNTIF(M$8:M972,M972)-1)/1000</f>
        <v>0.99</v>
      </c>
      <c r="AC972" s="21">
        <f>(RANK(N972,N$8:N$1007,1)+COUNTIF(N$8:N972,N972)-1)/1000</f>
        <v>0.92800000000000005</v>
      </c>
      <c r="AD972" s="21">
        <f>(RANK(O972,O$8:O$1007,1)+COUNTIF(O$8:O972,O972)-1)/1000</f>
        <v>0.92700000000000005</v>
      </c>
      <c r="AE972" s="21">
        <f>(RANK(P972,P$8:P$1007,1)+COUNTIF(P$8:P972,P972)-1)/1000</f>
        <v>0.92200000000000004</v>
      </c>
      <c r="AF972" s="21">
        <f>(RANK(Q972,Q$8:Q$1007,1)+COUNTIF(Q$8:Q972,Q972)-1)/1000</f>
        <v>0.92800000000000005</v>
      </c>
      <c r="AG972" s="21">
        <f>(RANK(R972,R$8:R$1007,1)+COUNTIF(R$8:R972,R972)-1)/1000</f>
        <v>0.92700000000000005</v>
      </c>
      <c r="AH972" s="21">
        <f>(RANK(S972,S$8:S$1007,1)+COUNTIF(S$8:S972,S972)-1)/1000</f>
        <v>0.92200000000000004</v>
      </c>
      <c r="AI972" s="14">
        <f t="shared" si="191"/>
        <v>0</v>
      </c>
      <c r="AK972" s="14">
        <f t="shared" si="192"/>
        <v>0</v>
      </c>
    </row>
    <row r="973" spans="2:37" x14ac:dyDescent="0.25">
      <c r="B973">
        <f t="shared" si="186"/>
        <v>966</v>
      </c>
      <c r="C973">
        <f>MATCH(B973,'Stocastic Model Raw Data'!$B$2:$B$1001,0)</f>
        <v>47</v>
      </c>
      <c r="D973" s="14" cm="1">
        <f t="array" ref="D973">INDEX('Stocastic Model Raw Data'!$G$2:$G$1001,$C973,0)</f>
        <v>31610718</v>
      </c>
      <c r="E973" s="14" cm="1">
        <f t="array" ref="E973">INDEX('Stocastic Model Raw Data'!$C$2:$C$1001,$C973,0)</f>
        <v>1642925.60187801</v>
      </c>
      <c r="F973" s="14" cm="1">
        <f t="array" ref="F973">INDEX('Stocastic Model Raw Data'!$H$2:$H$1001,$C973,0)</f>
        <v>625092.35020994197</v>
      </c>
      <c r="G973" s="14">
        <f t="shared" si="181"/>
        <v>1017833.251668068</v>
      </c>
      <c r="H973" s="14" cm="1">
        <f t="array" ref="H973">INDEX('Stocastic Model Raw Data'!$D$2:$D$1001,$C973,0)</f>
        <v>53251641.276218899</v>
      </c>
      <c r="I973" s="14" cm="1">
        <f t="array" ref="I973">INDEX('Stocastic Model Raw Data'!$I$2:$I$1001,$C973,0)</f>
        <v>19725635.707020201</v>
      </c>
      <c r="J973" s="14">
        <f t="shared" si="182"/>
        <v>33526005.569198698</v>
      </c>
      <c r="K973" s="14" cm="1">
        <f t="array" ref="K973">INDEX('Stocastic Model Raw Data'!$E$2:$E$1001,$C973,0)</f>
        <v>23239651.868467201</v>
      </c>
      <c r="L973" s="14" cm="1">
        <f t="array" ref="L973">INDEX('Stocastic Model Raw Data'!$J$2:$J$1001,$C973,0)</f>
        <v>16285153.1145707</v>
      </c>
      <c r="M973" s="14">
        <f t="shared" si="183"/>
        <v>6954498.7538965009</v>
      </c>
      <c r="N973" s="14">
        <f t="shared" si="187"/>
        <v>76491293.144686103</v>
      </c>
      <c r="O973" s="14">
        <f t="shared" si="188"/>
        <v>36010788.8215909</v>
      </c>
      <c r="P973" s="14">
        <f t="shared" si="184"/>
        <v>40480504.323095202</v>
      </c>
      <c r="Q973" s="3">
        <f t="shared" si="189"/>
        <v>76491293.144686103</v>
      </c>
      <c r="R973" s="3">
        <f t="shared" si="190"/>
        <v>67621506.8215909</v>
      </c>
      <c r="S973" s="3">
        <f t="shared" si="185"/>
        <v>8869786.3230952024</v>
      </c>
      <c r="T973" s="21">
        <f>(RANK(E973,E$8:E$1007,1)+COUNTIF(E$8:E973,E973)-1)/1000</f>
        <v>8.2000000000000003E-2</v>
      </c>
      <c r="U973" s="21">
        <f>(RANK(F973,F$8:F$1007,1)+COUNTIF(F$8:F973,F973)-1)/1000</f>
        <v>8.8999999999999996E-2</v>
      </c>
      <c r="V973" s="21">
        <f>(RANK(G973,G$8:G$1007,1)+COUNTIF(G$8:G973,G973)-1)/1000</f>
        <v>7.3999999999999996E-2</v>
      </c>
      <c r="W973" s="21">
        <f>(RANK(H973,H$8:H$1007,1)+COUNTIF(H$8:H973,H973)-1)/1000</f>
        <v>8.4000000000000005E-2</v>
      </c>
      <c r="X973" s="21">
        <f>(RANK(I973,I$8:I$1007,1)+COUNTIF(I$8:I973,I973)-1)/1000</f>
        <v>8.4000000000000005E-2</v>
      </c>
      <c r="Y973" s="21">
        <f>(RANK(J973,J$8:J$1007,1)+COUNTIF(J$8:J973,J973)-1)/1000</f>
        <v>8.2000000000000003E-2</v>
      </c>
      <c r="Z973" s="21">
        <f>(RANK(K973,K$8:K$1007,1)+COUNTIF(K$8:K973,K973)-1)/1000</f>
        <v>2.8000000000000001E-2</v>
      </c>
      <c r="AA973" s="21">
        <f>(RANK(L973,L$8:L$1007,1)+COUNTIF(L$8:L973,L973)-1)/1000</f>
        <v>3.3000000000000002E-2</v>
      </c>
      <c r="AB973" s="21">
        <f>(RANK(M973,M$8:M$1007,1)+COUNTIF(M$8:M973,M973)-1)/1000</f>
        <v>1.2999999999999999E-2</v>
      </c>
      <c r="AC973" s="21">
        <f>(RANK(N973,N$8:N$1007,1)+COUNTIF(N$8:N973,N973)-1)/1000</f>
        <v>4.7E-2</v>
      </c>
      <c r="AD973" s="21">
        <f>(RANK(O973,O$8:O$1007,1)+COUNTIF(O$8:O973,O973)-1)/1000</f>
        <v>2.7E-2</v>
      </c>
      <c r="AE973" s="21">
        <f>(RANK(P973,P$8:P$1007,1)+COUNTIF(P$8:P973,P973)-1)/1000</f>
        <v>6.6000000000000003E-2</v>
      </c>
      <c r="AF973" s="21">
        <f>(RANK(Q973,Q$8:Q$1007,1)+COUNTIF(Q$8:Q973,Q973)-1)/1000</f>
        <v>4.7E-2</v>
      </c>
      <c r="AG973" s="21">
        <f>(RANK(R973,R$8:R$1007,1)+COUNTIF(R$8:R973,R973)-1)/1000</f>
        <v>2.7E-2</v>
      </c>
      <c r="AH973" s="21">
        <f>(RANK(S973,S$8:S$1007,1)+COUNTIF(S$8:S973,S973)-1)/1000</f>
        <v>6.6000000000000003E-2</v>
      </c>
      <c r="AI973" s="14">
        <f t="shared" si="191"/>
        <v>0</v>
      </c>
      <c r="AK973" s="14">
        <f t="shared" si="192"/>
        <v>0</v>
      </c>
    </row>
    <row r="974" spans="2:37" x14ac:dyDescent="0.25">
      <c r="B974">
        <f t="shared" si="186"/>
        <v>967</v>
      </c>
      <c r="C974">
        <f>MATCH(B974,'Stocastic Model Raw Data'!$B$2:$B$1001,0)</f>
        <v>14</v>
      </c>
      <c r="D974" s="14" cm="1">
        <f t="array" ref="D974">INDEX('Stocastic Model Raw Data'!$G$2:$G$1001,$C974,0)</f>
        <v>31610718</v>
      </c>
      <c r="E974" s="14" cm="1">
        <f t="array" ref="E974">INDEX('Stocastic Model Raw Data'!$C$2:$C$1001,$C974,0)</f>
        <v>1208424.9729280199</v>
      </c>
      <c r="F974" s="14" cm="1">
        <f t="array" ref="F974">INDEX('Stocastic Model Raw Data'!$H$2:$H$1001,$C974,0)</f>
        <v>426227.20217407501</v>
      </c>
      <c r="G974" s="14">
        <f t="shared" si="181"/>
        <v>782197.77075394499</v>
      </c>
      <c r="H974" s="14" cm="1">
        <f t="array" ref="H974">INDEX('Stocastic Model Raw Data'!$D$2:$D$1001,$C974,0)</f>
        <v>39203934.3344585</v>
      </c>
      <c r="I974" s="14" cm="1">
        <f t="array" ref="I974">INDEX('Stocastic Model Raw Data'!$I$2:$I$1001,$C974,0)</f>
        <v>13913395.9193126</v>
      </c>
      <c r="J974" s="14">
        <f t="shared" si="182"/>
        <v>25290538.4151459</v>
      </c>
      <c r="K974" s="14" cm="1">
        <f t="array" ref="K974">INDEX('Stocastic Model Raw Data'!$E$2:$E$1001,$C974,0)</f>
        <v>28726508.7665422</v>
      </c>
      <c r="L974" s="14" cm="1">
        <f t="array" ref="L974">INDEX('Stocastic Model Raw Data'!$J$2:$J$1001,$C974,0)</f>
        <v>19927225.161611602</v>
      </c>
      <c r="M974" s="14">
        <f t="shared" si="183"/>
        <v>8799283.6049305983</v>
      </c>
      <c r="N974" s="14">
        <f t="shared" si="187"/>
        <v>67930443.101000696</v>
      </c>
      <c r="O974" s="14">
        <f t="shared" si="188"/>
        <v>33840621.080924198</v>
      </c>
      <c r="P974" s="14">
        <f t="shared" si="184"/>
        <v>34089822.020076498</v>
      </c>
      <c r="Q974" s="3">
        <f t="shared" si="189"/>
        <v>67930443.101000696</v>
      </c>
      <c r="R974" s="3">
        <f t="shared" si="190"/>
        <v>65451339.080924198</v>
      </c>
      <c r="S974" s="3">
        <f t="shared" si="185"/>
        <v>2479104.0200764984</v>
      </c>
      <c r="T974" s="21">
        <f>(RANK(E974,E$8:E$1007,1)+COUNTIF(E$8:E974,E974)-1)/1000</f>
        <v>1.7000000000000001E-2</v>
      </c>
      <c r="U974" s="21">
        <f>(RANK(F974,F$8:F$1007,1)+COUNTIF(F$8:F974,F974)-1)/1000</f>
        <v>1.4999999999999999E-2</v>
      </c>
      <c r="V974" s="21">
        <f>(RANK(G974,G$8:G$1007,1)+COUNTIF(G$8:G974,G974)-1)/1000</f>
        <v>1.7000000000000001E-2</v>
      </c>
      <c r="W974" s="21">
        <f>(RANK(H974,H$8:H$1007,1)+COUNTIF(H$8:H974,H974)-1)/1000</f>
        <v>1.7000000000000001E-2</v>
      </c>
      <c r="X974" s="21">
        <f>(RANK(I974,I$8:I$1007,1)+COUNTIF(I$8:I974,I974)-1)/1000</f>
        <v>1.4999999999999999E-2</v>
      </c>
      <c r="Y974" s="21">
        <f>(RANK(J974,J$8:J$1007,1)+COUNTIF(J$8:J974,J974)-1)/1000</f>
        <v>1.6E-2</v>
      </c>
      <c r="Z974" s="21">
        <f>(RANK(K974,K$8:K$1007,1)+COUNTIF(K$8:K974,K974)-1)/1000</f>
        <v>0.186</v>
      </c>
      <c r="AA974" s="21">
        <f>(RANK(L974,L$8:L$1007,1)+COUNTIF(L$8:L974,L974)-1)/1000</f>
        <v>0.182</v>
      </c>
      <c r="AB974" s="21">
        <f>(RANK(M974,M$8:M$1007,1)+COUNTIF(M$8:M974,M974)-1)/1000</f>
        <v>0.189</v>
      </c>
      <c r="AC974" s="21">
        <f>(RANK(N974,N$8:N$1007,1)+COUNTIF(N$8:N974,N974)-1)/1000</f>
        <v>1.4E-2</v>
      </c>
      <c r="AD974" s="21">
        <f>(RANK(O974,O$8:O$1007,1)+COUNTIF(O$8:O974,O974)-1)/1000</f>
        <v>1.4E-2</v>
      </c>
      <c r="AE974" s="21">
        <f>(RANK(P974,P$8:P$1007,1)+COUNTIF(P$8:P974,P974)-1)/1000</f>
        <v>1.4E-2</v>
      </c>
      <c r="AF974" s="21">
        <f>(RANK(Q974,Q$8:Q$1007,1)+COUNTIF(Q$8:Q974,Q974)-1)/1000</f>
        <v>1.4E-2</v>
      </c>
      <c r="AG974" s="21">
        <f>(RANK(R974,R$8:R$1007,1)+COUNTIF(R$8:R974,R974)-1)/1000</f>
        <v>1.4E-2</v>
      </c>
      <c r="AH974" s="21">
        <f>(RANK(S974,S$8:S$1007,1)+COUNTIF(S$8:S974,S974)-1)/1000</f>
        <v>1.4E-2</v>
      </c>
      <c r="AI974" s="14">
        <f t="shared" si="191"/>
        <v>0</v>
      </c>
      <c r="AK974" s="14">
        <f t="shared" si="192"/>
        <v>0</v>
      </c>
    </row>
    <row r="975" spans="2:37" x14ac:dyDescent="0.25">
      <c r="B975">
        <f t="shared" si="186"/>
        <v>968</v>
      </c>
      <c r="C975">
        <f>MATCH(B975,'Stocastic Model Raw Data'!$B$2:$B$1001,0)</f>
        <v>592</v>
      </c>
      <c r="D975" s="14" cm="1">
        <f t="array" ref="D975">INDEX('Stocastic Model Raw Data'!$G$2:$G$1001,$C975,0)</f>
        <v>31610718</v>
      </c>
      <c r="E975" s="14" cm="1">
        <f t="array" ref="E975">INDEX('Stocastic Model Raw Data'!$C$2:$C$1001,$C975,0)</f>
        <v>4098035.8982392801</v>
      </c>
      <c r="F975" s="14" cm="1">
        <f t="array" ref="F975">INDEX('Stocastic Model Raw Data'!$H$2:$H$1001,$C975,0)</f>
        <v>1600992.22583483</v>
      </c>
      <c r="G975" s="14">
        <f t="shared" si="181"/>
        <v>2497043.6724044504</v>
      </c>
      <c r="H975" s="14" cm="1">
        <f t="array" ref="H975">INDEX('Stocastic Model Raw Data'!$D$2:$D$1001,$C975,0)</f>
        <v>133041257.976677</v>
      </c>
      <c r="I975" s="14" cm="1">
        <f t="array" ref="I975">INDEX('Stocastic Model Raw Data'!$I$2:$I$1001,$C975,0)</f>
        <v>49982580.6352171</v>
      </c>
      <c r="J975" s="14">
        <f t="shared" si="182"/>
        <v>83058677.3414599</v>
      </c>
      <c r="K975" s="14" cm="1">
        <f t="array" ref="K975">INDEX('Stocastic Model Raw Data'!$E$2:$E$1001,$C975,0)</f>
        <v>48423574.586782999</v>
      </c>
      <c r="L975" s="14" cm="1">
        <f t="array" ref="L975">INDEX('Stocastic Model Raw Data'!$J$2:$J$1001,$C975,0)</f>
        <v>35151561.379398704</v>
      </c>
      <c r="M975" s="14">
        <f t="shared" si="183"/>
        <v>13272013.207384296</v>
      </c>
      <c r="N975" s="14">
        <f t="shared" si="187"/>
        <v>181464832.56345999</v>
      </c>
      <c r="O975" s="14">
        <f t="shared" si="188"/>
        <v>85134142.014615804</v>
      </c>
      <c r="P975" s="14">
        <f t="shared" si="184"/>
        <v>96330690.548844188</v>
      </c>
      <c r="Q975" s="3">
        <f t="shared" si="189"/>
        <v>181464832.56345999</v>
      </c>
      <c r="R975" s="3">
        <f t="shared" si="190"/>
        <v>116744860.0146158</v>
      </c>
      <c r="S975" s="3">
        <f t="shared" si="185"/>
        <v>64719972.548844188</v>
      </c>
      <c r="T975" s="21">
        <f>(RANK(E975,E$8:E$1007,1)+COUNTIF(E$8:E975,E975)-1)/1000</f>
        <v>0.46500000000000002</v>
      </c>
      <c r="U975" s="21">
        <f>(RANK(F975,F$8:F$1007,1)+COUNTIF(F$8:F975,F975)-1)/1000</f>
        <v>0.44</v>
      </c>
      <c r="V975" s="21">
        <f>(RANK(G975,G$8:G$1007,1)+COUNTIF(G$8:G975,G975)-1)/1000</f>
        <v>0.51200000000000001</v>
      </c>
      <c r="W975" s="21">
        <f>(RANK(H975,H$8:H$1007,1)+COUNTIF(H$8:H975,H975)-1)/1000</f>
        <v>0.45900000000000002</v>
      </c>
      <c r="X975" s="21">
        <f>(RANK(I975,I$8:I$1007,1)+COUNTIF(I$8:I975,I975)-1)/1000</f>
        <v>0.442</v>
      </c>
      <c r="Y975" s="21">
        <f>(RANK(J975,J$8:J$1007,1)+COUNTIF(J$8:J975,J975)-1)/1000</f>
        <v>0.5</v>
      </c>
      <c r="Z975" s="21">
        <f>(RANK(K975,K$8:K$1007,1)+COUNTIF(K$8:K975,K975)-1)/1000</f>
        <v>0.999</v>
      </c>
      <c r="AA975" s="21">
        <f>(RANK(L975,L$8:L$1007,1)+COUNTIF(L$8:L975,L975)-1)/1000</f>
        <v>0.999</v>
      </c>
      <c r="AB975" s="21">
        <f>(RANK(M975,M$8:M$1007,1)+COUNTIF(M$8:M975,M975)-1)/1000</f>
        <v>0.99299999999999999</v>
      </c>
      <c r="AC975" s="21">
        <f>(RANK(N975,N$8:N$1007,1)+COUNTIF(N$8:N975,N975)-1)/1000</f>
        <v>0.59199999999999997</v>
      </c>
      <c r="AD975" s="21">
        <f>(RANK(O975,O$8:O$1007,1)+COUNTIF(O$8:O975,O975)-1)/1000</f>
        <v>0.63400000000000001</v>
      </c>
      <c r="AE975" s="21">
        <f>(RANK(P975,P$8:P$1007,1)+COUNTIF(P$8:P975,P975)-1)/1000</f>
        <v>0.55400000000000005</v>
      </c>
      <c r="AF975" s="21">
        <f>(RANK(Q975,Q$8:Q$1007,1)+COUNTIF(Q$8:Q975,Q975)-1)/1000</f>
        <v>0.59199999999999997</v>
      </c>
      <c r="AG975" s="21">
        <f>(RANK(R975,R$8:R$1007,1)+COUNTIF(R$8:R975,R975)-1)/1000</f>
        <v>0.63400000000000001</v>
      </c>
      <c r="AH975" s="21">
        <f>(RANK(S975,S$8:S$1007,1)+COUNTIF(S$8:S975,S975)-1)/1000</f>
        <v>0.55400000000000005</v>
      </c>
      <c r="AI975" s="14">
        <f t="shared" si="191"/>
        <v>0</v>
      </c>
      <c r="AK975" s="14">
        <f t="shared" si="192"/>
        <v>0</v>
      </c>
    </row>
    <row r="976" spans="2:37" x14ac:dyDescent="0.25">
      <c r="B976">
        <f t="shared" si="186"/>
        <v>969</v>
      </c>
      <c r="C976">
        <f>MATCH(B976,'Stocastic Model Raw Data'!$B$2:$B$1001,0)</f>
        <v>548</v>
      </c>
      <c r="D976" s="14" cm="1">
        <f t="array" ref="D976">INDEX('Stocastic Model Raw Data'!$G$2:$G$1001,$C976,0)</f>
        <v>31610718</v>
      </c>
      <c r="E976" s="14" cm="1">
        <f t="array" ref="E976">INDEX('Stocastic Model Raw Data'!$C$2:$C$1001,$C976,0)</f>
        <v>4300293.9352400899</v>
      </c>
      <c r="F976" s="14" cm="1">
        <f t="array" ref="F976">INDEX('Stocastic Model Raw Data'!$H$2:$H$1001,$C976,0)</f>
        <v>1757104.8649160999</v>
      </c>
      <c r="G976" s="14">
        <f t="shared" si="181"/>
        <v>2543189.0703239897</v>
      </c>
      <c r="H976" s="14" cm="1">
        <f t="array" ref="H976">INDEX('Stocastic Model Raw Data'!$D$2:$D$1001,$C976,0)</f>
        <v>139552401.139862</v>
      </c>
      <c r="I976" s="14" cm="1">
        <f t="array" ref="I976">INDEX('Stocastic Model Raw Data'!$I$2:$I$1001,$C976,0)</f>
        <v>54488185.487388402</v>
      </c>
      <c r="J976" s="14">
        <f t="shared" si="182"/>
        <v>85064215.652473599</v>
      </c>
      <c r="K976" s="14" cm="1">
        <f t="array" ref="K976">INDEX('Stocastic Model Raw Data'!$E$2:$E$1001,$C976,0)</f>
        <v>37170199.622936301</v>
      </c>
      <c r="L976" s="14" cm="1">
        <f t="array" ref="L976">INDEX('Stocastic Model Raw Data'!$J$2:$J$1001,$C976,0)</f>
        <v>26333123.909978401</v>
      </c>
      <c r="M976" s="14">
        <f t="shared" si="183"/>
        <v>10837075.7129579</v>
      </c>
      <c r="N976" s="14">
        <f t="shared" si="187"/>
        <v>176722600.76279831</v>
      </c>
      <c r="O976" s="14">
        <f t="shared" si="188"/>
        <v>80821309.397366807</v>
      </c>
      <c r="P976" s="14">
        <f t="shared" si="184"/>
        <v>95901291.365431502</v>
      </c>
      <c r="Q976" s="3">
        <f t="shared" si="189"/>
        <v>176722600.76279831</v>
      </c>
      <c r="R976" s="3">
        <f t="shared" si="190"/>
        <v>112432027.39736681</v>
      </c>
      <c r="S976" s="3">
        <f t="shared" si="185"/>
        <v>64290573.365431502</v>
      </c>
      <c r="T976" s="21">
        <f>(RANK(E976,E$8:E$1007,1)+COUNTIF(E$8:E976,E976)-1)/1000</f>
        <v>0.54300000000000004</v>
      </c>
      <c r="U976" s="21">
        <f>(RANK(F976,F$8:F$1007,1)+COUNTIF(F$8:F976,F976)-1)/1000</f>
        <v>0.53</v>
      </c>
      <c r="V976" s="21">
        <f>(RANK(G976,G$8:G$1007,1)+COUNTIF(G$8:G976,G976)-1)/1000</f>
        <v>0.54700000000000004</v>
      </c>
      <c r="W976" s="21">
        <f>(RANK(H976,H$8:H$1007,1)+COUNTIF(H$8:H976,H976)-1)/1000</f>
        <v>0.54600000000000004</v>
      </c>
      <c r="X976" s="21">
        <f>(RANK(I976,I$8:I$1007,1)+COUNTIF(I$8:I976,I976)-1)/1000</f>
        <v>0.53100000000000003</v>
      </c>
      <c r="Y976" s="21">
        <f>(RANK(J976,J$8:J$1007,1)+COUNTIF(J$8:J976,J976)-1)/1000</f>
        <v>0.54800000000000004</v>
      </c>
      <c r="Z976" s="21">
        <f>(RANK(K976,K$8:K$1007,1)+COUNTIF(K$8:K976,K976)-1)/1000</f>
        <v>0.58399999999999996</v>
      </c>
      <c r="AA976" s="21">
        <f>(RANK(L976,L$8:L$1007,1)+COUNTIF(L$8:L976,L976)-1)/1000</f>
        <v>0.57099999999999995</v>
      </c>
      <c r="AB976" s="21">
        <f>(RANK(M976,M$8:M$1007,1)+COUNTIF(M$8:M976,M976)-1)/1000</f>
        <v>0.63500000000000001</v>
      </c>
      <c r="AC976" s="21">
        <f>(RANK(N976,N$8:N$1007,1)+COUNTIF(N$8:N976,N976)-1)/1000</f>
        <v>0.54800000000000004</v>
      </c>
      <c r="AD976" s="21">
        <f>(RANK(O976,O$8:O$1007,1)+COUNTIF(O$8:O976,O976)-1)/1000</f>
        <v>0.55300000000000005</v>
      </c>
      <c r="AE976" s="21">
        <f>(RANK(P976,P$8:P$1007,1)+COUNTIF(P$8:P976,P976)-1)/1000</f>
        <v>0.54400000000000004</v>
      </c>
      <c r="AF976" s="21">
        <f>(RANK(Q976,Q$8:Q$1007,1)+COUNTIF(Q$8:Q976,Q976)-1)/1000</f>
        <v>0.54800000000000004</v>
      </c>
      <c r="AG976" s="21">
        <f>(RANK(R976,R$8:R$1007,1)+COUNTIF(R$8:R976,R976)-1)/1000</f>
        <v>0.55300000000000005</v>
      </c>
      <c r="AH976" s="21">
        <f>(RANK(S976,S$8:S$1007,1)+COUNTIF(S$8:S976,S976)-1)/1000</f>
        <v>0.54400000000000004</v>
      </c>
      <c r="AI976" s="14">
        <f t="shared" si="191"/>
        <v>0</v>
      </c>
      <c r="AK976" s="14">
        <f t="shared" si="192"/>
        <v>0</v>
      </c>
    </row>
    <row r="977" spans="2:37" x14ac:dyDescent="0.25">
      <c r="B977">
        <f t="shared" si="186"/>
        <v>970</v>
      </c>
      <c r="C977">
        <f>MATCH(B977,'Stocastic Model Raw Data'!$B$2:$B$1001,0)</f>
        <v>361</v>
      </c>
      <c r="D977" s="14" cm="1">
        <f t="array" ref="D977">INDEX('Stocastic Model Raw Data'!$G$2:$G$1001,$C977,0)</f>
        <v>31610718</v>
      </c>
      <c r="E977" s="14" cm="1">
        <f t="array" ref="E977">INDEX('Stocastic Model Raw Data'!$C$2:$C$1001,$C977,0)</f>
        <v>3183252.7157067</v>
      </c>
      <c r="F977" s="14" cm="1">
        <f t="array" ref="F977">INDEX('Stocastic Model Raw Data'!$H$2:$H$1001,$C977,0)</f>
        <v>1272680.133841</v>
      </c>
      <c r="G977" s="14">
        <f t="shared" si="181"/>
        <v>1910572.5818657</v>
      </c>
      <c r="H977" s="14" cm="1">
        <f t="array" ref="H977">INDEX('Stocastic Model Raw Data'!$D$2:$D$1001,$C977,0)</f>
        <v>102339134.213539</v>
      </c>
      <c r="I977" s="14" cm="1">
        <f t="array" ref="I977">INDEX('Stocastic Model Raw Data'!$I$2:$I$1001,$C977,0)</f>
        <v>39822769.024105497</v>
      </c>
      <c r="J977" s="14">
        <f t="shared" si="182"/>
        <v>62516365.189433508</v>
      </c>
      <c r="K977" s="14" cm="1">
        <f t="array" ref="K977">INDEX('Stocastic Model Raw Data'!$E$2:$E$1001,$C977,0)</f>
        <v>37650902.128598697</v>
      </c>
      <c r="L977" s="14" cm="1">
        <f t="array" ref="L977">INDEX('Stocastic Model Raw Data'!$J$2:$J$1001,$C977,0)</f>
        <v>26694873.572405301</v>
      </c>
      <c r="M977" s="14">
        <f t="shared" si="183"/>
        <v>10956028.556193396</v>
      </c>
      <c r="N977" s="14">
        <f t="shared" si="187"/>
        <v>139990036.34213769</v>
      </c>
      <c r="O977" s="14">
        <f t="shared" si="188"/>
        <v>66517642.596510798</v>
      </c>
      <c r="P977" s="14">
        <f t="shared" si="184"/>
        <v>73472393.745626897</v>
      </c>
      <c r="Q977" s="3">
        <f t="shared" si="189"/>
        <v>139990036.34213769</v>
      </c>
      <c r="R977" s="3">
        <f t="shared" si="190"/>
        <v>98128360.596510798</v>
      </c>
      <c r="S977" s="3">
        <f t="shared" si="185"/>
        <v>41861675.745626897</v>
      </c>
      <c r="T977" s="21">
        <f>(RANK(E977,E$8:E$1007,1)+COUNTIF(E$8:E977,E977)-1)/1000</f>
        <v>0.36</v>
      </c>
      <c r="U977" s="21">
        <f>(RANK(F977,F$8:F$1007,1)+COUNTIF(F$8:F977,F977)-1)/1000</f>
        <v>0.36399999999999999</v>
      </c>
      <c r="V977" s="21">
        <f>(RANK(G977,G$8:G$1007,1)+COUNTIF(G$8:G977,G977)-1)/1000</f>
        <v>0.35299999999999998</v>
      </c>
      <c r="W977" s="21">
        <f>(RANK(H977,H$8:H$1007,1)+COUNTIF(H$8:H977,H977)-1)/1000</f>
        <v>0.35199999999999998</v>
      </c>
      <c r="X977" s="21">
        <f>(RANK(I977,I$8:I$1007,1)+COUNTIF(I$8:I977,I977)-1)/1000</f>
        <v>0.36399999999999999</v>
      </c>
      <c r="Y977" s="21">
        <f>(RANK(J977,J$8:J$1007,1)+COUNTIF(J$8:J977,J977)-1)/1000</f>
        <v>0.33700000000000002</v>
      </c>
      <c r="Z977" s="21">
        <f>(RANK(K977,K$8:K$1007,1)+COUNTIF(K$8:K977,K977)-1)/1000</f>
        <v>0.623</v>
      </c>
      <c r="AA977" s="21">
        <f>(RANK(L977,L$8:L$1007,1)+COUNTIF(L$8:L977,L977)-1)/1000</f>
        <v>0.60199999999999998</v>
      </c>
      <c r="AB977" s="21">
        <f>(RANK(M977,M$8:M$1007,1)+COUNTIF(M$8:M977,M977)-1)/1000</f>
        <v>0.67200000000000004</v>
      </c>
      <c r="AC977" s="21">
        <f>(RANK(N977,N$8:N$1007,1)+COUNTIF(N$8:N977,N977)-1)/1000</f>
        <v>0.36099999999999999</v>
      </c>
      <c r="AD977" s="21">
        <f>(RANK(O977,O$8:O$1007,1)+COUNTIF(O$8:O977,O977)-1)/1000</f>
        <v>0.378</v>
      </c>
      <c r="AE977" s="21">
        <f>(RANK(P977,P$8:P$1007,1)+COUNTIF(P$8:P977,P977)-1)/1000</f>
        <v>0.34599999999999997</v>
      </c>
      <c r="AF977" s="21">
        <f>(RANK(Q977,Q$8:Q$1007,1)+COUNTIF(Q$8:Q977,Q977)-1)/1000</f>
        <v>0.36099999999999999</v>
      </c>
      <c r="AG977" s="21">
        <f>(RANK(R977,R$8:R$1007,1)+COUNTIF(R$8:R977,R977)-1)/1000</f>
        <v>0.378</v>
      </c>
      <c r="AH977" s="21">
        <f>(RANK(S977,S$8:S$1007,1)+COUNTIF(S$8:S977,S977)-1)/1000</f>
        <v>0.34599999999999997</v>
      </c>
      <c r="AI977" s="14">
        <f t="shared" si="191"/>
        <v>0</v>
      </c>
      <c r="AK977" s="14">
        <f t="shared" si="192"/>
        <v>0</v>
      </c>
    </row>
    <row r="978" spans="2:37" x14ac:dyDescent="0.25">
      <c r="B978">
        <f t="shared" si="186"/>
        <v>971</v>
      </c>
      <c r="C978">
        <f>MATCH(B978,'Stocastic Model Raw Data'!$B$2:$B$1001,0)</f>
        <v>107</v>
      </c>
      <c r="D978" s="14" cm="1">
        <f t="array" ref="D978">INDEX('Stocastic Model Raw Data'!$G$2:$G$1001,$C978,0)</f>
        <v>31610718</v>
      </c>
      <c r="E978" s="14" cm="1">
        <f t="array" ref="E978">INDEX('Stocastic Model Raw Data'!$C$2:$C$1001,$C978,0)</f>
        <v>1771095.2425357001</v>
      </c>
      <c r="F978" s="14" cm="1">
        <f t="array" ref="F978">INDEX('Stocastic Model Raw Data'!$H$2:$H$1001,$C978,0)</f>
        <v>658410.371473148</v>
      </c>
      <c r="G978" s="14">
        <f t="shared" si="181"/>
        <v>1112684.8710625521</v>
      </c>
      <c r="H978" s="14" cm="1">
        <f t="array" ref="H978">INDEX('Stocastic Model Raw Data'!$D$2:$D$1001,$C978,0)</f>
        <v>57333921.035291903</v>
      </c>
      <c r="I978" s="14" cm="1">
        <f t="array" ref="I978">INDEX('Stocastic Model Raw Data'!$I$2:$I$1001,$C978,0)</f>
        <v>21128467.4007353</v>
      </c>
      <c r="J978" s="14">
        <f t="shared" si="182"/>
        <v>36205453.634556606</v>
      </c>
      <c r="K978" s="14" cm="1">
        <f t="array" ref="K978">INDEX('Stocastic Model Raw Data'!$E$2:$E$1001,$C978,0)</f>
        <v>36449200.3357094</v>
      </c>
      <c r="L978" s="14" cm="1">
        <f t="array" ref="L978">INDEX('Stocastic Model Raw Data'!$J$2:$J$1001,$C978,0)</f>
        <v>26036683.151219301</v>
      </c>
      <c r="M978" s="14">
        <f t="shared" si="183"/>
        <v>10412517.1844901</v>
      </c>
      <c r="N978" s="14">
        <f t="shared" si="187"/>
        <v>93783121.371001303</v>
      </c>
      <c r="O978" s="14">
        <f t="shared" si="188"/>
        <v>47165150.551954597</v>
      </c>
      <c r="P978" s="14">
        <f t="shared" si="184"/>
        <v>46617970.819046706</v>
      </c>
      <c r="Q978" s="3">
        <f t="shared" si="189"/>
        <v>93783121.371001303</v>
      </c>
      <c r="R978" s="3">
        <f t="shared" si="190"/>
        <v>78775868.551954597</v>
      </c>
      <c r="S978" s="3">
        <f t="shared" si="185"/>
        <v>15007252.819046706</v>
      </c>
      <c r="T978" s="21">
        <f>(RANK(E978,E$8:E$1007,1)+COUNTIF(E$8:E978,E978)-1)/1000</f>
        <v>0.105</v>
      </c>
      <c r="U978" s="21">
        <f>(RANK(F978,F$8:F$1007,1)+COUNTIF(F$8:F978,F978)-1)/1000</f>
        <v>0.104</v>
      </c>
      <c r="V978" s="21">
        <f>(RANK(G978,G$8:G$1007,1)+COUNTIF(G$8:G978,G978)-1)/1000</f>
        <v>0.106</v>
      </c>
      <c r="W978" s="21">
        <f>(RANK(H978,H$8:H$1007,1)+COUNTIF(H$8:H978,H978)-1)/1000</f>
        <v>0.106</v>
      </c>
      <c r="X978" s="21">
        <f>(RANK(I978,I$8:I$1007,1)+COUNTIF(I$8:I978,I978)-1)/1000</f>
        <v>0.104</v>
      </c>
      <c r="Y978" s="21">
        <f>(RANK(J978,J$8:J$1007,1)+COUNTIF(J$8:J978,J978)-1)/1000</f>
        <v>0.105</v>
      </c>
      <c r="Z978" s="21">
        <f>(RANK(K978,K$8:K$1007,1)+COUNTIF(K$8:K978,K978)-1)/1000</f>
        <v>0.54100000000000004</v>
      </c>
      <c r="AA978" s="21">
        <f>(RANK(L978,L$8:L$1007,1)+COUNTIF(L$8:L978,L978)-1)/1000</f>
        <v>0.54600000000000004</v>
      </c>
      <c r="AB978" s="21">
        <f>(RANK(M978,M$8:M$1007,1)+COUNTIF(M$8:M978,M978)-1)/1000</f>
        <v>0.52400000000000002</v>
      </c>
      <c r="AC978" s="21">
        <f>(RANK(N978,N$8:N$1007,1)+COUNTIF(N$8:N978,N978)-1)/1000</f>
        <v>0.107</v>
      </c>
      <c r="AD978" s="21">
        <f>(RANK(O978,O$8:O$1007,1)+COUNTIF(O$8:O978,O978)-1)/1000</f>
        <v>0.123</v>
      </c>
      <c r="AE978" s="21">
        <f>(RANK(P978,P$8:P$1007,1)+COUNTIF(P$8:P978,P978)-1)/1000</f>
        <v>0.107</v>
      </c>
      <c r="AF978" s="21">
        <f>(RANK(Q978,Q$8:Q$1007,1)+COUNTIF(Q$8:Q978,Q978)-1)/1000</f>
        <v>0.107</v>
      </c>
      <c r="AG978" s="21">
        <f>(RANK(R978,R$8:R$1007,1)+COUNTIF(R$8:R978,R978)-1)/1000</f>
        <v>0.123</v>
      </c>
      <c r="AH978" s="21">
        <f>(RANK(S978,S$8:S$1007,1)+COUNTIF(S$8:S978,S978)-1)/1000</f>
        <v>0.107</v>
      </c>
      <c r="AI978" s="14">
        <f t="shared" si="191"/>
        <v>0</v>
      </c>
      <c r="AK978" s="14">
        <f t="shared" si="192"/>
        <v>0</v>
      </c>
    </row>
    <row r="979" spans="2:37" x14ac:dyDescent="0.25">
      <c r="B979">
        <f t="shared" si="186"/>
        <v>972</v>
      </c>
      <c r="C979">
        <f>MATCH(B979,'Stocastic Model Raw Data'!$B$2:$B$1001,0)</f>
        <v>859</v>
      </c>
      <c r="D979" s="14" cm="1">
        <f t="array" ref="D979">INDEX('Stocastic Model Raw Data'!$G$2:$G$1001,$C979,0)</f>
        <v>31610718</v>
      </c>
      <c r="E979" s="14" cm="1">
        <f t="array" ref="E979">INDEX('Stocastic Model Raw Data'!$C$2:$C$1001,$C979,0)</f>
        <v>6478509.8482023003</v>
      </c>
      <c r="F979" s="14" cm="1">
        <f t="array" ref="F979">INDEX('Stocastic Model Raw Data'!$H$2:$H$1001,$C979,0)</f>
        <v>2725504.3958035</v>
      </c>
      <c r="G979" s="14">
        <f t="shared" si="181"/>
        <v>3753005.4523988003</v>
      </c>
      <c r="H979" s="14" cm="1">
        <f t="array" ref="H979">INDEX('Stocastic Model Raw Data'!$D$2:$D$1001,$C979,0)</f>
        <v>208901359.20230699</v>
      </c>
      <c r="I979" s="14" cm="1">
        <f t="array" ref="I979">INDEX('Stocastic Model Raw Data'!$I$2:$I$1001,$C979,0)</f>
        <v>83603629.635325193</v>
      </c>
      <c r="J979" s="14">
        <f t="shared" si="182"/>
        <v>125297729.56698179</v>
      </c>
      <c r="K979" s="14" cm="1">
        <f t="array" ref="K979">INDEX('Stocastic Model Raw Data'!$E$2:$E$1001,$C979,0)</f>
        <v>31234265.249130301</v>
      </c>
      <c r="L979" s="14" cm="1">
        <f t="array" ref="L979">INDEX('Stocastic Model Raw Data'!$J$2:$J$1001,$C979,0)</f>
        <v>21746228.6389408</v>
      </c>
      <c r="M979" s="14">
        <f t="shared" si="183"/>
        <v>9488036.6101895012</v>
      </c>
      <c r="N979" s="14">
        <f t="shared" si="187"/>
        <v>240135624.45143729</v>
      </c>
      <c r="O979" s="14">
        <f t="shared" si="188"/>
        <v>105349858.27426599</v>
      </c>
      <c r="P979" s="14">
        <f t="shared" si="184"/>
        <v>134785766.17717129</v>
      </c>
      <c r="Q979" s="3">
        <f t="shared" si="189"/>
        <v>240135624.45143729</v>
      </c>
      <c r="R979" s="3">
        <f t="shared" si="190"/>
        <v>136960576.274266</v>
      </c>
      <c r="S979" s="3">
        <f t="shared" si="185"/>
        <v>103175048.17717129</v>
      </c>
      <c r="T979" s="21">
        <f>(RANK(E979,E$8:E$1007,1)+COUNTIF(E$8:E979,E979)-1)/1000</f>
        <v>0.88500000000000001</v>
      </c>
      <c r="U979" s="21">
        <f>(RANK(F979,F$8:F$1007,1)+COUNTIF(F$8:F979,F979)-1)/1000</f>
        <v>0.89600000000000002</v>
      </c>
      <c r="V979" s="21">
        <f>(RANK(G979,G$8:G$1007,1)+COUNTIF(G$8:G979,G979)-1)/1000</f>
        <v>0.88400000000000001</v>
      </c>
      <c r="W979" s="21">
        <f>(RANK(H979,H$8:H$1007,1)+COUNTIF(H$8:H979,H979)-1)/1000</f>
        <v>0.88500000000000001</v>
      </c>
      <c r="X979" s="21">
        <f>(RANK(I979,I$8:I$1007,1)+COUNTIF(I$8:I979,I979)-1)/1000</f>
        <v>0.89500000000000002</v>
      </c>
      <c r="Y979" s="21">
        <f>(RANK(J979,J$8:J$1007,1)+COUNTIF(J$8:J979,J979)-1)/1000</f>
        <v>0.88</v>
      </c>
      <c r="Z979" s="21">
        <f>(RANK(K979,K$8:K$1007,1)+COUNTIF(K$8:K979,K979)-1)/1000</f>
        <v>0.26500000000000001</v>
      </c>
      <c r="AA979" s="21">
        <f>(RANK(L979,L$8:L$1007,1)+COUNTIF(L$8:L979,L979)-1)/1000</f>
        <v>0.25900000000000001</v>
      </c>
      <c r="AB979" s="21">
        <f>(RANK(M979,M$8:M$1007,1)+COUNTIF(M$8:M979,M979)-1)/1000</f>
        <v>0.316</v>
      </c>
      <c r="AC979" s="21">
        <f>(RANK(N979,N$8:N$1007,1)+COUNTIF(N$8:N979,N979)-1)/1000</f>
        <v>0.85899999999999999</v>
      </c>
      <c r="AD979" s="21">
        <f>(RANK(O979,O$8:O$1007,1)+COUNTIF(O$8:O979,O979)-1)/1000</f>
        <v>0.84899999999999998</v>
      </c>
      <c r="AE979" s="21">
        <f>(RANK(P979,P$8:P$1007,1)+COUNTIF(P$8:P979,P979)-1)/1000</f>
        <v>0.87</v>
      </c>
      <c r="AF979" s="21">
        <f>(RANK(Q979,Q$8:Q$1007,1)+COUNTIF(Q$8:Q979,Q979)-1)/1000</f>
        <v>0.85899999999999999</v>
      </c>
      <c r="AG979" s="21">
        <f>(RANK(R979,R$8:R$1007,1)+COUNTIF(R$8:R979,R979)-1)/1000</f>
        <v>0.84899999999999998</v>
      </c>
      <c r="AH979" s="21">
        <f>(RANK(S979,S$8:S$1007,1)+COUNTIF(S$8:S979,S979)-1)/1000</f>
        <v>0.87</v>
      </c>
      <c r="AI979" s="14">
        <f t="shared" si="191"/>
        <v>0</v>
      </c>
      <c r="AK979" s="14">
        <f t="shared" si="192"/>
        <v>0</v>
      </c>
    </row>
    <row r="980" spans="2:37" x14ac:dyDescent="0.25">
      <c r="B980">
        <f t="shared" si="186"/>
        <v>973</v>
      </c>
      <c r="C980">
        <f>MATCH(B980,'Stocastic Model Raw Data'!$B$2:$B$1001,0)</f>
        <v>674</v>
      </c>
      <c r="D980" s="14" cm="1">
        <f t="array" ref="D980">INDEX('Stocastic Model Raw Data'!$G$2:$G$1001,$C980,0)</f>
        <v>31610718</v>
      </c>
      <c r="E980" s="14" cm="1">
        <f t="array" ref="E980">INDEX('Stocastic Model Raw Data'!$C$2:$C$1001,$C980,0)</f>
        <v>5149610.66040322</v>
      </c>
      <c r="F980" s="14" cm="1">
        <f t="array" ref="F980">INDEX('Stocastic Model Raw Data'!$H$2:$H$1001,$C980,0)</f>
        <v>2180052.04473757</v>
      </c>
      <c r="G980" s="14">
        <f t="shared" si="181"/>
        <v>2969558.61566565</v>
      </c>
      <c r="H980" s="14" cm="1">
        <f t="array" ref="H980">INDEX('Stocastic Model Raw Data'!$D$2:$D$1001,$C980,0)</f>
        <v>165509901.73772499</v>
      </c>
      <c r="I980" s="14" cm="1">
        <f t="array" ref="I980">INDEX('Stocastic Model Raw Data'!$I$2:$I$1001,$C980,0)</f>
        <v>66905782.281257398</v>
      </c>
      <c r="J980" s="14">
        <f t="shared" si="182"/>
        <v>98604119.456467599</v>
      </c>
      <c r="K980" s="14" cm="1">
        <f t="array" ref="K980">INDEX('Stocastic Model Raw Data'!$E$2:$E$1001,$C980,0)</f>
        <v>28227739.979022801</v>
      </c>
      <c r="L980" s="14" cm="1">
        <f t="array" ref="L980">INDEX('Stocastic Model Raw Data'!$J$2:$J$1001,$C980,0)</f>
        <v>19674310.069021702</v>
      </c>
      <c r="M980" s="14">
        <f t="shared" si="183"/>
        <v>8553429.9100010991</v>
      </c>
      <c r="N980" s="14">
        <f t="shared" si="187"/>
        <v>193737641.71674779</v>
      </c>
      <c r="O980" s="14">
        <f t="shared" si="188"/>
        <v>86580092.350279093</v>
      </c>
      <c r="P980" s="14">
        <f t="shared" si="184"/>
        <v>107157549.3664687</v>
      </c>
      <c r="Q980" s="3">
        <f t="shared" si="189"/>
        <v>193737641.71674779</v>
      </c>
      <c r="R980" s="3">
        <f t="shared" si="190"/>
        <v>118190810.35027909</v>
      </c>
      <c r="S980" s="3">
        <f t="shared" si="185"/>
        <v>75546831.366468698</v>
      </c>
      <c r="T980" s="21">
        <f>(RANK(E980,E$8:E$1007,1)+COUNTIF(E$8:E980,E980)-1)/1000</f>
        <v>0.73199999999999998</v>
      </c>
      <c r="U980" s="21">
        <f>(RANK(F980,F$8:F$1007,1)+COUNTIF(F$8:F980,F980)-1)/1000</f>
        <v>0.752</v>
      </c>
      <c r="V980" s="21">
        <f>(RANK(G980,G$8:G$1007,1)+COUNTIF(G$8:G980,G980)-1)/1000</f>
        <v>0.71499999999999997</v>
      </c>
      <c r="W980" s="21">
        <f>(RANK(H980,H$8:H$1007,1)+COUNTIF(H$8:H980,H980)-1)/1000</f>
        <v>0.72099999999999997</v>
      </c>
      <c r="X980" s="21">
        <f>(RANK(I980,I$8:I$1007,1)+COUNTIF(I$8:I980,I980)-1)/1000</f>
        <v>0.751</v>
      </c>
      <c r="Y980" s="21">
        <f>(RANK(J980,J$8:J$1007,1)+COUNTIF(J$8:J980,J980)-1)/1000</f>
        <v>0.70899999999999996</v>
      </c>
      <c r="Z980" s="21">
        <f>(RANK(K980,K$8:K$1007,1)+COUNTIF(K$8:K980,K980)-1)/1000</f>
        <v>0.16600000000000001</v>
      </c>
      <c r="AA980" s="21">
        <f>(RANK(L980,L$8:L$1007,1)+COUNTIF(L$8:L980,L980)-1)/1000</f>
        <v>0.16800000000000001</v>
      </c>
      <c r="AB980" s="21">
        <f>(RANK(M980,M$8:M$1007,1)+COUNTIF(M$8:M980,M980)-1)/1000</f>
        <v>0.151</v>
      </c>
      <c r="AC980" s="21">
        <f>(RANK(N980,N$8:N$1007,1)+COUNTIF(N$8:N980,N980)-1)/1000</f>
        <v>0.67400000000000004</v>
      </c>
      <c r="AD980" s="21">
        <f>(RANK(O980,O$8:O$1007,1)+COUNTIF(O$8:O980,O980)-1)/1000</f>
        <v>0.65900000000000003</v>
      </c>
      <c r="AE980" s="21">
        <f>(RANK(P980,P$8:P$1007,1)+COUNTIF(P$8:P980,P980)-1)/1000</f>
        <v>0.68200000000000005</v>
      </c>
      <c r="AF980" s="21">
        <f>(RANK(Q980,Q$8:Q$1007,1)+COUNTIF(Q$8:Q980,Q980)-1)/1000</f>
        <v>0.67400000000000004</v>
      </c>
      <c r="AG980" s="21">
        <f>(RANK(R980,R$8:R$1007,1)+COUNTIF(R$8:R980,R980)-1)/1000</f>
        <v>0.65900000000000003</v>
      </c>
      <c r="AH980" s="21">
        <f>(RANK(S980,S$8:S$1007,1)+COUNTIF(S$8:S980,S980)-1)/1000</f>
        <v>0.68200000000000005</v>
      </c>
      <c r="AI980" s="14">
        <f t="shared" si="191"/>
        <v>0</v>
      </c>
      <c r="AK980" s="14">
        <f t="shared" si="192"/>
        <v>0</v>
      </c>
    </row>
    <row r="981" spans="2:37" x14ac:dyDescent="0.25">
      <c r="B981">
        <f t="shared" si="186"/>
        <v>974</v>
      </c>
      <c r="C981">
        <f>MATCH(B981,'Stocastic Model Raw Data'!$B$2:$B$1001,0)</f>
        <v>864</v>
      </c>
      <c r="D981" s="14" cm="1">
        <f t="array" ref="D981">INDEX('Stocastic Model Raw Data'!$G$2:$G$1001,$C981,0)</f>
        <v>31610718</v>
      </c>
      <c r="E981" s="14" cm="1">
        <f t="array" ref="E981">INDEX('Stocastic Model Raw Data'!$C$2:$C$1001,$C981,0)</f>
        <v>6248867.99425341</v>
      </c>
      <c r="F981" s="14" cm="1">
        <f t="array" ref="F981">INDEX('Stocastic Model Raw Data'!$H$2:$H$1001,$C981,0)</f>
        <v>2612556.5243155598</v>
      </c>
      <c r="G981" s="14">
        <f t="shared" si="181"/>
        <v>3636311.4699378503</v>
      </c>
      <c r="H981" s="14" cm="1">
        <f t="array" ref="H981">INDEX('Stocastic Model Raw Data'!$D$2:$D$1001,$C981,0)</f>
        <v>201230425.850853</v>
      </c>
      <c r="I981" s="14" cm="1">
        <f t="array" ref="I981">INDEX('Stocastic Model Raw Data'!$I$2:$I$1001,$C981,0)</f>
        <v>80331215.389888003</v>
      </c>
      <c r="J981" s="14">
        <f t="shared" si="182"/>
        <v>120899210.46096499</v>
      </c>
      <c r="K981" s="14" cm="1">
        <f t="array" ref="K981">INDEX('Stocastic Model Raw Data'!$E$2:$E$1001,$C981,0)</f>
        <v>39931066.352720499</v>
      </c>
      <c r="L981" s="14" cm="1">
        <f t="array" ref="L981">INDEX('Stocastic Model Raw Data'!$J$2:$J$1001,$C981,0)</f>
        <v>28825932.480558101</v>
      </c>
      <c r="M981" s="14">
        <f t="shared" si="183"/>
        <v>11105133.872162398</v>
      </c>
      <c r="N981" s="14">
        <f t="shared" si="187"/>
        <v>241161492.2035735</v>
      </c>
      <c r="O981" s="14">
        <f t="shared" si="188"/>
        <v>109157147.8704461</v>
      </c>
      <c r="P981" s="14">
        <f t="shared" si="184"/>
        <v>132004344.33312739</v>
      </c>
      <c r="Q981" s="3">
        <f t="shared" si="189"/>
        <v>241161492.2035735</v>
      </c>
      <c r="R981" s="3">
        <f t="shared" si="190"/>
        <v>140767865.87044609</v>
      </c>
      <c r="S981" s="3">
        <f t="shared" si="185"/>
        <v>100393626.33312741</v>
      </c>
      <c r="T981" s="21">
        <f>(RANK(E981,E$8:E$1007,1)+COUNTIF(E$8:E981,E981)-1)/1000</f>
        <v>0.85199999999999998</v>
      </c>
      <c r="U981" s="21">
        <f>(RANK(F981,F$8:F$1007,1)+COUNTIF(F$8:F981,F981)-1)/1000</f>
        <v>0.85599999999999998</v>
      </c>
      <c r="V981" s="21">
        <f>(RANK(G981,G$8:G$1007,1)+COUNTIF(G$8:G981,G981)-1)/1000</f>
        <v>0.85499999999999998</v>
      </c>
      <c r="W981" s="21">
        <f>(RANK(H981,H$8:H$1007,1)+COUNTIF(H$8:H981,H981)-1)/1000</f>
        <v>0.85099999999999998</v>
      </c>
      <c r="X981" s="21">
        <f>(RANK(I981,I$8:I$1007,1)+COUNTIF(I$8:I981,I981)-1)/1000</f>
        <v>0.85599999999999998</v>
      </c>
      <c r="Y981" s="21">
        <f>(RANK(J981,J$8:J$1007,1)+COUNTIF(J$8:J981,J981)-1)/1000</f>
        <v>0.84499999999999997</v>
      </c>
      <c r="Z981" s="21">
        <f>(RANK(K981,K$8:K$1007,1)+COUNTIF(K$8:K981,K981)-1)/1000</f>
        <v>0.77800000000000002</v>
      </c>
      <c r="AA981" s="21">
        <f>(RANK(L981,L$8:L$1007,1)+COUNTIF(L$8:L981,L981)-1)/1000</f>
        <v>0.79900000000000004</v>
      </c>
      <c r="AB981" s="21">
        <f>(RANK(M981,M$8:M$1007,1)+COUNTIF(M$8:M981,M981)-1)/1000</f>
        <v>0.71699999999999997</v>
      </c>
      <c r="AC981" s="21">
        <f>(RANK(N981,N$8:N$1007,1)+COUNTIF(N$8:N981,N981)-1)/1000</f>
        <v>0.86399999999999999</v>
      </c>
      <c r="AD981" s="21">
        <f>(RANK(O981,O$8:O$1007,1)+COUNTIF(O$8:O981,O981)-1)/1000</f>
        <v>0.879</v>
      </c>
      <c r="AE981" s="21">
        <f>(RANK(P981,P$8:P$1007,1)+COUNTIF(P$8:P981,P981)-1)/1000</f>
        <v>0.84899999999999998</v>
      </c>
      <c r="AF981" s="21">
        <f>(RANK(Q981,Q$8:Q$1007,1)+COUNTIF(Q$8:Q981,Q981)-1)/1000</f>
        <v>0.86399999999999999</v>
      </c>
      <c r="AG981" s="21">
        <f>(RANK(R981,R$8:R$1007,1)+COUNTIF(R$8:R981,R981)-1)/1000</f>
        <v>0.879</v>
      </c>
      <c r="AH981" s="21">
        <f>(RANK(S981,S$8:S$1007,1)+COUNTIF(S$8:S981,S981)-1)/1000</f>
        <v>0.84899999999999998</v>
      </c>
      <c r="AI981" s="14">
        <f t="shared" si="191"/>
        <v>0</v>
      </c>
      <c r="AK981" s="14">
        <f t="shared" si="192"/>
        <v>0</v>
      </c>
    </row>
    <row r="982" spans="2:37" x14ac:dyDescent="0.25">
      <c r="B982">
        <f t="shared" si="186"/>
        <v>975</v>
      </c>
      <c r="C982">
        <f>MATCH(B982,'Stocastic Model Raw Data'!$B$2:$B$1001,0)</f>
        <v>841</v>
      </c>
      <c r="D982" s="14" cm="1">
        <f t="array" ref="D982">INDEX('Stocastic Model Raw Data'!$G$2:$G$1001,$C982,0)</f>
        <v>31610718</v>
      </c>
      <c r="E982" s="14" cm="1">
        <f t="array" ref="E982">INDEX('Stocastic Model Raw Data'!$C$2:$C$1001,$C982,0)</f>
        <v>5898841.77088264</v>
      </c>
      <c r="F982" s="14" cm="1">
        <f t="array" ref="F982">INDEX('Stocastic Model Raw Data'!$H$2:$H$1001,$C982,0)</f>
        <v>2430436.3661688999</v>
      </c>
      <c r="G982" s="14">
        <f t="shared" si="181"/>
        <v>3468405.4047137401</v>
      </c>
      <c r="H982" s="14" cm="1">
        <f t="array" ref="H982">INDEX('Stocastic Model Raw Data'!$D$2:$D$1001,$C982,0)</f>
        <v>191317580.11059901</v>
      </c>
      <c r="I982" s="14" cm="1">
        <f t="array" ref="I982">INDEX('Stocastic Model Raw Data'!$I$2:$I$1001,$C982,0)</f>
        <v>75021619.860659599</v>
      </c>
      <c r="J982" s="14">
        <f t="shared" si="182"/>
        <v>116295960.24993941</v>
      </c>
      <c r="K982" s="14" cm="1">
        <f t="array" ref="K982">INDEX('Stocastic Model Raw Data'!$E$2:$E$1001,$C982,0)</f>
        <v>43801704.063440003</v>
      </c>
      <c r="L982" s="14" cm="1">
        <f t="array" ref="L982">INDEX('Stocastic Model Raw Data'!$J$2:$J$1001,$C982,0)</f>
        <v>31419430.489423499</v>
      </c>
      <c r="M982" s="14">
        <f t="shared" si="183"/>
        <v>12382273.574016504</v>
      </c>
      <c r="N982" s="14">
        <f t="shared" si="187"/>
        <v>235119284.17403901</v>
      </c>
      <c r="O982" s="14">
        <f t="shared" si="188"/>
        <v>106441050.3500831</v>
      </c>
      <c r="P982" s="14">
        <f t="shared" si="184"/>
        <v>128678233.82395591</v>
      </c>
      <c r="Q982" s="3">
        <f t="shared" si="189"/>
        <v>235119284.17403901</v>
      </c>
      <c r="R982" s="3">
        <f t="shared" si="190"/>
        <v>138051768.35008311</v>
      </c>
      <c r="S982" s="3">
        <f t="shared" si="185"/>
        <v>97067515.823955894</v>
      </c>
      <c r="T982" s="21">
        <f>(RANK(E982,E$8:E$1007,1)+COUNTIF(E$8:E982,E982)-1)/1000</f>
        <v>0.83199999999999996</v>
      </c>
      <c r="U982" s="21">
        <f>(RANK(F982,F$8:F$1007,1)+COUNTIF(F$8:F982,F982)-1)/1000</f>
        <v>0.83</v>
      </c>
      <c r="V982" s="21">
        <f>(RANK(G982,G$8:G$1007,1)+COUNTIF(G$8:G982,G982)-1)/1000</f>
        <v>0.83199999999999996</v>
      </c>
      <c r="W982" s="21">
        <f>(RANK(H982,H$8:H$1007,1)+COUNTIF(H$8:H982,H982)-1)/1000</f>
        <v>0.83199999999999996</v>
      </c>
      <c r="X982" s="21">
        <f>(RANK(I982,I$8:I$1007,1)+COUNTIF(I$8:I982,I982)-1)/1000</f>
        <v>0.83099999999999996</v>
      </c>
      <c r="Y982" s="21">
        <f>(RANK(J982,J$8:J$1007,1)+COUNTIF(J$8:J982,J982)-1)/1000</f>
        <v>0.83</v>
      </c>
      <c r="Z982" s="21">
        <f>(RANK(K982,K$8:K$1007,1)+COUNTIF(K$8:K982,K982)-1)/1000</f>
        <v>0.94799999999999995</v>
      </c>
      <c r="AA982" s="21">
        <f>(RANK(L982,L$8:L$1007,1)+COUNTIF(L$8:L982,L982)-1)/1000</f>
        <v>0.94599999999999995</v>
      </c>
      <c r="AB982" s="21">
        <f>(RANK(M982,M$8:M$1007,1)+COUNTIF(M$8:M982,M982)-1)/1000</f>
        <v>0.94899999999999995</v>
      </c>
      <c r="AC982" s="21">
        <f>(RANK(N982,N$8:N$1007,1)+COUNTIF(N$8:N982,N982)-1)/1000</f>
        <v>0.84099999999999997</v>
      </c>
      <c r="AD982" s="21">
        <f>(RANK(O982,O$8:O$1007,1)+COUNTIF(O$8:O982,O982)-1)/1000</f>
        <v>0.86099999999999999</v>
      </c>
      <c r="AE982" s="21">
        <f>(RANK(P982,P$8:P$1007,1)+COUNTIF(P$8:P982,P982)-1)/1000</f>
        <v>0.83299999999999996</v>
      </c>
      <c r="AF982" s="21">
        <f>(RANK(Q982,Q$8:Q$1007,1)+COUNTIF(Q$8:Q982,Q982)-1)/1000</f>
        <v>0.84099999999999997</v>
      </c>
      <c r="AG982" s="21">
        <f>(RANK(R982,R$8:R$1007,1)+COUNTIF(R$8:R982,R982)-1)/1000</f>
        <v>0.86099999999999999</v>
      </c>
      <c r="AH982" s="21">
        <f>(RANK(S982,S$8:S$1007,1)+COUNTIF(S$8:S982,S982)-1)/1000</f>
        <v>0.83299999999999996</v>
      </c>
      <c r="AI982" s="14">
        <f t="shared" si="191"/>
        <v>0</v>
      </c>
      <c r="AK982" s="14">
        <f t="shared" si="192"/>
        <v>0</v>
      </c>
    </row>
    <row r="983" spans="2:37" x14ac:dyDescent="0.25">
      <c r="B983">
        <f t="shared" si="186"/>
        <v>976</v>
      </c>
      <c r="C983">
        <f>MATCH(B983,'Stocastic Model Raw Data'!$B$2:$B$1001,0)</f>
        <v>105</v>
      </c>
      <c r="D983" s="14" cm="1">
        <f t="array" ref="D983">INDEX('Stocastic Model Raw Data'!$G$2:$G$1001,$C983,0)</f>
        <v>31610718</v>
      </c>
      <c r="E983" s="14" cm="1">
        <f t="array" ref="E983">INDEX('Stocastic Model Raw Data'!$C$2:$C$1001,$C983,0)</f>
        <v>1770613.0962755</v>
      </c>
      <c r="F983" s="14" cm="1">
        <f t="array" ref="F983">INDEX('Stocastic Model Raw Data'!$H$2:$H$1001,$C983,0)</f>
        <v>646112.40247592505</v>
      </c>
      <c r="G983" s="14">
        <f t="shared" si="181"/>
        <v>1124500.6937995749</v>
      </c>
      <c r="H983" s="14" cm="1">
        <f t="array" ref="H983">INDEX('Stocastic Model Raw Data'!$D$2:$D$1001,$C983,0)</f>
        <v>57262926.863410197</v>
      </c>
      <c r="I983" s="14" cm="1">
        <f t="array" ref="I983">INDEX('Stocastic Model Raw Data'!$I$2:$I$1001,$C983,0)</f>
        <v>20724707.715978201</v>
      </c>
      <c r="J983" s="14">
        <f t="shared" si="182"/>
        <v>36538219.147431999</v>
      </c>
      <c r="K983" s="14" cm="1">
        <f t="array" ref="K983">INDEX('Stocastic Model Raw Data'!$E$2:$E$1001,$C983,0)</f>
        <v>36174769.341279097</v>
      </c>
      <c r="L983" s="14" cm="1">
        <f t="array" ref="L983">INDEX('Stocastic Model Raw Data'!$J$2:$J$1001,$C983,0)</f>
        <v>26052685.605417799</v>
      </c>
      <c r="M983" s="14">
        <f t="shared" si="183"/>
        <v>10122083.735861298</v>
      </c>
      <c r="N983" s="14">
        <f t="shared" si="187"/>
        <v>93437696.204689294</v>
      </c>
      <c r="O983" s="14">
        <f t="shared" si="188"/>
        <v>46777393.321396001</v>
      </c>
      <c r="P983" s="14">
        <f t="shared" si="184"/>
        <v>46660302.883293293</v>
      </c>
      <c r="Q983" s="3">
        <f t="shared" si="189"/>
        <v>93437696.204689294</v>
      </c>
      <c r="R983" s="3">
        <f t="shared" si="190"/>
        <v>78388111.321395993</v>
      </c>
      <c r="S983" s="3">
        <f t="shared" si="185"/>
        <v>15049584.883293301</v>
      </c>
      <c r="T983" s="21">
        <f>(RANK(E983,E$8:E$1007,1)+COUNTIF(E$8:E983,E983)-1)/1000</f>
        <v>0.104</v>
      </c>
      <c r="U983" s="21">
        <f>(RANK(F983,F$8:F$1007,1)+COUNTIF(F$8:F983,F983)-1)/1000</f>
        <v>9.5000000000000001E-2</v>
      </c>
      <c r="V983" s="21">
        <f>(RANK(G983,G$8:G$1007,1)+COUNTIF(G$8:G983,G983)-1)/1000</f>
        <v>0.109</v>
      </c>
      <c r="W983" s="21">
        <f>(RANK(H983,H$8:H$1007,1)+COUNTIF(H$8:H983,H983)-1)/1000</f>
        <v>0.105</v>
      </c>
      <c r="X983" s="21">
        <f>(RANK(I983,I$8:I$1007,1)+COUNTIF(I$8:I983,I983)-1)/1000</f>
        <v>9.6000000000000002E-2</v>
      </c>
      <c r="Y983" s="21">
        <f>(RANK(J983,J$8:J$1007,1)+COUNTIF(J$8:J983,J983)-1)/1000</f>
        <v>0.108</v>
      </c>
      <c r="Z983" s="21">
        <f>(RANK(K983,K$8:K$1007,1)+COUNTIF(K$8:K983,K983)-1)/1000</f>
        <v>0.52200000000000002</v>
      </c>
      <c r="AA983" s="21">
        <f>(RANK(L983,L$8:L$1007,1)+COUNTIF(L$8:L983,L983)-1)/1000</f>
        <v>0.54900000000000004</v>
      </c>
      <c r="AB983" s="21">
        <f>(RANK(M983,M$8:M$1007,1)+COUNTIF(M$8:M983,M983)-1)/1000</f>
        <v>0.44800000000000001</v>
      </c>
      <c r="AC983" s="21">
        <f>(RANK(N983,N$8:N$1007,1)+COUNTIF(N$8:N983,N983)-1)/1000</f>
        <v>0.105</v>
      </c>
      <c r="AD983" s="21">
        <f>(RANK(O983,O$8:O$1007,1)+COUNTIF(O$8:O983,O983)-1)/1000</f>
        <v>0.113</v>
      </c>
      <c r="AE983" s="21">
        <f>(RANK(P983,P$8:P$1007,1)+COUNTIF(P$8:P983,P983)-1)/1000</f>
        <v>0.108</v>
      </c>
      <c r="AF983" s="21">
        <f>(RANK(Q983,Q$8:Q$1007,1)+COUNTIF(Q$8:Q983,Q983)-1)/1000</f>
        <v>0.105</v>
      </c>
      <c r="AG983" s="21">
        <f>(RANK(R983,R$8:R$1007,1)+COUNTIF(R$8:R983,R983)-1)/1000</f>
        <v>0.113</v>
      </c>
      <c r="AH983" s="21">
        <f>(RANK(S983,S$8:S$1007,1)+COUNTIF(S$8:S983,S983)-1)/1000</f>
        <v>0.108</v>
      </c>
      <c r="AI983" s="14">
        <f t="shared" si="191"/>
        <v>0</v>
      </c>
      <c r="AK983" s="14">
        <f t="shared" si="192"/>
        <v>0</v>
      </c>
    </row>
    <row r="984" spans="2:37" x14ac:dyDescent="0.25">
      <c r="B984">
        <f t="shared" si="186"/>
        <v>977</v>
      </c>
      <c r="C984">
        <f>MATCH(B984,'Stocastic Model Raw Data'!$B$2:$B$1001,0)</f>
        <v>934</v>
      </c>
      <c r="D984" s="14" cm="1">
        <f t="array" ref="D984">INDEX('Stocastic Model Raw Data'!$G$2:$G$1001,$C984,0)</f>
        <v>31610718</v>
      </c>
      <c r="E984" s="14" cm="1">
        <f t="array" ref="E984">INDEX('Stocastic Model Raw Data'!$C$2:$C$1001,$C984,0)</f>
        <v>7219536.0388968196</v>
      </c>
      <c r="F984" s="14" cm="1">
        <f t="array" ref="F984">INDEX('Stocastic Model Raw Data'!$H$2:$H$1001,$C984,0)</f>
        <v>3051306.28972557</v>
      </c>
      <c r="G984" s="14">
        <f t="shared" si="181"/>
        <v>4168229.7491712496</v>
      </c>
      <c r="H984" s="14" cm="1">
        <f t="array" ref="H984">INDEX('Stocastic Model Raw Data'!$D$2:$D$1001,$C984,0)</f>
        <v>234141785.921359</v>
      </c>
      <c r="I984" s="14" cm="1">
        <f t="array" ref="I984">INDEX('Stocastic Model Raw Data'!$I$2:$I$1001,$C984,0)</f>
        <v>93465908.044939905</v>
      </c>
      <c r="J984" s="14">
        <f t="shared" si="182"/>
        <v>140675877.8764191</v>
      </c>
      <c r="K984" s="14" cm="1">
        <f t="array" ref="K984">INDEX('Stocastic Model Raw Data'!$E$2:$E$1001,$C984,0)</f>
        <v>32962895.385370299</v>
      </c>
      <c r="L984" s="14" cm="1">
        <f t="array" ref="L984">INDEX('Stocastic Model Raw Data'!$J$2:$J$1001,$C984,0)</f>
        <v>22926524.888903901</v>
      </c>
      <c r="M984" s="14">
        <f t="shared" si="183"/>
        <v>10036370.496466398</v>
      </c>
      <c r="N984" s="14">
        <f t="shared" si="187"/>
        <v>267104681.30672932</v>
      </c>
      <c r="O984" s="14">
        <f t="shared" si="188"/>
        <v>116392432.93384381</v>
      </c>
      <c r="P984" s="14">
        <f t="shared" si="184"/>
        <v>150712248.37288553</v>
      </c>
      <c r="Q984" s="3">
        <f t="shared" si="189"/>
        <v>267104681.30672932</v>
      </c>
      <c r="R984" s="3">
        <f t="shared" si="190"/>
        <v>148003150.93384379</v>
      </c>
      <c r="S984" s="3">
        <f t="shared" si="185"/>
        <v>119101530.37288553</v>
      </c>
      <c r="T984" s="21">
        <f>(RANK(E984,E$8:E$1007,1)+COUNTIF(E$8:E984,E984)-1)/1000</f>
        <v>0.94</v>
      </c>
      <c r="U984" s="21">
        <f>(RANK(F984,F$8:F$1007,1)+COUNTIF(F$8:F984,F984)-1)/1000</f>
        <v>0.94099999999999995</v>
      </c>
      <c r="V984" s="21">
        <f>(RANK(G984,G$8:G$1007,1)+COUNTIF(G$8:G984,G984)-1)/1000</f>
        <v>0.93899999999999995</v>
      </c>
      <c r="W984" s="21">
        <f>(RANK(H984,H$8:H$1007,1)+COUNTIF(H$8:H984,H984)-1)/1000</f>
        <v>0.93899999999999995</v>
      </c>
      <c r="X984" s="21">
        <f>(RANK(I984,I$8:I$1007,1)+COUNTIF(I$8:I984,I984)-1)/1000</f>
        <v>0.94099999999999995</v>
      </c>
      <c r="Y984" s="21">
        <f>(RANK(J984,J$8:J$1007,1)+COUNTIF(J$8:J984,J984)-1)/1000</f>
        <v>0.93899999999999995</v>
      </c>
      <c r="Z984" s="21">
        <f>(RANK(K984,K$8:K$1007,1)+COUNTIF(K$8:K984,K984)-1)/1000</f>
        <v>0.34799999999999998</v>
      </c>
      <c r="AA984" s="21">
        <f>(RANK(L984,L$8:L$1007,1)+COUNTIF(L$8:L984,L984)-1)/1000</f>
        <v>0.32400000000000001</v>
      </c>
      <c r="AB984" s="21">
        <f>(RANK(M984,M$8:M$1007,1)+COUNTIF(M$8:M984,M984)-1)/1000</f>
        <v>0.42599999999999999</v>
      </c>
      <c r="AC984" s="21">
        <f>(RANK(N984,N$8:N$1007,1)+COUNTIF(N$8:N984,N984)-1)/1000</f>
        <v>0.93400000000000005</v>
      </c>
      <c r="AD984" s="21">
        <f>(RANK(O984,O$8:O$1007,1)+COUNTIF(O$8:O984,O984)-1)/1000</f>
        <v>0.93</v>
      </c>
      <c r="AE984" s="21">
        <f>(RANK(P984,P$8:P$1007,1)+COUNTIF(P$8:P984,P984)-1)/1000</f>
        <v>0.93799999999999994</v>
      </c>
      <c r="AF984" s="21">
        <f>(RANK(Q984,Q$8:Q$1007,1)+COUNTIF(Q$8:Q984,Q984)-1)/1000</f>
        <v>0.93400000000000005</v>
      </c>
      <c r="AG984" s="21">
        <f>(RANK(R984,R$8:R$1007,1)+COUNTIF(R$8:R984,R984)-1)/1000</f>
        <v>0.93</v>
      </c>
      <c r="AH984" s="21">
        <f>(RANK(S984,S$8:S$1007,1)+COUNTIF(S$8:S984,S984)-1)/1000</f>
        <v>0.93799999999999994</v>
      </c>
      <c r="AI984" s="14">
        <f t="shared" si="191"/>
        <v>0</v>
      </c>
      <c r="AK984" s="14">
        <f t="shared" si="192"/>
        <v>0</v>
      </c>
    </row>
    <row r="985" spans="2:37" x14ac:dyDescent="0.25">
      <c r="B985">
        <f t="shared" si="186"/>
        <v>978</v>
      </c>
      <c r="C985">
        <f>MATCH(B985,'Stocastic Model Raw Data'!$B$2:$B$1001,0)</f>
        <v>942</v>
      </c>
      <c r="D985" s="14" cm="1">
        <f t="array" ref="D985">INDEX('Stocastic Model Raw Data'!$G$2:$G$1001,$C985,0)</f>
        <v>31610718</v>
      </c>
      <c r="E985" s="14" cm="1">
        <f t="array" ref="E985">INDEX('Stocastic Model Raw Data'!$C$2:$C$1001,$C985,0)</f>
        <v>7284169.8800834203</v>
      </c>
      <c r="F985" s="14" cm="1">
        <f t="array" ref="F985">INDEX('Stocastic Model Raw Data'!$H$2:$H$1001,$C985,0)</f>
        <v>3066076.9805330001</v>
      </c>
      <c r="G985" s="14">
        <f t="shared" si="181"/>
        <v>4218092.8995504202</v>
      </c>
      <c r="H985" s="14" cm="1">
        <f t="array" ref="H985">INDEX('Stocastic Model Raw Data'!$D$2:$D$1001,$C985,0)</f>
        <v>236060969.401802</v>
      </c>
      <c r="I985" s="14" cm="1">
        <f t="array" ref="I985">INDEX('Stocastic Model Raw Data'!$I$2:$I$1001,$C985,0)</f>
        <v>94167951.196495593</v>
      </c>
      <c r="J985" s="14">
        <f t="shared" si="182"/>
        <v>141893018.20530641</v>
      </c>
      <c r="K985" s="14" cm="1">
        <f t="array" ref="K985">INDEX('Stocastic Model Raw Data'!$E$2:$E$1001,$C985,0)</f>
        <v>37427899.774924301</v>
      </c>
      <c r="L985" s="14" cm="1">
        <f t="array" ref="L985">INDEX('Stocastic Model Raw Data'!$J$2:$J$1001,$C985,0)</f>
        <v>26372502.6137936</v>
      </c>
      <c r="M985" s="14">
        <f t="shared" si="183"/>
        <v>11055397.1611307</v>
      </c>
      <c r="N985" s="14">
        <f t="shared" si="187"/>
        <v>273488869.17672628</v>
      </c>
      <c r="O985" s="14">
        <f t="shared" si="188"/>
        <v>120540453.81028919</v>
      </c>
      <c r="P985" s="14">
        <f t="shared" si="184"/>
        <v>152948415.36643708</v>
      </c>
      <c r="Q985" s="3">
        <f t="shared" si="189"/>
        <v>273488869.17672628</v>
      </c>
      <c r="R985" s="3">
        <f t="shared" si="190"/>
        <v>152151171.8102892</v>
      </c>
      <c r="S985" s="3">
        <f t="shared" si="185"/>
        <v>121337697.36643708</v>
      </c>
      <c r="T985" s="21">
        <f>(RANK(E985,E$8:E$1007,1)+COUNTIF(E$8:E985,E985)-1)/1000</f>
        <v>0.94599999999999995</v>
      </c>
      <c r="U985" s="21">
        <f>(RANK(F985,F$8:F$1007,1)+COUNTIF(F$8:F985,F985)-1)/1000</f>
        <v>0.95</v>
      </c>
      <c r="V985" s="21">
        <f>(RANK(G985,G$8:G$1007,1)+COUNTIF(G$8:G985,G985)-1)/1000</f>
        <v>0.94499999999999995</v>
      </c>
      <c r="W985" s="21">
        <f>(RANK(H985,H$8:H$1007,1)+COUNTIF(H$8:H985,H985)-1)/1000</f>
        <v>0.94599999999999995</v>
      </c>
      <c r="X985" s="21">
        <f>(RANK(I985,I$8:I$1007,1)+COUNTIF(I$8:I985,I985)-1)/1000</f>
        <v>0.95</v>
      </c>
      <c r="Y985" s="21">
        <f>(RANK(J985,J$8:J$1007,1)+COUNTIF(J$8:J985,J985)-1)/1000</f>
        <v>0.94399999999999995</v>
      </c>
      <c r="Z985" s="21">
        <f>(RANK(K985,K$8:K$1007,1)+COUNTIF(K$8:K985,K985)-1)/1000</f>
        <v>0.59899999999999998</v>
      </c>
      <c r="AA985" s="21">
        <f>(RANK(L985,L$8:L$1007,1)+COUNTIF(L$8:L985,L985)-1)/1000</f>
        <v>0.57499999999999996</v>
      </c>
      <c r="AB985" s="21">
        <f>(RANK(M985,M$8:M$1007,1)+COUNTIF(M$8:M985,M985)-1)/1000</f>
        <v>0.70499999999999996</v>
      </c>
      <c r="AC985" s="21">
        <f>(RANK(N985,N$8:N$1007,1)+COUNTIF(N$8:N985,N985)-1)/1000</f>
        <v>0.94199999999999995</v>
      </c>
      <c r="AD985" s="21">
        <f>(RANK(O985,O$8:O$1007,1)+COUNTIF(O$8:O985,O985)-1)/1000</f>
        <v>0.94299999999999995</v>
      </c>
      <c r="AE985" s="21">
        <f>(RANK(P985,P$8:P$1007,1)+COUNTIF(P$8:P985,P985)-1)/1000</f>
        <v>0.94199999999999995</v>
      </c>
      <c r="AF985" s="21">
        <f>(RANK(Q985,Q$8:Q$1007,1)+COUNTIF(Q$8:Q985,Q985)-1)/1000</f>
        <v>0.94199999999999995</v>
      </c>
      <c r="AG985" s="21">
        <f>(RANK(R985,R$8:R$1007,1)+COUNTIF(R$8:R985,R985)-1)/1000</f>
        <v>0.94299999999999995</v>
      </c>
      <c r="AH985" s="21">
        <f>(RANK(S985,S$8:S$1007,1)+COUNTIF(S$8:S985,S985)-1)/1000</f>
        <v>0.94199999999999995</v>
      </c>
      <c r="AI985" s="14">
        <f t="shared" si="191"/>
        <v>0</v>
      </c>
      <c r="AK985" s="14">
        <f t="shared" si="192"/>
        <v>0</v>
      </c>
    </row>
    <row r="986" spans="2:37" x14ac:dyDescent="0.25">
      <c r="B986">
        <f t="shared" si="186"/>
        <v>979</v>
      </c>
      <c r="C986">
        <f>MATCH(B986,'Stocastic Model Raw Data'!$B$2:$B$1001,0)</f>
        <v>190</v>
      </c>
      <c r="D986" s="14" cm="1">
        <f t="array" ref="D986">INDEX('Stocastic Model Raw Data'!$G$2:$G$1001,$C986,0)</f>
        <v>31610718</v>
      </c>
      <c r="E986" s="14" cm="1">
        <f t="array" ref="E986">INDEX('Stocastic Model Raw Data'!$C$2:$C$1001,$C986,0)</f>
        <v>2490165.0323313698</v>
      </c>
      <c r="F986" s="14" cm="1">
        <f t="array" ref="F986">INDEX('Stocastic Model Raw Data'!$H$2:$H$1001,$C986,0)</f>
        <v>986702.12092113798</v>
      </c>
      <c r="G986" s="14">
        <f t="shared" si="181"/>
        <v>1503462.9114102318</v>
      </c>
      <c r="H986" s="14" cm="1">
        <f t="array" ref="H986">INDEX('Stocastic Model Raw Data'!$D$2:$D$1001,$C986,0)</f>
        <v>80518218.862335205</v>
      </c>
      <c r="I986" s="14" cm="1">
        <f t="array" ref="I986">INDEX('Stocastic Model Raw Data'!$I$2:$I$1001,$C986,0)</f>
        <v>31050259.239280701</v>
      </c>
      <c r="J986" s="14">
        <f t="shared" si="182"/>
        <v>49467959.623054504</v>
      </c>
      <c r="K986" s="14" cm="1">
        <f t="array" ref="K986">INDEX('Stocastic Model Raw Data'!$E$2:$E$1001,$C986,0)</f>
        <v>32314110.1818012</v>
      </c>
      <c r="L986" s="14" cm="1">
        <f t="array" ref="L986">INDEX('Stocastic Model Raw Data'!$J$2:$J$1001,$C986,0)</f>
        <v>22942207.4566097</v>
      </c>
      <c r="M986" s="14">
        <f t="shared" si="183"/>
        <v>9371902.7251915</v>
      </c>
      <c r="N986" s="14">
        <f t="shared" si="187"/>
        <v>112832329.0441364</v>
      </c>
      <c r="O986" s="14">
        <f t="shared" si="188"/>
        <v>53992466.695890397</v>
      </c>
      <c r="P986" s="14">
        <f t="shared" si="184"/>
        <v>58839862.348246008</v>
      </c>
      <c r="Q986" s="3">
        <f t="shared" si="189"/>
        <v>112832329.0441364</v>
      </c>
      <c r="R986" s="3">
        <f t="shared" si="190"/>
        <v>85603184.695890397</v>
      </c>
      <c r="S986" s="3">
        <f t="shared" si="185"/>
        <v>27229144.348246008</v>
      </c>
      <c r="T986" s="21">
        <f>(RANK(E986,E$8:E$1007,1)+COUNTIF(E$8:E986,E986)-1)/1000</f>
        <v>0.182</v>
      </c>
      <c r="U986" s="21">
        <f>(RANK(F986,F$8:F$1007,1)+COUNTIF(F$8:F986,F986)-1)/1000</f>
        <v>0.18</v>
      </c>
      <c r="V986" s="21">
        <f>(RANK(G986,G$8:G$1007,1)+COUNTIF(G$8:G986,G986)-1)/1000</f>
        <v>0.182</v>
      </c>
      <c r="W986" s="21">
        <f>(RANK(H986,H$8:H$1007,1)+COUNTIF(H$8:H986,H986)-1)/1000</f>
        <v>0.182</v>
      </c>
      <c r="X986" s="21">
        <f>(RANK(I986,I$8:I$1007,1)+COUNTIF(I$8:I986,I986)-1)/1000</f>
        <v>0.18099999999999999</v>
      </c>
      <c r="Y986" s="21">
        <f>(RANK(J986,J$8:J$1007,1)+COUNTIF(J$8:J986,J986)-1)/1000</f>
        <v>0.18099999999999999</v>
      </c>
      <c r="Z986" s="21">
        <f>(RANK(K986,K$8:K$1007,1)+COUNTIF(K$8:K986,K986)-1)/1000</f>
        <v>0.32</v>
      </c>
      <c r="AA986" s="21">
        <f>(RANK(L986,L$8:L$1007,1)+COUNTIF(L$8:L986,L986)-1)/1000</f>
        <v>0.32500000000000001</v>
      </c>
      <c r="AB986" s="21">
        <f>(RANK(M986,M$8:M$1007,1)+COUNTIF(M$8:M986,M986)-1)/1000</f>
        <v>0.28799999999999998</v>
      </c>
      <c r="AC986" s="21">
        <f>(RANK(N986,N$8:N$1007,1)+COUNTIF(N$8:N986,N986)-1)/1000</f>
        <v>0.19</v>
      </c>
      <c r="AD986" s="21">
        <f>(RANK(O986,O$8:O$1007,1)+COUNTIF(O$8:O986,O986)-1)/1000</f>
        <v>0.19800000000000001</v>
      </c>
      <c r="AE986" s="21">
        <f>(RANK(P986,P$8:P$1007,1)+COUNTIF(P$8:P986,P986)-1)/1000</f>
        <v>0.184</v>
      </c>
      <c r="AF986" s="21">
        <f>(RANK(Q986,Q$8:Q$1007,1)+COUNTIF(Q$8:Q986,Q986)-1)/1000</f>
        <v>0.19</v>
      </c>
      <c r="AG986" s="21">
        <f>(RANK(R986,R$8:R$1007,1)+COUNTIF(R$8:R986,R986)-1)/1000</f>
        <v>0.19800000000000001</v>
      </c>
      <c r="AH986" s="21">
        <f>(RANK(S986,S$8:S$1007,1)+COUNTIF(S$8:S986,S986)-1)/1000</f>
        <v>0.184</v>
      </c>
      <c r="AI986" s="14">
        <f t="shared" si="191"/>
        <v>0</v>
      </c>
      <c r="AK986" s="14">
        <f t="shared" si="192"/>
        <v>0</v>
      </c>
    </row>
    <row r="987" spans="2:37" x14ac:dyDescent="0.25">
      <c r="B987">
        <f t="shared" si="186"/>
        <v>980</v>
      </c>
      <c r="C987">
        <f>MATCH(B987,'Stocastic Model Raw Data'!$B$2:$B$1001,0)</f>
        <v>53</v>
      </c>
      <c r="D987" s="14" cm="1">
        <f t="array" ref="D987">INDEX('Stocastic Model Raw Data'!$G$2:$G$1001,$C987,0)</f>
        <v>31610718</v>
      </c>
      <c r="E987" s="14" cm="1">
        <f t="array" ref="E987">INDEX('Stocastic Model Raw Data'!$C$2:$C$1001,$C987,0)</f>
        <v>1305579.1998393501</v>
      </c>
      <c r="F987" s="14" cm="1">
        <f t="array" ref="F987">INDEX('Stocastic Model Raw Data'!$H$2:$H$1001,$C987,0)</f>
        <v>458207.27584359201</v>
      </c>
      <c r="G987" s="14">
        <f t="shared" si="181"/>
        <v>847371.92399575806</v>
      </c>
      <c r="H987" s="14" cm="1">
        <f t="array" ref="H987">INDEX('Stocastic Model Raw Data'!$D$2:$D$1001,$C987,0)</f>
        <v>42250374.446304202</v>
      </c>
      <c r="I987" s="14" cm="1">
        <f t="array" ref="I987">INDEX('Stocastic Model Raw Data'!$I$2:$I$1001,$C987,0)</f>
        <v>14875777.114069</v>
      </c>
      <c r="J987" s="14">
        <f t="shared" si="182"/>
        <v>27374597.332235202</v>
      </c>
      <c r="K987" s="14" cm="1">
        <f t="array" ref="K987">INDEX('Stocastic Model Raw Data'!$E$2:$E$1001,$C987,0)</f>
        <v>35219405.883796901</v>
      </c>
      <c r="L987" s="14" cm="1">
        <f t="array" ref="L987">INDEX('Stocastic Model Raw Data'!$J$2:$J$1001,$C987,0)</f>
        <v>25368228.851064</v>
      </c>
      <c r="M987" s="14">
        <f t="shared" si="183"/>
        <v>9851177.0327329002</v>
      </c>
      <c r="N987" s="14">
        <f t="shared" si="187"/>
        <v>77469780.330101103</v>
      </c>
      <c r="O987" s="14">
        <f t="shared" si="188"/>
        <v>40244005.965132996</v>
      </c>
      <c r="P987" s="14">
        <f t="shared" si="184"/>
        <v>37225774.364968106</v>
      </c>
      <c r="Q987" s="3">
        <f t="shared" si="189"/>
        <v>77469780.330101103</v>
      </c>
      <c r="R987" s="3">
        <f t="shared" si="190"/>
        <v>71854723.965132996</v>
      </c>
      <c r="S987" s="3">
        <f t="shared" si="185"/>
        <v>5615056.3649681062</v>
      </c>
      <c r="T987" s="21">
        <f>(RANK(E987,E$8:E$1007,1)+COUNTIF(E$8:E987,E987)-1)/1000</f>
        <v>4.2000000000000003E-2</v>
      </c>
      <c r="U987" s="21">
        <f>(RANK(F987,F$8:F$1007,1)+COUNTIF(F$8:F987,F987)-1)/1000</f>
        <v>3.7999999999999999E-2</v>
      </c>
      <c r="V987" s="21">
        <f>(RANK(G987,G$8:G$1007,1)+COUNTIF(G$8:G987,G987)-1)/1000</f>
        <v>3.6999999999999998E-2</v>
      </c>
      <c r="W987" s="21">
        <f>(RANK(H987,H$8:H$1007,1)+COUNTIF(H$8:H987,H987)-1)/1000</f>
        <v>4.1000000000000002E-2</v>
      </c>
      <c r="X987" s="21">
        <f>(RANK(I987,I$8:I$1007,1)+COUNTIF(I$8:I987,I987)-1)/1000</f>
        <v>3.7999999999999999E-2</v>
      </c>
      <c r="Y987" s="21">
        <f>(RANK(J987,J$8:J$1007,1)+COUNTIF(J$8:J987,J987)-1)/1000</f>
        <v>3.7999999999999999E-2</v>
      </c>
      <c r="Z987" s="21">
        <f>(RANK(K987,K$8:K$1007,1)+COUNTIF(K$8:K987,K987)-1)/1000</f>
        <v>0.45600000000000002</v>
      </c>
      <c r="AA987" s="21">
        <f>(RANK(L987,L$8:L$1007,1)+COUNTIF(L$8:L987,L987)-1)/1000</f>
        <v>0.48599999999999999</v>
      </c>
      <c r="AB987" s="21">
        <f>(RANK(M987,M$8:M$1007,1)+COUNTIF(M$8:M987,M987)-1)/1000</f>
        <v>0.39</v>
      </c>
      <c r="AC987" s="21">
        <f>(RANK(N987,N$8:N$1007,1)+COUNTIF(N$8:N987,N987)-1)/1000</f>
        <v>5.2999999999999999E-2</v>
      </c>
      <c r="AD987" s="21">
        <f>(RANK(O987,O$8:O$1007,1)+COUNTIF(O$8:O987,O987)-1)/1000</f>
        <v>5.8999999999999997E-2</v>
      </c>
      <c r="AE987" s="21">
        <f>(RANK(P987,P$8:P$1007,1)+COUNTIF(P$8:P987,P987)-1)/1000</f>
        <v>3.7999999999999999E-2</v>
      </c>
      <c r="AF987" s="21">
        <f>(RANK(Q987,Q$8:Q$1007,1)+COUNTIF(Q$8:Q987,Q987)-1)/1000</f>
        <v>5.2999999999999999E-2</v>
      </c>
      <c r="AG987" s="21">
        <f>(RANK(R987,R$8:R$1007,1)+COUNTIF(R$8:R987,R987)-1)/1000</f>
        <v>5.8999999999999997E-2</v>
      </c>
      <c r="AH987" s="21">
        <f>(RANK(S987,S$8:S$1007,1)+COUNTIF(S$8:S987,S987)-1)/1000</f>
        <v>3.7999999999999999E-2</v>
      </c>
      <c r="AI987" s="14">
        <f t="shared" si="191"/>
        <v>0</v>
      </c>
      <c r="AK987" s="14">
        <f t="shared" si="192"/>
        <v>0</v>
      </c>
    </row>
    <row r="988" spans="2:37" x14ac:dyDescent="0.25">
      <c r="B988">
        <f t="shared" si="186"/>
        <v>981</v>
      </c>
      <c r="C988">
        <f>MATCH(B988,'Stocastic Model Raw Data'!$B$2:$B$1001,0)</f>
        <v>862</v>
      </c>
      <c r="D988" s="14" cm="1">
        <f t="array" ref="D988">INDEX('Stocastic Model Raw Data'!$G$2:$G$1001,$C988,0)</f>
        <v>31610718</v>
      </c>
      <c r="E988" s="14" cm="1">
        <f t="array" ref="E988">INDEX('Stocastic Model Raw Data'!$C$2:$C$1001,$C988,0)</f>
        <v>6103588.9230035702</v>
      </c>
      <c r="F988" s="14" cm="1">
        <f t="array" ref="F988">INDEX('Stocastic Model Raw Data'!$H$2:$H$1001,$C988,0)</f>
        <v>2513102.1329878899</v>
      </c>
      <c r="G988" s="14">
        <f t="shared" si="181"/>
        <v>3590486.7900156802</v>
      </c>
      <c r="H988" s="14" cm="1">
        <f t="array" ref="H988">INDEX('Stocastic Model Raw Data'!$D$2:$D$1001,$C988,0)</f>
        <v>198984141.94069901</v>
      </c>
      <c r="I988" s="14" cm="1">
        <f t="array" ref="I988">INDEX('Stocastic Model Raw Data'!$I$2:$I$1001,$C988,0)</f>
        <v>77438149.952874407</v>
      </c>
      <c r="J988" s="14">
        <f t="shared" si="182"/>
        <v>121545991.9878246</v>
      </c>
      <c r="K988" s="14" cm="1">
        <f t="array" ref="K988">INDEX('Stocastic Model Raw Data'!$E$2:$E$1001,$C988,0)</f>
        <v>41511382.575615197</v>
      </c>
      <c r="L988" s="14" cm="1">
        <f t="array" ref="L988">INDEX('Stocastic Model Raw Data'!$J$2:$J$1001,$C988,0)</f>
        <v>29775580.792042699</v>
      </c>
      <c r="M988" s="14">
        <f t="shared" si="183"/>
        <v>11735801.783572499</v>
      </c>
      <c r="N988" s="14">
        <f t="shared" si="187"/>
        <v>240495524.51631421</v>
      </c>
      <c r="O988" s="14">
        <f t="shared" si="188"/>
        <v>107213730.74491711</v>
      </c>
      <c r="P988" s="14">
        <f t="shared" si="184"/>
        <v>133281793.7713971</v>
      </c>
      <c r="Q988" s="3">
        <f t="shared" si="189"/>
        <v>240495524.51631421</v>
      </c>
      <c r="R988" s="3">
        <f t="shared" si="190"/>
        <v>138824448.74491709</v>
      </c>
      <c r="S988" s="3">
        <f t="shared" si="185"/>
        <v>101671075.77139711</v>
      </c>
      <c r="T988" s="21">
        <f>(RANK(E988,E$8:E$1007,1)+COUNTIF(E$8:E988,E988)-1)/1000</f>
        <v>0.84699999999999998</v>
      </c>
      <c r="U988" s="21">
        <f>(RANK(F988,F$8:F$1007,1)+COUNTIF(F$8:F988,F988)-1)/1000</f>
        <v>0.84399999999999997</v>
      </c>
      <c r="V988" s="21">
        <f>(RANK(G988,G$8:G$1007,1)+COUNTIF(G$8:G988,G988)-1)/1000</f>
        <v>0.84599999999999997</v>
      </c>
      <c r="W988" s="21">
        <f>(RANK(H988,H$8:H$1007,1)+COUNTIF(H$8:H988,H988)-1)/1000</f>
        <v>0.84799999999999998</v>
      </c>
      <c r="X988" s="21">
        <f>(RANK(I988,I$8:I$1007,1)+COUNTIF(I$8:I988,I988)-1)/1000</f>
        <v>0.84499999999999997</v>
      </c>
      <c r="Y988" s="21">
        <f>(RANK(J988,J$8:J$1007,1)+COUNTIF(J$8:J988,J988)-1)/1000</f>
        <v>0.85499999999999998</v>
      </c>
      <c r="Z988" s="21">
        <f>(RANK(K988,K$8:K$1007,1)+COUNTIF(K$8:K988,K988)-1)/1000</f>
        <v>0.85599999999999998</v>
      </c>
      <c r="AA988" s="21">
        <f>(RANK(L988,L$8:L$1007,1)+COUNTIF(L$8:L988,L988)-1)/1000</f>
        <v>0.85799999999999998</v>
      </c>
      <c r="AB988" s="21">
        <f>(RANK(M988,M$8:M$1007,1)+COUNTIF(M$8:M988,M988)-1)/1000</f>
        <v>0.85399999999999998</v>
      </c>
      <c r="AC988" s="21">
        <f>(RANK(N988,N$8:N$1007,1)+COUNTIF(N$8:N988,N988)-1)/1000</f>
        <v>0.86199999999999999</v>
      </c>
      <c r="AD988" s="21">
        <f>(RANK(O988,O$8:O$1007,1)+COUNTIF(O$8:O988,O988)-1)/1000</f>
        <v>0.86599999999999999</v>
      </c>
      <c r="AE988" s="21">
        <f>(RANK(P988,P$8:P$1007,1)+COUNTIF(P$8:P988,P988)-1)/1000</f>
        <v>0.85899999999999999</v>
      </c>
      <c r="AF988" s="21">
        <f>(RANK(Q988,Q$8:Q$1007,1)+COUNTIF(Q$8:Q988,Q988)-1)/1000</f>
        <v>0.86199999999999999</v>
      </c>
      <c r="AG988" s="21">
        <f>(RANK(R988,R$8:R$1007,1)+COUNTIF(R$8:R988,R988)-1)/1000</f>
        <v>0.86599999999999999</v>
      </c>
      <c r="AH988" s="21">
        <f>(RANK(S988,S$8:S$1007,1)+COUNTIF(S$8:S988,S988)-1)/1000</f>
        <v>0.85899999999999999</v>
      </c>
      <c r="AI988" s="14">
        <f t="shared" si="191"/>
        <v>0</v>
      </c>
      <c r="AK988" s="14">
        <f t="shared" si="192"/>
        <v>0</v>
      </c>
    </row>
    <row r="989" spans="2:37" x14ac:dyDescent="0.25">
      <c r="B989">
        <f t="shared" si="186"/>
        <v>982</v>
      </c>
      <c r="C989">
        <f>MATCH(B989,'Stocastic Model Raw Data'!$B$2:$B$1001,0)</f>
        <v>731</v>
      </c>
      <c r="D989" s="14" cm="1">
        <f t="array" ref="D989">INDEX('Stocastic Model Raw Data'!$G$2:$G$1001,$C989,0)</f>
        <v>31610718</v>
      </c>
      <c r="E989" s="14" cm="1">
        <f t="array" ref="E989">INDEX('Stocastic Model Raw Data'!$C$2:$C$1001,$C989,0)</f>
        <v>5166713.9712304296</v>
      </c>
      <c r="F989" s="14" cm="1">
        <f t="array" ref="F989">INDEX('Stocastic Model Raw Data'!$H$2:$H$1001,$C989,0)</f>
        <v>2130485.0440943702</v>
      </c>
      <c r="G989" s="14">
        <f t="shared" si="181"/>
        <v>3036228.9271360594</v>
      </c>
      <c r="H989" s="14" cm="1">
        <f t="array" ref="H989">INDEX('Stocastic Model Raw Data'!$D$2:$D$1001,$C989,0)</f>
        <v>168093683.95617899</v>
      </c>
      <c r="I989" s="14" cm="1">
        <f t="array" ref="I989">INDEX('Stocastic Model Raw Data'!$I$2:$I$1001,$C989,0)</f>
        <v>65743654.994163699</v>
      </c>
      <c r="J989" s="14">
        <f t="shared" si="182"/>
        <v>102350028.9620153</v>
      </c>
      <c r="K989" s="14" cm="1">
        <f t="array" ref="K989">INDEX('Stocastic Model Raw Data'!$E$2:$E$1001,$C989,0)</f>
        <v>35705115.846507102</v>
      </c>
      <c r="L989" s="14" cm="1">
        <f t="array" ref="L989">INDEX('Stocastic Model Raw Data'!$J$2:$J$1001,$C989,0)</f>
        <v>25478361.010781098</v>
      </c>
      <c r="M989" s="14">
        <f t="shared" si="183"/>
        <v>10226754.835726004</v>
      </c>
      <c r="N989" s="14">
        <f t="shared" si="187"/>
        <v>203798799.8026861</v>
      </c>
      <c r="O989" s="14">
        <f t="shared" si="188"/>
        <v>91222016.004944801</v>
      </c>
      <c r="P989" s="14">
        <f t="shared" si="184"/>
        <v>112576783.79774129</v>
      </c>
      <c r="Q989" s="3">
        <f t="shared" si="189"/>
        <v>203798799.8026861</v>
      </c>
      <c r="R989" s="3">
        <f t="shared" si="190"/>
        <v>122832734.0049448</v>
      </c>
      <c r="S989" s="3">
        <f t="shared" si="185"/>
        <v>80966065.797741294</v>
      </c>
      <c r="T989" s="21">
        <f>(RANK(E989,E$8:E$1007,1)+COUNTIF(E$8:E989,E989)-1)/1000</f>
        <v>0.73599999999999999</v>
      </c>
      <c r="U989" s="21">
        <f>(RANK(F989,F$8:F$1007,1)+COUNTIF(F$8:F989,F989)-1)/1000</f>
        <v>0.73399999999999999</v>
      </c>
      <c r="V989" s="21">
        <f>(RANK(G989,G$8:G$1007,1)+COUNTIF(G$8:G989,G989)-1)/1000</f>
        <v>0.73799999999999999</v>
      </c>
      <c r="W989" s="21">
        <f>(RANK(H989,H$8:H$1007,1)+COUNTIF(H$8:H989,H989)-1)/1000</f>
        <v>0.74099999999999999</v>
      </c>
      <c r="X989" s="21">
        <f>(RANK(I989,I$8:I$1007,1)+COUNTIF(I$8:I989,I989)-1)/1000</f>
        <v>0.73399999999999999</v>
      </c>
      <c r="Y989" s="21">
        <f>(RANK(J989,J$8:J$1007,1)+COUNTIF(J$8:J989,J989)-1)/1000</f>
        <v>0.749</v>
      </c>
      <c r="Z989" s="21">
        <f>(RANK(K989,K$8:K$1007,1)+COUNTIF(K$8:K989,K989)-1)/1000</f>
        <v>0.48899999999999999</v>
      </c>
      <c r="AA989" s="21">
        <f>(RANK(L989,L$8:L$1007,1)+COUNTIF(L$8:L989,L989)-1)/1000</f>
        <v>0.49399999999999999</v>
      </c>
      <c r="AB989" s="21">
        <f>(RANK(M989,M$8:M$1007,1)+COUNTIF(M$8:M989,M989)-1)/1000</f>
        <v>0.47499999999999998</v>
      </c>
      <c r="AC989" s="21">
        <f>(RANK(N989,N$8:N$1007,1)+COUNTIF(N$8:N989,N989)-1)/1000</f>
        <v>0.73099999999999998</v>
      </c>
      <c r="AD989" s="21">
        <f>(RANK(O989,O$8:O$1007,1)+COUNTIF(O$8:O989,O989)-1)/1000</f>
        <v>0.71599999999999997</v>
      </c>
      <c r="AE989" s="21">
        <f>(RANK(P989,P$8:P$1007,1)+COUNTIF(P$8:P989,P989)-1)/1000</f>
        <v>0.73799999999999999</v>
      </c>
      <c r="AF989" s="21">
        <f>(RANK(Q989,Q$8:Q$1007,1)+COUNTIF(Q$8:Q989,Q989)-1)/1000</f>
        <v>0.73099999999999998</v>
      </c>
      <c r="AG989" s="21">
        <f>(RANK(R989,R$8:R$1007,1)+COUNTIF(R$8:R989,R989)-1)/1000</f>
        <v>0.71599999999999997</v>
      </c>
      <c r="AH989" s="21">
        <f>(RANK(S989,S$8:S$1007,1)+COUNTIF(S$8:S989,S989)-1)/1000</f>
        <v>0.73799999999999999</v>
      </c>
      <c r="AI989" s="14">
        <f t="shared" si="191"/>
        <v>0</v>
      </c>
      <c r="AK989" s="14">
        <f t="shared" si="192"/>
        <v>0</v>
      </c>
    </row>
    <row r="990" spans="2:37" x14ac:dyDescent="0.25">
      <c r="B990">
        <f t="shared" si="186"/>
        <v>983</v>
      </c>
      <c r="C990">
        <f>MATCH(B990,'Stocastic Model Raw Data'!$B$2:$B$1001,0)</f>
        <v>119</v>
      </c>
      <c r="D990" s="14" cm="1">
        <f t="array" ref="D990">INDEX('Stocastic Model Raw Data'!$G$2:$G$1001,$C990,0)</f>
        <v>31610718</v>
      </c>
      <c r="E990" s="14" cm="1">
        <f t="array" ref="E990">INDEX('Stocastic Model Raw Data'!$C$2:$C$1001,$C990,0)</f>
        <v>2171459.9109270298</v>
      </c>
      <c r="F990" s="14" cm="1">
        <f t="array" ref="F990">INDEX('Stocastic Model Raw Data'!$H$2:$H$1001,$C990,0)</f>
        <v>851120.22897139401</v>
      </c>
      <c r="G990" s="14">
        <f t="shared" si="181"/>
        <v>1320339.6819556358</v>
      </c>
      <c r="H990" s="14" cm="1">
        <f t="array" ref="H990">INDEX('Stocastic Model Raw Data'!$D$2:$D$1001,$C990,0)</f>
        <v>70481596.512870207</v>
      </c>
      <c r="I990" s="14" cm="1">
        <f t="array" ref="I990">INDEX('Stocastic Model Raw Data'!$I$2:$I$1001,$C990,0)</f>
        <v>26648149.472347599</v>
      </c>
      <c r="J990" s="14">
        <f t="shared" si="182"/>
        <v>43833447.040522605</v>
      </c>
      <c r="K990" s="14" cm="1">
        <f t="array" ref="K990">INDEX('Stocastic Model Raw Data'!$E$2:$E$1001,$C990,0)</f>
        <v>26164412.670224801</v>
      </c>
      <c r="L990" s="14" cm="1">
        <f t="array" ref="L990">INDEX('Stocastic Model Raw Data'!$J$2:$J$1001,$C990,0)</f>
        <v>18219758.809466299</v>
      </c>
      <c r="M990" s="14">
        <f t="shared" si="183"/>
        <v>7944653.860758502</v>
      </c>
      <c r="N990" s="14">
        <f t="shared" si="187"/>
        <v>96646009.183095008</v>
      </c>
      <c r="O990" s="14">
        <f t="shared" si="188"/>
        <v>44867908.281813897</v>
      </c>
      <c r="P990" s="14">
        <f t="shared" si="184"/>
        <v>51778100.901281111</v>
      </c>
      <c r="Q990" s="3">
        <f t="shared" si="189"/>
        <v>96646009.183095008</v>
      </c>
      <c r="R990" s="3">
        <f t="shared" si="190"/>
        <v>76478626.28181389</v>
      </c>
      <c r="S990" s="3">
        <f t="shared" si="185"/>
        <v>20167382.901281118</v>
      </c>
      <c r="T990" s="21">
        <f>(RANK(E990,E$8:E$1007,1)+COUNTIF(E$8:E990,E990)-1)/1000</f>
        <v>0.13900000000000001</v>
      </c>
      <c r="U990" s="21">
        <f>(RANK(F990,F$8:F$1007,1)+COUNTIF(F$8:F990,F990)-1)/1000</f>
        <v>0.13900000000000001</v>
      </c>
      <c r="V990" s="21">
        <f>(RANK(G990,G$8:G$1007,1)+COUNTIF(G$8:G990,G990)-1)/1000</f>
        <v>0.13800000000000001</v>
      </c>
      <c r="W990" s="21">
        <f>(RANK(H990,H$8:H$1007,1)+COUNTIF(H$8:H990,H990)-1)/1000</f>
        <v>0.13900000000000001</v>
      </c>
      <c r="X990" s="21">
        <f>(RANK(I990,I$8:I$1007,1)+COUNTIF(I$8:I990,I990)-1)/1000</f>
        <v>0.13900000000000001</v>
      </c>
      <c r="Y990" s="21">
        <f>(RANK(J990,J$8:J$1007,1)+COUNTIF(J$8:J990,J990)-1)/1000</f>
        <v>0.13900000000000001</v>
      </c>
      <c r="Z990" s="21">
        <f>(RANK(K990,K$8:K$1007,1)+COUNTIF(K$8:K990,K990)-1)/1000</f>
        <v>9.8000000000000004E-2</v>
      </c>
      <c r="AA990" s="21">
        <f>(RANK(L990,L$8:L$1007,1)+COUNTIF(L$8:L990,L990)-1)/1000</f>
        <v>0.107</v>
      </c>
      <c r="AB990" s="21">
        <f>(RANK(M990,M$8:M$1007,1)+COUNTIF(M$8:M990,M990)-1)/1000</f>
        <v>9.0999999999999998E-2</v>
      </c>
      <c r="AC990" s="21">
        <f>(RANK(N990,N$8:N$1007,1)+COUNTIF(N$8:N990,N990)-1)/1000</f>
        <v>0.11899999999999999</v>
      </c>
      <c r="AD990" s="21">
        <f>(RANK(O990,O$8:O$1007,1)+COUNTIF(O$8:O990,O990)-1)/1000</f>
        <v>9.7000000000000003E-2</v>
      </c>
      <c r="AE990" s="21">
        <f>(RANK(P990,P$8:P$1007,1)+COUNTIF(P$8:P990,P990)-1)/1000</f>
        <v>0.13</v>
      </c>
      <c r="AF990" s="21">
        <f>(RANK(Q990,Q$8:Q$1007,1)+COUNTIF(Q$8:Q990,Q990)-1)/1000</f>
        <v>0.11899999999999999</v>
      </c>
      <c r="AG990" s="21">
        <f>(RANK(R990,R$8:R$1007,1)+COUNTIF(R$8:R990,R990)-1)/1000</f>
        <v>9.7000000000000003E-2</v>
      </c>
      <c r="AH990" s="21">
        <f>(RANK(S990,S$8:S$1007,1)+COUNTIF(S$8:S990,S990)-1)/1000</f>
        <v>0.13</v>
      </c>
      <c r="AI990" s="14">
        <f t="shared" si="191"/>
        <v>0</v>
      </c>
      <c r="AK990" s="14">
        <f t="shared" si="192"/>
        <v>0</v>
      </c>
    </row>
    <row r="991" spans="2:37" x14ac:dyDescent="0.25">
      <c r="B991">
        <f t="shared" si="186"/>
        <v>984</v>
      </c>
      <c r="C991">
        <f>MATCH(B991,'Stocastic Model Raw Data'!$B$2:$B$1001,0)</f>
        <v>317</v>
      </c>
      <c r="D991" s="14" cm="1">
        <f t="array" ref="D991">INDEX('Stocastic Model Raw Data'!$G$2:$G$1001,$C991,0)</f>
        <v>31610718</v>
      </c>
      <c r="E991" s="14" cm="1">
        <f t="array" ref="E991">INDEX('Stocastic Model Raw Data'!$C$2:$C$1001,$C991,0)</f>
        <v>3116379.80060898</v>
      </c>
      <c r="F991" s="14" cm="1">
        <f t="array" ref="F991">INDEX('Stocastic Model Raw Data'!$H$2:$H$1001,$C991,0)</f>
        <v>1231710.5978000399</v>
      </c>
      <c r="G991" s="14">
        <f t="shared" si="181"/>
        <v>1884669.2028089401</v>
      </c>
      <c r="H991" s="14" cm="1">
        <f t="array" ref="H991">INDEX('Stocastic Model Raw Data'!$D$2:$D$1001,$C991,0)</f>
        <v>101445578.27993301</v>
      </c>
      <c r="I991" s="14" cm="1">
        <f t="array" ref="I991">INDEX('Stocastic Model Raw Data'!$I$2:$I$1001,$C991,0)</f>
        <v>38450354.463991798</v>
      </c>
      <c r="J991" s="14">
        <f t="shared" si="182"/>
        <v>62995223.815941207</v>
      </c>
      <c r="K991" s="14" cm="1">
        <f t="array" ref="K991">INDEX('Stocastic Model Raw Data'!$E$2:$E$1001,$C991,0)</f>
        <v>30655973.991822701</v>
      </c>
      <c r="L991" s="14" cm="1">
        <f t="array" ref="L991">INDEX('Stocastic Model Raw Data'!$J$2:$J$1001,$C991,0)</f>
        <v>21209073.717648499</v>
      </c>
      <c r="M991" s="14">
        <f t="shared" si="183"/>
        <v>9446900.2741742022</v>
      </c>
      <c r="N991" s="14">
        <f t="shared" si="187"/>
        <v>132101552.27175571</v>
      </c>
      <c r="O991" s="14">
        <f t="shared" si="188"/>
        <v>59659428.181640297</v>
      </c>
      <c r="P991" s="14">
        <f t="shared" si="184"/>
        <v>72442124.090115413</v>
      </c>
      <c r="Q991" s="3">
        <f t="shared" si="189"/>
        <v>132101552.27175571</v>
      </c>
      <c r="R991" s="3">
        <f t="shared" si="190"/>
        <v>91270146.181640297</v>
      </c>
      <c r="S991" s="3">
        <f t="shared" si="185"/>
        <v>40831406.090115413</v>
      </c>
      <c r="T991" s="21">
        <f>(RANK(E991,E$8:E$1007,1)+COUNTIF(E$8:E991,E991)-1)/1000</f>
        <v>0.33400000000000002</v>
      </c>
      <c r="U991" s="21">
        <f>(RANK(F991,F$8:F$1007,1)+COUNTIF(F$8:F991,F991)-1)/1000</f>
        <v>0.32800000000000001</v>
      </c>
      <c r="V991" s="21">
        <f>(RANK(G991,G$8:G$1007,1)+COUNTIF(G$8:G991,G991)-1)/1000</f>
        <v>0.33500000000000002</v>
      </c>
      <c r="W991" s="21">
        <f>(RANK(H991,H$8:H$1007,1)+COUNTIF(H$8:H991,H991)-1)/1000</f>
        <v>0.33800000000000002</v>
      </c>
      <c r="X991" s="21">
        <f>(RANK(I991,I$8:I$1007,1)+COUNTIF(I$8:I991,I991)-1)/1000</f>
        <v>0.32800000000000001</v>
      </c>
      <c r="Y991" s="21">
        <f>(RANK(J991,J$8:J$1007,1)+COUNTIF(J$8:J991,J991)-1)/1000</f>
        <v>0.34399999999999997</v>
      </c>
      <c r="Z991" s="21">
        <f>(RANK(K991,K$8:K$1007,1)+COUNTIF(K$8:K991,K991)-1)/1000</f>
        <v>0.246</v>
      </c>
      <c r="AA991" s="21">
        <f>(RANK(L991,L$8:L$1007,1)+COUNTIF(L$8:L991,L991)-1)/1000</f>
        <v>0.23799999999999999</v>
      </c>
      <c r="AB991" s="21">
        <f>(RANK(M991,M$8:M$1007,1)+COUNTIF(M$8:M991,M991)-1)/1000</f>
        <v>0.30299999999999999</v>
      </c>
      <c r="AC991" s="21">
        <f>(RANK(N991,N$8:N$1007,1)+COUNTIF(N$8:N991,N991)-1)/1000</f>
        <v>0.317</v>
      </c>
      <c r="AD991" s="21">
        <f>(RANK(O991,O$8:O$1007,1)+COUNTIF(O$8:O991,O991)-1)/1000</f>
        <v>0.27900000000000003</v>
      </c>
      <c r="AE991" s="21">
        <f>(RANK(P991,P$8:P$1007,1)+COUNTIF(P$8:P991,P991)-1)/1000</f>
        <v>0.33600000000000002</v>
      </c>
      <c r="AF991" s="21">
        <f>(RANK(Q991,Q$8:Q$1007,1)+COUNTIF(Q$8:Q991,Q991)-1)/1000</f>
        <v>0.317</v>
      </c>
      <c r="AG991" s="21">
        <f>(RANK(R991,R$8:R$1007,1)+COUNTIF(R$8:R991,R991)-1)/1000</f>
        <v>0.27900000000000003</v>
      </c>
      <c r="AH991" s="21">
        <f>(RANK(S991,S$8:S$1007,1)+COUNTIF(S$8:S991,S991)-1)/1000</f>
        <v>0.33600000000000002</v>
      </c>
      <c r="AI991" s="14">
        <f t="shared" si="191"/>
        <v>0</v>
      </c>
      <c r="AK991" s="14">
        <f t="shared" si="192"/>
        <v>0</v>
      </c>
    </row>
    <row r="992" spans="2:37" x14ac:dyDescent="0.25">
      <c r="B992">
        <f t="shared" si="186"/>
        <v>985</v>
      </c>
      <c r="C992">
        <f>MATCH(B992,'Stocastic Model Raw Data'!$B$2:$B$1001,0)</f>
        <v>937</v>
      </c>
      <c r="D992" s="14" cm="1">
        <f t="array" ref="D992">INDEX('Stocastic Model Raw Data'!$G$2:$G$1001,$C992,0)</f>
        <v>31610718</v>
      </c>
      <c r="E992" s="14" cm="1">
        <f t="array" ref="E992">INDEX('Stocastic Model Raw Data'!$C$2:$C$1001,$C992,0)</f>
        <v>7018357.8345677797</v>
      </c>
      <c r="F992" s="14" cm="1">
        <f t="array" ref="F992">INDEX('Stocastic Model Raw Data'!$H$2:$H$1001,$C992,0)</f>
        <v>2921480.7520991801</v>
      </c>
      <c r="G992" s="14">
        <f t="shared" si="181"/>
        <v>4096877.0824685995</v>
      </c>
      <c r="H992" s="14" cm="1">
        <f t="array" ref="H992">INDEX('Stocastic Model Raw Data'!$D$2:$D$1001,$C992,0)</f>
        <v>226282679.55959699</v>
      </c>
      <c r="I992" s="14" cm="1">
        <f t="array" ref="I992">INDEX('Stocastic Model Raw Data'!$I$2:$I$1001,$C992,0)</f>
        <v>89838908.342784896</v>
      </c>
      <c r="J992" s="14">
        <f t="shared" si="182"/>
        <v>136443771.21681207</v>
      </c>
      <c r="K992" s="14" cm="1">
        <f t="array" ref="K992">INDEX('Stocastic Model Raw Data'!$E$2:$E$1001,$C992,0)</f>
        <v>43142979.188374102</v>
      </c>
      <c r="L992" s="14" cm="1">
        <f t="array" ref="L992">INDEX('Stocastic Model Raw Data'!$J$2:$J$1001,$C992,0)</f>
        <v>30898478.865002099</v>
      </c>
      <c r="M992" s="14">
        <f t="shared" si="183"/>
        <v>12244500.323372003</v>
      </c>
      <c r="N992" s="14">
        <f t="shared" si="187"/>
        <v>269425658.74797106</v>
      </c>
      <c r="O992" s="14">
        <f t="shared" si="188"/>
        <v>120737387.20778699</v>
      </c>
      <c r="P992" s="14">
        <f t="shared" si="184"/>
        <v>148688271.54018408</v>
      </c>
      <c r="Q992" s="3">
        <f t="shared" si="189"/>
        <v>269425658.74797106</v>
      </c>
      <c r="R992" s="3">
        <f t="shared" si="190"/>
        <v>152348105.20778698</v>
      </c>
      <c r="S992" s="3">
        <f t="shared" si="185"/>
        <v>117077553.54018408</v>
      </c>
      <c r="T992" s="21">
        <f>(RANK(E992,E$8:E$1007,1)+COUNTIF(E$8:E992,E992)-1)/1000</f>
        <v>0.92700000000000005</v>
      </c>
      <c r="U992" s="21">
        <f>(RANK(F992,F$8:F$1007,1)+COUNTIF(F$8:F992,F992)-1)/1000</f>
        <v>0.92900000000000005</v>
      </c>
      <c r="V992" s="21">
        <f>(RANK(G992,G$8:G$1007,1)+COUNTIF(G$8:G992,G992)-1)/1000</f>
        <v>0.92700000000000005</v>
      </c>
      <c r="W992" s="21">
        <f>(RANK(H992,H$8:H$1007,1)+COUNTIF(H$8:H992,H992)-1)/1000</f>
        <v>0.92500000000000004</v>
      </c>
      <c r="X992" s="21">
        <f>(RANK(I992,I$8:I$1007,1)+COUNTIF(I$8:I992,I992)-1)/1000</f>
        <v>0.92900000000000005</v>
      </c>
      <c r="Y992" s="21">
        <f>(RANK(J992,J$8:J$1007,1)+COUNTIF(J$8:J992,J992)-1)/1000</f>
        <v>0.92400000000000004</v>
      </c>
      <c r="Z992" s="21">
        <f>(RANK(K992,K$8:K$1007,1)+COUNTIF(K$8:K992,K992)-1)/1000</f>
        <v>0.93600000000000005</v>
      </c>
      <c r="AA992" s="21">
        <f>(RANK(L992,L$8:L$1007,1)+COUNTIF(L$8:L992,L992)-1)/1000</f>
        <v>0.93300000000000005</v>
      </c>
      <c r="AB992" s="21">
        <f>(RANK(M992,M$8:M$1007,1)+COUNTIF(M$8:M992,M992)-1)/1000</f>
        <v>0.93300000000000005</v>
      </c>
      <c r="AC992" s="21">
        <f>(RANK(N992,N$8:N$1007,1)+COUNTIF(N$8:N992,N992)-1)/1000</f>
        <v>0.93700000000000006</v>
      </c>
      <c r="AD992" s="21">
        <f>(RANK(O992,O$8:O$1007,1)+COUNTIF(O$8:O992,O992)-1)/1000</f>
        <v>0.94499999999999995</v>
      </c>
      <c r="AE992" s="21">
        <f>(RANK(P992,P$8:P$1007,1)+COUNTIF(P$8:P992,P992)-1)/1000</f>
        <v>0.92800000000000005</v>
      </c>
      <c r="AF992" s="21">
        <f>(RANK(Q992,Q$8:Q$1007,1)+COUNTIF(Q$8:Q992,Q992)-1)/1000</f>
        <v>0.93700000000000006</v>
      </c>
      <c r="AG992" s="21">
        <f>(RANK(R992,R$8:R$1007,1)+COUNTIF(R$8:R992,R992)-1)/1000</f>
        <v>0.94499999999999995</v>
      </c>
      <c r="AH992" s="21">
        <f>(RANK(S992,S$8:S$1007,1)+COUNTIF(S$8:S992,S992)-1)/1000</f>
        <v>0.92800000000000005</v>
      </c>
      <c r="AI992" s="14">
        <f t="shared" si="191"/>
        <v>0</v>
      </c>
      <c r="AK992" s="14">
        <f t="shared" si="192"/>
        <v>0</v>
      </c>
    </row>
    <row r="993" spans="2:37" x14ac:dyDescent="0.25">
      <c r="B993">
        <f t="shared" si="186"/>
        <v>986</v>
      </c>
      <c r="C993">
        <f>MATCH(B993,'Stocastic Model Raw Data'!$B$2:$B$1001,0)</f>
        <v>997</v>
      </c>
      <c r="D993" s="14" cm="1">
        <f t="array" ref="D993">INDEX('Stocastic Model Raw Data'!$G$2:$G$1001,$C993,0)</f>
        <v>31610718</v>
      </c>
      <c r="E993" s="14" cm="1">
        <f t="array" ref="E993">INDEX('Stocastic Model Raw Data'!$C$2:$C$1001,$C993,0)</f>
        <v>9514613.1523358691</v>
      </c>
      <c r="F993" s="14" cm="1">
        <f t="array" ref="F993">INDEX('Stocastic Model Raw Data'!$H$2:$H$1001,$C993,0)</f>
        <v>3987542.3873842899</v>
      </c>
      <c r="G993" s="14">
        <f t="shared" si="181"/>
        <v>5527070.7649515793</v>
      </c>
      <c r="H993" s="14" cm="1">
        <f t="array" ref="H993">INDEX('Stocastic Model Raw Data'!$D$2:$D$1001,$C993,0)</f>
        <v>309191578.50947601</v>
      </c>
      <c r="I993" s="14" cm="1">
        <f t="array" ref="I993">INDEX('Stocastic Model Raw Data'!$I$2:$I$1001,$C993,0)</f>
        <v>122243680.482941</v>
      </c>
      <c r="J993" s="14">
        <f t="shared" si="182"/>
        <v>186947898.026535</v>
      </c>
      <c r="K993" s="14" cm="1">
        <f t="array" ref="K993">INDEX('Stocastic Model Raw Data'!$E$2:$E$1001,$C993,0)</f>
        <v>44638668.234834999</v>
      </c>
      <c r="L993" s="14" cm="1">
        <f t="array" ref="L993">INDEX('Stocastic Model Raw Data'!$J$2:$J$1001,$C993,0)</f>
        <v>31763528.749413401</v>
      </c>
      <c r="M993" s="14">
        <f t="shared" si="183"/>
        <v>12875139.485421598</v>
      </c>
      <c r="N993" s="14">
        <f t="shared" si="187"/>
        <v>353830246.74431098</v>
      </c>
      <c r="O993" s="14">
        <f t="shared" si="188"/>
        <v>154007209.2323544</v>
      </c>
      <c r="P993" s="14">
        <f t="shared" si="184"/>
        <v>199823037.51195657</v>
      </c>
      <c r="Q993" s="3">
        <f t="shared" si="189"/>
        <v>353830246.74431098</v>
      </c>
      <c r="R993" s="3">
        <f t="shared" si="190"/>
        <v>185617927.2323544</v>
      </c>
      <c r="S993" s="3">
        <f t="shared" si="185"/>
        <v>168212319.51195657</v>
      </c>
      <c r="T993" s="21">
        <f>(RANK(E993,E$8:E$1007,1)+COUNTIF(E$8:E993,E993)-1)/1000</f>
        <v>0.997</v>
      </c>
      <c r="U993" s="21">
        <f>(RANK(F993,F$8:F$1007,1)+COUNTIF(F$8:F993,F993)-1)/1000</f>
        <v>0.997</v>
      </c>
      <c r="V993" s="21">
        <f>(RANK(G993,G$8:G$1007,1)+COUNTIF(G$8:G993,G993)-1)/1000</f>
        <v>0.997</v>
      </c>
      <c r="W993" s="21">
        <f>(RANK(H993,H$8:H$1007,1)+COUNTIF(H$8:H993,H993)-1)/1000</f>
        <v>0.997</v>
      </c>
      <c r="X993" s="21">
        <f>(RANK(I993,I$8:I$1007,1)+COUNTIF(I$8:I993,I993)-1)/1000</f>
        <v>0.997</v>
      </c>
      <c r="Y993" s="21">
        <f>(RANK(J993,J$8:J$1007,1)+COUNTIF(J$8:J993,J993)-1)/1000</f>
        <v>0.997</v>
      </c>
      <c r="Z993" s="21">
        <f>(RANK(K993,K$8:K$1007,1)+COUNTIF(K$8:K993,K993)-1)/1000</f>
        <v>0.96699999999999997</v>
      </c>
      <c r="AA993" s="21">
        <f>(RANK(L993,L$8:L$1007,1)+COUNTIF(L$8:L993,L993)-1)/1000</f>
        <v>0.96399999999999997</v>
      </c>
      <c r="AB993" s="21">
        <f>(RANK(M993,M$8:M$1007,1)+COUNTIF(M$8:M993,M993)-1)/1000</f>
        <v>0.98199999999999998</v>
      </c>
      <c r="AC993" s="21">
        <f>(RANK(N993,N$8:N$1007,1)+COUNTIF(N$8:N993,N993)-1)/1000</f>
        <v>0.997</v>
      </c>
      <c r="AD993" s="21">
        <f>(RANK(O993,O$8:O$1007,1)+COUNTIF(O$8:O993,O993)-1)/1000</f>
        <v>0.997</v>
      </c>
      <c r="AE993" s="21">
        <f>(RANK(P993,P$8:P$1007,1)+COUNTIF(P$8:P993,P993)-1)/1000</f>
        <v>0.997</v>
      </c>
      <c r="AF993" s="21">
        <f>(RANK(Q993,Q$8:Q$1007,1)+COUNTIF(Q$8:Q993,Q993)-1)/1000</f>
        <v>0.997</v>
      </c>
      <c r="AG993" s="21">
        <f>(RANK(R993,R$8:R$1007,1)+COUNTIF(R$8:R993,R993)-1)/1000</f>
        <v>0.997</v>
      </c>
      <c r="AH993" s="21">
        <f>(RANK(S993,S$8:S$1007,1)+COUNTIF(S$8:S993,S993)-1)/1000</f>
        <v>0.997</v>
      </c>
      <c r="AI993" s="14">
        <f t="shared" si="191"/>
        <v>0</v>
      </c>
      <c r="AK993" s="14">
        <f t="shared" si="192"/>
        <v>0</v>
      </c>
    </row>
    <row r="994" spans="2:37" x14ac:dyDescent="0.25">
      <c r="B994">
        <f t="shared" si="186"/>
        <v>987</v>
      </c>
      <c r="C994">
        <f>MATCH(B994,'Stocastic Model Raw Data'!$B$2:$B$1001,0)</f>
        <v>93</v>
      </c>
      <c r="D994" s="14" cm="1">
        <f t="array" ref="D994">INDEX('Stocastic Model Raw Data'!$G$2:$G$1001,$C994,0)</f>
        <v>31610718</v>
      </c>
      <c r="E994" s="14" cm="1">
        <f t="array" ref="E994">INDEX('Stocastic Model Raw Data'!$C$2:$C$1001,$C994,0)</f>
        <v>1568266.44210427</v>
      </c>
      <c r="F994" s="14" cm="1">
        <f t="array" ref="F994">INDEX('Stocastic Model Raw Data'!$H$2:$H$1001,$C994,0)</f>
        <v>554987.10297670495</v>
      </c>
      <c r="G994" s="14">
        <f t="shared" si="181"/>
        <v>1013279.339127565</v>
      </c>
      <c r="H994" s="14" cm="1">
        <f t="array" ref="H994">INDEX('Stocastic Model Raw Data'!$D$2:$D$1001,$C994,0)</f>
        <v>50715302.1131249</v>
      </c>
      <c r="I994" s="14" cm="1">
        <f t="array" ref="I994">INDEX('Stocastic Model Raw Data'!$I$2:$I$1001,$C994,0)</f>
        <v>17934620.774587501</v>
      </c>
      <c r="J994" s="14">
        <f t="shared" si="182"/>
        <v>32780681.338537399</v>
      </c>
      <c r="K994" s="14" cm="1">
        <f t="array" ref="K994">INDEX('Stocastic Model Raw Data'!$E$2:$E$1001,$C994,0)</f>
        <v>39190517.0580713</v>
      </c>
      <c r="L994" s="14" cm="1">
        <f t="array" ref="L994">INDEX('Stocastic Model Raw Data'!$J$2:$J$1001,$C994,0)</f>
        <v>28282404.4577219</v>
      </c>
      <c r="M994" s="14">
        <f t="shared" si="183"/>
        <v>10908112.6003494</v>
      </c>
      <c r="N994" s="14">
        <f t="shared" si="187"/>
        <v>89905819.171196193</v>
      </c>
      <c r="O994" s="14">
        <f t="shared" si="188"/>
        <v>46217025.232309401</v>
      </c>
      <c r="P994" s="14">
        <f t="shared" si="184"/>
        <v>43688793.938886791</v>
      </c>
      <c r="Q994" s="3">
        <f t="shared" si="189"/>
        <v>89905819.171196193</v>
      </c>
      <c r="R994" s="3">
        <f t="shared" si="190"/>
        <v>77827743.232309401</v>
      </c>
      <c r="S994" s="3">
        <f t="shared" si="185"/>
        <v>12078075.938886791</v>
      </c>
      <c r="T994" s="21">
        <f>(RANK(E994,E$8:E$1007,1)+COUNTIF(E$8:E994,E994)-1)/1000</f>
        <v>7.0999999999999994E-2</v>
      </c>
      <c r="U994" s="21">
        <f>(RANK(F994,F$8:F$1007,1)+COUNTIF(F$8:F994,F994)-1)/1000</f>
        <v>6.4000000000000001E-2</v>
      </c>
      <c r="V994" s="21">
        <f>(RANK(G994,G$8:G$1007,1)+COUNTIF(G$8:G994,G994)-1)/1000</f>
        <v>7.2999999999999995E-2</v>
      </c>
      <c r="W994" s="21">
        <f>(RANK(H994,H$8:H$1007,1)+COUNTIF(H$8:H994,H994)-1)/1000</f>
        <v>7.0999999999999994E-2</v>
      </c>
      <c r="X994" s="21">
        <f>(RANK(I994,I$8:I$1007,1)+COUNTIF(I$8:I994,I994)-1)/1000</f>
        <v>6.4000000000000001E-2</v>
      </c>
      <c r="Y994" s="21">
        <f>(RANK(J994,J$8:J$1007,1)+COUNTIF(J$8:J994,J994)-1)/1000</f>
        <v>7.2999999999999995E-2</v>
      </c>
      <c r="Z994" s="21">
        <f>(RANK(K994,K$8:K$1007,1)+COUNTIF(K$8:K994,K994)-1)/1000</f>
        <v>0.73299999999999998</v>
      </c>
      <c r="AA994" s="21">
        <f>(RANK(L994,L$8:L$1007,1)+COUNTIF(L$8:L994,L994)-1)/1000</f>
        <v>0.753</v>
      </c>
      <c r="AB994" s="21">
        <f>(RANK(M994,M$8:M$1007,1)+COUNTIF(M$8:M994,M994)-1)/1000</f>
        <v>0.65100000000000002</v>
      </c>
      <c r="AC994" s="21">
        <f>(RANK(N994,N$8:N$1007,1)+COUNTIF(N$8:N994,N994)-1)/1000</f>
        <v>9.2999999999999999E-2</v>
      </c>
      <c r="AD994" s="21">
        <f>(RANK(O994,O$8:O$1007,1)+COUNTIF(O$8:O994,O994)-1)/1000</f>
        <v>0.107</v>
      </c>
      <c r="AE994" s="21">
        <f>(RANK(P994,P$8:P$1007,1)+COUNTIF(P$8:P994,P994)-1)/1000</f>
        <v>8.5000000000000006E-2</v>
      </c>
      <c r="AF994" s="21">
        <f>(RANK(Q994,Q$8:Q$1007,1)+COUNTIF(Q$8:Q994,Q994)-1)/1000</f>
        <v>9.2999999999999999E-2</v>
      </c>
      <c r="AG994" s="21">
        <f>(RANK(R994,R$8:R$1007,1)+COUNTIF(R$8:R994,R994)-1)/1000</f>
        <v>0.107</v>
      </c>
      <c r="AH994" s="21">
        <f>(RANK(S994,S$8:S$1007,1)+COUNTIF(S$8:S994,S994)-1)/1000</f>
        <v>8.5000000000000006E-2</v>
      </c>
      <c r="AI994" s="14">
        <f t="shared" si="191"/>
        <v>0</v>
      </c>
      <c r="AK994" s="14">
        <f t="shared" si="192"/>
        <v>0</v>
      </c>
    </row>
    <row r="995" spans="2:37" x14ac:dyDescent="0.25">
      <c r="B995">
        <f t="shared" si="186"/>
        <v>988</v>
      </c>
      <c r="C995">
        <f>MATCH(B995,'Stocastic Model Raw Data'!$B$2:$B$1001,0)</f>
        <v>676</v>
      </c>
      <c r="D995" s="14" cm="1">
        <f t="array" ref="D995">INDEX('Stocastic Model Raw Data'!$G$2:$G$1001,$C995,0)</f>
        <v>31610718</v>
      </c>
      <c r="E995" s="14" cm="1">
        <f t="array" ref="E995">INDEX('Stocastic Model Raw Data'!$C$2:$C$1001,$C995,0)</f>
        <v>4840482.8764146101</v>
      </c>
      <c r="F995" s="14" cm="1">
        <f t="array" ref="F995">INDEX('Stocastic Model Raw Data'!$H$2:$H$1001,$C995,0)</f>
        <v>1979298.7902651001</v>
      </c>
      <c r="G995" s="14">
        <f t="shared" si="181"/>
        <v>2861184.08614951</v>
      </c>
      <c r="H995" s="14" cm="1">
        <f t="array" ref="H995">INDEX('Stocastic Model Raw Data'!$D$2:$D$1001,$C995,0)</f>
        <v>158229476.23552799</v>
      </c>
      <c r="I995" s="14" cm="1">
        <f t="array" ref="I995">INDEX('Stocastic Model Raw Data'!$I$2:$I$1001,$C995,0)</f>
        <v>61279061.110918202</v>
      </c>
      <c r="J995" s="14">
        <f t="shared" si="182"/>
        <v>96950415.124609798</v>
      </c>
      <c r="K995" s="14" cm="1">
        <f t="array" ref="K995">INDEX('Stocastic Model Raw Data'!$E$2:$E$1001,$C995,0)</f>
        <v>35643216.362469897</v>
      </c>
      <c r="L995" s="14" cm="1">
        <f t="array" ref="L995">INDEX('Stocastic Model Raw Data'!$J$2:$J$1001,$C995,0)</f>
        <v>25184995.820897602</v>
      </c>
      <c r="M995" s="14">
        <f t="shared" si="183"/>
        <v>10458220.541572295</v>
      </c>
      <c r="N995" s="14">
        <f t="shared" si="187"/>
        <v>193872692.5979979</v>
      </c>
      <c r="O995" s="14">
        <f t="shared" si="188"/>
        <v>86464056.931815803</v>
      </c>
      <c r="P995" s="14">
        <f t="shared" si="184"/>
        <v>107408635.6661821</v>
      </c>
      <c r="Q995" s="3">
        <f t="shared" si="189"/>
        <v>193872692.5979979</v>
      </c>
      <c r="R995" s="3">
        <f t="shared" si="190"/>
        <v>118074774.9318158</v>
      </c>
      <c r="S995" s="3">
        <f t="shared" si="185"/>
        <v>75797917.666182101</v>
      </c>
      <c r="T995" s="21">
        <f>(RANK(E995,E$8:E$1007,1)+COUNTIF(E$8:E995,E995)-1)/1000</f>
        <v>0.65600000000000003</v>
      </c>
      <c r="U995" s="21">
        <f>(RANK(F995,F$8:F$1007,1)+COUNTIF(F$8:F995,F995)-1)/1000</f>
        <v>0.64700000000000002</v>
      </c>
      <c r="V995" s="21">
        <f>(RANK(G995,G$8:G$1007,1)+COUNTIF(G$8:G995,G995)-1)/1000</f>
        <v>0.66700000000000004</v>
      </c>
      <c r="W995" s="21">
        <f>(RANK(H995,H$8:H$1007,1)+COUNTIF(H$8:H995,H995)-1)/1000</f>
        <v>0.66600000000000004</v>
      </c>
      <c r="X995" s="21">
        <f>(RANK(I995,I$8:I$1007,1)+COUNTIF(I$8:I995,I995)-1)/1000</f>
        <v>0.64700000000000002</v>
      </c>
      <c r="Y995" s="21">
        <f>(RANK(J995,J$8:J$1007,1)+COUNTIF(J$8:J995,J995)-1)/1000</f>
        <v>0.68899999999999995</v>
      </c>
      <c r="Z995" s="21">
        <f>(RANK(K995,K$8:K$1007,1)+COUNTIF(K$8:K995,K995)-1)/1000</f>
        <v>0.48599999999999999</v>
      </c>
      <c r="AA995" s="21">
        <f>(RANK(L995,L$8:L$1007,1)+COUNTIF(L$8:L995,L995)-1)/1000</f>
        <v>0.46700000000000003</v>
      </c>
      <c r="AB995" s="21">
        <f>(RANK(M995,M$8:M$1007,1)+COUNTIF(M$8:M995,M995)-1)/1000</f>
        <v>0.53900000000000003</v>
      </c>
      <c r="AC995" s="21">
        <f>(RANK(N995,N$8:N$1007,1)+COUNTIF(N$8:N995,N995)-1)/1000</f>
        <v>0.67600000000000005</v>
      </c>
      <c r="AD995" s="21">
        <f>(RANK(O995,O$8:O$1007,1)+COUNTIF(O$8:O995,O995)-1)/1000</f>
        <v>0.65500000000000003</v>
      </c>
      <c r="AE995" s="21">
        <f>(RANK(P995,P$8:P$1007,1)+COUNTIF(P$8:P995,P995)-1)/1000</f>
        <v>0.68600000000000005</v>
      </c>
      <c r="AF995" s="21">
        <f>(RANK(Q995,Q$8:Q$1007,1)+COUNTIF(Q$8:Q995,Q995)-1)/1000</f>
        <v>0.67600000000000005</v>
      </c>
      <c r="AG995" s="21">
        <f>(RANK(R995,R$8:R$1007,1)+COUNTIF(R$8:R995,R995)-1)/1000</f>
        <v>0.65500000000000003</v>
      </c>
      <c r="AH995" s="21">
        <f>(RANK(S995,S$8:S$1007,1)+COUNTIF(S$8:S995,S995)-1)/1000</f>
        <v>0.68600000000000005</v>
      </c>
      <c r="AI995" s="14">
        <f t="shared" si="191"/>
        <v>0</v>
      </c>
      <c r="AK995" s="14">
        <f t="shared" si="192"/>
        <v>0</v>
      </c>
    </row>
    <row r="996" spans="2:37" x14ac:dyDescent="0.25">
      <c r="B996">
        <f t="shared" si="186"/>
        <v>989</v>
      </c>
      <c r="C996">
        <f>MATCH(B996,'Stocastic Model Raw Data'!$B$2:$B$1001,0)</f>
        <v>69</v>
      </c>
      <c r="D996" s="14" cm="1">
        <f t="array" ref="D996">INDEX('Stocastic Model Raw Data'!$G$2:$G$1001,$C996,0)</f>
        <v>31610718</v>
      </c>
      <c r="E996" s="14" cm="1">
        <f t="array" ref="E996">INDEX('Stocastic Model Raw Data'!$C$2:$C$1001,$C996,0)</f>
        <v>1297135.1158714499</v>
      </c>
      <c r="F996" s="14" cm="1">
        <f t="array" ref="F996">INDEX('Stocastic Model Raw Data'!$H$2:$H$1001,$C996,0)</f>
        <v>438149.96301835199</v>
      </c>
      <c r="G996" s="14">
        <f t="shared" si="181"/>
        <v>858985.152853098</v>
      </c>
      <c r="H996" s="14" cm="1">
        <f t="array" ref="H996">INDEX('Stocastic Model Raw Data'!$D$2:$D$1001,$C996,0)</f>
        <v>41933143.089292198</v>
      </c>
      <c r="I996" s="14" cm="1">
        <f t="array" ref="I996">INDEX('Stocastic Model Raw Data'!$I$2:$I$1001,$C996,0)</f>
        <v>14480078.460263999</v>
      </c>
      <c r="J996" s="14">
        <f t="shared" si="182"/>
        <v>27453064.629028201</v>
      </c>
      <c r="K996" s="14" cm="1">
        <f t="array" ref="K996">INDEX('Stocastic Model Raw Data'!$E$2:$E$1001,$C996,0)</f>
        <v>40423828.603172198</v>
      </c>
      <c r="L996" s="14" cm="1">
        <f t="array" ref="L996">INDEX('Stocastic Model Raw Data'!$J$2:$J$1001,$C996,0)</f>
        <v>29120867.5324337</v>
      </c>
      <c r="M996" s="14">
        <f t="shared" si="183"/>
        <v>11302961.070738498</v>
      </c>
      <c r="N996" s="14">
        <f t="shared" si="187"/>
        <v>82356971.692464396</v>
      </c>
      <c r="O996" s="14">
        <f t="shared" si="188"/>
        <v>43600945.992697701</v>
      </c>
      <c r="P996" s="14">
        <f t="shared" si="184"/>
        <v>38756025.699766695</v>
      </c>
      <c r="Q996" s="3">
        <f t="shared" si="189"/>
        <v>82356971.692464396</v>
      </c>
      <c r="R996" s="3">
        <f t="shared" si="190"/>
        <v>75211663.992697701</v>
      </c>
      <c r="S996" s="3">
        <f t="shared" si="185"/>
        <v>7145307.6997666955</v>
      </c>
      <c r="T996" s="21">
        <f>(RANK(E996,E$8:E$1007,1)+COUNTIF(E$8:E996,E996)-1)/1000</f>
        <v>3.7999999999999999E-2</v>
      </c>
      <c r="U996" s="21">
        <f>(RANK(F996,F$8:F$1007,1)+COUNTIF(F$8:F996,F996)-1)/1000</f>
        <v>2.4E-2</v>
      </c>
      <c r="V996" s="21">
        <f>(RANK(G996,G$8:G$1007,1)+COUNTIF(G$8:G996,G996)-1)/1000</f>
        <v>4.2999999999999997E-2</v>
      </c>
      <c r="W996" s="21">
        <f>(RANK(H996,H$8:H$1007,1)+COUNTIF(H$8:H996,H996)-1)/1000</f>
        <v>3.6999999999999998E-2</v>
      </c>
      <c r="X996" s="21">
        <f>(RANK(I996,I$8:I$1007,1)+COUNTIF(I$8:I996,I996)-1)/1000</f>
        <v>2.5999999999999999E-2</v>
      </c>
      <c r="Y996" s="21">
        <f>(RANK(J996,J$8:J$1007,1)+COUNTIF(J$8:J996,J996)-1)/1000</f>
        <v>0.04</v>
      </c>
      <c r="Z996" s="21">
        <f>(RANK(K996,K$8:K$1007,1)+COUNTIF(K$8:K996,K996)-1)/1000</f>
        <v>0.80900000000000005</v>
      </c>
      <c r="AA996" s="21">
        <f>(RANK(L996,L$8:L$1007,1)+COUNTIF(L$8:L996,L996)-1)/1000</f>
        <v>0.81899999999999995</v>
      </c>
      <c r="AB996" s="21">
        <f>(RANK(M996,M$8:M$1007,1)+COUNTIF(M$8:M996,M996)-1)/1000</f>
        <v>0.75800000000000001</v>
      </c>
      <c r="AC996" s="21">
        <f>(RANK(N996,N$8:N$1007,1)+COUNTIF(N$8:N996,N996)-1)/1000</f>
        <v>6.9000000000000006E-2</v>
      </c>
      <c r="AD996" s="21">
        <f>(RANK(O996,O$8:O$1007,1)+COUNTIF(O$8:O996,O996)-1)/1000</f>
        <v>8.7999999999999995E-2</v>
      </c>
      <c r="AE996" s="21">
        <f>(RANK(P996,P$8:P$1007,1)+COUNTIF(P$8:P996,P996)-1)/1000</f>
        <v>5.8000000000000003E-2</v>
      </c>
      <c r="AF996" s="21">
        <f>(RANK(Q996,Q$8:Q$1007,1)+COUNTIF(Q$8:Q996,Q996)-1)/1000</f>
        <v>6.9000000000000006E-2</v>
      </c>
      <c r="AG996" s="21">
        <f>(RANK(R996,R$8:R$1007,1)+COUNTIF(R$8:R996,R996)-1)/1000</f>
        <v>8.7999999999999995E-2</v>
      </c>
      <c r="AH996" s="21">
        <f>(RANK(S996,S$8:S$1007,1)+COUNTIF(S$8:S996,S996)-1)/1000</f>
        <v>5.8000000000000003E-2</v>
      </c>
      <c r="AI996" s="14">
        <f t="shared" si="191"/>
        <v>0</v>
      </c>
      <c r="AK996" s="14">
        <f t="shared" si="192"/>
        <v>0</v>
      </c>
    </row>
    <row r="997" spans="2:37" x14ac:dyDescent="0.25">
      <c r="B997">
        <f t="shared" si="186"/>
        <v>990</v>
      </c>
      <c r="C997">
        <f>MATCH(B997,'Stocastic Model Raw Data'!$B$2:$B$1001,0)</f>
        <v>630</v>
      </c>
      <c r="D997" s="14" cm="1">
        <f t="array" ref="D997">INDEX('Stocastic Model Raw Data'!$G$2:$G$1001,$C997,0)</f>
        <v>31610718</v>
      </c>
      <c r="E997" s="14" cm="1">
        <f t="array" ref="E997">INDEX('Stocastic Model Raw Data'!$C$2:$C$1001,$C997,0)</f>
        <v>4801261.8954795897</v>
      </c>
      <c r="F997" s="14" cm="1">
        <f t="array" ref="F997">INDEX('Stocastic Model Raw Data'!$H$2:$H$1001,$C997,0)</f>
        <v>1948430.4431102599</v>
      </c>
      <c r="G997" s="14">
        <f t="shared" si="181"/>
        <v>2852831.4523693295</v>
      </c>
      <c r="H997" s="14" cm="1">
        <f t="array" ref="H997">INDEX('Stocastic Model Raw Data'!$D$2:$D$1001,$C997,0)</f>
        <v>157465966.51349401</v>
      </c>
      <c r="I997" s="14" cm="1">
        <f t="array" ref="I997">INDEX('Stocastic Model Raw Data'!$I$2:$I$1001,$C997,0)</f>
        <v>60084176.783309497</v>
      </c>
      <c r="J997" s="14">
        <f t="shared" si="182"/>
        <v>97381789.730184525</v>
      </c>
      <c r="K997" s="14" cm="1">
        <f t="array" ref="K997">INDEX('Stocastic Model Raw Data'!$E$2:$E$1001,$C997,0)</f>
        <v>29740987.239475898</v>
      </c>
      <c r="L997" s="14" cm="1">
        <f t="array" ref="L997">INDEX('Stocastic Model Raw Data'!$J$2:$J$1001,$C997,0)</f>
        <v>20881469.227827299</v>
      </c>
      <c r="M997" s="14">
        <f t="shared" si="183"/>
        <v>8859518.0116485991</v>
      </c>
      <c r="N997" s="14">
        <f t="shared" si="187"/>
        <v>187206953.75296992</v>
      </c>
      <c r="O997" s="14">
        <f t="shared" si="188"/>
        <v>80965646.0111368</v>
      </c>
      <c r="P997" s="14">
        <f t="shared" si="184"/>
        <v>106241307.74183312</v>
      </c>
      <c r="Q997" s="3">
        <f t="shared" si="189"/>
        <v>187206953.75296992</v>
      </c>
      <c r="R997" s="3">
        <f t="shared" si="190"/>
        <v>112576364.0111368</v>
      </c>
      <c r="S997" s="3">
        <f t="shared" si="185"/>
        <v>74630589.741833121</v>
      </c>
      <c r="T997" s="21">
        <f>(RANK(E997,E$8:E$1007,1)+COUNTIF(E$8:E997,E997)-1)/1000</f>
        <v>0.64300000000000002</v>
      </c>
      <c r="U997" s="21">
        <f>(RANK(F997,F$8:F$1007,1)+COUNTIF(F$8:F997,F997)-1)/1000</f>
        <v>0.621</v>
      </c>
      <c r="V997" s="21">
        <f>(RANK(G997,G$8:G$1007,1)+COUNTIF(G$8:G997,G997)-1)/1000</f>
        <v>0.66300000000000003</v>
      </c>
      <c r="W997" s="21">
        <f>(RANK(H997,H$8:H$1007,1)+COUNTIF(H$8:H997,H997)-1)/1000</f>
        <v>0.65800000000000003</v>
      </c>
      <c r="X997" s="21">
        <f>(RANK(I997,I$8:I$1007,1)+COUNTIF(I$8:I997,I997)-1)/1000</f>
        <v>0.623</v>
      </c>
      <c r="Y997" s="21">
        <f>(RANK(J997,J$8:J$1007,1)+COUNTIF(J$8:J997,J997)-1)/1000</f>
        <v>0.69599999999999995</v>
      </c>
      <c r="Z997" s="21">
        <f>(RANK(K997,K$8:K$1007,1)+COUNTIF(K$8:K997,K997)-1)/1000</f>
        <v>0.219</v>
      </c>
      <c r="AA997" s="21">
        <f>(RANK(L997,L$8:L$1007,1)+COUNTIF(L$8:L997,L997)-1)/1000</f>
        <v>0.223</v>
      </c>
      <c r="AB997" s="21">
        <f>(RANK(M997,M$8:M$1007,1)+COUNTIF(M$8:M997,M997)-1)/1000</f>
        <v>0.2</v>
      </c>
      <c r="AC997" s="21">
        <f>(RANK(N997,N$8:N$1007,1)+COUNTIF(N$8:N997,N997)-1)/1000</f>
        <v>0.63</v>
      </c>
      <c r="AD997" s="21">
        <f>(RANK(O997,O$8:O$1007,1)+COUNTIF(O$8:O997,O997)-1)/1000</f>
        <v>0.55600000000000005</v>
      </c>
      <c r="AE997" s="21">
        <f>(RANK(P997,P$8:P$1007,1)+COUNTIF(P$8:P997,P997)-1)/1000</f>
        <v>0.67500000000000004</v>
      </c>
      <c r="AF997" s="21">
        <f>(RANK(Q997,Q$8:Q$1007,1)+COUNTIF(Q$8:Q997,Q997)-1)/1000</f>
        <v>0.63</v>
      </c>
      <c r="AG997" s="21">
        <f>(RANK(R997,R$8:R$1007,1)+COUNTIF(R$8:R997,R997)-1)/1000</f>
        <v>0.55600000000000005</v>
      </c>
      <c r="AH997" s="21">
        <f>(RANK(S997,S$8:S$1007,1)+COUNTIF(S$8:S997,S997)-1)/1000</f>
        <v>0.67500000000000004</v>
      </c>
      <c r="AI997" s="14">
        <f t="shared" si="191"/>
        <v>0</v>
      </c>
      <c r="AK997" s="14">
        <f t="shared" si="192"/>
        <v>0</v>
      </c>
    </row>
    <row r="998" spans="2:37" x14ac:dyDescent="0.25">
      <c r="B998">
        <f t="shared" si="186"/>
        <v>991</v>
      </c>
      <c r="C998">
        <f>MATCH(B998,'Stocastic Model Raw Data'!$B$2:$B$1001,0)</f>
        <v>250</v>
      </c>
      <c r="D998" s="14" cm="1">
        <f t="array" ref="D998">INDEX('Stocastic Model Raw Data'!$G$2:$G$1001,$C998,0)</f>
        <v>31610718</v>
      </c>
      <c r="E998" s="14" cm="1">
        <f t="array" ref="E998">INDEX('Stocastic Model Raw Data'!$C$2:$C$1001,$C998,0)</f>
        <v>2740938.6439984702</v>
      </c>
      <c r="F998" s="14" cm="1">
        <f t="array" ref="F998">INDEX('Stocastic Model Raw Data'!$H$2:$H$1001,$C998,0)</f>
        <v>1098390.1555097101</v>
      </c>
      <c r="G998" s="14">
        <f t="shared" si="181"/>
        <v>1642548.4884887601</v>
      </c>
      <c r="H998" s="14" cm="1">
        <f t="array" ref="H998">INDEX('Stocastic Model Raw Data'!$D$2:$D$1001,$C998,0)</f>
        <v>87925122.088848799</v>
      </c>
      <c r="I998" s="14" cm="1">
        <f t="array" ref="I998">INDEX('Stocastic Model Raw Data'!$I$2:$I$1001,$C998,0)</f>
        <v>34479018.974845402</v>
      </c>
      <c r="J998" s="14">
        <f t="shared" si="182"/>
        <v>53446103.114003398</v>
      </c>
      <c r="K998" s="14" cm="1">
        <f t="array" ref="K998">INDEX('Stocastic Model Raw Data'!$E$2:$E$1001,$C998,0)</f>
        <v>34309260.048988096</v>
      </c>
      <c r="L998" s="14" cm="1">
        <f t="array" ref="L998">INDEX('Stocastic Model Raw Data'!$J$2:$J$1001,$C998,0)</f>
        <v>24389914.815297</v>
      </c>
      <c r="M998" s="14">
        <f t="shared" si="183"/>
        <v>9919345.2336910963</v>
      </c>
      <c r="N998" s="14">
        <f t="shared" si="187"/>
        <v>122234382.1378369</v>
      </c>
      <c r="O998" s="14">
        <f t="shared" si="188"/>
        <v>58868933.790142402</v>
      </c>
      <c r="P998" s="14">
        <f t="shared" si="184"/>
        <v>63365448.347694501</v>
      </c>
      <c r="Q998" s="3">
        <f t="shared" si="189"/>
        <v>122234382.1378369</v>
      </c>
      <c r="R998" s="3">
        <f t="shared" si="190"/>
        <v>90479651.790142402</v>
      </c>
      <c r="S998" s="3">
        <f t="shared" si="185"/>
        <v>31754730.347694501</v>
      </c>
      <c r="T998" s="21">
        <f>(RANK(E998,E$8:E$1007,1)+COUNTIF(E$8:E998,E998)-1)/1000</f>
        <v>0.249</v>
      </c>
      <c r="U998" s="21">
        <f>(RANK(F998,F$8:F$1007,1)+COUNTIF(F$8:F998,F998)-1)/1000</f>
        <v>0.25</v>
      </c>
      <c r="V998" s="21">
        <f>(RANK(G998,G$8:G$1007,1)+COUNTIF(G$8:G998,G998)-1)/1000</f>
        <v>0.24099999999999999</v>
      </c>
      <c r="W998" s="21">
        <f>(RANK(H998,H$8:H$1007,1)+COUNTIF(H$8:H998,H998)-1)/1000</f>
        <v>0.24199999999999999</v>
      </c>
      <c r="X998" s="21">
        <f>(RANK(I998,I$8:I$1007,1)+COUNTIF(I$8:I998,I998)-1)/1000</f>
        <v>0.251</v>
      </c>
      <c r="Y998" s="21">
        <f>(RANK(J998,J$8:J$1007,1)+COUNTIF(J$8:J998,J998)-1)/1000</f>
        <v>0.23</v>
      </c>
      <c r="Z998" s="21">
        <f>(RANK(K998,K$8:K$1007,1)+COUNTIF(K$8:K998,K998)-1)/1000</f>
        <v>0.40500000000000003</v>
      </c>
      <c r="AA998" s="21">
        <f>(RANK(L998,L$8:L$1007,1)+COUNTIF(L$8:L998,L998)-1)/1000</f>
        <v>0.40799999999999997</v>
      </c>
      <c r="AB998" s="21">
        <f>(RANK(M998,M$8:M$1007,1)+COUNTIF(M$8:M998,M998)-1)/1000</f>
        <v>0.40400000000000003</v>
      </c>
      <c r="AC998" s="21">
        <f>(RANK(N998,N$8:N$1007,1)+COUNTIF(N$8:N998,N998)-1)/1000</f>
        <v>0.25</v>
      </c>
      <c r="AD998" s="21">
        <f>(RANK(O998,O$8:O$1007,1)+COUNTIF(O$8:O998,O998)-1)/1000</f>
        <v>0.26700000000000002</v>
      </c>
      <c r="AE998" s="21">
        <f>(RANK(P998,P$8:P$1007,1)+COUNTIF(P$8:P998,P998)-1)/1000</f>
        <v>0.23300000000000001</v>
      </c>
      <c r="AF998" s="21">
        <f>(RANK(Q998,Q$8:Q$1007,1)+COUNTIF(Q$8:Q998,Q998)-1)/1000</f>
        <v>0.25</v>
      </c>
      <c r="AG998" s="21">
        <f>(RANK(R998,R$8:R$1007,1)+COUNTIF(R$8:R998,R998)-1)/1000</f>
        <v>0.26700000000000002</v>
      </c>
      <c r="AH998" s="21">
        <f>(RANK(S998,S$8:S$1007,1)+COUNTIF(S$8:S998,S998)-1)/1000</f>
        <v>0.23300000000000001</v>
      </c>
      <c r="AI998" s="14">
        <f t="shared" si="191"/>
        <v>0</v>
      </c>
      <c r="AK998" s="14">
        <f t="shared" si="192"/>
        <v>0</v>
      </c>
    </row>
    <row r="999" spans="2:37" x14ac:dyDescent="0.25">
      <c r="B999">
        <f t="shared" si="186"/>
        <v>992</v>
      </c>
      <c r="C999">
        <f>MATCH(B999,'Stocastic Model Raw Data'!$B$2:$B$1001,0)</f>
        <v>562</v>
      </c>
      <c r="D999" s="14" cm="1">
        <f t="array" ref="D999">INDEX('Stocastic Model Raw Data'!$G$2:$G$1001,$C999,0)</f>
        <v>31610718</v>
      </c>
      <c r="E999" s="14" cm="1">
        <f t="array" ref="E999">INDEX('Stocastic Model Raw Data'!$C$2:$C$1001,$C999,0)</f>
        <v>4466921.6135040997</v>
      </c>
      <c r="F999" s="14" cm="1">
        <f t="array" ref="F999">INDEX('Stocastic Model Raw Data'!$H$2:$H$1001,$C999,0)</f>
        <v>1813185.48367061</v>
      </c>
      <c r="G999" s="14">
        <f t="shared" si="181"/>
        <v>2653736.1298334897</v>
      </c>
      <c r="H999" s="14" cm="1">
        <f t="array" ref="H999">INDEX('Stocastic Model Raw Data'!$D$2:$D$1001,$C999,0)</f>
        <v>145116675.15651301</v>
      </c>
      <c r="I999" s="14" cm="1">
        <f t="array" ref="I999">INDEX('Stocastic Model Raw Data'!$I$2:$I$1001,$C999,0)</f>
        <v>55924596.057055399</v>
      </c>
      <c r="J999" s="14">
        <f t="shared" si="182"/>
        <v>89192079.099457607</v>
      </c>
      <c r="K999" s="14" cm="1">
        <f t="array" ref="K999">INDEX('Stocastic Model Raw Data'!$E$2:$E$1001,$C999,0)</f>
        <v>32772403.324217599</v>
      </c>
      <c r="L999" s="14" cm="1">
        <f t="array" ref="L999">INDEX('Stocastic Model Raw Data'!$J$2:$J$1001,$C999,0)</f>
        <v>23216980.604796998</v>
      </c>
      <c r="M999" s="14">
        <f t="shared" si="183"/>
        <v>9555422.7194206007</v>
      </c>
      <c r="N999" s="14">
        <f t="shared" si="187"/>
        <v>177889078.48073059</v>
      </c>
      <c r="O999" s="14">
        <f t="shared" si="188"/>
        <v>79141576.66185239</v>
      </c>
      <c r="P999" s="14">
        <f t="shared" si="184"/>
        <v>98747501.818878204</v>
      </c>
      <c r="Q999" s="3">
        <f t="shared" si="189"/>
        <v>177889078.48073059</v>
      </c>
      <c r="R999" s="3">
        <f t="shared" si="190"/>
        <v>110752294.66185239</v>
      </c>
      <c r="S999" s="3">
        <f t="shared" si="185"/>
        <v>67136783.818878204</v>
      </c>
      <c r="T999" s="21">
        <f>(RANK(E999,E$8:E$1007,1)+COUNTIF(E$8:E999,E999)-1)/1000</f>
        <v>0.57699999999999996</v>
      </c>
      <c r="U999" s="21">
        <f>(RANK(F999,F$8:F$1007,1)+COUNTIF(F$8:F999,F999)-1)/1000</f>
        <v>0.57399999999999995</v>
      </c>
      <c r="V999" s="21">
        <f>(RANK(G999,G$8:G$1007,1)+COUNTIF(G$8:G999,G999)-1)/1000</f>
        <v>0.58499999999999996</v>
      </c>
      <c r="W999" s="21">
        <f>(RANK(H999,H$8:H$1007,1)+COUNTIF(H$8:H999,H999)-1)/1000</f>
        <v>0.58099999999999996</v>
      </c>
      <c r="X999" s="21">
        <f>(RANK(I999,I$8:I$1007,1)+COUNTIF(I$8:I999,I999)-1)/1000</f>
        <v>0.56799999999999995</v>
      </c>
      <c r="Y999" s="21">
        <f>(RANK(J999,J$8:J$1007,1)+COUNTIF(J$8:J999,J999)-1)/1000</f>
        <v>0.58699999999999997</v>
      </c>
      <c r="Z999" s="21">
        <f>(RANK(K999,K$8:K$1007,1)+COUNTIF(K$8:K999,K999)-1)/1000</f>
        <v>0.33800000000000002</v>
      </c>
      <c r="AA999" s="21">
        <f>(RANK(L999,L$8:L$1007,1)+COUNTIF(L$8:L999,L999)-1)/1000</f>
        <v>0.34100000000000003</v>
      </c>
      <c r="AB999" s="21">
        <f>(RANK(M999,M$8:M$1007,1)+COUNTIF(M$8:M999,M999)-1)/1000</f>
        <v>0.33</v>
      </c>
      <c r="AC999" s="21">
        <f>(RANK(N999,N$8:N$1007,1)+COUNTIF(N$8:N999,N999)-1)/1000</f>
        <v>0.56200000000000006</v>
      </c>
      <c r="AD999" s="21">
        <f>(RANK(O999,O$8:O$1007,1)+COUNTIF(O$8:O999,O999)-1)/1000</f>
        <v>0.52200000000000002</v>
      </c>
      <c r="AE999" s="21">
        <f>(RANK(P999,P$8:P$1007,1)+COUNTIF(P$8:P999,P999)-1)/1000</f>
        <v>0.58599999999999997</v>
      </c>
      <c r="AF999" s="21">
        <f>(RANK(Q999,Q$8:Q$1007,1)+COUNTIF(Q$8:Q999,Q999)-1)/1000</f>
        <v>0.56200000000000006</v>
      </c>
      <c r="AG999" s="21">
        <f>(RANK(R999,R$8:R$1007,1)+COUNTIF(R$8:R999,R999)-1)/1000</f>
        <v>0.52200000000000002</v>
      </c>
      <c r="AH999" s="21">
        <f>(RANK(S999,S$8:S$1007,1)+COUNTIF(S$8:S999,S999)-1)/1000</f>
        <v>0.58599999999999997</v>
      </c>
      <c r="AI999" s="14">
        <f t="shared" si="191"/>
        <v>0</v>
      </c>
      <c r="AK999" s="14">
        <f t="shared" si="192"/>
        <v>0</v>
      </c>
    </row>
    <row r="1000" spans="2:37" x14ac:dyDescent="0.25">
      <c r="B1000">
        <f t="shared" si="186"/>
        <v>993</v>
      </c>
      <c r="C1000">
        <f>MATCH(B1000,'Stocastic Model Raw Data'!$B$2:$B$1001,0)</f>
        <v>415</v>
      </c>
      <c r="D1000" s="14" cm="1">
        <f t="array" ref="D1000">INDEX('Stocastic Model Raw Data'!$G$2:$G$1001,$C1000,0)</f>
        <v>31610718</v>
      </c>
      <c r="E1000" s="14" cm="1">
        <f t="array" ref="E1000">INDEX('Stocastic Model Raw Data'!$C$2:$C$1001,$C1000,0)</f>
        <v>3580919.2777464101</v>
      </c>
      <c r="F1000" s="14" cm="1">
        <f t="array" ref="F1000">INDEX('Stocastic Model Raw Data'!$H$2:$H$1001,$C1000,0)</f>
        <v>1420902.0548272401</v>
      </c>
      <c r="G1000" s="14">
        <f t="shared" si="181"/>
        <v>2160017.2229191698</v>
      </c>
      <c r="H1000" s="14" cm="1">
        <f t="array" ref="H1000">INDEX('Stocastic Model Raw Data'!$D$2:$D$1001,$C1000,0)</f>
        <v>117554122.312628</v>
      </c>
      <c r="I1000" s="14" cm="1">
        <f t="array" ref="I1000">INDEX('Stocastic Model Raw Data'!$I$2:$I$1001,$C1000,0)</f>
        <v>44240972.748663902</v>
      </c>
      <c r="J1000" s="14">
        <f t="shared" si="182"/>
        <v>73313149.563964099</v>
      </c>
      <c r="K1000" s="14" cm="1">
        <f t="array" ref="K1000">INDEX('Stocastic Model Raw Data'!$E$2:$E$1001,$C1000,0)</f>
        <v>37628129.988093004</v>
      </c>
      <c r="L1000" s="14" cm="1">
        <f t="array" ref="L1000">INDEX('Stocastic Model Raw Data'!$J$2:$J$1001,$C1000,0)</f>
        <v>26872180.2728539</v>
      </c>
      <c r="M1000" s="14">
        <f t="shared" si="183"/>
        <v>10755949.715239104</v>
      </c>
      <c r="N1000" s="14">
        <f t="shared" si="187"/>
        <v>155182252.30072099</v>
      </c>
      <c r="O1000" s="14">
        <f t="shared" si="188"/>
        <v>71113153.021517798</v>
      </c>
      <c r="P1000" s="14">
        <f t="shared" si="184"/>
        <v>84069099.279203191</v>
      </c>
      <c r="Q1000" s="3">
        <f t="shared" si="189"/>
        <v>155182252.30072099</v>
      </c>
      <c r="R1000" s="3">
        <f t="shared" si="190"/>
        <v>102723871.0215178</v>
      </c>
      <c r="S1000" s="3">
        <f t="shared" si="185"/>
        <v>52458381.279203191</v>
      </c>
      <c r="T1000" s="21">
        <f>(RANK(E1000,E$8:E$1007,1)+COUNTIF(E$8:E1000,E1000)-1)/1000</f>
        <v>0.40300000000000002</v>
      </c>
      <c r="U1000" s="21">
        <f>(RANK(F1000,F$8:F$1007,1)+COUNTIF(F$8:F1000,F1000)-1)/1000</f>
        <v>0.40300000000000002</v>
      </c>
      <c r="V1000" s="21">
        <f>(RANK(G1000,G$8:G$1007,1)+COUNTIF(G$8:G1000,G1000)-1)/1000</f>
        <v>0.40600000000000003</v>
      </c>
      <c r="W1000" s="21">
        <f>(RANK(H1000,H$8:H$1007,1)+COUNTIF(H$8:H1000,H1000)-1)/1000</f>
        <v>0.40600000000000003</v>
      </c>
      <c r="X1000" s="21">
        <f>(RANK(I1000,I$8:I$1007,1)+COUNTIF(I$8:I1000,I1000)-1)/1000</f>
        <v>0.40200000000000002</v>
      </c>
      <c r="Y1000" s="21">
        <f>(RANK(J1000,J$8:J$1007,1)+COUNTIF(J$8:J1000,J1000)-1)/1000</f>
        <v>0.40799999999999997</v>
      </c>
      <c r="Z1000" s="21">
        <f>(RANK(K1000,K$8:K$1007,1)+COUNTIF(K$8:K1000,K1000)-1)/1000</f>
        <v>0.61899999999999999</v>
      </c>
      <c r="AA1000" s="21">
        <f>(RANK(L1000,L$8:L$1007,1)+COUNTIF(L$8:L1000,L1000)-1)/1000</f>
        <v>0.621</v>
      </c>
      <c r="AB1000" s="21">
        <f>(RANK(M1000,M$8:M$1007,1)+COUNTIF(M$8:M1000,M1000)-1)/1000</f>
        <v>0.61499999999999999</v>
      </c>
      <c r="AC1000" s="21">
        <f>(RANK(N1000,N$8:N$1007,1)+COUNTIF(N$8:N1000,N1000)-1)/1000</f>
        <v>0.41499999999999998</v>
      </c>
      <c r="AD1000" s="21">
        <f>(RANK(O1000,O$8:O$1007,1)+COUNTIF(O$8:O1000,O1000)-1)/1000</f>
        <v>0.41899999999999998</v>
      </c>
      <c r="AE1000" s="21">
        <f>(RANK(P1000,P$8:P$1007,1)+COUNTIF(P$8:P1000,P1000)-1)/1000</f>
        <v>0.41399999999999998</v>
      </c>
      <c r="AF1000" s="21">
        <f>(RANK(Q1000,Q$8:Q$1007,1)+COUNTIF(Q$8:Q1000,Q1000)-1)/1000</f>
        <v>0.41499999999999998</v>
      </c>
      <c r="AG1000" s="21">
        <f>(RANK(R1000,R$8:R$1007,1)+COUNTIF(R$8:R1000,R1000)-1)/1000</f>
        <v>0.41899999999999998</v>
      </c>
      <c r="AH1000" s="21">
        <f>(RANK(S1000,S$8:S$1007,1)+COUNTIF(S$8:S1000,S1000)-1)/1000</f>
        <v>0.41399999999999998</v>
      </c>
      <c r="AI1000" s="14">
        <f t="shared" si="191"/>
        <v>0</v>
      </c>
      <c r="AK1000" s="14">
        <f t="shared" si="192"/>
        <v>0</v>
      </c>
    </row>
    <row r="1001" spans="2:37" x14ac:dyDescent="0.25">
      <c r="B1001">
        <f t="shared" si="186"/>
        <v>994</v>
      </c>
      <c r="C1001">
        <f>MATCH(B1001,'Stocastic Model Raw Data'!$B$2:$B$1001,0)</f>
        <v>349</v>
      </c>
      <c r="D1001" s="14" cm="1">
        <f t="array" ref="D1001">INDEX('Stocastic Model Raw Data'!$G$2:$G$1001,$C1001,0)</f>
        <v>31610718</v>
      </c>
      <c r="E1001" s="14" cm="1">
        <f t="array" ref="E1001">INDEX('Stocastic Model Raw Data'!$C$2:$C$1001,$C1001,0)</f>
        <v>3317194.6039957101</v>
      </c>
      <c r="F1001" s="14" cm="1">
        <f t="array" ref="F1001">INDEX('Stocastic Model Raw Data'!$H$2:$H$1001,$C1001,0)</f>
        <v>1344118.7424135101</v>
      </c>
      <c r="G1001" s="14">
        <f t="shared" si="181"/>
        <v>1973075.8615822</v>
      </c>
      <c r="H1001" s="14" cm="1">
        <f t="array" ref="H1001">INDEX('Stocastic Model Raw Data'!$D$2:$D$1001,$C1001,0)</f>
        <v>106769741.94226301</v>
      </c>
      <c r="I1001" s="14" cm="1">
        <f t="array" ref="I1001">INDEX('Stocastic Model Raw Data'!$I$2:$I$1001,$C1001,0)</f>
        <v>41677157.918459803</v>
      </c>
      <c r="J1001" s="14">
        <f t="shared" si="182"/>
        <v>65092584.023803204</v>
      </c>
      <c r="K1001" s="14" cm="1">
        <f t="array" ref="K1001">INDEX('Stocastic Model Raw Data'!$E$2:$E$1001,$C1001,0)</f>
        <v>31904727.398457401</v>
      </c>
      <c r="L1001" s="14" cm="1">
        <f t="array" ref="L1001">INDEX('Stocastic Model Raw Data'!$J$2:$J$1001,$C1001,0)</f>
        <v>22521652.4998358</v>
      </c>
      <c r="M1001" s="14">
        <f t="shared" si="183"/>
        <v>9383074.8986216001</v>
      </c>
      <c r="N1001" s="14">
        <f t="shared" si="187"/>
        <v>138674469.34072042</v>
      </c>
      <c r="O1001" s="14">
        <f t="shared" si="188"/>
        <v>64198810.418295607</v>
      </c>
      <c r="P1001" s="14">
        <f t="shared" si="184"/>
        <v>74475658.922424808</v>
      </c>
      <c r="Q1001" s="3">
        <f t="shared" si="189"/>
        <v>138674469.34072042</v>
      </c>
      <c r="R1001" s="3">
        <f t="shared" si="190"/>
        <v>95809528.418295607</v>
      </c>
      <c r="S1001" s="3">
        <f t="shared" si="185"/>
        <v>42864940.922424808</v>
      </c>
      <c r="T1001" s="21">
        <f>(RANK(E1001,E$8:E$1007,1)+COUNTIF(E$8:E1001,E1001)-1)/1000</f>
        <v>0.375</v>
      </c>
      <c r="U1001" s="21">
        <f>(RANK(F1001,F$8:F$1007,1)+COUNTIF(F$8:F1001,F1001)-1)/1000</f>
        <v>0.379</v>
      </c>
      <c r="V1001" s="21">
        <f>(RANK(G1001,G$8:G$1007,1)+COUNTIF(G$8:G1001,G1001)-1)/1000</f>
        <v>0.37</v>
      </c>
      <c r="W1001" s="21">
        <f>(RANK(H1001,H$8:H$1007,1)+COUNTIF(H$8:H1001,H1001)-1)/1000</f>
        <v>0.372</v>
      </c>
      <c r="X1001" s="21">
        <f>(RANK(I1001,I$8:I$1007,1)+COUNTIF(I$8:I1001,I1001)-1)/1000</f>
        <v>0.378</v>
      </c>
      <c r="Y1001" s="21">
        <f>(RANK(J1001,J$8:J$1007,1)+COUNTIF(J$8:J1001,J1001)-1)/1000</f>
        <v>0.36299999999999999</v>
      </c>
      <c r="Z1001" s="21">
        <f>(RANK(K1001,K$8:K$1007,1)+COUNTIF(K$8:K1001,K1001)-1)/1000</f>
        <v>0.29499999999999998</v>
      </c>
      <c r="AA1001" s="21">
        <f>(RANK(L1001,L$8:L$1007,1)+COUNTIF(L$8:L1001,L1001)-1)/1000</f>
        <v>0.29699999999999999</v>
      </c>
      <c r="AB1001" s="21">
        <f>(RANK(M1001,M$8:M$1007,1)+COUNTIF(M$8:M1001,M1001)-1)/1000</f>
        <v>0.29199999999999998</v>
      </c>
      <c r="AC1001" s="21">
        <f>(RANK(N1001,N$8:N$1007,1)+COUNTIF(N$8:N1001,N1001)-1)/1000</f>
        <v>0.34899999999999998</v>
      </c>
      <c r="AD1001" s="21">
        <f>(RANK(O1001,O$8:O$1007,1)+COUNTIF(O$8:O1001,O1001)-1)/1000</f>
        <v>0.34300000000000003</v>
      </c>
      <c r="AE1001" s="21">
        <f>(RANK(P1001,P$8:P$1007,1)+COUNTIF(P$8:P1001,P1001)-1)/1000</f>
        <v>0.35399999999999998</v>
      </c>
      <c r="AF1001" s="21">
        <f>(RANK(Q1001,Q$8:Q$1007,1)+COUNTIF(Q$8:Q1001,Q1001)-1)/1000</f>
        <v>0.34899999999999998</v>
      </c>
      <c r="AG1001" s="21">
        <f>(RANK(R1001,R$8:R$1007,1)+COUNTIF(R$8:R1001,R1001)-1)/1000</f>
        <v>0.34300000000000003</v>
      </c>
      <c r="AH1001" s="21">
        <f>(RANK(S1001,S$8:S$1007,1)+COUNTIF(S$8:S1001,S1001)-1)/1000</f>
        <v>0.35399999999999998</v>
      </c>
      <c r="AI1001" s="14">
        <f t="shared" si="191"/>
        <v>0</v>
      </c>
      <c r="AK1001" s="14">
        <f t="shared" si="192"/>
        <v>0</v>
      </c>
    </row>
    <row r="1002" spans="2:37" x14ac:dyDescent="0.25">
      <c r="B1002">
        <f t="shared" si="186"/>
        <v>995</v>
      </c>
      <c r="C1002">
        <f>MATCH(B1002,'Stocastic Model Raw Data'!$B$2:$B$1001,0)</f>
        <v>747</v>
      </c>
      <c r="D1002" s="14" cm="1">
        <f t="array" ref="D1002">INDEX('Stocastic Model Raw Data'!$G$2:$G$1001,$C1002,0)</f>
        <v>31610718</v>
      </c>
      <c r="E1002" s="14" cm="1">
        <f t="array" ref="E1002">INDEX('Stocastic Model Raw Data'!$C$2:$C$1001,$C1002,0)</f>
        <v>5191859.6136014098</v>
      </c>
      <c r="F1002" s="14" cm="1">
        <f t="array" ref="F1002">INDEX('Stocastic Model Raw Data'!$H$2:$H$1001,$C1002,0)</f>
        <v>2133351.1443935898</v>
      </c>
      <c r="G1002" s="14">
        <f t="shared" si="181"/>
        <v>3058508.46920782</v>
      </c>
      <c r="H1002" s="14" cm="1">
        <f t="array" ref="H1002">INDEX('Stocastic Model Raw Data'!$D$2:$D$1001,$C1002,0)</f>
        <v>168968711.386641</v>
      </c>
      <c r="I1002" s="14" cm="1">
        <f t="array" ref="I1002">INDEX('Stocastic Model Raw Data'!$I$2:$I$1001,$C1002,0)</f>
        <v>65879879.2312674</v>
      </c>
      <c r="J1002" s="14">
        <f t="shared" si="182"/>
        <v>103088832.1553736</v>
      </c>
      <c r="K1002" s="14" cm="1">
        <f t="array" ref="K1002">INDEX('Stocastic Model Raw Data'!$E$2:$E$1001,$C1002,0)</f>
        <v>37737056.631480403</v>
      </c>
      <c r="L1002" s="14" cm="1">
        <f t="array" ref="L1002">INDEX('Stocastic Model Raw Data'!$J$2:$J$1001,$C1002,0)</f>
        <v>26779385.332786899</v>
      </c>
      <c r="M1002" s="14">
        <f t="shared" si="183"/>
        <v>10957671.298693504</v>
      </c>
      <c r="N1002" s="14">
        <f t="shared" si="187"/>
        <v>206705768.01812139</v>
      </c>
      <c r="O1002" s="14">
        <f t="shared" si="188"/>
        <v>92659264.564054295</v>
      </c>
      <c r="P1002" s="14">
        <f t="shared" si="184"/>
        <v>114046503.4540671</v>
      </c>
      <c r="Q1002" s="3">
        <f t="shared" si="189"/>
        <v>206705768.01812139</v>
      </c>
      <c r="R1002" s="3">
        <f t="shared" si="190"/>
        <v>124269982.5640543</v>
      </c>
      <c r="S1002" s="3">
        <f t="shared" si="185"/>
        <v>82435785.454067096</v>
      </c>
      <c r="T1002" s="21">
        <f>(RANK(E1002,E$8:E$1007,1)+COUNTIF(E$8:E1002,E1002)-1)/1000</f>
        <v>0.74299999999999999</v>
      </c>
      <c r="U1002" s="21">
        <f>(RANK(F1002,F$8:F$1007,1)+COUNTIF(F$8:F1002,F1002)-1)/1000</f>
        <v>0.73599999999999999</v>
      </c>
      <c r="V1002" s="21">
        <f>(RANK(G1002,G$8:G$1007,1)+COUNTIF(G$8:G1002,G1002)-1)/1000</f>
        <v>0.749</v>
      </c>
      <c r="W1002" s="21">
        <f>(RANK(H1002,H$8:H$1007,1)+COUNTIF(H$8:H1002,H1002)-1)/1000</f>
        <v>0.753</v>
      </c>
      <c r="X1002" s="21">
        <f>(RANK(I1002,I$8:I$1007,1)+COUNTIF(I$8:I1002,I1002)-1)/1000</f>
        <v>0.73599999999999999</v>
      </c>
      <c r="Y1002" s="21">
        <f>(RANK(J1002,J$8:J$1007,1)+COUNTIF(J$8:J1002,J1002)-1)/1000</f>
        <v>0.75800000000000001</v>
      </c>
      <c r="Z1002" s="21">
        <f>(RANK(K1002,K$8:K$1007,1)+COUNTIF(K$8:K1002,K1002)-1)/1000</f>
        <v>0.63100000000000001</v>
      </c>
      <c r="AA1002" s="21">
        <f>(RANK(L1002,L$8:L$1007,1)+COUNTIF(L$8:L1002,L1002)-1)/1000</f>
        <v>0.61</v>
      </c>
      <c r="AB1002" s="21">
        <f>(RANK(M1002,M$8:M$1007,1)+COUNTIF(M$8:M1002,M1002)-1)/1000</f>
        <v>0.67400000000000004</v>
      </c>
      <c r="AC1002" s="21">
        <f>(RANK(N1002,N$8:N$1007,1)+COUNTIF(N$8:N1002,N1002)-1)/1000</f>
        <v>0.747</v>
      </c>
      <c r="AD1002" s="21">
        <f>(RANK(O1002,O$8:O$1007,1)+COUNTIF(O$8:O1002,O1002)-1)/1000</f>
        <v>0.74</v>
      </c>
      <c r="AE1002" s="21">
        <f>(RANK(P1002,P$8:P$1007,1)+COUNTIF(P$8:P1002,P1002)-1)/1000</f>
        <v>0.75600000000000001</v>
      </c>
      <c r="AF1002" s="21">
        <f>(RANK(Q1002,Q$8:Q$1007,1)+COUNTIF(Q$8:Q1002,Q1002)-1)/1000</f>
        <v>0.747</v>
      </c>
      <c r="AG1002" s="21">
        <f>(RANK(R1002,R$8:R$1007,1)+COUNTIF(R$8:R1002,R1002)-1)/1000</f>
        <v>0.74</v>
      </c>
      <c r="AH1002" s="21">
        <f>(RANK(S1002,S$8:S$1007,1)+COUNTIF(S$8:S1002,S1002)-1)/1000</f>
        <v>0.75600000000000001</v>
      </c>
      <c r="AI1002" s="14">
        <f t="shared" si="191"/>
        <v>0</v>
      </c>
      <c r="AK1002" s="14">
        <f t="shared" si="192"/>
        <v>0</v>
      </c>
    </row>
    <row r="1003" spans="2:37" x14ac:dyDescent="0.25">
      <c r="B1003">
        <f t="shared" si="186"/>
        <v>996</v>
      </c>
      <c r="C1003">
        <f>MATCH(B1003,'Stocastic Model Raw Data'!$B$2:$B$1001,0)</f>
        <v>341</v>
      </c>
      <c r="D1003" s="14" cm="1">
        <f t="array" ref="D1003">INDEX('Stocastic Model Raw Data'!$G$2:$G$1001,$C1003,0)</f>
        <v>31610718</v>
      </c>
      <c r="E1003" s="14" cm="1">
        <f t="array" ref="E1003">INDEX('Stocastic Model Raw Data'!$C$2:$C$1001,$C1003,0)</f>
        <v>3172454.2475486901</v>
      </c>
      <c r="F1003" s="14" cm="1">
        <f t="array" ref="F1003">INDEX('Stocastic Model Raw Data'!$H$2:$H$1001,$C1003,0)</f>
        <v>1272479.50972381</v>
      </c>
      <c r="G1003" s="14">
        <f t="shared" si="181"/>
        <v>1899974.7378248801</v>
      </c>
      <c r="H1003" s="14" cm="1">
        <f t="array" ref="H1003">INDEX('Stocastic Model Raw Data'!$D$2:$D$1001,$C1003,0)</f>
        <v>101932418.714352</v>
      </c>
      <c r="I1003" s="14" cm="1">
        <f t="array" ref="I1003">INDEX('Stocastic Model Raw Data'!$I$2:$I$1001,$C1003,0)</f>
        <v>39813233.465521999</v>
      </c>
      <c r="J1003" s="14">
        <f t="shared" si="182"/>
        <v>62119185.248829998</v>
      </c>
      <c r="K1003" s="14" cm="1">
        <f t="array" ref="K1003">INDEX('Stocastic Model Raw Data'!$E$2:$E$1001,$C1003,0)</f>
        <v>35802725.116070002</v>
      </c>
      <c r="L1003" s="14" cm="1">
        <f t="array" ref="L1003">INDEX('Stocastic Model Raw Data'!$J$2:$J$1001,$C1003,0)</f>
        <v>25362234.480240699</v>
      </c>
      <c r="M1003" s="14">
        <f t="shared" si="183"/>
        <v>10440490.635829303</v>
      </c>
      <c r="N1003" s="14">
        <f t="shared" si="187"/>
        <v>137735143.83042198</v>
      </c>
      <c r="O1003" s="14">
        <f t="shared" si="188"/>
        <v>65175467.945762694</v>
      </c>
      <c r="P1003" s="14">
        <f t="shared" si="184"/>
        <v>72559675.88465929</v>
      </c>
      <c r="Q1003" s="3">
        <f t="shared" si="189"/>
        <v>137735143.83042198</v>
      </c>
      <c r="R1003" s="3">
        <f t="shared" si="190"/>
        <v>96786185.945762694</v>
      </c>
      <c r="S1003" s="3">
        <f t="shared" si="185"/>
        <v>40948957.88465929</v>
      </c>
      <c r="T1003" s="21">
        <f>(RANK(E1003,E$8:E$1007,1)+COUNTIF(E$8:E1003,E1003)-1)/1000</f>
        <v>0.35699999999999998</v>
      </c>
      <c r="U1003" s="21">
        <f>(RANK(F1003,F$8:F$1007,1)+COUNTIF(F$8:F1003,F1003)-1)/1000</f>
        <v>0.36199999999999999</v>
      </c>
      <c r="V1003" s="21">
        <f>(RANK(G1003,G$8:G$1007,1)+COUNTIF(G$8:G1003,G1003)-1)/1000</f>
        <v>0.34599999999999997</v>
      </c>
      <c r="W1003" s="21">
        <f>(RANK(H1003,H$8:H$1007,1)+COUNTIF(H$8:H1003,H1003)-1)/1000</f>
        <v>0.34799999999999998</v>
      </c>
      <c r="X1003" s="21">
        <f>(RANK(I1003,I$8:I$1007,1)+COUNTIF(I$8:I1003,I1003)-1)/1000</f>
        <v>0.36299999999999999</v>
      </c>
      <c r="Y1003" s="21">
        <f>(RANK(J1003,J$8:J$1007,1)+COUNTIF(J$8:J1003,J1003)-1)/1000</f>
        <v>0.33100000000000002</v>
      </c>
      <c r="Z1003" s="21">
        <f>(RANK(K1003,K$8:K$1007,1)+COUNTIF(K$8:K1003,K1003)-1)/1000</f>
        <v>0.496</v>
      </c>
      <c r="AA1003" s="21">
        <f>(RANK(L1003,L$8:L$1007,1)+COUNTIF(L$8:L1003,L1003)-1)/1000</f>
        <v>0.48499999999999999</v>
      </c>
      <c r="AB1003" s="21">
        <f>(RANK(M1003,M$8:M$1007,1)+COUNTIF(M$8:M1003,M1003)-1)/1000</f>
        <v>0.53500000000000003</v>
      </c>
      <c r="AC1003" s="21">
        <f>(RANK(N1003,N$8:N$1007,1)+COUNTIF(N$8:N1003,N1003)-1)/1000</f>
        <v>0.34100000000000003</v>
      </c>
      <c r="AD1003" s="21">
        <f>(RANK(O1003,O$8:O$1007,1)+COUNTIF(O$8:O1003,O1003)-1)/1000</f>
        <v>0.36299999999999999</v>
      </c>
      <c r="AE1003" s="21">
        <f>(RANK(P1003,P$8:P$1007,1)+COUNTIF(P$8:P1003,P1003)-1)/1000</f>
        <v>0.33800000000000002</v>
      </c>
      <c r="AF1003" s="21">
        <f>(RANK(Q1003,Q$8:Q$1007,1)+COUNTIF(Q$8:Q1003,Q1003)-1)/1000</f>
        <v>0.34100000000000003</v>
      </c>
      <c r="AG1003" s="21">
        <f>(RANK(R1003,R$8:R$1007,1)+COUNTIF(R$8:R1003,R1003)-1)/1000</f>
        <v>0.36299999999999999</v>
      </c>
      <c r="AH1003" s="21">
        <f>(RANK(S1003,S$8:S$1007,1)+COUNTIF(S$8:S1003,S1003)-1)/1000</f>
        <v>0.33800000000000002</v>
      </c>
      <c r="AI1003" s="14">
        <f t="shared" si="191"/>
        <v>0</v>
      </c>
      <c r="AK1003" s="14">
        <f t="shared" si="192"/>
        <v>0</v>
      </c>
    </row>
    <row r="1004" spans="2:37" x14ac:dyDescent="0.25">
      <c r="B1004">
        <f t="shared" si="186"/>
        <v>997</v>
      </c>
      <c r="C1004">
        <f>MATCH(B1004,'Stocastic Model Raw Data'!$B$2:$B$1001,0)</f>
        <v>877</v>
      </c>
      <c r="D1004" s="14" cm="1">
        <f t="array" ref="D1004">INDEX('Stocastic Model Raw Data'!$G$2:$G$1001,$C1004,0)</f>
        <v>31610718</v>
      </c>
      <c r="E1004" s="14" cm="1">
        <f t="array" ref="E1004">INDEX('Stocastic Model Raw Data'!$C$2:$C$1001,$C1004,0)</f>
        <v>6065353.3271319503</v>
      </c>
      <c r="F1004" s="14" cm="1">
        <f t="array" ref="F1004">INDEX('Stocastic Model Raw Data'!$H$2:$H$1001,$C1004,0)</f>
        <v>2489935.5230144402</v>
      </c>
      <c r="G1004" s="14">
        <f t="shared" si="181"/>
        <v>3575417.8041175101</v>
      </c>
      <c r="H1004" s="14" cm="1">
        <f t="array" ref="H1004">INDEX('Stocastic Model Raw Data'!$D$2:$D$1001,$C1004,0)</f>
        <v>196781346.275484</v>
      </c>
      <c r="I1004" s="14" cm="1">
        <f t="array" ref="I1004">INDEX('Stocastic Model Raw Data'!$I$2:$I$1001,$C1004,0)</f>
        <v>76868874.574291795</v>
      </c>
      <c r="J1004" s="14">
        <f t="shared" si="182"/>
        <v>119912471.7011922</v>
      </c>
      <c r="K1004" s="14" cm="1">
        <f t="array" ref="K1004">INDEX('Stocastic Model Raw Data'!$E$2:$E$1001,$C1004,0)</f>
        <v>47934406.769731797</v>
      </c>
      <c r="L1004" s="14" cm="1">
        <f t="array" ref="L1004">INDEX('Stocastic Model Raw Data'!$J$2:$J$1001,$C1004,0)</f>
        <v>34530755.890426502</v>
      </c>
      <c r="M1004" s="14">
        <f t="shared" si="183"/>
        <v>13403650.879305296</v>
      </c>
      <c r="N1004" s="14">
        <f t="shared" si="187"/>
        <v>244715753.04521579</v>
      </c>
      <c r="O1004" s="14">
        <f t="shared" si="188"/>
        <v>111399630.4647183</v>
      </c>
      <c r="P1004" s="14">
        <f t="shared" si="184"/>
        <v>133316122.58049749</v>
      </c>
      <c r="Q1004" s="3">
        <f t="shared" si="189"/>
        <v>244715753.04521579</v>
      </c>
      <c r="R1004" s="3">
        <f t="shared" si="190"/>
        <v>143010348.46471828</v>
      </c>
      <c r="S1004" s="3">
        <f t="shared" si="185"/>
        <v>101705404.5804975</v>
      </c>
      <c r="T1004" s="21">
        <f>(RANK(E1004,E$8:E$1007,1)+COUNTIF(E$8:E1004,E1004)-1)/1000</f>
        <v>0.84099999999999997</v>
      </c>
      <c r="U1004" s="21">
        <f>(RANK(F1004,F$8:F$1007,1)+COUNTIF(F$8:F1004,F1004)-1)/1000</f>
        <v>0.83799999999999997</v>
      </c>
      <c r="V1004" s="21">
        <f>(RANK(G1004,G$8:G$1007,1)+COUNTIF(G$8:G1004,G1004)-1)/1000</f>
        <v>0.84399999999999997</v>
      </c>
      <c r="W1004" s="21">
        <f>(RANK(H1004,H$8:H$1007,1)+COUNTIF(H$8:H1004,H1004)-1)/1000</f>
        <v>0.83899999999999997</v>
      </c>
      <c r="X1004" s="21">
        <f>(RANK(I1004,I$8:I$1007,1)+COUNTIF(I$8:I1004,I1004)-1)/1000</f>
        <v>0.83799999999999997</v>
      </c>
      <c r="Y1004" s="21">
        <f>(RANK(J1004,J$8:J$1007,1)+COUNTIF(J$8:J1004,J1004)-1)/1000</f>
        <v>0.84099999999999997</v>
      </c>
      <c r="Z1004" s="21">
        <f>(RANK(K1004,K$8:K$1007,1)+COUNTIF(K$8:K1004,K1004)-1)/1000</f>
        <v>0.998</v>
      </c>
      <c r="AA1004" s="21">
        <f>(RANK(L1004,L$8:L$1007,1)+COUNTIF(L$8:L1004,L1004)-1)/1000</f>
        <v>0.998</v>
      </c>
      <c r="AB1004" s="21">
        <f>(RANK(M1004,M$8:M$1007,1)+COUNTIF(M$8:M1004,M1004)-1)/1000</f>
        <v>0.996</v>
      </c>
      <c r="AC1004" s="21">
        <f>(RANK(N1004,N$8:N$1007,1)+COUNTIF(N$8:N1004,N1004)-1)/1000</f>
        <v>0.877</v>
      </c>
      <c r="AD1004" s="21">
        <f>(RANK(O1004,O$8:O$1007,1)+COUNTIF(O$8:O1004,O1004)-1)/1000</f>
        <v>0.89300000000000002</v>
      </c>
      <c r="AE1004" s="21">
        <f>(RANK(P1004,P$8:P$1007,1)+COUNTIF(P$8:P1004,P1004)-1)/1000</f>
        <v>0.86</v>
      </c>
      <c r="AF1004" s="21">
        <f>(RANK(Q1004,Q$8:Q$1007,1)+COUNTIF(Q$8:Q1004,Q1004)-1)/1000</f>
        <v>0.877</v>
      </c>
      <c r="AG1004" s="21">
        <f>(RANK(R1004,R$8:R$1007,1)+COUNTIF(R$8:R1004,R1004)-1)/1000</f>
        <v>0.89300000000000002</v>
      </c>
      <c r="AH1004" s="21">
        <f>(RANK(S1004,S$8:S$1007,1)+COUNTIF(S$8:S1004,S1004)-1)/1000</f>
        <v>0.86</v>
      </c>
      <c r="AI1004" s="14">
        <f t="shared" si="191"/>
        <v>0</v>
      </c>
      <c r="AK1004" s="14">
        <f t="shared" si="192"/>
        <v>0</v>
      </c>
    </row>
    <row r="1005" spans="2:37" x14ac:dyDescent="0.25">
      <c r="B1005">
        <f t="shared" si="186"/>
        <v>998</v>
      </c>
      <c r="C1005">
        <f>MATCH(B1005,'Stocastic Model Raw Data'!$B$2:$B$1001,0)</f>
        <v>543</v>
      </c>
      <c r="D1005" s="14" cm="1">
        <f t="array" ref="D1005">INDEX('Stocastic Model Raw Data'!$G$2:$G$1001,$C1005,0)</f>
        <v>31610718</v>
      </c>
      <c r="E1005" s="14" cm="1">
        <f t="array" ref="E1005">INDEX('Stocastic Model Raw Data'!$C$2:$C$1001,$C1005,0)</f>
        <v>4278544.1790400697</v>
      </c>
      <c r="F1005" s="14" cm="1">
        <f t="array" ref="F1005">INDEX('Stocastic Model Raw Data'!$H$2:$H$1001,$C1005,0)</f>
        <v>1764858.26032087</v>
      </c>
      <c r="G1005" s="14">
        <f t="shared" si="181"/>
        <v>2513685.9187191995</v>
      </c>
      <c r="H1005" s="14" cm="1">
        <f t="array" ref="H1005">INDEX('Stocastic Model Raw Data'!$D$2:$D$1001,$C1005,0)</f>
        <v>138496863.774867</v>
      </c>
      <c r="I1005" s="14" cm="1">
        <f t="array" ref="I1005">INDEX('Stocastic Model Raw Data'!$I$2:$I$1001,$C1005,0)</f>
        <v>54712924.062431999</v>
      </c>
      <c r="J1005" s="14">
        <f t="shared" si="182"/>
        <v>83783939.712435007</v>
      </c>
      <c r="K1005" s="14" cm="1">
        <f t="array" ref="K1005">INDEX('Stocastic Model Raw Data'!$E$2:$E$1001,$C1005,0)</f>
        <v>37939688.493651196</v>
      </c>
      <c r="L1005" s="14" cm="1">
        <f t="array" ref="L1005">INDEX('Stocastic Model Raw Data'!$J$2:$J$1001,$C1005,0)</f>
        <v>26925934.3365076</v>
      </c>
      <c r="M1005" s="14">
        <f t="shared" si="183"/>
        <v>11013754.157143597</v>
      </c>
      <c r="N1005" s="14">
        <f t="shared" si="187"/>
        <v>176436552.26851821</v>
      </c>
      <c r="O1005" s="14">
        <f t="shared" si="188"/>
        <v>81638858.398939595</v>
      </c>
      <c r="P1005" s="14">
        <f t="shared" si="184"/>
        <v>94797693.869578615</v>
      </c>
      <c r="Q1005" s="3">
        <f t="shared" si="189"/>
        <v>176436552.26851821</v>
      </c>
      <c r="R1005" s="3">
        <f t="shared" si="190"/>
        <v>113249576.39893959</v>
      </c>
      <c r="S1005" s="3">
        <f t="shared" si="185"/>
        <v>63186975.869578615</v>
      </c>
      <c r="T1005" s="21">
        <f>(RANK(E1005,E$8:E$1007,1)+COUNTIF(E$8:E1005,E1005)-1)/1000</f>
        <v>0.53</v>
      </c>
      <c r="U1005" s="21">
        <f>(RANK(F1005,F$8:F$1007,1)+COUNTIF(F$8:F1005,F1005)-1)/1000</f>
        <v>0.53700000000000003</v>
      </c>
      <c r="V1005" s="21">
        <f>(RANK(G1005,G$8:G$1007,1)+COUNTIF(G$8:G1005,G1005)-1)/1000</f>
        <v>0.52500000000000002</v>
      </c>
      <c r="W1005" s="21">
        <f>(RANK(H1005,H$8:H$1007,1)+COUNTIF(H$8:H1005,H1005)-1)/1000</f>
        <v>0.53100000000000003</v>
      </c>
      <c r="X1005" s="21">
        <f>(RANK(I1005,I$8:I$1007,1)+COUNTIF(I$8:I1005,I1005)-1)/1000</f>
        <v>0.54</v>
      </c>
      <c r="Y1005" s="21">
        <f>(RANK(J1005,J$8:J$1007,1)+COUNTIF(J$8:J1005,J1005)-1)/1000</f>
        <v>0.51900000000000002</v>
      </c>
      <c r="Z1005" s="21">
        <f>(RANK(K1005,K$8:K$1007,1)+COUNTIF(K$8:K1005,K1005)-1)/1000</f>
        <v>0.64200000000000002</v>
      </c>
      <c r="AA1005" s="21">
        <f>(RANK(L1005,L$8:L$1007,1)+COUNTIF(L$8:L1005,L1005)-1)/1000</f>
        <v>0.629</v>
      </c>
      <c r="AB1005" s="21">
        <f>(RANK(M1005,M$8:M$1007,1)+COUNTIF(M$8:M1005,M1005)-1)/1000</f>
        <v>0.69299999999999995</v>
      </c>
      <c r="AC1005" s="21">
        <f>(RANK(N1005,N$8:N$1007,1)+COUNTIF(N$8:N1005,N1005)-1)/1000</f>
        <v>0.54300000000000004</v>
      </c>
      <c r="AD1005" s="21">
        <f>(RANK(O1005,O$8:O$1007,1)+COUNTIF(O$8:O1005,O1005)-1)/1000</f>
        <v>0.57099999999999995</v>
      </c>
      <c r="AE1005" s="21">
        <f>(RANK(P1005,P$8:P$1007,1)+COUNTIF(P$8:P1005,P1005)-1)/1000</f>
        <v>0.52800000000000002</v>
      </c>
      <c r="AF1005" s="21">
        <f>(RANK(Q1005,Q$8:Q$1007,1)+COUNTIF(Q$8:Q1005,Q1005)-1)/1000</f>
        <v>0.54300000000000004</v>
      </c>
      <c r="AG1005" s="21">
        <f>(RANK(R1005,R$8:R$1007,1)+COUNTIF(R$8:R1005,R1005)-1)/1000</f>
        <v>0.57099999999999995</v>
      </c>
      <c r="AH1005" s="21">
        <f>(RANK(S1005,S$8:S$1007,1)+COUNTIF(S$8:S1005,S1005)-1)/1000</f>
        <v>0.52800000000000002</v>
      </c>
      <c r="AI1005" s="14">
        <f t="shared" si="191"/>
        <v>0</v>
      </c>
      <c r="AK1005" s="14">
        <f t="shared" si="192"/>
        <v>0</v>
      </c>
    </row>
    <row r="1006" spans="2:37" x14ac:dyDescent="0.25">
      <c r="B1006">
        <f t="shared" si="186"/>
        <v>999</v>
      </c>
      <c r="C1006">
        <f>MATCH(B1006,'Stocastic Model Raw Data'!$B$2:$B$1001,0)</f>
        <v>608</v>
      </c>
      <c r="D1006" s="14" cm="1">
        <f t="array" ref="D1006">INDEX('Stocastic Model Raw Data'!$G$2:$G$1001,$C1006,0)</f>
        <v>31610718</v>
      </c>
      <c r="E1006" s="14" cm="1">
        <f t="array" ref="E1006">INDEX('Stocastic Model Raw Data'!$C$2:$C$1001,$C1006,0)</f>
        <v>4754610.3339090897</v>
      </c>
      <c r="F1006" s="14" cm="1">
        <f t="array" ref="F1006">INDEX('Stocastic Model Raw Data'!$H$2:$H$1001,$C1006,0)</f>
        <v>1962186.0733053901</v>
      </c>
      <c r="G1006" s="14">
        <f t="shared" si="181"/>
        <v>2792424.2606036998</v>
      </c>
      <c r="H1006" s="14" cm="1">
        <f t="array" ref="H1006">INDEX('Stocastic Model Raw Data'!$D$2:$D$1001,$C1006,0)</f>
        <v>155620370.47118101</v>
      </c>
      <c r="I1006" s="14" cm="1">
        <f t="array" ref="I1006">INDEX('Stocastic Model Raw Data'!$I$2:$I$1001,$C1006,0)</f>
        <v>60465702.690333903</v>
      </c>
      <c r="J1006" s="14">
        <f t="shared" si="182"/>
        <v>95154667.780847102</v>
      </c>
      <c r="K1006" s="14" cm="1">
        <f t="array" ref="K1006">INDEX('Stocastic Model Raw Data'!$E$2:$E$1001,$C1006,0)</f>
        <v>28793625.1352419</v>
      </c>
      <c r="L1006" s="14" cm="1">
        <f t="array" ref="L1006">INDEX('Stocastic Model Raw Data'!$J$2:$J$1001,$C1006,0)</f>
        <v>19939260.679911599</v>
      </c>
      <c r="M1006" s="14">
        <f t="shared" si="183"/>
        <v>8854364.4553303011</v>
      </c>
      <c r="N1006" s="14">
        <f t="shared" si="187"/>
        <v>184413995.6064229</v>
      </c>
      <c r="O1006" s="14">
        <f t="shared" si="188"/>
        <v>80404963.370245501</v>
      </c>
      <c r="P1006" s="14">
        <f t="shared" si="184"/>
        <v>104009032.2361774</v>
      </c>
      <c r="Q1006" s="3">
        <f t="shared" si="189"/>
        <v>184413995.6064229</v>
      </c>
      <c r="R1006" s="3">
        <f t="shared" si="190"/>
        <v>112015681.3702455</v>
      </c>
      <c r="S1006" s="3">
        <f t="shared" si="185"/>
        <v>72398314.2361774</v>
      </c>
      <c r="T1006" s="21">
        <f>(RANK(E1006,E$8:E$1007,1)+COUNTIF(E$8:E1006,E1006)-1)/1000</f>
        <v>0.63200000000000001</v>
      </c>
      <c r="U1006" s="21">
        <f>(RANK(F1006,F$8:F$1007,1)+COUNTIF(F$8:F1006,F1006)-1)/1000</f>
        <v>0.63</v>
      </c>
      <c r="V1006" s="21">
        <f>(RANK(G1006,G$8:G$1007,1)+COUNTIF(G$8:G1006,G1006)-1)/1000</f>
        <v>0.63400000000000001</v>
      </c>
      <c r="W1006" s="21">
        <f>(RANK(H1006,H$8:H$1007,1)+COUNTIF(H$8:H1006,H1006)-1)/1000</f>
        <v>0.64200000000000002</v>
      </c>
      <c r="X1006" s="21">
        <f>(RANK(I1006,I$8:I$1007,1)+COUNTIF(I$8:I1006,I1006)-1)/1000</f>
        <v>0.63</v>
      </c>
      <c r="Y1006" s="21">
        <f>(RANK(J1006,J$8:J$1007,1)+COUNTIF(J$8:J1006,J1006)-1)/1000</f>
        <v>0.66100000000000003</v>
      </c>
      <c r="Z1006" s="21">
        <f>(RANK(K1006,K$8:K$1007,1)+COUNTIF(K$8:K1006,K1006)-1)/1000</f>
        <v>0.188</v>
      </c>
      <c r="AA1006" s="21">
        <f>(RANK(L1006,L$8:L$1007,1)+COUNTIF(L$8:L1006,L1006)-1)/1000</f>
        <v>0.183</v>
      </c>
      <c r="AB1006" s="21">
        <f>(RANK(M1006,M$8:M$1007,1)+COUNTIF(M$8:M1006,M1006)-1)/1000</f>
        <v>0.19700000000000001</v>
      </c>
      <c r="AC1006" s="21">
        <f>(RANK(N1006,N$8:N$1007,1)+COUNTIF(N$8:N1006,N1006)-1)/1000</f>
        <v>0.60799999999999998</v>
      </c>
      <c r="AD1006" s="21">
        <f>(RANK(O1006,O$8:O$1007,1)+COUNTIF(O$8:O1006,O1006)-1)/1000</f>
        <v>0.54600000000000004</v>
      </c>
      <c r="AE1006" s="21">
        <f>(RANK(P1006,P$8:P$1007,1)+COUNTIF(P$8:P1006,P1006)-1)/1000</f>
        <v>0.64700000000000002</v>
      </c>
      <c r="AF1006" s="21">
        <f>(RANK(Q1006,Q$8:Q$1007,1)+COUNTIF(Q$8:Q1006,Q1006)-1)/1000</f>
        <v>0.60799999999999998</v>
      </c>
      <c r="AG1006" s="21">
        <f>(RANK(R1006,R$8:R$1007,1)+COUNTIF(R$8:R1006,R1006)-1)/1000</f>
        <v>0.54600000000000004</v>
      </c>
      <c r="AH1006" s="21">
        <f>(RANK(S1006,S$8:S$1007,1)+COUNTIF(S$8:S1006,S1006)-1)/1000</f>
        <v>0.64700000000000002</v>
      </c>
      <c r="AI1006" s="14">
        <f t="shared" si="191"/>
        <v>0</v>
      </c>
      <c r="AK1006" s="14">
        <f t="shared" si="192"/>
        <v>0</v>
      </c>
    </row>
    <row r="1007" spans="2:37" x14ac:dyDescent="0.25">
      <c r="B1007">
        <f t="shared" si="186"/>
        <v>1000</v>
      </c>
      <c r="C1007">
        <f>MATCH(B1007,'Stocastic Model Raw Data'!$B$2:$B$1001,0)</f>
        <v>303</v>
      </c>
      <c r="D1007" s="14" cm="1">
        <f t="array" ref="D1007">INDEX('Stocastic Model Raw Data'!$G$2:$G$1001,$C1007,0)</f>
        <v>31610718</v>
      </c>
      <c r="E1007" s="14" cm="1">
        <f t="array" ref="E1007">INDEX('Stocastic Model Raw Data'!$C$2:$C$1001,$C1007,0)</f>
        <v>3023951.6540139201</v>
      </c>
      <c r="F1007" s="14" cm="1">
        <f t="array" ref="F1007">INDEX('Stocastic Model Raw Data'!$H$2:$H$1001,$C1007,0)</f>
        <v>1177157.49388259</v>
      </c>
      <c r="G1007" s="14">
        <f t="shared" si="181"/>
        <v>1846794.1601313301</v>
      </c>
      <c r="H1007" s="14" cm="1">
        <f t="array" ref="H1007">INDEX('Stocastic Model Raw Data'!$D$2:$D$1001,$C1007,0)</f>
        <v>98466406.785099998</v>
      </c>
      <c r="I1007" s="14" cm="1">
        <f t="array" ref="I1007">INDEX('Stocastic Model Raw Data'!$I$2:$I$1001,$C1007,0)</f>
        <v>36737785.609474704</v>
      </c>
      <c r="J1007" s="14">
        <f t="shared" si="182"/>
        <v>61728621.175625294</v>
      </c>
      <c r="K1007" s="14" cm="1">
        <f t="array" ref="K1007">INDEX('Stocastic Model Raw Data'!$E$2:$E$1001,$C1007,0)</f>
        <v>31950483.835168101</v>
      </c>
      <c r="L1007" s="14" cm="1">
        <f t="array" ref="L1007">INDEX('Stocastic Model Raw Data'!$J$2:$J$1001,$C1007,0)</f>
        <v>22257715.938901901</v>
      </c>
      <c r="M1007" s="14">
        <f t="shared" si="183"/>
        <v>9692767.8962661996</v>
      </c>
      <c r="N1007" s="14">
        <f t="shared" si="187"/>
        <v>130416890.62026811</v>
      </c>
      <c r="O1007" s="14">
        <f t="shared" si="188"/>
        <v>58995501.548376605</v>
      </c>
      <c r="P1007" s="14">
        <f t="shared" si="184"/>
        <v>71421389.071891502</v>
      </c>
      <c r="Q1007" s="3">
        <f t="shared" si="189"/>
        <v>130416890.62026811</v>
      </c>
      <c r="R1007" s="3">
        <f t="shared" si="190"/>
        <v>90606219.548376605</v>
      </c>
      <c r="S1007" s="3">
        <f t="shared" si="185"/>
        <v>39810671.071891502</v>
      </c>
      <c r="T1007" s="21">
        <f>(RANK(E1007,E$8:E$1007,1)+COUNTIF(E$8:E1007,E1007)-1)/1000</f>
        <v>0.312</v>
      </c>
      <c r="U1007" s="21">
        <f>(RANK(F1007,F$8:F$1007,1)+COUNTIF(F$8:F1007,F1007)-1)/1000</f>
        <v>0.30299999999999999</v>
      </c>
      <c r="V1007" s="21">
        <f>(RANK(G1007,G$8:G$1007,1)+COUNTIF(G$8:G1007,G1007)-1)/1000</f>
        <v>0.32</v>
      </c>
      <c r="W1007" s="21">
        <f>(RANK(H1007,H$8:H$1007,1)+COUNTIF(H$8:H1007,H1007)-1)/1000</f>
        <v>0.314</v>
      </c>
      <c r="X1007" s="21">
        <f>(RANK(I1007,I$8:I$1007,1)+COUNTIF(I$8:I1007,I1007)-1)/1000</f>
        <v>0.30399999999999999</v>
      </c>
      <c r="Y1007" s="21">
        <f>(RANK(J1007,J$8:J$1007,1)+COUNTIF(J$8:J1007,J1007)-1)/1000</f>
        <v>0.32400000000000001</v>
      </c>
      <c r="Z1007" s="21">
        <f>(RANK(K1007,K$8:K$1007,1)+COUNTIF(K$8:K1007,K1007)-1)/1000</f>
        <v>0.29699999999999999</v>
      </c>
      <c r="AA1007" s="21">
        <f>(RANK(L1007,L$8:L$1007,1)+COUNTIF(L$8:L1007,L1007)-1)/1000</f>
        <v>0.28499999999999998</v>
      </c>
      <c r="AB1007" s="21">
        <f>(RANK(M1007,M$8:M$1007,1)+COUNTIF(M$8:M1007,M1007)-1)/1000</f>
        <v>0.36</v>
      </c>
      <c r="AC1007" s="21">
        <f>(RANK(N1007,N$8:N$1007,1)+COUNTIF(N$8:N1007,N1007)-1)/1000</f>
        <v>0.30299999999999999</v>
      </c>
      <c r="AD1007" s="21">
        <f>(RANK(O1007,O$8:O$1007,1)+COUNTIF(O$8:O1007,O1007)-1)/1000</f>
        <v>0.26900000000000002</v>
      </c>
      <c r="AE1007" s="21">
        <f>(RANK(P1007,P$8:P$1007,1)+COUNTIF(P$8:P1007,P1007)-1)/1000</f>
        <v>0.32400000000000001</v>
      </c>
      <c r="AF1007" s="21">
        <f>(RANK(Q1007,Q$8:Q$1007,1)+COUNTIF(Q$8:Q1007,Q1007)-1)/1000</f>
        <v>0.30299999999999999</v>
      </c>
      <c r="AG1007" s="21">
        <f>(RANK(R1007,R$8:R$1007,1)+COUNTIF(R$8:R1007,R1007)-1)/1000</f>
        <v>0.26900000000000002</v>
      </c>
      <c r="AH1007" s="21">
        <f>(RANK(S1007,S$8:S$1007,1)+COUNTIF(S$8:S1007,S1007)-1)/1000</f>
        <v>0.32400000000000001</v>
      </c>
      <c r="AI1007" s="14">
        <f t="shared" si="191"/>
        <v>0</v>
      </c>
      <c r="AK1007" s="14">
        <f t="shared" si="192"/>
        <v>0</v>
      </c>
    </row>
  </sheetData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6" sqref="E6:F6"/>
    </sheetView>
  </sheetViews>
  <sheetFormatPr defaultRowHeight="15" x14ac:dyDescent="0.25"/>
  <cols>
    <col min="1" max="1" width="0.85546875" customWidth="1"/>
    <col min="2" max="2" width="14.140625" customWidth="1"/>
    <col min="3" max="3" width="14.28515625" customWidth="1"/>
    <col min="4" max="4" width="19.140625" bestFit="1" customWidth="1"/>
    <col min="5" max="5" width="14.140625" bestFit="1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24</v>
      </c>
      <c r="H2" t="s">
        <v>30</v>
      </c>
      <c r="I2" s="8">
        <v>0.75</v>
      </c>
      <c r="K2" t="s">
        <v>31</v>
      </c>
      <c r="L2" t="s">
        <v>32</v>
      </c>
      <c r="M2" t="s">
        <v>33</v>
      </c>
      <c r="N2" t="s">
        <v>34</v>
      </c>
    </row>
    <row r="3" spans="2:14" x14ac:dyDescent="0.25">
      <c r="I3" s="3">
        <f>ROUND(SUMIF('Modified Iteration Data'!$AH$8:$AH$1007,"&gt;="&amp;I2,'Modified Iteration Data'!S8:S1007),-7)/1000000</f>
        <v>27230</v>
      </c>
      <c r="K3" s="11">
        <f>ROUNDDOWN(I3/1000000000,0)</f>
        <v>0</v>
      </c>
      <c r="L3" s="11">
        <f>ROUNDDOWN((I3-K3*1000000000)/1000000,0)</f>
        <v>0</v>
      </c>
      <c r="M3" s="11">
        <f>ROUNDDOWN((I3-K3*1000000000-L3*1000000)/1000,0)</f>
        <v>27</v>
      </c>
      <c r="N3" s="11">
        <f>ROUND(I3-K3*1000000000-L3*1000000-M3*1000,0)</f>
        <v>230</v>
      </c>
    </row>
    <row r="4" spans="2:14" x14ac:dyDescent="0.25">
      <c r="E4" s="5"/>
      <c r="F4" s="5"/>
      <c r="G4" s="5"/>
      <c r="H4" s="5"/>
      <c r="I4" s="11" t="str">
        <f>"Resilience NPV = $"&amp;IF(K4="","",K4&amp;",")&amp;IF(L4="","",L4&amp;",")&amp;IF(M4="","",M4&amp;",")&amp;N4&amp;" Million"</f>
        <v>Resilience NPV = $27,230 Million</v>
      </c>
      <c r="J4" s="5"/>
      <c r="K4" s="11" t="str">
        <f>IF(K3=0,"",K3)</f>
        <v/>
      </c>
      <c r="L4" s="11" t="str">
        <f>IF(AND(L3=0,K3=0),"",IF(K3=0,L3,IF(L3&lt;10,"00"&amp;L3,IF(L3&lt;100,"0"&amp;L3,L3))))</f>
        <v/>
      </c>
      <c r="M4" s="11">
        <f>IF(AND(M3=0,L3=0,K3=0),"",IF(AND(L3=0,K3=0),M3,IF(M3&lt;10,"00"&amp;M3,IF(M3&lt;100,"0"&amp;M3,M3))))</f>
        <v>27</v>
      </c>
      <c r="N4" s="11">
        <f>IF(AND(N3=0,M3=0,L3=0,K3=0),"",IF(AND(M3=0,L3=0,K3=0),N3,IF(N3&lt;10,"00"&amp;N3,IF(N3&lt;100,"0"&amp;N3,N3))))</f>
        <v>230</v>
      </c>
    </row>
    <row r="5" spans="2:14" x14ac:dyDescent="0.25">
      <c r="E5">
        <f>SUM('FLISR Model Raw Data'!AC2:AC698)*0</f>
        <v>0</v>
      </c>
      <c r="F5">
        <f>(SUMIFS('FLISR Model Raw Data'!AD2:AD698,'FLISR Model Raw Data'!G2:G698,1)+SUMIFS('FLISR Model Raw Data'!AC2:AC698,'FLISR Model Raw Data'!G2:G698,0))*0</f>
        <v>0</v>
      </c>
    </row>
    <row r="6" spans="2:14" x14ac:dyDescent="0.25">
      <c r="B6" s="7"/>
      <c r="C6" s="36" t="s">
        <v>25</v>
      </c>
      <c r="D6" s="36"/>
      <c r="E6" s="37" t="s">
        <v>26</v>
      </c>
      <c r="F6" s="37"/>
      <c r="G6" s="38" t="s">
        <v>29</v>
      </c>
      <c r="H6" s="38"/>
      <c r="I6" s="38"/>
    </row>
    <row r="7" spans="2:14" x14ac:dyDescent="0.25">
      <c r="B7" s="7" t="s">
        <v>21</v>
      </c>
      <c r="C7" s="4" t="s">
        <v>20</v>
      </c>
      <c r="D7" s="4" t="s">
        <v>23</v>
      </c>
      <c r="E7" s="9" t="s">
        <v>20</v>
      </c>
      <c r="F7" s="9" t="s">
        <v>23</v>
      </c>
      <c r="G7" s="10" t="s">
        <v>27</v>
      </c>
      <c r="H7" s="10" t="s">
        <v>28</v>
      </c>
      <c r="I7" s="10" t="s">
        <v>29</v>
      </c>
    </row>
    <row r="8" spans="2:14" x14ac:dyDescent="0.25">
      <c r="B8" s="6">
        <f>J8/1000</f>
        <v>1E-3</v>
      </c>
      <c r="C8" s="3" cm="1">
        <f t="array" ref="C8">INDEX('Modified Iteration Data'!$Q$8:$Q$1007,MATCH($B8,'Modified Iteration Data'!$AF$8:$AF$1007,0),0)</f>
        <v>56849476.524484098</v>
      </c>
      <c r="D8" s="3" cm="1">
        <f t="array" ref="D8">INDEX('Modified Iteration Data'!$R$8:$R$1007,MATCH($B8,'Modified Iteration Data'!$AG$8:$AG$1007,0),0)</f>
        <v>57772325.903541602</v>
      </c>
      <c r="E8" s="3">
        <f>C8+$E$5</f>
        <v>56849476.524484098</v>
      </c>
      <c r="F8" s="3">
        <f>D8+$F$5</f>
        <v>57772325.903541602</v>
      </c>
      <c r="G8" s="3">
        <f t="shared" ref="G8:G71" si="0">MIN(E8:F8)</f>
        <v>56849476.524484098</v>
      </c>
      <c r="H8" s="3">
        <f>IF(B8&gt;=$I$2,ABS(F8-E8),0)</f>
        <v>0</v>
      </c>
      <c r="I8" s="3">
        <f>IF(B8&gt;=$I$2,(E8-F8),0)</f>
        <v>0</v>
      </c>
      <c r="J8" s="5">
        <v>1</v>
      </c>
    </row>
    <row r="9" spans="2:14" x14ac:dyDescent="0.25">
      <c r="B9" s="6">
        <f t="shared" ref="B9:B72" si="1">J9/1000</f>
        <v>2E-3</v>
      </c>
      <c r="C9" s="3" cm="1">
        <f t="array" ref="C9">INDEX('Modified Iteration Data'!$Q$8:$Q$1007,MATCH($B9,'Modified Iteration Data'!$AF$8:$AF$1007,0),0)</f>
        <v>57401956.866757303</v>
      </c>
      <c r="D9" s="3" cm="1">
        <f t="array" ref="D9">INDEX('Modified Iteration Data'!$R$8:$R$1007,MATCH($B9,'Modified Iteration Data'!$AG$8:$AG$1007,0),0)</f>
        <v>59305708.629878901</v>
      </c>
      <c r="E9" s="3">
        <f t="shared" ref="E9:E72" si="2">C9+$E$5</f>
        <v>57401956.866757303</v>
      </c>
      <c r="F9" s="3">
        <f t="shared" ref="F9:F72" si="3">D9+$F$5</f>
        <v>59305708.629878901</v>
      </c>
      <c r="G9" s="3">
        <f t="shared" si="0"/>
        <v>57401956.866757303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5">
        <f>J8+1</f>
        <v>2</v>
      </c>
    </row>
    <row r="10" spans="2:14" x14ac:dyDescent="0.25">
      <c r="B10" s="6">
        <f t="shared" si="1"/>
        <v>3.0000000000000001E-3</v>
      </c>
      <c r="C10" s="3" cm="1">
        <f t="array" ref="C10">INDEX('Modified Iteration Data'!$Q$8:$Q$1007,MATCH($B10,'Modified Iteration Data'!$AF$8:$AF$1007,0),0)</f>
        <v>57704941.100739405</v>
      </c>
      <c r="D10" s="3" cm="1">
        <f t="array" ref="D10">INDEX('Modified Iteration Data'!$R$8:$R$1007,MATCH($B10,'Modified Iteration Data'!$AG$8:$AG$1007,0),0)</f>
        <v>59927370.076823801</v>
      </c>
      <c r="E10" s="3">
        <f t="shared" si="2"/>
        <v>57704941.100739405</v>
      </c>
      <c r="F10" s="3">
        <f t="shared" si="3"/>
        <v>59927370.076823801</v>
      </c>
      <c r="G10" s="3">
        <f t="shared" si="0"/>
        <v>57704941.100739405</v>
      </c>
      <c r="H10" s="3">
        <f t="shared" si="4"/>
        <v>0</v>
      </c>
      <c r="I10" s="3">
        <f t="shared" si="5"/>
        <v>0</v>
      </c>
      <c r="J10" s="5">
        <f t="shared" ref="J10:J73" si="6">J9+1</f>
        <v>3</v>
      </c>
    </row>
    <row r="11" spans="2:14" x14ac:dyDescent="0.25">
      <c r="B11" s="6">
        <f t="shared" si="1"/>
        <v>4.0000000000000001E-3</v>
      </c>
      <c r="C11" s="3" cm="1">
        <f t="array" ref="C11">INDEX('Modified Iteration Data'!$Q$8:$Q$1007,MATCH($B11,'Modified Iteration Data'!$AF$8:$AF$1007,0),0)</f>
        <v>60886052.453240693</v>
      </c>
      <c r="D11" s="3" cm="1">
        <f t="array" ref="D11">INDEX('Modified Iteration Data'!$R$8:$R$1007,MATCH($B11,'Modified Iteration Data'!$AG$8:$AG$1007,0),0)</f>
        <v>61890583.877978504</v>
      </c>
      <c r="E11" s="3">
        <f t="shared" si="2"/>
        <v>60886052.453240693</v>
      </c>
      <c r="F11" s="3">
        <f t="shared" si="3"/>
        <v>61890583.877978504</v>
      </c>
      <c r="G11" s="3">
        <f t="shared" si="0"/>
        <v>60886052.453240693</v>
      </c>
      <c r="H11" s="3">
        <f t="shared" si="4"/>
        <v>0</v>
      </c>
      <c r="I11" s="3">
        <f t="shared" si="5"/>
        <v>0</v>
      </c>
      <c r="J11" s="5">
        <f t="shared" si="6"/>
        <v>4</v>
      </c>
    </row>
    <row r="12" spans="2:14" x14ac:dyDescent="0.25">
      <c r="B12" s="6">
        <f t="shared" si="1"/>
        <v>5.0000000000000001E-3</v>
      </c>
      <c r="C12" s="3" cm="1">
        <f t="array" ref="C12">INDEX('Modified Iteration Data'!$Q$8:$Q$1007,MATCH($B12,'Modified Iteration Data'!$AF$8:$AF$1007,0),0)</f>
        <v>61639169.877238497</v>
      </c>
      <c r="D12" s="3" cm="1">
        <f t="array" ref="D12">INDEX('Modified Iteration Data'!$R$8:$R$1007,MATCH($B12,'Modified Iteration Data'!$AG$8:$AG$1007,0),0)</f>
        <v>62407505.165978804</v>
      </c>
      <c r="E12" s="3">
        <f t="shared" si="2"/>
        <v>61639169.877238497</v>
      </c>
      <c r="F12" s="3">
        <f t="shared" si="3"/>
        <v>62407505.165978804</v>
      </c>
      <c r="G12" s="3">
        <f t="shared" si="0"/>
        <v>61639169.877238497</v>
      </c>
      <c r="H12" s="3">
        <f t="shared" si="4"/>
        <v>0</v>
      </c>
      <c r="I12" s="3">
        <f t="shared" si="5"/>
        <v>0</v>
      </c>
      <c r="J12" s="5">
        <f t="shared" si="6"/>
        <v>5</v>
      </c>
    </row>
    <row r="13" spans="2:14" x14ac:dyDescent="0.25">
      <c r="B13" s="6">
        <f t="shared" si="1"/>
        <v>6.0000000000000001E-3</v>
      </c>
      <c r="C13" s="3" cm="1">
        <f t="array" ref="C13">INDEX('Modified Iteration Data'!$Q$8:$Q$1007,MATCH($B13,'Modified Iteration Data'!$AF$8:$AF$1007,0),0)</f>
        <v>62773818.684973605</v>
      </c>
      <c r="D13" s="3" cm="1">
        <f t="array" ref="D13">INDEX('Modified Iteration Data'!$R$8:$R$1007,MATCH($B13,'Modified Iteration Data'!$AG$8:$AG$1007,0),0)</f>
        <v>62610593.870785803</v>
      </c>
      <c r="E13" s="3">
        <f t="shared" si="2"/>
        <v>62773818.684973605</v>
      </c>
      <c r="F13" s="3">
        <f t="shared" si="3"/>
        <v>62610593.870785803</v>
      </c>
      <c r="G13" s="3">
        <f t="shared" si="0"/>
        <v>62610593.870785803</v>
      </c>
      <c r="H13" s="3">
        <f t="shared" si="4"/>
        <v>0</v>
      </c>
      <c r="I13" s="3">
        <f t="shared" si="5"/>
        <v>0</v>
      </c>
      <c r="J13" s="5">
        <f t="shared" si="6"/>
        <v>6</v>
      </c>
    </row>
    <row r="14" spans="2:14" x14ac:dyDescent="0.25">
      <c r="B14" s="6">
        <f t="shared" si="1"/>
        <v>7.0000000000000001E-3</v>
      </c>
      <c r="C14" s="3" cm="1">
        <f t="array" ref="C14">INDEX('Modified Iteration Data'!$Q$8:$Q$1007,MATCH($B14,'Modified Iteration Data'!$AF$8:$AF$1007,0),0)</f>
        <v>64331305.345879301</v>
      </c>
      <c r="D14" s="3" cm="1">
        <f t="array" ref="D14">INDEX('Modified Iteration Data'!$R$8:$R$1007,MATCH($B14,'Modified Iteration Data'!$AG$8:$AG$1007,0),0)</f>
        <v>63210975.066628203</v>
      </c>
      <c r="E14" s="3">
        <f t="shared" si="2"/>
        <v>64331305.345879301</v>
      </c>
      <c r="F14" s="3">
        <f t="shared" si="3"/>
        <v>63210975.066628203</v>
      </c>
      <c r="G14" s="3">
        <f t="shared" si="0"/>
        <v>63210975.066628203</v>
      </c>
      <c r="H14" s="3">
        <f t="shared" si="4"/>
        <v>0</v>
      </c>
      <c r="I14" s="3">
        <f t="shared" si="5"/>
        <v>0</v>
      </c>
      <c r="J14" s="5">
        <f t="shared" si="6"/>
        <v>7</v>
      </c>
    </row>
    <row r="15" spans="2:14" x14ac:dyDescent="0.25">
      <c r="B15" s="6">
        <f t="shared" si="1"/>
        <v>8.0000000000000002E-3</v>
      </c>
      <c r="C15" s="3" cm="1">
        <f t="array" ref="C15">INDEX('Modified Iteration Data'!$Q$8:$Q$1007,MATCH($B15,'Modified Iteration Data'!$AF$8:$AF$1007,0),0)</f>
        <v>65083867.411642507</v>
      </c>
      <c r="D15" s="3" cm="1">
        <f t="array" ref="D15">INDEX('Modified Iteration Data'!$R$8:$R$1007,MATCH($B15,'Modified Iteration Data'!$AG$8:$AG$1007,0),0)</f>
        <v>63494309.025795296</v>
      </c>
      <c r="E15" s="3">
        <f t="shared" si="2"/>
        <v>65083867.411642507</v>
      </c>
      <c r="F15" s="3">
        <f t="shared" si="3"/>
        <v>63494309.025795296</v>
      </c>
      <c r="G15" s="3">
        <f t="shared" si="0"/>
        <v>63494309.025795296</v>
      </c>
      <c r="H15" s="3">
        <f t="shared" si="4"/>
        <v>0</v>
      </c>
      <c r="I15" s="3">
        <f t="shared" si="5"/>
        <v>0</v>
      </c>
      <c r="J15" s="5">
        <f t="shared" si="6"/>
        <v>8</v>
      </c>
    </row>
    <row r="16" spans="2:14" x14ac:dyDescent="0.25">
      <c r="B16" s="6">
        <f t="shared" si="1"/>
        <v>8.9999999999999993E-3</v>
      </c>
      <c r="C16" s="3" cm="1">
        <f t="array" ref="C16">INDEX('Modified Iteration Data'!$Q$8:$Q$1007,MATCH($B16,'Modified Iteration Data'!$AF$8:$AF$1007,0),0)</f>
        <v>65636147.590985507</v>
      </c>
      <c r="D16" s="3" cm="1">
        <f t="array" ref="D16">INDEX('Modified Iteration Data'!$R$8:$R$1007,MATCH($B16,'Modified Iteration Data'!$AG$8:$AG$1007,0),0)</f>
        <v>63879709.647283204</v>
      </c>
      <c r="E16" s="3">
        <f t="shared" si="2"/>
        <v>65636147.590985507</v>
      </c>
      <c r="F16" s="3">
        <f t="shared" si="3"/>
        <v>63879709.647283204</v>
      </c>
      <c r="G16" s="3">
        <f t="shared" si="0"/>
        <v>63879709.647283204</v>
      </c>
      <c r="H16" s="3">
        <f t="shared" si="4"/>
        <v>0</v>
      </c>
      <c r="I16" s="3">
        <f t="shared" si="5"/>
        <v>0</v>
      </c>
      <c r="J16" s="5">
        <f t="shared" si="6"/>
        <v>9</v>
      </c>
    </row>
    <row r="17" spans="2:10" x14ac:dyDescent="0.25">
      <c r="B17" s="6">
        <f t="shared" si="1"/>
        <v>0.01</v>
      </c>
      <c r="C17" s="3" cm="1">
        <f t="array" ref="C17">INDEX('Modified Iteration Data'!$Q$8:$Q$1007,MATCH($B17,'Modified Iteration Data'!$AF$8:$AF$1007,0),0)</f>
        <v>65669345.538946502</v>
      </c>
      <c r="D17" s="3" cm="1">
        <f t="array" ref="D17">INDEX('Modified Iteration Data'!$R$8:$R$1007,MATCH($B17,'Modified Iteration Data'!$AG$8:$AG$1007,0),0)</f>
        <v>63917150.953427397</v>
      </c>
      <c r="E17" s="3">
        <f t="shared" si="2"/>
        <v>65669345.538946502</v>
      </c>
      <c r="F17" s="3">
        <f t="shared" si="3"/>
        <v>63917150.953427397</v>
      </c>
      <c r="G17" s="3">
        <f t="shared" si="0"/>
        <v>63917150.953427397</v>
      </c>
      <c r="H17" s="3">
        <f t="shared" si="4"/>
        <v>0</v>
      </c>
      <c r="I17" s="3">
        <f t="shared" si="5"/>
        <v>0</v>
      </c>
      <c r="J17" s="5">
        <f t="shared" si="6"/>
        <v>10</v>
      </c>
    </row>
    <row r="18" spans="2:10" x14ac:dyDescent="0.25">
      <c r="B18" s="6">
        <f t="shared" si="1"/>
        <v>1.0999999999999999E-2</v>
      </c>
      <c r="C18" s="3" cm="1">
        <f t="array" ref="C18">INDEX('Modified Iteration Data'!$Q$8:$Q$1007,MATCH($B18,'Modified Iteration Data'!$AF$8:$AF$1007,0),0)</f>
        <v>65852528.237943798</v>
      </c>
      <c r="D18" s="3" cm="1">
        <f t="array" ref="D18">INDEX('Modified Iteration Data'!$R$8:$R$1007,MATCH($B18,'Modified Iteration Data'!$AG$8:$AG$1007,0),0)</f>
        <v>64321284.010965601</v>
      </c>
      <c r="E18" s="3">
        <f t="shared" si="2"/>
        <v>65852528.237943798</v>
      </c>
      <c r="F18" s="3">
        <f t="shared" si="3"/>
        <v>64321284.010965601</v>
      </c>
      <c r="G18" s="3">
        <f t="shared" si="0"/>
        <v>64321284.010965601</v>
      </c>
      <c r="H18" s="3">
        <f t="shared" si="4"/>
        <v>0</v>
      </c>
      <c r="I18" s="3">
        <f t="shared" si="5"/>
        <v>0</v>
      </c>
      <c r="J18" s="5">
        <f t="shared" si="6"/>
        <v>11</v>
      </c>
    </row>
    <row r="19" spans="2:10" x14ac:dyDescent="0.25">
      <c r="B19" s="6">
        <f t="shared" si="1"/>
        <v>1.2E-2</v>
      </c>
      <c r="C19" s="3" cm="1">
        <f t="array" ref="C19">INDEX('Modified Iteration Data'!$Q$8:$Q$1007,MATCH($B19,'Modified Iteration Data'!$AF$8:$AF$1007,0),0)</f>
        <v>67521454.730292603</v>
      </c>
      <c r="D19" s="3" cm="1">
        <f t="array" ref="D19">INDEX('Modified Iteration Data'!$R$8:$R$1007,MATCH($B19,'Modified Iteration Data'!$AG$8:$AG$1007,0),0)</f>
        <v>64582961.321285397</v>
      </c>
      <c r="E19" s="3">
        <f t="shared" si="2"/>
        <v>67521454.730292603</v>
      </c>
      <c r="F19" s="3">
        <f t="shared" si="3"/>
        <v>64582961.321285397</v>
      </c>
      <c r="G19" s="3">
        <f t="shared" si="0"/>
        <v>64582961.321285397</v>
      </c>
      <c r="H19" s="3">
        <f t="shared" si="4"/>
        <v>0</v>
      </c>
      <c r="I19" s="3">
        <f t="shared" si="5"/>
        <v>0</v>
      </c>
      <c r="J19" s="5">
        <f t="shared" si="6"/>
        <v>12</v>
      </c>
    </row>
    <row r="20" spans="2:10" x14ac:dyDescent="0.25">
      <c r="B20" s="6">
        <f t="shared" si="1"/>
        <v>1.2999999999999999E-2</v>
      </c>
      <c r="C20" s="3" cm="1">
        <f t="array" ref="C20">INDEX('Modified Iteration Data'!$Q$8:$Q$1007,MATCH($B20,'Modified Iteration Data'!$AF$8:$AF$1007,0),0)</f>
        <v>67655245.195253104</v>
      </c>
      <c r="D20" s="3" cm="1">
        <f t="array" ref="D20">INDEX('Modified Iteration Data'!$R$8:$R$1007,MATCH($B20,'Modified Iteration Data'!$AG$8:$AG$1007,0),0)</f>
        <v>64828248.492660202</v>
      </c>
      <c r="E20" s="3">
        <f t="shared" si="2"/>
        <v>67655245.195253104</v>
      </c>
      <c r="F20" s="3">
        <f t="shared" si="3"/>
        <v>64828248.492660202</v>
      </c>
      <c r="G20" s="3">
        <f t="shared" si="0"/>
        <v>64828248.492660202</v>
      </c>
      <c r="H20" s="3">
        <f t="shared" si="4"/>
        <v>0</v>
      </c>
      <c r="I20" s="3">
        <f t="shared" si="5"/>
        <v>0</v>
      </c>
      <c r="J20" s="5">
        <f t="shared" si="6"/>
        <v>13</v>
      </c>
    </row>
    <row r="21" spans="2:10" x14ac:dyDescent="0.25">
      <c r="B21" s="6">
        <f t="shared" si="1"/>
        <v>1.4E-2</v>
      </c>
      <c r="C21" s="3" cm="1">
        <f t="array" ref="C21">INDEX('Modified Iteration Data'!$Q$8:$Q$1007,MATCH($B21,'Modified Iteration Data'!$AF$8:$AF$1007,0),0)</f>
        <v>67930443.101000696</v>
      </c>
      <c r="D21" s="3" cm="1">
        <f t="array" ref="D21">INDEX('Modified Iteration Data'!$R$8:$R$1007,MATCH($B21,'Modified Iteration Data'!$AG$8:$AG$1007,0),0)</f>
        <v>65451339.080924198</v>
      </c>
      <c r="E21" s="3">
        <f t="shared" si="2"/>
        <v>67930443.101000696</v>
      </c>
      <c r="F21" s="3">
        <f t="shared" si="3"/>
        <v>65451339.080924198</v>
      </c>
      <c r="G21" s="3">
        <f t="shared" si="0"/>
        <v>65451339.080924198</v>
      </c>
      <c r="H21" s="3">
        <f t="shared" si="4"/>
        <v>0</v>
      </c>
      <c r="I21" s="3">
        <f t="shared" si="5"/>
        <v>0</v>
      </c>
      <c r="J21" s="5">
        <f t="shared" si="6"/>
        <v>14</v>
      </c>
    </row>
    <row r="22" spans="2:10" x14ac:dyDescent="0.25">
      <c r="B22" s="6">
        <f t="shared" si="1"/>
        <v>1.4999999999999999E-2</v>
      </c>
      <c r="C22" s="3" cm="1">
        <f t="array" ref="C22">INDEX('Modified Iteration Data'!$Q$8:$Q$1007,MATCH($B22,'Modified Iteration Data'!$AF$8:$AF$1007,0),0)</f>
        <v>67999174.072200999</v>
      </c>
      <c r="D22" s="3" cm="1">
        <f t="array" ref="D22">INDEX('Modified Iteration Data'!$R$8:$R$1007,MATCH($B22,'Modified Iteration Data'!$AG$8:$AG$1007,0),0)</f>
        <v>65592467.456261799</v>
      </c>
      <c r="E22" s="3">
        <f t="shared" si="2"/>
        <v>67999174.072200999</v>
      </c>
      <c r="F22" s="3">
        <f t="shared" si="3"/>
        <v>65592467.456261799</v>
      </c>
      <c r="G22" s="3">
        <f t="shared" si="0"/>
        <v>65592467.456261799</v>
      </c>
      <c r="H22" s="3">
        <f t="shared" si="4"/>
        <v>0</v>
      </c>
      <c r="I22" s="3">
        <f t="shared" si="5"/>
        <v>0</v>
      </c>
      <c r="J22" s="5">
        <f t="shared" si="6"/>
        <v>15</v>
      </c>
    </row>
    <row r="23" spans="2:10" x14ac:dyDescent="0.25">
      <c r="B23" s="6">
        <f t="shared" si="1"/>
        <v>1.6E-2</v>
      </c>
      <c r="C23" s="3" cm="1">
        <f t="array" ref="C23">INDEX('Modified Iteration Data'!$Q$8:$Q$1007,MATCH($B23,'Modified Iteration Data'!$AF$8:$AF$1007,0),0)</f>
        <v>68365166.435788199</v>
      </c>
      <c r="D23" s="3" cm="1">
        <f t="array" ref="D23">INDEX('Modified Iteration Data'!$R$8:$R$1007,MATCH($B23,'Modified Iteration Data'!$AG$8:$AG$1007,0),0)</f>
        <v>65633439.024322003</v>
      </c>
      <c r="E23" s="3">
        <f t="shared" si="2"/>
        <v>68365166.435788199</v>
      </c>
      <c r="F23" s="3">
        <f t="shared" si="3"/>
        <v>65633439.024322003</v>
      </c>
      <c r="G23" s="3">
        <f t="shared" si="0"/>
        <v>65633439.024322003</v>
      </c>
      <c r="H23" s="3">
        <f t="shared" si="4"/>
        <v>0</v>
      </c>
      <c r="I23" s="3">
        <f t="shared" si="5"/>
        <v>0</v>
      </c>
      <c r="J23" s="5">
        <f t="shared" si="6"/>
        <v>16</v>
      </c>
    </row>
    <row r="24" spans="2:10" x14ac:dyDescent="0.25">
      <c r="B24" s="6">
        <f t="shared" si="1"/>
        <v>1.7000000000000001E-2</v>
      </c>
      <c r="C24" s="3" cm="1">
        <f t="array" ref="C24">INDEX('Modified Iteration Data'!$Q$8:$Q$1007,MATCH($B24,'Modified Iteration Data'!$AF$8:$AF$1007,0),0)</f>
        <v>68850439.614717007</v>
      </c>
      <c r="D24" s="3" cm="1">
        <f t="array" ref="D24">INDEX('Modified Iteration Data'!$R$8:$R$1007,MATCH($B24,'Modified Iteration Data'!$AG$8:$AG$1007,0),0)</f>
        <v>65671248.112796701</v>
      </c>
      <c r="E24" s="3">
        <f t="shared" si="2"/>
        <v>68850439.614717007</v>
      </c>
      <c r="F24" s="3">
        <f t="shared" si="3"/>
        <v>65671248.112796701</v>
      </c>
      <c r="G24" s="3">
        <f t="shared" si="0"/>
        <v>65671248.112796701</v>
      </c>
      <c r="H24" s="3">
        <f t="shared" si="4"/>
        <v>0</v>
      </c>
      <c r="I24" s="3">
        <f t="shared" si="5"/>
        <v>0</v>
      </c>
      <c r="J24" s="5">
        <f t="shared" si="6"/>
        <v>17</v>
      </c>
    </row>
    <row r="25" spans="2:10" x14ac:dyDescent="0.25">
      <c r="B25" s="6">
        <f t="shared" si="1"/>
        <v>1.7999999999999999E-2</v>
      </c>
      <c r="C25" s="3" cm="1">
        <f t="array" ref="C25">INDEX('Modified Iteration Data'!$Q$8:$Q$1007,MATCH($B25,'Modified Iteration Data'!$AF$8:$AF$1007,0),0)</f>
        <v>69369295.265409797</v>
      </c>
      <c r="D25" s="3" cm="1">
        <f t="array" ref="D25">INDEX('Modified Iteration Data'!$R$8:$R$1007,MATCH($B25,'Modified Iteration Data'!$AG$8:$AG$1007,0),0)</f>
        <v>65676897.386148296</v>
      </c>
      <c r="E25" s="3">
        <f t="shared" si="2"/>
        <v>69369295.265409797</v>
      </c>
      <c r="F25" s="3">
        <f t="shared" si="3"/>
        <v>65676897.386148296</v>
      </c>
      <c r="G25" s="3">
        <f t="shared" si="0"/>
        <v>65676897.386148296</v>
      </c>
      <c r="H25" s="3">
        <f t="shared" si="4"/>
        <v>0</v>
      </c>
      <c r="I25" s="3">
        <f t="shared" si="5"/>
        <v>0</v>
      </c>
      <c r="J25" s="5">
        <f t="shared" si="6"/>
        <v>18</v>
      </c>
    </row>
    <row r="26" spans="2:10" x14ac:dyDescent="0.25">
      <c r="B26" s="6">
        <f t="shared" si="1"/>
        <v>1.9E-2</v>
      </c>
      <c r="C26" s="3" cm="1">
        <f t="array" ref="C26">INDEX('Modified Iteration Data'!$Q$8:$Q$1007,MATCH($B26,'Modified Iteration Data'!$AF$8:$AF$1007,0),0)</f>
        <v>71285250.728963003</v>
      </c>
      <c r="D26" s="3" cm="1">
        <f t="array" ref="D26">INDEX('Modified Iteration Data'!$R$8:$R$1007,MATCH($B26,'Modified Iteration Data'!$AG$8:$AG$1007,0),0)</f>
        <v>65996284.477448799</v>
      </c>
      <c r="E26" s="3">
        <f t="shared" si="2"/>
        <v>71285250.728963003</v>
      </c>
      <c r="F26" s="3">
        <f t="shared" si="3"/>
        <v>65996284.477448799</v>
      </c>
      <c r="G26" s="3">
        <f t="shared" si="0"/>
        <v>65996284.477448799</v>
      </c>
      <c r="H26" s="3">
        <f t="shared" si="4"/>
        <v>0</v>
      </c>
      <c r="I26" s="3">
        <f t="shared" si="5"/>
        <v>0</v>
      </c>
      <c r="J26" s="5">
        <f t="shared" si="6"/>
        <v>19</v>
      </c>
    </row>
    <row r="27" spans="2:10" x14ac:dyDescent="0.25">
      <c r="B27" s="6">
        <f t="shared" si="1"/>
        <v>0.02</v>
      </c>
      <c r="C27" s="3" cm="1">
        <f t="array" ref="C27">INDEX('Modified Iteration Data'!$Q$8:$Q$1007,MATCH($B27,'Modified Iteration Data'!$AF$8:$AF$1007,0),0)</f>
        <v>71574338.657420307</v>
      </c>
      <c r="D27" s="3" cm="1">
        <f t="array" ref="D27">INDEX('Modified Iteration Data'!$R$8:$R$1007,MATCH($B27,'Modified Iteration Data'!$AG$8:$AG$1007,0),0)</f>
        <v>66040261.025146395</v>
      </c>
      <c r="E27" s="3">
        <f t="shared" si="2"/>
        <v>71574338.657420307</v>
      </c>
      <c r="F27" s="3">
        <f t="shared" si="3"/>
        <v>66040261.025146395</v>
      </c>
      <c r="G27" s="3">
        <f t="shared" si="0"/>
        <v>66040261.025146395</v>
      </c>
      <c r="H27" s="3">
        <f t="shared" si="4"/>
        <v>0</v>
      </c>
      <c r="I27" s="3">
        <f t="shared" si="5"/>
        <v>0</v>
      </c>
      <c r="J27" s="5">
        <f t="shared" si="6"/>
        <v>20</v>
      </c>
    </row>
    <row r="28" spans="2:10" x14ac:dyDescent="0.25">
      <c r="B28" s="6">
        <f t="shared" si="1"/>
        <v>2.1000000000000001E-2</v>
      </c>
      <c r="C28" s="3" cm="1">
        <f t="array" ref="C28">INDEX('Modified Iteration Data'!$Q$8:$Q$1007,MATCH($B28,'Modified Iteration Data'!$AF$8:$AF$1007,0),0)</f>
        <v>71756513.135530695</v>
      </c>
      <c r="D28" s="3" cm="1">
        <f t="array" ref="D28">INDEX('Modified Iteration Data'!$R$8:$R$1007,MATCH($B28,'Modified Iteration Data'!$AG$8:$AG$1007,0),0)</f>
        <v>66149347.517417803</v>
      </c>
      <c r="E28" s="3">
        <f t="shared" si="2"/>
        <v>71756513.135530695</v>
      </c>
      <c r="F28" s="3">
        <f t="shared" si="3"/>
        <v>66149347.517417803</v>
      </c>
      <c r="G28" s="3">
        <f t="shared" si="0"/>
        <v>66149347.517417803</v>
      </c>
      <c r="H28" s="3">
        <f t="shared" si="4"/>
        <v>0</v>
      </c>
      <c r="I28" s="3">
        <f t="shared" si="5"/>
        <v>0</v>
      </c>
      <c r="J28" s="5">
        <f t="shared" si="6"/>
        <v>21</v>
      </c>
    </row>
    <row r="29" spans="2:10" x14ac:dyDescent="0.25">
      <c r="B29" s="6">
        <f t="shared" si="1"/>
        <v>2.1999999999999999E-2</v>
      </c>
      <c r="C29" s="3" cm="1">
        <f t="array" ref="C29">INDEX('Modified Iteration Data'!$Q$8:$Q$1007,MATCH($B29,'Modified Iteration Data'!$AF$8:$AF$1007,0),0)</f>
        <v>71789450.268621802</v>
      </c>
      <c r="D29" s="3" cm="1">
        <f t="array" ref="D29">INDEX('Modified Iteration Data'!$R$8:$R$1007,MATCH($B29,'Modified Iteration Data'!$AG$8:$AG$1007,0),0)</f>
        <v>66261243.411488697</v>
      </c>
      <c r="E29" s="3">
        <f t="shared" si="2"/>
        <v>71789450.268621802</v>
      </c>
      <c r="F29" s="3">
        <f t="shared" si="3"/>
        <v>66261243.411488697</v>
      </c>
      <c r="G29" s="3">
        <f t="shared" si="0"/>
        <v>66261243.411488697</v>
      </c>
      <c r="H29" s="3">
        <f t="shared" si="4"/>
        <v>0</v>
      </c>
      <c r="I29" s="3">
        <f t="shared" si="5"/>
        <v>0</v>
      </c>
      <c r="J29" s="5">
        <f t="shared" si="6"/>
        <v>22</v>
      </c>
    </row>
    <row r="30" spans="2:10" x14ac:dyDescent="0.25">
      <c r="B30" s="6">
        <f t="shared" si="1"/>
        <v>2.3E-2</v>
      </c>
      <c r="C30" s="3" cm="1">
        <f t="array" ref="C30">INDEX('Modified Iteration Data'!$Q$8:$Q$1007,MATCH($B30,'Modified Iteration Data'!$AF$8:$AF$1007,0),0)</f>
        <v>71845621.416323602</v>
      </c>
      <c r="D30" s="3" cm="1">
        <f t="array" ref="D30">INDEX('Modified Iteration Data'!$R$8:$R$1007,MATCH($B30,'Modified Iteration Data'!$AG$8:$AG$1007,0),0)</f>
        <v>66566055.020557106</v>
      </c>
      <c r="E30" s="3">
        <f t="shared" si="2"/>
        <v>71845621.416323602</v>
      </c>
      <c r="F30" s="3">
        <f t="shared" si="3"/>
        <v>66566055.020557106</v>
      </c>
      <c r="G30" s="3">
        <f t="shared" si="0"/>
        <v>66566055.020557106</v>
      </c>
      <c r="H30" s="3">
        <f t="shared" si="4"/>
        <v>0</v>
      </c>
      <c r="I30" s="3">
        <f t="shared" si="5"/>
        <v>0</v>
      </c>
      <c r="J30" s="5">
        <f t="shared" si="6"/>
        <v>23</v>
      </c>
    </row>
    <row r="31" spans="2:10" x14ac:dyDescent="0.25">
      <c r="B31" s="6">
        <f t="shared" si="1"/>
        <v>2.4E-2</v>
      </c>
      <c r="C31" s="3" cm="1">
        <f t="array" ref="C31">INDEX('Modified Iteration Data'!$Q$8:$Q$1007,MATCH($B31,'Modified Iteration Data'!$AF$8:$AF$1007,0),0)</f>
        <v>71972269.4035355</v>
      </c>
      <c r="D31" s="3" cm="1">
        <f t="array" ref="D31">INDEX('Modified Iteration Data'!$R$8:$R$1007,MATCH($B31,'Modified Iteration Data'!$AG$8:$AG$1007,0),0)</f>
        <v>66798928.889221303</v>
      </c>
      <c r="E31" s="3">
        <f t="shared" si="2"/>
        <v>71972269.4035355</v>
      </c>
      <c r="F31" s="3">
        <f t="shared" si="3"/>
        <v>66798928.889221303</v>
      </c>
      <c r="G31" s="3">
        <f t="shared" si="0"/>
        <v>66798928.889221303</v>
      </c>
      <c r="H31" s="3">
        <f t="shared" si="4"/>
        <v>0</v>
      </c>
      <c r="I31" s="3">
        <f t="shared" si="5"/>
        <v>0</v>
      </c>
      <c r="J31" s="5">
        <f t="shared" si="6"/>
        <v>24</v>
      </c>
    </row>
    <row r="32" spans="2:10" x14ac:dyDescent="0.25">
      <c r="B32" s="6">
        <f t="shared" si="1"/>
        <v>2.5000000000000001E-2</v>
      </c>
      <c r="C32" s="3" cm="1">
        <f t="array" ref="C32">INDEX('Modified Iteration Data'!$Q$8:$Q$1007,MATCH($B32,'Modified Iteration Data'!$AF$8:$AF$1007,0),0)</f>
        <v>72345376.880203694</v>
      </c>
      <c r="D32" s="3" cm="1">
        <f t="array" ref="D32">INDEX('Modified Iteration Data'!$R$8:$R$1007,MATCH($B32,'Modified Iteration Data'!$AG$8:$AG$1007,0),0)</f>
        <v>67396914.128428102</v>
      </c>
      <c r="E32" s="3">
        <f t="shared" si="2"/>
        <v>72345376.880203694</v>
      </c>
      <c r="F32" s="3">
        <f t="shared" si="3"/>
        <v>67396914.128428102</v>
      </c>
      <c r="G32" s="3">
        <f t="shared" si="0"/>
        <v>67396914.128428102</v>
      </c>
      <c r="H32" s="3">
        <f t="shared" si="4"/>
        <v>0</v>
      </c>
      <c r="I32" s="3">
        <f t="shared" si="5"/>
        <v>0</v>
      </c>
      <c r="J32" s="5">
        <f t="shared" si="6"/>
        <v>25</v>
      </c>
    </row>
    <row r="33" spans="2:10" x14ac:dyDescent="0.25">
      <c r="B33" s="6">
        <f t="shared" si="1"/>
        <v>2.5999999999999999E-2</v>
      </c>
      <c r="C33" s="3" cm="1">
        <f t="array" ref="C33">INDEX('Modified Iteration Data'!$Q$8:$Q$1007,MATCH($B33,'Modified Iteration Data'!$AF$8:$AF$1007,0),0)</f>
        <v>72459395.300470203</v>
      </c>
      <c r="D33" s="3" cm="1">
        <f t="array" ref="D33">INDEX('Modified Iteration Data'!$R$8:$R$1007,MATCH($B33,'Modified Iteration Data'!$AG$8:$AG$1007,0),0)</f>
        <v>67598545.081588209</v>
      </c>
      <c r="E33" s="3">
        <f t="shared" si="2"/>
        <v>72459395.300470203</v>
      </c>
      <c r="F33" s="3">
        <f t="shared" si="3"/>
        <v>67598545.081588209</v>
      </c>
      <c r="G33" s="3">
        <f t="shared" si="0"/>
        <v>67598545.081588209</v>
      </c>
      <c r="H33" s="3">
        <f t="shared" si="4"/>
        <v>0</v>
      </c>
      <c r="I33" s="3">
        <f t="shared" si="5"/>
        <v>0</v>
      </c>
      <c r="J33" s="5">
        <f t="shared" si="6"/>
        <v>26</v>
      </c>
    </row>
    <row r="34" spans="2:10" x14ac:dyDescent="0.25">
      <c r="B34" s="6">
        <f t="shared" si="1"/>
        <v>2.7E-2</v>
      </c>
      <c r="C34" s="3" cm="1">
        <f t="array" ref="C34">INDEX('Modified Iteration Data'!$Q$8:$Q$1007,MATCH($B34,'Modified Iteration Data'!$AF$8:$AF$1007,0),0)</f>
        <v>72546426.943937197</v>
      </c>
      <c r="D34" s="3" cm="1">
        <f t="array" ref="D34">INDEX('Modified Iteration Data'!$R$8:$R$1007,MATCH($B34,'Modified Iteration Data'!$AG$8:$AG$1007,0),0)</f>
        <v>67621506.8215909</v>
      </c>
      <c r="E34" s="3">
        <f t="shared" si="2"/>
        <v>72546426.943937197</v>
      </c>
      <c r="F34" s="3">
        <f t="shared" si="3"/>
        <v>67621506.8215909</v>
      </c>
      <c r="G34" s="3">
        <f t="shared" si="0"/>
        <v>67621506.8215909</v>
      </c>
      <c r="H34" s="3">
        <f t="shared" si="4"/>
        <v>0</v>
      </c>
      <c r="I34" s="3">
        <f t="shared" si="5"/>
        <v>0</v>
      </c>
      <c r="J34" s="5">
        <f t="shared" si="6"/>
        <v>27</v>
      </c>
    </row>
    <row r="35" spans="2:10" x14ac:dyDescent="0.25">
      <c r="B35" s="6">
        <f t="shared" si="1"/>
        <v>2.8000000000000001E-2</v>
      </c>
      <c r="C35" s="3" cm="1">
        <f t="array" ref="C35">INDEX('Modified Iteration Data'!$Q$8:$Q$1007,MATCH($B35,'Modified Iteration Data'!$AF$8:$AF$1007,0),0)</f>
        <v>72959291.4991723</v>
      </c>
      <c r="D35" s="3" cm="1">
        <f t="array" ref="D35">INDEX('Modified Iteration Data'!$R$8:$R$1007,MATCH($B35,'Modified Iteration Data'!$AG$8:$AG$1007,0),0)</f>
        <v>67924547.255139604</v>
      </c>
      <c r="E35" s="3">
        <f t="shared" si="2"/>
        <v>72959291.4991723</v>
      </c>
      <c r="F35" s="3">
        <f t="shared" si="3"/>
        <v>67924547.255139604</v>
      </c>
      <c r="G35" s="3">
        <f t="shared" si="0"/>
        <v>67924547.255139604</v>
      </c>
      <c r="H35" s="3">
        <f t="shared" si="4"/>
        <v>0</v>
      </c>
      <c r="I35" s="3">
        <f t="shared" si="5"/>
        <v>0</v>
      </c>
      <c r="J35" s="5">
        <f t="shared" si="6"/>
        <v>28</v>
      </c>
    </row>
    <row r="36" spans="2:10" x14ac:dyDescent="0.25">
      <c r="B36" s="6">
        <f t="shared" si="1"/>
        <v>2.9000000000000001E-2</v>
      </c>
      <c r="C36" s="3" cm="1">
        <f t="array" ref="C36">INDEX('Modified Iteration Data'!$Q$8:$Q$1007,MATCH($B36,'Modified Iteration Data'!$AF$8:$AF$1007,0),0)</f>
        <v>72982185.446640491</v>
      </c>
      <c r="D36" s="3" cm="1">
        <f t="array" ref="D36">INDEX('Modified Iteration Data'!$R$8:$R$1007,MATCH($B36,'Modified Iteration Data'!$AG$8:$AG$1007,0),0)</f>
        <v>67925345.615386501</v>
      </c>
      <c r="E36" s="3">
        <f t="shared" si="2"/>
        <v>72982185.446640491</v>
      </c>
      <c r="F36" s="3">
        <f t="shared" si="3"/>
        <v>67925345.615386501</v>
      </c>
      <c r="G36" s="3">
        <f t="shared" si="0"/>
        <v>67925345.615386501</v>
      </c>
      <c r="H36" s="3">
        <f t="shared" si="4"/>
        <v>0</v>
      </c>
      <c r="I36" s="3">
        <f t="shared" si="5"/>
        <v>0</v>
      </c>
      <c r="J36" s="5">
        <f t="shared" si="6"/>
        <v>29</v>
      </c>
    </row>
    <row r="37" spans="2:10" x14ac:dyDescent="0.25">
      <c r="B37" s="6">
        <f t="shared" si="1"/>
        <v>0.03</v>
      </c>
      <c r="C37" s="3" cm="1">
        <f t="array" ref="C37">INDEX('Modified Iteration Data'!$Q$8:$Q$1007,MATCH($B37,'Modified Iteration Data'!$AF$8:$AF$1007,0),0)</f>
        <v>73069831.4018628</v>
      </c>
      <c r="D37" s="3" cm="1">
        <f t="array" ref="D37">INDEX('Modified Iteration Data'!$R$8:$R$1007,MATCH($B37,'Modified Iteration Data'!$AG$8:$AG$1007,0),0)</f>
        <v>68034624.970232993</v>
      </c>
      <c r="E37" s="3">
        <f t="shared" si="2"/>
        <v>73069831.4018628</v>
      </c>
      <c r="F37" s="3">
        <f t="shared" si="3"/>
        <v>68034624.970232993</v>
      </c>
      <c r="G37" s="3">
        <f t="shared" si="0"/>
        <v>68034624.970232993</v>
      </c>
      <c r="H37" s="3">
        <f t="shared" si="4"/>
        <v>0</v>
      </c>
      <c r="I37" s="3">
        <f t="shared" si="5"/>
        <v>0</v>
      </c>
      <c r="J37" s="5">
        <f t="shared" si="6"/>
        <v>30</v>
      </c>
    </row>
    <row r="38" spans="2:10" x14ac:dyDescent="0.25">
      <c r="B38" s="6">
        <f t="shared" si="1"/>
        <v>3.1E-2</v>
      </c>
      <c r="C38" s="3" cm="1">
        <f t="array" ref="C38">INDEX('Modified Iteration Data'!$Q$8:$Q$1007,MATCH($B38,'Modified Iteration Data'!$AF$8:$AF$1007,0),0)</f>
        <v>73308748.766099304</v>
      </c>
      <c r="D38" s="3" cm="1">
        <f t="array" ref="D38">INDEX('Modified Iteration Data'!$R$8:$R$1007,MATCH($B38,'Modified Iteration Data'!$AG$8:$AG$1007,0),0)</f>
        <v>68549337.352476507</v>
      </c>
      <c r="E38" s="3">
        <f t="shared" si="2"/>
        <v>73308748.766099304</v>
      </c>
      <c r="F38" s="3">
        <f t="shared" si="3"/>
        <v>68549337.352476507</v>
      </c>
      <c r="G38" s="3">
        <f t="shared" si="0"/>
        <v>68549337.352476507</v>
      </c>
      <c r="H38" s="3">
        <f t="shared" si="4"/>
        <v>0</v>
      </c>
      <c r="I38" s="3">
        <f t="shared" si="5"/>
        <v>0</v>
      </c>
      <c r="J38" s="5">
        <f t="shared" si="6"/>
        <v>31</v>
      </c>
    </row>
    <row r="39" spans="2:10" x14ac:dyDescent="0.25">
      <c r="B39" s="6">
        <f t="shared" si="1"/>
        <v>3.2000000000000001E-2</v>
      </c>
      <c r="C39" s="3" cm="1">
        <f t="array" ref="C39">INDEX('Modified Iteration Data'!$Q$8:$Q$1007,MATCH($B39,'Modified Iteration Data'!$AF$8:$AF$1007,0),0)</f>
        <v>73550011.3924409</v>
      </c>
      <c r="D39" s="3" cm="1">
        <f t="array" ref="D39">INDEX('Modified Iteration Data'!$R$8:$R$1007,MATCH($B39,'Modified Iteration Data'!$AG$8:$AG$1007,0),0)</f>
        <v>68563834.815338701</v>
      </c>
      <c r="E39" s="3">
        <f t="shared" si="2"/>
        <v>73550011.3924409</v>
      </c>
      <c r="F39" s="3">
        <f t="shared" si="3"/>
        <v>68563834.815338701</v>
      </c>
      <c r="G39" s="3">
        <f t="shared" si="0"/>
        <v>68563834.815338701</v>
      </c>
      <c r="H39" s="3">
        <f t="shared" si="4"/>
        <v>0</v>
      </c>
      <c r="I39" s="3">
        <f t="shared" si="5"/>
        <v>0</v>
      </c>
      <c r="J39" s="5">
        <f t="shared" si="6"/>
        <v>32</v>
      </c>
    </row>
    <row r="40" spans="2:10" x14ac:dyDescent="0.25">
      <c r="B40" s="6">
        <f t="shared" si="1"/>
        <v>3.3000000000000002E-2</v>
      </c>
      <c r="C40" s="3" cm="1">
        <f t="array" ref="C40">INDEX('Modified Iteration Data'!$Q$8:$Q$1007,MATCH($B40,'Modified Iteration Data'!$AF$8:$AF$1007,0),0)</f>
        <v>73655060.380074605</v>
      </c>
      <c r="D40" s="3" cm="1">
        <f t="array" ref="D40">INDEX('Modified Iteration Data'!$R$8:$R$1007,MATCH($B40,'Modified Iteration Data'!$AG$8:$AG$1007,0),0)</f>
        <v>68580411.486180499</v>
      </c>
      <c r="E40" s="3">
        <f t="shared" si="2"/>
        <v>73655060.380074605</v>
      </c>
      <c r="F40" s="3">
        <f t="shared" si="3"/>
        <v>68580411.486180499</v>
      </c>
      <c r="G40" s="3">
        <f t="shared" si="0"/>
        <v>68580411.486180499</v>
      </c>
      <c r="H40" s="3">
        <f t="shared" si="4"/>
        <v>0</v>
      </c>
      <c r="I40" s="3">
        <f t="shared" si="5"/>
        <v>0</v>
      </c>
      <c r="J40" s="5">
        <f t="shared" si="6"/>
        <v>33</v>
      </c>
    </row>
    <row r="41" spans="2:10" x14ac:dyDescent="0.25">
      <c r="B41" s="6">
        <f t="shared" si="1"/>
        <v>3.4000000000000002E-2</v>
      </c>
      <c r="C41" s="3" cm="1">
        <f t="array" ref="C41">INDEX('Modified Iteration Data'!$Q$8:$Q$1007,MATCH($B41,'Modified Iteration Data'!$AF$8:$AF$1007,0),0)</f>
        <v>73760797.099528298</v>
      </c>
      <c r="D41" s="3" cm="1">
        <f t="array" ref="D41">INDEX('Modified Iteration Data'!$R$8:$R$1007,MATCH($B41,'Modified Iteration Data'!$AG$8:$AG$1007,0),0)</f>
        <v>68889018.685723603</v>
      </c>
      <c r="E41" s="3">
        <f t="shared" si="2"/>
        <v>73760797.099528298</v>
      </c>
      <c r="F41" s="3">
        <f t="shared" si="3"/>
        <v>68889018.685723603</v>
      </c>
      <c r="G41" s="3">
        <f t="shared" si="0"/>
        <v>68889018.685723603</v>
      </c>
      <c r="H41" s="3">
        <f t="shared" si="4"/>
        <v>0</v>
      </c>
      <c r="I41" s="3">
        <f t="shared" si="5"/>
        <v>0</v>
      </c>
      <c r="J41" s="5">
        <f t="shared" si="6"/>
        <v>34</v>
      </c>
    </row>
    <row r="42" spans="2:10" x14ac:dyDescent="0.25">
      <c r="B42" s="6">
        <f t="shared" si="1"/>
        <v>3.5000000000000003E-2</v>
      </c>
      <c r="C42" s="3" cm="1">
        <f t="array" ref="C42">INDEX('Modified Iteration Data'!$Q$8:$Q$1007,MATCH($B42,'Modified Iteration Data'!$AF$8:$AF$1007,0),0)</f>
        <v>73787699.793813705</v>
      </c>
      <c r="D42" s="3" cm="1">
        <f t="array" ref="D42">INDEX('Modified Iteration Data'!$R$8:$R$1007,MATCH($B42,'Modified Iteration Data'!$AG$8:$AG$1007,0),0)</f>
        <v>69033498.347067103</v>
      </c>
      <c r="E42" s="3">
        <f t="shared" si="2"/>
        <v>73787699.793813705</v>
      </c>
      <c r="F42" s="3">
        <f t="shared" si="3"/>
        <v>69033498.347067103</v>
      </c>
      <c r="G42" s="3">
        <f t="shared" si="0"/>
        <v>69033498.347067103</v>
      </c>
      <c r="H42" s="3">
        <f t="shared" si="4"/>
        <v>0</v>
      </c>
      <c r="I42" s="3">
        <f t="shared" si="5"/>
        <v>0</v>
      </c>
      <c r="J42" s="5">
        <f t="shared" si="6"/>
        <v>35</v>
      </c>
    </row>
    <row r="43" spans="2:10" x14ac:dyDescent="0.25">
      <c r="B43" s="6">
        <f t="shared" si="1"/>
        <v>3.5999999999999997E-2</v>
      </c>
      <c r="C43" s="3" cm="1">
        <f t="array" ref="C43">INDEX('Modified Iteration Data'!$Q$8:$Q$1007,MATCH($B43,'Modified Iteration Data'!$AF$8:$AF$1007,0),0)</f>
        <v>73959789.161548302</v>
      </c>
      <c r="D43" s="3" cm="1">
        <f t="array" ref="D43">INDEX('Modified Iteration Data'!$R$8:$R$1007,MATCH($B43,'Modified Iteration Data'!$AG$8:$AG$1007,0),0)</f>
        <v>69060836.95338729</v>
      </c>
      <c r="E43" s="3">
        <f t="shared" si="2"/>
        <v>73959789.161548302</v>
      </c>
      <c r="F43" s="3">
        <f t="shared" si="3"/>
        <v>69060836.95338729</v>
      </c>
      <c r="G43" s="3">
        <f t="shared" si="0"/>
        <v>69060836.95338729</v>
      </c>
      <c r="H43" s="3">
        <f t="shared" si="4"/>
        <v>0</v>
      </c>
      <c r="I43" s="3">
        <f t="shared" si="5"/>
        <v>0</v>
      </c>
      <c r="J43" s="5">
        <f t="shared" si="6"/>
        <v>36</v>
      </c>
    </row>
    <row r="44" spans="2:10" x14ac:dyDescent="0.25">
      <c r="B44" s="6">
        <f t="shared" si="1"/>
        <v>3.6999999999999998E-2</v>
      </c>
      <c r="C44" s="3" cm="1">
        <f t="array" ref="C44">INDEX('Modified Iteration Data'!$Q$8:$Q$1007,MATCH($B44,'Modified Iteration Data'!$AF$8:$AF$1007,0),0)</f>
        <v>74264769.020564407</v>
      </c>
      <c r="D44" s="3" cm="1">
        <f t="array" ref="D44">INDEX('Modified Iteration Data'!$R$8:$R$1007,MATCH($B44,'Modified Iteration Data'!$AG$8:$AG$1007,0),0)</f>
        <v>69193099.326248005</v>
      </c>
      <c r="E44" s="3">
        <f t="shared" si="2"/>
        <v>74264769.020564407</v>
      </c>
      <c r="F44" s="3">
        <f t="shared" si="3"/>
        <v>69193099.326248005</v>
      </c>
      <c r="G44" s="3">
        <f t="shared" si="0"/>
        <v>69193099.326248005</v>
      </c>
      <c r="H44" s="3">
        <f t="shared" si="4"/>
        <v>0</v>
      </c>
      <c r="I44" s="3">
        <f t="shared" si="5"/>
        <v>0</v>
      </c>
      <c r="J44" s="5">
        <f t="shared" si="6"/>
        <v>37</v>
      </c>
    </row>
    <row r="45" spans="2:10" x14ac:dyDescent="0.25">
      <c r="B45" s="6">
        <f t="shared" si="1"/>
        <v>3.7999999999999999E-2</v>
      </c>
      <c r="C45" s="3" cm="1">
        <f t="array" ref="C45">INDEX('Modified Iteration Data'!$Q$8:$Q$1007,MATCH($B45,'Modified Iteration Data'!$AF$8:$AF$1007,0),0)</f>
        <v>74536852.014104396</v>
      </c>
      <c r="D45" s="3" cm="1">
        <f t="array" ref="D45">INDEX('Modified Iteration Data'!$R$8:$R$1007,MATCH($B45,'Modified Iteration Data'!$AG$8:$AG$1007,0),0)</f>
        <v>69392787.776036501</v>
      </c>
      <c r="E45" s="3">
        <f t="shared" si="2"/>
        <v>74536852.014104396</v>
      </c>
      <c r="F45" s="3">
        <f t="shared" si="3"/>
        <v>69392787.776036501</v>
      </c>
      <c r="G45" s="3">
        <f t="shared" si="0"/>
        <v>69392787.776036501</v>
      </c>
      <c r="H45" s="3">
        <f t="shared" si="4"/>
        <v>0</v>
      </c>
      <c r="I45" s="3">
        <f t="shared" si="5"/>
        <v>0</v>
      </c>
      <c r="J45" s="5">
        <f t="shared" si="6"/>
        <v>38</v>
      </c>
    </row>
    <row r="46" spans="2:10" x14ac:dyDescent="0.25">
      <c r="B46" s="6">
        <f t="shared" si="1"/>
        <v>3.9E-2</v>
      </c>
      <c r="C46" s="3" cm="1">
        <f t="array" ref="C46">INDEX('Modified Iteration Data'!$Q$8:$Q$1007,MATCH($B46,'Modified Iteration Data'!$AF$8:$AF$1007,0),0)</f>
        <v>75132308.942364007</v>
      </c>
      <c r="D46" s="3" cm="1">
        <f t="array" ref="D46">INDEX('Modified Iteration Data'!$R$8:$R$1007,MATCH($B46,'Modified Iteration Data'!$AG$8:$AG$1007,0),0)</f>
        <v>69610786.957908496</v>
      </c>
      <c r="E46" s="3">
        <f t="shared" si="2"/>
        <v>75132308.942364007</v>
      </c>
      <c r="F46" s="3">
        <f t="shared" si="3"/>
        <v>69610786.957908496</v>
      </c>
      <c r="G46" s="3">
        <f t="shared" si="0"/>
        <v>69610786.957908496</v>
      </c>
      <c r="H46" s="3">
        <f t="shared" si="4"/>
        <v>0</v>
      </c>
      <c r="I46" s="3">
        <f t="shared" si="5"/>
        <v>0</v>
      </c>
      <c r="J46" s="5">
        <f t="shared" si="6"/>
        <v>39</v>
      </c>
    </row>
    <row r="47" spans="2:10" x14ac:dyDescent="0.25">
      <c r="B47" s="6">
        <f t="shared" si="1"/>
        <v>0.04</v>
      </c>
      <c r="C47" s="3" cm="1">
        <f t="array" ref="C47">INDEX('Modified Iteration Data'!$Q$8:$Q$1007,MATCH($B47,'Modified Iteration Data'!$AF$8:$AF$1007,0),0)</f>
        <v>75253435.095931098</v>
      </c>
      <c r="D47" s="3" cm="1">
        <f t="array" ref="D47">INDEX('Modified Iteration Data'!$R$8:$R$1007,MATCH($B47,'Modified Iteration Data'!$AG$8:$AG$1007,0),0)</f>
        <v>69621287.176446408</v>
      </c>
      <c r="E47" s="3">
        <f t="shared" si="2"/>
        <v>75253435.095931098</v>
      </c>
      <c r="F47" s="3">
        <f t="shared" si="3"/>
        <v>69621287.176446408</v>
      </c>
      <c r="G47" s="3">
        <f t="shared" si="0"/>
        <v>69621287.176446408</v>
      </c>
      <c r="H47" s="3">
        <f t="shared" si="4"/>
        <v>0</v>
      </c>
      <c r="I47" s="3">
        <f t="shared" si="5"/>
        <v>0</v>
      </c>
      <c r="J47" s="5">
        <f t="shared" si="6"/>
        <v>40</v>
      </c>
    </row>
    <row r="48" spans="2:10" x14ac:dyDescent="0.25">
      <c r="B48" s="6">
        <f t="shared" si="1"/>
        <v>4.1000000000000002E-2</v>
      </c>
      <c r="C48" s="3" cm="1">
        <f t="array" ref="C48">INDEX('Modified Iteration Data'!$Q$8:$Q$1007,MATCH($B48,'Modified Iteration Data'!$AF$8:$AF$1007,0),0)</f>
        <v>75328694.767424896</v>
      </c>
      <c r="D48" s="3" cm="1">
        <f t="array" ref="D48">INDEX('Modified Iteration Data'!$R$8:$R$1007,MATCH($B48,'Modified Iteration Data'!$AG$8:$AG$1007,0),0)</f>
        <v>69629593.069324702</v>
      </c>
      <c r="E48" s="3">
        <f t="shared" si="2"/>
        <v>75328694.767424896</v>
      </c>
      <c r="F48" s="3">
        <f t="shared" si="3"/>
        <v>69629593.069324702</v>
      </c>
      <c r="G48" s="3">
        <f t="shared" si="0"/>
        <v>69629593.069324702</v>
      </c>
      <c r="H48" s="3">
        <f t="shared" si="4"/>
        <v>0</v>
      </c>
      <c r="I48" s="3">
        <f t="shared" si="5"/>
        <v>0</v>
      </c>
      <c r="J48" s="5">
        <f t="shared" si="6"/>
        <v>41</v>
      </c>
    </row>
    <row r="49" spans="2:10" x14ac:dyDescent="0.25">
      <c r="B49" s="6">
        <f t="shared" si="1"/>
        <v>4.2000000000000003E-2</v>
      </c>
      <c r="C49" s="3" cm="1">
        <f t="array" ref="C49">INDEX('Modified Iteration Data'!$Q$8:$Q$1007,MATCH($B49,'Modified Iteration Data'!$AF$8:$AF$1007,0),0)</f>
        <v>75489966.571333498</v>
      </c>
      <c r="D49" s="3" cm="1">
        <f t="array" ref="D49">INDEX('Modified Iteration Data'!$R$8:$R$1007,MATCH($B49,'Modified Iteration Data'!$AG$8:$AG$1007,0),0)</f>
        <v>69650376.491472006</v>
      </c>
      <c r="E49" s="3">
        <f t="shared" si="2"/>
        <v>75489966.571333498</v>
      </c>
      <c r="F49" s="3">
        <f t="shared" si="3"/>
        <v>69650376.491472006</v>
      </c>
      <c r="G49" s="3">
        <f t="shared" si="0"/>
        <v>69650376.491472006</v>
      </c>
      <c r="H49" s="3">
        <f t="shared" si="4"/>
        <v>0</v>
      </c>
      <c r="I49" s="3">
        <f t="shared" si="5"/>
        <v>0</v>
      </c>
      <c r="J49" s="5">
        <f t="shared" si="6"/>
        <v>42</v>
      </c>
    </row>
    <row r="50" spans="2:10" x14ac:dyDescent="0.25">
      <c r="B50" s="6">
        <f t="shared" si="1"/>
        <v>4.2999999999999997E-2</v>
      </c>
      <c r="C50" s="3" cm="1">
        <f t="array" ref="C50">INDEX('Modified Iteration Data'!$Q$8:$Q$1007,MATCH($B50,'Modified Iteration Data'!$AF$8:$AF$1007,0),0)</f>
        <v>75514111.493619293</v>
      </c>
      <c r="D50" s="3" cm="1">
        <f t="array" ref="D50">INDEX('Modified Iteration Data'!$R$8:$R$1007,MATCH($B50,'Modified Iteration Data'!$AG$8:$AG$1007,0),0)</f>
        <v>69686399.978174403</v>
      </c>
      <c r="E50" s="3">
        <f t="shared" si="2"/>
        <v>75514111.493619293</v>
      </c>
      <c r="F50" s="3">
        <f t="shared" si="3"/>
        <v>69686399.978174403</v>
      </c>
      <c r="G50" s="3">
        <f t="shared" si="0"/>
        <v>69686399.978174403</v>
      </c>
      <c r="H50" s="3">
        <f t="shared" si="4"/>
        <v>0</v>
      </c>
      <c r="I50" s="3">
        <f t="shared" si="5"/>
        <v>0</v>
      </c>
      <c r="J50" s="5">
        <f t="shared" si="6"/>
        <v>43</v>
      </c>
    </row>
    <row r="51" spans="2:10" x14ac:dyDescent="0.25">
      <c r="B51" s="6">
        <f t="shared" si="1"/>
        <v>4.3999999999999997E-2</v>
      </c>
      <c r="C51" s="3" cm="1">
        <f t="array" ref="C51">INDEX('Modified Iteration Data'!$Q$8:$Q$1007,MATCH($B51,'Modified Iteration Data'!$AF$8:$AF$1007,0),0)</f>
        <v>75578032.717131302</v>
      </c>
      <c r="D51" s="3" cm="1">
        <f t="array" ref="D51">INDEX('Modified Iteration Data'!$R$8:$R$1007,MATCH($B51,'Modified Iteration Data'!$AG$8:$AG$1007,0),0)</f>
        <v>69911128.946608603</v>
      </c>
      <c r="E51" s="3">
        <f t="shared" si="2"/>
        <v>75578032.717131302</v>
      </c>
      <c r="F51" s="3">
        <f t="shared" si="3"/>
        <v>69911128.946608603</v>
      </c>
      <c r="G51" s="3">
        <f t="shared" si="0"/>
        <v>69911128.946608603</v>
      </c>
      <c r="H51" s="3">
        <f t="shared" si="4"/>
        <v>0</v>
      </c>
      <c r="I51" s="3">
        <f t="shared" si="5"/>
        <v>0</v>
      </c>
      <c r="J51" s="5">
        <f t="shared" si="6"/>
        <v>44</v>
      </c>
    </row>
    <row r="52" spans="2:10" x14ac:dyDescent="0.25">
      <c r="B52" s="6">
        <f t="shared" si="1"/>
        <v>4.4999999999999998E-2</v>
      </c>
      <c r="C52" s="3" cm="1">
        <f t="array" ref="C52">INDEX('Modified Iteration Data'!$Q$8:$Q$1007,MATCH($B52,'Modified Iteration Data'!$AF$8:$AF$1007,0),0)</f>
        <v>75806707.89025569</v>
      </c>
      <c r="D52" s="3" cm="1">
        <f t="array" ref="D52">INDEX('Modified Iteration Data'!$R$8:$R$1007,MATCH($B52,'Modified Iteration Data'!$AG$8:$AG$1007,0),0)</f>
        <v>70077251.668507203</v>
      </c>
      <c r="E52" s="3">
        <f t="shared" si="2"/>
        <v>75806707.89025569</v>
      </c>
      <c r="F52" s="3">
        <f t="shared" si="3"/>
        <v>70077251.668507203</v>
      </c>
      <c r="G52" s="3">
        <f t="shared" si="0"/>
        <v>70077251.668507203</v>
      </c>
      <c r="H52" s="3">
        <f t="shared" si="4"/>
        <v>0</v>
      </c>
      <c r="I52" s="3">
        <f t="shared" si="5"/>
        <v>0</v>
      </c>
      <c r="J52" s="5">
        <f t="shared" si="6"/>
        <v>45</v>
      </c>
    </row>
    <row r="53" spans="2:10" x14ac:dyDescent="0.25">
      <c r="B53" s="6">
        <f t="shared" si="1"/>
        <v>4.5999999999999999E-2</v>
      </c>
      <c r="C53" s="3" cm="1">
        <f t="array" ref="C53">INDEX('Modified Iteration Data'!$Q$8:$Q$1007,MATCH($B53,'Modified Iteration Data'!$AF$8:$AF$1007,0),0)</f>
        <v>76467813.970141113</v>
      </c>
      <c r="D53" s="3" cm="1">
        <f t="array" ref="D53">INDEX('Modified Iteration Data'!$R$8:$R$1007,MATCH($B53,'Modified Iteration Data'!$AG$8:$AG$1007,0),0)</f>
        <v>70396094.259070009</v>
      </c>
      <c r="E53" s="3">
        <f t="shared" si="2"/>
        <v>76467813.970141113</v>
      </c>
      <c r="F53" s="3">
        <f t="shared" si="3"/>
        <v>70396094.259070009</v>
      </c>
      <c r="G53" s="3">
        <f t="shared" si="0"/>
        <v>70396094.259070009</v>
      </c>
      <c r="H53" s="3">
        <f t="shared" si="4"/>
        <v>0</v>
      </c>
      <c r="I53" s="3">
        <f t="shared" si="5"/>
        <v>0</v>
      </c>
      <c r="J53" s="5">
        <f t="shared" si="6"/>
        <v>46</v>
      </c>
    </row>
    <row r="54" spans="2:10" x14ac:dyDescent="0.25">
      <c r="B54" s="6">
        <f t="shared" si="1"/>
        <v>4.7E-2</v>
      </c>
      <c r="C54" s="3" cm="1">
        <f t="array" ref="C54">INDEX('Modified Iteration Data'!$Q$8:$Q$1007,MATCH($B54,'Modified Iteration Data'!$AF$8:$AF$1007,0),0)</f>
        <v>76491293.144686103</v>
      </c>
      <c r="D54" s="3" cm="1">
        <f t="array" ref="D54">INDEX('Modified Iteration Data'!$R$8:$R$1007,MATCH($B54,'Modified Iteration Data'!$AG$8:$AG$1007,0),0)</f>
        <v>70492407.012609899</v>
      </c>
      <c r="E54" s="3">
        <f t="shared" si="2"/>
        <v>76491293.144686103</v>
      </c>
      <c r="F54" s="3">
        <f t="shared" si="3"/>
        <v>70492407.012609899</v>
      </c>
      <c r="G54" s="3">
        <f t="shared" si="0"/>
        <v>70492407.012609899</v>
      </c>
      <c r="H54" s="3">
        <f t="shared" si="4"/>
        <v>0</v>
      </c>
      <c r="I54" s="3">
        <f t="shared" si="5"/>
        <v>0</v>
      </c>
      <c r="J54" s="5">
        <f t="shared" si="6"/>
        <v>47</v>
      </c>
    </row>
    <row r="55" spans="2:10" x14ac:dyDescent="0.25">
      <c r="B55" s="6">
        <f t="shared" si="1"/>
        <v>4.8000000000000001E-2</v>
      </c>
      <c r="C55" s="3" cm="1">
        <f t="array" ref="C55">INDEX('Modified Iteration Data'!$Q$8:$Q$1007,MATCH($B55,'Modified Iteration Data'!$AF$8:$AF$1007,0),0)</f>
        <v>76677431.831881493</v>
      </c>
      <c r="D55" s="3" cm="1">
        <f t="array" ref="D55">INDEX('Modified Iteration Data'!$R$8:$R$1007,MATCH($B55,'Modified Iteration Data'!$AG$8:$AG$1007,0),0)</f>
        <v>70646233.3335637</v>
      </c>
      <c r="E55" s="3">
        <f t="shared" si="2"/>
        <v>76677431.831881493</v>
      </c>
      <c r="F55" s="3">
        <f t="shared" si="3"/>
        <v>70646233.3335637</v>
      </c>
      <c r="G55" s="3">
        <f t="shared" si="0"/>
        <v>70646233.3335637</v>
      </c>
      <c r="H55" s="3">
        <f t="shared" si="4"/>
        <v>0</v>
      </c>
      <c r="I55" s="3">
        <f t="shared" si="5"/>
        <v>0</v>
      </c>
      <c r="J55" s="5">
        <f t="shared" si="6"/>
        <v>48</v>
      </c>
    </row>
    <row r="56" spans="2:10" x14ac:dyDescent="0.25">
      <c r="B56" s="6">
        <f t="shared" si="1"/>
        <v>4.9000000000000002E-2</v>
      </c>
      <c r="C56" s="3" cm="1">
        <f t="array" ref="C56">INDEX('Modified Iteration Data'!$Q$8:$Q$1007,MATCH($B56,'Modified Iteration Data'!$AF$8:$AF$1007,0),0)</f>
        <v>76744569.804217607</v>
      </c>
      <c r="D56" s="3" cm="1">
        <f t="array" ref="D56">INDEX('Modified Iteration Data'!$R$8:$R$1007,MATCH($B56,'Modified Iteration Data'!$AG$8:$AG$1007,0),0)</f>
        <v>70801276.500268698</v>
      </c>
      <c r="E56" s="3">
        <f t="shared" si="2"/>
        <v>76744569.804217607</v>
      </c>
      <c r="F56" s="3">
        <f t="shared" si="3"/>
        <v>70801276.500268698</v>
      </c>
      <c r="G56" s="3">
        <f t="shared" si="0"/>
        <v>70801276.500268698</v>
      </c>
      <c r="H56" s="3">
        <f t="shared" si="4"/>
        <v>0</v>
      </c>
      <c r="I56" s="3">
        <f t="shared" si="5"/>
        <v>0</v>
      </c>
      <c r="J56" s="5">
        <f t="shared" si="6"/>
        <v>49</v>
      </c>
    </row>
    <row r="57" spans="2:10" x14ac:dyDescent="0.25">
      <c r="B57" s="6">
        <f t="shared" si="1"/>
        <v>0.05</v>
      </c>
      <c r="C57" s="3" cm="1">
        <f t="array" ref="C57">INDEX('Modified Iteration Data'!$Q$8:$Q$1007,MATCH($B57,'Modified Iteration Data'!$AF$8:$AF$1007,0),0)</f>
        <v>76855788.825365499</v>
      </c>
      <c r="D57" s="3" cm="1">
        <f t="array" ref="D57">INDEX('Modified Iteration Data'!$R$8:$R$1007,MATCH($B57,'Modified Iteration Data'!$AG$8:$AG$1007,0),0)</f>
        <v>70825774.491284102</v>
      </c>
      <c r="E57" s="3">
        <f t="shared" si="2"/>
        <v>76855788.825365499</v>
      </c>
      <c r="F57" s="3">
        <f t="shared" si="3"/>
        <v>70825774.491284102</v>
      </c>
      <c r="G57" s="3">
        <f t="shared" si="0"/>
        <v>70825774.491284102</v>
      </c>
      <c r="H57" s="3">
        <f t="shared" si="4"/>
        <v>0</v>
      </c>
      <c r="I57" s="3">
        <f t="shared" si="5"/>
        <v>0</v>
      </c>
      <c r="J57" s="5">
        <f t="shared" si="6"/>
        <v>50</v>
      </c>
    </row>
    <row r="58" spans="2:10" x14ac:dyDescent="0.25">
      <c r="B58" s="6">
        <f t="shared" si="1"/>
        <v>5.0999999999999997E-2</v>
      </c>
      <c r="C58" s="3" cm="1">
        <f t="array" ref="C58">INDEX('Modified Iteration Data'!$Q$8:$Q$1007,MATCH($B58,'Modified Iteration Data'!$AF$8:$AF$1007,0),0)</f>
        <v>76899974.480513796</v>
      </c>
      <c r="D58" s="3" cm="1">
        <f t="array" ref="D58">INDEX('Modified Iteration Data'!$R$8:$R$1007,MATCH($B58,'Modified Iteration Data'!$AG$8:$AG$1007,0),0)</f>
        <v>71026847.054482594</v>
      </c>
      <c r="E58" s="3">
        <f t="shared" si="2"/>
        <v>76899974.480513796</v>
      </c>
      <c r="F58" s="3">
        <f t="shared" si="3"/>
        <v>71026847.054482594</v>
      </c>
      <c r="G58" s="3">
        <f t="shared" si="0"/>
        <v>71026847.054482594</v>
      </c>
      <c r="H58" s="3">
        <f t="shared" si="4"/>
        <v>0</v>
      </c>
      <c r="I58" s="3">
        <f t="shared" si="5"/>
        <v>0</v>
      </c>
      <c r="J58" s="5">
        <f t="shared" si="6"/>
        <v>51</v>
      </c>
    </row>
    <row r="59" spans="2:10" x14ac:dyDescent="0.25">
      <c r="B59" s="6">
        <f t="shared" si="1"/>
        <v>5.1999999999999998E-2</v>
      </c>
      <c r="C59" s="3" cm="1">
        <f t="array" ref="C59">INDEX('Modified Iteration Data'!$Q$8:$Q$1007,MATCH($B59,'Modified Iteration Data'!$AF$8:$AF$1007,0),0)</f>
        <v>76962840.942501009</v>
      </c>
      <c r="D59" s="3" cm="1">
        <f t="array" ref="D59">INDEX('Modified Iteration Data'!$R$8:$R$1007,MATCH($B59,'Modified Iteration Data'!$AG$8:$AG$1007,0),0)</f>
        <v>71314821.699167296</v>
      </c>
      <c r="E59" s="3">
        <f t="shared" si="2"/>
        <v>76962840.942501009</v>
      </c>
      <c r="F59" s="3">
        <f t="shared" si="3"/>
        <v>71314821.699167296</v>
      </c>
      <c r="G59" s="3">
        <f t="shared" si="0"/>
        <v>71314821.699167296</v>
      </c>
      <c r="H59" s="3">
        <f t="shared" si="4"/>
        <v>0</v>
      </c>
      <c r="I59" s="3">
        <f t="shared" si="5"/>
        <v>0</v>
      </c>
      <c r="J59" s="5">
        <f t="shared" si="6"/>
        <v>52</v>
      </c>
    </row>
    <row r="60" spans="2:10" x14ac:dyDescent="0.25">
      <c r="B60" s="6">
        <f t="shared" si="1"/>
        <v>5.2999999999999999E-2</v>
      </c>
      <c r="C60" s="3" cm="1">
        <f t="array" ref="C60">INDEX('Modified Iteration Data'!$Q$8:$Q$1007,MATCH($B60,'Modified Iteration Data'!$AF$8:$AF$1007,0),0)</f>
        <v>77469780.330101103</v>
      </c>
      <c r="D60" s="3" cm="1">
        <f t="array" ref="D60">INDEX('Modified Iteration Data'!$R$8:$R$1007,MATCH($B60,'Modified Iteration Data'!$AG$8:$AG$1007,0),0)</f>
        <v>71433534.327940807</v>
      </c>
      <c r="E60" s="3">
        <f t="shared" si="2"/>
        <v>77469780.330101103</v>
      </c>
      <c r="F60" s="3">
        <f t="shared" si="3"/>
        <v>71433534.327940807</v>
      </c>
      <c r="G60" s="3">
        <f t="shared" si="0"/>
        <v>71433534.327940807</v>
      </c>
      <c r="H60" s="3">
        <f t="shared" si="4"/>
        <v>0</v>
      </c>
      <c r="I60" s="3">
        <f t="shared" si="5"/>
        <v>0</v>
      </c>
      <c r="J60" s="5">
        <f t="shared" si="6"/>
        <v>53</v>
      </c>
    </row>
    <row r="61" spans="2:10" x14ac:dyDescent="0.25">
      <c r="B61" s="6">
        <f t="shared" si="1"/>
        <v>5.3999999999999999E-2</v>
      </c>
      <c r="C61" s="3" cm="1">
        <f t="array" ref="C61">INDEX('Modified Iteration Data'!$Q$8:$Q$1007,MATCH($B61,'Modified Iteration Data'!$AF$8:$AF$1007,0),0)</f>
        <v>77527094.906416386</v>
      </c>
      <c r="D61" s="3" cm="1">
        <f t="array" ref="D61">INDEX('Modified Iteration Data'!$R$8:$R$1007,MATCH($B61,'Modified Iteration Data'!$AG$8:$AG$1007,0),0)</f>
        <v>71456102.978237703</v>
      </c>
      <c r="E61" s="3">
        <f t="shared" si="2"/>
        <v>77527094.906416386</v>
      </c>
      <c r="F61" s="3">
        <f t="shared" si="3"/>
        <v>71456102.978237703</v>
      </c>
      <c r="G61" s="3">
        <f t="shared" si="0"/>
        <v>71456102.978237703</v>
      </c>
      <c r="H61" s="3">
        <f t="shared" si="4"/>
        <v>0</v>
      </c>
      <c r="I61" s="3">
        <f t="shared" si="5"/>
        <v>0</v>
      </c>
      <c r="J61" s="5">
        <f t="shared" si="6"/>
        <v>54</v>
      </c>
    </row>
    <row r="62" spans="2:10" x14ac:dyDescent="0.25">
      <c r="B62" s="6">
        <f t="shared" si="1"/>
        <v>5.5E-2</v>
      </c>
      <c r="C62" s="3" cm="1">
        <f t="array" ref="C62">INDEX('Modified Iteration Data'!$Q$8:$Q$1007,MATCH($B62,'Modified Iteration Data'!$AF$8:$AF$1007,0),0)</f>
        <v>77753396.262595087</v>
      </c>
      <c r="D62" s="3" cm="1">
        <f t="array" ref="D62">INDEX('Modified Iteration Data'!$R$8:$R$1007,MATCH($B62,'Modified Iteration Data'!$AG$8:$AG$1007,0),0)</f>
        <v>71561584.118192703</v>
      </c>
      <c r="E62" s="3">
        <f t="shared" si="2"/>
        <v>77753396.262595087</v>
      </c>
      <c r="F62" s="3">
        <f t="shared" si="3"/>
        <v>71561584.118192703</v>
      </c>
      <c r="G62" s="3">
        <f t="shared" si="0"/>
        <v>71561584.118192703</v>
      </c>
      <c r="H62" s="3">
        <f t="shared" si="4"/>
        <v>0</v>
      </c>
      <c r="I62" s="3">
        <f t="shared" si="5"/>
        <v>0</v>
      </c>
      <c r="J62" s="5">
        <f t="shared" si="6"/>
        <v>55</v>
      </c>
    </row>
    <row r="63" spans="2:10" x14ac:dyDescent="0.25">
      <c r="B63" s="6">
        <f t="shared" si="1"/>
        <v>5.6000000000000001E-2</v>
      </c>
      <c r="C63" s="3" cm="1">
        <f t="array" ref="C63">INDEX('Modified Iteration Data'!$Q$8:$Q$1007,MATCH($B63,'Modified Iteration Data'!$AF$8:$AF$1007,0),0)</f>
        <v>78380398.721149206</v>
      </c>
      <c r="D63" s="3" cm="1">
        <f t="array" ref="D63">INDEX('Modified Iteration Data'!$R$8:$R$1007,MATCH($B63,'Modified Iteration Data'!$AG$8:$AG$1007,0),0)</f>
        <v>71618474.808605999</v>
      </c>
      <c r="E63" s="3">
        <f t="shared" si="2"/>
        <v>78380398.721149206</v>
      </c>
      <c r="F63" s="3">
        <f t="shared" si="3"/>
        <v>71618474.808605999</v>
      </c>
      <c r="G63" s="3">
        <f t="shared" si="0"/>
        <v>71618474.808605999</v>
      </c>
      <c r="H63" s="3">
        <f t="shared" si="4"/>
        <v>0</v>
      </c>
      <c r="I63" s="3">
        <f t="shared" si="5"/>
        <v>0</v>
      </c>
      <c r="J63" s="5">
        <f t="shared" si="6"/>
        <v>56</v>
      </c>
    </row>
    <row r="64" spans="2:10" x14ac:dyDescent="0.25">
      <c r="B64" s="6">
        <f t="shared" si="1"/>
        <v>5.7000000000000002E-2</v>
      </c>
      <c r="C64" s="3" cm="1">
        <f t="array" ref="C64">INDEX('Modified Iteration Data'!$Q$8:$Q$1007,MATCH($B64,'Modified Iteration Data'!$AF$8:$AF$1007,0),0)</f>
        <v>78668480.599332809</v>
      </c>
      <c r="D64" s="3" cm="1">
        <f t="array" ref="D64">INDEX('Modified Iteration Data'!$R$8:$R$1007,MATCH($B64,'Modified Iteration Data'!$AG$8:$AG$1007,0),0)</f>
        <v>71711311.551707596</v>
      </c>
      <c r="E64" s="3">
        <f t="shared" si="2"/>
        <v>78668480.599332809</v>
      </c>
      <c r="F64" s="3">
        <f t="shared" si="3"/>
        <v>71711311.551707596</v>
      </c>
      <c r="G64" s="3">
        <f t="shared" si="0"/>
        <v>71711311.551707596</v>
      </c>
      <c r="H64" s="3">
        <f t="shared" si="4"/>
        <v>0</v>
      </c>
      <c r="I64" s="3">
        <f t="shared" si="5"/>
        <v>0</v>
      </c>
      <c r="J64" s="5">
        <f t="shared" si="6"/>
        <v>57</v>
      </c>
    </row>
    <row r="65" spans="2:10" x14ac:dyDescent="0.25">
      <c r="B65" s="6">
        <f t="shared" si="1"/>
        <v>5.8000000000000003E-2</v>
      </c>
      <c r="C65" s="3" cm="1">
        <f t="array" ref="C65">INDEX('Modified Iteration Data'!$Q$8:$Q$1007,MATCH($B65,'Modified Iteration Data'!$AF$8:$AF$1007,0),0)</f>
        <v>79700331.30182749</v>
      </c>
      <c r="D65" s="3" cm="1">
        <f t="array" ref="D65">INDEX('Modified Iteration Data'!$R$8:$R$1007,MATCH($B65,'Modified Iteration Data'!$AG$8:$AG$1007,0),0)</f>
        <v>71803505.943432197</v>
      </c>
      <c r="E65" s="3">
        <f t="shared" si="2"/>
        <v>79700331.30182749</v>
      </c>
      <c r="F65" s="3">
        <f t="shared" si="3"/>
        <v>71803505.943432197</v>
      </c>
      <c r="G65" s="3">
        <f t="shared" si="0"/>
        <v>71803505.943432197</v>
      </c>
      <c r="H65" s="3">
        <f t="shared" si="4"/>
        <v>0</v>
      </c>
      <c r="I65" s="3">
        <f t="shared" si="5"/>
        <v>0</v>
      </c>
      <c r="J65" s="5">
        <f t="shared" si="6"/>
        <v>58</v>
      </c>
    </row>
    <row r="66" spans="2:10" x14ac:dyDescent="0.25">
      <c r="B66" s="6">
        <f t="shared" si="1"/>
        <v>5.8999999999999997E-2</v>
      </c>
      <c r="C66" s="3" cm="1">
        <f t="array" ref="C66">INDEX('Modified Iteration Data'!$Q$8:$Q$1007,MATCH($B66,'Modified Iteration Data'!$AF$8:$AF$1007,0),0)</f>
        <v>79790412.151189595</v>
      </c>
      <c r="D66" s="3" cm="1">
        <f t="array" ref="D66">INDEX('Modified Iteration Data'!$R$8:$R$1007,MATCH($B66,'Modified Iteration Data'!$AG$8:$AG$1007,0),0)</f>
        <v>71854723.965132996</v>
      </c>
      <c r="E66" s="3">
        <f t="shared" si="2"/>
        <v>79790412.151189595</v>
      </c>
      <c r="F66" s="3">
        <f t="shared" si="3"/>
        <v>71854723.965132996</v>
      </c>
      <c r="G66" s="3">
        <f t="shared" si="0"/>
        <v>71854723.965132996</v>
      </c>
      <c r="H66" s="3">
        <f t="shared" si="4"/>
        <v>0</v>
      </c>
      <c r="I66" s="3">
        <f t="shared" si="5"/>
        <v>0</v>
      </c>
      <c r="J66" s="5">
        <f t="shared" si="6"/>
        <v>59</v>
      </c>
    </row>
    <row r="67" spans="2:10" x14ac:dyDescent="0.25">
      <c r="B67" s="6">
        <f t="shared" si="1"/>
        <v>0.06</v>
      </c>
      <c r="C67" s="3" cm="1">
        <f t="array" ref="C67">INDEX('Modified Iteration Data'!$Q$8:$Q$1007,MATCH($B67,'Modified Iteration Data'!$AF$8:$AF$1007,0),0)</f>
        <v>80458222.020924509</v>
      </c>
      <c r="D67" s="3" cm="1">
        <f t="array" ref="D67">INDEX('Modified Iteration Data'!$R$8:$R$1007,MATCH($B67,'Modified Iteration Data'!$AG$8:$AG$1007,0),0)</f>
        <v>71980119.868527889</v>
      </c>
      <c r="E67" s="3">
        <f t="shared" si="2"/>
        <v>80458222.020924509</v>
      </c>
      <c r="F67" s="3">
        <f t="shared" si="3"/>
        <v>71980119.868527889</v>
      </c>
      <c r="G67" s="3">
        <f t="shared" si="0"/>
        <v>71980119.868527889</v>
      </c>
      <c r="H67" s="3">
        <f t="shared" si="4"/>
        <v>0</v>
      </c>
      <c r="I67" s="3">
        <f t="shared" si="5"/>
        <v>0</v>
      </c>
      <c r="J67" s="5">
        <f t="shared" si="6"/>
        <v>60</v>
      </c>
    </row>
    <row r="68" spans="2:10" x14ac:dyDescent="0.25">
      <c r="B68" s="6">
        <f t="shared" si="1"/>
        <v>6.0999999999999999E-2</v>
      </c>
      <c r="C68" s="3" cm="1">
        <f t="array" ref="C68">INDEX('Modified Iteration Data'!$Q$8:$Q$1007,MATCH($B68,'Modified Iteration Data'!$AF$8:$AF$1007,0),0)</f>
        <v>80680105.826907396</v>
      </c>
      <c r="D68" s="3" cm="1">
        <f t="array" ref="D68">INDEX('Modified Iteration Data'!$R$8:$R$1007,MATCH($B68,'Modified Iteration Data'!$AG$8:$AG$1007,0),0)</f>
        <v>72054773.484691903</v>
      </c>
      <c r="E68" s="3">
        <f t="shared" si="2"/>
        <v>80680105.826907396</v>
      </c>
      <c r="F68" s="3">
        <f t="shared" si="3"/>
        <v>72054773.484691903</v>
      </c>
      <c r="G68" s="3">
        <f t="shared" si="0"/>
        <v>72054773.484691903</v>
      </c>
      <c r="H68" s="3">
        <f t="shared" si="4"/>
        <v>0</v>
      </c>
      <c r="I68" s="3">
        <f t="shared" si="5"/>
        <v>0</v>
      </c>
      <c r="J68" s="5">
        <f t="shared" si="6"/>
        <v>61</v>
      </c>
    </row>
    <row r="69" spans="2:10" x14ac:dyDescent="0.25">
      <c r="B69" s="6">
        <f t="shared" si="1"/>
        <v>6.2E-2</v>
      </c>
      <c r="C69" s="3" cm="1">
        <f t="array" ref="C69">INDEX('Modified Iteration Data'!$Q$8:$Q$1007,MATCH($B69,'Modified Iteration Data'!$AF$8:$AF$1007,0),0)</f>
        <v>80737747.117065609</v>
      </c>
      <c r="D69" s="3" cm="1">
        <f t="array" ref="D69">INDEX('Modified Iteration Data'!$R$8:$R$1007,MATCH($B69,'Modified Iteration Data'!$AG$8:$AG$1007,0),0)</f>
        <v>72059955.181515306</v>
      </c>
      <c r="E69" s="3">
        <f t="shared" si="2"/>
        <v>80737747.117065609</v>
      </c>
      <c r="F69" s="3">
        <f t="shared" si="3"/>
        <v>72059955.181515306</v>
      </c>
      <c r="G69" s="3">
        <f t="shared" si="0"/>
        <v>72059955.181515306</v>
      </c>
      <c r="H69" s="3">
        <f t="shared" si="4"/>
        <v>0</v>
      </c>
      <c r="I69" s="3">
        <f t="shared" si="5"/>
        <v>0</v>
      </c>
      <c r="J69" s="5">
        <f t="shared" si="6"/>
        <v>62</v>
      </c>
    </row>
    <row r="70" spans="2:10" x14ac:dyDescent="0.25">
      <c r="B70" s="6">
        <f t="shared" si="1"/>
        <v>6.3E-2</v>
      </c>
      <c r="C70" s="3" cm="1">
        <f t="array" ref="C70">INDEX('Modified Iteration Data'!$Q$8:$Q$1007,MATCH($B70,'Modified Iteration Data'!$AF$8:$AF$1007,0),0)</f>
        <v>80812390.298487395</v>
      </c>
      <c r="D70" s="3" cm="1">
        <f t="array" ref="D70">INDEX('Modified Iteration Data'!$R$8:$R$1007,MATCH($B70,'Modified Iteration Data'!$AG$8:$AG$1007,0),0)</f>
        <v>72081968.444640398</v>
      </c>
      <c r="E70" s="3">
        <f t="shared" si="2"/>
        <v>80812390.298487395</v>
      </c>
      <c r="F70" s="3">
        <f t="shared" si="3"/>
        <v>72081968.444640398</v>
      </c>
      <c r="G70" s="3">
        <f t="shared" si="0"/>
        <v>72081968.444640398</v>
      </c>
      <c r="H70" s="3">
        <f t="shared" si="4"/>
        <v>0</v>
      </c>
      <c r="I70" s="3">
        <f t="shared" si="5"/>
        <v>0</v>
      </c>
      <c r="J70" s="5">
        <f t="shared" si="6"/>
        <v>63</v>
      </c>
    </row>
    <row r="71" spans="2:10" x14ac:dyDescent="0.25">
      <c r="B71" s="6">
        <f t="shared" si="1"/>
        <v>6.4000000000000001E-2</v>
      </c>
      <c r="C71" s="3" cm="1">
        <f t="array" ref="C71">INDEX('Modified Iteration Data'!$Q$8:$Q$1007,MATCH($B71,'Modified Iteration Data'!$AF$8:$AF$1007,0),0)</f>
        <v>81119151.984130412</v>
      </c>
      <c r="D71" s="3" cm="1">
        <f t="array" ref="D71">INDEX('Modified Iteration Data'!$R$8:$R$1007,MATCH($B71,'Modified Iteration Data'!$AG$8:$AG$1007,0),0)</f>
        <v>72182546.111450002</v>
      </c>
      <c r="E71" s="3">
        <f t="shared" si="2"/>
        <v>81119151.984130412</v>
      </c>
      <c r="F71" s="3">
        <f t="shared" si="3"/>
        <v>72182546.111450002</v>
      </c>
      <c r="G71" s="3">
        <f t="shared" si="0"/>
        <v>72182546.111450002</v>
      </c>
      <c r="H71" s="3">
        <f t="shared" si="4"/>
        <v>0</v>
      </c>
      <c r="I71" s="3">
        <f t="shared" si="5"/>
        <v>0</v>
      </c>
      <c r="J71" s="5">
        <f t="shared" si="6"/>
        <v>64</v>
      </c>
    </row>
    <row r="72" spans="2:10" x14ac:dyDescent="0.25">
      <c r="B72" s="6">
        <f t="shared" si="1"/>
        <v>6.5000000000000002E-2</v>
      </c>
      <c r="C72" s="3" cm="1">
        <f t="array" ref="C72">INDEX('Modified Iteration Data'!$Q$8:$Q$1007,MATCH($B72,'Modified Iteration Data'!$AF$8:$AF$1007,0),0)</f>
        <v>81172693.804053396</v>
      </c>
      <c r="D72" s="3" cm="1">
        <f t="array" ref="D72">INDEX('Modified Iteration Data'!$R$8:$R$1007,MATCH($B72,'Modified Iteration Data'!$AG$8:$AG$1007,0),0)</f>
        <v>72654335.595071003</v>
      </c>
      <c r="E72" s="3">
        <f t="shared" si="2"/>
        <v>81172693.804053396</v>
      </c>
      <c r="F72" s="3">
        <f t="shared" si="3"/>
        <v>72654335.595071003</v>
      </c>
      <c r="G72" s="3">
        <f t="shared" ref="G72:G135" si="7">MIN(E72:F72)</f>
        <v>72654335.595071003</v>
      </c>
      <c r="H72" s="3">
        <f t="shared" si="4"/>
        <v>0</v>
      </c>
      <c r="I72" s="3">
        <f t="shared" si="5"/>
        <v>0</v>
      </c>
      <c r="J72" s="5">
        <f t="shared" si="6"/>
        <v>65</v>
      </c>
    </row>
    <row r="73" spans="2:10" x14ac:dyDescent="0.25">
      <c r="B73" s="6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81415556.693222001</v>
      </c>
      <c r="D73" s="3" cm="1">
        <f t="array" ref="D73">INDEX('Modified Iteration Data'!$R$8:$R$1007,MATCH($B73,'Modified Iteration Data'!$AG$8:$AG$1007,0),0)</f>
        <v>72666001.705543607</v>
      </c>
      <c r="E73" s="3">
        <f t="shared" ref="E73:E136" si="9">C73+$E$5</f>
        <v>81415556.693222001</v>
      </c>
      <c r="F73" s="3">
        <f t="shared" ref="F73:F136" si="10">D73+$F$5</f>
        <v>72666001.705543607</v>
      </c>
      <c r="G73" s="3">
        <f t="shared" si="7"/>
        <v>72666001.705543607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5">
        <f t="shared" si="6"/>
        <v>66</v>
      </c>
    </row>
    <row r="74" spans="2:10" x14ac:dyDescent="0.25">
      <c r="B74" s="6">
        <f t="shared" si="8"/>
        <v>6.7000000000000004E-2</v>
      </c>
      <c r="C74" s="3" cm="1">
        <f t="array" ref="C74">INDEX('Modified Iteration Data'!$Q$8:$Q$1007,MATCH($B74,'Modified Iteration Data'!$AF$8:$AF$1007,0),0)</f>
        <v>81672806.918523699</v>
      </c>
      <c r="D74" s="3" cm="1">
        <f t="array" ref="D74">INDEX('Modified Iteration Data'!$R$8:$R$1007,MATCH($B74,'Modified Iteration Data'!$AG$8:$AG$1007,0),0)</f>
        <v>72766681.458325505</v>
      </c>
      <c r="E74" s="3">
        <f t="shared" si="9"/>
        <v>81672806.918523699</v>
      </c>
      <c r="F74" s="3">
        <f t="shared" si="10"/>
        <v>72766681.458325505</v>
      </c>
      <c r="G74" s="3">
        <f t="shared" si="7"/>
        <v>72766681.458325505</v>
      </c>
      <c r="H74" s="3">
        <f t="shared" si="11"/>
        <v>0</v>
      </c>
      <c r="I74" s="3">
        <f t="shared" si="12"/>
        <v>0</v>
      </c>
      <c r="J74" s="5">
        <f t="shared" ref="J74:J137" si="13">J73+1</f>
        <v>67</v>
      </c>
    </row>
    <row r="75" spans="2:10" x14ac:dyDescent="0.25">
      <c r="B75" s="6">
        <f t="shared" si="8"/>
        <v>6.8000000000000005E-2</v>
      </c>
      <c r="C75" s="3" cm="1">
        <f t="array" ref="C75">INDEX('Modified Iteration Data'!$Q$8:$Q$1007,MATCH($B75,'Modified Iteration Data'!$AF$8:$AF$1007,0),0)</f>
        <v>82254877.889698505</v>
      </c>
      <c r="D75" s="3" cm="1">
        <f t="array" ref="D75">INDEX('Modified Iteration Data'!$R$8:$R$1007,MATCH($B75,'Modified Iteration Data'!$AG$8:$AG$1007,0),0)</f>
        <v>72996304.8245406</v>
      </c>
      <c r="E75" s="3">
        <f t="shared" si="9"/>
        <v>82254877.889698505</v>
      </c>
      <c r="F75" s="3">
        <f t="shared" si="10"/>
        <v>72996304.8245406</v>
      </c>
      <c r="G75" s="3">
        <f t="shared" si="7"/>
        <v>72996304.8245406</v>
      </c>
      <c r="H75" s="3">
        <f t="shared" si="11"/>
        <v>0</v>
      </c>
      <c r="I75" s="3">
        <f t="shared" si="12"/>
        <v>0</v>
      </c>
      <c r="J75" s="5">
        <f t="shared" si="13"/>
        <v>68</v>
      </c>
    </row>
    <row r="76" spans="2:10" x14ac:dyDescent="0.25">
      <c r="B76" s="6">
        <f t="shared" si="8"/>
        <v>6.9000000000000006E-2</v>
      </c>
      <c r="C76" s="3" cm="1">
        <f t="array" ref="C76">INDEX('Modified Iteration Data'!$Q$8:$Q$1007,MATCH($B76,'Modified Iteration Data'!$AF$8:$AF$1007,0),0)</f>
        <v>82356971.692464396</v>
      </c>
      <c r="D76" s="3" cm="1">
        <f t="array" ref="D76">INDEX('Modified Iteration Data'!$R$8:$R$1007,MATCH($B76,'Modified Iteration Data'!$AG$8:$AG$1007,0),0)</f>
        <v>73009800.902843297</v>
      </c>
      <c r="E76" s="3">
        <f t="shared" si="9"/>
        <v>82356971.692464396</v>
      </c>
      <c r="F76" s="3">
        <f t="shared" si="10"/>
        <v>73009800.902843297</v>
      </c>
      <c r="G76" s="3">
        <f t="shared" si="7"/>
        <v>73009800.902843297</v>
      </c>
      <c r="H76" s="3">
        <f t="shared" si="11"/>
        <v>0</v>
      </c>
      <c r="I76" s="3">
        <f t="shared" si="12"/>
        <v>0</v>
      </c>
      <c r="J76" s="5">
        <f t="shared" si="13"/>
        <v>69</v>
      </c>
    </row>
    <row r="77" spans="2:10" x14ac:dyDescent="0.25">
      <c r="B77" s="6">
        <f t="shared" si="8"/>
        <v>7.0000000000000007E-2</v>
      </c>
      <c r="C77" s="3" cm="1">
        <f t="array" ref="C77">INDEX('Modified Iteration Data'!$Q$8:$Q$1007,MATCH($B77,'Modified Iteration Data'!$AF$8:$AF$1007,0),0)</f>
        <v>82658943.967506111</v>
      </c>
      <c r="D77" s="3" cm="1">
        <f t="array" ref="D77">INDEX('Modified Iteration Data'!$R$8:$R$1007,MATCH($B77,'Modified Iteration Data'!$AG$8:$AG$1007,0),0)</f>
        <v>73123225.268950701</v>
      </c>
      <c r="E77" s="3">
        <f t="shared" si="9"/>
        <v>82658943.967506111</v>
      </c>
      <c r="F77" s="3">
        <f t="shared" si="10"/>
        <v>73123225.268950701</v>
      </c>
      <c r="G77" s="3">
        <f t="shared" si="7"/>
        <v>73123225.268950701</v>
      </c>
      <c r="H77" s="3">
        <f t="shared" si="11"/>
        <v>0</v>
      </c>
      <c r="I77" s="3">
        <f t="shared" si="12"/>
        <v>0</v>
      </c>
      <c r="J77" s="5">
        <f t="shared" si="13"/>
        <v>70</v>
      </c>
    </row>
    <row r="78" spans="2:10" x14ac:dyDescent="0.25">
      <c r="B78" s="6">
        <f t="shared" si="8"/>
        <v>7.0999999999999994E-2</v>
      </c>
      <c r="C78" s="3" cm="1">
        <f t="array" ref="C78">INDEX('Modified Iteration Data'!$Q$8:$Q$1007,MATCH($B78,'Modified Iteration Data'!$AF$8:$AF$1007,0),0)</f>
        <v>83080284.070207894</v>
      </c>
      <c r="D78" s="3" cm="1">
        <f t="array" ref="D78">INDEX('Modified Iteration Data'!$R$8:$R$1007,MATCH($B78,'Modified Iteration Data'!$AG$8:$AG$1007,0),0)</f>
        <v>73275310.341342509</v>
      </c>
      <c r="E78" s="3">
        <f t="shared" si="9"/>
        <v>83080284.070207894</v>
      </c>
      <c r="F78" s="3">
        <f t="shared" si="10"/>
        <v>73275310.341342509</v>
      </c>
      <c r="G78" s="3">
        <f t="shared" si="7"/>
        <v>73275310.341342509</v>
      </c>
      <c r="H78" s="3">
        <f t="shared" si="11"/>
        <v>0</v>
      </c>
      <c r="I78" s="3">
        <f t="shared" si="12"/>
        <v>0</v>
      </c>
      <c r="J78" s="5">
        <f t="shared" si="13"/>
        <v>71</v>
      </c>
    </row>
    <row r="79" spans="2:10" x14ac:dyDescent="0.25">
      <c r="B79" s="6">
        <f t="shared" si="8"/>
        <v>7.1999999999999995E-2</v>
      </c>
      <c r="C79" s="3" cm="1">
        <f t="array" ref="C79">INDEX('Modified Iteration Data'!$Q$8:$Q$1007,MATCH($B79,'Modified Iteration Data'!$AF$8:$AF$1007,0),0)</f>
        <v>83999668.583834201</v>
      </c>
      <c r="D79" s="3" cm="1">
        <f t="array" ref="D79">INDEX('Modified Iteration Data'!$R$8:$R$1007,MATCH($B79,'Modified Iteration Data'!$AG$8:$AG$1007,0),0)</f>
        <v>73294471.791209698</v>
      </c>
      <c r="E79" s="3">
        <f t="shared" si="9"/>
        <v>83999668.583834201</v>
      </c>
      <c r="F79" s="3">
        <f t="shared" si="10"/>
        <v>73294471.791209698</v>
      </c>
      <c r="G79" s="3">
        <f t="shared" si="7"/>
        <v>73294471.791209698</v>
      </c>
      <c r="H79" s="3">
        <f t="shared" si="11"/>
        <v>0</v>
      </c>
      <c r="I79" s="3">
        <f t="shared" si="12"/>
        <v>0</v>
      </c>
      <c r="J79" s="5">
        <f t="shared" si="13"/>
        <v>72</v>
      </c>
    </row>
    <row r="80" spans="2:10" x14ac:dyDescent="0.25">
      <c r="B80" s="6">
        <f t="shared" si="8"/>
        <v>7.2999999999999995E-2</v>
      </c>
      <c r="C80" s="3" cm="1">
        <f t="array" ref="C80">INDEX('Modified Iteration Data'!$Q$8:$Q$1007,MATCH($B80,'Modified Iteration Data'!$AF$8:$AF$1007,0),0)</f>
        <v>84222406.865070596</v>
      </c>
      <c r="D80" s="3" cm="1">
        <f t="array" ref="D80">INDEX('Modified Iteration Data'!$R$8:$R$1007,MATCH($B80,'Modified Iteration Data'!$AG$8:$AG$1007,0),0)</f>
        <v>73331239.189870209</v>
      </c>
      <c r="E80" s="3">
        <f t="shared" si="9"/>
        <v>84222406.865070596</v>
      </c>
      <c r="F80" s="3">
        <f t="shared" si="10"/>
        <v>73331239.189870209</v>
      </c>
      <c r="G80" s="3">
        <f t="shared" si="7"/>
        <v>73331239.189870209</v>
      </c>
      <c r="H80" s="3">
        <f t="shared" si="11"/>
        <v>0</v>
      </c>
      <c r="I80" s="3">
        <f t="shared" si="12"/>
        <v>0</v>
      </c>
      <c r="J80" s="5">
        <f t="shared" si="13"/>
        <v>73</v>
      </c>
    </row>
    <row r="81" spans="2:10" x14ac:dyDescent="0.25">
      <c r="B81" s="6">
        <f t="shared" si="8"/>
        <v>7.3999999999999996E-2</v>
      </c>
      <c r="C81" s="3" cm="1">
        <f t="array" ref="C81">INDEX('Modified Iteration Data'!$Q$8:$Q$1007,MATCH($B81,'Modified Iteration Data'!$AF$8:$AF$1007,0),0)</f>
        <v>84451986.19164151</v>
      </c>
      <c r="D81" s="3" cm="1">
        <f t="array" ref="D81">INDEX('Modified Iteration Data'!$R$8:$R$1007,MATCH($B81,'Modified Iteration Data'!$AG$8:$AG$1007,0),0)</f>
        <v>73553128.667975605</v>
      </c>
      <c r="E81" s="3">
        <f t="shared" si="9"/>
        <v>84451986.19164151</v>
      </c>
      <c r="F81" s="3">
        <f t="shared" si="10"/>
        <v>73553128.667975605</v>
      </c>
      <c r="G81" s="3">
        <f t="shared" si="7"/>
        <v>73553128.667975605</v>
      </c>
      <c r="H81" s="3">
        <f t="shared" si="11"/>
        <v>0</v>
      </c>
      <c r="I81" s="3">
        <f t="shared" si="12"/>
        <v>0</v>
      </c>
      <c r="J81" s="5">
        <f t="shared" si="13"/>
        <v>74</v>
      </c>
    </row>
    <row r="82" spans="2:10" x14ac:dyDescent="0.25">
      <c r="B82" s="6">
        <f t="shared" si="8"/>
        <v>7.4999999999999997E-2</v>
      </c>
      <c r="C82" s="3" cm="1">
        <f t="array" ref="C82">INDEX('Modified Iteration Data'!$Q$8:$Q$1007,MATCH($B82,'Modified Iteration Data'!$AF$8:$AF$1007,0),0)</f>
        <v>84459537.541885898</v>
      </c>
      <c r="D82" s="3" cm="1">
        <f t="array" ref="D82">INDEX('Modified Iteration Data'!$R$8:$R$1007,MATCH($B82,'Modified Iteration Data'!$AG$8:$AG$1007,0),0)</f>
        <v>73785316.166469604</v>
      </c>
      <c r="E82" s="3">
        <f t="shared" si="9"/>
        <v>84459537.541885898</v>
      </c>
      <c r="F82" s="3">
        <f t="shared" si="10"/>
        <v>73785316.166469604</v>
      </c>
      <c r="G82" s="3">
        <f t="shared" si="7"/>
        <v>73785316.166469604</v>
      </c>
      <c r="H82" s="3">
        <f t="shared" si="11"/>
        <v>0</v>
      </c>
      <c r="I82" s="3">
        <f t="shared" si="12"/>
        <v>0</v>
      </c>
      <c r="J82" s="5">
        <f t="shared" si="13"/>
        <v>75</v>
      </c>
    </row>
    <row r="83" spans="2:10" x14ac:dyDescent="0.25">
      <c r="B83" s="6">
        <f t="shared" si="8"/>
        <v>7.5999999999999998E-2</v>
      </c>
      <c r="C83" s="3" cm="1">
        <f t="array" ref="C83">INDEX('Modified Iteration Data'!$Q$8:$Q$1007,MATCH($B83,'Modified Iteration Data'!$AF$8:$AF$1007,0),0)</f>
        <v>84992700.829442203</v>
      </c>
      <c r="D83" s="3" cm="1">
        <f t="array" ref="D83">INDEX('Modified Iteration Data'!$R$8:$R$1007,MATCH($B83,'Modified Iteration Data'!$AG$8:$AG$1007,0),0)</f>
        <v>73867852.289612591</v>
      </c>
      <c r="E83" s="3">
        <f t="shared" si="9"/>
        <v>84992700.829442203</v>
      </c>
      <c r="F83" s="3">
        <f t="shared" si="10"/>
        <v>73867852.289612591</v>
      </c>
      <c r="G83" s="3">
        <f t="shared" si="7"/>
        <v>73867852.289612591</v>
      </c>
      <c r="H83" s="3">
        <f t="shared" si="11"/>
        <v>0</v>
      </c>
      <c r="I83" s="3">
        <f t="shared" si="12"/>
        <v>0</v>
      </c>
      <c r="J83" s="5">
        <f t="shared" si="13"/>
        <v>76</v>
      </c>
    </row>
    <row r="84" spans="2:10" x14ac:dyDescent="0.25">
      <c r="B84" s="6">
        <f t="shared" si="8"/>
        <v>7.6999999999999999E-2</v>
      </c>
      <c r="C84" s="3" cm="1">
        <f t="array" ref="C84">INDEX('Modified Iteration Data'!$Q$8:$Q$1007,MATCH($B84,'Modified Iteration Data'!$AF$8:$AF$1007,0),0)</f>
        <v>84993267.655346498</v>
      </c>
      <c r="D84" s="3" cm="1">
        <f t="array" ref="D84">INDEX('Modified Iteration Data'!$R$8:$R$1007,MATCH($B84,'Modified Iteration Data'!$AG$8:$AG$1007,0),0)</f>
        <v>73894156.325514302</v>
      </c>
      <c r="E84" s="3">
        <f t="shared" si="9"/>
        <v>84993267.655346498</v>
      </c>
      <c r="F84" s="3">
        <f t="shared" si="10"/>
        <v>73894156.325514302</v>
      </c>
      <c r="G84" s="3">
        <f t="shared" si="7"/>
        <v>73894156.325514302</v>
      </c>
      <c r="H84" s="3">
        <f t="shared" si="11"/>
        <v>0</v>
      </c>
      <c r="I84" s="3">
        <f t="shared" si="12"/>
        <v>0</v>
      </c>
      <c r="J84" s="5">
        <f t="shared" si="13"/>
        <v>77</v>
      </c>
    </row>
    <row r="85" spans="2:10" x14ac:dyDescent="0.25">
      <c r="B85" s="6">
        <f t="shared" si="8"/>
        <v>7.8E-2</v>
      </c>
      <c r="C85" s="3" cm="1">
        <f t="array" ref="C85">INDEX('Modified Iteration Data'!$Q$8:$Q$1007,MATCH($B85,'Modified Iteration Data'!$AF$8:$AF$1007,0),0)</f>
        <v>85250915.034221098</v>
      </c>
      <c r="D85" s="3" cm="1">
        <f t="array" ref="D85">INDEX('Modified Iteration Data'!$R$8:$R$1007,MATCH($B85,'Modified Iteration Data'!$AG$8:$AG$1007,0),0)</f>
        <v>73933107.224563196</v>
      </c>
      <c r="E85" s="3">
        <f t="shared" si="9"/>
        <v>85250915.034221098</v>
      </c>
      <c r="F85" s="3">
        <f t="shared" si="10"/>
        <v>73933107.224563196</v>
      </c>
      <c r="G85" s="3">
        <f t="shared" si="7"/>
        <v>73933107.224563196</v>
      </c>
      <c r="H85" s="3">
        <f t="shared" si="11"/>
        <v>0</v>
      </c>
      <c r="I85" s="3">
        <f t="shared" si="12"/>
        <v>0</v>
      </c>
      <c r="J85" s="5">
        <f t="shared" si="13"/>
        <v>78</v>
      </c>
    </row>
    <row r="86" spans="2:10" x14ac:dyDescent="0.25">
      <c r="B86" s="6">
        <f t="shared" si="8"/>
        <v>7.9000000000000001E-2</v>
      </c>
      <c r="C86" s="3" cm="1">
        <f t="array" ref="C86">INDEX('Modified Iteration Data'!$Q$8:$Q$1007,MATCH($B86,'Modified Iteration Data'!$AF$8:$AF$1007,0),0)</f>
        <v>85334562.5376129</v>
      </c>
      <c r="D86" s="3" cm="1">
        <f t="array" ref="D86">INDEX('Modified Iteration Data'!$R$8:$R$1007,MATCH($B86,'Modified Iteration Data'!$AG$8:$AG$1007,0),0)</f>
        <v>73970983.570519209</v>
      </c>
      <c r="E86" s="3">
        <f t="shared" si="9"/>
        <v>85334562.5376129</v>
      </c>
      <c r="F86" s="3">
        <f t="shared" si="10"/>
        <v>73970983.570519209</v>
      </c>
      <c r="G86" s="3">
        <f t="shared" si="7"/>
        <v>73970983.570519209</v>
      </c>
      <c r="H86" s="3">
        <f t="shared" si="11"/>
        <v>0</v>
      </c>
      <c r="I86" s="3">
        <f t="shared" si="12"/>
        <v>0</v>
      </c>
      <c r="J86" s="5">
        <f t="shared" si="13"/>
        <v>79</v>
      </c>
    </row>
    <row r="87" spans="2:10" x14ac:dyDescent="0.25">
      <c r="B87" s="6">
        <f t="shared" si="8"/>
        <v>0.08</v>
      </c>
      <c r="C87" s="3" cm="1">
        <f t="array" ref="C87">INDEX('Modified Iteration Data'!$Q$8:$Q$1007,MATCH($B87,'Modified Iteration Data'!$AF$8:$AF$1007,0),0)</f>
        <v>85685134.017255202</v>
      </c>
      <c r="D87" s="3" cm="1">
        <f t="array" ref="D87">INDEX('Modified Iteration Data'!$R$8:$R$1007,MATCH($B87,'Modified Iteration Data'!$AG$8:$AG$1007,0),0)</f>
        <v>74116696.951619402</v>
      </c>
      <c r="E87" s="3">
        <f t="shared" si="9"/>
        <v>85685134.017255202</v>
      </c>
      <c r="F87" s="3">
        <f t="shared" si="10"/>
        <v>74116696.951619402</v>
      </c>
      <c r="G87" s="3">
        <f t="shared" si="7"/>
        <v>74116696.951619402</v>
      </c>
      <c r="H87" s="3">
        <f t="shared" si="11"/>
        <v>0</v>
      </c>
      <c r="I87" s="3">
        <f t="shared" si="12"/>
        <v>0</v>
      </c>
      <c r="J87" s="5">
        <f t="shared" si="13"/>
        <v>80</v>
      </c>
    </row>
    <row r="88" spans="2:10" x14ac:dyDescent="0.25">
      <c r="B88" s="6">
        <f t="shared" si="8"/>
        <v>8.1000000000000003E-2</v>
      </c>
      <c r="C88" s="3" cm="1">
        <f t="array" ref="C88">INDEX('Modified Iteration Data'!$Q$8:$Q$1007,MATCH($B88,'Modified Iteration Data'!$AF$8:$AF$1007,0),0)</f>
        <v>85890787.5474004</v>
      </c>
      <c r="D88" s="3" cm="1">
        <f t="array" ref="D88">INDEX('Modified Iteration Data'!$R$8:$R$1007,MATCH($B88,'Modified Iteration Data'!$AG$8:$AG$1007,0),0)</f>
        <v>74248072.796138108</v>
      </c>
      <c r="E88" s="3">
        <f t="shared" si="9"/>
        <v>85890787.5474004</v>
      </c>
      <c r="F88" s="3">
        <f t="shared" si="10"/>
        <v>74248072.796138108</v>
      </c>
      <c r="G88" s="3">
        <f t="shared" si="7"/>
        <v>74248072.796138108</v>
      </c>
      <c r="H88" s="3">
        <f t="shared" si="11"/>
        <v>0</v>
      </c>
      <c r="I88" s="3">
        <f t="shared" si="12"/>
        <v>0</v>
      </c>
      <c r="J88" s="5">
        <f t="shared" si="13"/>
        <v>81</v>
      </c>
    </row>
    <row r="89" spans="2:10" x14ac:dyDescent="0.25">
      <c r="B89" s="6">
        <f t="shared" si="8"/>
        <v>8.2000000000000003E-2</v>
      </c>
      <c r="C89" s="3" cm="1">
        <f t="array" ref="C89">INDEX('Modified Iteration Data'!$Q$8:$Q$1007,MATCH($B89,'Modified Iteration Data'!$AF$8:$AF$1007,0),0)</f>
        <v>86001986.168051794</v>
      </c>
      <c r="D89" s="3" cm="1">
        <f t="array" ref="D89">INDEX('Modified Iteration Data'!$R$8:$R$1007,MATCH($B89,'Modified Iteration Data'!$AG$8:$AG$1007,0),0)</f>
        <v>74504280.539420694</v>
      </c>
      <c r="E89" s="3">
        <f t="shared" si="9"/>
        <v>86001986.168051794</v>
      </c>
      <c r="F89" s="3">
        <f t="shared" si="10"/>
        <v>74504280.539420694</v>
      </c>
      <c r="G89" s="3">
        <f t="shared" si="7"/>
        <v>74504280.539420694</v>
      </c>
      <c r="H89" s="3">
        <f t="shared" si="11"/>
        <v>0</v>
      </c>
      <c r="I89" s="3">
        <f t="shared" si="12"/>
        <v>0</v>
      </c>
      <c r="J89" s="5">
        <f t="shared" si="13"/>
        <v>82</v>
      </c>
    </row>
    <row r="90" spans="2:10" x14ac:dyDescent="0.25">
      <c r="B90" s="6">
        <f t="shared" si="8"/>
        <v>8.3000000000000004E-2</v>
      </c>
      <c r="C90" s="3" cm="1">
        <f t="array" ref="C90">INDEX('Modified Iteration Data'!$Q$8:$Q$1007,MATCH($B90,'Modified Iteration Data'!$AF$8:$AF$1007,0),0)</f>
        <v>86361723.9904183</v>
      </c>
      <c r="D90" s="3" cm="1">
        <f t="array" ref="D90">INDEX('Modified Iteration Data'!$R$8:$R$1007,MATCH($B90,'Modified Iteration Data'!$AG$8:$AG$1007,0),0)</f>
        <v>74623089.762251601</v>
      </c>
      <c r="E90" s="3">
        <f t="shared" si="9"/>
        <v>86361723.9904183</v>
      </c>
      <c r="F90" s="3">
        <f t="shared" si="10"/>
        <v>74623089.762251601</v>
      </c>
      <c r="G90" s="3">
        <f t="shared" si="7"/>
        <v>74623089.762251601</v>
      </c>
      <c r="H90" s="3">
        <f t="shared" si="11"/>
        <v>0</v>
      </c>
      <c r="I90" s="3">
        <f t="shared" si="12"/>
        <v>0</v>
      </c>
      <c r="J90" s="5">
        <f t="shared" si="13"/>
        <v>83</v>
      </c>
    </row>
    <row r="91" spans="2:10" x14ac:dyDescent="0.25">
      <c r="B91" s="6">
        <f t="shared" si="8"/>
        <v>8.4000000000000005E-2</v>
      </c>
      <c r="C91" s="3" cm="1">
        <f t="array" ref="C91">INDEX('Modified Iteration Data'!$Q$8:$Q$1007,MATCH($B91,'Modified Iteration Data'!$AF$8:$AF$1007,0),0)</f>
        <v>86569703.434629202</v>
      </c>
      <c r="D91" s="3" cm="1">
        <f t="array" ref="D91">INDEX('Modified Iteration Data'!$R$8:$R$1007,MATCH($B91,'Modified Iteration Data'!$AG$8:$AG$1007,0),0)</f>
        <v>74635260.933526009</v>
      </c>
      <c r="E91" s="3">
        <f t="shared" si="9"/>
        <v>86569703.434629202</v>
      </c>
      <c r="F91" s="3">
        <f t="shared" si="10"/>
        <v>74635260.933526009</v>
      </c>
      <c r="G91" s="3">
        <f t="shared" si="7"/>
        <v>74635260.933526009</v>
      </c>
      <c r="H91" s="3">
        <f t="shared" si="11"/>
        <v>0</v>
      </c>
      <c r="I91" s="3">
        <f t="shared" si="12"/>
        <v>0</v>
      </c>
      <c r="J91" s="5">
        <f t="shared" si="13"/>
        <v>84</v>
      </c>
    </row>
    <row r="92" spans="2:10" x14ac:dyDescent="0.25">
      <c r="B92" s="6">
        <f t="shared" si="8"/>
        <v>8.5000000000000006E-2</v>
      </c>
      <c r="C92" s="3" cm="1">
        <f t="array" ref="C92">INDEX('Modified Iteration Data'!$Q$8:$Q$1007,MATCH($B92,'Modified Iteration Data'!$AF$8:$AF$1007,0),0)</f>
        <v>86812912.201173395</v>
      </c>
      <c r="D92" s="3" cm="1">
        <f t="array" ref="D92">INDEX('Modified Iteration Data'!$R$8:$R$1007,MATCH($B92,'Modified Iteration Data'!$AG$8:$AG$1007,0),0)</f>
        <v>74724742.551755607</v>
      </c>
      <c r="E92" s="3">
        <f t="shared" si="9"/>
        <v>86812912.201173395</v>
      </c>
      <c r="F92" s="3">
        <f t="shared" si="10"/>
        <v>74724742.551755607</v>
      </c>
      <c r="G92" s="3">
        <f t="shared" si="7"/>
        <v>74724742.551755607</v>
      </c>
      <c r="H92" s="3">
        <f t="shared" si="11"/>
        <v>0</v>
      </c>
      <c r="I92" s="3">
        <f t="shared" si="12"/>
        <v>0</v>
      </c>
      <c r="J92" s="5">
        <f t="shared" si="13"/>
        <v>85</v>
      </c>
    </row>
    <row r="93" spans="2:10" x14ac:dyDescent="0.25">
      <c r="B93" s="6">
        <f t="shared" si="8"/>
        <v>8.5999999999999993E-2</v>
      </c>
      <c r="C93" s="3" cm="1">
        <f t="array" ref="C93">INDEX('Modified Iteration Data'!$Q$8:$Q$1007,MATCH($B93,'Modified Iteration Data'!$AF$8:$AF$1007,0),0)</f>
        <v>86824380.803765595</v>
      </c>
      <c r="D93" s="3" cm="1">
        <f t="array" ref="D93">INDEX('Modified Iteration Data'!$R$8:$R$1007,MATCH($B93,'Modified Iteration Data'!$AG$8:$AG$1007,0),0)</f>
        <v>74899082.978424489</v>
      </c>
      <c r="E93" s="3">
        <f t="shared" si="9"/>
        <v>86824380.803765595</v>
      </c>
      <c r="F93" s="3">
        <f t="shared" si="10"/>
        <v>74899082.978424489</v>
      </c>
      <c r="G93" s="3">
        <f t="shared" si="7"/>
        <v>74899082.978424489</v>
      </c>
      <c r="H93" s="3">
        <f t="shared" si="11"/>
        <v>0</v>
      </c>
      <c r="I93" s="3">
        <f t="shared" si="12"/>
        <v>0</v>
      </c>
      <c r="J93" s="5">
        <f t="shared" si="13"/>
        <v>86</v>
      </c>
    </row>
    <row r="94" spans="2:10" x14ac:dyDescent="0.25">
      <c r="B94" s="6">
        <f t="shared" si="8"/>
        <v>8.6999999999999994E-2</v>
      </c>
      <c r="C94" s="3" cm="1">
        <f t="array" ref="C94">INDEX('Modified Iteration Data'!$Q$8:$Q$1007,MATCH($B94,'Modified Iteration Data'!$AF$8:$AF$1007,0),0)</f>
        <v>86999190.190809995</v>
      </c>
      <c r="D94" s="3" cm="1">
        <f t="array" ref="D94">INDEX('Modified Iteration Data'!$R$8:$R$1007,MATCH($B94,'Modified Iteration Data'!$AG$8:$AG$1007,0),0)</f>
        <v>75007165.089522704</v>
      </c>
      <c r="E94" s="3">
        <f t="shared" si="9"/>
        <v>86999190.190809995</v>
      </c>
      <c r="F94" s="3">
        <f t="shared" si="10"/>
        <v>75007165.089522704</v>
      </c>
      <c r="G94" s="3">
        <f t="shared" si="7"/>
        <v>75007165.089522704</v>
      </c>
      <c r="H94" s="3">
        <f t="shared" si="11"/>
        <v>0</v>
      </c>
      <c r="I94" s="3">
        <f t="shared" si="12"/>
        <v>0</v>
      </c>
      <c r="J94" s="5">
        <f t="shared" si="13"/>
        <v>87</v>
      </c>
    </row>
    <row r="95" spans="2:10" x14ac:dyDescent="0.25">
      <c r="B95" s="6">
        <f t="shared" si="8"/>
        <v>8.7999999999999995E-2</v>
      </c>
      <c r="C95" s="3" cm="1">
        <f t="array" ref="C95">INDEX('Modified Iteration Data'!$Q$8:$Q$1007,MATCH($B95,'Modified Iteration Data'!$AF$8:$AF$1007,0),0)</f>
        <v>87333232.920155197</v>
      </c>
      <c r="D95" s="3" cm="1">
        <f t="array" ref="D95">INDEX('Modified Iteration Data'!$R$8:$R$1007,MATCH($B95,'Modified Iteration Data'!$AG$8:$AG$1007,0),0)</f>
        <v>75211663.992697701</v>
      </c>
      <c r="E95" s="3">
        <f t="shared" si="9"/>
        <v>87333232.920155197</v>
      </c>
      <c r="F95" s="3">
        <f t="shared" si="10"/>
        <v>75211663.992697701</v>
      </c>
      <c r="G95" s="3">
        <f t="shared" si="7"/>
        <v>75211663.992697701</v>
      </c>
      <c r="H95" s="3">
        <f t="shared" si="11"/>
        <v>0</v>
      </c>
      <c r="I95" s="3">
        <f t="shared" si="12"/>
        <v>0</v>
      </c>
      <c r="J95" s="5">
        <f t="shared" si="13"/>
        <v>88</v>
      </c>
    </row>
    <row r="96" spans="2:10" x14ac:dyDescent="0.25">
      <c r="B96" s="6">
        <f t="shared" si="8"/>
        <v>8.8999999999999996E-2</v>
      </c>
      <c r="C96" s="3" cm="1">
        <f t="array" ref="C96">INDEX('Modified Iteration Data'!$Q$8:$Q$1007,MATCH($B96,'Modified Iteration Data'!$AF$8:$AF$1007,0),0)</f>
        <v>87672238.630053103</v>
      </c>
      <c r="D96" s="3" cm="1">
        <f t="array" ref="D96">INDEX('Modified Iteration Data'!$R$8:$R$1007,MATCH($B96,'Modified Iteration Data'!$AG$8:$AG$1007,0),0)</f>
        <v>75246435.9472038</v>
      </c>
      <c r="E96" s="3">
        <f t="shared" si="9"/>
        <v>87672238.630053103</v>
      </c>
      <c r="F96" s="3">
        <f t="shared" si="10"/>
        <v>75246435.9472038</v>
      </c>
      <c r="G96" s="3">
        <f t="shared" si="7"/>
        <v>75246435.9472038</v>
      </c>
      <c r="H96" s="3">
        <f t="shared" si="11"/>
        <v>0</v>
      </c>
      <c r="I96" s="3">
        <f t="shared" si="12"/>
        <v>0</v>
      </c>
      <c r="J96" s="5">
        <f t="shared" si="13"/>
        <v>89</v>
      </c>
    </row>
    <row r="97" spans="2:10" x14ac:dyDescent="0.25">
      <c r="B97" s="6">
        <f t="shared" si="8"/>
        <v>0.09</v>
      </c>
      <c r="C97" s="3" cm="1">
        <f t="array" ref="C97">INDEX('Modified Iteration Data'!$Q$8:$Q$1007,MATCH($B97,'Modified Iteration Data'!$AF$8:$AF$1007,0),0)</f>
        <v>88336088.509271398</v>
      </c>
      <c r="D97" s="3" cm="1">
        <f t="array" ref="D97">INDEX('Modified Iteration Data'!$R$8:$R$1007,MATCH($B97,'Modified Iteration Data'!$AG$8:$AG$1007,0),0)</f>
        <v>75282821.515979499</v>
      </c>
      <c r="E97" s="3">
        <f t="shared" si="9"/>
        <v>88336088.509271398</v>
      </c>
      <c r="F97" s="3">
        <f t="shared" si="10"/>
        <v>75282821.515979499</v>
      </c>
      <c r="G97" s="3">
        <f t="shared" si="7"/>
        <v>75282821.515979499</v>
      </c>
      <c r="H97" s="3">
        <f t="shared" si="11"/>
        <v>0</v>
      </c>
      <c r="I97" s="3">
        <f t="shared" si="12"/>
        <v>0</v>
      </c>
      <c r="J97" s="5">
        <f t="shared" si="13"/>
        <v>90</v>
      </c>
    </row>
    <row r="98" spans="2:10" x14ac:dyDescent="0.25">
      <c r="B98" s="6">
        <f t="shared" si="8"/>
        <v>9.0999999999999998E-2</v>
      </c>
      <c r="C98" s="3" cm="1">
        <f t="array" ref="C98">INDEX('Modified Iteration Data'!$Q$8:$Q$1007,MATCH($B98,'Modified Iteration Data'!$AF$8:$AF$1007,0),0)</f>
        <v>88795844.089810699</v>
      </c>
      <c r="D98" s="3" cm="1">
        <f t="array" ref="D98">INDEX('Modified Iteration Data'!$R$8:$R$1007,MATCH($B98,'Modified Iteration Data'!$AG$8:$AG$1007,0),0)</f>
        <v>75748288.139515609</v>
      </c>
      <c r="E98" s="3">
        <f t="shared" si="9"/>
        <v>88795844.089810699</v>
      </c>
      <c r="F98" s="3">
        <f t="shared" si="10"/>
        <v>75748288.139515609</v>
      </c>
      <c r="G98" s="3">
        <f t="shared" si="7"/>
        <v>75748288.139515609</v>
      </c>
      <c r="H98" s="3">
        <f t="shared" si="11"/>
        <v>0</v>
      </c>
      <c r="I98" s="3">
        <f t="shared" si="12"/>
        <v>0</v>
      </c>
      <c r="J98" s="5">
        <f t="shared" si="13"/>
        <v>91</v>
      </c>
    </row>
    <row r="99" spans="2:10" x14ac:dyDescent="0.25">
      <c r="B99" s="6">
        <f t="shared" si="8"/>
        <v>9.1999999999999998E-2</v>
      </c>
      <c r="C99" s="3" cm="1">
        <f t="array" ref="C99">INDEX('Modified Iteration Data'!$Q$8:$Q$1007,MATCH($B99,'Modified Iteration Data'!$AF$8:$AF$1007,0),0)</f>
        <v>88931554.115962908</v>
      </c>
      <c r="D99" s="3" cm="1">
        <f t="array" ref="D99">INDEX('Modified Iteration Data'!$R$8:$R$1007,MATCH($B99,'Modified Iteration Data'!$AG$8:$AG$1007,0),0)</f>
        <v>75764355.5798022</v>
      </c>
      <c r="E99" s="3">
        <f t="shared" si="9"/>
        <v>88931554.115962908</v>
      </c>
      <c r="F99" s="3">
        <f t="shared" si="10"/>
        <v>75764355.5798022</v>
      </c>
      <c r="G99" s="3">
        <f t="shared" si="7"/>
        <v>75764355.5798022</v>
      </c>
      <c r="H99" s="3">
        <f t="shared" si="11"/>
        <v>0</v>
      </c>
      <c r="I99" s="3">
        <f t="shared" si="12"/>
        <v>0</v>
      </c>
      <c r="J99" s="5">
        <f t="shared" si="13"/>
        <v>92</v>
      </c>
    </row>
    <row r="100" spans="2:10" x14ac:dyDescent="0.25">
      <c r="B100" s="6">
        <f t="shared" si="8"/>
        <v>9.2999999999999999E-2</v>
      </c>
      <c r="C100" s="3" cm="1">
        <f t="array" ref="C100">INDEX('Modified Iteration Data'!$Q$8:$Q$1007,MATCH($B100,'Modified Iteration Data'!$AF$8:$AF$1007,0),0)</f>
        <v>89905819.171196193</v>
      </c>
      <c r="D100" s="3" cm="1">
        <f t="array" ref="D100">INDEX('Modified Iteration Data'!$R$8:$R$1007,MATCH($B100,'Modified Iteration Data'!$AG$8:$AG$1007,0),0)</f>
        <v>75804670.059138402</v>
      </c>
      <c r="E100" s="3">
        <f t="shared" si="9"/>
        <v>89905819.171196193</v>
      </c>
      <c r="F100" s="3">
        <f t="shared" si="10"/>
        <v>75804670.059138402</v>
      </c>
      <c r="G100" s="3">
        <f t="shared" si="7"/>
        <v>75804670.059138402</v>
      </c>
      <c r="H100" s="3">
        <f t="shared" si="11"/>
        <v>0</v>
      </c>
      <c r="I100" s="3">
        <f t="shared" si="12"/>
        <v>0</v>
      </c>
      <c r="J100" s="5">
        <f t="shared" si="13"/>
        <v>93</v>
      </c>
    </row>
    <row r="101" spans="2:10" x14ac:dyDescent="0.25">
      <c r="B101" s="6">
        <f t="shared" si="8"/>
        <v>9.4E-2</v>
      </c>
      <c r="C101" s="3" cm="1">
        <f t="array" ref="C101">INDEX('Modified Iteration Data'!$Q$8:$Q$1007,MATCH($B101,'Modified Iteration Data'!$AF$8:$AF$1007,0),0)</f>
        <v>90027557.069475397</v>
      </c>
      <c r="D101" s="3" cm="1">
        <f t="array" ref="D101">INDEX('Modified Iteration Data'!$R$8:$R$1007,MATCH($B101,'Modified Iteration Data'!$AG$8:$AG$1007,0),0)</f>
        <v>76132819.852654606</v>
      </c>
      <c r="E101" s="3">
        <f t="shared" si="9"/>
        <v>90027557.069475397</v>
      </c>
      <c r="F101" s="3">
        <f t="shared" si="10"/>
        <v>76132819.852654606</v>
      </c>
      <c r="G101" s="3">
        <f t="shared" si="7"/>
        <v>76132819.852654606</v>
      </c>
      <c r="H101" s="3">
        <f t="shared" si="11"/>
        <v>0</v>
      </c>
      <c r="I101" s="3">
        <f t="shared" si="12"/>
        <v>0</v>
      </c>
      <c r="J101" s="5">
        <f t="shared" si="13"/>
        <v>94</v>
      </c>
    </row>
    <row r="102" spans="2:10" x14ac:dyDescent="0.25">
      <c r="B102" s="6">
        <f t="shared" si="8"/>
        <v>9.5000000000000001E-2</v>
      </c>
      <c r="C102" s="3" cm="1">
        <f t="array" ref="C102">INDEX('Modified Iteration Data'!$Q$8:$Q$1007,MATCH($B102,'Modified Iteration Data'!$AF$8:$AF$1007,0),0)</f>
        <v>90140257.242072105</v>
      </c>
      <c r="D102" s="3" cm="1">
        <f t="array" ref="D102">INDEX('Modified Iteration Data'!$R$8:$R$1007,MATCH($B102,'Modified Iteration Data'!$AG$8:$AG$1007,0),0)</f>
        <v>76419575.788329393</v>
      </c>
      <c r="E102" s="3">
        <f t="shared" si="9"/>
        <v>90140257.242072105</v>
      </c>
      <c r="F102" s="3">
        <f t="shared" si="10"/>
        <v>76419575.788329393</v>
      </c>
      <c r="G102" s="3">
        <f t="shared" si="7"/>
        <v>76419575.788329393</v>
      </c>
      <c r="H102" s="3">
        <f t="shared" si="11"/>
        <v>0</v>
      </c>
      <c r="I102" s="3">
        <f t="shared" si="12"/>
        <v>0</v>
      </c>
      <c r="J102" s="5">
        <f t="shared" si="13"/>
        <v>95</v>
      </c>
    </row>
    <row r="103" spans="2:10" x14ac:dyDescent="0.25">
      <c r="B103" s="6">
        <f t="shared" si="8"/>
        <v>9.6000000000000002E-2</v>
      </c>
      <c r="C103" s="3" cm="1">
        <f t="array" ref="C103">INDEX('Modified Iteration Data'!$Q$8:$Q$1007,MATCH($B103,'Modified Iteration Data'!$AF$8:$AF$1007,0),0)</f>
        <v>90384862.269765198</v>
      </c>
      <c r="D103" s="3" cm="1">
        <f t="array" ref="D103">INDEX('Modified Iteration Data'!$R$8:$R$1007,MATCH($B103,'Modified Iteration Data'!$AG$8:$AG$1007,0),0)</f>
        <v>76420256.849464506</v>
      </c>
      <c r="E103" s="3">
        <f t="shared" si="9"/>
        <v>90384862.269765198</v>
      </c>
      <c r="F103" s="3">
        <f t="shared" si="10"/>
        <v>76420256.849464506</v>
      </c>
      <c r="G103" s="3">
        <f t="shared" si="7"/>
        <v>76420256.849464506</v>
      </c>
      <c r="H103" s="3">
        <f t="shared" si="11"/>
        <v>0</v>
      </c>
      <c r="I103" s="3">
        <f t="shared" si="12"/>
        <v>0</v>
      </c>
      <c r="J103" s="5">
        <f t="shared" si="13"/>
        <v>96</v>
      </c>
    </row>
    <row r="104" spans="2:10" x14ac:dyDescent="0.25">
      <c r="B104" s="6">
        <f t="shared" si="8"/>
        <v>9.7000000000000003E-2</v>
      </c>
      <c r="C104" s="3" cm="1">
        <f t="array" ref="C104">INDEX('Modified Iteration Data'!$Q$8:$Q$1007,MATCH($B104,'Modified Iteration Data'!$AF$8:$AF$1007,0),0)</f>
        <v>91358748.330145597</v>
      </c>
      <c r="D104" s="3" cm="1">
        <f t="array" ref="D104">INDEX('Modified Iteration Data'!$R$8:$R$1007,MATCH($B104,'Modified Iteration Data'!$AG$8:$AG$1007,0),0)</f>
        <v>76478626.28181389</v>
      </c>
      <c r="E104" s="3">
        <f t="shared" si="9"/>
        <v>91358748.330145597</v>
      </c>
      <c r="F104" s="3">
        <f t="shared" si="10"/>
        <v>76478626.28181389</v>
      </c>
      <c r="G104" s="3">
        <f t="shared" si="7"/>
        <v>76478626.28181389</v>
      </c>
      <c r="H104" s="3">
        <f t="shared" si="11"/>
        <v>0</v>
      </c>
      <c r="I104" s="3">
        <f t="shared" si="12"/>
        <v>0</v>
      </c>
      <c r="J104" s="5">
        <f t="shared" si="13"/>
        <v>97</v>
      </c>
    </row>
    <row r="105" spans="2:10" x14ac:dyDescent="0.25">
      <c r="B105" s="6">
        <f t="shared" si="8"/>
        <v>9.8000000000000004E-2</v>
      </c>
      <c r="C105" s="3" cm="1">
        <f t="array" ref="C105">INDEX('Modified Iteration Data'!$Q$8:$Q$1007,MATCH($B105,'Modified Iteration Data'!$AF$8:$AF$1007,0),0)</f>
        <v>91419225.649997205</v>
      </c>
      <c r="D105" s="3" cm="1">
        <f t="array" ref="D105">INDEX('Modified Iteration Data'!$R$8:$R$1007,MATCH($B105,'Modified Iteration Data'!$AG$8:$AG$1007,0),0)</f>
        <v>76595396.115950495</v>
      </c>
      <c r="E105" s="3">
        <f t="shared" si="9"/>
        <v>91419225.649997205</v>
      </c>
      <c r="F105" s="3">
        <f t="shared" si="10"/>
        <v>76595396.115950495</v>
      </c>
      <c r="G105" s="3">
        <f t="shared" si="7"/>
        <v>76595396.115950495</v>
      </c>
      <c r="H105" s="3">
        <f t="shared" si="11"/>
        <v>0</v>
      </c>
      <c r="I105" s="3">
        <f t="shared" si="12"/>
        <v>0</v>
      </c>
      <c r="J105" s="5">
        <f t="shared" si="13"/>
        <v>98</v>
      </c>
    </row>
    <row r="106" spans="2:10" x14ac:dyDescent="0.25">
      <c r="B106" s="6">
        <f t="shared" si="8"/>
        <v>9.9000000000000005E-2</v>
      </c>
      <c r="C106" s="3" cm="1">
        <f t="array" ref="C106">INDEX('Modified Iteration Data'!$Q$8:$Q$1007,MATCH($B106,'Modified Iteration Data'!$AF$8:$AF$1007,0),0)</f>
        <v>91459967.947253197</v>
      </c>
      <c r="D106" s="3" cm="1">
        <f t="array" ref="D106">INDEX('Modified Iteration Data'!$R$8:$R$1007,MATCH($B106,'Modified Iteration Data'!$AG$8:$AG$1007,0),0)</f>
        <v>76641470.886135206</v>
      </c>
      <c r="E106" s="3">
        <f t="shared" si="9"/>
        <v>91459967.947253197</v>
      </c>
      <c r="F106" s="3">
        <f t="shared" si="10"/>
        <v>76641470.886135206</v>
      </c>
      <c r="G106" s="3">
        <f t="shared" si="7"/>
        <v>76641470.886135206</v>
      </c>
      <c r="H106" s="3">
        <f t="shared" si="11"/>
        <v>0</v>
      </c>
      <c r="I106" s="3">
        <f t="shared" si="12"/>
        <v>0</v>
      </c>
      <c r="J106" s="5">
        <f t="shared" si="13"/>
        <v>99</v>
      </c>
    </row>
    <row r="107" spans="2:10" x14ac:dyDescent="0.25">
      <c r="B107" s="6">
        <f t="shared" si="8"/>
        <v>0.1</v>
      </c>
      <c r="C107" s="3" cm="1">
        <f t="array" ref="C107">INDEX('Modified Iteration Data'!$Q$8:$Q$1007,MATCH($B107,'Modified Iteration Data'!$AF$8:$AF$1007,0),0)</f>
        <v>92167618.528225392</v>
      </c>
      <c r="D107" s="3" cm="1">
        <f t="array" ref="D107">INDEX('Modified Iteration Data'!$R$8:$R$1007,MATCH($B107,'Modified Iteration Data'!$AG$8:$AG$1007,0),0)</f>
        <v>76653668.022597596</v>
      </c>
      <c r="E107" s="3">
        <f t="shared" si="9"/>
        <v>92167618.528225392</v>
      </c>
      <c r="F107" s="3">
        <f t="shared" si="10"/>
        <v>76653668.022597596</v>
      </c>
      <c r="G107" s="3">
        <f t="shared" si="7"/>
        <v>76653668.022597596</v>
      </c>
      <c r="H107" s="3">
        <f t="shared" si="11"/>
        <v>0</v>
      </c>
      <c r="I107" s="3">
        <f t="shared" si="12"/>
        <v>0</v>
      </c>
      <c r="J107" s="5">
        <f t="shared" si="13"/>
        <v>100</v>
      </c>
    </row>
    <row r="108" spans="2:10" x14ac:dyDescent="0.25">
      <c r="B108" s="6">
        <f t="shared" si="8"/>
        <v>0.10100000000000001</v>
      </c>
      <c r="C108" s="3" cm="1">
        <f t="array" ref="C108">INDEX('Modified Iteration Data'!$Q$8:$Q$1007,MATCH($B108,'Modified Iteration Data'!$AF$8:$AF$1007,0),0)</f>
        <v>92178016.7549624</v>
      </c>
      <c r="D108" s="3" cm="1">
        <f t="array" ref="D108">INDEX('Modified Iteration Data'!$R$8:$R$1007,MATCH($B108,'Modified Iteration Data'!$AG$8:$AG$1007,0),0)</f>
        <v>76779693.659364805</v>
      </c>
      <c r="E108" s="3">
        <f t="shared" si="9"/>
        <v>92178016.7549624</v>
      </c>
      <c r="F108" s="3">
        <f t="shared" si="10"/>
        <v>76779693.659364805</v>
      </c>
      <c r="G108" s="3">
        <f t="shared" si="7"/>
        <v>76779693.659364805</v>
      </c>
      <c r="H108" s="3">
        <f t="shared" si="11"/>
        <v>0</v>
      </c>
      <c r="I108" s="3">
        <f t="shared" si="12"/>
        <v>0</v>
      </c>
      <c r="J108" s="5">
        <f t="shared" si="13"/>
        <v>101</v>
      </c>
    </row>
    <row r="109" spans="2:10" x14ac:dyDescent="0.25">
      <c r="B109" s="6">
        <f t="shared" si="8"/>
        <v>0.10199999999999999</v>
      </c>
      <c r="C109" s="3" cm="1">
        <f t="array" ref="C109">INDEX('Modified Iteration Data'!$Q$8:$Q$1007,MATCH($B109,'Modified Iteration Data'!$AF$8:$AF$1007,0),0)</f>
        <v>92477690.310752988</v>
      </c>
      <c r="D109" s="3" cm="1">
        <f t="array" ref="D109">INDEX('Modified Iteration Data'!$R$8:$R$1007,MATCH($B109,'Modified Iteration Data'!$AG$8:$AG$1007,0),0)</f>
        <v>77287254.015844405</v>
      </c>
      <c r="E109" s="3">
        <f t="shared" si="9"/>
        <v>92477690.310752988</v>
      </c>
      <c r="F109" s="3">
        <f t="shared" si="10"/>
        <v>77287254.015844405</v>
      </c>
      <c r="G109" s="3">
        <f t="shared" si="7"/>
        <v>77287254.015844405</v>
      </c>
      <c r="H109" s="3">
        <f t="shared" si="11"/>
        <v>0</v>
      </c>
      <c r="I109" s="3">
        <f t="shared" si="12"/>
        <v>0</v>
      </c>
      <c r="J109" s="5">
        <f t="shared" si="13"/>
        <v>102</v>
      </c>
    </row>
    <row r="110" spans="2:10" x14ac:dyDescent="0.25">
      <c r="B110" s="6">
        <f t="shared" si="8"/>
        <v>0.10299999999999999</v>
      </c>
      <c r="C110" s="3" cm="1">
        <f t="array" ref="C110">INDEX('Modified Iteration Data'!$Q$8:$Q$1007,MATCH($B110,'Modified Iteration Data'!$AF$8:$AF$1007,0),0)</f>
        <v>92536289.151678294</v>
      </c>
      <c r="D110" s="3" cm="1">
        <f t="array" ref="D110">INDEX('Modified Iteration Data'!$R$8:$R$1007,MATCH($B110,'Modified Iteration Data'!$AG$8:$AG$1007,0),0)</f>
        <v>77429203.395634294</v>
      </c>
      <c r="E110" s="3">
        <f t="shared" si="9"/>
        <v>92536289.151678294</v>
      </c>
      <c r="F110" s="3">
        <f t="shared" si="10"/>
        <v>77429203.395634294</v>
      </c>
      <c r="G110" s="3">
        <f t="shared" si="7"/>
        <v>77429203.395634294</v>
      </c>
      <c r="H110" s="3">
        <f t="shared" si="11"/>
        <v>0</v>
      </c>
      <c r="I110" s="3">
        <f t="shared" si="12"/>
        <v>0</v>
      </c>
      <c r="J110" s="5">
        <f t="shared" si="13"/>
        <v>103</v>
      </c>
    </row>
    <row r="111" spans="2:10" x14ac:dyDescent="0.25">
      <c r="B111" s="6">
        <f t="shared" si="8"/>
        <v>0.104</v>
      </c>
      <c r="C111" s="3" cm="1">
        <f t="array" ref="C111">INDEX('Modified Iteration Data'!$Q$8:$Q$1007,MATCH($B111,'Modified Iteration Data'!$AF$8:$AF$1007,0),0)</f>
        <v>93119136.017398298</v>
      </c>
      <c r="D111" s="3" cm="1">
        <f t="array" ref="D111">INDEX('Modified Iteration Data'!$R$8:$R$1007,MATCH($B111,'Modified Iteration Data'!$AG$8:$AG$1007,0),0)</f>
        <v>77708075.70073539</v>
      </c>
      <c r="E111" s="3">
        <f t="shared" si="9"/>
        <v>93119136.017398298</v>
      </c>
      <c r="F111" s="3">
        <f t="shared" si="10"/>
        <v>77708075.70073539</v>
      </c>
      <c r="G111" s="3">
        <f t="shared" si="7"/>
        <v>77708075.70073539</v>
      </c>
      <c r="H111" s="3">
        <f t="shared" si="11"/>
        <v>0</v>
      </c>
      <c r="I111" s="3">
        <f t="shared" si="12"/>
        <v>0</v>
      </c>
      <c r="J111" s="5">
        <f t="shared" si="13"/>
        <v>104</v>
      </c>
    </row>
    <row r="112" spans="2:10" x14ac:dyDescent="0.25">
      <c r="B112" s="6">
        <f t="shared" si="8"/>
        <v>0.105</v>
      </c>
      <c r="C112" s="3" cm="1">
        <f t="array" ref="C112">INDEX('Modified Iteration Data'!$Q$8:$Q$1007,MATCH($B112,'Modified Iteration Data'!$AF$8:$AF$1007,0),0)</f>
        <v>93437696.204689294</v>
      </c>
      <c r="D112" s="3" cm="1">
        <f t="array" ref="D112">INDEX('Modified Iteration Data'!$R$8:$R$1007,MATCH($B112,'Modified Iteration Data'!$AG$8:$AG$1007,0),0)</f>
        <v>77736540.816201195</v>
      </c>
      <c r="E112" s="3">
        <f t="shared" si="9"/>
        <v>93437696.204689294</v>
      </c>
      <c r="F112" s="3">
        <f t="shared" si="10"/>
        <v>77736540.816201195</v>
      </c>
      <c r="G112" s="3">
        <f t="shared" si="7"/>
        <v>77736540.816201195</v>
      </c>
      <c r="H112" s="3">
        <f t="shared" si="11"/>
        <v>0</v>
      </c>
      <c r="I112" s="3">
        <f t="shared" si="12"/>
        <v>0</v>
      </c>
      <c r="J112" s="5">
        <f t="shared" si="13"/>
        <v>105</v>
      </c>
    </row>
    <row r="113" spans="2:10" x14ac:dyDescent="0.25">
      <c r="B113" s="6">
        <f t="shared" si="8"/>
        <v>0.106</v>
      </c>
      <c r="C113" s="3" cm="1">
        <f t="array" ref="C113">INDEX('Modified Iteration Data'!$Q$8:$Q$1007,MATCH($B113,'Modified Iteration Data'!$AF$8:$AF$1007,0),0)</f>
        <v>93453091.254833102</v>
      </c>
      <c r="D113" s="3" cm="1">
        <f t="array" ref="D113">INDEX('Modified Iteration Data'!$R$8:$R$1007,MATCH($B113,'Modified Iteration Data'!$AG$8:$AG$1007,0),0)</f>
        <v>77748691.158423603</v>
      </c>
      <c r="E113" s="3">
        <f t="shared" si="9"/>
        <v>93453091.254833102</v>
      </c>
      <c r="F113" s="3">
        <f t="shared" si="10"/>
        <v>77748691.158423603</v>
      </c>
      <c r="G113" s="3">
        <f t="shared" si="7"/>
        <v>77748691.158423603</v>
      </c>
      <c r="H113" s="3">
        <f t="shared" si="11"/>
        <v>0</v>
      </c>
      <c r="I113" s="3">
        <f t="shared" si="12"/>
        <v>0</v>
      </c>
      <c r="J113" s="5">
        <f t="shared" si="13"/>
        <v>106</v>
      </c>
    </row>
    <row r="114" spans="2:10" x14ac:dyDescent="0.25">
      <c r="B114" s="6">
        <f t="shared" si="8"/>
        <v>0.107</v>
      </c>
      <c r="C114" s="3" cm="1">
        <f t="array" ref="C114">INDEX('Modified Iteration Data'!$Q$8:$Q$1007,MATCH($B114,'Modified Iteration Data'!$AF$8:$AF$1007,0),0)</f>
        <v>93783121.371001303</v>
      </c>
      <c r="D114" s="3" cm="1">
        <f t="array" ref="D114">INDEX('Modified Iteration Data'!$R$8:$R$1007,MATCH($B114,'Modified Iteration Data'!$AG$8:$AG$1007,0),0)</f>
        <v>77827743.232309401</v>
      </c>
      <c r="E114" s="3">
        <f t="shared" si="9"/>
        <v>93783121.371001303</v>
      </c>
      <c r="F114" s="3">
        <f t="shared" si="10"/>
        <v>77827743.232309401</v>
      </c>
      <c r="G114" s="3">
        <f t="shared" si="7"/>
        <v>77827743.232309401</v>
      </c>
      <c r="H114" s="3">
        <f t="shared" si="11"/>
        <v>0</v>
      </c>
      <c r="I114" s="3">
        <f t="shared" si="12"/>
        <v>0</v>
      </c>
      <c r="J114" s="5">
        <f t="shared" si="13"/>
        <v>107</v>
      </c>
    </row>
    <row r="115" spans="2:10" x14ac:dyDescent="0.25">
      <c r="B115" s="6">
        <f t="shared" si="8"/>
        <v>0.108</v>
      </c>
      <c r="C115" s="3" cm="1">
        <f t="array" ref="C115">INDEX('Modified Iteration Data'!$Q$8:$Q$1007,MATCH($B115,'Modified Iteration Data'!$AF$8:$AF$1007,0),0)</f>
        <v>93809212.263726905</v>
      </c>
      <c r="D115" s="3" cm="1">
        <f t="array" ref="D115">INDEX('Modified Iteration Data'!$R$8:$R$1007,MATCH($B115,'Modified Iteration Data'!$AG$8:$AG$1007,0),0)</f>
        <v>77869194.932836905</v>
      </c>
      <c r="E115" s="3">
        <f t="shared" si="9"/>
        <v>93809212.263726905</v>
      </c>
      <c r="F115" s="3">
        <f t="shared" si="10"/>
        <v>77869194.932836905</v>
      </c>
      <c r="G115" s="3">
        <f t="shared" si="7"/>
        <v>77869194.932836905</v>
      </c>
      <c r="H115" s="3">
        <f t="shared" si="11"/>
        <v>0</v>
      </c>
      <c r="I115" s="3">
        <f t="shared" si="12"/>
        <v>0</v>
      </c>
      <c r="J115" s="5">
        <f t="shared" si="13"/>
        <v>108</v>
      </c>
    </row>
    <row r="116" spans="2:10" x14ac:dyDescent="0.25">
      <c r="B116" s="6">
        <f t="shared" si="8"/>
        <v>0.109</v>
      </c>
      <c r="C116" s="3" cm="1">
        <f t="array" ref="C116">INDEX('Modified Iteration Data'!$Q$8:$Q$1007,MATCH($B116,'Modified Iteration Data'!$AF$8:$AF$1007,0),0)</f>
        <v>93916503.841013402</v>
      </c>
      <c r="D116" s="3" cm="1">
        <f t="array" ref="D116">INDEX('Modified Iteration Data'!$R$8:$R$1007,MATCH($B116,'Modified Iteration Data'!$AG$8:$AG$1007,0),0)</f>
        <v>77918219.049118698</v>
      </c>
      <c r="E116" s="3">
        <f t="shared" si="9"/>
        <v>93916503.841013402</v>
      </c>
      <c r="F116" s="3">
        <f t="shared" si="10"/>
        <v>77918219.049118698</v>
      </c>
      <c r="G116" s="3">
        <f t="shared" si="7"/>
        <v>77918219.049118698</v>
      </c>
      <c r="H116" s="3">
        <f t="shared" si="11"/>
        <v>0</v>
      </c>
      <c r="I116" s="3">
        <f t="shared" si="12"/>
        <v>0</v>
      </c>
      <c r="J116" s="5">
        <f t="shared" si="13"/>
        <v>109</v>
      </c>
    </row>
    <row r="117" spans="2:10" x14ac:dyDescent="0.25">
      <c r="B117" s="6">
        <f t="shared" si="8"/>
        <v>0.11</v>
      </c>
      <c r="C117" s="3" cm="1">
        <f t="array" ref="C117">INDEX('Modified Iteration Data'!$Q$8:$Q$1007,MATCH($B117,'Modified Iteration Data'!$AF$8:$AF$1007,0),0)</f>
        <v>94435639.653984502</v>
      </c>
      <c r="D117" s="3" cm="1">
        <f t="array" ref="D117">INDEX('Modified Iteration Data'!$R$8:$R$1007,MATCH($B117,'Modified Iteration Data'!$AG$8:$AG$1007,0),0)</f>
        <v>78257887.990660608</v>
      </c>
      <c r="E117" s="3">
        <f t="shared" si="9"/>
        <v>94435639.653984502</v>
      </c>
      <c r="F117" s="3">
        <f t="shared" si="10"/>
        <v>78257887.990660608</v>
      </c>
      <c r="G117" s="3">
        <f t="shared" si="7"/>
        <v>78257887.990660608</v>
      </c>
      <c r="H117" s="3">
        <f t="shared" si="11"/>
        <v>0</v>
      </c>
      <c r="I117" s="3">
        <f t="shared" si="12"/>
        <v>0</v>
      </c>
      <c r="J117" s="5">
        <f t="shared" si="13"/>
        <v>110</v>
      </c>
    </row>
    <row r="118" spans="2:10" x14ac:dyDescent="0.25">
      <c r="B118" s="6">
        <f t="shared" si="8"/>
        <v>0.111</v>
      </c>
      <c r="C118" s="3" cm="1">
        <f t="array" ref="C118">INDEX('Modified Iteration Data'!$Q$8:$Q$1007,MATCH($B118,'Modified Iteration Data'!$AF$8:$AF$1007,0),0)</f>
        <v>94447926.566642702</v>
      </c>
      <c r="D118" s="3" cm="1">
        <f t="array" ref="D118">INDEX('Modified Iteration Data'!$R$8:$R$1007,MATCH($B118,'Modified Iteration Data'!$AG$8:$AG$1007,0),0)</f>
        <v>78370003.023674995</v>
      </c>
      <c r="E118" s="3">
        <f t="shared" si="9"/>
        <v>94447926.566642702</v>
      </c>
      <c r="F118" s="3">
        <f t="shared" si="10"/>
        <v>78370003.023674995</v>
      </c>
      <c r="G118" s="3">
        <f t="shared" si="7"/>
        <v>78370003.023674995</v>
      </c>
      <c r="H118" s="3">
        <f t="shared" si="11"/>
        <v>0</v>
      </c>
      <c r="I118" s="3">
        <f t="shared" si="12"/>
        <v>0</v>
      </c>
      <c r="J118" s="5">
        <f t="shared" si="13"/>
        <v>111</v>
      </c>
    </row>
    <row r="119" spans="2:10" x14ac:dyDescent="0.25">
      <c r="B119" s="6">
        <f t="shared" si="8"/>
        <v>0.112</v>
      </c>
      <c r="C119" s="3" cm="1">
        <f t="array" ref="C119">INDEX('Modified Iteration Data'!$Q$8:$Q$1007,MATCH($B119,'Modified Iteration Data'!$AF$8:$AF$1007,0),0)</f>
        <v>94993404.060720697</v>
      </c>
      <c r="D119" s="3" cm="1">
        <f t="array" ref="D119">INDEX('Modified Iteration Data'!$R$8:$R$1007,MATCH($B119,'Modified Iteration Data'!$AG$8:$AG$1007,0),0)</f>
        <v>78380329.765955999</v>
      </c>
      <c r="E119" s="3">
        <f t="shared" si="9"/>
        <v>94993404.060720697</v>
      </c>
      <c r="F119" s="3">
        <f t="shared" si="10"/>
        <v>78380329.765955999</v>
      </c>
      <c r="G119" s="3">
        <f t="shared" si="7"/>
        <v>78380329.765955999</v>
      </c>
      <c r="H119" s="3">
        <f t="shared" si="11"/>
        <v>0</v>
      </c>
      <c r="I119" s="3">
        <f t="shared" si="12"/>
        <v>0</v>
      </c>
      <c r="J119" s="5">
        <f t="shared" si="13"/>
        <v>112</v>
      </c>
    </row>
    <row r="120" spans="2:10" x14ac:dyDescent="0.25">
      <c r="B120" s="6">
        <f t="shared" si="8"/>
        <v>0.113</v>
      </c>
      <c r="C120" s="3" cm="1">
        <f t="array" ref="C120">INDEX('Modified Iteration Data'!$Q$8:$Q$1007,MATCH($B120,'Modified Iteration Data'!$AF$8:$AF$1007,0),0)</f>
        <v>95344903.146149799</v>
      </c>
      <c r="D120" s="3" cm="1">
        <f t="array" ref="D120">INDEX('Modified Iteration Data'!$R$8:$R$1007,MATCH($B120,'Modified Iteration Data'!$AG$8:$AG$1007,0),0)</f>
        <v>78388111.321395993</v>
      </c>
      <c r="E120" s="3">
        <f t="shared" si="9"/>
        <v>95344903.146149799</v>
      </c>
      <c r="F120" s="3">
        <f t="shared" si="10"/>
        <v>78388111.321395993</v>
      </c>
      <c r="G120" s="3">
        <f t="shared" si="7"/>
        <v>78388111.321395993</v>
      </c>
      <c r="H120" s="3">
        <f t="shared" si="11"/>
        <v>0</v>
      </c>
      <c r="I120" s="3">
        <f t="shared" si="12"/>
        <v>0</v>
      </c>
      <c r="J120" s="5">
        <f t="shared" si="13"/>
        <v>113</v>
      </c>
    </row>
    <row r="121" spans="2:10" x14ac:dyDescent="0.25">
      <c r="B121" s="6">
        <f t="shared" si="8"/>
        <v>0.114</v>
      </c>
      <c r="C121" s="3" cm="1">
        <f t="array" ref="C121">INDEX('Modified Iteration Data'!$Q$8:$Q$1007,MATCH($B121,'Modified Iteration Data'!$AF$8:$AF$1007,0),0)</f>
        <v>95416380.904528201</v>
      </c>
      <c r="D121" s="3" cm="1">
        <f t="array" ref="D121">INDEX('Modified Iteration Data'!$R$8:$R$1007,MATCH($B121,'Modified Iteration Data'!$AG$8:$AG$1007,0),0)</f>
        <v>78434411.962660909</v>
      </c>
      <c r="E121" s="3">
        <f t="shared" si="9"/>
        <v>95416380.904528201</v>
      </c>
      <c r="F121" s="3">
        <f t="shared" si="10"/>
        <v>78434411.962660909</v>
      </c>
      <c r="G121" s="3">
        <f t="shared" si="7"/>
        <v>78434411.962660909</v>
      </c>
      <c r="H121" s="3">
        <f t="shared" si="11"/>
        <v>0</v>
      </c>
      <c r="I121" s="3">
        <f t="shared" si="12"/>
        <v>0</v>
      </c>
      <c r="J121" s="5">
        <f t="shared" si="13"/>
        <v>114</v>
      </c>
    </row>
    <row r="122" spans="2:10" x14ac:dyDescent="0.25">
      <c r="B122" s="6">
        <f t="shared" si="8"/>
        <v>0.115</v>
      </c>
      <c r="C122" s="3" cm="1">
        <f t="array" ref="C122">INDEX('Modified Iteration Data'!$Q$8:$Q$1007,MATCH($B122,'Modified Iteration Data'!$AF$8:$AF$1007,0),0)</f>
        <v>95569878.347261295</v>
      </c>
      <c r="D122" s="3" cm="1">
        <f t="array" ref="D122">INDEX('Modified Iteration Data'!$R$8:$R$1007,MATCH($B122,'Modified Iteration Data'!$AG$8:$AG$1007,0),0)</f>
        <v>78450681.122389004</v>
      </c>
      <c r="E122" s="3">
        <f t="shared" si="9"/>
        <v>95569878.347261295</v>
      </c>
      <c r="F122" s="3">
        <f t="shared" si="10"/>
        <v>78450681.122389004</v>
      </c>
      <c r="G122" s="3">
        <f t="shared" si="7"/>
        <v>78450681.122389004</v>
      </c>
      <c r="H122" s="3">
        <f t="shared" si="11"/>
        <v>0</v>
      </c>
      <c r="I122" s="3">
        <f t="shared" si="12"/>
        <v>0</v>
      </c>
      <c r="J122" s="5">
        <f t="shared" si="13"/>
        <v>115</v>
      </c>
    </row>
    <row r="123" spans="2:10" x14ac:dyDescent="0.25">
      <c r="B123" s="6">
        <f t="shared" si="8"/>
        <v>0.11600000000000001</v>
      </c>
      <c r="C123" s="3" cm="1">
        <f t="array" ref="C123">INDEX('Modified Iteration Data'!$Q$8:$Q$1007,MATCH($B123,'Modified Iteration Data'!$AF$8:$AF$1007,0),0)</f>
        <v>96370493.712179214</v>
      </c>
      <c r="D123" s="3" cm="1">
        <f t="array" ref="D123">INDEX('Modified Iteration Data'!$R$8:$R$1007,MATCH($B123,'Modified Iteration Data'!$AG$8:$AG$1007,0),0)</f>
        <v>78492416.200001195</v>
      </c>
      <c r="E123" s="3">
        <f t="shared" si="9"/>
        <v>96370493.712179214</v>
      </c>
      <c r="F123" s="3">
        <f t="shared" si="10"/>
        <v>78492416.200001195</v>
      </c>
      <c r="G123" s="3">
        <f t="shared" si="7"/>
        <v>78492416.200001195</v>
      </c>
      <c r="H123" s="3">
        <f t="shared" si="11"/>
        <v>0</v>
      </c>
      <c r="I123" s="3">
        <f t="shared" si="12"/>
        <v>0</v>
      </c>
      <c r="J123" s="5">
        <f t="shared" si="13"/>
        <v>116</v>
      </c>
    </row>
    <row r="124" spans="2:10" x14ac:dyDescent="0.25">
      <c r="B124" s="6">
        <f t="shared" si="8"/>
        <v>0.11700000000000001</v>
      </c>
      <c r="C124" s="3" cm="1">
        <f t="array" ref="C124">INDEX('Modified Iteration Data'!$Q$8:$Q$1007,MATCH($B124,'Modified Iteration Data'!$AF$8:$AF$1007,0),0)</f>
        <v>96527868.834144205</v>
      </c>
      <c r="D124" s="3" cm="1">
        <f t="array" ref="D124">INDEX('Modified Iteration Data'!$R$8:$R$1007,MATCH($B124,'Modified Iteration Data'!$AG$8:$AG$1007,0),0)</f>
        <v>78512172.602611303</v>
      </c>
      <c r="E124" s="3">
        <f t="shared" si="9"/>
        <v>96527868.834144205</v>
      </c>
      <c r="F124" s="3">
        <f t="shared" si="10"/>
        <v>78512172.602611303</v>
      </c>
      <c r="G124" s="3">
        <f t="shared" si="7"/>
        <v>78512172.602611303</v>
      </c>
      <c r="H124" s="3">
        <f t="shared" si="11"/>
        <v>0</v>
      </c>
      <c r="I124" s="3">
        <f t="shared" si="12"/>
        <v>0</v>
      </c>
      <c r="J124" s="5">
        <f t="shared" si="13"/>
        <v>117</v>
      </c>
    </row>
    <row r="125" spans="2:10" x14ac:dyDescent="0.25">
      <c r="B125" s="6">
        <f t="shared" si="8"/>
        <v>0.11799999999999999</v>
      </c>
      <c r="C125" s="3" cm="1">
        <f t="array" ref="C125">INDEX('Modified Iteration Data'!$Q$8:$Q$1007,MATCH($B125,'Modified Iteration Data'!$AF$8:$AF$1007,0),0)</f>
        <v>96594718.410843611</v>
      </c>
      <c r="D125" s="3" cm="1">
        <f t="array" ref="D125">INDEX('Modified Iteration Data'!$R$8:$R$1007,MATCH($B125,'Modified Iteration Data'!$AG$8:$AG$1007,0),0)</f>
        <v>78582457.682869107</v>
      </c>
      <c r="E125" s="3">
        <f t="shared" si="9"/>
        <v>96594718.410843611</v>
      </c>
      <c r="F125" s="3">
        <f t="shared" si="10"/>
        <v>78582457.682869107</v>
      </c>
      <c r="G125" s="3">
        <f t="shared" si="7"/>
        <v>78582457.682869107</v>
      </c>
      <c r="H125" s="3">
        <f t="shared" si="11"/>
        <v>0</v>
      </c>
      <c r="I125" s="3">
        <f t="shared" si="12"/>
        <v>0</v>
      </c>
      <c r="J125" s="5">
        <f t="shared" si="13"/>
        <v>118</v>
      </c>
    </row>
    <row r="126" spans="2:10" x14ac:dyDescent="0.25">
      <c r="B126" s="6">
        <f t="shared" si="8"/>
        <v>0.11899999999999999</v>
      </c>
      <c r="C126" s="3" cm="1">
        <f t="array" ref="C126">INDEX('Modified Iteration Data'!$Q$8:$Q$1007,MATCH($B126,'Modified Iteration Data'!$AF$8:$AF$1007,0),0)</f>
        <v>96646009.183095008</v>
      </c>
      <c r="D126" s="3" cm="1">
        <f t="array" ref="D126">INDEX('Modified Iteration Data'!$R$8:$R$1007,MATCH($B126,'Modified Iteration Data'!$AG$8:$AG$1007,0),0)</f>
        <v>78637653.076342195</v>
      </c>
      <c r="E126" s="3">
        <f t="shared" si="9"/>
        <v>96646009.183095008</v>
      </c>
      <c r="F126" s="3">
        <f t="shared" si="10"/>
        <v>78637653.076342195</v>
      </c>
      <c r="G126" s="3">
        <f t="shared" si="7"/>
        <v>78637653.076342195</v>
      </c>
      <c r="H126" s="3">
        <f t="shared" si="11"/>
        <v>0</v>
      </c>
      <c r="I126" s="3">
        <f t="shared" si="12"/>
        <v>0</v>
      </c>
      <c r="J126" s="5">
        <f t="shared" si="13"/>
        <v>119</v>
      </c>
    </row>
    <row r="127" spans="2:10" x14ac:dyDescent="0.25">
      <c r="B127" s="6">
        <f t="shared" si="8"/>
        <v>0.12</v>
      </c>
      <c r="C127" s="3" cm="1">
        <f t="array" ref="C127">INDEX('Modified Iteration Data'!$Q$8:$Q$1007,MATCH($B127,'Modified Iteration Data'!$AF$8:$AF$1007,0),0)</f>
        <v>97324082.533668995</v>
      </c>
      <c r="D127" s="3" cm="1">
        <f t="array" ref="D127">INDEX('Modified Iteration Data'!$R$8:$R$1007,MATCH($B127,'Modified Iteration Data'!$AG$8:$AG$1007,0),0)</f>
        <v>78656244.378896803</v>
      </c>
      <c r="E127" s="3">
        <f t="shared" si="9"/>
        <v>97324082.533668995</v>
      </c>
      <c r="F127" s="3">
        <f t="shared" si="10"/>
        <v>78656244.378896803</v>
      </c>
      <c r="G127" s="3">
        <f t="shared" si="7"/>
        <v>78656244.378896803</v>
      </c>
      <c r="H127" s="3">
        <f t="shared" si="11"/>
        <v>0</v>
      </c>
      <c r="I127" s="3">
        <f t="shared" si="12"/>
        <v>0</v>
      </c>
      <c r="J127" s="5">
        <f t="shared" si="13"/>
        <v>120</v>
      </c>
    </row>
    <row r="128" spans="2:10" x14ac:dyDescent="0.25">
      <c r="B128" s="6">
        <f t="shared" si="8"/>
        <v>0.121</v>
      </c>
      <c r="C128" s="3" cm="1">
        <f t="array" ref="C128">INDEX('Modified Iteration Data'!$Q$8:$Q$1007,MATCH($B128,'Modified Iteration Data'!$AF$8:$AF$1007,0),0)</f>
        <v>97431150.100654602</v>
      </c>
      <c r="D128" s="3" cm="1">
        <f t="array" ref="D128">INDEX('Modified Iteration Data'!$R$8:$R$1007,MATCH($B128,'Modified Iteration Data'!$AG$8:$AG$1007,0),0)</f>
        <v>78718440.522121906</v>
      </c>
      <c r="E128" s="3">
        <f t="shared" si="9"/>
        <v>97431150.100654602</v>
      </c>
      <c r="F128" s="3">
        <f t="shared" si="10"/>
        <v>78718440.522121906</v>
      </c>
      <c r="G128" s="3">
        <f t="shared" si="7"/>
        <v>78718440.522121906</v>
      </c>
      <c r="H128" s="3">
        <f t="shared" si="11"/>
        <v>0</v>
      </c>
      <c r="I128" s="3">
        <f t="shared" si="12"/>
        <v>0</v>
      </c>
      <c r="J128" s="5">
        <f t="shared" si="13"/>
        <v>121</v>
      </c>
    </row>
    <row r="129" spans="2:10" x14ac:dyDescent="0.25">
      <c r="B129" s="6">
        <f t="shared" si="8"/>
        <v>0.122</v>
      </c>
      <c r="C129" s="3" cm="1">
        <f t="array" ref="C129">INDEX('Modified Iteration Data'!$Q$8:$Q$1007,MATCH($B129,'Modified Iteration Data'!$AF$8:$AF$1007,0),0)</f>
        <v>97748038.209533095</v>
      </c>
      <c r="D129" s="3" cm="1">
        <f t="array" ref="D129">INDEX('Modified Iteration Data'!$R$8:$R$1007,MATCH($B129,'Modified Iteration Data'!$AG$8:$AG$1007,0),0)</f>
        <v>78737180.039426506</v>
      </c>
      <c r="E129" s="3">
        <f t="shared" si="9"/>
        <v>97748038.209533095</v>
      </c>
      <c r="F129" s="3">
        <f t="shared" si="10"/>
        <v>78737180.039426506</v>
      </c>
      <c r="G129" s="3">
        <f t="shared" si="7"/>
        <v>78737180.039426506</v>
      </c>
      <c r="H129" s="3">
        <f t="shared" si="11"/>
        <v>0</v>
      </c>
      <c r="I129" s="3">
        <f t="shared" si="12"/>
        <v>0</v>
      </c>
      <c r="J129" s="5">
        <f t="shared" si="13"/>
        <v>122</v>
      </c>
    </row>
    <row r="130" spans="2:10" x14ac:dyDescent="0.25">
      <c r="B130" s="6">
        <f t="shared" si="8"/>
        <v>0.123</v>
      </c>
      <c r="C130" s="3" cm="1">
        <f t="array" ref="C130">INDEX('Modified Iteration Data'!$Q$8:$Q$1007,MATCH($B130,'Modified Iteration Data'!$AF$8:$AF$1007,0),0)</f>
        <v>97822567.582111299</v>
      </c>
      <c r="D130" s="3" cm="1">
        <f t="array" ref="D130">INDEX('Modified Iteration Data'!$R$8:$R$1007,MATCH($B130,'Modified Iteration Data'!$AG$8:$AG$1007,0),0)</f>
        <v>78775868.551954597</v>
      </c>
      <c r="E130" s="3">
        <f t="shared" si="9"/>
        <v>97822567.582111299</v>
      </c>
      <c r="F130" s="3">
        <f t="shared" si="10"/>
        <v>78775868.551954597</v>
      </c>
      <c r="G130" s="3">
        <f t="shared" si="7"/>
        <v>78775868.551954597</v>
      </c>
      <c r="H130" s="3">
        <f t="shared" si="11"/>
        <v>0</v>
      </c>
      <c r="I130" s="3">
        <f t="shared" si="12"/>
        <v>0</v>
      </c>
      <c r="J130" s="5">
        <f t="shared" si="13"/>
        <v>123</v>
      </c>
    </row>
    <row r="131" spans="2:10" x14ac:dyDescent="0.25">
      <c r="B131" s="6">
        <f t="shared" si="8"/>
        <v>0.124</v>
      </c>
      <c r="C131" s="3" cm="1">
        <f t="array" ref="C131">INDEX('Modified Iteration Data'!$Q$8:$Q$1007,MATCH($B131,'Modified Iteration Data'!$AF$8:$AF$1007,0),0)</f>
        <v>97894362.013817906</v>
      </c>
      <c r="D131" s="3" cm="1">
        <f t="array" ref="D131">INDEX('Modified Iteration Data'!$R$8:$R$1007,MATCH($B131,'Modified Iteration Data'!$AG$8:$AG$1007,0),0)</f>
        <v>78874717.382252797</v>
      </c>
      <c r="E131" s="3">
        <f t="shared" si="9"/>
        <v>97894362.013817906</v>
      </c>
      <c r="F131" s="3">
        <f t="shared" si="10"/>
        <v>78874717.382252797</v>
      </c>
      <c r="G131" s="3">
        <f t="shared" si="7"/>
        <v>78874717.382252797</v>
      </c>
      <c r="H131" s="3">
        <f t="shared" si="11"/>
        <v>0</v>
      </c>
      <c r="I131" s="3">
        <f t="shared" si="12"/>
        <v>0</v>
      </c>
      <c r="J131" s="5">
        <f t="shared" si="13"/>
        <v>124</v>
      </c>
    </row>
    <row r="132" spans="2:10" x14ac:dyDescent="0.25">
      <c r="B132" s="6">
        <f t="shared" si="8"/>
        <v>0.125</v>
      </c>
      <c r="C132" s="3" cm="1">
        <f t="array" ref="C132">INDEX('Modified Iteration Data'!$Q$8:$Q$1007,MATCH($B132,'Modified Iteration Data'!$AF$8:$AF$1007,0),0)</f>
        <v>98704640.981499195</v>
      </c>
      <c r="D132" s="3" cm="1">
        <f t="array" ref="D132">INDEX('Modified Iteration Data'!$R$8:$R$1007,MATCH($B132,'Modified Iteration Data'!$AG$8:$AG$1007,0),0)</f>
        <v>78957960.422756806</v>
      </c>
      <c r="E132" s="3">
        <f t="shared" si="9"/>
        <v>98704640.981499195</v>
      </c>
      <c r="F132" s="3">
        <f t="shared" si="10"/>
        <v>78957960.422756806</v>
      </c>
      <c r="G132" s="3">
        <f t="shared" si="7"/>
        <v>78957960.422756806</v>
      </c>
      <c r="H132" s="3">
        <f t="shared" si="11"/>
        <v>0</v>
      </c>
      <c r="I132" s="3">
        <f t="shared" si="12"/>
        <v>0</v>
      </c>
      <c r="J132" s="5">
        <f t="shared" si="13"/>
        <v>125</v>
      </c>
    </row>
    <row r="133" spans="2:10" x14ac:dyDescent="0.25">
      <c r="B133" s="6">
        <f t="shared" si="8"/>
        <v>0.126</v>
      </c>
      <c r="C133" s="3" cm="1">
        <f t="array" ref="C133">INDEX('Modified Iteration Data'!$Q$8:$Q$1007,MATCH($B133,'Modified Iteration Data'!$AF$8:$AF$1007,0),0)</f>
        <v>98808004.080143601</v>
      </c>
      <c r="D133" s="3" cm="1">
        <f t="array" ref="D133">INDEX('Modified Iteration Data'!$R$8:$R$1007,MATCH($B133,'Modified Iteration Data'!$AG$8:$AG$1007,0),0)</f>
        <v>79059479.729061991</v>
      </c>
      <c r="E133" s="3">
        <f t="shared" si="9"/>
        <v>98808004.080143601</v>
      </c>
      <c r="F133" s="3">
        <f t="shared" si="10"/>
        <v>79059479.729061991</v>
      </c>
      <c r="G133" s="3">
        <f t="shared" si="7"/>
        <v>79059479.729061991</v>
      </c>
      <c r="H133" s="3">
        <f t="shared" si="11"/>
        <v>0</v>
      </c>
      <c r="I133" s="3">
        <f t="shared" si="12"/>
        <v>0</v>
      </c>
      <c r="J133" s="5">
        <f t="shared" si="13"/>
        <v>126</v>
      </c>
    </row>
    <row r="134" spans="2:10" x14ac:dyDescent="0.25">
      <c r="B134" s="6">
        <f t="shared" si="8"/>
        <v>0.127</v>
      </c>
      <c r="C134" s="3" cm="1">
        <f t="array" ref="C134">INDEX('Modified Iteration Data'!$Q$8:$Q$1007,MATCH($B134,'Modified Iteration Data'!$AF$8:$AF$1007,0),0)</f>
        <v>98839803.977011696</v>
      </c>
      <c r="D134" s="3" cm="1">
        <f t="array" ref="D134">INDEX('Modified Iteration Data'!$R$8:$R$1007,MATCH($B134,'Modified Iteration Data'!$AG$8:$AG$1007,0),0)</f>
        <v>79062880.606654704</v>
      </c>
      <c r="E134" s="3">
        <f t="shared" si="9"/>
        <v>98839803.977011696</v>
      </c>
      <c r="F134" s="3">
        <f t="shared" si="10"/>
        <v>79062880.606654704</v>
      </c>
      <c r="G134" s="3">
        <f t="shared" si="7"/>
        <v>79062880.606654704</v>
      </c>
      <c r="H134" s="3">
        <f t="shared" si="11"/>
        <v>0</v>
      </c>
      <c r="I134" s="3">
        <f t="shared" si="12"/>
        <v>0</v>
      </c>
      <c r="J134" s="5">
        <f t="shared" si="13"/>
        <v>127</v>
      </c>
    </row>
    <row r="135" spans="2:10" x14ac:dyDescent="0.25">
      <c r="B135" s="6">
        <f t="shared" si="8"/>
        <v>0.128</v>
      </c>
      <c r="C135" s="3" cm="1">
        <f t="array" ref="C135">INDEX('Modified Iteration Data'!$Q$8:$Q$1007,MATCH($B135,'Modified Iteration Data'!$AF$8:$AF$1007,0),0)</f>
        <v>98964654.257707804</v>
      </c>
      <c r="D135" s="3" cm="1">
        <f t="array" ref="D135">INDEX('Modified Iteration Data'!$R$8:$R$1007,MATCH($B135,'Modified Iteration Data'!$AG$8:$AG$1007,0),0)</f>
        <v>79171781.601857096</v>
      </c>
      <c r="E135" s="3">
        <f t="shared" si="9"/>
        <v>98964654.257707804</v>
      </c>
      <c r="F135" s="3">
        <f t="shared" si="10"/>
        <v>79171781.601857096</v>
      </c>
      <c r="G135" s="3">
        <f t="shared" si="7"/>
        <v>79171781.601857096</v>
      </c>
      <c r="H135" s="3">
        <f t="shared" si="11"/>
        <v>0</v>
      </c>
      <c r="I135" s="3">
        <f t="shared" si="12"/>
        <v>0</v>
      </c>
      <c r="J135" s="5">
        <f t="shared" si="13"/>
        <v>128</v>
      </c>
    </row>
    <row r="136" spans="2:10" x14ac:dyDescent="0.25">
      <c r="B136" s="6">
        <f t="shared" si="8"/>
        <v>0.129</v>
      </c>
      <c r="C136" s="3" cm="1">
        <f t="array" ref="C136">INDEX('Modified Iteration Data'!$Q$8:$Q$1007,MATCH($B136,'Modified Iteration Data'!$AF$8:$AF$1007,0),0)</f>
        <v>99093751.431933507</v>
      </c>
      <c r="D136" s="3" cm="1">
        <f t="array" ref="D136">INDEX('Modified Iteration Data'!$R$8:$R$1007,MATCH($B136,'Modified Iteration Data'!$AG$8:$AG$1007,0),0)</f>
        <v>79203807.722479805</v>
      </c>
      <c r="E136" s="3">
        <f t="shared" si="9"/>
        <v>99093751.431933507</v>
      </c>
      <c r="F136" s="3">
        <f t="shared" si="10"/>
        <v>79203807.722479805</v>
      </c>
      <c r="G136" s="3">
        <f t="shared" ref="G136:G199" si="14">MIN(E136:F136)</f>
        <v>79203807.722479805</v>
      </c>
      <c r="H136" s="3">
        <f t="shared" si="11"/>
        <v>0</v>
      </c>
      <c r="I136" s="3">
        <f t="shared" si="12"/>
        <v>0</v>
      </c>
      <c r="J136" s="5">
        <f t="shared" si="13"/>
        <v>129</v>
      </c>
    </row>
    <row r="137" spans="2:10" x14ac:dyDescent="0.25">
      <c r="B137" s="6">
        <f t="shared" ref="B137:B200" si="15">J137/1000</f>
        <v>0.13</v>
      </c>
      <c r="C137" s="3" cm="1">
        <f t="array" ref="C137">INDEX('Modified Iteration Data'!$Q$8:$Q$1007,MATCH($B137,'Modified Iteration Data'!$AF$8:$AF$1007,0),0)</f>
        <v>99303521.110999092</v>
      </c>
      <c r="D137" s="3" cm="1">
        <f t="array" ref="D137">INDEX('Modified Iteration Data'!$R$8:$R$1007,MATCH($B137,'Modified Iteration Data'!$AG$8:$AG$1007,0),0)</f>
        <v>79224674.676228702</v>
      </c>
      <c r="E137" s="3">
        <f t="shared" ref="E137:E200" si="16">C137+$E$5</f>
        <v>99303521.110999092</v>
      </c>
      <c r="F137" s="3">
        <f t="shared" ref="F137:F200" si="17">D137+$F$5</f>
        <v>79224674.676228702</v>
      </c>
      <c r="G137" s="3">
        <f t="shared" si="14"/>
        <v>79224674.676228702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5">
        <f t="shared" si="13"/>
        <v>130</v>
      </c>
    </row>
    <row r="138" spans="2:10" x14ac:dyDescent="0.25">
      <c r="B138" s="6">
        <f t="shared" si="15"/>
        <v>0.13100000000000001</v>
      </c>
      <c r="C138" s="3" cm="1">
        <f t="array" ref="C138">INDEX('Modified Iteration Data'!$Q$8:$Q$1007,MATCH($B138,'Modified Iteration Data'!$AF$8:$AF$1007,0),0)</f>
        <v>99356778.861012489</v>
      </c>
      <c r="D138" s="3" cm="1">
        <f t="array" ref="D138">INDEX('Modified Iteration Data'!$R$8:$R$1007,MATCH($B138,'Modified Iteration Data'!$AG$8:$AG$1007,0),0)</f>
        <v>79232526.468280792</v>
      </c>
      <c r="E138" s="3">
        <f t="shared" si="16"/>
        <v>99356778.861012489</v>
      </c>
      <c r="F138" s="3">
        <f t="shared" si="17"/>
        <v>79232526.468280792</v>
      </c>
      <c r="G138" s="3">
        <f t="shared" si="14"/>
        <v>79232526.468280792</v>
      </c>
      <c r="H138" s="3">
        <f t="shared" si="18"/>
        <v>0</v>
      </c>
      <c r="I138" s="3">
        <f t="shared" si="19"/>
        <v>0</v>
      </c>
      <c r="J138" s="5">
        <f t="shared" ref="J138:J201" si="20">J137+1</f>
        <v>131</v>
      </c>
    </row>
    <row r="139" spans="2:10" x14ac:dyDescent="0.25">
      <c r="B139" s="6">
        <f t="shared" si="15"/>
        <v>0.13200000000000001</v>
      </c>
      <c r="C139" s="3" cm="1">
        <f t="array" ref="C139">INDEX('Modified Iteration Data'!$Q$8:$Q$1007,MATCH($B139,'Modified Iteration Data'!$AF$8:$AF$1007,0),0)</f>
        <v>99397457.404878899</v>
      </c>
      <c r="D139" s="3" cm="1">
        <f t="array" ref="D139">INDEX('Modified Iteration Data'!$R$8:$R$1007,MATCH($B139,'Modified Iteration Data'!$AG$8:$AG$1007,0),0)</f>
        <v>79235252.260555595</v>
      </c>
      <c r="E139" s="3">
        <f t="shared" si="16"/>
        <v>99397457.404878899</v>
      </c>
      <c r="F139" s="3">
        <f t="shared" si="17"/>
        <v>79235252.260555595</v>
      </c>
      <c r="G139" s="3">
        <f t="shared" si="14"/>
        <v>79235252.260555595</v>
      </c>
      <c r="H139" s="3">
        <f t="shared" si="18"/>
        <v>0</v>
      </c>
      <c r="I139" s="3">
        <f t="shared" si="19"/>
        <v>0</v>
      </c>
      <c r="J139" s="5">
        <f t="shared" si="20"/>
        <v>132</v>
      </c>
    </row>
    <row r="140" spans="2:10" x14ac:dyDescent="0.25">
      <c r="B140" s="6">
        <f t="shared" si="15"/>
        <v>0.13300000000000001</v>
      </c>
      <c r="C140" s="3" cm="1">
        <f t="array" ref="C140">INDEX('Modified Iteration Data'!$Q$8:$Q$1007,MATCH($B140,'Modified Iteration Data'!$AF$8:$AF$1007,0),0)</f>
        <v>99725815.435668305</v>
      </c>
      <c r="D140" s="3" cm="1">
        <f t="array" ref="D140">INDEX('Modified Iteration Data'!$R$8:$R$1007,MATCH($B140,'Modified Iteration Data'!$AG$8:$AG$1007,0),0)</f>
        <v>79315331.664533705</v>
      </c>
      <c r="E140" s="3">
        <f t="shared" si="16"/>
        <v>99725815.435668305</v>
      </c>
      <c r="F140" s="3">
        <f t="shared" si="17"/>
        <v>79315331.664533705</v>
      </c>
      <c r="G140" s="3">
        <f t="shared" si="14"/>
        <v>79315331.664533705</v>
      </c>
      <c r="H140" s="3">
        <f t="shared" si="18"/>
        <v>0</v>
      </c>
      <c r="I140" s="3">
        <f t="shared" si="19"/>
        <v>0</v>
      </c>
      <c r="J140" s="5">
        <f t="shared" si="20"/>
        <v>133</v>
      </c>
    </row>
    <row r="141" spans="2:10" x14ac:dyDescent="0.25">
      <c r="B141" s="6">
        <f t="shared" si="15"/>
        <v>0.13400000000000001</v>
      </c>
      <c r="C141" s="3" cm="1">
        <f t="array" ref="C141">INDEX('Modified Iteration Data'!$Q$8:$Q$1007,MATCH($B141,'Modified Iteration Data'!$AF$8:$AF$1007,0),0)</f>
        <v>99933737.745675504</v>
      </c>
      <c r="D141" s="3" cm="1">
        <f t="array" ref="D141">INDEX('Modified Iteration Data'!$R$8:$R$1007,MATCH($B141,'Modified Iteration Data'!$AG$8:$AG$1007,0),0)</f>
        <v>79361924.901735693</v>
      </c>
      <c r="E141" s="3">
        <f t="shared" si="16"/>
        <v>99933737.745675504</v>
      </c>
      <c r="F141" s="3">
        <f t="shared" si="17"/>
        <v>79361924.901735693</v>
      </c>
      <c r="G141" s="3">
        <f t="shared" si="14"/>
        <v>79361924.901735693</v>
      </c>
      <c r="H141" s="3">
        <f t="shared" si="18"/>
        <v>0</v>
      </c>
      <c r="I141" s="3">
        <f t="shared" si="19"/>
        <v>0</v>
      </c>
      <c r="J141" s="5">
        <f t="shared" si="20"/>
        <v>134</v>
      </c>
    </row>
    <row r="142" spans="2:10" x14ac:dyDescent="0.25">
      <c r="B142" s="6">
        <f t="shared" si="15"/>
        <v>0.13500000000000001</v>
      </c>
      <c r="C142" s="3" cm="1">
        <f t="array" ref="C142">INDEX('Modified Iteration Data'!$Q$8:$Q$1007,MATCH($B142,'Modified Iteration Data'!$AF$8:$AF$1007,0),0)</f>
        <v>100166264.94904511</v>
      </c>
      <c r="D142" s="3" cm="1">
        <f t="array" ref="D142">INDEX('Modified Iteration Data'!$R$8:$R$1007,MATCH($B142,'Modified Iteration Data'!$AG$8:$AG$1007,0),0)</f>
        <v>79577101.548989698</v>
      </c>
      <c r="E142" s="3">
        <f t="shared" si="16"/>
        <v>100166264.94904511</v>
      </c>
      <c r="F142" s="3">
        <f t="shared" si="17"/>
        <v>79577101.548989698</v>
      </c>
      <c r="G142" s="3">
        <f t="shared" si="14"/>
        <v>79577101.548989698</v>
      </c>
      <c r="H142" s="3">
        <f t="shared" si="18"/>
        <v>0</v>
      </c>
      <c r="I142" s="3">
        <f t="shared" si="19"/>
        <v>0</v>
      </c>
      <c r="J142" s="5">
        <f t="shared" si="20"/>
        <v>135</v>
      </c>
    </row>
    <row r="143" spans="2:10" x14ac:dyDescent="0.25">
      <c r="B143" s="6">
        <f t="shared" si="15"/>
        <v>0.13600000000000001</v>
      </c>
      <c r="C143" s="3" cm="1">
        <f t="array" ref="C143">INDEX('Modified Iteration Data'!$Q$8:$Q$1007,MATCH($B143,'Modified Iteration Data'!$AF$8:$AF$1007,0),0)</f>
        <v>100305411.5202893</v>
      </c>
      <c r="D143" s="3" cm="1">
        <f t="array" ref="D143">INDEX('Modified Iteration Data'!$R$8:$R$1007,MATCH($B143,'Modified Iteration Data'!$AG$8:$AG$1007,0),0)</f>
        <v>79659400.844796106</v>
      </c>
      <c r="E143" s="3">
        <f t="shared" si="16"/>
        <v>100305411.5202893</v>
      </c>
      <c r="F143" s="3">
        <f t="shared" si="17"/>
        <v>79659400.844796106</v>
      </c>
      <c r="G143" s="3">
        <f t="shared" si="14"/>
        <v>79659400.844796106</v>
      </c>
      <c r="H143" s="3">
        <f t="shared" si="18"/>
        <v>0</v>
      </c>
      <c r="I143" s="3">
        <f t="shared" si="19"/>
        <v>0</v>
      </c>
      <c r="J143" s="5">
        <f t="shared" si="20"/>
        <v>136</v>
      </c>
    </row>
    <row r="144" spans="2:10" x14ac:dyDescent="0.25">
      <c r="B144" s="6">
        <f t="shared" si="15"/>
        <v>0.13700000000000001</v>
      </c>
      <c r="C144" s="3" cm="1">
        <f t="array" ref="C144">INDEX('Modified Iteration Data'!$Q$8:$Q$1007,MATCH($B144,'Modified Iteration Data'!$AF$8:$AF$1007,0),0)</f>
        <v>100406487.4342</v>
      </c>
      <c r="D144" s="3" cm="1">
        <f t="array" ref="D144">INDEX('Modified Iteration Data'!$R$8:$R$1007,MATCH($B144,'Modified Iteration Data'!$AG$8:$AG$1007,0),0)</f>
        <v>79744297.155374303</v>
      </c>
      <c r="E144" s="3">
        <f t="shared" si="16"/>
        <v>100406487.4342</v>
      </c>
      <c r="F144" s="3">
        <f t="shared" si="17"/>
        <v>79744297.155374303</v>
      </c>
      <c r="G144" s="3">
        <f t="shared" si="14"/>
        <v>79744297.155374303</v>
      </c>
      <c r="H144" s="3">
        <f t="shared" si="18"/>
        <v>0</v>
      </c>
      <c r="I144" s="3">
        <f t="shared" si="19"/>
        <v>0</v>
      </c>
      <c r="J144" s="5">
        <f t="shared" si="20"/>
        <v>137</v>
      </c>
    </row>
    <row r="145" spans="2:10" x14ac:dyDescent="0.25">
      <c r="B145" s="6">
        <f t="shared" si="15"/>
        <v>0.13800000000000001</v>
      </c>
      <c r="C145" s="3" cm="1">
        <f t="array" ref="C145">INDEX('Modified Iteration Data'!$Q$8:$Q$1007,MATCH($B145,'Modified Iteration Data'!$AF$8:$AF$1007,0),0)</f>
        <v>100463932.1676088</v>
      </c>
      <c r="D145" s="3" cm="1">
        <f t="array" ref="D145">INDEX('Modified Iteration Data'!$R$8:$R$1007,MATCH($B145,'Modified Iteration Data'!$AG$8:$AG$1007,0),0)</f>
        <v>79889465.985700101</v>
      </c>
      <c r="E145" s="3">
        <f t="shared" si="16"/>
        <v>100463932.1676088</v>
      </c>
      <c r="F145" s="3">
        <f t="shared" si="17"/>
        <v>79889465.985700101</v>
      </c>
      <c r="G145" s="3">
        <f t="shared" si="14"/>
        <v>79889465.985700101</v>
      </c>
      <c r="H145" s="3">
        <f t="shared" si="18"/>
        <v>0</v>
      </c>
      <c r="I145" s="3">
        <f t="shared" si="19"/>
        <v>0</v>
      </c>
      <c r="J145" s="5">
        <f t="shared" si="20"/>
        <v>138</v>
      </c>
    </row>
    <row r="146" spans="2:10" x14ac:dyDescent="0.25">
      <c r="B146" s="6">
        <f t="shared" si="15"/>
        <v>0.13900000000000001</v>
      </c>
      <c r="C146" s="3" cm="1">
        <f t="array" ref="C146">INDEX('Modified Iteration Data'!$Q$8:$Q$1007,MATCH($B146,'Modified Iteration Data'!$AF$8:$AF$1007,0),0)</f>
        <v>100813727.50070271</v>
      </c>
      <c r="D146" s="3" cm="1">
        <f t="array" ref="D146">INDEX('Modified Iteration Data'!$R$8:$R$1007,MATCH($B146,'Modified Iteration Data'!$AG$8:$AG$1007,0),0)</f>
        <v>79895594.321742803</v>
      </c>
      <c r="E146" s="3">
        <f t="shared" si="16"/>
        <v>100813727.50070271</v>
      </c>
      <c r="F146" s="3">
        <f t="shared" si="17"/>
        <v>79895594.321742803</v>
      </c>
      <c r="G146" s="3">
        <f t="shared" si="14"/>
        <v>79895594.321742803</v>
      </c>
      <c r="H146" s="3">
        <f t="shared" si="18"/>
        <v>0</v>
      </c>
      <c r="I146" s="3">
        <f t="shared" si="19"/>
        <v>0</v>
      </c>
      <c r="J146" s="5">
        <f t="shared" si="20"/>
        <v>139</v>
      </c>
    </row>
    <row r="147" spans="2:10" x14ac:dyDescent="0.25">
      <c r="B147" s="6">
        <f t="shared" si="15"/>
        <v>0.14000000000000001</v>
      </c>
      <c r="C147" s="3" cm="1">
        <f t="array" ref="C147">INDEX('Modified Iteration Data'!$Q$8:$Q$1007,MATCH($B147,'Modified Iteration Data'!$AF$8:$AF$1007,0),0)</f>
        <v>101032928.9345444</v>
      </c>
      <c r="D147" s="3" cm="1">
        <f t="array" ref="D147">INDEX('Modified Iteration Data'!$R$8:$R$1007,MATCH($B147,'Modified Iteration Data'!$AG$8:$AG$1007,0),0)</f>
        <v>80165449.996404603</v>
      </c>
      <c r="E147" s="3">
        <f t="shared" si="16"/>
        <v>101032928.9345444</v>
      </c>
      <c r="F147" s="3">
        <f t="shared" si="17"/>
        <v>80165449.996404603</v>
      </c>
      <c r="G147" s="3">
        <f t="shared" si="14"/>
        <v>80165449.996404603</v>
      </c>
      <c r="H147" s="3">
        <f t="shared" si="18"/>
        <v>0</v>
      </c>
      <c r="I147" s="3">
        <f t="shared" si="19"/>
        <v>0</v>
      </c>
      <c r="J147" s="5">
        <f t="shared" si="20"/>
        <v>140</v>
      </c>
    </row>
    <row r="148" spans="2:10" x14ac:dyDescent="0.25">
      <c r="B148" s="6">
        <f t="shared" si="15"/>
        <v>0.14099999999999999</v>
      </c>
      <c r="C148" s="3" cm="1">
        <f t="array" ref="C148">INDEX('Modified Iteration Data'!$Q$8:$Q$1007,MATCH($B148,'Modified Iteration Data'!$AF$8:$AF$1007,0),0)</f>
        <v>101330363.37747911</v>
      </c>
      <c r="D148" s="3" cm="1">
        <f t="array" ref="D148">INDEX('Modified Iteration Data'!$R$8:$R$1007,MATCH($B148,'Modified Iteration Data'!$AG$8:$AG$1007,0),0)</f>
        <v>80217680.049494594</v>
      </c>
      <c r="E148" s="3">
        <f t="shared" si="16"/>
        <v>101330363.37747911</v>
      </c>
      <c r="F148" s="3">
        <f t="shared" si="17"/>
        <v>80217680.049494594</v>
      </c>
      <c r="G148" s="3">
        <f t="shared" si="14"/>
        <v>80217680.049494594</v>
      </c>
      <c r="H148" s="3">
        <f t="shared" si="18"/>
        <v>0</v>
      </c>
      <c r="I148" s="3">
        <f t="shared" si="19"/>
        <v>0</v>
      </c>
      <c r="J148" s="5">
        <f t="shared" si="20"/>
        <v>141</v>
      </c>
    </row>
    <row r="149" spans="2:10" x14ac:dyDescent="0.25">
      <c r="B149" s="6">
        <f t="shared" si="15"/>
        <v>0.14199999999999999</v>
      </c>
      <c r="C149" s="3" cm="1">
        <f t="array" ref="C149">INDEX('Modified Iteration Data'!$Q$8:$Q$1007,MATCH($B149,'Modified Iteration Data'!$AF$8:$AF$1007,0),0)</f>
        <v>101360668.1042634</v>
      </c>
      <c r="D149" s="3" cm="1">
        <f t="array" ref="D149">INDEX('Modified Iteration Data'!$R$8:$R$1007,MATCH($B149,'Modified Iteration Data'!$AG$8:$AG$1007,0),0)</f>
        <v>80296694.3186827</v>
      </c>
      <c r="E149" s="3">
        <f t="shared" si="16"/>
        <v>101360668.1042634</v>
      </c>
      <c r="F149" s="3">
        <f t="shared" si="17"/>
        <v>80296694.3186827</v>
      </c>
      <c r="G149" s="3">
        <f t="shared" si="14"/>
        <v>80296694.3186827</v>
      </c>
      <c r="H149" s="3">
        <f t="shared" si="18"/>
        <v>0</v>
      </c>
      <c r="I149" s="3">
        <f t="shared" si="19"/>
        <v>0</v>
      </c>
      <c r="J149" s="5">
        <f t="shared" si="20"/>
        <v>142</v>
      </c>
    </row>
    <row r="150" spans="2:10" x14ac:dyDescent="0.25">
      <c r="B150" s="6">
        <f t="shared" si="15"/>
        <v>0.14299999999999999</v>
      </c>
      <c r="C150" s="3" cm="1">
        <f t="array" ref="C150">INDEX('Modified Iteration Data'!$Q$8:$Q$1007,MATCH($B150,'Modified Iteration Data'!$AF$8:$AF$1007,0),0)</f>
        <v>102005601.7890306</v>
      </c>
      <c r="D150" s="3" cm="1">
        <f t="array" ref="D150">INDEX('Modified Iteration Data'!$R$8:$R$1007,MATCH($B150,'Modified Iteration Data'!$AG$8:$AG$1007,0),0)</f>
        <v>80363516.451601595</v>
      </c>
      <c r="E150" s="3">
        <f t="shared" si="16"/>
        <v>102005601.7890306</v>
      </c>
      <c r="F150" s="3">
        <f t="shared" si="17"/>
        <v>80363516.451601595</v>
      </c>
      <c r="G150" s="3">
        <f t="shared" si="14"/>
        <v>80363516.451601595</v>
      </c>
      <c r="H150" s="3">
        <f t="shared" si="18"/>
        <v>0</v>
      </c>
      <c r="I150" s="3">
        <f t="shared" si="19"/>
        <v>0</v>
      </c>
      <c r="J150" s="5">
        <f t="shared" si="20"/>
        <v>143</v>
      </c>
    </row>
    <row r="151" spans="2:10" x14ac:dyDescent="0.25">
      <c r="B151" s="6">
        <f t="shared" si="15"/>
        <v>0.14399999999999999</v>
      </c>
      <c r="C151" s="3" cm="1">
        <f t="array" ref="C151">INDEX('Modified Iteration Data'!$Q$8:$Q$1007,MATCH($B151,'Modified Iteration Data'!$AF$8:$AF$1007,0),0)</f>
        <v>102434387.949479</v>
      </c>
      <c r="D151" s="3" cm="1">
        <f t="array" ref="D151">INDEX('Modified Iteration Data'!$R$8:$R$1007,MATCH($B151,'Modified Iteration Data'!$AG$8:$AG$1007,0),0)</f>
        <v>80602289.090886295</v>
      </c>
      <c r="E151" s="3">
        <f t="shared" si="16"/>
        <v>102434387.949479</v>
      </c>
      <c r="F151" s="3">
        <f t="shared" si="17"/>
        <v>80602289.090886295</v>
      </c>
      <c r="G151" s="3">
        <f t="shared" si="14"/>
        <v>80602289.090886295</v>
      </c>
      <c r="H151" s="3">
        <f t="shared" si="18"/>
        <v>0</v>
      </c>
      <c r="I151" s="3">
        <f t="shared" si="19"/>
        <v>0</v>
      </c>
      <c r="J151" s="5">
        <f t="shared" si="20"/>
        <v>144</v>
      </c>
    </row>
    <row r="152" spans="2:10" x14ac:dyDescent="0.25">
      <c r="B152" s="6">
        <f t="shared" si="15"/>
        <v>0.14499999999999999</v>
      </c>
      <c r="C152" s="3" cm="1">
        <f t="array" ref="C152">INDEX('Modified Iteration Data'!$Q$8:$Q$1007,MATCH($B152,'Modified Iteration Data'!$AF$8:$AF$1007,0),0)</f>
        <v>102499518.5688158</v>
      </c>
      <c r="D152" s="3" cm="1">
        <f t="array" ref="D152">INDEX('Modified Iteration Data'!$R$8:$R$1007,MATCH($B152,'Modified Iteration Data'!$AG$8:$AG$1007,0),0)</f>
        <v>80615347.0105858</v>
      </c>
      <c r="E152" s="3">
        <f t="shared" si="16"/>
        <v>102499518.5688158</v>
      </c>
      <c r="F152" s="3">
        <f t="shared" si="17"/>
        <v>80615347.0105858</v>
      </c>
      <c r="G152" s="3">
        <f t="shared" si="14"/>
        <v>80615347.0105858</v>
      </c>
      <c r="H152" s="3">
        <f t="shared" si="18"/>
        <v>0</v>
      </c>
      <c r="I152" s="3">
        <f t="shared" si="19"/>
        <v>0</v>
      </c>
      <c r="J152" s="5">
        <f t="shared" si="20"/>
        <v>145</v>
      </c>
    </row>
    <row r="153" spans="2:10" x14ac:dyDescent="0.25">
      <c r="B153" s="6">
        <f t="shared" si="15"/>
        <v>0.14599999999999999</v>
      </c>
      <c r="C153" s="3" cm="1">
        <f t="array" ref="C153">INDEX('Modified Iteration Data'!$Q$8:$Q$1007,MATCH($B153,'Modified Iteration Data'!$AF$8:$AF$1007,0),0)</f>
        <v>103109225.69730981</v>
      </c>
      <c r="D153" s="3" cm="1">
        <f t="array" ref="D153">INDEX('Modified Iteration Data'!$R$8:$R$1007,MATCH($B153,'Modified Iteration Data'!$AG$8:$AG$1007,0),0)</f>
        <v>80680284.837302297</v>
      </c>
      <c r="E153" s="3">
        <f t="shared" si="16"/>
        <v>103109225.69730981</v>
      </c>
      <c r="F153" s="3">
        <f t="shared" si="17"/>
        <v>80680284.837302297</v>
      </c>
      <c r="G153" s="3">
        <f t="shared" si="14"/>
        <v>80680284.837302297</v>
      </c>
      <c r="H153" s="3">
        <f t="shared" si="18"/>
        <v>0</v>
      </c>
      <c r="I153" s="3">
        <f t="shared" si="19"/>
        <v>0</v>
      </c>
      <c r="J153" s="5">
        <f t="shared" si="20"/>
        <v>146</v>
      </c>
    </row>
    <row r="154" spans="2:10" x14ac:dyDescent="0.25">
      <c r="B154" s="6">
        <f t="shared" si="15"/>
        <v>0.14699999999999999</v>
      </c>
      <c r="C154" s="3" cm="1">
        <f t="array" ref="C154">INDEX('Modified Iteration Data'!$Q$8:$Q$1007,MATCH($B154,'Modified Iteration Data'!$AF$8:$AF$1007,0),0)</f>
        <v>103200814.7068091</v>
      </c>
      <c r="D154" s="3" cm="1">
        <f t="array" ref="D154">INDEX('Modified Iteration Data'!$R$8:$R$1007,MATCH($B154,'Modified Iteration Data'!$AG$8:$AG$1007,0),0)</f>
        <v>80717211.339899495</v>
      </c>
      <c r="E154" s="3">
        <f t="shared" si="16"/>
        <v>103200814.7068091</v>
      </c>
      <c r="F154" s="3">
        <f t="shared" si="17"/>
        <v>80717211.339899495</v>
      </c>
      <c r="G154" s="3">
        <f t="shared" si="14"/>
        <v>80717211.339899495</v>
      </c>
      <c r="H154" s="3">
        <f t="shared" si="18"/>
        <v>0</v>
      </c>
      <c r="I154" s="3">
        <f t="shared" si="19"/>
        <v>0</v>
      </c>
      <c r="J154" s="5">
        <f t="shared" si="20"/>
        <v>147</v>
      </c>
    </row>
    <row r="155" spans="2:10" x14ac:dyDescent="0.25">
      <c r="B155" s="6">
        <f t="shared" si="15"/>
        <v>0.14799999999999999</v>
      </c>
      <c r="C155" s="3" cm="1">
        <f t="array" ref="C155">INDEX('Modified Iteration Data'!$Q$8:$Q$1007,MATCH($B155,'Modified Iteration Data'!$AF$8:$AF$1007,0),0)</f>
        <v>103390593.00701249</v>
      </c>
      <c r="D155" s="3" cm="1">
        <f t="array" ref="D155">INDEX('Modified Iteration Data'!$R$8:$R$1007,MATCH($B155,'Modified Iteration Data'!$AG$8:$AG$1007,0),0)</f>
        <v>80802007.450093508</v>
      </c>
      <c r="E155" s="3">
        <f t="shared" si="16"/>
        <v>103390593.00701249</v>
      </c>
      <c r="F155" s="3">
        <f t="shared" si="17"/>
        <v>80802007.450093508</v>
      </c>
      <c r="G155" s="3">
        <f t="shared" si="14"/>
        <v>80802007.450093508</v>
      </c>
      <c r="H155" s="3">
        <f t="shared" si="18"/>
        <v>0</v>
      </c>
      <c r="I155" s="3">
        <f t="shared" si="19"/>
        <v>0</v>
      </c>
      <c r="J155" s="5">
        <f t="shared" si="20"/>
        <v>148</v>
      </c>
    </row>
    <row r="156" spans="2:10" x14ac:dyDescent="0.25">
      <c r="B156" s="6">
        <f t="shared" si="15"/>
        <v>0.14899999999999999</v>
      </c>
      <c r="C156" s="3" cm="1">
        <f t="array" ref="C156">INDEX('Modified Iteration Data'!$Q$8:$Q$1007,MATCH($B156,'Modified Iteration Data'!$AF$8:$AF$1007,0),0)</f>
        <v>103818969.18709931</v>
      </c>
      <c r="D156" s="3" cm="1">
        <f t="array" ref="D156">INDEX('Modified Iteration Data'!$R$8:$R$1007,MATCH($B156,'Modified Iteration Data'!$AG$8:$AG$1007,0),0)</f>
        <v>80990841.057432398</v>
      </c>
      <c r="E156" s="3">
        <f t="shared" si="16"/>
        <v>103818969.18709931</v>
      </c>
      <c r="F156" s="3">
        <f t="shared" si="17"/>
        <v>80990841.057432398</v>
      </c>
      <c r="G156" s="3">
        <f t="shared" si="14"/>
        <v>80990841.057432398</v>
      </c>
      <c r="H156" s="3">
        <f t="shared" si="18"/>
        <v>0</v>
      </c>
      <c r="I156" s="3">
        <f t="shared" si="19"/>
        <v>0</v>
      </c>
      <c r="J156" s="5">
        <f t="shared" si="20"/>
        <v>149</v>
      </c>
    </row>
    <row r="157" spans="2:10" x14ac:dyDescent="0.25">
      <c r="B157" s="6">
        <f t="shared" si="15"/>
        <v>0.15</v>
      </c>
      <c r="C157" s="3" cm="1">
        <f t="array" ref="C157">INDEX('Modified Iteration Data'!$Q$8:$Q$1007,MATCH($B157,'Modified Iteration Data'!$AF$8:$AF$1007,0),0)</f>
        <v>103963072.76714011</v>
      </c>
      <c r="D157" s="3" cm="1">
        <f t="array" ref="D157">INDEX('Modified Iteration Data'!$R$8:$R$1007,MATCH($B157,'Modified Iteration Data'!$AG$8:$AG$1007,0),0)</f>
        <v>80993927.7518958</v>
      </c>
      <c r="E157" s="3">
        <f t="shared" si="16"/>
        <v>103963072.76714011</v>
      </c>
      <c r="F157" s="3">
        <f t="shared" si="17"/>
        <v>80993927.7518958</v>
      </c>
      <c r="G157" s="3">
        <f t="shared" si="14"/>
        <v>80993927.7518958</v>
      </c>
      <c r="H157" s="3">
        <f t="shared" si="18"/>
        <v>0</v>
      </c>
      <c r="I157" s="3">
        <f t="shared" si="19"/>
        <v>0</v>
      </c>
      <c r="J157" s="5">
        <f t="shared" si="20"/>
        <v>150</v>
      </c>
    </row>
    <row r="158" spans="2:10" x14ac:dyDescent="0.25">
      <c r="B158" s="6">
        <f t="shared" si="15"/>
        <v>0.151</v>
      </c>
      <c r="C158" s="3" cm="1">
        <f t="array" ref="C158">INDEX('Modified Iteration Data'!$Q$8:$Q$1007,MATCH($B158,'Modified Iteration Data'!$AF$8:$AF$1007,0),0)</f>
        <v>104036808.5830043</v>
      </c>
      <c r="D158" s="3" cm="1">
        <f t="array" ref="D158">INDEX('Modified Iteration Data'!$R$8:$R$1007,MATCH($B158,'Modified Iteration Data'!$AG$8:$AG$1007,0),0)</f>
        <v>81019516.900290906</v>
      </c>
      <c r="E158" s="3">
        <f t="shared" si="16"/>
        <v>104036808.5830043</v>
      </c>
      <c r="F158" s="3">
        <f t="shared" si="17"/>
        <v>81019516.900290906</v>
      </c>
      <c r="G158" s="3">
        <f t="shared" si="14"/>
        <v>81019516.900290906</v>
      </c>
      <c r="H158" s="3">
        <f t="shared" si="18"/>
        <v>0</v>
      </c>
      <c r="I158" s="3">
        <f t="shared" si="19"/>
        <v>0</v>
      </c>
      <c r="J158" s="5">
        <f t="shared" si="20"/>
        <v>151</v>
      </c>
    </row>
    <row r="159" spans="2:10" x14ac:dyDescent="0.25">
      <c r="B159" s="6">
        <f t="shared" si="15"/>
        <v>0.152</v>
      </c>
      <c r="C159" s="3" cm="1">
        <f t="array" ref="C159">INDEX('Modified Iteration Data'!$Q$8:$Q$1007,MATCH($B159,'Modified Iteration Data'!$AF$8:$AF$1007,0),0)</f>
        <v>104086594.7906251</v>
      </c>
      <c r="D159" s="3" cm="1">
        <f t="array" ref="D159">INDEX('Modified Iteration Data'!$R$8:$R$1007,MATCH($B159,'Modified Iteration Data'!$AG$8:$AG$1007,0),0)</f>
        <v>81027509.308186397</v>
      </c>
      <c r="E159" s="3">
        <f t="shared" si="16"/>
        <v>104086594.7906251</v>
      </c>
      <c r="F159" s="3">
        <f t="shared" si="17"/>
        <v>81027509.308186397</v>
      </c>
      <c r="G159" s="3">
        <f t="shared" si="14"/>
        <v>81027509.308186397</v>
      </c>
      <c r="H159" s="3">
        <f t="shared" si="18"/>
        <v>0</v>
      </c>
      <c r="I159" s="3">
        <f t="shared" si="19"/>
        <v>0</v>
      </c>
      <c r="J159" s="5">
        <f t="shared" si="20"/>
        <v>152</v>
      </c>
    </row>
    <row r="160" spans="2:10" x14ac:dyDescent="0.25">
      <c r="B160" s="6">
        <f t="shared" si="15"/>
        <v>0.153</v>
      </c>
      <c r="C160" s="3" cm="1">
        <f t="array" ref="C160">INDEX('Modified Iteration Data'!$Q$8:$Q$1007,MATCH($B160,'Modified Iteration Data'!$AF$8:$AF$1007,0),0)</f>
        <v>104104804.633342</v>
      </c>
      <c r="D160" s="3" cm="1">
        <f t="array" ref="D160">INDEX('Modified Iteration Data'!$R$8:$R$1007,MATCH($B160,'Modified Iteration Data'!$AG$8:$AG$1007,0),0)</f>
        <v>81160373.844464302</v>
      </c>
      <c r="E160" s="3">
        <f t="shared" si="16"/>
        <v>104104804.633342</v>
      </c>
      <c r="F160" s="3">
        <f t="shared" si="17"/>
        <v>81160373.844464302</v>
      </c>
      <c r="G160" s="3">
        <f t="shared" si="14"/>
        <v>81160373.844464302</v>
      </c>
      <c r="H160" s="3">
        <f t="shared" si="18"/>
        <v>0</v>
      </c>
      <c r="I160" s="3">
        <f t="shared" si="19"/>
        <v>0</v>
      </c>
      <c r="J160" s="5">
        <f t="shared" si="20"/>
        <v>153</v>
      </c>
    </row>
    <row r="161" spans="2:10" x14ac:dyDescent="0.25">
      <c r="B161" s="6">
        <f t="shared" si="15"/>
        <v>0.154</v>
      </c>
      <c r="C161" s="3" cm="1">
        <f t="array" ref="C161">INDEX('Modified Iteration Data'!$Q$8:$Q$1007,MATCH($B161,'Modified Iteration Data'!$AF$8:$AF$1007,0),0)</f>
        <v>105248953.27495551</v>
      </c>
      <c r="D161" s="3" cm="1">
        <f t="array" ref="D161">INDEX('Modified Iteration Data'!$R$8:$R$1007,MATCH($B161,'Modified Iteration Data'!$AG$8:$AG$1007,0),0)</f>
        <v>81198172.913142502</v>
      </c>
      <c r="E161" s="3">
        <f t="shared" si="16"/>
        <v>105248953.27495551</v>
      </c>
      <c r="F161" s="3">
        <f t="shared" si="17"/>
        <v>81198172.913142502</v>
      </c>
      <c r="G161" s="3">
        <f t="shared" si="14"/>
        <v>81198172.913142502</v>
      </c>
      <c r="H161" s="3">
        <f t="shared" si="18"/>
        <v>0</v>
      </c>
      <c r="I161" s="3">
        <f t="shared" si="19"/>
        <v>0</v>
      </c>
      <c r="J161" s="5">
        <f t="shared" si="20"/>
        <v>154</v>
      </c>
    </row>
    <row r="162" spans="2:10" x14ac:dyDescent="0.25">
      <c r="B162" s="6">
        <f t="shared" si="15"/>
        <v>0.155</v>
      </c>
      <c r="C162" s="3" cm="1">
        <f t="array" ref="C162">INDEX('Modified Iteration Data'!$Q$8:$Q$1007,MATCH($B162,'Modified Iteration Data'!$AF$8:$AF$1007,0),0)</f>
        <v>105493013.3801378</v>
      </c>
      <c r="D162" s="3" cm="1">
        <f t="array" ref="D162">INDEX('Modified Iteration Data'!$R$8:$R$1007,MATCH($B162,'Modified Iteration Data'!$AG$8:$AG$1007,0),0)</f>
        <v>81469375.902885899</v>
      </c>
      <c r="E162" s="3">
        <f t="shared" si="16"/>
        <v>105493013.3801378</v>
      </c>
      <c r="F162" s="3">
        <f t="shared" si="17"/>
        <v>81469375.902885899</v>
      </c>
      <c r="G162" s="3">
        <f t="shared" si="14"/>
        <v>81469375.902885899</v>
      </c>
      <c r="H162" s="3">
        <f t="shared" si="18"/>
        <v>0</v>
      </c>
      <c r="I162" s="3">
        <f t="shared" si="19"/>
        <v>0</v>
      </c>
      <c r="J162" s="5">
        <f t="shared" si="20"/>
        <v>155</v>
      </c>
    </row>
    <row r="163" spans="2:10" x14ac:dyDescent="0.25">
      <c r="B163" s="6">
        <f t="shared" si="15"/>
        <v>0.156</v>
      </c>
      <c r="C163" s="3" cm="1">
        <f t="array" ref="C163">INDEX('Modified Iteration Data'!$Q$8:$Q$1007,MATCH($B163,'Modified Iteration Data'!$AF$8:$AF$1007,0),0)</f>
        <v>105519652.62112039</v>
      </c>
      <c r="D163" s="3" cm="1">
        <f t="array" ref="D163">INDEX('Modified Iteration Data'!$R$8:$R$1007,MATCH($B163,'Modified Iteration Data'!$AG$8:$AG$1007,0),0)</f>
        <v>81726297.695714697</v>
      </c>
      <c r="E163" s="3">
        <f t="shared" si="16"/>
        <v>105519652.62112039</v>
      </c>
      <c r="F163" s="3">
        <f t="shared" si="17"/>
        <v>81726297.695714697</v>
      </c>
      <c r="G163" s="3">
        <f t="shared" si="14"/>
        <v>81726297.695714697</v>
      </c>
      <c r="H163" s="3">
        <f t="shared" si="18"/>
        <v>0</v>
      </c>
      <c r="I163" s="3">
        <f t="shared" si="19"/>
        <v>0</v>
      </c>
      <c r="J163" s="5">
        <f t="shared" si="20"/>
        <v>156</v>
      </c>
    </row>
    <row r="164" spans="2:10" x14ac:dyDescent="0.25">
      <c r="B164" s="6">
        <f t="shared" si="15"/>
        <v>0.157</v>
      </c>
      <c r="C164" s="3" cm="1">
        <f t="array" ref="C164">INDEX('Modified Iteration Data'!$Q$8:$Q$1007,MATCH($B164,'Modified Iteration Data'!$AF$8:$AF$1007,0),0)</f>
        <v>105788609.15302239</v>
      </c>
      <c r="D164" s="3" cm="1">
        <f t="array" ref="D164">INDEX('Modified Iteration Data'!$R$8:$R$1007,MATCH($B164,'Modified Iteration Data'!$AG$8:$AG$1007,0),0)</f>
        <v>81864141.425008208</v>
      </c>
      <c r="E164" s="3">
        <f t="shared" si="16"/>
        <v>105788609.15302239</v>
      </c>
      <c r="F164" s="3">
        <f t="shared" si="17"/>
        <v>81864141.425008208</v>
      </c>
      <c r="G164" s="3">
        <f t="shared" si="14"/>
        <v>81864141.425008208</v>
      </c>
      <c r="H164" s="3">
        <f t="shared" si="18"/>
        <v>0</v>
      </c>
      <c r="I164" s="3">
        <f t="shared" si="19"/>
        <v>0</v>
      </c>
      <c r="J164" s="5">
        <f t="shared" si="20"/>
        <v>157</v>
      </c>
    </row>
    <row r="165" spans="2:10" x14ac:dyDescent="0.25">
      <c r="B165" s="6">
        <f t="shared" si="15"/>
        <v>0.158</v>
      </c>
      <c r="C165" s="3" cm="1">
        <f t="array" ref="C165">INDEX('Modified Iteration Data'!$Q$8:$Q$1007,MATCH($B165,'Modified Iteration Data'!$AF$8:$AF$1007,0),0)</f>
        <v>106193998.6044516</v>
      </c>
      <c r="D165" s="3" cm="1">
        <f t="array" ref="D165">INDEX('Modified Iteration Data'!$R$8:$R$1007,MATCH($B165,'Modified Iteration Data'!$AG$8:$AG$1007,0),0)</f>
        <v>81927893.095890701</v>
      </c>
      <c r="E165" s="3">
        <f t="shared" si="16"/>
        <v>106193998.6044516</v>
      </c>
      <c r="F165" s="3">
        <f t="shared" si="17"/>
        <v>81927893.095890701</v>
      </c>
      <c r="G165" s="3">
        <f t="shared" si="14"/>
        <v>81927893.095890701</v>
      </c>
      <c r="H165" s="3">
        <f t="shared" si="18"/>
        <v>0</v>
      </c>
      <c r="I165" s="3">
        <f t="shared" si="19"/>
        <v>0</v>
      </c>
      <c r="J165" s="5">
        <f t="shared" si="20"/>
        <v>158</v>
      </c>
    </row>
    <row r="166" spans="2:10" x14ac:dyDescent="0.25">
      <c r="B166" s="6">
        <f t="shared" si="15"/>
        <v>0.159</v>
      </c>
      <c r="C166" s="3" cm="1">
        <f t="array" ref="C166">INDEX('Modified Iteration Data'!$Q$8:$Q$1007,MATCH($B166,'Modified Iteration Data'!$AF$8:$AF$1007,0),0)</f>
        <v>106566605.31782261</v>
      </c>
      <c r="D166" s="3" cm="1">
        <f t="array" ref="D166">INDEX('Modified Iteration Data'!$R$8:$R$1007,MATCH($B166,'Modified Iteration Data'!$AG$8:$AG$1007,0),0)</f>
        <v>81975673.259583101</v>
      </c>
      <c r="E166" s="3">
        <f t="shared" si="16"/>
        <v>106566605.31782261</v>
      </c>
      <c r="F166" s="3">
        <f t="shared" si="17"/>
        <v>81975673.259583101</v>
      </c>
      <c r="G166" s="3">
        <f t="shared" si="14"/>
        <v>81975673.259583101</v>
      </c>
      <c r="H166" s="3">
        <f t="shared" si="18"/>
        <v>0</v>
      </c>
      <c r="I166" s="3">
        <f t="shared" si="19"/>
        <v>0</v>
      </c>
      <c r="J166" s="5">
        <f t="shared" si="20"/>
        <v>159</v>
      </c>
    </row>
    <row r="167" spans="2:10" x14ac:dyDescent="0.25">
      <c r="B167" s="6">
        <f t="shared" si="15"/>
        <v>0.16</v>
      </c>
      <c r="C167" s="3" cm="1">
        <f t="array" ref="C167">INDEX('Modified Iteration Data'!$Q$8:$Q$1007,MATCH($B167,'Modified Iteration Data'!$AF$8:$AF$1007,0),0)</f>
        <v>106578056.0645995</v>
      </c>
      <c r="D167" s="3" cm="1">
        <f t="array" ref="D167">INDEX('Modified Iteration Data'!$R$8:$R$1007,MATCH($B167,'Modified Iteration Data'!$AG$8:$AG$1007,0),0)</f>
        <v>81979462.625304699</v>
      </c>
      <c r="E167" s="3">
        <f t="shared" si="16"/>
        <v>106578056.0645995</v>
      </c>
      <c r="F167" s="3">
        <f t="shared" si="17"/>
        <v>81979462.625304699</v>
      </c>
      <c r="G167" s="3">
        <f t="shared" si="14"/>
        <v>81979462.625304699</v>
      </c>
      <c r="H167" s="3">
        <f t="shared" si="18"/>
        <v>0</v>
      </c>
      <c r="I167" s="3">
        <f t="shared" si="19"/>
        <v>0</v>
      </c>
      <c r="J167" s="5">
        <f t="shared" si="20"/>
        <v>160</v>
      </c>
    </row>
    <row r="168" spans="2:10" x14ac:dyDescent="0.25">
      <c r="B168" s="6">
        <f t="shared" si="15"/>
        <v>0.161</v>
      </c>
      <c r="C168" s="3" cm="1">
        <f t="array" ref="C168">INDEX('Modified Iteration Data'!$Q$8:$Q$1007,MATCH($B168,'Modified Iteration Data'!$AF$8:$AF$1007,0),0)</f>
        <v>106926686.09709431</v>
      </c>
      <c r="D168" s="3" cm="1">
        <f t="array" ref="D168">INDEX('Modified Iteration Data'!$R$8:$R$1007,MATCH($B168,'Modified Iteration Data'!$AG$8:$AG$1007,0),0)</f>
        <v>82030820.151839197</v>
      </c>
      <c r="E168" s="3">
        <f t="shared" si="16"/>
        <v>106926686.09709431</v>
      </c>
      <c r="F168" s="3">
        <f t="shared" si="17"/>
        <v>82030820.151839197</v>
      </c>
      <c r="G168" s="3">
        <f t="shared" si="14"/>
        <v>82030820.151839197</v>
      </c>
      <c r="H168" s="3">
        <f t="shared" si="18"/>
        <v>0</v>
      </c>
      <c r="I168" s="3">
        <f t="shared" si="19"/>
        <v>0</v>
      </c>
      <c r="J168" s="5">
        <f t="shared" si="20"/>
        <v>161</v>
      </c>
    </row>
    <row r="169" spans="2:10" x14ac:dyDescent="0.25">
      <c r="B169" s="6">
        <f t="shared" si="15"/>
        <v>0.16200000000000001</v>
      </c>
      <c r="C169" s="3" cm="1">
        <f t="array" ref="C169">INDEX('Modified Iteration Data'!$Q$8:$Q$1007,MATCH($B169,'Modified Iteration Data'!$AF$8:$AF$1007,0),0)</f>
        <v>107104037.9604387</v>
      </c>
      <c r="D169" s="3" cm="1">
        <f t="array" ref="D169">INDEX('Modified Iteration Data'!$R$8:$R$1007,MATCH($B169,'Modified Iteration Data'!$AG$8:$AG$1007,0),0)</f>
        <v>82163444.869399995</v>
      </c>
      <c r="E169" s="3">
        <f t="shared" si="16"/>
        <v>107104037.9604387</v>
      </c>
      <c r="F169" s="3">
        <f t="shared" si="17"/>
        <v>82163444.869399995</v>
      </c>
      <c r="G169" s="3">
        <f t="shared" si="14"/>
        <v>82163444.869399995</v>
      </c>
      <c r="H169" s="3">
        <f t="shared" si="18"/>
        <v>0</v>
      </c>
      <c r="I169" s="3">
        <f t="shared" si="19"/>
        <v>0</v>
      </c>
      <c r="J169" s="5">
        <f t="shared" si="20"/>
        <v>162</v>
      </c>
    </row>
    <row r="170" spans="2:10" x14ac:dyDescent="0.25">
      <c r="B170" s="6">
        <f t="shared" si="15"/>
        <v>0.16300000000000001</v>
      </c>
      <c r="C170" s="3" cm="1">
        <f t="array" ref="C170">INDEX('Modified Iteration Data'!$Q$8:$Q$1007,MATCH($B170,'Modified Iteration Data'!$AF$8:$AF$1007,0),0)</f>
        <v>107862173.92540929</v>
      </c>
      <c r="D170" s="3" cm="1">
        <f t="array" ref="D170">INDEX('Modified Iteration Data'!$R$8:$R$1007,MATCH($B170,'Modified Iteration Data'!$AG$8:$AG$1007,0),0)</f>
        <v>82277526.102665797</v>
      </c>
      <c r="E170" s="3">
        <f t="shared" si="16"/>
        <v>107862173.92540929</v>
      </c>
      <c r="F170" s="3">
        <f t="shared" si="17"/>
        <v>82277526.102665797</v>
      </c>
      <c r="G170" s="3">
        <f t="shared" si="14"/>
        <v>82277526.102665797</v>
      </c>
      <c r="H170" s="3">
        <f t="shared" si="18"/>
        <v>0</v>
      </c>
      <c r="I170" s="3">
        <f t="shared" si="19"/>
        <v>0</v>
      </c>
      <c r="J170" s="5">
        <f t="shared" si="20"/>
        <v>163</v>
      </c>
    </row>
    <row r="171" spans="2:10" x14ac:dyDescent="0.25">
      <c r="B171" s="6">
        <f t="shared" si="15"/>
        <v>0.16400000000000001</v>
      </c>
      <c r="C171" s="3" cm="1">
        <f t="array" ref="C171">INDEX('Modified Iteration Data'!$Q$8:$Q$1007,MATCH($B171,'Modified Iteration Data'!$AF$8:$AF$1007,0),0)</f>
        <v>107961491.4571877</v>
      </c>
      <c r="D171" s="3" cm="1">
        <f t="array" ref="D171">INDEX('Modified Iteration Data'!$R$8:$R$1007,MATCH($B171,'Modified Iteration Data'!$AG$8:$AG$1007,0),0)</f>
        <v>82468788.337226391</v>
      </c>
      <c r="E171" s="3">
        <f t="shared" si="16"/>
        <v>107961491.4571877</v>
      </c>
      <c r="F171" s="3">
        <f t="shared" si="17"/>
        <v>82468788.337226391</v>
      </c>
      <c r="G171" s="3">
        <f t="shared" si="14"/>
        <v>82468788.337226391</v>
      </c>
      <c r="H171" s="3">
        <f t="shared" si="18"/>
        <v>0</v>
      </c>
      <c r="I171" s="3">
        <f t="shared" si="19"/>
        <v>0</v>
      </c>
      <c r="J171" s="5">
        <f t="shared" si="20"/>
        <v>164</v>
      </c>
    </row>
    <row r="172" spans="2:10" x14ac:dyDescent="0.25">
      <c r="B172" s="6">
        <f t="shared" si="15"/>
        <v>0.16500000000000001</v>
      </c>
      <c r="C172" s="3" cm="1">
        <f t="array" ref="C172">INDEX('Modified Iteration Data'!$Q$8:$Q$1007,MATCH($B172,'Modified Iteration Data'!$AF$8:$AF$1007,0),0)</f>
        <v>108417505.9235514</v>
      </c>
      <c r="D172" s="3" cm="1">
        <f t="array" ref="D172">INDEX('Modified Iteration Data'!$R$8:$R$1007,MATCH($B172,'Modified Iteration Data'!$AG$8:$AG$1007,0),0)</f>
        <v>82513462.801583409</v>
      </c>
      <c r="E172" s="3">
        <f t="shared" si="16"/>
        <v>108417505.9235514</v>
      </c>
      <c r="F172" s="3">
        <f t="shared" si="17"/>
        <v>82513462.801583409</v>
      </c>
      <c r="G172" s="3">
        <f t="shared" si="14"/>
        <v>82513462.801583409</v>
      </c>
      <c r="H172" s="3">
        <f t="shared" si="18"/>
        <v>0</v>
      </c>
      <c r="I172" s="3">
        <f t="shared" si="19"/>
        <v>0</v>
      </c>
      <c r="J172" s="5">
        <f t="shared" si="20"/>
        <v>165</v>
      </c>
    </row>
    <row r="173" spans="2:10" x14ac:dyDescent="0.25">
      <c r="B173" s="6">
        <f t="shared" si="15"/>
        <v>0.16600000000000001</v>
      </c>
      <c r="C173" s="3" cm="1">
        <f t="array" ref="C173">INDEX('Modified Iteration Data'!$Q$8:$Q$1007,MATCH($B173,'Modified Iteration Data'!$AF$8:$AF$1007,0),0)</f>
        <v>108508611.77510229</v>
      </c>
      <c r="D173" s="3" cm="1">
        <f t="array" ref="D173">INDEX('Modified Iteration Data'!$R$8:$R$1007,MATCH($B173,'Modified Iteration Data'!$AG$8:$AG$1007,0),0)</f>
        <v>82534889.829910696</v>
      </c>
      <c r="E173" s="3">
        <f t="shared" si="16"/>
        <v>108508611.77510229</v>
      </c>
      <c r="F173" s="3">
        <f t="shared" si="17"/>
        <v>82534889.829910696</v>
      </c>
      <c r="G173" s="3">
        <f t="shared" si="14"/>
        <v>82534889.829910696</v>
      </c>
      <c r="H173" s="3">
        <f t="shared" si="18"/>
        <v>0</v>
      </c>
      <c r="I173" s="3">
        <f t="shared" si="19"/>
        <v>0</v>
      </c>
      <c r="J173" s="5">
        <f t="shared" si="20"/>
        <v>166</v>
      </c>
    </row>
    <row r="174" spans="2:10" x14ac:dyDescent="0.25">
      <c r="B174" s="6">
        <f t="shared" si="15"/>
        <v>0.16700000000000001</v>
      </c>
      <c r="C174" s="3" cm="1">
        <f t="array" ref="C174">INDEX('Modified Iteration Data'!$Q$8:$Q$1007,MATCH($B174,'Modified Iteration Data'!$AF$8:$AF$1007,0),0)</f>
        <v>108683965.650911</v>
      </c>
      <c r="D174" s="3" cm="1">
        <f t="array" ref="D174">INDEX('Modified Iteration Data'!$R$8:$R$1007,MATCH($B174,'Modified Iteration Data'!$AG$8:$AG$1007,0),0)</f>
        <v>82653690.8409134</v>
      </c>
      <c r="E174" s="3">
        <f t="shared" si="16"/>
        <v>108683965.650911</v>
      </c>
      <c r="F174" s="3">
        <f t="shared" si="17"/>
        <v>82653690.8409134</v>
      </c>
      <c r="G174" s="3">
        <f t="shared" si="14"/>
        <v>82653690.8409134</v>
      </c>
      <c r="H174" s="3">
        <f t="shared" si="18"/>
        <v>0</v>
      </c>
      <c r="I174" s="3">
        <f t="shared" si="19"/>
        <v>0</v>
      </c>
      <c r="J174" s="5">
        <f t="shared" si="20"/>
        <v>167</v>
      </c>
    </row>
    <row r="175" spans="2:10" x14ac:dyDescent="0.25">
      <c r="B175" s="6">
        <f t="shared" si="15"/>
        <v>0.16800000000000001</v>
      </c>
      <c r="C175" s="3" cm="1">
        <f t="array" ref="C175">INDEX('Modified Iteration Data'!$Q$8:$Q$1007,MATCH($B175,'Modified Iteration Data'!$AF$8:$AF$1007,0),0)</f>
        <v>108727203.76157111</v>
      </c>
      <c r="D175" s="3" cm="1">
        <f t="array" ref="D175">INDEX('Modified Iteration Data'!$R$8:$R$1007,MATCH($B175,'Modified Iteration Data'!$AG$8:$AG$1007,0),0)</f>
        <v>82840301.211144298</v>
      </c>
      <c r="E175" s="3">
        <f t="shared" si="16"/>
        <v>108727203.76157111</v>
      </c>
      <c r="F175" s="3">
        <f t="shared" si="17"/>
        <v>82840301.211144298</v>
      </c>
      <c r="G175" s="3">
        <f t="shared" si="14"/>
        <v>82840301.211144298</v>
      </c>
      <c r="H175" s="3">
        <f t="shared" si="18"/>
        <v>0</v>
      </c>
      <c r="I175" s="3">
        <f t="shared" si="19"/>
        <v>0</v>
      </c>
      <c r="J175" s="5">
        <f t="shared" si="20"/>
        <v>168</v>
      </c>
    </row>
    <row r="176" spans="2:10" x14ac:dyDescent="0.25">
      <c r="B176" s="6">
        <f t="shared" si="15"/>
        <v>0.16900000000000001</v>
      </c>
      <c r="C176" s="3" cm="1">
        <f t="array" ref="C176">INDEX('Modified Iteration Data'!$Q$8:$Q$1007,MATCH($B176,'Modified Iteration Data'!$AF$8:$AF$1007,0),0)</f>
        <v>109100816.4578788</v>
      </c>
      <c r="D176" s="3" cm="1">
        <f t="array" ref="D176">INDEX('Modified Iteration Data'!$R$8:$R$1007,MATCH($B176,'Modified Iteration Data'!$AG$8:$AG$1007,0),0)</f>
        <v>82936570.015698701</v>
      </c>
      <c r="E176" s="3">
        <f t="shared" si="16"/>
        <v>109100816.4578788</v>
      </c>
      <c r="F176" s="3">
        <f t="shared" si="17"/>
        <v>82936570.015698701</v>
      </c>
      <c r="G176" s="3">
        <f t="shared" si="14"/>
        <v>82936570.015698701</v>
      </c>
      <c r="H176" s="3">
        <f t="shared" si="18"/>
        <v>0</v>
      </c>
      <c r="I176" s="3">
        <f t="shared" si="19"/>
        <v>0</v>
      </c>
      <c r="J176" s="5">
        <f t="shared" si="20"/>
        <v>169</v>
      </c>
    </row>
    <row r="177" spans="2:10" x14ac:dyDescent="0.25">
      <c r="B177" s="6">
        <f t="shared" si="15"/>
        <v>0.17</v>
      </c>
      <c r="C177" s="3" cm="1">
        <f t="array" ref="C177">INDEX('Modified Iteration Data'!$Q$8:$Q$1007,MATCH($B177,'Modified Iteration Data'!$AF$8:$AF$1007,0),0)</f>
        <v>109121398.77729431</v>
      </c>
      <c r="D177" s="3" cm="1">
        <f t="array" ref="D177">INDEX('Modified Iteration Data'!$R$8:$R$1007,MATCH($B177,'Modified Iteration Data'!$AG$8:$AG$1007,0),0)</f>
        <v>83208097.200637594</v>
      </c>
      <c r="E177" s="3">
        <f t="shared" si="16"/>
        <v>109121398.77729431</v>
      </c>
      <c r="F177" s="3">
        <f t="shared" si="17"/>
        <v>83208097.200637594</v>
      </c>
      <c r="G177" s="3">
        <f t="shared" si="14"/>
        <v>83208097.200637594</v>
      </c>
      <c r="H177" s="3">
        <f t="shared" si="18"/>
        <v>0</v>
      </c>
      <c r="I177" s="3">
        <f t="shared" si="19"/>
        <v>0</v>
      </c>
      <c r="J177" s="5">
        <f t="shared" si="20"/>
        <v>170</v>
      </c>
    </row>
    <row r="178" spans="2:10" x14ac:dyDescent="0.25">
      <c r="B178" s="6">
        <f t="shared" si="15"/>
        <v>0.17100000000000001</v>
      </c>
      <c r="C178" s="3" cm="1">
        <f t="array" ref="C178">INDEX('Modified Iteration Data'!$Q$8:$Q$1007,MATCH($B178,'Modified Iteration Data'!$AF$8:$AF$1007,0),0)</f>
        <v>109197898.37759319</v>
      </c>
      <c r="D178" s="3" cm="1">
        <f t="array" ref="D178">INDEX('Modified Iteration Data'!$R$8:$R$1007,MATCH($B178,'Modified Iteration Data'!$AG$8:$AG$1007,0),0)</f>
        <v>83217898.096906096</v>
      </c>
      <c r="E178" s="3">
        <f t="shared" si="16"/>
        <v>109197898.37759319</v>
      </c>
      <c r="F178" s="3">
        <f t="shared" si="17"/>
        <v>83217898.096906096</v>
      </c>
      <c r="G178" s="3">
        <f t="shared" si="14"/>
        <v>83217898.096906096</v>
      </c>
      <c r="H178" s="3">
        <f t="shared" si="18"/>
        <v>0</v>
      </c>
      <c r="I178" s="3">
        <f t="shared" si="19"/>
        <v>0</v>
      </c>
      <c r="J178" s="5">
        <f t="shared" si="20"/>
        <v>171</v>
      </c>
    </row>
    <row r="179" spans="2:10" x14ac:dyDescent="0.25">
      <c r="B179" s="6">
        <f t="shared" si="15"/>
        <v>0.17199999999999999</v>
      </c>
      <c r="C179" s="3" cm="1">
        <f t="array" ref="C179">INDEX('Modified Iteration Data'!$Q$8:$Q$1007,MATCH($B179,'Modified Iteration Data'!$AF$8:$AF$1007,0),0)</f>
        <v>109943529.97290459</v>
      </c>
      <c r="D179" s="3" cm="1">
        <f t="array" ref="D179">INDEX('Modified Iteration Data'!$R$8:$R$1007,MATCH($B179,'Modified Iteration Data'!$AG$8:$AG$1007,0),0)</f>
        <v>83267506.549531296</v>
      </c>
      <c r="E179" s="3">
        <f t="shared" si="16"/>
        <v>109943529.97290459</v>
      </c>
      <c r="F179" s="3">
        <f t="shared" si="17"/>
        <v>83267506.549531296</v>
      </c>
      <c r="G179" s="3">
        <f t="shared" si="14"/>
        <v>83267506.549531296</v>
      </c>
      <c r="H179" s="3">
        <f t="shared" si="18"/>
        <v>0</v>
      </c>
      <c r="I179" s="3">
        <f t="shared" si="19"/>
        <v>0</v>
      </c>
      <c r="J179" s="5">
        <f t="shared" si="20"/>
        <v>172</v>
      </c>
    </row>
    <row r="180" spans="2:10" x14ac:dyDescent="0.25">
      <c r="B180" s="6">
        <f t="shared" si="15"/>
        <v>0.17299999999999999</v>
      </c>
      <c r="C180" s="3" cm="1">
        <f t="array" ref="C180">INDEX('Modified Iteration Data'!$Q$8:$Q$1007,MATCH($B180,'Modified Iteration Data'!$AF$8:$AF$1007,0),0)</f>
        <v>110314635.7112992</v>
      </c>
      <c r="D180" s="3" cm="1">
        <f t="array" ref="D180">INDEX('Modified Iteration Data'!$R$8:$R$1007,MATCH($B180,'Modified Iteration Data'!$AG$8:$AG$1007,0),0)</f>
        <v>83292537.704401597</v>
      </c>
      <c r="E180" s="3">
        <f t="shared" si="16"/>
        <v>110314635.7112992</v>
      </c>
      <c r="F180" s="3">
        <f t="shared" si="17"/>
        <v>83292537.704401597</v>
      </c>
      <c r="G180" s="3">
        <f t="shared" si="14"/>
        <v>83292537.704401597</v>
      </c>
      <c r="H180" s="3">
        <f t="shared" si="18"/>
        <v>0</v>
      </c>
      <c r="I180" s="3">
        <f t="shared" si="19"/>
        <v>0</v>
      </c>
      <c r="J180" s="5">
        <f t="shared" si="20"/>
        <v>173</v>
      </c>
    </row>
    <row r="181" spans="2:10" x14ac:dyDescent="0.25">
      <c r="B181" s="6">
        <f t="shared" si="15"/>
        <v>0.17399999999999999</v>
      </c>
      <c r="C181" s="3" cm="1">
        <f t="array" ref="C181">INDEX('Modified Iteration Data'!$Q$8:$Q$1007,MATCH($B181,'Modified Iteration Data'!$AF$8:$AF$1007,0),0)</f>
        <v>110539800.47482879</v>
      </c>
      <c r="D181" s="3" cm="1">
        <f t="array" ref="D181">INDEX('Modified Iteration Data'!$R$8:$R$1007,MATCH($B181,'Modified Iteration Data'!$AG$8:$AG$1007,0),0)</f>
        <v>83375981.985444307</v>
      </c>
      <c r="E181" s="3">
        <f t="shared" si="16"/>
        <v>110539800.47482879</v>
      </c>
      <c r="F181" s="3">
        <f t="shared" si="17"/>
        <v>83375981.985444307</v>
      </c>
      <c r="G181" s="3">
        <f t="shared" si="14"/>
        <v>83375981.985444307</v>
      </c>
      <c r="H181" s="3">
        <f t="shared" si="18"/>
        <v>0</v>
      </c>
      <c r="I181" s="3">
        <f t="shared" si="19"/>
        <v>0</v>
      </c>
      <c r="J181" s="5">
        <f t="shared" si="20"/>
        <v>174</v>
      </c>
    </row>
    <row r="182" spans="2:10" x14ac:dyDescent="0.25">
      <c r="B182" s="6">
        <f t="shared" si="15"/>
        <v>0.17499999999999999</v>
      </c>
      <c r="C182" s="3" cm="1">
        <f t="array" ref="C182">INDEX('Modified Iteration Data'!$Q$8:$Q$1007,MATCH($B182,'Modified Iteration Data'!$AF$8:$AF$1007,0),0)</f>
        <v>110609444.0885855</v>
      </c>
      <c r="D182" s="3" cm="1">
        <f t="array" ref="D182">INDEX('Modified Iteration Data'!$R$8:$R$1007,MATCH($B182,'Modified Iteration Data'!$AG$8:$AG$1007,0),0)</f>
        <v>83475993.918620199</v>
      </c>
      <c r="E182" s="3">
        <f t="shared" si="16"/>
        <v>110609444.0885855</v>
      </c>
      <c r="F182" s="3">
        <f t="shared" si="17"/>
        <v>83475993.918620199</v>
      </c>
      <c r="G182" s="3">
        <f t="shared" si="14"/>
        <v>83475993.918620199</v>
      </c>
      <c r="H182" s="3">
        <f t="shared" si="18"/>
        <v>0</v>
      </c>
      <c r="I182" s="3">
        <f t="shared" si="19"/>
        <v>0</v>
      </c>
      <c r="J182" s="5">
        <f t="shared" si="20"/>
        <v>175</v>
      </c>
    </row>
    <row r="183" spans="2:10" x14ac:dyDescent="0.25">
      <c r="B183" s="6">
        <f t="shared" si="15"/>
        <v>0.17599999999999999</v>
      </c>
      <c r="C183" s="3" cm="1">
        <f t="array" ref="C183">INDEX('Modified Iteration Data'!$Q$8:$Q$1007,MATCH($B183,'Modified Iteration Data'!$AF$8:$AF$1007,0),0)</f>
        <v>110632185.9670763</v>
      </c>
      <c r="D183" s="3" cm="1">
        <f t="array" ref="D183">INDEX('Modified Iteration Data'!$R$8:$R$1007,MATCH($B183,'Modified Iteration Data'!$AG$8:$AG$1007,0),0)</f>
        <v>83662905.342467695</v>
      </c>
      <c r="E183" s="3">
        <f t="shared" si="16"/>
        <v>110632185.9670763</v>
      </c>
      <c r="F183" s="3">
        <f t="shared" si="17"/>
        <v>83662905.342467695</v>
      </c>
      <c r="G183" s="3">
        <f t="shared" si="14"/>
        <v>83662905.342467695</v>
      </c>
      <c r="H183" s="3">
        <f t="shared" si="18"/>
        <v>0</v>
      </c>
      <c r="I183" s="3">
        <f t="shared" si="19"/>
        <v>0</v>
      </c>
      <c r="J183" s="5">
        <f t="shared" si="20"/>
        <v>176</v>
      </c>
    </row>
    <row r="184" spans="2:10" x14ac:dyDescent="0.25">
      <c r="B184" s="6">
        <f t="shared" si="15"/>
        <v>0.17699999999999999</v>
      </c>
      <c r="C184" s="3" cm="1">
        <f t="array" ref="C184">INDEX('Modified Iteration Data'!$Q$8:$Q$1007,MATCH($B184,'Modified Iteration Data'!$AF$8:$AF$1007,0),0)</f>
        <v>110919234.3456095</v>
      </c>
      <c r="D184" s="3" cm="1">
        <f t="array" ref="D184">INDEX('Modified Iteration Data'!$R$8:$R$1007,MATCH($B184,'Modified Iteration Data'!$AG$8:$AG$1007,0),0)</f>
        <v>84076252.610991105</v>
      </c>
      <c r="E184" s="3">
        <f t="shared" si="16"/>
        <v>110919234.3456095</v>
      </c>
      <c r="F184" s="3">
        <f t="shared" si="17"/>
        <v>84076252.610991105</v>
      </c>
      <c r="G184" s="3">
        <f t="shared" si="14"/>
        <v>84076252.610991105</v>
      </c>
      <c r="H184" s="3">
        <f t="shared" si="18"/>
        <v>0</v>
      </c>
      <c r="I184" s="3">
        <f t="shared" si="19"/>
        <v>0</v>
      </c>
      <c r="J184" s="5">
        <f t="shared" si="20"/>
        <v>177</v>
      </c>
    </row>
    <row r="185" spans="2:10" x14ac:dyDescent="0.25">
      <c r="B185" s="6">
        <f t="shared" si="15"/>
        <v>0.17799999999999999</v>
      </c>
      <c r="C185" s="3" cm="1">
        <f t="array" ref="C185">INDEX('Modified Iteration Data'!$Q$8:$Q$1007,MATCH($B185,'Modified Iteration Data'!$AF$8:$AF$1007,0),0)</f>
        <v>110953331.70838729</v>
      </c>
      <c r="D185" s="3" cm="1">
        <f t="array" ref="D185">INDEX('Modified Iteration Data'!$R$8:$R$1007,MATCH($B185,'Modified Iteration Data'!$AG$8:$AG$1007,0),0)</f>
        <v>84076369.16334179</v>
      </c>
      <c r="E185" s="3">
        <f t="shared" si="16"/>
        <v>110953331.70838729</v>
      </c>
      <c r="F185" s="3">
        <f t="shared" si="17"/>
        <v>84076369.16334179</v>
      </c>
      <c r="G185" s="3">
        <f t="shared" si="14"/>
        <v>84076369.16334179</v>
      </c>
      <c r="H185" s="3">
        <f t="shared" si="18"/>
        <v>0</v>
      </c>
      <c r="I185" s="3">
        <f t="shared" si="19"/>
        <v>0</v>
      </c>
      <c r="J185" s="5">
        <f t="shared" si="20"/>
        <v>178</v>
      </c>
    </row>
    <row r="186" spans="2:10" x14ac:dyDescent="0.25">
      <c r="B186" s="6">
        <f t="shared" si="15"/>
        <v>0.17899999999999999</v>
      </c>
      <c r="C186" s="3" cm="1">
        <f t="array" ref="C186">INDEX('Modified Iteration Data'!$Q$8:$Q$1007,MATCH($B186,'Modified Iteration Data'!$AF$8:$AF$1007,0),0)</f>
        <v>111003255.65310949</v>
      </c>
      <c r="D186" s="3" cm="1">
        <f t="array" ref="D186">INDEX('Modified Iteration Data'!$R$8:$R$1007,MATCH($B186,'Modified Iteration Data'!$AG$8:$AG$1007,0),0)</f>
        <v>84131934.987471193</v>
      </c>
      <c r="E186" s="3">
        <f t="shared" si="16"/>
        <v>111003255.65310949</v>
      </c>
      <c r="F186" s="3">
        <f t="shared" si="17"/>
        <v>84131934.987471193</v>
      </c>
      <c r="G186" s="3">
        <f t="shared" si="14"/>
        <v>84131934.987471193</v>
      </c>
      <c r="H186" s="3">
        <f t="shared" si="18"/>
        <v>0</v>
      </c>
      <c r="I186" s="3">
        <f t="shared" si="19"/>
        <v>0</v>
      </c>
      <c r="J186" s="5">
        <f t="shared" si="20"/>
        <v>179</v>
      </c>
    </row>
    <row r="187" spans="2:10" x14ac:dyDescent="0.25">
      <c r="B187" s="6">
        <f t="shared" si="15"/>
        <v>0.18</v>
      </c>
      <c r="C187" s="3" cm="1">
        <f t="array" ref="C187">INDEX('Modified Iteration Data'!$Q$8:$Q$1007,MATCH($B187,'Modified Iteration Data'!$AF$8:$AF$1007,0),0)</f>
        <v>111119731.07221021</v>
      </c>
      <c r="D187" s="3" cm="1">
        <f t="array" ref="D187">INDEX('Modified Iteration Data'!$R$8:$R$1007,MATCH($B187,'Modified Iteration Data'!$AG$8:$AG$1007,0),0)</f>
        <v>84138251.012030303</v>
      </c>
      <c r="E187" s="3">
        <f t="shared" si="16"/>
        <v>111119731.07221021</v>
      </c>
      <c r="F187" s="3">
        <f t="shared" si="17"/>
        <v>84138251.012030303</v>
      </c>
      <c r="G187" s="3">
        <f t="shared" si="14"/>
        <v>84138251.012030303</v>
      </c>
      <c r="H187" s="3">
        <f t="shared" si="18"/>
        <v>0</v>
      </c>
      <c r="I187" s="3">
        <f t="shared" si="19"/>
        <v>0</v>
      </c>
      <c r="J187" s="5">
        <f t="shared" si="20"/>
        <v>180</v>
      </c>
    </row>
    <row r="188" spans="2:10" x14ac:dyDescent="0.25">
      <c r="B188" s="6">
        <f t="shared" si="15"/>
        <v>0.18099999999999999</v>
      </c>
      <c r="C188" s="3" cm="1">
        <f t="array" ref="C188">INDEX('Modified Iteration Data'!$Q$8:$Q$1007,MATCH($B188,'Modified Iteration Data'!$AF$8:$AF$1007,0),0)</f>
        <v>111126679.3198694</v>
      </c>
      <c r="D188" s="3" cm="1">
        <f t="array" ref="D188">INDEX('Modified Iteration Data'!$R$8:$R$1007,MATCH($B188,'Modified Iteration Data'!$AG$8:$AG$1007,0),0)</f>
        <v>84267670.205313399</v>
      </c>
      <c r="E188" s="3">
        <f t="shared" si="16"/>
        <v>111126679.3198694</v>
      </c>
      <c r="F188" s="3">
        <f t="shared" si="17"/>
        <v>84267670.205313399</v>
      </c>
      <c r="G188" s="3">
        <f t="shared" si="14"/>
        <v>84267670.205313399</v>
      </c>
      <c r="H188" s="3">
        <f t="shared" si="18"/>
        <v>0</v>
      </c>
      <c r="I188" s="3">
        <f t="shared" si="19"/>
        <v>0</v>
      </c>
      <c r="J188" s="5">
        <f t="shared" si="20"/>
        <v>181</v>
      </c>
    </row>
    <row r="189" spans="2:10" x14ac:dyDescent="0.25">
      <c r="B189" s="6">
        <f t="shared" si="15"/>
        <v>0.182</v>
      </c>
      <c r="C189" s="3" cm="1">
        <f t="array" ref="C189">INDEX('Modified Iteration Data'!$Q$8:$Q$1007,MATCH($B189,'Modified Iteration Data'!$AF$8:$AF$1007,0),0)</f>
        <v>111362455.06094721</v>
      </c>
      <c r="D189" s="3" cm="1">
        <f t="array" ref="D189">INDEX('Modified Iteration Data'!$R$8:$R$1007,MATCH($B189,'Modified Iteration Data'!$AG$8:$AG$1007,0),0)</f>
        <v>84289846.615766004</v>
      </c>
      <c r="E189" s="3">
        <f t="shared" si="16"/>
        <v>111362455.06094721</v>
      </c>
      <c r="F189" s="3">
        <f t="shared" si="17"/>
        <v>84289846.615766004</v>
      </c>
      <c r="G189" s="3">
        <f t="shared" si="14"/>
        <v>84289846.615766004</v>
      </c>
      <c r="H189" s="3">
        <f t="shared" si="18"/>
        <v>0</v>
      </c>
      <c r="I189" s="3">
        <f t="shared" si="19"/>
        <v>0</v>
      </c>
      <c r="J189" s="5">
        <f t="shared" si="20"/>
        <v>182</v>
      </c>
    </row>
    <row r="190" spans="2:10" x14ac:dyDescent="0.25">
      <c r="B190" s="6">
        <f t="shared" si="15"/>
        <v>0.183</v>
      </c>
      <c r="C190" s="3" cm="1">
        <f t="array" ref="C190">INDEX('Modified Iteration Data'!$Q$8:$Q$1007,MATCH($B190,'Modified Iteration Data'!$AF$8:$AF$1007,0),0)</f>
        <v>111440995.46551299</v>
      </c>
      <c r="D190" s="3" cm="1">
        <f t="array" ref="D190">INDEX('Modified Iteration Data'!$R$8:$R$1007,MATCH($B190,'Modified Iteration Data'!$AG$8:$AG$1007,0),0)</f>
        <v>84355584.766481489</v>
      </c>
      <c r="E190" s="3">
        <f t="shared" si="16"/>
        <v>111440995.46551299</v>
      </c>
      <c r="F190" s="3">
        <f t="shared" si="17"/>
        <v>84355584.766481489</v>
      </c>
      <c r="G190" s="3">
        <f t="shared" si="14"/>
        <v>84355584.766481489</v>
      </c>
      <c r="H190" s="3">
        <f t="shared" si="18"/>
        <v>0</v>
      </c>
      <c r="I190" s="3">
        <f t="shared" si="19"/>
        <v>0</v>
      </c>
      <c r="J190" s="5">
        <f t="shared" si="20"/>
        <v>183</v>
      </c>
    </row>
    <row r="191" spans="2:10" x14ac:dyDescent="0.25">
      <c r="B191" s="6">
        <f t="shared" si="15"/>
        <v>0.184</v>
      </c>
      <c r="C191" s="3" cm="1">
        <f t="array" ref="C191">INDEX('Modified Iteration Data'!$Q$8:$Q$1007,MATCH($B191,'Modified Iteration Data'!$AF$8:$AF$1007,0),0)</f>
        <v>111585346.9558787</v>
      </c>
      <c r="D191" s="3" cm="1">
        <f t="array" ref="D191">INDEX('Modified Iteration Data'!$R$8:$R$1007,MATCH($B191,'Modified Iteration Data'!$AG$8:$AG$1007,0),0)</f>
        <v>84366673.689607799</v>
      </c>
      <c r="E191" s="3">
        <f t="shared" si="16"/>
        <v>111585346.9558787</v>
      </c>
      <c r="F191" s="3">
        <f t="shared" si="17"/>
        <v>84366673.689607799</v>
      </c>
      <c r="G191" s="3">
        <f t="shared" si="14"/>
        <v>84366673.689607799</v>
      </c>
      <c r="H191" s="3">
        <f t="shared" si="18"/>
        <v>0</v>
      </c>
      <c r="I191" s="3">
        <f t="shared" si="19"/>
        <v>0</v>
      </c>
      <c r="J191" s="5">
        <f t="shared" si="20"/>
        <v>184</v>
      </c>
    </row>
    <row r="192" spans="2:10" x14ac:dyDescent="0.25">
      <c r="B192" s="6">
        <f t="shared" si="15"/>
        <v>0.185</v>
      </c>
      <c r="C192" s="3" cm="1">
        <f t="array" ref="C192">INDEX('Modified Iteration Data'!$Q$8:$Q$1007,MATCH($B192,'Modified Iteration Data'!$AF$8:$AF$1007,0),0)</f>
        <v>111704945.38603911</v>
      </c>
      <c r="D192" s="3" cm="1">
        <f t="array" ref="D192">INDEX('Modified Iteration Data'!$R$8:$R$1007,MATCH($B192,'Modified Iteration Data'!$AG$8:$AG$1007,0),0)</f>
        <v>84503776.226658493</v>
      </c>
      <c r="E192" s="3">
        <f t="shared" si="16"/>
        <v>111704945.38603911</v>
      </c>
      <c r="F192" s="3">
        <f t="shared" si="17"/>
        <v>84503776.226658493</v>
      </c>
      <c r="G192" s="3">
        <f t="shared" si="14"/>
        <v>84503776.226658493</v>
      </c>
      <c r="H192" s="3">
        <f t="shared" si="18"/>
        <v>0</v>
      </c>
      <c r="I192" s="3">
        <f t="shared" si="19"/>
        <v>0</v>
      </c>
      <c r="J192" s="5">
        <f t="shared" si="20"/>
        <v>185</v>
      </c>
    </row>
    <row r="193" spans="2:10" x14ac:dyDescent="0.25">
      <c r="B193" s="6">
        <f t="shared" si="15"/>
        <v>0.186</v>
      </c>
      <c r="C193" s="3" cm="1">
        <f t="array" ref="C193">INDEX('Modified Iteration Data'!$Q$8:$Q$1007,MATCH($B193,'Modified Iteration Data'!$AF$8:$AF$1007,0),0)</f>
        <v>112047044.1028825</v>
      </c>
      <c r="D193" s="3" cm="1">
        <f t="array" ref="D193">INDEX('Modified Iteration Data'!$R$8:$R$1007,MATCH($B193,'Modified Iteration Data'!$AG$8:$AG$1007,0),0)</f>
        <v>84590568.783360898</v>
      </c>
      <c r="E193" s="3">
        <f t="shared" si="16"/>
        <v>112047044.1028825</v>
      </c>
      <c r="F193" s="3">
        <f t="shared" si="17"/>
        <v>84590568.783360898</v>
      </c>
      <c r="G193" s="3">
        <f t="shared" si="14"/>
        <v>84590568.783360898</v>
      </c>
      <c r="H193" s="3">
        <f t="shared" si="18"/>
        <v>0</v>
      </c>
      <c r="I193" s="3">
        <f t="shared" si="19"/>
        <v>0</v>
      </c>
      <c r="J193" s="5">
        <f t="shared" si="20"/>
        <v>186</v>
      </c>
    </row>
    <row r="194" spans="2:10" x14ac:dyDescent="0.25">
      <c r="B194" s="6">
        <f t="shared" si="15"/>
        <v>0.187</v>
      </c>
      <c r="C194" s="3" cm="1">
        <f t="array" ref="C194">INDEX('Modified Iteration Data'!$Q$8:$Q$1007,MATCH($B194,'Modified Iteration Data'!$AF$8:$AF$1007,0),0)</f>
        <v>112099936.2785182</v>
      </c>
      <c r="D194" s="3" cm="1">
        <f t="array" ref="D194">INDEX('Modified Iteration Data'!$R$8:$R$1007,MATCH($B194,'Modified Iteration Data'!$AG$8:$AG$1007,0),0)</f>
        <v>84718909.076163799</v>
      </c>
      <c r="E194" s="3">
        <f t="shared" si="16"/>
        <v>112099936.2785182</v>
      </c>
      <c r="F194" s="3">
        <f t="shared" si="17"/>
        <v>84718909.076163799</v>
      </c>
      <c r="G194" s="3">
        <f t="shared" si="14"/>
        <v>84718909.076163799</v>
      </c>
      <c r="H194" s="3">
        <f t="shared" si="18"/>
        <v>0</v>
      </c>
      <c r="I194" s="3">
        <f t="shared" si="19"/>
        <v>0</v>
      </c>
      <c r="J194" s="5">
        <f t="shared" si="20"/>
        <v>187</v>
      </c>
    </row>
    <row r="195" spans="2:10" x14ac:dyDescent="0.25">
      <c r="B195" s="6">
        <f t="shared" si="15"/>
        <v>0.188</v>
      </c>
      <c r="C195" s="3" cm="1">
        <f t="array" ref="C195">INDEX('Modified Iteration Data'!$Q$8:$Q$1007,MATCH($B195,'Modified Iteration Data'!$AF$8:$AF$1007,0),0)</f>
        <v>112340237.6851653</v>
      </c>
      <c r="D195" s="3" cm="1">
        <f t="array" ref="D195">INDEX('Modified Iteration Data'!$R$8:$R$1007,MATCH($B195,'Modified Iteration Data'!$AG$8:$AG$1007,0),0)</f>
        <v>84790557.578381196</v>
      </c>
      <c r="E195" s="3">
        <f t="shared" si="16"/>
        <v>112340237.6851653</v>
      </c>
      <c r="F195" s="3">
        <f t="shared" si="17"/>
        <v>84790557.578381196</v>
      </c>
      <c r="G195" s="3">
        <f t="shared" si="14"/>
        <v>84790557.578381196</v>
      </c>
      <c r="H195" s="3">
        <f t="shared" si="18"/>
        <v>0</v>
      </c>
      <c r="I195" s="3">
        <f t="shared" si="19"/>
        <v>0</v>
      </c>
      <c r="J195" s="5">
        <f t="shared" si="20"/>
        <v>188</v>
      </c>
    </row>
    <row r="196" spans="2:10" x14ac:dyDescent="0.25">
      <c r="B196" s="6">
        <f t="shared" si="15"/>
        <v>0.189</v>
      </c>
      <c r="C196" s="3" cm="1">
        <f t="array" ref="C196">INDEX('Modified Iteration Data'!$Q$8:$Q$1007,MATCH($B196,'Modified Iteration Data'!$AF$8:$AF$1007,0),0)</f>
        <v>112701451.5967409</v>
      </c>
      <c r="D196" s="3" cm="1">
        <f t="array" ref="D196">INDEX('Modified Iteration Data'!$R$8:$R$1007,MATCH($B196,'Modified Iteration Data'!$AG$8:$AG$1007,0),0)</f>
        <v>84882271.1484337</v>
      </c>
      <c r="E196" s="3">
        <f t="shared" si="16"/>
        <v>112701451.5967409</v>
      </c>
      <c r="F196" s="3">
        <f t="shared" si="17"/>
        <v>84882271.1484337</v>
      </c>
      <c r="G196" s="3">
        <f t="shared" si="14"/>
        <v>84882271.1484337</v>
      </c>
      <c r="H196" s="3">
        <f t="shared" si="18"/>
        <v>0</v>
      </c>
      <c r="I196" s="3">
        <f t="shared" si="19"/>
        <v>0</v>
      </c>
      <c r="J196" s="5">
        <f t="shared" si="20"/>
        <v>189</v>
      </c>
    </row>
    <row r="197" spans="2:10" x14ac:dyDescent="0.25">
      <c r="B197" s="6">
        <f t="shared" si="15"/>
        <v>0.19</v>
      </c>
      <c r="C197" s="3" cm="1">
        <f t="array" ref="C197">INDEX('Modified Iteration Data'!$Q$8:$Q$1007,MATCH($B197,'Modified Iteration Data'!$AF$8:$AF$1007,0),0)</f>
        <v>112832329.0441364</v>
      </c>
      <c r="D197" s="3" cm="1">
        <f t="array" ref="D197">INDEX('Modified Iteration Data'!$R$8:$R$1007,MATCH($B197,'Modified Iteration Data'!$AG$8:$AG$1007,0),0)</f>
        <v>85013971.126248702</v>
      </c>
      <c r="E197" s="3">
        <f t="shared" si="16"/>
        <v>112832329.0441364</v>
      </c>
      <c r="F197" s="3">
        <f t="shared" si="17"/>
        <v>85013971.126248702</v>
      </c>
      <c r="G197" s="3">
        <f t="shared" si="14"/>
        <v>85013971.126248702</v>
      </c>
      <c r="H197" s="3">
        <f t="shared" si="18"/>
        <v>0</v>
      </c>
      <c r="I197" s="3">
        <f t="shared" si="19"/>
        <v>0</v>
      </c>
      <c r="J197" s="5">
        <f t="shared" si="20"/>
        <v>190</v>
      </c>
    </row>
    <row r="198" spans="2:10" x14ac:dyDescent="0.25">
      <c r="B198" s="6">
        <f t="shared" si="15"/>
        <v>0.191</v>
      </c>
      <c r="C198" s="3" cm="1">
        <f t="array" ref="C198">INDEX('Modified Iteration Data'!$Q$8:$Q$1007,MATCH($B198,'Modified Iteration Data'!$AF$8:$AF$1007,0),0)</f>
        <v>112902781.6321086</v>
      </c>
      <c r="D198" s="3" cm="1">
        <f t="array" ref="D198">INDEX('Modified Iteration Data'!$R$8:$R$1007,MATCH($B198,'Modified Iteration Data'!$AG$8:$AG$1007,0),0)</f>
        <v>85017877.585892901</v>
      </c>
      <c r="E198" s="3">
        <f t="shared" si="16"/>
        <v>112902781.6321086</v>
      </c>
      <c r="F198" s="3">
        <f t="shared" si="17"/>
        <v>85017877.585892901</v>
      </c>
      <c r="G198" s="3">
        <f t="shared" si="14"/>
        <v>85017877.585892901</v>
      </c>
      <c r="H198" s="3">
        <f t="shared" si="18"/>
        <v>0</v>
      </c>
      <c r="I198" s="3">
        <f t="shared" si="19"/>
        <v>0</v>
      </c>
      <c r="J198" s="5">
        <f t="shared" si="20"/>
        <v>191</v>
      </c>
    </row>
    <row r="199" spans="2:10" x14ac:dyDescent="0.25">
      <c r="B199" s="6">
        <f t="shared" si="15"/>
        <v>0.192</v>
      </c>
      <c r="C199" s="3" cm="1">
        <f t="array" ref="C199">INDEX('Modified Iteration Data'!$Q$8:$Q$1007,MATCH($B199,'Modified Iteration Data'!$AF$8:$AF$1007,0),0)</f>
        <v>112985901.3146152</v>
      </c>
      <c r="D199" s="3" cm="1">
        <f t="array" ref="D199">INDEX('Modified Iteration Data'!$R$8:$R$1007,MATCH($B199,'Modified Iteration Data'!$AG$8:$AG$1007,0),0)</f>
        <v>85074053.300902694</v>
      </c>
      <c r="E199" s="3">
        <f t="shared" si="16"/>
        <v>112985901.3146152</v>
      </c>
      <c r="F199" s="3">
        <f t="shared" si="17"/>
        <v>85074053.300902694</v>
      </c>
      <c r="G199" s="3">
        <f t="shared" si="14"/>
        <v>85074053.300902694</v>
      </c>
      <c r="H199" s="3">
        <f t="shared" si="18"/>
        <v>0</v>
      </c>
      <c r="I199" s="3">
        <f t="shared" si="19"/>
        <v>0</v>
      </c>
      <c r="J199" s="5">
        <f t="shared" si="20"/>
        <v>192</v>
      </c>
    </row>
    <row r="200" spans="2:10" x14ac:dyDescent="0.25">
      <c r="B200" s="6">
        <f t="shared" si="15"/>
        <v>0.193</v>
      </c>
      <c r="C200" s="3" cm="1">
        <f t="array" ref="C200">INDEX('Modified Iteration Data'!$Q$8:$Q$1007,MATCH($B200,'Modified Iteration Data'!$AF$8:$AF$1007,0),0)</f>
        <v>113197581.6216621</v>
      </c>
      <c r="D200" s="3" cm="1">
        <f t="array" ref="D200">INDEX('Modified Iteration Data'!$R$8:$R$1007,MATCH($B200,'Modified Iteration Data'!$AG$8:$AG$1007,0),0)</f>
        <v>85085413.489528701</v>
      </c>
      <c r="E200" s="3">
        <f t="shared" si="16"/>
        <v>113197581.6216621</v>
      </c>
      <c r="F200" s="3">
        <f t="shared" si="17"/>
        <v>85085413.489528701</v>
      </c>
      <c r="G200" s="3">
        <f t="shared" ref="G200:G263" si="21">MIN(E200:F200)</f>
        <v>85085413.489528701</v>
      </c>
      <c r="H200" s="3">
        <f t="shared" si="18"/>
        <v>0</v>
      </c>
      <c r="I200" s="3">
        <f t="shared" si="19"/>
        <v>0</v>
      </c>
      <c r="J200" s="5">
        <f t="shared" si="20"/>
        <v>193</v>
      </c>
    </row>
    <row r="201" spans="2:10" x14ac:dyDescent="0.25">
      <c r="B201" s="6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113236952.9889642</v>
      </c>
      <c r="D201" s="3" cm="1">
        <f t="array" ref="D201">INDEX('Modified Iteration Data'!$R$8:$R$1007,MATCH($B201,'Modified Iteration Data'!$AG$8:$AG$1007,0),0)</f>
        <v>85373751.7033858</v>
      </c>
      <c r="E201" s="3">
        <f t="shared" ref="E201:E264" si="23">C201+$E$5</f>
        <v>113236952.9889642</v>
      </c>
      <c r="F201" s="3">
        <f t="shared" ref="F201:F264" si="24">D201+$F$5</f>
        <v>85373751.7033858</v>
      </c>
      <c r="G201" s="3">
        <f t="shared" si="21"/>
        <v>85373751.7033858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5">
        <f t="shared" si="20"/>
        <v>194</v>
      </c>
    </row>
    <row r="202" spans="2:10" x14ac:dyDescent="0.25">
      <c r="B202" s="6">
        <f t="shared" si="22"/>
        <v>0.19500000000000001</v>
      </c>
      <c r="C202" s="3" cm="1">
        <f t="array" ref="C202">INDEX('Modified Iteration Data'!$Q$8:$Q$1007,MATCH($B202,'Modified Iteration Data'!$AF$8:$AF$1007,0),0)</f>
        <v>113265013.40343341</v>
      </c>
      <c r="D202" s="3" cm="1">
        <f t="array" ref="D202">INDEX('Modified Iteration Data'!$R$8:$R$1007,MATCH($B202,'Modified Iteration Data'!$AG$8:$AG$1007,0),0)</f>
        <v>85439431.187400803</v>
      </c>
      <c r="E202" s="3">
        <f t="shared" si="23"/>
        <v>113265013.40343341</v>
      </c>
      <c r="F202" s="3">
        <f t="shared" si="24"/>
        <v>85439431.187400803</v>
      </c>
      <c r="G202" s="3">
        <f t="shared" si="21"/>
        <v>85439431.187400803</v>
      </c>
      <c r="H202" s="3">
        <f t="shared" si="25"/>
        <v>0</v>
      </c>
      <c r="I202" s="3">
        <f t="shared" si="26"/>
        <v>0</v>
      </c>
      <c r="J202" s="5">
        <f t="shared" ref="J202:J265" si="27">J201+1</f>
        <v>195</v>
      </c>
    </row>
    <row r="203" spans="2:10" x14ac:dyDescent="0.25">
      <c r="B203" s="6">
        <f t="shared" si="22"/>
        <v>0.19600000000000001</v>
      </c>
      <c r="C203" s="3" cm="1">
        <f t="array" ref="C203">INDEX('Modified Iteration Data'!$Q$8:$Q$1007,MATCH($B203,'Modified Iteration Data'!$AF$8:$AF$1007,0),0)</f>
        <v>113648038.9046201</v>
      </c>
      <c r="D203" s="3" cm="1">
        <f t="array" ref="D203">INDEX('Modified Iteration Data'!$R$8:$R$1007,MATCH($B203,'Modified Iteration Data'!$AG$8:$AG$1007,0),0)</f>
        <v>85515240.991732508</v>
      </c>
      <c r="E203" s="3">
        <f t="shared" si="23"/>
        <v>113648038.9046201</v>
      </c>
      <c r="F203" s="3">
        <f t="shared" si="24"/>
        <v>85515240.991732508</v>
      </c>
      <c r="G203" s="3">
        <f t="shared" si="21"/>
        <v>85515240.991732508</v>
      </c>
      <c r="H203" s="3">
        <f t="shared" si="25"/>
        <v>0</v>
      </c>
      <c r="I203" s="3">
        <f t="shared" si="26"/>
        <v>0</v>
      </c>
      <c r="J203" s="5">
        <f t="shared" si="27"/>
        <v>196</v>
      </c>
    </row>
    <row r="204" spans="2:10" x14ac:dyDescent="0.25">
      <c r="B204" s="6">
        <f t="shared" si="22"/>
        <v>0.19700000000000001</v>
      </c>
      <c r="C204" s="3" cm="1">
        <f t="array" ref="C204">INDEX('Modified Iteration Data'!$Q$8:$Q$1007,MATCH($B204,'Modified Iteration Data'!$AF$8:$AF$1007,0),0)</f>
        <v>113668890.9698192</v>
      </c>
      <c r="D204" s="3" cm="1">
        <f t="array" ref="D204">INDEX('Modified Iteration Data'!$R$8:$R$1007,MATCH($B204,'Modified Iteration Data'!$AG$8:$AG$1007,0),0)</f>
        <v>85585303.346243203</v>
      </c>
      <c r="E204" s="3">
        <f t="shared" si="23"/>
        <v>113668890.9698192</v>
      </c>
      <c r="F204" s="3">
        <f t="shared" si="24"/>
        <v>85585303.346243203</v>
      </c>
      <c r="G204" s="3">
        <f t="shared" si="21"/>
        <v>85585303.346243203</v>
      </c>
      <c r="H204" s="3">
        <f t="shared" si="25"/>
        <v>0</v>
      </c>
      <c r="I204" s="3">
        <f t="shared" si="26"/>
        <v>0</v>
      </c>
      <c r="J204" s="5">
        <f t="shared" si="27"/>
        <v>197</v>
      </c>
    </row>
    <row r="205" spans="2:10" x14ac:dyDescent="0.25">
      <c r="B205" s="6">
        <f t="shared" si="22"/>
        <v>0.19800000000000001</v>
      </c>
      <c r="C205" s="3" cm="1">
        <f t="array" ref="C205">INDEX('Modified Iteration Data'!$Q$8:$Q$1007,MATCH($B205,'Modified Iteration Data'!$AF$8:$AF$1007,0),0)</f>
        <v>113915261.1149129</v>
      </c>
      <c r="D205" s="3" cm="1">
        <f t="array" ref="D205">INDEX('Modified Iteration Data'!$R$8:$R$1007,MATCH($B205,'Modified Iteration Data'!$AG$8:$AG$1007,0),0)</f>
        <v>85603184.695890397</v>
      </c>
      <c r="E205" s="3">
        <f t="shared" si="23"/>
        <v>113915261.1149129</v>
      </c>
      <c r="F205" s="3">
        <f t="shared" si="24"/>
        <v>85603184.695890397</v>
      </c>
      <c r="G205" s="3">
        <f t="shared" si="21"/>
        <v>85603184.695890397</v>
      </c>
      <c r="H205" s="3">
        <f t="shared" si="25"/>
        <v>0</v>
      </c>
      <c r="I205" s="3">
        <f t="shared" si="26"/>
        <v>0</v>
      </c>
      <c r="J205" s="5">
        <f t="shared" si="27"/>
        <v>198</v>
      </c>
    </row>
    <row r="206" spans="2:10" x14ac:dyDescent="0.25">
      <c r="B206" s="6">
        <f t="shared" si="22"/>
        <v>0.19900000000000001</v>
      </c>
      <c r="C206" s="3" cm="1">
        <f t="array" ref="C206">INDEX('Modified Iteration Data'!$Q$8:$Q$1007,MATCH($B206,'Modified Iteration Data'!$AF$8:$AF$1007,0),0)</f>
        <v>113930208.7111899</v>
      </c>
      <c r="D206" s="3" cm="1">
        <f t="array" ref="D206">INDEX('Modified Iteration Data'!$R$8:$R$1007,MATCH($B206,'Modified Iteration Data'!$AG$8:$AG$1007,0),0)</f>
        <v>85761334.357682794</v>
      </c>
      <c r="E206" s="3">
        <f t="shared" si="23"/>
        <v>113930208.7111899</v>
      </c>
      <c r="F206" s="3">
        <f t="shared" si="24"/>
        <v>85761334.357682794</v>
      </c>
      <c r="G206" s="3">
        <f t="shared" si="21"/>
        <v>85761334.357682794</v>
      </c>
      <c r="H206" s="3">
        <f t="shared" si="25"/>
        <v>0</v>
      </c>
      <c r="I206" s="3">
        <f t="shared" si="26"/>
        <v>0</v>
      </c>
      <c r="J206" s="5">
        <f t="shared" si="27"/>
        <v>199</v>
      </c>
    </row>
    <row r="207" spans="2:10" x14ac:dyDescent="0.25">
      <c r="B207" s="6">
        <f t="shared" si="22"/>
        <v>0.2</v>
      </c>
      <c r="C207" s="3" cm="1">
        <f t="array" ref="C207">INDEX('Modified Iteration Data'!$Q$8:$Q$1007,MATCH($B207,'Modified Iteration Data'!$AF$8:$AF$1007,0),0)</f>
        <v>113930702.51092359</v>
      </c>
      <c r="D207" s="3" cm="1">
        <f t="array" ref="D207">INDEX('Modified Iteration Data'!$R$8:$R$1007,MATCH($B207,'Modified Iteration Data'!$AG$8:$AG$1007,0),0)</f>
        <v>85808888.1876847</v>
      </c>
      <c r="E207" s="3">
        <f t="shared" si="23"/>
        <v>113930702.51092359</v>
      </c>
      <c r="F207" s="3">
        <f t="shared" si="24"/>
        <v>85808888.1876847</v>
      </c>
      <c r="G207" s="3">
        <f t="shared" si="21"/>
        <v>85808888.1876847</v>
      </c>
      <c r="H207" s="3">
        <f t="shared" si="25"/>
        <v>0</v>
      </c>
      <c r="I207" s="3">
        <f t="shared" si="26"/>
        <v>0</v>
      </c>
      <c r="J207" s="5">
        <f t="shared" si="27"/>
        <v>200</v>
      </c>
    </row>
    <row r="208" spans="2:10" x14ac:dyDescent="0.25">
      <c r="B208" s="6">
        <f t="shared" si="22"/>
        <v>0.20100000000000001</v>
      </c>
      <c r="C208" s="3" cm="1">
        <f t="array" ref="C208">INDEX('Modified Iteration Data'!$Q$8:$Q$1007,MATCH($B208,'Modified Iteration Data'!$AF$8:$AF$1007,0),0)</f>
        <v>114369185.7154779</v>
      </c>
      <c r="D208" s="3" cm="1">
        <f t="array" ref="D208">INDEX('Modified Iteration Data'!$R$8:$R$1007,MATCH($B208,'Modified Iteration Data'!$AG$8:$AG$1007,0),0)</f>
        <v>85841038.844785199</v>
      </c>
      <c r="E208" s="3">
        <f t="shared" si="23"/>
        <v>114369185.7154779</v>
      </c>
      <c r="F208" s="3">
        <f t="shared" si="24"/>
        <v>85841038.844785199</v>
      </c>
      <c r="G208" s="3">
        <f t="shared" si="21"/>
        <v>85841038.844785199</v>
      </c>
      <c r="H208" s="3">
        <f t="shared" si="25"/>
        <v>0</v>
      </c>
      <c r="I208" s="3">
        <f t="shared" si="26"/>
        <v>0</v>
      </c>
      <c r="J208" s="5">
        <f t="shared" si="27"/>
        <v>201</v>
      </c>
    </row>
    <row r="209" spans="2:10" x14ac:dyDescent="0.25">
      <c r="B209" s="6">
        <f t="shared" si="22"/>
        <v>0.20200000000000001</v>
      </c>
      <c r="C209" s="3" cm="1">
        <f t="array" ref="C209">INDEX('Modified Iteration Data'!$Q$8:$Q$1007,MATCH($B209,'Modified Iteration Data'!$AF$8:$AF$1007,0),0)</f>
        <v>114407793.8251012</v>
      </c>
      <c r="D209" s="3" cm="1">
        <f t="array" ref="D209">INDEX('Modified Iteration Data'!$R$8:$R$1007,MATCH($B209,'Modified Iteration Data'!$AG$8:$AG$1007,0),0)</f>
        <v>85904708.998633206</v>
      </c>
      <c r="E209" s="3">
        <f t="shared" si="23"/>
        <v>114407793.8251012</v>
      </c>
      <c r="F209" s="3">
        <f t="shared" si="24"/>
        <v>85904708.998633206</v>
      </c>
      <c r="G209" s="3">
        <f t="shared" si="21"/>
        <v>85904708.998633206</v>
      </c>
      <c r="H209" s="3">
        <f t="shared" si="25"/>
        <v>0</v>
      </c>
      <c r="I209" s="3">
        <f t="shared" si="26"/>
        <v>0</v>
      </c>
      <c r="J209" s="5">
        <f t="shared" si="27"/>
        <v>202</v>
      </c>
    </row>
    <row r="210" spans="2:10" x14ac:dyDescent="0.25">
      <c r="B210" s="6">
        <f t="shared" si="22"/>
        <v>0.20300000000000001</v>
      </c>
      <c r="C210" s="3" cm="1">
        <f t="array" ref="C210">INDEX('Modified Iteration Data'!$Q$8:$Q$1007,MATCH($B210,'Modified Iteration Data'!$AF$8:$AF$1007,0),0)</f>
        <v>114761725.63254589</v>
      </c>
      <c r="D210" s="3" cm="1">
        <f t="array" ref="D210">INDEX('Modified Iteration Data'!$R$8:$R$1007,MATCH($B210,'Modified Iteration Data'!$AG$8:$AG$1007,0),0)</f>
        <v>85916721.894257903</v>
      </c>
      <c r="E210" s="3">
        <f t="shared" si="23"/>
        <v>114761725.63254589</v>
      </c>
      <c r="F210" s="3">
        <f t="shared" si="24"/>
        <v>85916721.894257903</v>
      </c>
      <c r="G210" s="3">
        <f t="shared" si="21"/>
        <v>85916721.894257903</v>
      </c>
      <c r="H210" s="3">
        <f t="shared" si="25"/>
        <v>0</v>
      </c>
      <c r="I210" s="3">
        <f t="shared" si="26"/>
        <v>0</v>
      </c>
      <c r="J210" s="5">
        <f t="shared" si="27"/>
        <v>203</v>
      </c>
    </row>
    <row r="211" spans="2:10" x14ac:dyDescent="0.25">
      <c r="B211" s="6">
        <f t="shared" si="22"/>
        <v>0.20399999999999999</v>
      </c>
      <c r="C211" s="3" cm="1">
        <f t="array" ref="C211">INDEX('Modified Iteration Data'!$Q$8:$Q$1007,MATCH($B211,'Modified Iteration Data'!$AF$8:$AF$1007,0),0)</f>
        <v>114824782.75488849</v>
      </c>
      <c r="D211" s="3" cm="1">
        <f t="array" ref="D211">INDEX('Modified Iteration Data'!$R$8:$R$1007,MATCH($B211,'Modified Iteration Data'!$AG$8:$AG$1007,0),0)</f>
        <v>85987567.180702895</v>
      </c>
      <c r="E211" s="3">
        <f t="shared" si="23"/>
        <v>114824782.75488849</v>
      </c>
      <c r="F211" s="3">
        <f t="shared" si="24"/>
        <v>85987567.180702895</v>
      </c>
      <c r="G211" s="3">
        <f t="shared" si="21"/>
        <v>85987567.180702895</v>
      </c>
      <c r="H211" s="3">
        <f t="shared" si="25"/>
        <v>0</v>
      </c>
      <c r="I211" s="3">
        <f t="shared" si="26"/>
        <v>0</v>
      </c>
      <c r="J211" s="5">
        <f t="shared" si="27"/>
        <v>204</v>
      </c>
    </row>
    <row r="212" spans="2:10" x14ac:dyDescent="0.25">
      <c r="B212" s="6">
        <f t="shared" si="22"/>
        <v>0.20499999999999999</v>
      </c>
      <c r="C212" s="3" cm="1">
        <f t="array" ref="C212">INDEX('Modified Iteration Data'!$Q$8:$Q$1007,MATCH($B212,'Modified Iteration Data'!$AF$8:$AF$1007,0),0)</f>
        <v>114909704.6763294</v>
      </c>
      <c r="D212" s="3" cm="1">
        <f t="array" ref="D212">INDEX('Modified Iteration Data'!$R$8:$R$1007,MATCH($B212,'Modified Iteration Data'!$AG$8:$AG$1007,0),0)</f>
        <v>86027599.851439998</v>
      </c>
      <c r="E212" s="3">
        <f t="shared" si="23"/>
        <v>114909704.6763294</v>
      </c>
      <c r="F212" s="3">
        <f t="shared" si="24"/>
        <v>86027599.851439998</v>
      </c>
      <c r="G212" s="3">
        <f t="shared" si="21"/>
        <v>86027599.851439998</v>
      </c>
      <c r="H212" s="3">
        <f t="shared" si="25"/>
        <v>0</v>
      </c>
      <c r="I212" s="3">
        <f t="shared" si="26"/>
        <v>0</v>
      </c>
      <c r="J212" s="5">
        <f t="shared" si="27"/>
        <v>205</v>
      </c>
    </row>
    <row r="213" spans="2:10" x14ac:dyDescent="0.25">
      <c r="B213" s="6">
        <f t="shared" si="22"/>
        <v>0.20599999999999999</v>
      </c>
      <c r="C213" s="3" cm="1">
        <f t="array" ref="C213">INDEX('Modified Iteration Data'!$Q$8:$Q$1007,MATCH($B213,'Modified Iteration Data'!$AF$8:$AF$1007,0),0)</f>
        <v>115259350.92033009</v>
      </c>
      <c r="D213" s="3" cm="1">
        <f t="array" ref="D213">INDEX('Modified Iteration Data'!$R$8:$R$1007,MATCH($B213,'Modified Iteration Data'!$AG$8:$AG$1007,0),0)</f>
        <v>86144521.153391808</v>
      </c>
      <c r="E213" s="3">
        <f t="shared" si="23"/>
        <v>115259350.92033009</v>
      </c>
      <c r="F213" s="3">
        <f t="shared" si="24"/>
        <v>86144521.153391808</v>
      </c>
      <c r="G213" s="3">
        <f t="shared" si="21"/>
        <v>86144521.153391808</v>
      </c>
      <c r="H213" s="3">
        <f t="shared" si="25"/>
        <v>0</v>
      </c>
      <c r="I213" s="3">
        <f t="shared" si="26"/>
        <v>0</v>
      </c>
      <c r="J213" s="5">
        <f t="shared" si="27"/>
        <v>206</v>
      </c>
    </row>
    <row r="214" spans="2:10" x14ac:dyDescent="0.25">
      <c r="B214" s="6">
        <f t="shared" si="22"/>
        <v>0.20699999999999999</v>
      </c>
      <c r="C214" s="3" cm="1">
        <f t="array" ref="C214">INDEX('Modified Iteration Data'!$Q$8:$Q$1007,MATCH($B214,'Modified Iteration Data'!$AF$8:$AF$1007,0),0)</f>
        <v>115259836.17193589</v>
      </c>
      <c r="D214" s="3" cm="1">
        <f t="array" ref="D214">INDEX('Modified Iteration Data'!$R$8:$R$1007,MATCH($B214,'Modified Iteration Data'!$AG$8:$AG$1007,0),0)</f>
        <v>86180975.686310798</v>
      </c>
      <c r="E214" s="3">
        <f t="shared" si="23"/>
        <v>115259836.17193589</v>
      </c>
      <c r="F214" s="3">
        <f t="shared" si="24"/>
        <v>86180975.686310798</v>
      </c>
      <c r="G214" s="3">
        <f t="shared" si="21"/>
        <v>86180975.686310798</v>
      </c>
      <c r="H214" s="3">
        <f t="shared" si="25"/>
        <v>0</v>
      </c>
      <c r="I214" s="3">
        <f t="shared" si="26"/>
        <v>0</v>
      </c>
      <c r="J214" s="5">
        <f t="shared" si="27"/>
        <v>207</v>
      </c>
    </row>
    <row r="215" spans="2:10" x14ac:dyDescent="0.25">
      <c r="B215" s="6">
        <f t="shared" si="22"/>
        <v>0.20799999999999999</v>
      </c>
      <c r="C215" s="3" cm="1">
        <f t="array" ref="C215">INDEX('Modified Iteration Data'!$Q$8:$Q$1007,MATCH($B215,'Modified Iteration Data'!$AF$8:$AF$1007,0),0)</f>
        <v>115705545.43733449</v>
      </c>
      <c r="D215" s="3" cm="1">
        <f t="array" ref="D215">INDEX('Modified Iteration Data'!$R$8:$R$1007,MATCH($B215,'Modified Iteration Data'!$AG$8:$AG$1007,0),0)</f>
        <v>86223683.870119303</v>
      </c>
      <c r="E215" s="3">
        <f t="shared" si="23"/>
        <v>115705545.43733449</v>
      </c>
      <c r="F215" s="3">
        <f t="shared" si="24"/>
        <v>86223683.870119303</v>
      </c>
      <c r="G215" s="3">
        <f t="shared" si="21"/>
        <v>86223683.870119303</v>
      </c>
      <c r="H215" s="3">
        <f t="shared" si="25"/>
        <v>0</v>
      </c>
      <c r="I215" s="3">
        <f t="shared" si="26"/>
        <v>0</v>
      </c>
      <c r="J215" s="5">
        <f t="shared" si="27"/>
        <v>208</v>
      </c>
    </row>
    <row r="216" spans="2:10" x14ac:dyDescent="0.25">
      <c r="B216" s="6">
        <f t="shared" si="22"/>
        <v>0.20899999999999999</v>
      </c>
      <c r="C216" s="3" cm="1">
        <f t="array" ref="C216">INDEX('Modified Iteration Data'!$Q$8:$Q$1007,MATCH($B216,'Modified Iteration Data'!$AF$8:$AF$1007,0),0)</f>
        <v>115995172.8452711</v>
      </c>
      <c r="D216" s="3" cm="1">
        <f t="array" ref="D216">INDEX('Modified Iteration Data'!$R$8:$R$1007,MATCH($B216,'Modified Iteration Data'!$AG$8:$AG$1007,0),0)</f>
        <v>86232886.563312396</v>
      </c>
      <c r="E216" s="3">
        <f t="shared" si="23"/>
        <v>115995172.8452711</v>
      </c>
      <c r="F216" s="3">
        <f t="shared" si="24"/>
        <v>86232886.563312396</v>
      </c>
      <c r="G216" s="3">
        <f t="shared" si="21"/>
        <v>86232886.563312396</v>
      </c>
      <c r="H216" s="3">
        <f t="shared" si="25"/>
        <v>0</v>
      </c>
      <c r="I216" s="3">
        <f t="shared" si="26"/>
        <v>0</v>
      </c>
      <c r="J216" s="5">
        <f t="shared" si="27"/>
        <v>209</v>
      </c>
    </row>
    <row r="217" spans="2:10" x14ac:dyDescent="0.25">
      <c r="B217" s="6">
        <f t="shared" si="22"/>
        <v>0.21</v>
      </c>
      <c r="C217" s="3" cm="1">
        <f t="array" ref="C217">INDEX('Modified Iteration Data'!$Q$8:$Q$1007,MATCH($B217,'Modified Iteration Data'!$AF$8:$AF$1007,0),0)</f>
        <v>116062626.7293323</v>
      </c>
      <c r="D217" s="3" cm="1">
        <f t="array" ref="D217">INDEX('Modified Iteration Data'!$R$8:$R$1007,MATCH($B217,'Modified Iteration Data'!$AG$8:$AG$1007,0),0)</f>
        <v>86243004.982682094</v>
      </c>
      <c r="E217" s="3">
        <f t="shared" si="23"/>
        <v>116062626.7293323</v>
      </c>
      <c r="F217" s="3">
        <f t="shared" si="24"/>
        <v>86243004.982682094</v>
      </c>
      <c r="G217" s="3">
        <f t="shared" si="21"/>
        <v>86243004.982682094</v>
      </c>
      <c r="H217" s="3">
        <f t="shared" si="25"/>
        <v>0</v>
      </c>
      <c r="I217" s="3">
        <f t="shared" si="26"/>
        <v>0</v>
      </c>
      <c r="J217" s="5">
        <f t="shared" si="27"/>
        <v>210</v>
      </c>
    </row>
    <row r="218" spans="2:10" x14ac:dyDescent="0.25">
      <c r="B218" s="6">
        <f t="shared" si="22"/>
        <v>0.21099999999999999</v>
      </c>
      <c r="C218" s="3" cm="1">
        <f t="array" ref="C218">INDEX('Modified Iteration Data'!$Q$8:$Q$1007,MATCH($B218,'Modified Iteration Data'!$AF$8:$AF$1007,0),0)</f>
        <v>116078697.5743849</v>
      </c>
      <c r="D218" s="3" cm="1">
        <f t="array" ref="D218">INDEX('Modified Iteration Data'!$R$8:$R$1007,MATCH($B218,'Modified Iteration Data'!$AG$8:$AG$1007,0),0)</f>
        <v>86250462.650333896</v>
      </c>
      <c r="E218" s="3">
        <f t="shared" si="23"/>
        <v>116078697.5743849</v>
      </c>
      <c r="F218" s="3">
        <f t="shared" si="24"/>
        <v>86250462.650333896</v>
      </c>
      <c r="G218" s="3">
        <f t="shared" si="21"/>
        <v>86250462.650333896</v>
      </c>
      <c r="H218" s="3">
        <f t="shared" si="25"/>
        <v>0</v>
      </c>
      <c r="I218" s="3">
        <f t="shared" si="26"/>
        <v>0</v>
      </c>
      <c r="J218" s="5">
        <f t="shared" si="27"/>
        <v>211</v>
      </c>
    </row>
    <row r="219" spans="2:10" x14ac:dyDescent="0.25">
      <c r="B219" s="6">
        <f t="shared" si="22"/>
        <v>0.21199999999999999</v>
      </c>
      <c r="C219" s="3" cm="1">
        <f t="array" ref="C219">INDEX('Modified Iteration Data'!$Q$8:$Q$1007,MATCH($B219,'Modified Iteration Data'!$AF$8:$AF$1007,0),0)</f>
        <v>116485454.3762092</v>
      </c>
      <c r="D219" s="3" cm="1">
        <f t="array" ref="D219">INDEX('Modified Iteration Data'!$R$8:$R$1007,MATCH($B219,'Modified Iteration Data'!$AG$8:$AG$1007,0),0)</f>
        <v>86356968.155518293</v>
      </c>
      <c r="E219" s="3">
        <f t="shared" si="23"/>
        <v>116485454.3762092</v>
      </c>
      <c r="F219" s="3">
        <f t="shared" si="24"/>
        <v>86356968.155518293</v>
      </c>
      <c r="G219" s="3">
        <f t="shared" si="21"/>
        <v>86356968.155518293</v>
      </c>
      <c r="H219" s="3">
        <f t="shared" si="25"/>
        <v>0</v>
      </c>
      <c r="I219" s="3">
        <f t="shared" si="26"/>
        <v>0</v>
      </c>
      <c r="J219" s="5">
        <f t="shared" si="27"/>
        <v>212</v>
      </c>
    </row>
    <row r="220" spans="2:10" x14ac:dyDescent="0.25">
      <c r="B220" s="6">
        <f t="shared" si="22"/>
        <v>0.21299999999999999</v>
      </c>
      <c r="C220" s="3" cm="1">
        <f t="array" ref="C220">INDEX('Modified Iteration Data'!$Q$8:$Q$1007,MATCH($B220,'Modified Iteration Data'!$AF$8:$AF$1007,0),0)</f>
        <v>116509198.479449</v>
      </c>
      <c r="D220" s="3" cm="1">
        <f t="array" ref="D220">INDEX('Modified Iteration Data'!$R$8:$R$1007,MATCH($B220,'Modified Iteration Data'!$AG$8:$AG$1007,0),0)</f>
        <v>86487122.96863851</v>
      </c>
      <c r="E220" s="3">
        <f t="shared" si="23"/>
        <v>116509198.479449</v>
      </c>
      <c r="F220" s="3">
        <f t="shared" si="24"/>
        <v>86487122.96863851</v>
      </c>
      <c r="G220" s="3">
        <f t="shared" si="21"/>
        <v>86487122.96863851</v>
      </c>
      <c r="H220" s="3">
        <f t="shared" si="25"/>
        <v>0</v>
      </c>
      <c r="I220" s="3">
        <f t="shared" si="26"/>
        <v>0</v>
      </c>
      <c r="J220" s="5">
        <f t="shared" si="27"/>
        <v>213</v>
      </c>
    </row>
    <row r="221" spans="2:10" x14ac:dyDescent="0.25">
      <c r="B221" s="6">
        <f t="shared" si="22"/>
        <v>0.214</v>
      </c>
      <c r="C221" s="3" cm="1">
        <f t="array" ref="C221">INDEX('Modified Iteration Data'!$Q$8:$Q$1007,MATCH($B221,'Modified Iteration Data'!$AF$8:$AF$1007,0),0)</f>
        <v>116628361.6717215</v>
      </c>
      <c r="D221" s="3" cm="1">
        <f t="array" ref="D221">INDEX('Modified Iteration Data'!$R$8:$R$1007,MATCH($B221,'Modified Iteration Data'!$AG$8:$AG$1007,0),0)</f>
        <v>86564831.545486301</v>
      </c>
      <c r="E221" s="3">
        <f t="shared" si="23"/>
        <v>116628361.6717215</v>
      </c>
      <c r="F221" s="3">
        <f t="shared" si="24"/>
        <v>86564831.545486301</v>
      </c>
      <c r="G221" s="3">
        <f t="shared" si="21"/>
        <v>86564831.545486301</v>
      </c>
      <c r="H221" s="3">
        <f t="shared" si="25"/>
        <v>0</v>
      </c>
      <c r="I221" s="3">
        <f t="shared" si="26"/>
        <v>0</v>
      </c>
      <c r="J221" s="5">
        <f t="shared" si="27"/>
        <v>214</v>
      </c>
    </row>
    <row r="222" spans="2:10" x14ac:dyDescent="0.25">
      <c r="B222" s="6">
        <f t="shared" si="22"/>
        <v>0.215</v>
      </c>
      <c r="C222" s="3" cm="1">
        <f t="array" ref="C222">INDEX('Modified Iteration Data'!$Q$8:$Q$1007,MATCH($B222,'Modified Iteration Data'!$AF$8:$AF$1007,0),0)</f>
        <v>116687540.8324026</v>
      </c>
      <c r="D222" s="3" cm="1">
        <f t="array" ref="D222">INDEX('Modified Iteration Data'!$R$8:$R$1007,MATCH($B222,'Modified Iteration Data'!$AG$8:$AG$1007,0),0)</f>
        <v>86624542.209772199</v>
      </c>
      <c r="E222" s="3">
        <f t="shared" si="23"/>
        <v>116687540.8324026</v>
      </c>
      <c r="F222" s="3">
        <f t="shared" si="24"/>
        <v>86624542.209772199</v>
      </c>
      <c r="G222" s="3">
        <f t="shared" si="21"/>
        <v>86624542.209772199</v>
      </c>
      <c r="H222" s="3">
        <f t="shared" si="25"/>
        <v>0</v>
      </c>
      <c r="I222" s="3">
        <f t="shared" si="26"/>
        <v>0</v>
      </c>
      <c r="J222" s="5">
        <f t="shared" si="27"/>
        <v>215</v>
      </c>
    </row>
    <row r="223" spans="2:10" x14ac:dyDescent="0.25">
      <c r="B223" s="6">
        <f t="shared" si="22"/>
        <v>0.216</v>
      </c>
      <c r="C223" s="3" cm="1">
        <f t="array" ref="C223">INDEX('Modified Iteration Data'!$Q$8:$Q$1007,MATCH($B223,'Modified Iteration Data'!$AF$8:$AF$1007,0),0)</f>
        <v>116707443.04245099</v>
      </c>
      <c r="D223" s="3" cm="1">
        <f t="array" ref="D223">INDEX('Modified Iteration Data'!$R$8:$R$1007,MATCH($B223,'Modified Iteration Data'!$AG$8:$AG$1007,0),0)</f>
        <v>86742044.128763899</v>
      </c>
      <c r="E223" s="3">
        <f t="shared" si="23"/>
        <v>116707443.04245099</v>
      </c>
      <c r="F223" s="3">
        <f t="shared" si="24"/>
        <v>86742044.128763899</v>
      </c>
      <c r="G223" s="3">
        <f t="shared" si="21"/>
        <v>86742044.128763899</v>
      </c>
      <c r="H223" s="3">
        <f t="shared" si="25"/>
        <v>0</v>
      </c>
      <c r="I223" s="3">
        <f t="shared" si="26"/>
        <v>0</v>
      </c>
      <c r="J223" s="5">
        <f t="shared" si="27"/>
        <v>216</v>
      </c>
    </row>
    <row r="224" spans="2:10" x14ac:dyDescent="0.25">
      <c r="B224" s="6">
        <f t="shared" si="22"/>
        <v>0.217</v>
      </c>
      <c r="C224" s="3" cm="1">
        <f t="array" ref="C224">INDEX('Modified Iteration Data'!$Q$8:$Q$1007,MATCH($B224,'Modified Iteration Data'!$AF$8:$AF$1007,0),0)</f>
        <v>116711689.417036</v>
      </c>
      <c r="D224" s="3" cm="1">
        <f t="array" ref="D224">INDEX('Modified Iteration Data'!$R$8:$R$1007,MATCH($B224,'Modified Iteration Data'!$AG$8:$AG$1007,0),0)</f>
        <v>86777515.503392905</v>
      </c>
      <c r="E224" s="3">
        <f t="shared" si="23"/>
        <v>116711689.417036</v>
      </c>
      <c r="F224" s="3">
        <f t="shared" si="24"/>
        <v>86777515.503392905</v>
      </c>
      <c r="G224" s="3">
        <f t="shared" si="21"/>
        <v>86777515.503392905</v>
      </c>
      <c r="H224" s="3">
        <f t="shared" si="25"/>
        <v>0</v>
      </c>
      <c r="I224" s="3">
        <f t="shared" si="26"/>
        <v>0</v>
      </c>
      <c r="J224" s="5">
        <f t="shared" si="27"/>
        <v>217</v>
      </c>
    </row>
    <row r="225" spans="2:10" x14ac:dyDescent="0.25">
      <c r="B225" s="6">
        <f t="shared" si="22"/>
        <v>0.218</v>
      </c>
      <c r="C225" s="3" cm="1">
        <f t="array" ref="C225">INDEX('Modified Iteration Data'!$Q$8:$Q$1007,MATCH($B225,'Modified Iteration Data'!$AF$8:$AF$1007,0),0)</f>
        <v>117145837.1616357</v>
      </c>
      <c r="D225" s="3" cm="1">
        <f t="array" ref="D225">INDEX('Modified Iteration Data'!$R$8:$R$1007,MATCH($B225,'Modified Iteration Data'!$AG$8:$AG$1007,0),0)</f>
        <v>86798149.601363704</v>
      </c>
      <c r="E225" s="3">
        <f t="shared" si="23"/>
        <v>117145837.1616357</v>
      </c>
      <c r="F225" s="3">
        <f t="shared" si="24"/>
        <v>86798149.601363704</v>
      </c>
      <c r="G225" s="3">
        <f t="shared" si="21"/>
        <v>86798149.601363704</v>
      </c>
      <c r="H225" s="3">
        <f t="shared" si="25"/>
        <v>0</v>
      </c>
      <c r="I225" s="3">
        <f t="shared" si="26"/>
        <v>0</v>
      </c>
      <c r="J225" s="5">
        <f t="shared" si="27"/>
        <v>218</v>
      </c>
    </row>
    <row r="226" spans="2:10" x14ac:dyDescent="0.25">
      <c r="B226" s="6">
        <f t="shared" si="22"/>
        <v>0.219</v>
      </c>
      <c r="C226" s="3" cm="1">
        <f t="array" ref="C226">INDEX('Modified Iteration Data'!$Q$8:$Q$1007,MATCH($B226,'Modified Iteration Data'!$AF$8:$AF$1007,0),0)</f>
        <v>117183004.4608966</v>
      </c>
      <c r="D226" s="3" cm="1">
        <f t="array" ref="D226">INDEX('Modified Iteration Data'!$R$8:$R$1007,MATCH($B226,'Modified Iteration Data'!$AG$8:$AG$1007,0),0)</f>
        <v>86885401.602029905</v>
      </c>
      <c r="E226" s="3">
        <f t="shared" si="23"/>
        <v>117183004.4608966</v>
      </c>
      <c r="F226" s="3">
        <f t="shared" si="24"/>
        <v>86885401.602029905</v>
      </c>
      <c r="G226" s="3">
        <f t="shared" si="21"/>
        <v>86885401.602029905</v>
      </c>
      <c r="H226" s="3">
        <f t="shared" si="25"/>
        <v>0</v>
      </c>
      <c r="I226" s="3">
        <f t="shared" si="26"/>
        <v>0</v>
      </c>
      <c r="J226" s="5">
        <f t="shared" si="27"/>
        <v>219</v>
      </c>
    </row>
    <row r="227" spans="2:10" x14ac:dyDescent="0.25">
      <c r="B227" s="6">
        <f t="shared" si="22"/>
        <v>0.22</v>
      </c>
      <c r="C227" s="3" cm="1">
        <f t="array" ref="C227">INDEX('Modified Iteration Data'!$Q$8:$Q$1007,MATCH($B227,'Modified Iteration Data'!$AF$8:$AF$1007,0),0)</f>
        <v>117303954.5098004</v>
      </c>
      <c r="D227" s="3" cm="1">
        <f t="array" ref="D227">INDEX('Modified Iteration Data'!$R$8:$R$1007,MATCH($B227,'Modified Iteration Data'!$AG$8:$AG$1007,0),0)</f>
        <v>86904206.630709097</v>
      </c>
      <c r="E227" s="3">
        <f t="shared" si="23"/>
        <v>117303954.5098004</v>
      </c>
      <c r="F227" s="3">
        <f t="shared" si="24"/>
        <v>86904206.630709097</v>
      </c>
      <c r="G227" s="3">
        <f t="shared" si="21"/>
        <v>86904206.630709097</v>
      </c>
      <c r="H227" s="3">
        <f t="shared" si="25"/>
        <v>0</v>
      </c>
      <c r="I227" s="3">
        <f t="shared" si="26"/>
        <v>0</v>
      </c>
      <c r="J227" s="5">
        <f t="shared" si="27"/>
        <v>220</v>
      </c>
    </row>
    <row r="228" spans="2:10" x14ac:dyDescent="0.25">
      <c r="B228" s="6">
        <f t="shared" si="22"/>
        <v>0.221</v>
      </c>
      <c r="C228" s="3" cm="1">
        <f t="array" ref="C228">INDEX('Modified Iteration Data'!$Q$8:$Q$1007,MATCH($B228,'Modified Iteration Data'!$AF$8:$AF$1007,0),0)</f>
        <v>117655642.11315289</v>
      </c>
      <c r="D228" s="3" cm="1">
        <f t="array" ref="D228">INDEX('Modified Iteration Data'!$R$8:$R$1007,MATCH($B228,'Modified Iteration Data'!$AG$8:$AG$1007,0),0)</f>
        <v>86934626.540156394</v>
      </c>
      <c r="E228" s="3">
        <f t="shared" si="23"/>
        <v>117655642.11315289</v>
      </c>
      <c r="F228" s="3">
        <f t="shared" si="24"/>
        <v>86934626.540156394</v>
      </c>
      <c r="G228" s="3">
        <f t="shared" si="21"/>
        <v>86934626.540156394</v>
      </c>
      <c r="H228" s="3">
        <f t="shared" si="25"/>
        <v>0</v>
      </c>
      <c r="I228" s="3">
        <f t="shared" si="26"/>
        <v>0</v>
      </c>
      <c r="J228" s="5">
        <f t="shared" si="27"/>
        <v>221</v>
      </c>
    </row>
    <row r="229" spans="2:10" x14ac:dyDescent="0.25">
      <c r="B229" s="6">
        <f t="shared" si="22"/>
        <v>0.222</v>
      </c>
      <c r="C229" s="3" cm="1">
        <f t="array" ref="C229">INDEX('Modified Iteration Data'!$Q$8:$Q$1007,MATCH($B229,'Modified Iteration Data'!$AF$8:$AF$1007,0),0)</f>
        <v>117898421.4436159</v>
      </c>
      <c r="D229" s="3" cm="1">
        <f t="array" ref="D229">INDEX('Modified Iteration Data'!$R$8:$R$1007,MATCH($B229,'Modified Iteration Data'!$AG$8:$AG$1007,0),0)</f>
        <v>86938103.619810298</v>
      </c>
      <c r="E229" s="3">
        <f t="shared" si="23"/>
        <v>117898421.4436159</v>
      </c>
      <c r="F229" s="3">
        <f t="shared" si="24"/>
        <v>86938103.619810298</v>
      </c>
      <c r="G229" s="3">
        <f t="shared" si="21"/>
        <v>86938103.619810298</v>
      </c>
      <c r="H229" s="3">
        <f t="shared" si="25"/>
        <v>0</v>
      </c>
      <c r="I229" s="3">
        <f t="shared" si="26"/>
        <v>0</v>
      </c>
      <c r="J229" s="5">
        <f t="shared" si="27"/>
        <v>222</v>
      </c>
    </row>
    <row r="230" spans="2:10" x14ac:dyDescent="0.25">
      <c r="B230" s="6">
        <f t="shared" si="22"/>
        <v>0.223</v>
      </c>
      <c r="C230" s="3" cm="1">
        <f t="array" ref="C230">INDEX('Modified Iteration Data'!$Q$8:$Q$1007,MATCH($B230,'Modified Iteration Data'!$AF$8:$AF$1007,0),0)</f>
        <v>118394069.05181789</v>
      </c>
      <c r="D230" s="3" cm="1">
        <f t="array" ref="D230">INDEX('Modified Iteration Data'!$R$8:$R$1007,MATCH($B230,'Modified Iteration Data'!$AG$8:$AG$1007,0),0)</f>
        <v>87121574.012753606</v>
      </c>
      <c r="E230" s="3">
        <f t="shared" si="23"/>
        <v>118394069.05181789</v>
      </c>
      <c r="F230" s="3">
        <f t="shared" si="24"/>
        <v>87121574.012753606</v>
      </c>
      <c r="G230" s="3">
        <f t="shared" si="21"/>
        <v>87121574.012753606</v>
      </c>
      <c r="H230" s="3">
        <f t="shared" si="25"/>
        <v>0</v>
      </c>
      <c r="I230" s="3">
        <f t="shared" si="26"/>
        <v>0</v>
      </c>
      <c r="J230" s="5">
        <f t="shared" si="27"/>
        <v>223</v>
      </c>
    </row>
    <row r="231" spans="2:10" x14ac:dyDescent="0.25">
      <c r="B231" s="6">
        <f t="shared" si="22"/>
        <v>0.224</v>
      </c>
      <c r="C231" s="3" cm="1">
        <f t="array" ref="C231">INDEX('Modified Iteration Data'!$Q$8:$Q$1007,MATCH($B231,'Modified Iteration Data'!$AF$8:$AF$1007,0),0)</f>
        <v>118670763.1534411</v>
      </c>
      <c r="D231" s="3" cm="1">
        <f t="array" ref="D231">INDEX('Modified Iteration Data'!$R$8:$R$1007,MATCH($B231,'Modified Iteration Data'!$AG$8:$AG$1007,0),0)</f>
        <v>87415725.975623503</v>
      </c>
      <c r="E231" s="3">
        <f t="shared" si="23"/>
        <v>118670763.1534411</v>
      </c>
      <c r="F231" s="3">
        <f t="shared" si="24"/>
        <v>87415725.975623503</v>
      </c>
      <c r="G231" s="3">
        <f t="shared" si="21"/>
        <v>87415725.975623503</v>
      </c>
      <c r="H231" s="3">
        <f t="shared" si="25"/>
        <v>0</v>
      </c>
      <c r="I231" s="3">
        <f t="shared" si="26"/>
        <v>0</v>
      </c>
      <c r="J231" s="5">
        <f t="shared" si="27"/>
        <v>224</v>
      </c>
    </row>
    <row r="232" spans="2:10" x14ac:dyDescent="0.25">
      <c r="B232" s="6">
        <f t="shared" si="22"/>
        <v>0.22500000000000001</v>
      </c>
      <c r="C232" s="3" cm="1">
        <f t="array" ref="C232">INDEX('Modified Iteration Data'!$Q$8:$Q$1007,MATCH($B232,'Modified Iteration Data'!$AF$8:$AF$1007,0),0)</f>
        <v>118791328.0795933</v>
      </c>
      <c r="D232" s="3" cm="1">
        <f t="array" ref="D232">INDEX('Modified Iteration Data'!$R$8:$R$1007,MATCH($B232,'Modified Iteration Data'!$AG$8:$AG$1007,0),0)</f>
        <v>87417335.050792009</v>
      </c>
      <c r="E232" s="3">
        <f t="shared" si="23"/>
        <v>118791328.0795933</v>
      </c>
      <c r="F232" s="3">
        <f t="shared" si="24"/>
        <v>87417335.050792009</v>
      </c>
      <c r="G232" s="3">
        <f t="shared" si="21"/>
        <v>87417335.050792009</v>
      </c>
      <c r="H232" s="3">
        <f t="shared" si="25"/>
        <v>0</v>
      </c>
      <c r="I232" s="3">
        <f t="shared" si="26"/>
        <v>0</v>
      </c>
      <c r="J232" s="5">
        <f t="shared" si="27"/>
        <v>225</v>
      </c>
    </row>
    <row r="233" spans="2:10" x14ac:dyDescent="0.25">
      <c r="B233" s="6">
        <f t="shared" si="22"/>
        <v>0.22600000000000001</v>
      </c>
      <c r="C233" s="3" cm="1">
        <f t="array" ref="C233">INDEX('Modified Iteration Data'!$Q$8:$Q$1007,MATCH($B233,'Modified Iteration Data'!$AF$8:$AF$1007,0),0)</f>
        <v>118923040.31420779</v>
      </c>
      <c r="D233" s="3" cm="1">
        <f t="array" ref="D233">INDEX('Modified Iteration Data'!$R$8:$R$1007,MATCH($B233,'Modified Iteration Data'!$AG$8:$AG$1007,0),0)</f>
        <v>87664547.493349597</v>
      </c>
      <c r="E233" s="3">
        <f t="shared" si="23"/>
        <v>118923040.31420779</v>
      </c>
      <c r="F233" s="3">
        <f t="shared" si="24"/>
        <v>87664547.493349597</v>
      </c>
      <c r="G233" s="3">
        <f t="shared" si="21"/>
        <v>87664547.493349597</v>
      </c>
      <c r="H233" s="3">
        <f t="shared" si="25"/>
        <v>0</v>
      </c>
      <c r="I233" s="3">
        <f t="shared" si="26"/>
        <v>0</v>
      </c>
      <c r="J233" s="5">
        <f t="shared" si="27"/>
        <v>226</v>
      </c>
    </row>
    <row r="234" spans="2:10" x14ac:dyDescent="0.25">
      <c r="B234" s="6">
        <f t="shared" si="22"/>
        <v>0.22700000000000001</v>
      </c>
      <c r="C234" s="3" cm="1">
        <f t="array" ref="C234">INDEX('Modified Iteration Data'!$Q$8:$Q$1007,MATCH($B234,'Modified Iteration Data'!$AF$8:$AF$1007,0),0)</f>
        <v>119105795.93519449</v>
      </c>
      <c r="D234" s="3" cm="1">
        <f t="array" ref="D234">INDEX('Modified Iteration Data'!$R$8:$R$1007,MATCH($B234,'Modified Iteration Data'!$AG$8:$AG$1007,0),0)</f>
        <v>87848372.8969502</v>
      </c>
      <c r="E234" s="3">
        <f t="shared" si="23"/>
        <v>119105795.93519449</v>
      </c>
      <c r="F234" s="3">
        <f t="shared" si="24"/>
        <v>87848372.8969502</v>
      </c>
      <c r="G234" s="3">
        <f t="shared" si="21"/>
        <v>87848372.8969502</v>
      </c>
      <c r="H234" s="3">
        <f t="shared" si="25"/>
        <v>0</v>
      </c>
      <c r="I234" s="3">
        <f t="shared" si="26"/>
        <v>0</v>
      </c>
      <c r="J234" s="5">
        <f t="shared" si="27"/>
        <v>227</v>
      </c>
    </row>
    <row r="235" spans="2:10" x14ac:dyDescent="0.25">
      <c r="B235" s="6">
        <f t="shared" si="22"/>
        <v>0.22800000000000001</v>
      </c>
      <c r="C235" s="3" cm="1">
        <f t="array" ref="C235">INDEX('Modified Iteration Data'!$Q$8:$Q$1007,MATCH($B235,'Modified Iteration Data'!$AF$8:$AF$1007,0),0)</f>
        <v>119179655.13955161</v>
      </c>
      <c r="D235" s="3" cm="1">
        <f t="array" ref="D235">INDEX('Modified Iteration Data'!$R$8:$R$1007,MATCH($B235,'Modified Iteration Data'!$AG$8:$AG$1007,0),0)</f>
        <v>88035438.908443213</v>
      </c>
      <c r="E235" s="3">
        <f t="shared" si="23"/>
        <v>119179655.13955161</v>
      </c>
      <c r="F235" s="3">
        <f t="shared" si="24"/>
        <v>88035438.908443213</v>
      </c>
      <c r="G235" s="3">
        <f t="shared" si="21"/>
        <v>88035438.908443213</v>
      </c>
      <c r="H235" s="3">
        <f t="shared" si="25"/>
        <v>0</v>
      </c>
      <c r="I235" s="3">
        <f t="shared" si="26"/>
        <v>0</v>
      </c>
      <c r="J235" s="5">
        <f t="shared" si="27"/>
        <v>228</v>
      </c>
    </row>
    <row r="236" spans="2:10" x14ac:dyDescent="0.25">
      <c r="B236" s="6">
        <f t="shared" si="22"/>
        <v>0.22900000000000001</v>
      </c>
      <c r="C236" s="3" cm="1">
        <f t="array" ref="C236">INDEX('Modified Iteration Data'!$Q$8:$Q$1007,MATCH($B236,'Modified Iteration Data'!$AF$8:$AF$1007,0),0)</f>
        <v>119368704.3840072</v>
      </c>
      <c r="D236" s="3" cm="1">
        <f t="array" ref="D236">INDEX('Modified Iteration Data'!$R$8:$R$1007,MATCH($B236,'Modified Iteration Data'!$AG$8:$AG$1007,0),0)</f>
        <v>88044532.837078303</v>
      </c>
      <c r="E236" s="3">
        <f t="shared" si="23"/>
        <v>119368704.3840072</v>
      </c>
      <c r="F236" s="3">
        <f t="shared" si="24"/>
        <v>88044532.837078303</v>
      </c>
      <c r="G236" s="3">
        <f t="shared" si="21"/>
        <v>88044532.837078303</v>
      </c>
      <c r="H236" s="3">
        <f t="shared" si="25"/>
        <v>0</v>
      </c>
      <c r="I236" s="3">
        <f t="shared" si="26"/>
        <v>0</v>
      </c>
      <c r="J236" s="5">
        <f t="shared" si="27"/>
        <v>229</v>
      </c>
    </row>
    <row r="237" spans="2:10" x14ac:dyDescent="0.25">
      <c r="B237" s="6">
        <f t="shared" si="22"/>
        <v>0.23</v>
      </c>
      <c r="C237" s="3" cm="1">
        <f t="array" ref="C237">INDEX('Modified Iteration Data'!$Q$8:$Q$1007,MATCH($B237,'Modified Iteration Data'!$AF$8:$AF$1007,0),0)</f>
        <v>119559007.6703074</v>
      </c>
      <c r="D237" s="3" cm="1">
        <f t="array" ref="D237">INDEX('Modified Iteration Data'!$R$8:$R$1007,MATCH($B237,'Modified Iteration Data'!$AG$8:$AG$1007,0),0)</f>
        <v>88126614.158000693</v>
      </c>
      <c r="E237" s="3">
        <f t="shared" si="23"/>
        <v>119559007.6703074</v>
      </c>
      <c r="F237" s="3">
        <f t="shared" si="24"/>
        <v>88126614.158000693</v>
      </c>
      <c r="G237" s="3">
        <f t="shared" si="21"/>
        <v>88126614.158000693</v>
      </c>
      <c r="H237" s="3">
        <f t="shared" si="25"/>
        <v>0</v>
      </c>
      <c r="I237" s="3">
        <f t="shared" si="26"/>
        <v>0</v>
      </c>
      <c r="J237" s="5">
        <f t="shared" si="27"/>
        <v>230</v>
      </c>
    </row>
    <row r="238" spans="2:10" x14ac:dyDescent="0.25">
      <c r="B238" s="6">
        <f t="shared" si="22"/>
        <v>0.23100000000000001</v>
      </c>
      <c r="C238" s="3" cm="1">
        <f t="array" ref="C238">INDEX('Modified Iteration Data'!$Q$8:$Q$1007,MATCH($B238,'Modified Iteration Data'!$AF$8:$AF$1007,0),0)</f>
        <v>119715070.4800652</v>
      </c>
      <c r="D238" s="3" cm="1">
        <f t="array" ref="D238">INDEX('Modified Iteration Data'!$R$8:$R$1007,MATCH($B238,'Modified Iteration Data'!$AG$8:$AG$1007,0),0)</f>
        <v>88168513.406436399</v>
      </c>
      <c r="E238" s="3">
        <f t="shared" si="23"/>
        <v>119715070.4800652</v>
      </c>
      <c r="F238" s="3">
        <f t="shared" si="24"/>
        <v>88168513.406436399</v>
      </c>
      <c r="G238" s="3">
        <f t="shared" si="21"/>
        <v>88168513.406436399</v>
      </c>
      <c r="H238" s="3">
        <f t="shared" si="25"/>
        <v>0</v>
      </c>
      <c r="I238" s="3">
        <f t="shared" si="26"/>
        <v>0</v>
      </c>
      <c r="J238" s="5">
        <f t="shared" si="27"/>
        <v>231</v>
      </c>
    </row>
    <row r="239" spans="2:10" x14ac:dyDescent="0.25">
      <c r="B239" s="6">
        <f t="shared" si="22"/>
        <v>0.23200000000000001</v>
      </c>
      <c r="C239" s="3" cm="1">
        <f t="array" ref="C239">INDEX('Modified Iteration Data'!$Q$8:$Q$1007,MATCH($B239,'Modified Iteration Data'!$AF$8:$AF$1007,0),0)</f>
        <v>119807246.9320025</v>
      </c>
      <c r="D239" s="3" cm="1">
        <f t="array" ref="D239">INDEX('Modified Iteration Data'!$R$8:$R$1007,MATCH($B239,'Modified Iteration Data'!$AG$8:$AG$1007,0),0)</f>
        <v>88357007.162269592</v>
      </c>
      <c r="E239" s="3">
        <f t="shared" si="23"/>
        <v>119807246.9320025</v>
      </c>
      <c r="F239" s="3">
        <f t="shared" si="24"/>
        <v>88357007.162269592</v>
      </c>
      <c r="G239" s="3">
        <f t="shared" si="21"/>
        <v>88357007.162269592</v>
      </c>
      <c r="H239" s="3">
        <f t="shared" si="25"/>
        <v>0</v>
      </c>
      <c r="I239" s="3">
        <f t="shared" si="26"/>
        <v>0</v>
      </c>
      <c r="J239" s="5">
        <f t="shared" si="27"/>
        <v>232</v>
      </c>
    </row>
    <row r="240" spans="2:10" x14ac:dyDescent="0.25">
      <c r="B240" s="6">
        <f t="shared" si="22"/>
        <v>0.23300000000000001</v>
      </c>
      <c r="C240" s="3" cm="1">
        <f t="array" ref="C240">INDEX('Modified Iteration Data'!$Q$8:$Q$1007,MATCH($B240,'Modified Iteration Data'!$AF$8:$AF$1007,0),0)</f>
        <v>120009467.9211573</v>
      </c>
      <c r="D240" s="3" cm="1">
        <f t="array" ref="D240">INDEX('Modified Iteration Data'!$R$8:$R$1007,MATCH($B240,'Modified Iteration Data'!$AG$8:$AG$1007,0),0)</f>
        <v>88419719.266795397</v>
      </c>
      <c r="E240" s="3">
        <f t="shared" si="23"/>
        <v>120009467.9211573</v>
      </c>
      <c r="F240" s="3">
        <f t="shared" si="24"/>
        <v>88419719.266795397</v>
      </c>
      <c r="G240" s="3">
        <f t="shared" si="21"/>
        <v>88419719.266795397</v>
      </c>
      <c r="H240" s="3">
        <f t="shared" si="25"/>
        <v>0</v>
      </c>
      <c r="I240" s="3">
        <f t="shared" si="26"/>
        <v>0</v>
      </c>
      <c r="J240" s="5">
        <f t="shared" si="27"/>
        <v>233</v>
      </c>
    </row>
    <row r="241" spans="2:10" x14ac:dyDescent="0.25">
      <c r="B241" s="6">
        <f t="shared" si="22"/>
        <v>0.23400000000000001</v>
      </c>
      <c r="C241" s="3" cm="1">
        <f t="array" ref="C241">INDEX('Modified Iteration Data'!$Q$8:$Q$1007,MATCH($B241,'Modified Iteration Data'!$AF$8:$AF$1007,0),0)</f>
        <v>120066969.44909459</v>
      </c>
      <c r="D241" s="3" cm="1">
        <f t="array" ref="D241">INDEX('Modified Iteration Data'!$R$8:$R$1007,MATCH($B241,'Modified Iteration Data'!$AG$8:$AG$1007,0),0)</f>
        <v>88558665.035302103</v>
      </c>
      <c r="E241" s="3">
        <f t="shared" si="23"/>
        <v>120066969.44909459</v>
      </c>
      <c r="F241" s="3">
        <f t="shared" si="24"/>
        <v>88558665.035302103</v>
      </c>
      <c r="G241" s="3">
        <f t="shared" si="21"/>
        <v>88558665.035302103</v>
      </c>
      <c r="H241" s="3">
        <f t="shared" si="25"/>
        <v>0</v>
      </c>
      <c r="I241" s="3">
        <f t="shared" si="26"/>
        <v>0</v>
      </c>
      <c r="J241" s="5">
        <f t="shared" si="27"/>
        <v>234</v>
      </c>
    </row>
    <row r="242" spans="2:10" x14ac:dyDescent="0.25">
      <c r="B242" s="6">
        <f t="shared" si="22"/>
        <v>0.23499999999999999</v>
      </c>
      <c r="C242" s="3" cm="1">
        <f t="array" ref="C242">INDEX('Modified Iteration Data'!$Q$8:$Q$1007,MATCH($B242,'Modified Iteration Data'!$AF$8:$AF$1007,0),0)</f>
        <v>120289645.34901971</v>
      </c>
      <c r="D242" s="3" cm="1">
        <f t="array" ref="D242">INDEX('Modified Iteration Data'!$R$8:$R$1007,MATCH($B242,'Modified Iteration Data'!$AG$8:$AG$1007,0),0)</f>
        <v>88582462.197919905</v>
      </c>
      <c r="E242" s="3">
        <f t="shared" si="23"/>
        <v>120289645.34901971</v>
      </c>
      <c r="F242" s="3">
        <f t="shared" si="24"/>
        <v>88582462.197919905</v>
      </c>
      <c r="G242" s="3">
        <f t="shared" si="21"/>
        <v>88582462.197919905</v>
      </c>
      <c r="H242" s="3">
        <f t="shared" si="25"/>
        <v>0</v>
      </c>
      <c r="I242" s="3">
        <f t="shared" si="26"/>
        <v>0</v>
      </c>
      <c r="J242" s="5">
        <f t="shared" si="27"/>
        <v>235</v>
      </c>
    </row>
    <row r="243" spans="2:10" x14ac:dyDescent="0.25">
      <c r="B243" s="6">
        <f t="shared" si="22"/>
        <v>0.23599999999999999</v>
      </c>
      <c r="C243" s="3" cm="1">
        <f t="array" ref="C243">INDEX('Modified Iteration Data'!$Q$8:$Q$1007,MATCH($B243,'Modified Iteration Data'!$AF$8:$AF$1007,0),0)</f>
        <v>120640118.8373926</v>
      </c>
      <c r="D243" s="3" cm="1">
        <f t="array" ref="D243">INDEX('Modified Iteration Data'!$R$8:$R$1007,MATCH($B243,'Modified Iteration Data'!$AG$8:$AG$1007,0),0)</f>
        <v>88611544.248076603</v>
      </c>
      <c r="E243" s="3">
        <f t="shared" si="23"/>
        <v>120640118.8373926</v>
      </c>
      <c r="F243" s="3">
        <f t="shared" si="24"/>
        <v>88611544.248076603</v>
      </c>
      <c r="G243" s="3">
        <f t="shared" si="21"/>
        <v>88611544.248076603</v>
      </c>
      <c r="H243" s="3">
        <f t="shared" si="25"/>
        <v>0</v>
      </c>
      <c r="I243" s="3">
        <f t="shared" si="26"/>
        <v>0</v>
      </c>
      <c r="J243" s="5">
        <f t="shared" si="27"/>
        <v>236</v>
      </c>
    </row>
    <row r="244" spans="2:10" x14ac:dyDescent="0.25">
      <c r="B244" s="6">
        <f t="shared" si="22"/>
        <v>0.23699999999999999</v>
      </c>
      <c r="C244" s="3" cm="1">
        <f t="array" ref="C244">INDEX('Modified Iteration Data'!$Q$8:$Q$1007,MATCH($B244,'Modified Iteration Data'!$AF$8:$AF$1007,0),0)</f>
        <v>120757456.5291421</v>
      </c>
      <c r="D244" s="3" cm="1">
        <f t="array" ref="D244">INDEX('Modified Iteration Data'!$R$8:$R$1007,MATCH($B244,'Modified Iteration Data'!$AG$8:$AG$1007,0),0)</f>
        <v>88628522.584788412</v>
      </c>
      <c r="E244" s="3">
        <f t="shared" si="23"/>
        <v>120757456.5291421</v>
      </c>
      <c r="F244" s="3">
        <f t="shared" si="24"/>
        <v>88628522.584788412</v>
      </c>
      <c r="G244" s="3">
        <f t="shared" si="21"/>
        <v>88628522.584788412</v>
      </c>
      <c r="H244" s="3">
        <f t="shared" si="25"/>
        <v>0</v>
      </c>
      <c r="I244" s="3">
        <f t="shared" si="26"/>
        <v>0</v>
      </c>
      <c r="J244" s="5">
        <f t="shared" si="27"/>
        <v>237</v>
      </c>
    </row>
    <row r="245" spans="2:10" x14ac:dyDescent="0.25">
      <c r="B245" s="6">
        <f t="shared" si="22"/>
        <v>0.23799999999999999</v>
      </c>
      <c r="C245" s="3" cm="1">
        <f t="array" ref="C245">INDEX('Modified Iteration Data'!$Q$8:$Q$1007,MATCH($B245,'Modified Iteration Data'!$AF$8:$AF$1007,0),0)</f>
        <v>120799430.334959</v>
      </c>
      <c r="D245" s="3" cm="1">
        <f t="array" ref="D245">INDEX('Modified Iteration Data'!$R$8:$R$1007,MATCH($B245,'Modified Iteration Data'!$AG$8:$AG$1007,0),0)</f>
        <v>88671147.096176907</v>
      </c>
      <c r="E245" s="3">
        <f t="shared" si="23"/>
        <v>120799430.334959</v>
      </c>
      <c r="F245" s="3">
        <f t="shared" si="24"/>
        <v>88671147.096176907</v>
      </c>
      <c r="G245" s="3">
        <f t="shared" si="21"/>
        <v>88671147.096176907</v>
      </c>
      <c r="H245" s="3">
        <f t="shared" si="25"/>
        <v>0</v>
      </c>
      <c r="I245" s="3">
        <f t="shared" si="26"/>
        <v>0</v>
      </c>
      <c r="J245" s="5">
        <f t="shared" si="27"/>
        <v>238</v>
      </c>
    </row>
    <row r="246" spans="2:10" x14ac:dyDescent="0.25">
      <c r="B246" s="6">
        <f t="shared" si="22"/>
        <v>0.23899999999999999</v>
      </c>
      <c r="C246" s="3" cm="1">
        <f t="array" ref="C246">INDEX('Modified Iteration Data'!$Q$8:$Q$1007,MATCH($B246,'Modified Iteration Data'!$AF$8:$AF$1007,0),0)</f>
        <v>120977998.27029121</v>
      </c>
      <c r="D246" s="3" cm="1">
        <f t="array" ref="D246">INDEX('Modified Iteration Data'!$R$8:$R$1007,MATCH($B246,'Modified Iteration Data'!$AG$8:$AG$1007,0),0)</f>
        <v>88729078.539863706</v>
      </c>
      <c r="E246" s="3">
        <f t="shared" si="23"/>
        <v>120977998.27029121</v>
      </c>
      <c r="F246" s="3">
        <f t="shared" si="24"/>
        <v>88729078.539863706</v>
      </c>
      <c r="G246" s="3">
        <f t="shared" si="21"/>
        <v>88729078.539863706</v>
      </c>
      <c r="H246" s="3">
        <f t="shared" si="25"/>
        <v>0</v>
      </c>
      <c r="I246" s="3">
        <f t="shared" si="26"/>
        <v>0</v>
      </c>
      <c r="J246" s="5">
        <f t="shared" si="27"/>
        <v>239</v>
      </c>
    </row>
    <row r="247" spans="2:10" x14ac:dyDescent="0.25">
      <c r="B247" s="6">
        <f t="shared" si="22"/>
        <v>0.24</v>
      </c>
      <c r="C247" s="3" cm="1">
        <f t="array" ref="C247">INDEX('Modified Iteration Data'!$Q$8:$Q$1007,MATCH($B247,'Modified Iteration Data'!$AF$8:$AF$1007,0),0)</f>
        <v>121369806.95226011</v>
      </c>
      <c r="D247" s="3" cm="1">
        <f t="array" ref="D247">INDEX('Modified Iteration Data'!$R$8:$R$1007,MATCH($B247,'Modified Iteration Data'!$AG$8:$AG$1007,0),0)</f>
        <v>88827925.15072009</v>
      </c>
      <c r="E247" s="3">
        <f t="shared" si="23"/>
        <v>121369806.95226011</v>
      </c>
      <c r="F247" s="3">
        <f t="shared" si="24"/>
        <v>88827925.15072009</v>
      </c>
      <c r="G247" s="3">
        <f t="shared" si="21"/>
        <v>88827925.15072009</v>
      </c>
      <c r="H247" s="3">
        <f t="shared" si="25"/>
        <v>0</v>
      </c>
      <c r="I247" s="3">
        <f t="shared" si="26"/>
        <v>0</v>
      </c>
      <c r="J247" s="5">
        <f t="shared" si="27"/>
        <v>240</v>
      </c>
    </row>
    <row r="248" spans="2:10" x14ac:dyDescent="0.25">
      <c r="B248" s="6">
        <f t="shared" si="22"/>
        <v>0.24099999999999999</v>
      </c>
      <c r="C248" s="3" cm="1">
        <f t="array" ref="C248">INDEX('Modified Iteration Data'!$Q$8:$Q$1007,MATCH($B248,'Modified Iteration Data'!$AF$8:$AF$1007,0),0)</f>
        <v>121391231.4550242</v>
      </c>
      <c r="D248" s="3" cm="1">
        <f t="array" ref="D248">INDEX('Modified Iteration Data'!$R$8:$R$1007,MATCH($B248,'Modified Iteration Data'!$AG$8:$AG$1007,0),0)</f>
        <v>88897604.884641901</v>
      </c>
      <c r="E248" s="3">
        <f t="shared" si="23"/>
        <v>121391231.4550242</v>
      </c>
      <c r="F248" s="3">
        <f t="shared" si="24"/>
        <v>88897604.884641901</v>
      </c>
      <c r="G248" s="3">
        <f t="shared" si="21"/>
        <v>88897604.884641901</v>
      </c>
      <c r="H248" s="3">
        <f t="shared" si="25"/>
        <v>0</v>
      </c>
      <c r="I248" s="3">
        <f t="shared" si="26"/>
        <v>0</v>
      </c>
      <c r="J248" s="5">
        <f t="shared" si="27"/>
        <v>241</v>
      </c>
    </row>
    <row r="249" spans="2:10" x14ac:dyDescent="0.25">
      <c r="B249" s="6">
        <f t="shared" si="22"/>
        <v>0.24199999999999999</v>
      </c>
      <c r="C249" s="3" cm="1">
        <f t="array" ref="C249">INDEX('Modified Iteration Data'!$Q$8:$Q$1007,MATCH($B249,'Modified Iteration Data'!$AF$8:$AF$1007,0),0)</f>
        <v>121440334.3218613</v>
      </c>
      <c r="D249" s="3" cm="1">
        <f t="array" ref="D249">INDEX('Modified Iteration Data'!$R$8:$R$1007,MATCH($B249,'Modified Iteration Data'!$AG$8:$AG$1007,0),0)</f>
        <v>89101256.449513495</v>
      </c>
      <c r="E249" s="3">
        <f t="shared" si="23"/>
        <v>121440334.3218613</v>
      </c>
      <c r="F249" s="3">
        <f t="shared" si="24"/>
        <v>89101256.449513495</v>
      </c>
      <c r="G249" s="3">
        <f t="shared" si="21"/>
        <v>89101256.449513495</v>
      </c>
      <c r="H249" s="3">
        <f t="shared" si="25"/>
        <v>0</v>
      </c>
      <c r="I249" s="3">
        <f t="shared" si="26"/>
        <v>0</v>
      </c>
      <c r="J249" s="5">
        <f t="shared" si="27"/>
        <v>242</v>
      </c>
    </row>
    <row r="250" spans="2:10" x14ac:dyDescent="0.25">
      <c r="B250" s="6">
        <f t="shared" si="22"/>
        <v>0.24299999999999999</v>
      </c>
      <c r="C250" s="3" cm="1">
        <f t="array" ref="C250">INDEX('Modified Iteration Data'!$Q$8:$Q$1007,MATCH($B250,'Modified Iteration Data'!$AF$8:$AF$1007,0),0)</f>
        <v>121466976.3818855</v>
      </c>
      <c r="D250" s="3" cm="1">
        <f t="array" ref="D250">INDEX('Modified Iteration Data'!$R$8:$R$1007,MATCH($B250,'Modified Iteration Data'!$AG$8:$AG$1007,0),0)</f>
        <v>89156726.205388799</v>
      </c>
      <c r="E250" s="3">
        <f t="shared" si="23"/>
        <v>121466976.3818855</v>
      </c>
      <c r="F250" s="3">
        <f t="shared" si="24"/>
        <v>89156726.205388799</v>
      </c>
      <c r="G250" s="3">
        <f t="shared" si="21"/>
        <v>89156726.205388799</v>
      </c>
      <c r="H250" s="3">
        <f t="shared" si="25"/>
        <v>0</v>
      </c>
      <c r="I250" s="3">
        <f t="shared" si="26"/>
        <v>0</v>
      </c>
      <c r="J250" s="5">
        <f t="shared" si="27"/>
        <v>243</v>
      </c>
    </row>
    <row r="251" spans="2:10" x14ac:dyDescent="0.25">
      <c r="B251" s="6">
        <f t="shared" si="22"/>
        <v>0.24399999999999999</v>
      </c>
      <c r="C251" s="3" cm="1">
        <f t="array" ref="C251">INDEX('Modified Iteration Data'!$Q$8:$Q$1007,MATCH($B251,'Modified Iteration Data'!$AF$8:$AF$1007,0),0)</f>
        <v>121536670.18819891</v>
      </c>
      <c r="D251" s="3" cm="1">
        <f t="array" ref="D251">INDEX('Modified Iteration Data'!$R$8:$R$1007,MATCH($B251,'Modified Iteration Data'!$AG$8:$AG$1007,0),0)</f>
        <v>89217222.4918046</v>
      </c>
      <c r="E251" s="3">
        <f t="shared" si="23"/>
        <v>121536670.18819891</v>
      </c>
      <c r="F251" s="3">
        <f t="shared" si="24"/>
        <v>89217222.4918046</v>
      </c>
      <c r="G251" s="3">
        <f t="shared" si="21"/>
        <v>89217222.4918046</v>
      </c>
      <c r="H251" s="3">
        <f t="shared" si="25"/>
        <v>0</v>
      </c>
      <c r="I251" s="3">
        <f t="shared" si="26"/>
        <v>0</v>
      </c>
      <c r="J251" s="5">
        <f t="shared" si="27"/>
        <v>244</v>
      </c>
    </row>
    <row r="252" spans="2:10" x14ac:dyDescent="0.25">
      <c r="B252" s="6">
        <f t="shared" si="22"/>
        <v>0.245</v>
      </c>
      <c r="C252" s="3" cm="1">
        <f t="array" ref="C252">INDEX('Modified Iteration Data'!$Q$8:$Q$1007,MATCH($B252,'Modified Iteration Data'!$AF$8:$AF$1007,0),0)</f>
        <v>121749629.4273372</v>
      </c>
      <c r="D252" s="3" cm="1">
        <f t="array" ref="D252">INDEX('Modified Iteration Data'!$R$8:$R$1007,MATCH($B252,'Modified Iteration Data'!$AG$8:$AG$1007,0),0)</f>
        <v>89223623.156096697</v>
      </c>
      <c r="E252" s="3">
        <f t="shared" si="23"/>
        <v>121749629.4273372</v>
      </c>
      <c r="F252" s="3">
        <f t="shared" si="24"/>
        <v>89223623.156096697</v>
      </c>
      <c r="G252" s="3">
        <f t="shared" si="21"/>
        <v>89223623.156096697</v>
      </c>
      <c r="H252" s="3">
        <f t="shared" si="25"/>
        <v>0</v>
      </c>
      <c r="I252" s="3">
        <f t="shared" si="26"/>
        <v>0</v>
      </c>
      <c r="J252" s="5">
        <f t="shared" si="27"/>
        <v>245</v>
      </c>
    </row>
    <row r="253" spans="2:10" x14ac:dyDescent="0.25">
      <c r="B253" s="6">
        <f t="shared" si="22"/>
        <v>0.246</v>
      </c>
      <c r="C253" s="3" cm="1">
        <f t="array" ref="C253">INDEX('Modified Iteration Data'!$Q$8:$Q$1007,MATCH($B253,'Modified Iteration Data'!$AF$8:$AF$1007,0),0)</f>
        <v>121791616.51016009</v>
      </c>
      <c r="D253" s="3" cm="1">
        <f t="array" ref="D253">INDEX('Modified Iteration Data'!$R$8:$R$1007,MATCH($B253,'Modified Iteration Data'!$AG$8:$AG$1007,0),0)</f>
        <v>89224581.9219542</v>
      </c>
      <c r="E253" s="3">
        <f t="shared" si="23"/>
        <v>121791616.51016009</v>
      </c>
      <c r="F253" s="3">
        <f t="shared" si="24"/>
        <v>89224581.9219542</v>
      </c>
      <c r="G253" s="3">
        <f t="shared" si="21"/>
        <v>89224581.9219542</v>
      </c>
      <c r="H253" s="3">
        <f t="shared" si="25"/>
        <v>0</v>
      </c>
      <c r="I253" s="3">
        <f t="shared" si="26"/>
        <v>0</v>
      </c>
      <c r="J253" s="5">
        <f t="shared" si="27"/>
        <v>246</v>
      </c>
    </row>
    <row r="254" spans="2:10" x14ac:dyDescent="0.25">
      <c r="B254" s="6">
        <f t="shared" si="22"/>
        <v>0.247</v>
      </c>
      <c r="C254" s="3" cm="1">
        <f t="array" ref="C254">INDEX('Modified Iteration Data'!$Q$8:$Q$1007,MATCH($B254,'Modified Iteration Data'!$AF$8:$AF$1007,0),0)</f>
        <v>121936400.1124118</v>
      </c>
      <c r="D254" s="3" cm="1">
        <f t="array" ref="D254">INDEX('Modified Iteration Data'!$R$8:$R$1007,MATCH($B254,'Modified Iteration Data'!$AG$8:$AG$1007,0),0)</f>
        <v>89250001.799444705</v>
      </c>
      <c r="E254" s="3">
        <f t="shared" si="23"/>
        <v>121936400.1124118</v>
      </c>
      <c r="F254" s="3">
        <f t="shared" si="24"/>
        <v>89250001.799444705</v>
      </c>
      <c r="G254" s="3">
        <f t="shared" si="21"/>
        <v>89250001.799444705</v>
      </c>
      <c r="H254" s="3">
        <f t="shared" si="25"/>
        <v>0</v>
      </c>
      <c r="I254" s="3">
        <f t="shared" si="26"/>
        <v>0</v>
      </c>
      <c r="J254" s="5">
        <f t="shared" si="27"/>
        <v>247</v>
      </c>
    </row>
    <row r="255" spans="2:10" x14ac:dyDescent="0.25">
      <c r="B255" s="6">
        <f t="shared" si="22"/>
        <v>0.248</v>
      </c>
      <c r="C255" s="3" cm="1">
        <f t="array" ref="C255">INDEX('Modified Iteration Data'!$Q$8:$Q$1007,MATCH($B255,'Modified Iteration Data'!$AF$8:$AF$1007,0),0)</f>
        <v>122167936.04033211</v>
      </c>
      <c r="D255" s="3" cm="1">
        <f t="array" ref="D255">INDEX('Modified Iteration Data'!$R$8:$R$1007,MATCH($B255,'Modified Iteration Data'!$AG$8:$AG$1007,0),0)</f>
        <v>89314437.498639002</v>
      </c>
      <c r="E255" s="3">
        <f t="shared" si="23"/>
        <v>122167936.04033211</v>
      </c>
      <c r="F255" s="3">
        <f t="shared" si="24"/>
        <v>89314437.498639002</v>
      </c>
      <c r="G255" s="3">
        <f t="shared" si="21"/>
        <v>89314437.498639002</v>
      </c>
      <c r="H255" s="3">
        <f t="shared" si="25"/>
        <v>0</v>
      </c>
      <c r="I255" s="3">
        <f t="shared" si="26"/>
        <v>0</v>
      </c>
      <c r="J255" s="5">
        <f t="shared" si="27"/>
        <v>248</v>
      </c>
    </row>
    <row r="256" spans="2:10" x14ac:dyDescent="0.25">
      <c r="B256" s="6">
        <f t="shared" si="22"/>
        <v>0.249</v>
      </c>
      <c r="C256" s="3" cm="1">
        <f t="array" ref="C256">INDEX('Modified Iteration Data'!$Q$8:$Q$1007,MATCH($B256,'Modified Iteration Data'!$AF$8:$AF$1007,0),0)</f>
        <v>122230432.6173549</v>
      </c>
      <c r="D256" s="3" cm="1">
        <f t="array" ref="D256">INDEX('Modified Iteration Data'!$R$8:$R$1007,MATCH($B256,'Modified Iteration Data'!$AG$8:$AG$1007,0),0)</f>
        <v>89459788.583499193</v>
      </c>
      <c r="E256" s="3">
        <f t="shared" si="23"/>
        <v>122230432.6173549</v>
      </c>
      <c r="F256" s="3">
        <f t="shared" si="24"/>
        <v>89459788.583499193</v>
      </c>
      <c r="G256" s="3">
        <f t="shared" si="21"/>
        <v>89459788.583499193</v>
      </c>
      <c r="H256" s="3">
        <f t="shared" si="25"/>
        <v>0</v>
      </c>
      <c r="I256" s="3">
        <f t="shared" si="26"/>
        <v>0</v>
      </c>
      <c r="J256" s="5">
        <f t="shared" si="27"/>
        <v>249</v>
      </c>
    </row>
    <row r="257" spans="2:10" x14ac:dyDescent="0.25">
      <c r="B257" s="6">
        <f t="shared" si="22"/>
        <v>0.25</v>
      </c>
      <c r="C257" s="3" cm="1">
        <f t="array" ref="C257">INDEX('Modified Iteration Data'!$Q$8:$Q$1007,MATCH($B257,'Modified Iteration Data'!$AF$8:$AF$1007,0),0)</f>
        <v>122234382.1378369</v>
      </c>
      <c r="D257" s="3" cm="1">
        <f t="array" ref="D257">INDEX('Modified Iteration Data'!$R$8:$R$1007,MATCH($B257,'Modified Iteration Data'!$AG$8:$AG$1007,0),0)</f>
        <v>89477203.657770306</v>
      </c>
      <c r="E257" s="3">
        <f t="shared" si="23"/>
        <v>122234382.1378369</v>
      </c>
      <c r="F257" s="3">
        <f t="shared" si="24"/>
        <v>89477203.657770306</v>
      </c>
      <c r="G257" s="3">
        <f t="shared" si="21"/>
        <v>89477203.657770306</v>
      </c>
      <c r="H257" s="3">
        <f t="shared" si="25"/>
        <v>0</v>
      </c>
      <c r="I257" s="3">
        <f t="shared" si="26"/>
        <v>0</v>
      </c>
      <c r="J257" s="5">
        <f t="shared" si="27"/>
        <v>250</v>
      </c>
    </row>
    <row r="258" spans="2:10" x14ac:dyDescent="0.25">
      <c r="B258" s="6">
        <f t="shared" si="22"/>
        <v>0.251</v>
      </c>
      <c r="C258" s="3" cm="1">
        <f t="array" ref="C258">INDEX('Modified Iteration Data'!$Q$8:$Q$1007,MATCH($B258,'Modified Iteration Data'!$AF$8:$AF$1007,0),0)</f>
        <v>122544515.24355149</v>
      </c>
      <c r="D258" s="3" cm="1">
        <f t="array" ref="D258">INDEX('Modified Iteration Data'!$R$8:$R$1007,MATCH($B258,'Modified Iteration Data'!$AG$8:$AG$1007,0),0)</f>
        <v>89548957.565354601</v>
      </c>
      <c r="E258" s="3">
        <f t="shared" si="23"/>
        <v>122544515.24355149</v>
      </c>
      <c r="F258" s="3">
        <f t="shared" si="24"/>
        <v>89548957.565354601</v>
      </c>
      <c r="G258" s="3">
        <f t="shared" si="21"/>
        <v>89548957.565354601</v>
      </c>
      <c r="H258" s="3">
        <f t="shared" si="25"/>
        <v>0</v>
      </c>
      <c r="I258" s="3">
        <f t="shared" si="26"/>
        <v>0</v>
      </c>
      <c r="J258" s="5">
        <f t="shared" si="27"/>
        <v>251</v>
      </c>
    </row>
    <row r="259" spans="2:10" x14ac:dyDescent="0.25">
      <c r="B259" s="6">
        <f t="shared" si="22"/>
        <v>0.252</v>
      </c>
      <c r="C259" s="3" cm="1">
        <f t="array" ref="C259">INDEX('Modified Iteration Data'!$Q$8:$Q$1007,MATCH($B259,'Modified Iteration Data'!$AF$8:$AF$1007,0),0)</f>
        <v>122739494.8858732</v>
      </c>
      <c r="D259" s="3" cm="1">
        <f t="array" ref="D259">INDEX('Modified Iteration Data'!$R$8:$R$1007,MATCH($B259,'Modified Iteration Data'!$AG$8:$AG$1007,0),0)</f>
        <v>89680958.275082305</v>
      </c>
      <c r="E259" s="3">
        <f t="shared" si="23"/>
        <v>122739494.8858732</v>
      </c>
      <c r="F259" s="3">
        <f t="shared" si="24"/>
        <v>89680958.275082305</v>
      </c>
      <c r="G259" s="3">
        <f t="shared" si="21"/>
        <v>89680958.275082305</v>
      </c>
      <c r="H259" s="3">
        <f t="shared" si="25"/>
        <v>0</v>
      </c>
      <c r="I259" s="3">
        <f t="shared" si="26"/>
        <v>0</v>
      </c>
      <c r="J259" s="5">
        <f t="shared" si="27"/>
        <v>252</v>
      </c>
    </row>
    <row r="260" spans="2:10" x14ac:dyDescent="0.25">
      <c r="B260" s="6">
        <f t="shared" si="22"/>
        <v>0.253</v>
      </c>
      <c r="C260" s="3" cm="1">
        <f t="array" ref="C260">INDEX('Modified Iteration Data'!$Q$8:$Q$1007,MATCH($B260,'Modified Iteration Data'!$AF$8:$AF$1007,0),0)</f>
        <v>122775416.1921058</v>
      </c>
      <c r="D260" s="3" cm="1">
        <f t="array" ref="D260">INDEX('Modified Iteration Data'!$R$8:$R$1007,MATCH($B260,'Modified Iteration Data'!$AG$8:$AG$1007,0),0)</f>
        <v>89767163.638816297</v>
      </c>
      <c r="E260" s="3">
        <f t="shared" si="23"/>
        <v>122775416.1921058</v>
      </c>
      <c r="F260" s="3">
        <f t="shared" si="24"/>
        <v>89767163.638816297</v>
      </c>
      <c r="G260" s="3">
        <f t="shared" si="21"/>
        <v>89767163.638816297</v>
      </c>
      <c r="H260" s="3">
        <f t="shared" si="25"/>
        <v>0</v>
      </c>
      <c r="I260" s="3">
        <f t="shared" si="26"/>
        <v>0</v>
      </c>
      <c r="J260" s="5">
        <f t="shared" si="27"/>
        <v>253</v>
      </c>
    </row>
    <row r="261" spans="2:10" x14ac:dyDescent="0.25">
      <c r="B261" s="6">
        <f t="shared" si="22"/>
        <v>0.254</v>
      </c>
      <c r="C261" s="3" cm="1">
        <f t="array" ref="C261">INDEX('Modified Iteration Data'!$Q$8:$Q$1007,MATCH($B261,'Modified Iteration Data'!$AF$8:$AF$1007,0),0)</f>
        <v>122796834.53743111</v>
      </c>
      <c r="D261" s="3" cm="1">
        <f t="array" ref="D261">INDEX('Modified Iteration Data'!$R$8:$R$1007,MATCH($B261,'Modified Iteration Data'!$AG$8:$AG$1007,0),0)</f>
        <v>89851580.179592311</v>
      </c>
      <c r="E261" s="3">
        <f t="shared" si="23"/>
        <v>122796834.53743111</v>
      </c>
      <c r="F261" s="3">
        <f t="shared" si="24"/>
        <v>89851580.179592311</v>
      </c>
      <c r="G261" s="3">
        <f t="shared" si="21"/>
        <v>89851580.179592311</v>
      </c>
      <c r="H261" s="3">
        <f t="shared" si="25"/>
        <v>0</v>
      </c>
      <c r="I261" s="3">
        <f t="shared" si="26"/>
        <v>0</v>
      </c>
      <c r="J261" s="5">
        <f t="shared" si="27"/>
        <v>254</v>
      </c>
    </row>
    <row r="262" spans="2:10" x14ac:dyDescent="0.25">
      <c r="B262" s="6">
        <f t="shared" si="22"/>
        <v>0.255</v>
      </c>
      <c r="C262" s="3" cm="1">
        <f t="array" ref="C262">INDEX('Modified Iteration Data'!$Q$8:$Q$1007,MATCH($B262,'Modified Iteration Data'!$AF$8:$AF$1007,0),0)</f>
        <v>122803144.19347429</v>
      </c>
      <c r="D262" s="3" cm="1">
        <f t="array" ref="D262">INDEX('Modified Iteration Data'!$R$8:$R$1007,MATCH($B262,'Modified Iteration Data'!$AG$8:$AG$1007,0),0)</f>
        <v>89911071.529022604</v>
      </c>
      <c r="E262" s="3">
        <f t="shared" si="23"/>
        <v>122803144.19347429</v>
      </c>
      <c r="F262" s="3">
        <f t="shared" si="24"/>
        <v>89911071.529022604</v>
      </c>
      <c r="G262" s="3">
        <f t="shared" si="21"/>
        <v>89911071.529022604</v>
      </c>
      <c r="H262" s="3">
        <f t="shared" si="25"/>
        <v>0</v>
      </c>
      <c r="I262" s="3">
        <f t="shared" si="26"/>
        <v>0</v>
      </c>
      <c r="J262" s="5">
        <f t="shared" si="27"/>
        <v>255</v>
      </c>
    </row>
    <row r="263" spans="2:10" x14ac:dyDescent="0.25">
      <c r="B263" s="6">
        <f t="shared" si="22"/>
        <v>0.25600000000000001</v>
      </c>
      <c r="C263" s="3" cm="1">
        <f t="array" ref="C263">INDEX('Modified Iteration Data'!$Q$8:$Q$1007,MATCH($B263,'Modified Iteration Data'!$AF$8:$AF$1007,0),0)</f>
        <v>122865200.2267279</v>
      </c>
      <c r="D263" s="3" cm="1">
        <f t="array" ref="D263">INDEX('Modified Iteration Data'!$R$8:$R$1007,MATCH($B263,'Modified Iteration Data'!$AG$8:$AG$1007,0),0)</f>
        <v>89917563.487417802</v>
      </c>
      <c r="E263" s="3">
        <f t="shared" si="23"/>
        <v>122865200.2267279</v>
      </c>
      <c r="F263" s="3">
        <f t="shared" si="24"/>
        <v>89917563.487417802</v>
      </c>
      <c r="G263" s="3">
        <f t="shared" si="21"/>
        <v>89917563.487417802</v>
      </c>
      <c r="H263" s="3">
        <f t="shared" si="25"/>
        <v>0</v>
      </c>
      <c r="I263" s="3">
        <f t="shared" si="26"/>
        <v>0</v>
      </c>
      <c r="J263" s="5">
        <f t="shared" si="27"/>
        <v>256</v>
      </c>
    </row>
    <row r="264" spans="2:10" x14ac:dyDescent="0.25">
      <c r="B264" s="6">
        <f t="shared" si="22"/>
        <v>0.25700000000000001</v>
      </c>
      <c r="C264" s="3" cm="1">
        <f t="array" ref="C264">INDEX('Modified Iteration Data'!$Q$8:$Q$1007,MATCH($B264,'Modified Iteration Data'!$AF$8:$AF$1007,0),0)</f>
        <v>122899105.9651843</v>
      </c>
      <c r="D264" s="3" cm="1">
        <f t="array" ref="D264">INDEX('Modified Iteration Data'!$R$8:$R$1007,MATCH($B264,'Modified Iteration Data'!$AG$8:$AG$1007,0),0)</f>
        <v>89937586.554781705</v>
      </c>
      <c r="E264" s="3">
        <f t="shared" si="23"/>
        <v>122899105.9651843</v>
      </c>
      <c r="F264" s="3">
        <f t="shared" si="24"/>
        <v>89937586.554781705</v>
      </c>
      <c r="G264" s="3">
        <f t="shared" ref="G264:G327" si="28">MIN(E264:F264)</f>
        <v>89937586.554781705</v>
      </c>
      <c r="H264" s="3">
        <f t="shared" si="25"/>
        <v>0</v>
      </c>
      <c r="I264" s="3">
        <f t="shared" si="26"/>
        <v>0</v>
      </c>
      <c r="J264" s="5">
        <f t="shared" si="27"/>
        <v>257</v>
      </c>
    </row>
    <row r="265" spans="2:10" x14ac:dyDescent="0.25">
      <c r="B265" s="6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123287001.65350729</v>
      </c>
      <c r="D265" s="3" cm="1">
        <f t="array" ref="D265">INDEX('Modified Iteration Data'!$R$8:$R$1007,MATCH($B265,'Modified Iteration Data'!$AG$8:$AG$1007,0),0)</f>
        <v>90079280.539876997</v>
      </c>
      <c r="E265" s="3">
        <f t="shared" ref="E265:E328" si="30">C265+$E$5</f>
        <v>123287001.65350729</v>
      </c>
      <c r="F265" s="3">
        <f t="shared" ref="F265:F328" si="31">D265+$F$5</f>
        <v>90079280.539876997</v>
      </c>
      <c r="G265" s="3">
        <f t="shared" si="28"/>
        <v>90079280.539876997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5">
        <f t="shared" si="27"/>
        <v>258</v>
      </c>
    </row>
    <row r="266" spans="2:10" x14ac:dyDescent="0.25">
      <c r="B266" s="6">
        <f t="shared" si="29"/>
        <v>0.25900000000000001</v>
      </c>
      <c r="C266" s="3" cm="1">
        <f t="array" ref="C266">INDEX('Modified Iteration Data'!$Q$8:$Q$1007,MATCH($B266,'Modified Iteration Data'!$AF$8:$AF$1007,0),0)</f>
        <v>123316379.3719008</v>
      </c>
      <c r="D266" s="3" cm="1">
        <f t="array" ref="D266">INDEX('Modified Iteration Data'!$R$8:$R$1007,MATCH($B266,'Modified Iteration Data'!$AG$8:$AG$1007,0),0)</f>
        <v>90103941.066848993</v>
      </c>
      <c r="E266" s="3">
        <f t="shared" si="30"/>
        <v>123316379.3719008</v>
      </c>
      <c r="F266" s="3">
        <f t="shared" si="31"/>
        <v>90103941.066848993</v>
      </c>
      <c r="G266" s="3">
        <f t="shared" si="28"/>
        <v>90103941.066848993</v>
      </c>
      <c r="H266" s="3">
        <f t="shared" si="32"/>
        <v>0</v>
      </c>
      <c r="I266" s="3">
        <f t="shared" si="33"/>
        <v>0</v>
      </c>
      <c r="J266" s="5">
        <f t="shared" ref="J266:J329" si="34">J265+1</f>
        <v>259</v>
      </c>
    </row>
    <row r="267" spans="2:10" x14ac:dyDescent="0.25">
      <c r="B267" s="6">
        <f t="shared" si="29"/>
        <v>0.26</v>
      </c>
      <c r="C267" s="3" cm="1">
        <f t="array" ref="C267">INDEX('Modified Iteration Data'!$Q$8:$Q$1007,MATCH($B267,'Modified Iteration Data'!$AF$8:$AF$1007,0),0)</f>
        <v>123457624.7740324</v>
      </c>
      <c r="D267" s="3" cm="1">
        <f t="array" ref="D267">INDEX('Modified Iteration Data'!$R$8:$R$1007,MATCH($B267,'Modified Iteration Data'!$AG$8:$AG$1007,0),0)</f>
        <v>90198140.645228893</v>
      </c>
      <c r="E267" s="3">
        <f t="shared" si="30"/>
        <v>123457624.7740324</v>
      </c>
      <c r="F267" s="3">
        <f t="shared" si="31"/>
        <v>90198140.645228893</v>
      </c>
      <c r="G267" s="3">
        <f t="shared" si="28"/>
        <v>90198140.645228893</v>
      </c>
      <c r="H267" s="3">
        <f t="shared" si="32"/>
        <v>0</v>
      </c>
      <c r="I267" s="3">
        <f t="shared" si="33"/>
        <v>0</v>
      </c>
      <c r="J267" s="5">
        <f t="shared" si="34"/>
        <v>260</v>
      </c>
    </row>
    <row r="268" spans="2:10" x14ac:dyDescent="0.25">
      <c r="B268" s="6">
        <f t="shared" si="29"/>
        <v>0.26100000000000001</v>
      </c>
      <c r="C268" s="3" cm="1">
        <f t="array" ref="C268">INDEX('Modified Iteration Data'!$Q$8:$Q$1007,MATCH($B268,'Modified Iteration Data'!$AF$8:$AF$1007,0),0)</f>
        <v>123546766.8953301</v>
      </c>
      <c r="D268" s="3" cm="1">
        <f t="array" ref="D268">INDEX('Modified Iteration Data'!$R$8:$R$1007,MATCH($B268,'Modified Iteration Data'!$AG$8:$AG$1007,0),0)</f>
        <v>90350990.726173908</v>
      </c>
      <c r="E268" s="3">
        <f t="shared" si="30"/>
        <v>123546766.8953301</v>
      </c>
      <c r="F268" s="3">
        <f t="shared" si="31"/>
        <v>90350990.726173908</v>
      </c>
      <c r="G268" s="3">
        <f t="shared" si="28"/>
        <v>90350990.726173908</v>
      </c>
      <c r="H268" s="3">
        <f t="shared" si="32"/>
        <v>0</v>
      </c>
      <c r="I268" s="3">
        <f t="shared" si="33"/>
        <v>0</v>
      </c>
      <c r="J268" s="5">
        <f t="shared" si="34"/>
        <v>261</v>
      </c>
    </row>
    <row r="269" spans="2:10" x14ac:dyDescent="0.25">
      <c r="B269" s="6">
        <f t="shared" si="29"/>
        <v>0.26200000000000001</v>
      </c>
      <c r="C269" s="3" cm="1">
        <f t="array" ref="C269">INDEX('Modified Iteration Data'!$Q$8:$Q$1007,MATCH($B269,'Modified Iteration Data'!$AF$8:$AF$1007,0),0)</f>
        <v>123625970.7527869</v>
      </c>
      <c r="D269" s="3" cm="1">
        <f t="array" ref="D269">INDEX('Modified Iteration Data'!$R$8:$R$1007,MATCH($B269,'Modified Iteration Data'!$AG$8:$AG$1007,0),0)</f>
        <v>90353989.15761739</v>
      </c>
      <c r="E269" s="3">
        <f t="shared" si="30"/>
        <v>123625970.7527869</v>
      </c>
      <c r="F269" s="3">
        <f t="shared" si="31"/>
        <v>90353989.15761739</v>
      </c>
      <c r="G269" s="3">
        <f t="shared" si="28"/>
        <v>90353989.15761739</v>
      </c>
      <c r="H269" s="3">
        <f t="shared" si="32"/>
        <v>0</v>
      </c>
      <c r="I269" s="3">
        <f t="shared" si="33"/>
        <v>0</v>
      </c>
      <c r="J269" s="5">
        <f t="shared" si="34"/>
        <v>262</v>
      </c>
    </row>
    <row r="270" spans="2:10" x14ac:dyDescent="0.25">
      <c r="B270" s="6">
        <f t="shared" si="29"/>
        <v>0.26300000000000001</v>
      </c>
      <c r="C270" s="3" cm="1">
        <f t="array" ref="C270">INDEX('Modified Iteration Data'!$Q$8:$Q$1007,MATCH($B270,'Modified Iteration Data'!$AF$8:$AF$1007,0),0)</f>
        <v>123856833.7041551</v>
      </c>
      <c r="D270" s="3" cm="1">
        <f t="array" ref="D270">INDEX('Modified Iteration Data'!$R$8:$R$1007,MATCH($B270,'Modified Iteration Data'!$AG$8:$AG$1007,0),0)</f>
        <v>90400794.927247494</v>
      </c>
      <c r="E270" s="3">
        <f t="shared" si="30"/>
        <v>123856833.7041551</v>
      </c>
      <c r="F270" s="3">
        <f t="shared" si="31"/>
        <v>90400794.927247494</v>
      </c>
      <c r="G270" s="3">
        <f t="shared" si="28"/>
        <v>90400794.927247494</v>
      </c>
      <c r="H270" s="3">
        <f t="shared" si="32"/>
        <v>0</v>
      </c>
      <c r="I270" s="3">
        <f t="shared" si="33"/>
        <v>0</v>
      </c>
      <c r="J270" s="5">
        <f t="shared" si="34"/>
        <v>263</v>
      </c>
    </row>
    <row r="271" spans="2:10" x14ac:dyDescent="0.25">
      <c r="B271" s="6">
        <f t="shared" si="29"/>
        <v>0.26400000000000001</v>
      </c>
      <c r="C271" s="3" cm="1">
        <f t="array" ref="C271">INDEX('Modified Iteration Data'!$Q$8:$Q$1007,MATCH($B271,'Modified Iteration Data'!$AF$8:$AF$1007,0),0)</f>
        <v>123991602.34493759</v>
      </c>
      <c r="D271" s="3" cm="1">
        <f t="array" ref="D271">INDEX('Modified Iteration Data'!$R$8:$R$1007,MATCH($B271,'Modified Iteration Data'!$AG$8:$AG$1007,0),0)</f>
        <v>90405501.420278996</v>
      </c>
      <c r="E271" s="3">
        <f t="shared" si="30"/>
        <v>123991602.34493759</v>
      </c>
      <c r="F271" s="3">
        <f t="shared" si="31"/>
        <v>90405501.420278996</v>
      </c>
      <c r="G271" s="3">
        <f t="shared" si="28"/>
        <v>90405501.420278996</v>
      </c>
      <c r="H271" s="3">
        <f t="shared" si="32"/>
        <v>0</v>
      </c>
      <c r="I271" s="3">
        <f t="shared" si="33"/>
        <v>0</v>
      </c>
      <c r="J271" s="5">
        <f t="shared" si="34"/>
        <v>264</v>
      </c>
    </row>
    <row r="272" spans="2:10" x14ac:dyDescent="0.25">
      <c r="B272" s="6">
        <f t="shared" si="29"/>
        <v>0.26500000000000001</v>
      </c>
      <c r="C272" s="3" cm="1">
        <f t="array" ref="C272">INDEX('Modified Iteration Data'!$Q$8:$Q$1007,MATCH($B272,'Modified Iteration Data'!$AF$8:$AF$1007,0),0)</f>
        <v>124082056.1277675</v>
      </c>
      <c r="D272" s="3" cm="1">
        <f t="array" ref="D272">INDEX('Modified Iteration Data'!$R$8:$R$1007,MATCH($B272,'Modified Iteration Data'!$AG$8:$AG$1007,0),0)</f>
        <v>90454844.153506994</v>
      </c>
      <c r="E272" s="3">
        <f t="shared" si="30"/>
        <v>124082056.1277675</v>
      </c>
      <c r="F272" s="3">
        <f t="shared" si="31"/>
        <v>90454844.153506994</v>
      </c>
      <c r="G272" s="3">
        <f t="shared" si="28"/>
        <v>90454844.153506994</v>
      </c>
      <c r="H272" s="3">
        <f t="shared" si="32"/>
        <v>0</v>
      </c>
      <c r="I272" s="3">
        <f t="shared" si="33"/>
        <v>0</v>
      </c>
      <c r="J272" s="5">
        <f t="shared" si="34"/>
        <v>265</v>
      </c>
    </row>
    <row r="273" spans="2:10" x14ac:dyDescent="0.25">
      <c r="B273" s="6">
        <f t="shared" si="29"/>
        <v>0.26600000000000001</v>
      </c>
      <c r="C273" s="3" cm="1">
        <f t="array" ref="C273">INDEX('Modified Iteration Data'!$Q$8:$Q$1007,MATCH($B273,'Modified Iteration Data'!$AF$8:$AF$1007,0),0)</f>
        <v>124084296.11089811</v>
      </c>
      <c r="D273" s="3" cm="1">
        <f t="array" ref="D273">INDEX('Modified Iteration Data'!$R$8:$R$1007,MATCH($B273,'Modified Iteration Data'!$AG$8:$AG$1007,0),0)</f>
        <v>90474769.136194497</v>
      </c>
      <c r="E273" s="3">
        <f t="shared" si="30"/>
        <v>124084296.11089811</v>
      </c>
      <c r="F273" s="3">
        <f t="shared" si="31"/>
        <v>90474769.136194497</v>
      </c>
      <c r="G273" s="3">
        <f t="shared" si="28"/>
        <v>90474769.136194497</v>
      </c>
      <c r="H273" s="3">
        <f t="shared" si="32"/>
        <v>0</v>
      </c>
      <c r="I273" s="3">
        <f t="shared" si="33"/>
        <v>0</v>
      </c>
      <c r="J273" s="5">
        <f t="shared" si="34"/>
        <v>266</v>
      </c>
    </row>
    <row r="274" spans="2:10" x14ac:dyDescent="0.25">
      <c r="B274" s="6">
        <f t="shared" si="29"/>
        <v>0.26700000000000002</v>
      </c>
      <c r="C274" s="3" cm="1">
        <f t="array" ref="C274">INDEX('Modified Iteration Data'!$Q$8:$Q$1007,MATCH($B274,'Modified Iteration Data'!$AF$8:$AF$1007,0),0)</f>
        <v>124217652.61377069</v>
      </c>
      <c r="D274" s="3" cm="1">
        <f t="array" ref="D274">INDEX('Modified Iteration Data'!$R$8:$R$1007,MATCH($B274,'Modified Iteration Data'!$AG$8:$AG$1007,0),0)</f>
        <v>90479651.790142402</v>
      </c>
      <c r="E274" s="3">
        <f t="shared" si="30"/>
        <v>124217652.61377069</v>
      </c>
      <c r="F274" s="3">
        <f t="shared" si="31"/>
        <v>90479651.790142402</v>
      </c>
      <c r="G274" s="3">
        <f t="shared" si="28"/>
        <v>90479651.790142402</v>
      </c>
      <c r="H274" s="3">
        <f t="shared" si="32"/>
        <v>0</v>
      </c>
      <c r="I274" s="3">
        <f t="shared" si="33"/>
        <v>0</v>
      </c>
      <c r="J274" s="5">
        <f t="shared" si="34"/>
        <v>267</v>
      </c>
    </row>
    <row r="275" spans="2:10" x14ac:dyDescent="0.25">
      <c r="B275" s="6">
        <f t="shared" si="29"/>
        <v>0.26800000000000002</v>
      </c>
      <c r="C275" s="3" cm="1">
        <f t="array" ref="C275">INDEX('Modified Iteration Data'!$Q$8:$Q$1007,MATCH($B275,'Modified Iteration Data'!$AF$8:$AF$1007,0),0)</f>
        <v>124690732.31675661</v>
      </c>
      <c r="D275" s="3" cm="1">
        <f t="array" ref="D275">INDEX('Modified Iteration Data'!$R$8:$R$1007,MATCH($B275,'Modified Iteration Data'!$AG$8:$AG$1007,0),0)</f>
        <v>90490363.839016795</v>
      </c>
      <c r="E275" s="3">
        <f t="shared" si="30"/>
        <v>124690732.31675661</v>
      </c>
      <c r="F275" s="3">
        <f t="shared" si="31"/>
        <v>90490363.839016795</v>
      </c>
      <c r="G275" s="3">
        <f t="shared" si="28"/>
        <v>90490363.839016795</v>
      </c>
      <c r="H275" s="3">
        <f t="shared" si="32"/>
        <v>0</v>
      </c>
      <c r="I275" s="3">
        <f t="shared" si="33"/>
        <v>0</v>
      </c>
      <c r="J275" s="5">
        <f t="shared" si="34"/>
        <v>268</v>
      </c>
    </row>
    <row r="276" spans="2:10" x14ac:dyDescent="0.25">
      <c r="B276" s="6">
        <f t="shared" si="29"/>
        <v>0.26900000000000002</v>
      </c>
      <c r="C276" s="3" cm="1">
        <f t="array" ref="C276">INDEX('Modified Iteration Data'!$Q$8:$Q$1007,MATCH($B276,'Modified Iteration Data'!$AF$8:$AF$1007,0),0)</f>
        <v>124757990.6214525</v>
      </c>
      <c r="D276" s="3" cm="1">
        <f t="array" ref="D276">INDEX('Modified Iteration Data'!$R$8:$R$1007,MATCH($B276,'Modified Iteration Data'!$AG$8:$AG$1007,0),0)</f>
        <v>90606219.548376605</v>
      </c>
      <c r="E276" s="3">
        <f t="shared" si="30"/>
        <v>124757990.6214525</v>
      </c>
      <c r="F276" s="3">
        <f t="shared" si="31"/>
        <v>90606219.548376605</v>
      </c>
      <c r="G276" s="3">
        <f t="shared" si="28"/>
        <v>90606219.548376605</v>
      </c>
      <c r="H276" s="3">
        <f t="shared" si="32"/>
        <v>0</v>
      </c>
      <c r="I276" s="3">
        <f t="shared" si="33"/>
        <v>0</v>
      </c>
      <c r="J276" s="5">
        <f t="shared" si="34"/>
        <v>269</v>
      </c>
    </row>
    <row r="277" spans="2:10" x14ac:dyDescent="0.25">
      <c r="B277" s="6">
        <f t="shared" si="29"/>
        <v>0.27</v>
      </c>
      <c r="C277" s="3" cm="1">
        <f t="array" ref="C277">INDEX('Modified Iteration Data'!$Q$8:$Q$1007,MATCH($B277,'Modified Iteration Data'!$AF$8:$AF$1007,0),0)</f>
        <v>124782748.825516</v>
      </c>
      <c r="D277" s="3" cm="1">
        <f t="array" ref="D277">INDEX('Modified Iteration Data'!$R$8:$R$1007,MATCH($B277,'Modified Iteration Data'!$AG$8:$AG$1007,0),0)</f>
        <v>90616004.000614494</v>
      </c>
      <c r="E277" s="3">
        <f t="shared" si="30"/>
        <v>124782748.825516</v>
      </c>
      <c r="F277" s="3">
        <f t="shared" si="31"/>
        <v>90616004.000614494</v>
      </c>
      <c r="G277" s="3">
        <f t="shared" si="28"/>
        <v>90616004.000614494</v>
      </c>
      <c r="H277" s="3">
        <f t="shared" si="32"/>
        <v>0</v>
      </c>
      <c r="I277" s="3">
        <f t="shared" si="33"/>
        <v>0</v>
      </c>
      <c r="J277" s="5">
        <f t="shared" si="34"/>
        <v>270</v>
      </c>
    </row>
    <row r="278" spans="2:10" x14ac:dyDescent="0.25">
      <c r="B278" s="6">
        <f t="shared" si="29"/>
        <v>0.27100000000000002</v>
      </c>
      <c r="C278" s="3" cm="1">
        <f t="array" ref="C278">INDEX('Modified Iteration Data'!$Q$8:$Q$1007,MATCH($B278,'Modified Iteration Data'!$AF$8:$AF$1007,0),0)</f>
        <v>125728216.8175984</v>
      </c>
      <c r="D278" s="3" cm="1">
        <f t="array" ref="D278">INDEX('Modified Iteration Data'!$R$8:$R$1007,MATCH($B278,'Modified Iteration Data'!$AG$8:$AG$1007,0),0)</f>
        <v>90664900.914690793</v>
      </c>
      <c r="E278" s="3">
        <f t="shared" si="30"/>
        <v>125728216.8175984</v>
      </c>
      <c r="F278" s="3">
        <f t="shared" si="31"/>
        <v>90664900.914690793</v>
      </c>
      <c r="G278" s="3">
        <f t="shared" si="28"/>
        <v>90664900.914690793</v>
      </c>
      <c r="H278" s="3">
        <f t="shared" si="32"/>
        <v>0</v>
      </c>
      <c r="I278" s="3">
        <f t="shared" si="33"/>
        <v>0</v>
      </c>
      <c r="J278" s="5">
        <f t="shared" si="34"/>
        <v>271</v>
      </c>
    </row>
    <row r="279" spans="2:10" x14ac:dyDescent="0.25">
      <c r="B279" s="6">
        <f t="shared" si="29"/>
        <v>0.27200000000000002</v>
      </c>
      <c r="C279" s="3" cm="1">
        <f t="array" ref="C279">INDEX('Modified Iteration Data'!$Q$8:$Q$1007,MATCH($B279,'Modified Iteration Data'!$AF$8:$AF$1007,0),0)</f>
        <v>125810865.9998498</v>
      </c>
      <c r="D279" s="3" cm="1">
        <f t="array" ref="D279">INDEX('Modified Iteration Data'!$R$8:$R$1007,MATCH($B279,'Modified Iteration Data'!$AG$8:$AG$1007,0),0)</f>
        <v>90679793.134920806</v>
      </c>
      <c r="E279" s="3">
        <f t="shared" si="30"/>
        <v>125810865.9998498</v>
      </c>
      <c r="F279" s="3">
        <f t="shared" si="31"/>
        <v>90679793.134920806</v>
      </c>
      <c r="G279" s="3">
        <f t="shared" si="28"/>
        <v>90679793.134920806</v>
      </c>
      <c r="H279" s="3">
        <f t="shared" si="32"/>
        <v>0</v>
      </c>
      <c r="I279" s="3">
        <f t="shared" si="33"/>
        <v>0</v>
      </c>
      <c r="J279" s="5">
        <f t="shared" si="34"/>
        <v>272</v>
      </c>
    </row>
    <row r="280" spans="2:10" x14ac:dyDescent="0.25">
      <c r="B280" s="6">
        <f t="shared" si="29"/>
        <v>0.27300000000000002</v>
      </c>
      <c r="C280" s="3" cm="1">
        <f t="array" ref="C280">INDEX('Modified Iteration Data'!$Q$8:$Q$1007,MATCH($B280,'Modified Iteration Data'!$AF$8:$AF$1007,0),0)</f>
        <v>125989094.05288309</v>
      </c>
      <c r="D280" s="3" cm="1">
        <f t="array" ref="D280">INDEX('Modified Iteration Data'!$R$8:$R$1007,MATCH($B280,'Modified Iteration Data'!$AG$8:$AG$1007,0),0)</f>
        <v>90702041.855501205</v>
      </c>
      <c r="E280" s="3">
        <f t="shared" si="30"/>
        <v>125989094.05288309</v>
      </c>
      <c r="F280" s="3">
        <f t="shared" si="31"/>
        <v>90702041.855501205</v>
      </c>
      <c r="G280" s="3">
        <f t="shared" si="28"/>
        <v>90702041.855501205</v>
      </c>
      <c r="H280" s="3">
        <f t="shared" si="32"/>
        <v>0</v>
      </c>
      <c r="I280" s="3">
        <f t="shared" si="33"/>
        <v>0</v>
      </c>
      <c r="J280" s="5">
        <f t="shared" si="34"/>
        <v>273</v>
      </c>
    </row>
    <row r="281" spans="2:10" x14ac:dyDescent="0.25">
      <c r="B281" s="6">
        <f t="shared" si="29"/>
        <v>0.27400000000000002</v>
      </c>
      <c r="C281" s="3" cm="1">
        <f t="array" ref="C281">INDEX('Modified Iteration Data'!$Q$8:$Q$1007,MATCH($B281,'Modified Iteration Data'!$AF$8:$AF$1007,0),0)</f>
        <v>125990362.5796299</v>
      </c>
      <c r="D281" s="3" cm="1">
        <f t="array" ref="D281">INDEX('Modified Iteration Data'!$R$8:$R$1007,MATCH($B281,'Modified Iteration Data'!$AG$8:$AG$1007,0),0)</f>
        <v>90702477.7262014</v>
      </c>
      <c r="E281" s="3">
        <f t="shared" si="30"/>
        <v>125990362.5796299</v>
      </c>
      <c r="F281" s="3">
        <f t="shared" si="31"/>
        <v>90702477.7262014</v>
      </c>
      <c r="G281" s="3">
        <f t="shared" si="28"/>
        <v>90702477.7262014</v>
      </c>
      <c r="H281" s="3">
        <f t="shared" si="32"/>
        <v>0</v>
      </c>
      <c r="I281" s="3">
        <f t="shared" si="33"/>
        <v>0</v>
      </c>
      <c r="J281" s="5">
        <f t="shared" si="34"/>
        <v>274</v>
      </c>
    </row>
    <row r="282" spans="2:10" x14ac:dyDescent="0.25">
      <c r="B282" s="6">
        <f t="shared" si="29"/>
        <v>0.27500000000000002</v>
      </c>
      <c r="C282" s="3" cm="1">
        <f t="array" ref="C282">INDEX('Modified Iteration Data'!$Q$8:$Q$1007,MATCH($B282,'Modified Iteration Data'!$AF$8:$AF$1007,0),0)</f>
        <v>126143385.0235322</v>
      </c>
      <c r="D282" s="3" cm="1">
        <f t="array" ref="D282">INDEX('Modified Iteration Data'!$R$8:$R$1007,MATCH($B282,'Modified Iteration Data'!$AG$8:$AG$1007,0),0)</f>
        <v>90755800.331504002</v>
      </c>
      <c r="E282" s="3">
        <f t="shared" si="30"/>
        <v>126143385.0235322</v>
      </c>
      <c r="F282" s="3">
        <f t="shared" si="31"/>
        <v>90755800.331504002</v>
      </c>
      <c r="G282" s="3">
        <f t="shared" si="28"/>
        <v>90755800.331504002</v>
      </c>
      <c r="H282" s="3">
        <f t="shared" si="32"/>
        <v>0</v>
      </c>
      <c r="I282" s="3">
        <f t="shared" si="33"/>
        <v>0</v>
      </c>
      <c r="J282" s="5">
        <f t="shared" si="34"/>
        <v>275</v>
      </c>
    </row>
    <row r="283" spans="2:10" x14ac:dyDescent="0.25">
      <c r="B283" s="6">
        <f t="shared" si="29"/>
        <v>0.27600000000000002</v>
      </c>
      <c r="C283" s="3" cm="1">
        <f t="array" ref="C283">INDEX('Modified Iteration Data'!$Q$8:$Q$1007,MATCH($B283,'Modified Iteration Data'!$AF$8:$AF$1007,0),0)</f>
        <v>126314088.03801858</v>
      </c>
      <c r="D283" s="3" cm="1">
        <f t="array" ref="D283">INDEX('Modified Iteration Data'!$R$8:$R$1007,MATCH($B283,'Modified Iteration Data'!$AG$8:$AG$1007,0),0)</f>
        <v>90886688.672709405</v>
      </c>
      <c r="E283" s="3">
        <f t="shared" si="30"/>
        <v>126314088.03801858</v>
      </c>
      <c r="F283" s="3">
        <f t="shared" si="31"/>
        <v>90886688.672709405</v>
      </c>
      <c r="G283" s="3">
        <f t="shared" si="28"/>
        <v>90886688.672709405</v>
      </c>
      <c r="H283" s="3">
        <f t="shared" si="32"/>
        <v>0</v>
      </c>
      <c r="I283" s="3">
        <f t="shared" si="33"/>
        <v>0</v>
      </c>
      <c r="J283" s="5">
        <f t="shared" si="34"/>
        <v>276</v>
      </c>
    </row>
    <row r="284" spans="2:10" x14ac:dyDescent="0.25">
      <c r="B284" s="6">
        <f t="shared" si="29"/>
        <v>0.27700000000000002</v>
      </c>
      <c r="C284" s="3" cm="1">
        <f t="array" ref="C284">INDEX('Modified Iteration Data'!$Q$8:$Q$1007,MATCH($B284,'Modified Iteration Data'!$AF$8:$AF$1007,0),0)</f>
        <v>126419474.2457654</v>
      </c>
      <c r="D284" s="3" cm="1">
        <f t="array" ref="D284">INDEX('Modified Iteration Data'!$R$8:$R$1007,MATCH($B284,'Modified Iteration Data'!$AG$8:$AG$1007,0),0)</f>
        <v>91035655.3522636</v>
      </c>
      <c r="E284" s="3">
        <f t="shared" si="30"/>
        <v>126419474.2457654</v>
      </c>
      <c r="F284" s="3">
        <f t="shared" si="31"/>
        <v>91035655.3522636</v>
      </c>
      <c r="G284" s="3">
        <f t="shared" si="28"/>
        <v>91035655.3522636</v>
      </c>
      <c r="H284" s="3">
        <f t="shared" si="32"/>
        <v>0</v>
      </c>
      <c r="I284" s="3">
        <f t="shared" si="33"/>
        <v>0</v>
      </c>
      <c r="J284" s="5">
        <f t="shared" si="34"/>
        <v>277</v>
      </c>
    </row>
    <row r="285" spans="2:10" x14ac:dyDescent="0.25">
      <c r="B285" s="6">
        <f t="shared" si="29"/>
        <v>0.27800000000000002</v>
      </c>
      <c r="C285" s="3" cm="1">
        <f t="array" ref="C285">INDEX('Modified Iteration Data'!$Q$8:$Q$1007,MATCH($B285,'Modified Iteration Data'!$AF$8:$AF$1007,0),0)</f>
        <v>126472365.89611629</v>
      </c>
      <c r="D285" s="3" cm="1">
        <f t="array" ref="D285">INDEX('Modified Iteration Data'!$R$8:$R$1007,MATCH($B285,'Modified Iteration Data'!$AG$8:$AG$1007,0),0)</f>
        <v>91084391.129700199</v>
      </c>
      <c r="E285" s="3">
        <f t="shared" si="30"/>
        <v>126472365.89611629</v>
      </c>
      <c r="F285" s="3">
        <f t="shared" si="31"/>
        <v>91084391.129700199</v>
      </c>
      <c r="G285" s="3">
        <f t="shared" si="28"/>
        <v>91084391.129700199</v>
      </c>
      <c r="H285" s="3">
        <f t="shared" si="32"/>
        <v>0</v>
      </c>
      <c r="I285" s="3">
        <f t="shared" si="33"/>
        <v>0</v>
      </c>
      <c r="J285" s="5">
        <f t="shared" si="34"/>
        <v>278</v>
      </c>
    </row>
    <row r="286" spans="2:10" x14ac:dyDescent="0.25">
      <c r="B286" s="6">
        <f t="shared" si="29"/>
        <v>0.27900000000000003</v>
      </c>
      <c r="C286" s="3" cm="1">
        <f t="array" ref="C286">INDEX('Modified Iteration Data'!$Q$8:$Q$1007,MATCH($B286,'Modified Iteration Data'!$AF$8:$AF$1007,0),0)</f>
        <v>126493117.40476641</v>
      </c>
      <c r="D286" s="3" cm="1">
        <f t="array" ref="D286">INDEX('Modified Iteration Data'!$R$8:$R$1007,MATCH($B286,'Modified Iteration Data'!$AG$8:$AG$1007,0),0)</f>
        <v>91270146.181640297</v>
      </c>
      <c r="E286" s="3">
        <f t="shared" si="30"/>
        <v>126493117.40476641</v>
      </c>
      <c r="F286" s="3">
        <f t="shared" si="31"/>
        <v>91270146.181640297</v>
      </c>
      <c r="G286" s="3">
        <f t="shared" si="28"/>
        <v>91270146.181640297</v>
      </c>
      <c r="H286" s="3">
        <f t="shared" si="32"/>
        <v>0</v>
      </c>
      <c r="I286" s="3">
        <f t="shared" si="33"/>
        <v>0</v>
      </c>
      <c r="J286" s="5">
        <f t="shared" si="34"/>
        <v>279</v>
      </c>
    </row>
    <row r="287" spans="2:10" x14ac:dyDescent="0.25">
      <c r="B287" s="6">
        <f t="shared" si="29"/>
        <v>0.28000000000000003</v>
      </c>
      <c r="C287" s="3" cm="1">
        <f t="array" ref="C287">INDEX('Modified Iteration Data'!$Q$8:$Q$1007,MATCH($B287,'Modified Iteration Data'!$AF$8:$AF$1007,0),0)</f>
        <v>126588322.78215531</v>
      </c>
      <c r="D287" s="3" cm="1">
        <f t="array" ref="D287">INDEX('Modified Iteration Data'!$R$8:$R$1007,MATCH($B287,'Modified Iteration Data'!$AG$8:$AG$1007,0),0)</f>
        <v>91310315.184902802</v>
      </c>
      <c r="E287" s="3">
        <f t="shared" si="30"/>
        <v>126588322.78215531</v>
      </c>
      <c r="F287" s="3">
        <f t="shared" si="31"/>
        <v>91310315.184902802</v>
      </c>
      <c r="G287" s="3">
        <f t="shared" si="28"/>
        <v>91310315.184902802</v>
      </c>
      <c r="H287" s="3">
        <f t="shared" si="32"/>
        <v>0</v>
      </c>
      <c r="I287" s="3">
        <f t="shared" si="33"/>
        <v>0</v>
      </c>
      <c r="J287" s="5">
        <f t="shared" si="34"/>
        <v>280</v>
      </c>
    </row>
    <row r="288" spans="2:10" x14ac:dyDescent="0.25">
      <c r="B288" s="6">
        <f t="shared" si="29"/>
        <v>0.28100000000000003</v>
      </c>
      <c r="C288" s="3" cm="1">
        <f t="array" ref="C288">INDEX('Modified Iteration Data'!$Q$8:$Q$1007,MATCH($B288,'Modified Iteration Data'!$AF$8:$AF$1007,0),0)</f>
        <v>126606106.58737022</v>
      </c>
      <c r="D288" s="3" cm="1">
        <f t="array" ref="D288">INDEX('Modified Iteration Data'!$R$8:$R$1007,MATCH($B288,'Modified Iteration Data'!$AG$8:$AG$1007,0),0)</f>
        <v>91334582.851585403</v>
      </c>
      <c r="E288" s="3">
        <f t="shared" si="30"/>
        <v>126606106.58737022</v>
      </c>
      <c r="F288" s="3">
        <f t="shared" si="31"/>
        <v>91334582.851585403</v>
      </c>
      <c r="G288" s="3">
        <f t="shared" si="28"/>
        <v>91334582.851585403</v>
      </c>
      <c r="H288" s="3">
        <f t="shared" si="32"/>
        <v>0</v>
      </c>
      <c r="I288" s="3">
        <f t="shared" si="33"/>
        <v>0</v>
      </c>
      <c r="J288" s="5">
        <f t="shared" si="34"/>
        <v>281</v>
      </c>
    </row>
    <row r="289" spans="2:10" x14ac:dyDescent="0.25">
      <c r="B289" s="6">
        <f t="shared" si="29"/>
        <v>0.28199999999999997</v>
      </c>
      <c r="C289" s="3" cm="1">
        <f t="array" ref="C289">INDEX('Modified Iteration Data'!$Q$8:$Q$1007,MATCH($B289,'Modified Iteration Data'!$AF$8:$AF$1007,0),0)</f>
        <v>126620460.4913325</v>
      </c>
      <c r="D289" s="3" cm="1">
        <f t="array" ref="D289">INDEX('Modified Iteration Data'!$R$8:$R$1007,MATCH($B289,'Modified Iteration Data'!$AG$8:$AG$1007,0),0)</f>
        <v>91388700.149837404</v>
      </c>
      <c r="E289" s="3">
        <f t="shared" si="30"/>
        <v>126620460.4913325</v>
      </c>
      <c r="F289" s="3">
        <f t="shared" si="31"/>
        <v>91388700.149837404</v>
      </c>
      <c r="G289" s="3">
        <f t="shared" si="28"/>
        <v>91388700.149837404</v>
      </c>
      <c r="H289" s="3">
        <f t="shared" si="32"/>
        <v>0</v>
      </c>
      <c r="I289" s="3">
        <f t="shared" si="33"/>
        <v>0</v>
      </c>
      <c r="J289" s="5">
        <f t="shared" si="34"/>
        <v>282</v>
      </c>
    </row>
    <row r="290" spans="2:10" x14ac:dyDescent="0.25">
      <c r="B290" s="6">
        <f t="shared" si="29"/>
        <v>0.28299999999999997</v>
      </c>
      <c r="C290" s="3" cm="1">
        <f t="array" ref="C290">INDEX('Modified Iteration Data'!$Q$8:$Q$1007,MATCH($B290,'Modified Iteration Data'!$AF$8:$AF$1007,0),0)</f>
        <v>126652542.98485461</v>
      </c>
      <c r="D290" s="3" cm="1">
        <f t="array" ref="D290">INDEX('Modified Iteration Data'!$R$8:$R$1007,MATCH($B290,'Modified Iteration Data'!$AG$8:$AG$1007,0),0)</f>
        <v>91527734.944343299</v>
      </c>
      <c r="E290" s="3">
        <f t="shared" si="30"/>
        <v>126652542.98485461</v>
      </c>
      <c r="F290" s="3">
        <f t="shared" si="31"/>
        <v>91527734.944343299</v>
      </c>
      <c r="G290" s="3">
        <f t="shared" si="28"/>
        <v>91527734.944343299</v>
      </c>
      <c r="H290" s="3">
        <f t="shared" si="32"/>
        <v>0</v>
      </c>
      <c r="I290" s="3">
        <f t="shared" si="33"/>
        <v>0</v>
      </c>
      <c r="J290" s="5">
        <f t="shared" si="34"/>
        <v>283</v>
      </c>
    </row>
    <row r="291" spans="2:10" x14ac:dyDescent="0.25">
      <c r="B291" s="6">
        <f t="shared" si="29"/>
        <v>0.28399999999999997</v>
      </c>
      <c r="C291" s="3" cm="1">
        <f t="array" ref="C291">INDEX('Modified Iteration Data'!$Q$8:$Q$1007,MATCH($B291,'Modified Iteration Data'!$AF$8:$AF$1007,0),0)</f>
        <v>126775501.1511845</v>
      </c>
      <c r="D291" s="3" cm="1">
        <f t="array" ref="D291">INDEX('Modified Iteration Data'!$R$8:$R$1007,MATCH($B291,'Modified Iteration Data'!$AG$8:$AG$1007,0),0)</f>
        <v>91578271.890095204</v>
      </c>
      <c r="E291" s="3">
        <f t="shared" si="30"/>
        <v>126775501.1511845</v>
      </c>
      <c r="F291" s="3">
        <f t="shared" si="31"/>
        <v>91578271.890095204</v>
      </c>
      <c r="G291" s="3">
        <f t="shared" si="28"/>
        <v>91578271.890095204</v>
      </c>
      <c r="H291" s="3">
        <f t="shared" si="32"/>
        <v>0</v>
      </c>
      <c r="I291" s="3">
        <f t="shared" si="33"/>
        <v>0</v>
      </c>
      <c r="J291" s="5">
        <f t="shared" si="34"/>
        <v>284</v>
      </c>
    </row>
    <row r="292" spans="2:10" x14ac:dyDescent="0.25">
      <c r="B292" s="6">
        <f t="shared" si="29"/>
        <v>0.28499999999999998</v>
      </c>
      <c r="C292" s="3" cm="1">
        <f t="array" ref="C292">INDEX('Modified Iteration Data'!$Q$8:$Q$1007,MATCH($B292,'Modified Iteration Data'!$AF$8:$AF$1007,0),0)</f>
        <v>127187823.13930871</v>
      </c>
      <c r="D292" s="3" cm="1">
        <f t="array" ref="D292">INDEX('Modified Iteration Data'!$R$8:$R$1007,MATCH($B292,'Modified Iteration Data'!$AG$8:$AG$1007,0),0)</f>
        <v>91607645.151240796</v>
      </c>
      <c r="E292" s="3">
        <f t="shared" si="30"/>
        <v>127187823.13930871</v>
      </c>
      <c r="F292" s="3">
        <f t="shared" si="31"/>
        <v>91607645.151240796</v>
      </c>
      <c r="G292" s="3">
        <f t="shared" si="28"/>
        <v>91607645.151240796</v>
      </c>
      <c r="H292" s="3">
        <f t="shared" si="32"/>
        <v>0</v>
      </c>
      <c r="I292" s="3">
        <f t="shared" si="33"/>
        <v>0</v>
      </c>
      <c r="J292" s="5">
        <f t="shared" si="34"/>
        <v>285</v>
      </c>
    </row>
    <row r="293" spans="2:10" x14ac:dyDescent="0.25">
      <c r="B293" s="6">
        <f t="shared" si="29"/>
        <v>0.28599999999999998</v>
      </c>
      <c r="C293" s="3" cm="1">
        <f t="array" ref="C293">INDEX('Modified Iteration Data'!$Q$8:$Q$1007,MATCH($B293,'Modified Iteration Data'!$AF$8:$AF$1007,0),0)</f>
        <v>127216032.08371699</v>
      </c>
      <c r="D293" s="3" cm="1">
        <f t="array" ref="D293">INDEX('Modified Iteration Data'!$R$8:$R$1007,MATCH($B293,'Modified Iteration Data'!$AG$8:$AG$1007,0),0)</f>
        <v>91641962.08371</v>
      </c>
      <c r="E293" s="3">
        <f t="shared" si="30"/>
        <v>127216032.08371699</v>
      </c>
      <c r="F293" s="3">
        <f t="shared" si="31"/>
        <v>91641962.08371</v>
      </c>
      <c r="G293" s="3">
        <f t="shared" si="28"/>
        <v>91641962.08371</v>
      </c>
      <c r="H293" s="3">
        <f t="shared" si="32"/>
        <v>0</v>
      </c>
      <c r="I293" s="3">
        <f t="shared" si="33"/>
        <v>0</v>
      </c>
      <c r="J293" s="5">
        <f t="shared" si="34"/>
        <v>286</v>
      </c>
    </row>
    <row r="294" spans="2:10" x14ac:dyDescent="0.25">
      <c r="B294" s="6">
        <f t="shared" si="29"/>
        <v>0.28699999999999998</v>
      </c>
      <c r="C294" s="3" cm="1">
        <f t="array" ref="C294">INDEX('Modified Iteration Data'!$Q$8:$Q$1007,MATCH($B294,'Modified Iteration Data'!$AF$8:$AF$1007,0),0)</f>
        <v>127253886.05752441</v>
      </c>
      <c r="D294" s="3" cm="1">
        <f t="array" ref="D294">INDEX('Modified Iteration Data'!$R$8:$R$1007,MATCH($B294,'Modified Iteration Data'!$AG$8:$AG$1007,0),0)</f>
        <v>91642041.756950498</v>
      </c>
      <c r="E294" s="3">
        <f t="shared" si="30"/>
        <v>127253886.05752441</v>
      </c>
      <c r="F294" s="3">
        <f t="shared" si="31"/>
        <v>91642041.756950498</v>
      </c>
      <c r="G294" s="3">
        <f t="shared" si="28"/>
        <v>91642041.756950498</v>
      </c>
      <c r="H294" s="3">
        <f t="shared" si="32"/>
        <v>0</v>
      </c>
      <c r="I294" s="3">
        <f t="shared" si="33"/>
        <v>0</v>
      </c>
      <c r="J294" s="5">
        <f t="shared" si="34"/>
        <v>287</v>
      </c>
    </row>
    <row r="295" spans="2:10" x14ac:dyDescent="0.25">
      <c r="B295" s="6">
        <f t="shared" si="29"/>
        <v>0.28799999999999998</v>
      </c>
      <c r="C295" s="3" cm="1">
        <f t="array" ref="C295">INDEX('Modified Iteration Data'!$Q$8:$Q$1007,MATCH($B295,'Modified Iteration Data'!$AF$8:$AF$1007,0),0)</f>
        <v>127689380.9172332</v>
      </c>
      <c r="D295" s="3" cm="1">
        <f t="array" ref="D295">INDEX('Modified Iteration Data'!$R$8:$R$1007,MATCH($B295,'Modified Iteration Data'!$AG$8:$AG$1007,0),0)</f>
        <v>91750503.839447305</v>
      </c>
      <c r="E295" s="3">
        <f t="shared" si="30"/>
        <v>127689380.9172332</v>
      </c>
      <c r="F295" s="3">
        <f t="shared" si="31"/>
        <v>91750503.839447305</v>
      </c>
      <c r="G295" s="3">
        <f t="shared" si="28"/>
        <v>91750503.839447305</v>
      </c>
      <c r="H295" s="3">
        <f t="shared" si="32"/>
        <v>0</v>
      </c>
      <c r="I295" s="3">
        <f t="shared" si="33"/>
        <v>0</v>
      </c>
      <c r="J295" s="5">
        <f t="shared" si="34"/>
        <v>288</v>
      </c>
    </row>
    <row r="296" spans="2:10" x14ac:dyDescent="0.25">
      <c r="B296" s="6">
        <f t="shared" si="29"/>
        <v>0.28899999999999998</v>
      </c>
      <c r="C296" s="3" cm="1">
        <f t="array" ref="C296">INDEX('Modified Iteration Data'!$Q$8:$Q$1007,MATCH($B296,'Modified Iteration Data'!$AF$8:$AF$1007,0),0)</f>
        <v>127839968.42689931</v>
      </c>
      <c r="D296" s="3" cm="1">
        <f t="array" ref="D296">INDEX('Modified Iteration Data'!$R$8:$R$1007,MATCH($B296,'Modified Iteration Data'!$AG$8:$AG$1007,0),0)</f>
        <v>91826163.936379001</v>
      </c>
      <c r="E296" s="3">
        <f t="shared" si="30"/>
        <v>127839968.42689931</v>
      </c>
      <c r="F296" s="3">
        <f t="shared" si="31"/>
        <v>91826163.936379001</v>
      </c>
      <c r="G296" s="3">
        <f t="shared" si="28"/>
        <v>91826163.936379001</v>
      </c>
      <c r="H296" s="3">
        <f t="shared" si="32"/>
        <v>0</v>
      </c>
      <c r="I296" s="3">
        <f t="shared" si="33"/>
        <v>0</v>
      </c>
      <c r="J296" s="5">
        <f t="shared" si="34"/>
        <v>289</v>
      </c>
    </row>
    <row r="297" spans="2:10" x14ac:dyDescent="0.25">
      <c r="B297" s="6">
        <f t="shared" si="29"/>
        <v>0.28999999999999998</v>
      </c>
      <c r="C297" s="3" cm="1">
        <f t="array" ref="C297">INDEX('Modified Iteration Data'!$Q$8:$Q$1007,MATCH($B297,'Modified Iteration Data'!$AF$8:$AF$1007,0),0)</f>
        <v>128649153.29821749</v>
      </c>
      <c r="D297" s="3" cm="1">
        <f t="array" ref="D297">INDEX('Modified Iteration Data'!$R$8:$R$1007,MATCH($B297,'Modified Iteration Data'!$AG$8:$AG$1007,0),0)</f>
        <v>91880586.049753308</v>
      </c>
      <c r="E297" s="3">
        <f t="shared" si="30"/>
        <v>128649153.29821749</v>
      </c>
      <c r="F297" s="3">
        <f t="shared" si="31"/>
        <v>91880586.049753308</v>
      </c>
      <c r="G297" s="3">
        <f t="shared" si="28"/>
        <v>91880586.049753308</v>
      </c>
      <c r="H297" s="3">
        <f t="shared" si="32"/>
        <v>0</v>
      </c>
      <c r="I297" s="3">
        <f t="shared" si="33"/>
        <v>0</v>
      </c>
      <c r="J297" s="5">
        <f t="shared" si="34"/>
        <v>290</v>
      </c>
    </row>
    <row r="298" spans="2:10" x14ac:dyDescent="0.25">
      <c r="B298" s="6">
        <f t="shared" si="29"/>
        <v>0.29099999999999998</v>
      </c>
      <c r="C298" s="3" cm="1">
        <f t="array" ref="C298">INDEX('Modified Iteration Data'!$Q$8:$Q$1007,MATCH($B298,'Modified Iteration Data'!$AF$8:$AF$1007,0),0)</f>
        <v>128969967.5624138</v>
      </c>
      <c r="D298" s="3" cm="1">
        <f t="array" ref="D298">INDEX('Modified Iteration Data'!$R$8:$R$1007,MATCH($B298,'Modified Iteration Data'!$AG$8:$AG$1007,0),0)</f>
        <v>91928138.854897603</v>
      </c>
      <c r="E298" s="3">
        <f t="shared" si="30"/>
        <v>128969967.5624138</v>
      </c>
      <c r="F298" s="3">
        <f t="shared" si="31"/>
        <v>91928138.854897603</v>
      </c>
      <c r="G298" s="3">
        <f t="shared" si="28"/>
        <v>91928138.854897603</v>
      </c>
      <c r="H298" s="3">
        <f t="shared" si="32"/>
        <v>0</v>
      </c>
      <c r="I298" s="3">
        <f t="shared" si="33"/>
        <v>0</v>
      </c>
      <c r="J298" s="5">
        <f t="shared" si="34"/>
        <v>291</v>
      </c>
    </row>
    <row r="299" spans="2:10" x14ac:dyDescent="0.25">
      <c r="B299" s="6">
        <f t="shared" si="29"/>
        <v>0.29199999999999998</v>
      </c>
      <c r="C299" s="3" cm="1">
        <f t="array" ref="C299">INDEX('Modified Iteration Data'!$Q$8:$Q$1007,MATCH($B299,'Modified Iteration Data'!$AF$8:$AF$1007,0),0)</f>
        <v>129123059.08593871</v>
      </c>
      <c r="D299" s="3" cm="1">
        <f t="array" ref="D299">INDEX('Modified Iteration Data'!$R$8:$R$1007,MATCH($B299,'Modified Iteration Data'!$AG$8:$AG$1007,0),0)</f>
        <v>91978172.177510709</v>
      </c>
      <c r="E299" s="3">
        <f t="shared" si="30"/>
        <v>129123059.08593871</v>
      </c>
      <c r="F299" s="3">
        <f t="shared" si="31"/>
        <v>91978172.177510709</v>
      </c>
      <c r="G299" s="3">
        <f t="shared" si="28"/>
        <v>91978172.177510709</v>
      </c>
      <c r="H299" s="3">
        <f t="shared" si="32"/>
        <v>0</v>
      </c>
      <c r="I299" s="3">
        <f t="shared" si="33"/>
        <v>0</v>
      </c>
      <c r="J299" s="5">
        <f t="shared" si="34"/>
        <v>292</v>
      </c>
    </row>
    <row r="300" spans="2:10" x14ac:dyDescent="0.25">
      <c r="B300" s="6">
        <f t="shared" si="29"/>
        <v>0.29299999999999998</v>
      </c>
      <c r="C300" s="3" cm="1">
        <f t="array" ref="C300">INDEX('Modified Iteration Data'!$Q$8:$Q$1007,MATCH($B300,'Modified Iteration Data'!$AF$8:$AF$1007,0),0)</f>
        <v>129184885.7489215</v>
      </c>
      <c r="D300" s="3" cm="1">
        <f t="array" ref="D300">INDEX('Modified Iteration Data'!$R$8:$R$1007,MATCH($B300,'Modified Iteration Data'!$AG$8:$AG$1007,0),0)</f>
        <v>92028635.927984297</v>
      </c>
      <c r="E300" s="3">
        <f t="shared" si="30"/>
        <v>129184885.7489215</v>
      </c>
      <c r="F300" s="3">
        <f t="shared" si="31"/>
        <v>92028635.927984297</v>
      </c>
      <c r="G300" s="3">
        <f t="shared" si="28"/>
        <v>92028635.927984297</v>
      </c>
      <c r="H300" s="3">
        <f t="shared" si="32"/>
        <v>0</v>
      </c>
      <c r="I300" s="3">
        <f t="shared" si="33"/>
        <v>0</v>
      </c>
      <c r="J300" s="5">
        <f t="shared" si="34"/>
        <v>293</v>
      </c>
    </row>
    <row r="301" spans="2:10" x14ac:dyDescent="0.25">
      <c r="B301" s="6">
        <f t="shared" si="29"/>
        <v>0.29399999999999998</v>
      </c>
      <c r="C301" s="3" cm="1">
        <f t="array" ref="C301">INDEX('Modified Iteration Data'!$Q$8:$Q$1007,MATCH($B301,'Modified Iteration Data'!$AF$8:$AF$1007,0),0)</f>
        <v>129367417.43553509</v>
      </c>
      <c r="D301" s="3" cm="1">
        <f t="array" ref="D301">INDEX('Modified Iteration Data'!$R$8:$R$1007,MATCH($B301,'Modified Iteration Data'!$AG$8:$AG$1007,0),0)</f>
        <v>92175140.898415506</v>
      </c>
      <c r="E301" s="3">
        <f t="shared" si="30"/>
        <v>129367417.43553509</v>
      </c>
      <c r="F301" s="3">
        <f t="shared" si="31"/>
        <v>92175140.898415506</v>
      </c>
      <c r="G301" s="3">
        <f t="shared" si="28"/>
        <v>92175140.898415506</v>
      </c>
      <c r="H301" s="3">
        <f t="shared" si="32"/>
        <v>0</v>
      </c>
      <c r="I301" s="3">
        <f t="shared" si="33"/>
        <v>0</v>
      </c>
      <c r="J301" s="5">
        <f t="shared" si="34"/>
        <v>294</v>
      </c>
    </row>
    <row r="302" spans="2:10" x14ac:dyDescent="0.25">
      <c r="B302" s="6">
        <f t="shared" si="29"/>
        <v>0.29499999999999998</v>
      </c>
      <c r="C302" s="3" cm="1">
        <f t="array" ref="C302">INDEX('Modified Iteration Data'!$Q$8:$Q$1007,MATCH($B302,'Modified Iteration Data'!$AF$8:$AF$1007,0),0)</f>
        <v>129552623.76512079</v>
      </c>
      <c r="D302" s="3" cm="1">
        <f t="array" ref="D302">INDEX('Modified Iteration Data'!$R$8:$R$1007,MATCH($B302,'Modified Iteration Data'!$AG$8:$AG$1007,0),0)</f>
        <v>92188521.350808099</v>
      </c>
      <c r="E302" s="3">
        <f t="shared" si="30"/>
        <v>129552623.76512079</v>
      </c>
      <c r="F302" s="3">
        <f t="shared" si="31"/>
        <v>92188521.350808099</v>
      </c>
      <c r="G302" s="3">
        <f t="shared" si="28"/>
        <v>92188521.350808099</v>
      </c>
      <c r="H302" s="3">
        <f t="shared" si="32"/>
        <v>0</v>
      </c>
      <c r="I302" s="3">
        <f t="shared" si="33"/>
        <v>0</v>
      </c>
      <c r="J302" s="5">
        <f t="shared" si="34"/>
        <v>295</v>
      </c>
    </row>
    <row r="303" spans="2:10" x14ac:dyDescent="0.25">
      <c r="B303" s="6">
        <f t="shared" si="29"/>
        <v>0.29599999999999999</v>
      </c>
      <c r="C303" s="3" cm="1">
        <f t="array" ref="C303">INDEX('Modified Iteration Data'!$Q$8:$Q$1007,MATCH($B303,'Modified Iteration Data'!$AF$8:$AF$1007,0),0)</f>
        <v>129667452.80502641</v>
      </c>
      <c r="D303" s="3" cm="1">
        <f t="array" ref="D303">INDEX('Modified Iteration Data'!$R$8:$R$1007,MATCH($B303,'Modified Iteration Data'!$AG$8:$AG$1007,0),0)</f>
        <v>92212546.726409301</v>
      </c>
      <c r="E303" s="3">
        <f t="shared" si="30"/>
        <v>129667452.80502641</v>
      </c>
      <c r="F303" s="3">
        <f t="shared" si="31"/>
        <v>92212546.726409301</v>
      </c>
      <c r="G303" s="3">
        <f t="shared" si="28"/>
        <v>92212546.726409301</v>
      </c>
      <c r="H303" s="3">
        <f t="shared" si="32"/>
        <v>0</v>
      </c>
      <c r="I303" s="3">
        <f t="shared" si="33"/>
        <v>0</v>
      </c>
      <c r="J303" s="5">
        <f t="shared" si="34"/>
        <v>296</v>
      </c>
    </row>
    <row r="304" spans="2:10" x14ac:dyDescent="0.25">
      <c r="B304" s="6">
        <f t="shared" si="29"/>
        <v>0.29699999999999999</v>
      </c>
      <c r="C304" s="3" cm="1">
        <f t="array" ref="C304">INDEX('Modified Iteration Data'!$Q$8:$Q$1007,MATCH($B304,'Modified Iteration Data'!$AF$8:$AF$1007,0),0)</f>
        <v>129874077.4316985</v>
      </c>
      <c r="D304" s="3" cm="1">
        <f t="array" ref="D304">INDEX('Modified Iteration Data'!$R$8:$R$1007,MATCH($B304,'Modified Iteration Data'!$AG$8:$AG$1007,0),0)</f>
        <v>92306480.311961502</v>
      </c>
      <c r="E304" s="3">
        <f t="shared" si="30"/>
        <v>129874077.4316985</v>
      </c>
      <c r="F304" s="3">
        <f t="shared" si="31"/>
        <v>92306480.311961502</v>
      </c>
      <c r="G304" s="3">
        <f t="shared" si="28"/>
        <v>92306480.311961502</v>
      </c>
      <c r="H304" s="3">
        <f t="shared" si="32"/>
        <v>0</v>
      </c>
      <c r="I304" s="3">
        <f t="shared" si="33"/>
        <v>0</v>
      </c>
      <c r="J304" s="5">
        <f t="shared" si="34"/>
        <v>297</v>
      </c>
    </row>
    <row r="305" spans="2:10" x14ac:dyDescent="0.25">
      <c r="B305" s="6">
        <f t="shared" si="29"/>
        <v>0.29799999999999999</v>
      </c>
      <c r="C305" s="3" cm="1">
        <f t="array" ref="C305">INDEX('Modified Iteration Data'!$Q$8:$Q$1007,MATCH($B305,'Modified Iteration Data'!$AF$8:$AF$1007,0),0)</f>
        <v>129930902.04356779</v>
      </c>
      <c r="D305" s="3" cm="1">
        <f t="array" ref="D305">INDEX('Modified Iteration Data'!$R$8:$R$1007,MATCH($B305,'Modified Iteration Data'!$AG$8:$AG$1007,0),0)</f>
        <v>92397329.572485</v>
      </c>
      <c r="E305" s="3">
        <f t="shared" si="30"/>
        <v>129930902.04356779</v>
      </c>
      <c r="F305" s="3">
        <f t="shared" si="31"/>
        <v>92397329.572485</v>
      </c>
      <c r="G305" s="3">
        <f t="shared" si="28"/>
        <v>92397329.572485</v>
      </c>
      <c r="H305" s="3">
        <f t="shared" si="32"/>
        <v>0</v>
      </c>
      <c r="I305" s="3">
        <f t="shared" si="33"/>
        <v>0</v>
      </c>
      <c r="J305" s="5">
        <f t="shared" si="34"/>
        <v>298</v>
      </c>
    </row>
    <row r="306" spans="2:10" x14ac:dyDescent="0.25">
      <c r="B306" s="6">
        <f t="shared" si="29"/>
        <v>0.29899999999999999</v>
      </c>
      <c r="C306" s="3" cm="1">
        <f t="array" ref="C306">INDEX('Modified Iteration Data'!$Q$8:$Q$1007,MATCH($B306,'Modified Iteration Data'!$AF$8:$AF$1007,0),0)</f>
        <v>129937565.47461639</v>
      </c>
      <c r="D306" s="3" cm="1">
        <f t="array" ref="D306">INDEX('Modified Iteration Data'!$R$8:$R$1007,MATCH($B306,'Modified Iteration Data'!$AG$8:$AG$1007,0),0)</f>
        <v>92489667.064208299</v>
      </c>
      <c r="E306" s="3">
        <f t="shared" si="30"/>
        <v>129937565.47461639</v>
      </c>
      <c r="F306" s="3">
        <f t="shared" si="31"/>
        <v>92489667.064208299</v>
      </c>
      <c r="G306" s="3">
        <f t="shared" si="28"/>
        <v>92489667.064208299</v>
      </c>
      <c r="H306" s="3">
        <f t="shared" si="32"/>
        <v>0</v>
      </c>
      <c r="I306" s="3">
        <f t="shared" si="33"/>
        <v>0</v>
      </c>
      <c r="J306" s="5">
        <f t="shared" si="34"/>
        <v>299</v>
      </c>
    </row>
    <row r="307" spans="2:10" x14ac:dyDescent="0.25">
      <c r="B307" s="6">
        <f t="shared" si="29"/>
        <v>0.3</v>
      </c>
      <c r="C307" s="3" cm="1">
        <f t="array" ref="C307">INDEX('Modified Iteration Data'!$Q$8:$Q$1007,MATCH($B307,'Modified Iteration Data'!$AF$8:$AF$1007,0),0)</f>
        <v>130299704.59227151</v>
      </c>
      <c r="D307" s="3" cm="1">
        <f t="array" ref="D307">INDEX('Modified Iteration Data'!$R$8:$R$1007,MATCH($B307,'Modified Iteration Data'!$AG$8:$AG$1007,0),0)</f>
        <v>92508222.170957103</v>
      </c>
      <c r="E307" s="3">
        <f t="shared" si="30"/>
        <v>130299704.59227151</v>
      </c>
      <c r="F307" s="3">
        <f t="shared" si="31"/>
        <v>92508222.170957103</v>
      </c>
      <c r="G307" s="3">
        <f t="shared" si="28"/>
        <v>92508222.170957103</v>
      </c>
      <c r="H307" s="3">
        <f t="shared" si="32"/>
        <v>0</v>
      </c>
      <c r="I307" s="3">
        <f t="shared" si="33"/>
        <v>0</v>
      </c>
      <c r="J307" s="5">
        <f t="shared" si="34"/>
        <v>300</v>
      </c>
    </row>
    <row r="308" spans="2:10" x14ac:dyDescent="0.25">
      <c r="B308" s="6">
        <f t="shared" si="29"/>
        <v>0.30099999999999999</v>
      </c>
      <c r="C308" s="3" cm="1">
        <f t="array" ref="C308">INDEX('Modified Iteration Data'!$Q$8:$Q$1007,MATCH($B308,'Modified Iteration Data'!$AF$8:$AF$1007,0),0)</f>
        <v>130357532.66702831</v>
      </c>
      <c r="D308" s="3" cm="1">
        <f t="array" ref="D308">INDEX('Modified Iteration Data'!$R$8:$R$1007,MATCH($B308,'Modified Iteration Data'!$AG$8:$AG$1007,0),0)</f>
        <v>92512331.393401697</v>
      </c>
      <c r="E308" s="3">
        <f t="shared" si="30"/>
        <v>130357532.66702831</v>
      </c>
      <c r="F308" s="3">
        <f t="shared" si="31"/>
        <v>92512331.393401697</v>
      </c>
      <c r="G308" s="3">
        <f t="shared" si="28"/>
        <v>92512331.393401697</v>
      </c>
      <c r="H308" s="3">
        <f t="shared" si="32"/>
        <v>0</v>
      </c>
      <c r="I308" s="3">
        <f t="shared" si="33"/>
        <v>0</v>
      </c>
      <c r="J308" s="5">
        <f t="shared" si="34"/>
        <v>301</v>
      </c>
    </row>
    <row r="309" spans="2:10" x14ac:dyDescent="0.25">
      <c r="B309" s="6">
        <f t="shared" si="29"/>
        <v>0.30199999999999999</v>
      </c>
      <c r="C309" s="3" cm="1">
        <f t="array" ref="C309">INDEX('Modified Iteration Data'!$Q$8:$Q$1007,MATCH($B309,'Modified Iteration Data'!$AF$8:$AF$1007,0),0)</f>
        <v>130378029.9356918</v>
      </c>
      <c r="D309" s="3" cm="1">
        <f t="array" ref="D309">INDEX('Modified Iteration Data'!$R$8:$R$1007,MATCH($B309,'Modified Iteration Data'!$AG$8:$AG$1007,0),0)</f>
        <v>92517520.176815495</v>
      </c>
      <c r="E309" s="3">
        <f t="shared" si="30"/>
        <v>130378029.9356918</v>
      </c>
      <c r="F309" s="3">
        <f t="shared" si="31"/>
        <v>92517520.176815495</v>
      </c>
      <c r="G309" s="3">
        <f t="shared" si="28"/>
        <v>92517520.176815495</v>
      </c>
      <c r="H309" s="3">
        <f t="shared" si="32"/>
        <v>0</v>
      </c>
      <c r="I309" s="3">
        <f t="shared" si="33"/>
        <v>0</v>
      </c>
      <c r="J309" s="5">
        <f t="shared" si="34"/>
        <v>302</v>
      </c>
    </row>
    <row r="310" spans="2:10" x14ac:dyDescent="0.25">
      <c r="B310" s="6">
        <f t="shared" si="29"/>
        <v>0.30299999999999999</v>
      </c>
      <c r="C310" s="3" cm="1">
        <f t="array" ref="C310">INDEX('Modified Iteration Data'!$Q$8:$Q$1007,MATCH($B310,'Modified Iteration Data'!$AF$8:$AF$1007,0),0)</f>
        <v>130416890.62026811</v>
      </c>
      <c r="D310" s="3" cm="1">
        <f t="array" ref="D310">INDEX('Modified Iteration Data'!$R$8:$R$1007,MATCH($B310,'Modified Iteration Data'!$AG$8:$AG$1007,0),0)</f>
        <v>92607994.927897602</v>
      </c>
      <c r="E310" s="3">
        <f t="shared" si="30"/>
        <v>130416890.62026811</v>
      </c>
      <c r="F310" s="3">
        <f t="shared" si="31"/>
        <v>92607994.927897602</v>
      </c>
      <c r="G310" s="3">
        <f t="shared" si="28"/>
        <v>92607994.927897602</v>
      </c>
      <c r="H310" s="3">
        <f t="shared" si="32"/>
        <v>0</v>
      </c>
      <c r="I310" s="3">
        <f t="shared" si="33"/>
        <v>0</v>
      </c>
      <c r="J310" s="5">
        <f t="shared" si="34"/>
        <v>303</v>
      </c>
    </row>
    <row r="311" spans="2:10" x14ac:dyDescent="0.25">
      <c r="B311" s="6">
        <f t="shared" si="29"/>
        <v>0.30399999999999999</v>
      </c>
      <c r="C311" s="3" cm="1">
        <f t="array" ref="C311">INDEX('Modified Iteration Data'!$Q$8:$Q$1007,MATCH($B311,'Modified Iteration Data'!$AF$8:$AF$1007,0),0)</f>
        <v>130551998.66394229</v>
      </c>
      <c r="D311" s="3" cm="1">
        <f t="array" ref="D311">INDEX('Modified Iteration Data'!$R$8:$R$1007,MATCH($B311,'Modified Iteration Data'!$AG$8:$AG$1007,0),0)</f>
        <v>92623886.8717971</v>
      </c>
      <c r="E311" s="3">
        <f t="shared" si="30"/>
        <v>130551998.66394229</v>
      </c>
      <c r="F311" s="3">
        <f t="shared" si="31"/>
        <v>92623886.8717971</v>
      </c>
      <c r="G311" s="3">
        <f t="shared" si="28"/>
        <v>92623886.8717971</v>
      </c>
      <c r="H311" s="3">
        <f t="shared" si="32"/>
        <v>0</v>
      </c>
      <c r="I311" s="3">
        <f t="shared" si="33"/>
        <v>0</v>
      </c>
      <c r="J311" s="5">
        <f t="shared" si="34"/>
        <v>304</v>
      </c>
    </row>
    <row r="312" spans="2:10" x14ac:dyDescent="0.25">
      <c r="B312" s="6">
        <f t="shared" si="29"/>
        <v>0.30499999999999999</v>
      </c>
      <c r="C312" s="3" cm="1">
        <f t="array" ref="C312">INDEX('Modified Iteration Data'!$Q$8:$Q$1007,MATCH($B312,'Modified Iteration Data'!$AF$8:$AF$1007,0),0)</f>
        <v>130568550.7444829</v>
      </c>
      <c r="D312" s="3" cm="1">
        <f t="array" ref="D312">INDEX('Modified Iteration Data'!$R$8:$R$1007,MATCH($B312,'Modified Iteration Data'!$AG$8:$AG$1007,0),0)</f>
        <v>92668118.918277293</v>
      </c>
      <c r="E312" s="3">
        <f t="shared" si="30"/>
        <v>130568550.7444829</v>
      </c>
      <c r="F312" s="3">
        <f t="shared" si="31"/>
        <v>92668118.918277293</v>
      </c>
      <c r="G312" s="3">
        <f t="shared" si="28"/>
        <v>92668118.918277293</v>
      </c>
      <c r="H312" s="3">
        <f t="shared" si="32"/>
        <v>0</v>
      </c>
      <c r="I312" s="3">
        <f t="shared" si="33"/>
        <v>0</v>
      </c>
      <c r="J312" s="5">
        <f t="shared" si="34"/>
        <v>305</v>
      </c>
    </row>
    <row r="313" spans="2:10" x14ac:dyDescent="0.25">
      <c r="B313" s="6">
        <f t="shared" si="29"/>
        <v>0.30599999999999999</v>
      </c>
      <c r="C313" s="3" cm="1">
        <f t="array" ref="C313">INDEX('Modified Iteration Data'!$Q$8:$Q$1007,MATCH($B313,'Modified Iteration Data'!$AF$8:$AF$1007,0),0)</f>
        <v>130587036.43557189</v>
      </c>
      <c r="D313" s="3" cm="1">
        <f t="array" ref="D313">INDEX('Modified Iteration Data'!$R$8:$R$1007,MATCH($B313,'Modified Iteration Data'!$AG$8:$AG$1007,0),0)</f>
        <v>92876266.408773705</v>
      </c>
      <c r="E313" s="3">
        <f t="shared" si="30"/>
        <v>130587036.43557189</v>
      </c>
      <c r="F313" s="3">
        <f t="shared" si="31"/>
        <v>92876266.408773705</v>
      </c>
      <c r="G313" s="3">
        <f t="shared" si="28"/>
        <v>92876266.408773705</v>
      </c>
      <c r="H313" s="3">
        <f t="shared" si="32"/>
        <v>0</v>
      </c>
      <c r="I313" s="3">
        <f t="shared" si="33"/>
        <v>0</v>
      </c>
      <c r="J313" s="5">
        <f t="shared" si="34"/>
        <v>306</v>
      </c>
    </row>
    <row r="314" spans="2:10" x14ac:dyDescent="0.25">
      <c r="B314" s="6">
        <f t="shared" si="29"/>
        <v>0.307</v>
      </c>
      <c r="C314" s="3" cm="1">
        <f t="array" ref="C314">INDEX('Modified Iteration Data'!$Q$8:$Q$1007,MATCH($B314,'Modified Iteration Data'!$AF$8:$AF$1007,0),0)</f>
        <v>130819305.9554553</v>
      </c>
      <c r="D314" s="3" cm="1">
        <f t="array" ref="D314">INDEX('Modified Iteration Data'!$R$8:$R$1007,MATCH($B314,'Modified Iteration Data'!$AG$8:$AG$1007,0),0)</f>
        <v>93057279.869651496</v>
      </c>
      <c r="E314" s="3">
        <f t="shared" si="30"/>
        <v>130819305.9554553</v>
      </c>
      <c r="F314" s="3">
        <f t="shared" si="31"/>
        <v>93057279.869651496</v>
      </c>
      <c r="G314" s="3">
        <f t="shared" si="28"/>
        <v>93057279.869651496</v>
      </c>
      <c r="H314" s="3">
        <f t="shared" si="32"/>
        <v>0</v>
      </c>
      <c r="I314" s="3">
        <f t="shared" si="33"/>
        <v>0</v>
      </c>
      <c r="J314" s="5">
        <f t="shared" si="34"/>
        <v>307</v>
      </c>
    </row>
    <row r="315" spans="2:10" x14ac:dyDescent="0.25">
      <c r="B315" s="6">
        <f t="shared" si="29"/>
        <v>0.308</v>
      </c>
      <c r="C315" s="3" cm="1">
        <f t="array" ref="C315">INDEX('Modified Iteration Data'!$Q$8:$Q$1007,MATCH($B315,'Modified Iteration Data'!$AF$8:$AF$1007,0),0)</f>
        <v>130932874.2402412</v>
      </c>
      <c r="D315" s="3" cm="1">
        <f t="array" ref="D315">INDEX('Modified Iteration Data'!$R$8:$R$1007,MATCH($B315,'Modified Iteration Data'!$AG$8:$AG$1007,0),0)</f>
        <v>93079200.626151606</v>
      </c>
      <c r="E315" s="3">
        <f t="shared" si="30"/>
        <v>130932874.2402412</v>
      </c>
      <c r="F315" s="3">
        <f t="shared" si="31"/>
        <v>93079200.626151606</v>
      </c>
      <c r="G315" s="3">
        <f t="shared" si="28"/>
        <v>93079200.626151606</v>
      </c>
      <c r="H315" s="3">
        <f t="shared" si="32"/>
        <v>0</v>
      </c>
      <c r="I315" s="3">
        <f t="shared" si="33"/>
        <v>0</v>
      </c>
      <c r="J315" s="5">
        <f t="shared" si="34"/>
        <v>308</v>
      </c>
    </row>
    <row r="316" spans="2:10" x14ac:dyDescent="0.25">
      <c r="B316" s="6">
        <f t="shared" si="29"/>
        <v>0.309</v>
      </c>
      <c r="C316" s="3" cm="1">
        <f t="array" ref="C316">INDEX('Modified Iteration Data'!$Q$8:$Q$1007,MATCH($B316,'Modified Iteration Data'!$AF$8:$AF$1007,0),0)</f>
        <v>131043171.0625633</v>
      </c>
      <c r="D316" s="3" cm="1">
        <f t="array" ref="D316">INDEX('Modified Iteration Data'!$R$8:$R$1007,MATCH($B316,'Modified Iteration Data'!$AG$8:$AG$1007,0),0)</f>
        <v>93106956.989270896</v>
      </c>
      <c r="E316" s="3">
        <f t="shared" si="30"/>
        <v>131043171.0625633</v>
      </c>
      <c r="F316" s="3">
        <f t="shared" si="31"/>
        <v>93106956.989270896</v>
      </c>
      <c r="G316" s="3">
        <f t="shared" si="28"/>
        <v>93106956.989270896</v>
      </c>
      <c r="H316" s="3">
        <f t="shared" si="32"/>
        <v>0</v>
      </c>
      <c r="I316" s="3">
        <f t="shared" si="33"/>
        <v>0</v>
      </c>
      <c r="J316" s="5">
        <f t="shared" si="34"/>
        <v>309</v>
      </c>
    </row>
    <row r="317" spans="2:10" x14ac:dyDescent="0.25">
      <c r="B317" s="6">
        <f t="shared" si="29"/>
        <v>0.31</v>
      </c>
      <c r="C317" s="3" cm="1">
        <f t="array" ref="C317">INDEX('Modified Iteration Data'!$Q$8:$Q$1007,MATCH($B317,'Modified Iteration Data'!$AF$8:$AF$1007,0),0)</f>
        <v>131216956.4846863</v>
      </c>
      <c r="D317" s="3" cm="1">
        <f t="array" ref="D317">INDEX('Modified Iteration Data'!$R$8:$R$1007,MATCH($B317,'Modified Iteration Data'!$AG$8:$AG$1007,0),0)</f>
        <v>93241028.293962091</v>
      </c>
      <c r="E317" s="3">
        <f t="shared" si="30"/>
        <v>131216956.4846863</v>
      </c>
      <c r="F317" s="3">
        <f t="shared" si="31"/>
        <v>93241028.293962091</v>
      </c>
      <c r="G317" s="3">
        <f t="shared" si="28"/>
        <v>93241028.293962091</v>
      </c>
      <c r="H317" s="3">
        <f t="shared" si="32"/>
        <v>0</v>
      </c>
      <c r="I317" s="3">
        <f t="shared" si="33"/>
        <v>0</v>
      </c>
      <c r="J317" s="5">
        <f t="shared" si="34"/>
        <v>310</v>
      </c>
    </row>
    <row r="318" spans="2:10" x14ac:dyDescent="0.25">
      <c r="B318" s="6">
        <f t="shared" si="29"/>
        <v>0.311</v>
      </c>
      <c r="C318" s="3" cm="1">
        <f t="array" ref="C318">INDEX('Modified Iteration Data'!$Q$8:$Q$1007,MATCH($B318,'Modified Iteration Data'!$AF$8:$AF$1007,0),0)</f>
        <v>131300867.18525961</v>
      </c>
      <c r="D318" s="3" cm="1">
        <f t="array" ref="D318">INDEX('Modified Iteration Data'!$R$8:$R$1007,MATCH($B318,'Modified Iteration Data'!$AG$8:$AG$1007,0),0)</f>
        <v>93271380.97462061</v>
      </c>
      <c r="E318" s="3">
        <f t="shared" si="30"/>
        <v>131300867.18525961</v>
      </c>
      <c r="F318" s="3">
        <f t="shared" si="31"/>
        <v>93271380.97462061</v>
      </c>
      <c r="G318" s="3">
        <f t="shared" si="28"/>
        <v>93271380.97462061</v>
      </c>
      <c r="H318" s="3">
        <f t="shared" si="32"/>
        <v>0</v>
      </c>
      <c r="I318" s="3">
        <f t="shared" si="33"/>
        <v>0</v>
      </c>
      <c r="J318" s="5">
        <f t="shared" si="34"/>
        <v>311</v>
      </c>
    </row>
    <row r="319" spans="2:10" x14ac:dyDescent="0.25">
      <c r="B319" s="6">
        <f t="shared" si="29"/>
        <v>0.312</v>
      </c>
      <c r="C319" s="3" cm="1">
        <f t="array" ref="C319">INDEX('Modified Iteration Data'!$Q$8:$Q$1007,MATCH($B319,'Modified Iteration Data'!$AF$8:$AF$1007,0),0)</f>
        <v>131377279.7267461</v>
      </c>
      <c r="D319" s="3" cm="1">
        <f t="array" ref="D319">INDEX('Modified Iteration Data'!$R$8:$R$1007,MATCH($B319,'Modified Iteration Data'!$AG$8:$AG$1007,0),0)</f>
        <v>93647064.596134603</v>
      </c>
      <c r="E319" s="3">
        <f t="shared" si="30"/>
        <v>131377279.7267461</v>
      </c>
      <c r="F319" s="3">
        <f t="shared" si="31"/>
        <v>93647064.596134603</v>
      </c>
      <c r="G319" s="3">
        <f t="shared" si="28"/>
        <v>93647064.596134603</v>
      </c>
      <c r="H319" s="3">
        <f t="shared" si="32"/>
        <v>0</v>
      </c>
      <c r="I319" s="3">
        <f t="shared" si="33"/>
        <v>0</v>
      </c>
      <c r="J319" s="5">
        <f t="shared" si="34"/>
        <v>312</v>
      </c>
    </row>
    <row r="320" spans="2:10" x14ac:dyDescent="0.25">
      <c r="B320" s="6">
        <f t="shared" si="29"/>
        <v>0.313</v>
      </c>
      <c r="C320" s="3" cm="1">
        <f t="array" ref="C320">INDEX('Modified Iteration Data'!$Q$8:$Q$1007,MATCH($B320,'Modified Iteration Data'!$AF$8:$AF$1007,0),0)</f>
        <v>131434549.64501929</v>
      </c>
      <c r="D320" s="3" cm="1">
        <f t="array" ref="D320">INDEX('Modified Iteration Data'!$R$8:$R$1007,MATCH($B320,'Modified Iteration Data'!$AG$8:$AG$1007,0),0)</f>
        <v>93664476.633221</v>
      </c>
      <c r="E320" s="3">
        <f t="shared" si="30"/>
        <v>131434549.64501929</v>
      </c>
      <c r="F320" s="3">
        <f t="shared" si="31"/>
        <v>93664476.633221</v>
      </c>
      <c r="G320" s="3">
        <f t="shared" si="28"/>
        <v>93664476.633221</v>
      </c>
      <c r="H320" s="3">
        <f t="shared" si="32"/>
        <v>0</v>
      </c>
      <c r="I320" s="3">
        <f t="shared" si="33"/>
        <v>0</v>
      </c>
      <c r="J320" s="5">
        <f t="shared" si="34"/>
        <v>313</v>
      </c>
    </row>
    <row r="321" spans="2:10" x14ac:dyDescent="0.25">
      <c r="B321" s="6">
        <f t="shared" si="29"/>
        <v>0.314</v>
      </c>
      <c r="C321" s="3" cm="1">
        <f t="array" ref="C321">INDEX('Modified Iteration Data'!$Q$8:$Q$1007,MATCH($B321,'Modified Iteration Data'!$AF$8:$AF$1007,0),0)</f>
        <v>131539408.299477</v>
      </c>
      <c r="D321" s="3" cm="1">
        <f t="array" ref="D321">INDEX('Modified Iteration Data'!$R$8:$R$1007,MATCH($B321,'Modified Iteration Data'!$AG$8:$AG$1007,0),0)</f>
        <v>93673115.075030908</v>
      </c>
      <c r="E321" s="3">
        <f t="shared" si="30"/>
        <v>131539408.299477</v>
      </c>
      <c r="F321" s="3">
        <f t="shared" si="31"/>
        <v>93673115.075030908</v>
      </c>
      <c r="G321" s="3">
        <f t="shared" si="28"/>
        <v>93673115.075030908</v>
      </c>
      <c r="H321" s="3">
        <f t="shared" si="32"/>
        <v>0</v>
      </c>
      <c r="I321" s="3">
        <f t="shared" si="33"/>
        <v>0</v>
      </c>
      <c r="J321" s="5">
        <f t="shared" si="34"/>
        <v>314</v>
      </c>
    </row>
    <row r="322" spans="2:10" x14ac:dyDescent="0.25">
      <c r="B322" s="6">
        <f t="shared" si="29"/>
        <v>0.315</v>
      </c>
      <c r="C322" s="3" cm="1">
        <f t="array" ref="C322">INDEX('Modified Iteration Data'!$Q$8:$Q$1007,MATCH($B322,'Modified Iteration Data'!$AF$8:$AF$1007,0),0)</f>
        <v>131698293.2538147</v>
      </c>
      <c r="D322" s="3" cm="1">
        <f t="array" ref="D322">INDEX('Modified Iteration Data'!$R$8:$R$1007,MATCH($B322,'Modified Iteration Data'!$AG$8:$AG$1007,0),0)</f>
        <v>93926929.788973704</v>
      </c>
      <c r="E322" s="3">
        <f t="shared" si="30"/>
        <v>131698293.2538147</v>
      </c>
      <c r="F322" s="3">
        <f t="shared" si="31"/>
        <v>93926929.788973704</v>
      </c>
      <c r="G322" s="3">
        <f t="shared" si="28"/>
        <v>93926929.788973704</v>
      </c>
      <c r="H322" s="3">
        <f t="shared" si="32"/>
        <v>0</v>
      </c>
      <c r="I322" s="3">
        <f t="shared" si="33"/>
        <v>0</v>
      </c>
      <c r="J322" s="5">
        <f t="shared" si="34"/>
        <v>315</v>
      </c>
    </row>
    <row r="323" spans="2:10" x14ac:dyDescent="0.25">
      <c r="B323" s="6">
        <f t="shared" si="29"/>
        <v>0.316</v>
      </c>
      <c r="C323" s="3" cm="1">
        <f t="array" ref="C323">INDEX('Modified Iteration Data'!$Q$8:$Q$1007,MATCH($B323,'Modified Iteration Data'!$AF$8:$AF$1007,0),0)</f>
        <v>132061117.0300526</v>
      </c>
      <c r="D323" s="3" cm="1">
        <f t="array" ref="D323">INDEX('Modified Iteration Data'!$R$8:$R$1007,MATCH($B323,'Modified Iteration Data'!$AG$8:$AG$1007,0),0)</f>
        <v>94005530.98352921</v>
      </c>
      <c r="E323" s="3">
        <f t="shared" si="30"/>
        <v>132061117.0300526</v>
      </c>
      <c r="F323" s="3">
        <f t="shared" si="31"/>
        <v>94005530.98352921</v>
      </c>
      <c r="G323" s="3">
        <f t="shared" si="28"/>
        <v>94005530.98352921</v>
      </c>
      <c r="H323" s="3">
        <f t="shared" si="32"/>
        <v>0</v>
      </c>
      <c r="I323" s="3">
        <f t="shared" si="33"/>
        <v>0</v>
      </c>
      <c r="J323" s="5">
        <f t="shared" si="34"/>
        <v>316</v>
      </c>
    </row>
    <row r="324" spans="2:10" x14ac:dyDescent="0.25">
      <c r="B324" s="6">
        <f t="shared" si="29"/>
        <v>0.317</v>
      </c>
      <c r="C324" s="3" cm="1">
        <f t="array" ref="C324">INDEX('Modified Iteration Data'!$Q$8:$Q$1007,MATCH($B324,'Modified Iteration Data'!$AF$8:$AF$1007,0),0)</f>
        <v>132101552.27175571</v>
      </c>
      <c r="D324" s="3" cm="1">
        <f t="array" ref="D324">INDEX('Modified Iteration Data'!$R$8:$R$1007,MATCH($B324,'Modified Iteration Data'!$AG$8:$AG$1007,0),0)</f>
        <v>94012045.202613696</v>
      </c>
      <c r="E324" s="3">
        <f t="shared" si="30"/>
        <v>132101552.27175571</v>
      </c>
      <c r="F324" s="3">
        <f t="shared" si="31"/>
        <v>94012045.202613696</v>
      </c>
      <c r="G324" s="3">
        <f t="shared" si="28"/>
        <v>94012045.202613696</v>
      </c>
      <c r="H324" s="3">
        <f t="shared" si="32"/>
        <v>0</v>
      </c>
      <c r="I324" s="3">
        <f t="shared" si="33"/>
        <v>0</v>
      </c>
      <c r="J324" s="5">
        <f t="shared" si="34"/>
        <v>317</v>
      </c>
    </row>
    <row r="325" spans="2:10" x14ac:dyDescent="0.25">
      <c r="B325" s="6">
        <f t="shared" si="29"/>
        <v>0.318</v>
      </c>
      <c r="C325" s="3" cm="1">
        <f t="array" ref="C325">INDEX('Modified Iteration Data'!$Q$8:$Q$1007,MATCH($B325,'Modified Iteration Data'!$AF$8:$AF$1007,0),0)</f>
        <v>132764777.6051375</v>
      </c>
      <c r="D325" s="3" cm="1">
        <f t="array" ref="D325">INDEX('Modified Iteration Data'!$R$8:$R$1007,MATCH($B325,'Modified Iteration Data'!$AG$8:$AG$1007,0),0)</f>
        <v>94045287.405752093</v>
      </c>
      <c r="E325" s="3">
        <f t="shared" si="30"/>
        <v>132764777.6051375</v>
      </c>
      <c r="F325" s="3">
        <f t="shared" si="31"/>
        <v>94045287.405752093</v>
      </c>
      <c r="G325" s="3">
        <f t="shared" si="28"/>
        <v>94045287.405752093</v>
      </c>
      <c r="H325" s="3">
        <f t="shared" si="32"/>
        <v>0</v>
      </c>
      <c r="I325" s="3">
        <f t="shared" si="33"/>
        <v>0</v>
      </c>
      <c r="J325" s="5">
        <f t="shared" si="34"/>
        <v>318</v>
      </c>
    </row>
    <row r="326" spans="2:10" x14ac:dyDescent="0.25">
      <c r="B326" s="6">
        <f t="shared" si="29"/>
        <v>0.31900000000000001</v>
      </c>
      <c r="C326" s="3" cm="1">
        <f t="array" ref="C326">INDEX('Modified Iteration Data'!$Q$8:$Q$1007,MATCH($B326,'Modified Iteration Data'!$AF$8:$AF$1007,0),0)</f>
        <v>132776774.60297079</v>
      </c>
      <c r="D326" s="3" cm="1">
        <f t="array" ref="D326">INDEX('Modified Iteration Data'!$R$8:$R$1007,MATCH($B326,'Modified Iteration Data'!$AG$8:$AG$1007,0),0)</f>
        <v>94170283.991887599</v>
      </c>
      <c r="E326" s="3">
        <f t="shared" si="30"/>
        <v>132776774.60297079</v>
      </c>
      <c r="F326" s="3">
        <f t="shared" si="31"/>
        <v>94170283.991887599</v>
      </c>
      <c r="G326" s="3">
        <f t="shared" si="28"/>
        <v>94170283.991887599</v>
      </c>
      <c r="H326" s="3">
        <f t="shared" si="32"/>
        <v>0</v>
      </c>
      <c r="I326" s="3">
        <f t="shared" si="33"/>
        <v>0</v>
      </c>
      <c r="J326" s="5">
        <f t="shared" si="34"/>
        <v>319</v>
      </c>
    </row>
    <row r="327" spans="2:10" x14ac:dyDescent="0.25">
      <c r="B327" s="6">
        <f t="shared" si="29"/>
        <v>0.32</v>
      </c>
      <c r="C327" s="3" cm="1">
        <f t="array" ref="C327">INDEX('Modified Iteration Data'!$Q$8:$Q$1007,MATCH($B327,'Modified Iteration Data'!$AF$8:$AF$1007,0),0)</f>
        <v>133071947.854498</v>
      </c>
      <c r="D327" s="3" cm="1">
        <f t="array" ref="D327">INDEX('Modified Iteration Data'!$R$8:$R$1007,MATCH($B327,'Modified Iteration Data'!$AG$8:$AG$1007,0),0)</f>
        <v>94182207.738768294</v>
      </c>
      <c r="E327" s="3">
        <f t="shared" si="30"/>
        <v>133071947.854498</v>
      </c>
      <c r="F327" s="3">
        <f t="shared" si="31"/>
        <v>94182207.738768294</v>
      </c>
      <c r="G327" s="3">
        <f t="shared" si="28"/>
        <v>94182207.738768294</v>
      </c>
      <c r="H327" s="3">
        <f t="shared" si="32"/>
        <v>0</v>
      </c>
      <c r="I327" s="3">
        <f t="shared" si="33"/>
        <v>0</v>
      </c>
      <c r="J327" s="5">
        <f t="shared" si="34"/>
        <v>320</v>
      </c>
    </row>
    <row r="328" spans="2:10" x14ac:dyDescent="0.25">
      <c r="B328" s="6">
        <f t="shared" si="29"/>
        <v>0.32100000000000001</v>
      </c>
      <c r="C328" s="3" cm="1">
        <f t="array" ref="C328">INDEX('Modified Iteration Data'!$Q$8:$Q$1007,MATCH($B328,'Modified Iteration Data'!$AF$8:$AF$1007,0),0)</f>
        <v>133791365.2601929</v>
      </c>
      <c r="D328" s="3" cm="1">
        <f t="array" ref="D328">INDEX('Modified Iteration Data'!$R$8:$R$1007,MATCH($B328,'Modified Iteration Data'!$AG$8:$AG$1007,0),0)</f>
        <v>94235843.258704603</v>
      </c>
      <c r="E328" s="3">
        <f t="shared" si="30"/>
        <v>133791365.2601929</v>
      </c>
      <c r="F328" s="3">
        <f t="shared" si="31"/>
        <v>94235843.258704603</v>
      </c>
      <c r="G328" s="3">
        <f t="shared" ref="G328:G391" si="35">MIN(E328:F328)</f>
        <v>94235843.258704603</v>
      </c>
      <c r="H328" s="3">
        <f t="shared" si="32"/>
        <v>0</v>
      </c>
      <c r="I328" s="3">
        <f t="shared" si="33"/>
        <v>0</v>
      </c>
      <c r="J328" s="5">
        <f t="shared" si="34"/>
        <v>321</v>
      </c>
    </row>
    <row r="329" spans="2:10" x14ac:dyDescent="0.25">
      <c r="B329" s="6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133824885.65608951</v>
      </c>
      <c r="D329" s="3" cm="1">
        <f t="array" ref="D329">INDEX('Modified Iteration Data'!$R$8:$R$1007,MATCH($B329,'Modified Iteration Data'!$AG$8:$AG$1007,0),0)</f>
        <v>94248345.917445391</v>
      </c>
      <c r="E329" s="3">
        <f t="shared" ref="E329:E392" si="37">C329+$E$5</f>
        <v>133824885.65608951</v>
      </c>
      <c r="F329" s="3">
        <f t="shared" ref="F329:F392" si="38">D329+$F$5</f>
        <v>94248345.917445391</v>
      </c>
      <c r="G329" s="3">
        <f t="shared" si="35"/>
        <v>94248345.917445391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5">
        <f t="shared" si="34"/>
        <v>322</v>
      </c>
    </row>
    <row r="330" spans="2:10" x14ac:dyDescent="0.25">
      <c r="B330" s="6">
        <f t="shared" si="36"/>
        <v>0.32300000000000001</v>
      </c>
      <c r="C330" s="3" cm="1">
        <f t="array" ref="C330">INDEX('Modified Iteration Data'!$Q$8:$Q$1007,MATCH($B330,'Modified Iteration Data'!$AF$8:$AF$1007,0),0)</f>
        <v>133953302.3788541</v>
      </c>
      <c r="D330" s="3" cm="1">
        <f t="array" ref="D330">INDEX('Modified Iteration Data'!$R$8:$R$1007,MATCH($B330,'Modified Iteration Data'!$AG$8:$AG$1007,0),0)</f>
        <v>94274906.1542622</v>
      </c>
      <c r="E330" s="3">
        <f t="shared" si="37"/>
        <v>133953302.3788541</v>
      </c>
      <c r="F330" s="3">
        <f t="shared" si="38"/>
        <v>94274906.1542622</v>
      </c>
      <c r="G330" s="3">
        <f t="shared" si="35"/>
        <v>94274906.1542622</v>
      </c>
      <c r="H330" s="3">
        <f t="shared" si="39"/>
        <v>0</v>
      </c>
      <c r="I330" s="3">
        <f t="shared" si="40"/>
        <v>0</v>
      </c>
      <c r="J330" s="5">
        <f t="shared" ref="J330:J393" si="41">J329+1</f>
        <v>323</v>
      </c>
    </row>
    <row r="331" spans="2:10" x14ac:dyDescent="0.25">
      <c r="B331" s="6">
        <f t="shared" si="36"/>
        <v>0.32400000000000001</v>
      </c>
      <c r="C331" s="3" cm="1">
        <f t="array" ref="C331">INDEX('Modified Iteration Data'!$Q$8:$Q$1007,MATCH($B331,'Modified Iteration Data'!$AF$8:$AF$1007,0),0)</f>
        <v>134048942.8888564</v>
      </c>
      <c r="D331" s="3" cm="1">
        <f t="array" ref="D331">INDEX('Modified Iteration Data'!$R$8:$R$1007,MATCH($B331,'Modified Iteration Data'!$AG$8:$AG$1007,0),0)</f>
        <v>94327440.798847705</v>
      </c>
      <c r="E331" s="3">
        <f t="shared" si="37"/>
        <v>134048942.8888564</v>
      </c>
      <c r="F331" s="3">
        <f t="shared" si="38"/>
        <v>94327440.798847705</v>
      </c>
      <c r="G331" s="3">
        <f t="shared" si="35"/>
        <v>94327440.798847705</v>
      </c>
      <c r="H331" s="3">
        <f t="shared" si="39"/>
        <v>0</v>
      </c>
      <c r="I331" s="3">
        <f t="shared" si="40"/>
        <v>0</v>
      </c>
      <c r="J331" s="5">
        <f t="shared" si="41"/>
        <v>324</v>
      </c>
    </row>
    <row r="332" spans="2:10" x14ac:dyDescent="0.25">
      <c r="B332" s="6">
        <f t="shared" si="36"/>
        <v>0.32500000000000001</v>
      </c>
      <c r="C332" s="3" cm="1">
        <f t="array" ref="C332">INDEX('Modified Iteration Data'!$Q$8:$Q$1007,MATCH($B332,'Modified Iteration Data'!$AF$8:$AF$1007,0),0)</f>
        <v>134278822.5844453</v>
      </c>
      <c r="D332" s="3" cm="1">
        <f t="array" ref="D332">INDEX('Modified Iteration Data'!$R$8:$R$1007,MATCH($B332,'Modified Iteration Data'!$AG$8:$AG$1007,0),0)</f>
        <v>94327584.692602202</v>
      </c>
      <c r="E332" s="3">
        <f t="shared" si="37"/>
        <v>134278822.5844453</v>
      </c>
      <c r="F332" s="3">
        <f t="shared" si="38"/>
        <v>94327584.692602202</v>
      </c>
      <c r="G332" s="3">
        <f t="shared" si="35"/>
        <v>94327584.692602202</v>
      </c>
      <c r="H332" s="3">
        <f t="shared" si="39"/>
        <v>0</v>
      </c>
      <c r="I332" s="3">
        <f t="shared" si="40"/>
        <v>0</v>
      </c>
      <c r="J332" s="5">
        <f t="shared" si="41"/>
        <v>325</v>
      </c>
    </row>
    <row r="333" spans="2:10" x14ac:dyDescent="0.25">
      <c r="B333" s="6">
        <f t="shared" si="36"/>
        <v>0.32600000000000001</v>
      </c>
      <c r="C333" s="3" cm="1">
        <f t="array" ref="C333">INDEX('Modified Iteration Data'!$Q$8:$Q$1007,MATCH($B333,'Modified Iteration Data'!$AF$8:$AF$1007,0),0)</f>
        <v>134547824.72099251</v>
      </c>
      <c r="D333" s="3" cm="1">
        <f t="array" ref="D333">INDEX('Modified Iteration Data'!$R$8:$R$1007,MATCH($B333,'Modified Iteration Data'!$AG$8:$AG$1007,0),0)</f>
        <v>94360478.492988303</v>
      </c>
      <c r="E333" s="3">
        <f t="shared" si="37"/>
        <v>134547824.72099251</v>
      </c>
      <c r="F333" s="3">
        <f t="shared" si="38"/>
        <v>94360478.492988303</v>
      </c>
      <c r="G333" s="3">
        <f t="shared" si="35"/>
        <v>94360478.492988303</v>
      </c>
      <c r="H333" s="3">
        <f t="shared" si="39"/>
        <v>0</v>
      </c>
      <c r="I333" s="3">
        <f t="shared" si="40"/>
        <v>0</v>
      </c>
      <c r="J333" s="5">
        <f t="shared" si="41"/>
        <v>326</v>
      </c>
    </row>
    <row r="334" spans="2:10" x14ac:dyDescent="0.25">
      <c r="B334" s="6">
        <f t="shared" si="36"/>
        <v>0.32700000000000001</v>
      </c>
      <c r="C334" s="3" cm="1">
        <f t="array" ref="C334">INDEX('Modified Iteration Data'!$Q$8:$Q$1007,MATCH($B334,'Modified Iteration Data'!$AF$8:$AF$1007,0),0)</f>
        <v>134611356.67085749</v>
      </c>
      <c r="D334" s="3" cm="1">
        <f t="array" ref="D334">INDEX('Modified Iteration Data'!$R$8:$R$1007,MATCH($B334,'Modified Iteration Data'!$AG$8:$AG$1007,0),0)</f>
        <v>94369926.005718097</v>
      </c>
      <c r="E334" s="3">
        <f t="shared" si="37"/>
        <v>134611356.67085749</v>
      </c>
      <c r="F334" s="3">
        <f t="shared" si="38"/>
        <v>94369926.005718097</v>
      </c>
      <c r="G334" s="3">
        <f t="shared" si="35"/>
        <v>94369926.005718097</v>
      </c>
      <c r="H334" s="3">
        <f t="shared" si="39"/>
        <v>0</v>
      </c>
      <c r="I334" s="3">
        <f t="shared" si="40"/>
        <v>0</v>
      </c>
      <c r="J334" s="5">
        <f t="shared" si="41"/>
        <v>327</v>
      </c>
    </row>
    <row r="335" spans="2:10" x14ac:dyDescent="0.25">
      <c r="B335" s="6">
        <f t="shared" si="36"/>
        <v>0.32800000000000001</v>
      </c>
      <c r="C335" s="3" cm="1">
        <f t="array" ref="C335">INDEX('Modified Iteration Data'!$Q$8:$Q$1007,MATCH($B335,'Modified Iteration Data'!$AF$8:$AF$1007,0),0)</f>
        <v>134631387.7784988</v>
      </c>
      <c r="D335" s="3" cm="1">
        <f t="array" ref="D335">INDEX('Modified Iteration Data'!$R$8:$R$1007,MATCH($B335,'Modified Iteration Data'!$AG$8:$AG$1007,0),0)</f>
        <v>94446352.225722909</v>
      </c>
      <c r="E335" s="3">
        <f t="shared" si="37"/>
        <v>134631387.7784988</v>
      </c>
      <c r="F335" s="3">
        <f t="shared" si="38"/>
        <v>94446352.225722909</v>
      </c>
      <c r="G335" s="3">
        <f t="shared" si="35"/>
        <v>94446352.225722909</v>
      </c>
      <c r="H335" s="3">
        <f t="shared" si="39"/>
        <v>0</v>
      </c>
      <c r="I335" s="3">
        <f t="shared" si="40"/>
        <v>0</v>
      </c>
      <c r="J335" s="5">
        <f t="shared" si="41"/>
        <v>328</v>
      </c>
    </row>
    <row r="336" spans="2:10" x14ac:dyDescent="0.25">
      <c r="B336" s="6">
        <f t="shared" si="36"/>
        <v>0.32900000000000001</v>
      </c>
      <c r="C336" s="3" cm="1">
        <f t="array" ref="C336">INDEX('Modified Iteration Data'!$Q$8:$Q$1007,MATCH($B336,'Modified Iteration Data'!$AF$8:$AF$1007,0),0)</f>
        <v>134981395.1359365</v>
      </c>
      <c r="D336" s="3" cm="1">
        <f t="array" ref="D336">INDEX('Modified Iteration Data'!$R$8:$R$1007,MATCH($B336,'Modified Iteration Data'!$AG$8:$AG$1007,0),0)</f>
        <v>94549844.268024504</v>
      </c>
      <c r="E336" s="3">
        <f t="shared" si="37"/>
        <v>134981395.1359365</v>
      </c>
      <c r="F336" s="3">
        <f t="shared" si="38"/>
        <v>94549844.268024504</v>
      </c>
      <c r="G336" s="3">
        <f t="shared" si="35"/>
        <v>94549844.268024504</v>
      </c>
      <c r="H336" s="3">
        <f t="shared" si="39"/>
        <v>0</v>
      </c>
      <c r="I336" s="3">
        <f t="shared" si="40"/>
        <v>0</v>
      </c>
      <c r="J336" s="5">
        <f t="shared" si="41"/>
        <v>329</v>
      </c>
    </row>
    <row r="337" spans="2:10" x14ac:dyDescent="0.25">
      <c r="B337" s="6">
        <f t="shared" si="36"/>
        <v>0.33</v>
      </c>
      <c r="C337" s="3" cm="1">
        <f t="array" ref="C337">INDEX('Modified Iteration Data'!$Q$8:$Q$1007,MATCH($B337,'Modified Iteration Data'!$AF$8:$AF$1007,0),0)</f>
        <v>135091938.39371049</v>
      </c>
      <c r="D337" s="3" cm="1">
        <f t="array" ref="D337">INDEX('Modified Iteration Data'!$R$8:$R$1007,MATCH($B337,'Modified Iteration Data'!$AG$8:$AG$1007,0),0)</f>
        <v>94896475.730220795</v>
      </c>
      <c r="E337" s="3">
        <f t="shared" si="37"/>
        <v>135091938.39371049</v>
      </c>
      <c r="F337" s="3">
        <f t="shared" si="38"/>
        <v>94896475.730220795</v>
      </c>
      <c r="G337" s="3">
        <f t="shared" si="35"/>
        <v>94896475.730220795</v>
      </c>
      <c r="H337" s="3">
        <f t="shared" si="39"/>
        <v>0</v>
      </c>
      <c r="I337" s="3">
        <f t="shared" si="40"/>
        <v>0</v>
      </c>
      <c r="J337" s="5">
        <f t="shared" si="41"/>
        <v>330</v>
      </c>
    </row>
    <row r="338" spans="2:10" x14ac:dyDescent="0.25">
      <c r="B338" s="6">
        <f t="shared" si="36"/>
        <v>0.33100000000000002</v>
      </c>
      <c r="C338" s="3" cm="1">
        <f t="array" ref="C338">INDEX('Modified Iteration Data'!$Q$8:$Q$1007,MATCH($B338,'Modified Iteration Data'!$AF$8:$AF$1007,0),0)</f>
        <v>135497817.83452669</v>
      </c>
      <c r="D338" s="3" cm="1">
        <f t="array" ref="D338">INDEX('Modified Iteration Data'!$R$8:$R$1007,MATCH($B338,'Modified Iteration Data'!$AG$8:$AG$1007,0),0)</f>
        <v>95010667.685305104</v>
      </c>
      <c r="E338" s="3">
        <f t="shared" si="37"/>
        <v>135497817.83452669</v>
      </c>
      <c r="F338" s="3">
        <f t="shared" si="38"/>
        <v>95010667.685305104</v>
      </c>
      <c r="G338" s="3">
        <f t="shared" si="35"/>
        <v>95010667.685305104</v>
      </c>
      <c r="H338" s="3">
        <f t="shared" si="39"/>
        <v>0</v>
      </c>
      <c r="I338" s="3">
        <f t="shared" si="40"/>
        <v>0</v>
      </c>
      <c r="J338" s="5">
        <f t="shared" si="41"/>
        <v>331</v>
      </c>
    </row>
    <row r="339" spans="2:10" x14ac:dyDescent="0.25">
      <c r="B339" s="6">
        <f t="shared" si="36"/>
        <v>0.33200000000000002</v>
      </c>
      <c r="C339" s="3" cm="1">
        <f t="array" ref="C339">INDEX('Modified Iteration Data'!$Q$8:$Q$1007,MATCH($B339,'Modified Iteration Data'!$AF$8:$AF$1007,0),0)</f>
        <v>135534431.8045626</v>
      </c>
      <c r="D339" s="3" cm="1">
        <f t="array" ref="D339">INDEX('Modified Iteration Data'!$R$8:$R$1007,MATCH($B339,'Modified Iteration Data'!$AG$8:$AG$1007,0),0)</f>
        <v>95025406.678823099</v>
      </c>
      <c r="E339" s="3">
        <f t="shared" si="37"/>
        <v>135534431.8045626</v>
      </c>
      <c r="F339" s="3">
        <f t="shared" si="38"/>
        <v>95025406.678823099</v>
      </c>
      <c r="G339" s="3">
        <f t="shared" si="35"/>
        <v>95025406.678823099</v>
      </c>
      <c r="H339" s="3">
        <f t="shared" si="39"/>
        <v>0</v>
      </c>
      <c r="I339" s="3">
        <f t="shared" si="40"/>
        <v>0</v>
      </c>
      <c r="J339" s="5">
        <f t="shared" si="41"/>
        <v>332</v>
      </c>
    </row>
    <row r="340" spans="2:10" x14ac:dyDescent="0.25">
      <c r="B340" s="6">
        <f t="shared" si="36"/>
        <v>0.33300000000000002</v>
      </c>
      <c r="C340" s="3" cm="1">
        <f t="array" ref="C340">INDEX('Modified Iteration Data'!$Q$8:$Q$1007,MATCH($B340,'Modified Iteration Data'!$AF$8:$AF$1007,0),0)</f>
        <v>135898538.47704259</v>
      </c>
      <c r="D340" s="3" cm="1">
        <f t="array" ref="D340">INDEX('Modified Iteration Data'!$R$8:$R$1007,MATCH($B340,'Modified Iteration Data'!$AG$8:$AG$1007,0),0)</f>
        <v>95030918.117201596</v>
      </c>
      <c r="E340" s="3">
        <f t="shared" si="37"/>
        <v>135898538.47704259</v>
      </c>
      <c r="F340" s="3">
        <f t="shared" si="38"/>
        <v>95030918.117201596</v>
      </c>
      <c r="G340" s="3">
        <f t="shared" si="35"/>
        <v>95030918.117201596</v>
      </c>
      <c r="H340" s="3">
        <f t="shared" si="39"/>
        <v>0</v>
      </c>
      <c r="I340" s="3">
        <f t="shared" si="40"/>
        <v>0</v>
      </c>
      <c r="J340" s="5">
        <f t="shared" si="41"/>
        <v>333</v>
      </c>
    </row>
    <row r="341" spans="2:10" x14ac:dyDescent="0.25">
      <c r="B341" s="6">
        <f t="shared" si="36"/>
        <v>0.33400000000000002</v>
      </c>
      <c r="C341" s="3" cm="1">
        <f t="array" ref="C341">INDEX('Modified Iteration Data'!$Q$8:$Q$1007,MATCH($B341,'Modified Iteration Data'!$AF$8:$AF$1007,0),0)</f>
        <v>136801382.13331151</v>
      </c>
      <c r="D341" s="3" cm="1">
        <f t="array" ref="D341">INDEX('Modified Iteration Data'!$R$8:$R$1007,MATCH($B341,'Modified Iteration Data'!$AG$8:$AG$1007,0),0)</f>
        <v>95156384.983128905</v>
      </c>
      <c r="E341" s="3">
        <f t="shared" si="37"/>
        <v>136801382.13331151</v>
      </c>
      <c r="F341" s="3">
        <f t="shared" si="38"/>
        <v>95156384.983128905</v>
      </c>
      <c r="G341" s="3">
        <f t="shared" si="35"/>
        <v>95156384.983128905</v>
      </c>
      <c r="H341" s="3">
        <f t="shared" si="39"/>
        <v>0</v>
      </c>
      <c r="I341" s="3">
        <f t="shared" si="40"/>
        <v>0</v>
      </c>
      <c r="J341" s="5">
        <f t="shared" si="41"/>
        <v>334</v>
      </c>
    </row>
    <row r="342" spans="2:10" x14ac:dyDescent="0.25">
      <c r="B342" s="6">
        <f t="shared" si="36"/>
        <v>0.33500000000000002</v>
      </c>
      <c r="C342" s="3" cm="1">
        <f t="array" ref="C342">INDEX('Modified Iteration Data'!$Q$8:$Q$1007,MATCH($B342,'Modified Iteration Data'!$AF$8:$AF$1007,0),0)</f>
        <v>137189395.3705633</v>
      </c>
      <c r="D342" s="3" cm="1">
        <f t="array" ref="D342">INDEX('Modified Iteration Data'!$R$8:$R$1007,MATCH($B342,'Modified Iteration Data'!$AG$8:$AG$1007,0),0)</f>
        <v>95240431.097297907</v>
      </c>
      <c r="E342" s="3">
        <f t="shared" si="37"/>
        <v>137189395.3705633</v>
      </c>
      <c r="F342" s="3">
        <f t="shared" si="38"/>
        <v>95240431.097297907</v>
      </c>
      <c r="G342" s="3">
        <f t="shared" si="35"/>
        <v>95240431.097297907</v>
      </c>
      <c r="H342" s="3">
        <f t="shared" si="39"/>
        <v>0</v>
      </c>
      <c r="I342" s="3">
        <f t="shared" si="40"/>
        <v>0</v>
      </c>
      <c r="J342" s="5">
        <f t="shared" si="41"/>
        <v>335</v>
      </c>
    </row>
    <row r="343" spans="2:10" x14ac:dyDescent="0.25">
      <c r="B343" s="6">
        <f t="shared" si="36"/>
        <v>0.33600000000000002</v>
      </c>
      <c r="C343" s="3" cm="1">
        <f t="array" ref="C343">INDEX('Modified Iteration Data'!$Q$8:$Q$1007,MATCH($B343,'Modified Iteration Data'!$AF$8:$AF$1007,0),0)</f>
        <v>137273764.55574602</v>
      </c>
      <c r="D343" s="3" cm="1">
        <f t="array" ref="D343">INDEX('Modified Iteration Data'!$R$8:$R$1007,MATCH($B343,'Modified Iteration Data'!$AG$8:$AG$1007,0),0)</f>
        <v>95407693.236181706</v>
      </c>
      <c r="E343" s="3">
        <f t="shared" si="37"/>
        <v>137273764.55574602</v>
      </c>
      <c r="F343" s="3">
        <f t="shared" si="38"/>
        <v>95407693.236181706</v>
      </c>
      <c r="G343" s="3">
        <f t="shared" si="35"/>
        <v>95407693.236181706</v>
      </c>
      <c r="H343" s="3">
        <f t="shared" si="39"/>
        <v>0</v>
      </c>
      <c r="I343" s="3">
        <f t="shared" si="40"/>
        <v>0</v>
      </c>
      <c r="J343" s="5">
        <f t="shared" si="41"/>
        <v>336</v>
      </c>
    </row>
    <row r="344" spans="2:10" x14ac:dyDescent="0.25">
      <c r="B344" s="6">
        <f t="shared" si="36"/>
        <v>0.33700000000000002</v>
      </c>
      <c r="C344" s="3" cm="1">
        <f t="array" ref="C344">INDEX('Modified Iteration Data'!$Q$8:$Q$1007,MATCH($B344,'Modified Iteration Data'!$AF$8:$AF$1007,0),0)</f>
        <v>137314071.86243761</v>
      </c>
      <c r="D344" s="3" cm="1">
        <f t="array" ref="D344">INDEX('Modified Iteration Data'!$R$8:$R$1007,MATCH($B344,'Modified Iteration Data'!$AG$8:$AG$1007,0),0)</f>
        <v>95464698.763357908</v>
      </c>
      <c r="E344" s="3">
        <f t="shared" si="37"/>
        <v>137314071.86243761</v>
      </c>
      <c r="F344" s="3">
        <f t="shared" si="38"/>
        <v>95464698.763357908</v>
      </c>
      <c r="G344" s="3">
        <f t="shared" si="35"/>
        <v>95464698.763357908</v>
      </c>
      <c r="H344" s="3">
        <f t="shared" si="39"/>
        <v>0</v>
      </c>
      <c r="I344" s="3">
        <f t="shared" si="40"/>
        <v>0</v>
      </c>
      <c r="J344" s="5">
        <f t="shared" si="41"/>
        <v>337</v>
      </c>
    </row>
    <row r="345" spans="2:10" x14ac:dyDescent="0.25">
      <c r="B345" s="6">
        <f t="shared" si="36"/>
        <v>0.33800000000000002</v>
      </c>
      <c r="C345" s="3" cm="1">
        <f t="array" ref="C345">INDEX('Modified Iteration Data'!$Q$8:$Q$1007,MATCH($B345,'Modified Iteration Data'!$AF$8:$AF$1007,0),0)</f>
        <v>137326410.15216339</v>
      </c>
      <c r="D345" s="3" cm="1">
        <f t="array" ref="D345">INDEX('Modified Iteration Data'!$R$8:$R$1007,MATCH($B345,'Modified Iteration Data'!$AG$8:$AG$1007,0),0)</f>
        <v>95525686.841000199</v>
      </c>
      <c r="E345" s="3">
        <f t="shared" si="37"/>
        <v>137326410.15216339</v>
      </c>
      <c r="F345" s="3">
        <f t="shared" si="38"/>
        <v>95525686.841000199</v>
      </c>
      <c r="G345" s="3">
        <f t="shared" si="35"/>
        <v>95525686.841000199</v>
      </c>
      <c r="H345" s="3">
        <f t="shared" si="39"/>
        <v>0</v>
      </c>
      <c r="I345" s="3">
        <f t="shared" si="40"/>
        <v>0</v>
      </c>
      <c r="J345" s="5">
        <f t="shared" si="41"/>
        <v>338</v>
      </c>
    </row>
    <row r="346" spans="2:10" x14ac:dyDescent="0.25">
      <c r="B346" s="6">
        <f t="shared" si="36"/>
        <v>0.33900000000000002</v>
      </c>
      <c r="C346" s="3" cm="1">
        <f t="array" ref="C346">INDEX('Modified Iteration Data'!$Q$8:$Q$1007,MATCH($B346,'Modified Iteration Data'!$AF$8:$AF$1007,0),0)</f>
        <v>137349495.7688536</v>
      </c>
      <c r="D346" s="3" cm="1">
        <f t="array" ref="D346">INDEX('Modified Iteration Data'!$R$8:$R$1007,MATCH($B346,'Modified Iteration Data'!$AG$8:$AG$1007,0),0)</f>
        <v>95646119.129349604</v>
      </c>
      <c r="E346" s="3">
        <f t="shared" si="37"/>
        <v>137349495.7688536</v>
      </c>
      <c r="F346" s="3">
        <f t="shared" si="38"/>
        <v>95646119.129349604</v>
      </c>
      <c r="G346" s="3">
        <f t="shared" si="35"/>
        <v>95646119.129349604</v>
      </c>
      <c r="H346" s="3">
        <f t="shared" si="39"/>
        <v>0</v>
      </c>
      <c r="I346" s="3">
        <f t="shared" si="40"/>
        <v>0</v>
      </c>
      <c r="J346" s="5">
        <f t="shared" si="41"/>
        <v>339</v>
      </c>
    </row>
    <row r="347" spans="2:10" x14ac:dyDescent="0.25">
      <c r="B347" s="6">
        <f t="shared" si="36"/>
        <v>0.34</v>
      </c>
      <c r="C347" s="3" cm="1">
        <f t="array" ref="C347">INDEX('Modified Iteration Data'!$Q$8:$Q$1007,MATCH($B347,'Modified Iteration Data'!$AF$8:$AF$1007,0),0)</f>
        <v>137612681.8547411</v>
      </c>
      <c r="D347" s="3" cm="1">
        <f t="array" ref="D347">INDEX('Modified Iteration Data'!$R$8:$R$1007,MATCH($B347,'Modified Iteration Data'!$AG$8:$AG$1007,0),0)</f>
        <v>95669297.853722602</v>
      </c>
      <c r="E347" s="3">
        <f t="shared" si="37"/>
        <v>137612681.8547411</v>
      </c>
      <c r="F347" s="3">
        <f t="shared" si="38"/>
        <v>95669297.853722602</v>
      </c>
      <c r="G347" s="3">
        <f t="shared" si="35"/>
        <v>95669297.853722602</v>
      </c>
      <c r="H347" s="3">
        <f t="shared" si="39"/>
        <v>0</v>
      </c>
      <c r="I347" s="3">
        <f t="shared" si="40"/>
        <v>0</v>
      </c>
      <c r="J347" s="5">
        <f t="shared" si="41"/>
        <v>340</v>
      </c>
    </row>
    <row r="348" spans="2:10" x14ac:dyDescent="0.25">
      <c r="B348" s="6">
        <f t="shared" si="36"/>
        <v>0.34100000000000003</v>
      </c>
      <c r="C348" s="3" cm="1">
        <f t="array" ref="C348">INDEX('Modified Iteration Data'!$Q$8:$Q$1007,MATCH($B348,'Modified Iteration Data'!$AF$8:$AF$1007,0),0)</f>
        <v>137735143.83042198</v>
      </c>
      <c r="D348" s="3" cm="1">
        <f t="array" ref="D348">INDEX('Modified Iteration Data'!$R$8:$R$1007,MATCH($B348,'Modified Iteration Data'!$AG$8:$AG$1007,0),0)</f>
        <v>95706720.107362702</v>
      </c>
      <c r="E348" s="3">
        <f t="shared" si="37"/>
        <v>137735143.83042198</v>
      </c>
      <c r="F348" s="3">
        <f t="shared" si="38"/>
        <v>95706720.107362702</v>
      </c>
      <c r="G348" s="3">
        <f t="shared" si="35"/>
        <v>95706720.107362702</v>
      </c>
      <c r="H348" s="3">
        <f t="shared" si="39"/>
        <v>0</v>
      </c>
      <c r="I348" s="3">
        <f t="shared" si="40"/>
        <v>0</v>
      </c>
      <c r="J348" s="5">
        <f t="shared" si="41"/>
        <v>341</v>
      </c>
    </row>
    <row r="349" spans="2:10" x14ac:dyDescent="0.25">
      <c r="B349" s="6">
        <f t="shared" si="36"/>
        <v>0.34200000000000003</v>
      </c>
      <c r="C349" s="3" cm="1">
        <f t="array" ref="C349">INDEX('Modified Iteration Data'!$Q$8:$Q$1007,MATCH($B349,'Modified Iteration Data'!$AF$8:$AF$1007,0),0)</f>
        <v>137882595.95119581</v>
      </c>
      <c r="D349" s="3" cm="1">
        <f t="array" ref="D349">INDEX('Modified Iteration Data'!$R$8:$R$1007,MATCH($B349,'Modified Iteration Data'!$AG$8:$AG$1007,0),0)</f>
        <v>95709520.238958403</v>
      </c>
      <c r="E349" s="3">
        <f t="shared" si="37"/>
        <v>137882595.95119581</v>
      </c>
      <c r="F349" s="3">
        <f t="shared" si="38"/>
        <v>95709520.238958403</v>
      </c>
      <c r="G349" s="3">
        <f t="shared" si="35"/>
        <v>95709520.238958403</v>
      </c>
      <c r="H349" s="3">
        <f t="shared" si="39"/>
        <v>0</v>
      </c>
      <c r="I349" s="3">
        <f t="shared" si="40"/>
        <v>0</v>
      </c>
      <c r="J349" s="5">
        <f t="shared" si="41"/>
        <v>342</v>
      </c>
    </row>
    <row r="350" spans="2:10" x14ac:dyDescent="0.25">
      <c r="B350" s="6">
        <f t="shared" si="36"/>
        <v>0.34300000000000003</v>
      </c>
      <c r="C350" s="3" cm="1">
        <f t="array" ref="C350">INDEX('Modified Iteration Data'!$Q$8:$Q$1007,MATCH($B350,'Modified Iteration Data'!$AF$8:$AF$1007,0),0)</f>
        <v>138024215.19131529</v>
      </c>
      <c r="D350" s="3" cm="1">
        <f t="array" ref="D350">INDEX('Modified Iteration Data'!$R$8:$R$1007,MATCH($B350,'Modified Iteration Data'!$AG$8:$AG$1007,0),0)</f>
        <v>95809528.418295607</v>
      </c>
      <c r="E350" s="3">
        <f t="shared" si="37"/>
        <v>138024215.19131529</v>
      </c>
      <c r="F350" s="3">
        <f t="shared" si="38"/>
        <v>95809528.418295607</v>
      </c>
      <c r="G350" s="3">
        <f t="shared" si="35"/>
        <v>95809528.418295607</v>
      </c>
      <c r="H350" s="3">
        <f t="shared" si="39"/>
        <v>0</v>
      </c>
      <c r="I350" s="3">
        <f t="shared" si="40"/>
        <v>0</v>
      </c>
      <c r="J350" s="5">
        <f t="shared" si="41"/>
        <v>343</v>
      </c>
    </row>
    <row r="351" spans="2:10" x14ac:dyDescent="0.25">
      <c r="B351" s="6">
        <f t="shared" si="36"/>
        <v>0.34399999999999997</v>
      </c>
      <c r="C351" s="3" cm="1">
        <f t="array" ref="C351">INDEX('Modified Iteration Data'!$Q$8:$Q$1007,MATCH($B351,'Modified Iteration Data'!$AF$8:$AF$1007,0),0)</f>
        <v>138403639.17727482</v>
      </c>
      <c r="D351" s="3" cm="1">
        <f t="array" ref="D351">INDEX('Modified Iteration Data'!$R$8:$R$1007,MATCH($B351,'Modified Iteration Data'!$AG$8:$AG$1007,0),0)</f>
        <v>95959482.528925404</v>
      </c>
      <c r="E351" s="3">
        <f t="shared" si="37"/>
        <v>138403639.17727482</v>
      </c>
      <c r="F351" s="3">
        <f t="shared" si="38"/>
        <v>95959482.528925404</v>
      </c>
      <c r="G351" s="3">
        <f t="shared" si="35"/>
        <v>95959482.528925404</v>
      </c>
      <c r="H351" s="3">
        <f t="shared" si="39"/>
        <v>0</v>
      </c>
      <c r="I351" s="3">
        <f t="shared" si="40"/>
        <v>0</v>
      </c>
      <c r="J351" s="5">
        <f t="shared" si="41"/>
        <v>344</v>
      </c>
    </row>
    <row r="352" spans="2:10" x14ac:dyDescent="0.25">
      <c r="B352" s="6">
        <f t="shared" si="36"/>
        <v>0.34499999999999997</v>
      </c>
      <c r="C352" s="3" cm="1">
        <f t="array" ref="C352">INDEX('Modified Iteration Data'!$Q$8:$Q$1007,MATCH($B352,'Modified Iteration Data'!$AF$8:$AF$1007,0),0)</f>
        <v>138522980.6801635</v>
      </c>
      <c r="D352" s="3" cm="1">
        <f t="array" ref="D352">INDEX('Modified Iteration Data'!$R$8:$R$1007,MATCH($B352,'Modified Iteration Data'!$AG$8:$AG$1007,0),0)</f>
        <v>96001428.110385299</v>
      </c>
      <c r="E352" s="3">
        <f t="shared" si="37"/>
        <v>138522980.6801635</v>
      </c>
      <c r="F352" s="3">
        <f t="shared" si="38"/>
        <v>96001428.110385299</v>
      </c>
      <c r="G352" s="3">
        <f t="shared" si="35"/>
        <v>96001428.110385299</v>
      </c>
      <c r="H352" s="3">
        <f t="shared" si="39"/>
        <v>0</v>
      </c>
      <c r="I352" s="3">
        <f t="shared" si="40"/>
        <v>0</v>
      </c>
      <c r="J352" s="5">
        <f t="shared" si="41"/>
        <v>345</v>
      </c>
    </row>
    <row r="353" spans="2:10" x14ac:dyDescent="0.25">
      <c r="B353" s="6">
        <f t="shared" si="36"/>
        <v>0.34599999999999997</v>
      </c>
      <c r="C353" s="3" cm="1">
        <f t="array" ref="C353">INDEX('Modified Iteration Data'!$Q$8:$Q$1007,MATCH($B353,'Modified Iteration Data'!$AF$8:$AF$1007,0),0)</f>
        <v>138631541.80731189</v>
      </c>
      <c r="D353" s="3" cm="1">
        <f t="array" ref="D353">INDEX('Modified Iteration Data'!$R$8:$R$1007,MATCH($B353,'Modified Iteration Data'!$AG$8:$AG$1007,0),0)</f>
        <v>96057142.436133206</v>
      </c>
      <c r="E353" s="3">
        <f t="shared" si="37"/>
        <v>138631541.80731189</v>
      </c>
      <c r="F353" s="3">
        <f t="shared" si="38"/>
        <v>96057142.436133206</v>
      </c>
      <c r="G353" s="3">
        <f t="shared" si="35"/>
        <v>96057142.436133206</v>
      </c>
      <c r="H353" s="3">
        <f t="shared" si="39"/>
        <v>0</v>
      </c>
      <c r="I353" s="3">
        <f t="shared" si="40"/>
        <v>0</v>
      </c>
      <c r="J353" s="5">
        <f t="shared" si="41"/>
        <v>346</v>
      </c>
    </row>
    <row r="354" spans="2:10" x14ac:dyDescent="0.25">
      <c r="B354" s="6">
        <f t="shared" si="36"/>
        <v>0.34699999999999998</v>
      </c>
      <c r="C354" s="3" cm="1">
        <f t="array" ref="C354">INDEX('Modified Iteration Data'!$Q$8:$Q$1007,MATCH($B354,'Modified Iteration Data'!$AF$8:$AF$1007,0),0)</f>
        <v>138665539.63575831</v>
      </c>
      <c r="D354" s="3" cm="1">
        <f t="array" ref="D354">INDEX('Modified Iteration Data'!$R$8:$R$1007,MATCH($B354,'Modified Iteration Data'!$AG$8:$AG$1007,0),0)</f>
        <v>96123394.327133894</v>
      </c>
      <c r="E354" s="3">
        <f t="shared" si="37"/>
        <v>138665539.63575831</v>
      </c>
      <c r="F354" s="3">
        <f t="shared" si="38"/>
        <v>96123394.327133894</v>
      </c>
      <c r="G354" s="3">
        <f t="shared" si="35"/>
        <v>96123394.327133894</v>
      </c>
      <c r="H354" s="3">
        <f t="shared" si="39"/>
        <v>0</v>
      </c>
      <c r="I354" s="3">
        <f t="shared" si="40"/>
        <v>0</v>
      </c>
      <c r="J354" s="5">
        <f t="shared" si="41"/>
        <v>347</v>
      </c>
    </row>
    <row r="355" spans="2:10" x14ac:dyDescent="0.25">
      <c r="B355" s="6">
        <f t="shared" si="36"/>
        <v>0.34799999999999998</v>
      </c>
      <c r="C355" s="3" cm="1">
        <f t="array" ref="C355">INDEX('Modified Iteration Data'!$Q$8:$Q$1007,MATCH($B355,'Modified Iteration Data'!$AF$8:$AF$1007,0),0)</f>
        <v>138671660.86409751</v>
      </c>
      <c r="D355" s="3" cm="1">
        <f t="array" ref="D355">INDEX('Modified Iteration Data'!$R$8:$R$1007,MATCH($B355,'Modified Iteration Data'!$AG$8:$AG$1007,0),0)</f>
        <v>96185065.982107311</v>
      </c>
      <c r="E355" s="3">
        <f t="shared" si="37"/>
        <v>138671660.86409751</v>
      </c>
      <c r="F355" s="3">
        <f t="shared" si="38"/>
        <v>96185065.982107311</v>
      </c>
      <c r="G355" s="3">
        <f t="shared" si="35"/>
        <v>96185065.982107311</v>
      </c>
      <c r="H355" s="3">
        <f t="shared" si="39"/>
        <v>0</v>
      </c>
      <c r="I355" s="3">
        <f t="shared" si="40"/>
        <v>0</v>
      </c>
      <c r="J355" s="5">
        <f t="shared" si="41"/>
        <v>348</v>
      </c>
    </row>
    <row r="356" spans="2:10" x14ac:dyDescent="0.25">
      <c r="B356" s="6">
        <f t="shared" si="36"/>
        <v>0.34899999999999998</v>
      </c>
      <c r="C356" s="3" cm="1">
        <f t="array" ref="C356">INDEX('Modified Iteration Data'!$Q$8:$Q$1007,MATCH($B356,'Modified Iteration Data'!$AF$8:$AF$1007,0),0)</f>
        <v>138674469.34072042</v>
      </c>
      <c r="D356" s="3" cm="1">
        <f t="array" ref="D356">INDEX('Modified Iteration Data'!$R$8:$R$1007,MATCH($B356,'Modified Iteration Data'!$AG$8:$AG$1007,0),0)</f>
        <v>96192933.530239195</v>
      </c>
      <c r="E356" s="3">
        <f t="shared" si="37"/>
        <v>138674469.34072042</v>
      </c>
      <c r="F356" s="3">
        <f t="shared" si="38"/>
        <v>96192933.530239195</v>
      </c>
      <c r="G356" s="3">
        <f t="shared" si="35"/>
        <v>96192933.530239195</v>
      </c>
      <c r="H356" s="3">
        <f t="shared" si="39"/>
        <v>0</v>
      </c>
      <c r="I356" s="3">
        <f t="shared" si="40"/>
        <v>0</v>
      </c>
      <c r="J356" s="5">
        <f t="shared" si="41"/>
        <v>349</v>
      </c>
    </row>
    <row r="357" spans="2:10" x14ac:dyDescent="0.25">
      <c r="B357" s="6">
        <f t="shared" si="36"/>
        <v>0.35</v>
      </c>
      <c r="C357" s="3" cm="1">
        <f t="array" ref="C357">INDEX('Modified Iteration Data'!$Q$8:$Q$1007,MATCH($B357,'Modified Iteration Data'!$AF$8:$AF$1007,0),0)</f>
        <v>138782760.0833891</v>
      </c>
      <c r="D357" s="3" cm="1">
        <f t="array" ref="D357">INDEX('Modified Iteration Data'!$R$8:$R$1007,MATCH($B357,'Modified Iteration Data'!$AG$8:$AG$1007,0),0)</f>
        <v>96198465.081539392</v>
      </c>
      <c r="E357" s="3">
        <f t="shared" si="37"/>
        <v>138782760.0833891</v>
      </c>
      <c r="F357" s="3">
        <f t="shared" si="38"/>
        <v>96198465.081539392</v>
      </c>
      <c r="G357" s="3">
        <f t="shared" si="35"/>
        <v>96198465.081539392</v>
      </c>
      <c r="H357" s="3">
        <f t="shared" si="39"/>
        <v>0</v>
      </c>
      <c r="I357" s="3">
        <f t="shared" si="40"/>
        <v>0</v>
      </c>
      <c r="J357" s="5">
        <f t="shared" si="41"/>
        <v>350</v>
      </c>
    </row>
    <row r="358" spans="2:10" x14ac:dyDescent="0.25">
      <c r="B358" s="6">
        <f t="shared" si="36"/>
        <v>0.35099999999999998</v>
      </c>
      <c r="C358" s="3" cm="1">
        <f t="array" ref="C358">INDEX('Modified Iteration Data'!$Q$8:$Q$1007,MATCH($B358,'Modified Iteration Data'!$AF$8:$AF$1007,0),0)</f>
        <v>138855471.6039677</v>
      </c>
      <c r="D358" s="3" cm="1">
        <f t="array" ref="D358">INDEX('Modified Iteration Data'!$R$8:$R$1007,MATCH($B358,'Modified Iteration Data'!$AG$8:$AG$1007,0),0)</f>
        <v>96249553.014813811</v>
      </c>
      <c r="E358" s="3">
        <f t="shared" si="37"/>
        <v>138855471.6039677</v>
      </c>
      <c r="F358" s="3">
        <f t="shared" si="38"/>
        <v>96249553.014813811</v>
      </c>
      <c r="G358" s="3">
        <f t="shared" si="35"/>
        <v>96249553.014813811</v>
      </c>
      <c r="H358" s="3">
        <f t="shared" si="39"/>
        <v>0</v>
      </c>
      <c r="I358" s="3">
        <f t="shared" si="40"/>
        <v>0</v>
      </c>
      <c r="J358" s="5">
        <f t="shared" si="41"/>
        <v>351</v>
      </c>
    </row>
    <row r="359" spans="2:10" x14ac:dyDescent="0.25">
      <c r="B359" s="6">
        <f t="shared" si="36"/>
        <v>0.35199999999999998</v>
      </c>
      <c r="C359" s="3" cm="1">
        <f t="array" ref="C359">INDEX('Modified Iteration Data'!$Q$8:$Q$1007,MATCH($B359,'Modified Iteration Data'!$AF$8:$AF$1007,0),0)</f>
        <v>139099402.48171198</v>
      </c>
      <c r="D359" s="3" cm="1">
        <f t="array" ref="D359">INDEX('Modified Iteration Data'!$R$8:$R$1007,MATCH($B359,'Modified Iteration Data'!$AG$8:$AG$1007,0),0)</f>
        <v>96255410.909116894</v>
      </c>
      <c r="E359" s="3">
        <f t="shared" si="37"/>
        <v>139099402.48171198</v>
      </c>
      <c r="F359" s="3">
        <f t="shared" si="38"/>
        <v>96255410.909116894</v>
      </c>
      <c r="G359" s="3">
        <f t="shared" si="35"/>
        <v>96255410.909116894</v>
      </c>
      <c r="H359" s="3">
        <f t="shared" si="39"/>
        <v>0</v>
      </c>
      <c r="I359" s="3">
        <f t="shared" si="40"/>
        <v>0</v>
      </c>
      <c r="J359" s="5">
        <f t="shared" si="41"/>
        <v>352</v>
      </c>
    </row>
    <row r="360" spans="2:10" x14ac:dyDescent="0.25">
      <c r="B360" s="6">
        <f t="shared" si="36"/>
        <v>0.35299999999999998</v>
      </c>
      <c r="C360" s="3" cm="1">
        <f t="array" ref="C360">INDEX('Modified Iteration Data'!$Q$8:$Q$1007,MATCH($B360,'Modified Iteration Data'!$AF$8:$AF$1007,0),0)</f>
        <v>139261063.75579941</v>
      </c>
      <c r="D360" s="3" cm="1">
        <f t="array" ref="D360">INDEX('Modified Iteration Data'!$R$8:$R$1007,MATCH($B360,'Modified Iteration Data'!$AG$8:$AG$1007,0),0)</f>
        <v>96329873.093413398</v>
      </c>
      <c r="E360" s="3">
        <f t="shared" si="37"/>
        <v>139261063.75579941</v>
      </c>
      <c r="F360" s="3">
        <f t="shared" si="38"/>
        <v>96329873.093413398</v>
      </c>
      <c r="G360" s="3">
        <f t="shared" si="35"/>
        <v>96329873.093413398</v>
      </c>
      <c r="H360" s="3">
        <f t="shared" si="39"/>
        <v>0</v>
      </c>
      <c r="I360" s="3">
        <f t="shared" si="40"/>
        <v>0</v>
      </c>
      <c r="J360" s="5">
        <f t="shared" si="41"/>
        <v>353</v>
      </c>
    </row>
    <row r="361" spans="2:10" x14ac:dyDescent="0.25">
      <c r="B361" s="6">
        <f t="shared" si="36"/>
        <v>0.35399999999999998</v>
      </c>
      <c r="C361" s="3" cm="1">
        <f t="array" ref="C361">INDEX('Modified Iteration Data'!$Q$8:$Q$1007,MATCH($B361,'Modified Iteration Data'!$AF$8:$AF$1007,0),0)</f>
        <v>139313633.57934141</v>
      </c>
      <c r="D361" s="3" cm="1">
        <f t="array" ref="D361">INDEX('Modified Iteration Data'!$R$8:$R$1007,MATCH($B361,'Modified Iteration Data'!$AG$8:$AG$1007,0),0)</f>
        <v>96376281.456889704</v>
      </c>
      <c r="E361" s="3">
        <f t="shared" si="37"/>
        <v>139313633.57934141</v>
      </c>
      <c r="F361" s="3">
        <f t="shared" si="38"/>
        <v>96376281.456889704</v>
      </c>
      <c r="G361" s="3">
        <f t="shared" si="35"/>
        <v>96376281.456889704</v>
      </c>
      <c r="H361" s="3">
        <f t="shared" si="39"/>
        <v>0</v>
      </c>
      <c r="I361" s="3">
        <f t="shared" si="40"/>
        <v>0</v>
      </c>
      <c r="J361" s="5">
        <f t="shared" si="41"/>
        <v>354</v>
      </c>
    </row>
    <row r="362" spans="2:10" x14ac:dyDescent="0.25">
      <c r="B362" s="6">
        <f t="shared" si="36"/>
        <v>0.35499999999999998</v>
      </c>
      <c r="C362" s="3" cm="1">
        <f t="array" ref="C362">INDEX('Modified Iteration Data'!$Q$8:$Q$1007,MATCH($B362,'Modified Iteration Data'!$AF$8:$AF$1007,0),0)</f>
        <v>139365239.47299939</v>
      </c>
      <c r="D362" s="3" cm="1">
        <f t="array" ref="D362">INDEX('Modified Iteration Data'!$R$8:$R$1007,MATCH($B362,'Modified Iteration Data'!$AG$8:$AG$1007,0),0)</f>
        <v>96551623.008673802</v>
      </c>
      <c r="E362" s="3">
        <f t="shared" si="37"/>
        <v>139365239.47299939</v>
      </c>
      <c r="F362" s="3">
        <f t="shared" si="38"/>
        <v>96551623.008673802</v>
      </c>
      <c r="G362" s="3">
        <f t="shared" si="35"/>
        <v>96551623.008673802</v>
      </c>
      <c r="H362" s="3">
        <f t="shared" si="39"/>
        <v>0</v>
      </c>
      <c r="I362" s="3">
        <f t="shared" si="40"/>
        <v>0</v>
      </c>
      <c r="J362" s="5">
        <f t="shared" si="41"/>
        <v>355</v>
      </c>
    </row>
    <row r="363" spans="2:10" x14ac:dyDescent="0.25">
      <c r="B363" s="6">
        <f t="shared" si="36"/>
        <v>0.35599999999999998</v>
      </c>
      <c r="C363" s="3" cm="1">
        <f t="array" ref="C363">INDEX('Modified Iteration Data'!$Q$8:$Q$1007,MATCH($B363,'Modified Iteration Data'!$AF$8:$AF$1007,0),0)</f>
        <v>139456185.28336918</v>
      </c>
      <c r="D363" s="3" cm="1">
        <f t="array" ref="D363">INDEX('Modified Iteration Data'!$R$8:$R$1007,MATCH($B363,'Modified Iteration Data'!$AG$8:$AG$1007,0),0)</f>
        <v>96562098.458487198</v>
      </c>
      <c r="E363" s="3">
        <f t="shared" si="37"/>
        <v>139456185.28336918</v>
      </c>
      <c r="F363" s="3">
        <f t="shared" si="38"/>
        <v>96562098.458487198</v>
      </c>
      <c r="G363" s="3">
        <f t="shared" si="35"/>
        <v>96562098.458487198</v>
      </c>
      <c r="H363" s="3">
        <f t="shared" si="39"/>
        <v>0</v>
      </c>
      <c r="I363" s="3">
        <f t="shared" si="40"/>
        <v>0</v>
      </c>
      <c r="J363" s="5">
        <f t="shared" si="41"/>
        <v>356</v>
      </c>
    </row>
    <row r="364" spans="2:10" x14ac:dyDescent="0.25">
      <c r="B364" s="6">
        <f t="shared" si="36"/>
        <v>0.35699999999999998</v>
      </c>
      <c r="C364" s="3" cm="1">
        <f t="array" ref="C364">INDEX('Modified Iteration Data'!$Q$8:$Q$1007,MATCH($B364,'Modified Iteration Data'!$AF$8:$AF$1007,0),0)</f>
        <v>139630307.24032161</v>
      </c>
      <c r="D364" s="3" cm="1">
        <f t="array" ref="D364">INDEX('Modified Iteration Data'!$R$8:$R$1007,MATCH($B364,'Modified Iteration Data'!$AG$8:$AG$1007,0),0)</f>
        <v>96598490.511070997</v>
      </c>
      <c r="E364" s="3">
        <f t="shared" si="37"/>
        <v>139630307.24032161</v>
      </c>
      <c r="F364" s="3">
        <f t="shared" si="38"/>
        <v>96598490.511070997</v>
      </c>
      <c r="G364" s="3">
        <f t="shared" si="35"/>
        <v>96598490.511070997</v>
      </c>
      <c r="H364" s="3">
        <f t="shared" si="39"/>
        <v>0</v>
      </c>
      <c r="I364" s="3">
        <f t="shared" si="40"/>
        <v>0</v>
      </c>
      <c r="J364" s="5">
        <f t="shared" si="41"/>
        <v>357</v>
      </c>
    </row>
    <row r="365" spans="2:10" x14ac:dyDescent="0.25">
      <c r="B365" s="6">
        <f t="shared" si="36"/>
        <v>0.35799999999999998</v>
      </c>
      <c r="C365" s="3" cm="1">
        <f t="array" ref="C365">INDEX('Modified Iteration Data'!$Q$8:$Q$1007,MATCH($B365,'Modified Iteration Data'!$AF$8:$AF$1007,0),0)</f>
        <v>139804980.46504751</v>
      </c>
      <c r="D365" s="3" cm="1">
        <f t="array" ref="D365">INDEX('Modified Iteration Data'!$R$8:$R$1007,MATCH($B365,'Modified Iteration Data'!$AG$8:$AG$1007,0),0)</f>
        <v>96611018.931573898</v>
      </c>
      <c r="E365" s="3">
        <f t="shared" si="37"/>
        <v>139804980.46504751</v>
      </c>
      <c r="F365" s="3">
        <f t="shared" si="38"/>
        <v>96611018.931573898</v>
      </c>
      <c r="G365" s="3">
        <f t="shared" si="35"/>
        <v>96611018.931573898</v>
      </c>
      <c r="H365" s="3">
        <f t="shared" si="39"/>
        <v>0</v>
      </c>
      <c r="I365" s="3">
        <f t="shared" si="40"/>
        <v>0</v>
      </c>
      <c r="J365" s="5">
        <f t="shared" si="41"/>
        <v>358</v>
      </c>
    </row>
    <row r="366" spans="2:10" x14ac:dyDescent="0.25">
      <c r="B366" s="6">
        <f t="shared" si="36"/>
        <v>0.35899999999999999</v>
      </c>
      <c r="C366" s="3" cm="1">
        <f t="array" ref="C366">INDEX('Modified Iteration Data'!$Q$8:$Q$1007,MATCH($B366,'Modified Iteration Data'!$AF$8:$AF$1007,0),0)</f>
        <v>139903558.93810031</v>
      </c>
      <c r="D366" s="3" cm="1">
        <f t="array" ref="D366">INDEX('Modified Iteration Data'!$R$8:$R$1007,MATCH($B366,'Modified Iteration Data'!$AG$8:$AG$1007,0),0)</f>
        <v>96646969.652475297</v>
      </c>
      <c r="E366" s="3">
        <f t="shared" si="37"/>
        <v>139903558.93810031</v>
      </c>
      <c r="F366" s="3">
        <f t="shared" si="38"/>
        <v>96646969.652475297</v>
      </c>
      <c r="G366" s="3">
        <f t="shared" si="35"/>
        <v>96646969.652475297</v>
      </c>
      <c r="H366" s="3">
        <f t="shared" si="39"/>
        <v>0</v>
      </c>
      <c r="I366" s="3">
        <f t="shared" si="40"/>
        <v>0</v>
      </c>
      <c r="J366" s="5">
        <f t="shared" si="41"/>
        <v>359</v>
      </c>
    </row>
    <row r="367" spans="2:10" x14ac:dyDescent="0.25">
      <c r="B367" s="6">
        <f t="shared" si="36"/>
        <v>0.36</v>
      </c>
      <c r="C367" s="3" cm="1">
        <f t="array" ref="C367">INDEX('Modified Iteration Data'!$Q$8:$Q$1007,MATCH($B367,'Modified Iteration Data'!$AF$8:$AF$1007,0),0)</f>
        <v>139958878.6004135</v>
      </c>
      <c r="D367" s="3" cm="1">
        <f t="array" ref="D367">INDEX('Modified Iteration Data'!$R$8:$R$1007,MATCH($B367,'Modified Iteration Data'!$AG$8:$AG$1007,0),0)</f>
        <v>96653566.678228706</v>
      </c>
      <c r="E367" s="3">
        <f t="shared" si="37"/>
        <v>139958878.6004135</v>
      </c>
      <c r="F367" s="3">
        <f t="shared" si="38"/>
        <v>96653566.678228706</v>
      </c>
      <c r="G367" s="3">
        <f t="shared" si="35"/>
        <v>96653566.678228706</v>
      </c>
      <c r="H367" s="3">
        <f t="shared" si="39"/>
        <v>0</v>
      </c>
      <c r="I367" s="3">
        <f t="shared" si="40"/>
        <v>0</v>
      </c>
      <c r="J367" s="5">
        <f t="shared" si="41"/>
        <v>360</v>
      </c>
    </row>
    <row r="368" spans="2:10" x14ac:dyDescent="0.25">
      <c r="B368" s="6">
        <f t="shared" si="36"/>
        <v>0.36099999999999999</v>
      </c>
      <c r="C368" s="3" cm="1">
        <f t="array" ref="C368">INDEX('Modified Iteration Data'!$Q$8:$Q$1007,MATCH($B368,'Modified Iteration Data'!$AF$8:$AF$1007,0),0)</f>
        <v>139990036.34213769</v>
      </c>
      <c r="D368" s="3" cm="1">
        <f t="array" ref="D368">INDEX('Modified Iteration Data'!$R$8:$R$1007,MATCH($B368,'Modified Iteration Data'!$AG$8:$AG$1007,0),0)</f>
        <v>96698051.313105196</v>
      </c>
      <c r="E368" s="3">
        <f t="shared" si="37"/>
        <v>139990036.34213769</v>
      </c>
      <c r="F368" s="3">
        <f t="shared" si="38"/>
        <v>96698051.313105196</v>
      </c>
      <c r="G368" s="3">
        <f t="shared" si="35"/>
        <v>96698051.313105196</v>
      </c>
      <c r="H368" s="3">
        <f t="shared" si="39"/>
        <v>0</v>
      </c>
      <c r="I368" s="3">
        <f t="shared" si="40"/>
        <v>0</v>
      </c>
      <c r="J368" s="5">
        <f t="shared" si="41"/>
        <v>361</v>
      </c>
    </row>
    <row r="369" spans="2:10" x14ac:dyDescent="0.25">
      <c r="B369" s="6">
        <f t="shared" si="36"/>
        <v>0.36199999999999999</v>
      </c>
      <c r="C369" s="3" cm="1">
        <f t="array" ref="C369">INDEX('Modified Iteration Data'!$Q$8:$Q$1007,MATCH($B369,'Modified Iteration Data'!$AF$8:$AF$1007,0),0)</f>
        <v>140086334.86917669</v>
      </c>
      <c r="D369" s="3" cm="1">
        <f t="array" ref="D369">INDEX('Modified Iteration Data'!$R$8:$R$1007,MATCH($B369,'Modified Iteration Data'!$AG$8:$AG$1007,0),0)</f>
        <v>96762404.874221697</v>
      </c>
      <c r="E369" s="3">
        <f t="shared" si="37"/>
        <v>140086334.86917669</v>
      </c>
      <c r="F369" s="3">
        <f t="shared" si="38"/>
        <v>96762404.874221697</v>
      </c>
      <c r="G369" s="3">
        <f t="shared" si="35"/>
        <v>96762404.874221697</v>
      </c>
      <c r="H369" s="3">
        <f t="shared" si="39"/>
        <v>0</v>
      </c>
      <c r="I369" s="3">
        <f t="shared" si="40"/>
        <v>0</v>
      </c>
      <c r="J369" s="5">
        <f t="shared" si="41"/>
        <v>362</v>
      </c>
    </row>
    <row r="370" spans="2:10" x14ac:dyDescent="0.25">
      <c r="B370" s="6">
        <f t="shared" si="36"/>
        <v>0.36299999999999999</v>
      </c>
      <c r="C370" s="3" cm="1">
        <f t="array" ref="C370">INDEX('Modified Iteration Data'!$Q$8:$Q$1007,MATCH($B370,'Modified Iteration Data'!$AF$8:$AF$1007,0),0)</f>
        <v>140154010.95700651</v>
      </c>
      <c r="D370" s="3" cm="1">
        <f t="array" ref="D370">INDEX('Modified Iteration Data'!$R$8:$R$1007,MATCH($B370,'Modified Iteration Data'!$AG$8:$AG$1007,0),0)</f>
        <v>96786185.945762694</v>
      </c>
      <c r="E370" s="3">
        <f t="shared" si="37"/>
        <v>140154010.95700651</v>
      </c>
      <c r="F370" s="3">
        <f t="shared" si="38"/>
        <v>96786185.945762694</v>
      </c>
      <c r="G370" s="3">
        <f t="shared" si="35"/>
        <v>96786185.945762694</v>
      </c>
      <c r="H370" s="3">
        <f t="shared" si="39"/>
        <v>0</v>
      </c>
      <c r="I370" s="3">
        <f t="shared" si="40"/>
        <v>0</v>
      </c>
      <c r="J370" s="5">
        <f t="shared" si="41"/>
        <v>363</v>
      </c>
    </row>
    <row r="371" spans="2:10" x14ac:dyDescent="0.25">
      <c r="B371" s="6">
        <f t="shared" si="36"/>
        <v>0.36399999999999999</v>
      </c>
      <c r="C371" s="3" cm="1">
        <f t="array" ref="C371">INDEX('Modified Iteration Data'!$Q$8:$Q$1007,MATCH($B371,'Modified Iteration Data'!$AF$8:$AF$1007,0),0)</f>
        <v>140969564.01304901</v>
      </c>
      <c r="D371" s="3" cm="1">
        <f t="array" ref="D371">INDEX('Modified Iteration Data'!$R$8:$R$1007,MATCH($B371,'Modified Iteration Data'!$AG$8:$AG$1007,0),0)</f>
        <v>96797917.227003902</v>
      </c>
      <c r="E371" s="3">
        <f t="shared" si="37"/>
        <v>140969564.01304901</v>
      </c>
      <c r="F371" s="3">
        <f t="shared" si="38"/>
        <v>96797917.227003902</v>
      </c>
      <c r="G371" s="3">
        <f t="shared" si="35"/>
        <v>96797917.227003902</v>
      </c>
      <c r="H371" s="3">
        <f t="shared" si="39"/>
        <v>0</v>
      </c>
      <c r="I371" s="3">
        <f t="shared" si="40"/>
        <v>0</v>
      </c>
      <c r="J371" s="5">
        <f t="shared" si="41"/>
        <v>364</v>
      </c>
    </row>
    <row r="372" spans="2:10" x14ac:dyDescent="0.25">
      <c r="B372" s="6">
        <f t="shared" si="36"/>
        <v>0.36499999999999999</v>
      </c>
      <c r="C372" s="3" cm="1">
        <f t="array" ref="C372">INDEX('Modified Iteration Data'!$Q$8:$Q$1007,MATCH($B372,'Modified Iteration Data'!$AF$8:$AF$1007,0),0)</f>
        <v>141454129.66125369</v>
      </c>
      <c r="D372" s="3" cm="1">
        <f t="array" ref="D372">INDEX('Modified Iteration Data'!$R$8:$R$1007,MATCH($B372,'Modified Iteration Data'!$AG$8:$AG$1007,0),0)</f>
        <v>96854808.251053497</v>
      </c>
      <c r="E372" s="3">
        <f t="shared" si="37"/>
        <v>141454129.66125369</v>
      </c>
      <c r="F372" s="3">
        <f t="shared" si="38"/>
        <v>96854808.251053497</v>
      </c>
      <c r="G372" s="3">
        <f t="shared" si="35"/>
        <v>96854808.251053497</v>
      </c>
      <c r="H372" s="3">
        <f t="shared" si="39"/>
        <v>0</v>
      </c>
      <c r="I372" s="3">
        <f t="shared" si="40"/>
        <v>0</v>
      </c>
      <c r="J372" s="5">
        <f t="shared" si="41"/>
        <v>365</v>
      </c>
    </row>
    <row r="373" spans="2:10" x14ac:dyDescent="0.25">
      <c r="B373" s="6">
        <f t="shared" si="36"/>
        <v>0.36599999999999999</v>
      </c>
      <c r="C373" s="3" cm="1">
        <f t="array" ref="C373">INDEX('Modified Iteration Data'!$Q$8:$Q$1007,MATCH($B373,'Modified Iteration Data'!$AF$8:$AF$1007,0),0)</f>
        <v>141660548.78842652</v>
      </c>
      <c r="D373" s="3" cm="1">
        <f t="array" ref="D373">INDEX('Modified Iteration Data'!$R$8:$R$1007,MATCH($B373,'Modified Iteration Data'!$AG$8:$AG$1007,0),0)</f>
        <v>96857365.984179497</v>
      </c>
      <c r="E373" s="3">
        <f t="shared" si="37"/>
        <v>141660548.78842652</v>
      </c>
      <c r="F373" s="3">
        <f t="shared" si="38"/>
        <v>96857365.984179497</v>
      </c>
      <c r="G373" s="3">
        <f t="shared" si="35"/>
        <v>96857365.984179497</v>
      </c>
      <c r="H373" s="3">
        <f t="shared" si="39"/>
        <v>0</v>
      </c>
      <c r="I373" s="3">
        <f t="shared" si="40"/>
        <v>0</v>
      </c>
      <c r="J373" s="5">
        <f t="shared" si="41"/>
        <v>366</v>
      </c>
    </row>
    <row r="374" spans="2:10" x14ac:dyDescent="0.25">
      <c r="B374" s="6">
        <f t="shared" si="36"/>
        <v>0.36699999999999999</v>
      </c>
      <c r="C374" s="3" cm="1">
        <f t="array" ref="C374">INDEX('Modified Iteration Data'!$Q$8:$Q$1007,MATCH($B374,'Modified Iteration Data'!$AF$8:$AF$1007,0),0)</f>
        <v>141762387.28076071</v>
      </c>
      <c r="D374" s="3" cm="1">
        <f t="array" ref="D374">INDEX('Modified Iteration Data'!$R$8:$R$1007,MATCH($B374,'Modified Iteration Data'!$AG$8:$AG$1007,0),0)</f>
        <v>96917333.112873703</v>
      </c>
      <c r="E374" s="3">
        <f t="shared" si="37"/>
        <v>141762387.28076071</v>
      </c>
      <c r="F374" s="3">
        <f t="shared" si="38"/>
        <v>96917333.112873703</v>
      </c>
      <c r="G374" s="3">
        <f t="shared" si="35"/>
        <v>96917333.112873703</v>
      </c>
      <c r="H374" s="3">
        <f t="shared" si="39"/>
        <v>0</v>
      </c>
      <c r="I374" s="3">
        <f t="shared" si="40"/>
        <v>0</v>
      </c>
      <c r="J374" s="5">
        <f t="shared" si="41"/>
        <v>367</v>
      </c>
    </row>
    <row r="375" spans="2:10" x14ac:dyDescent="0.25">
      <c r="B375" s="6">
        <f t="shared" si="36"/>
        <v>0.36799999999999999</v>
      </c>
      <c r="C375" s="3" cm="1">
        <f t="array" ref="C375">INDEX('Modified Iteration Data'!$Q$8:$Q$1007,MATCH($B375,'Modified Iteration Data'!$AF$8:$AF$1007,0),0)</f>
        <v>141903724.63594002</v>
      </c>
      <c r="D375" s="3" cm="1">
        <f t="array" ref="D375">INDEX('Modified Iteration Data'!$R$8:$R$1007,MATCH($B375,'Modified Iteration Data'!$AG$8:$AG$1007,0),0)</f>
        <v>96936975.775476992</v>
      </c>
      <c r="E375" s="3">
        <f t="shared" si="37"/>
        <v>141903724.63594002</v>
      </c>
      <c r="F375" s="3">
        <f t="shared" si="38"/>
        <v>96936975.775476992</v>
      </c>
      <c r="G375" s="3">
        <f t="shared" si="35"/>
        <v>96936975.775476992</v>
      </c>
      <c r="H375" s="3">
        <f t="shared" si="39"/>
        <v>0</v>
      </c>
      <c r="I375" s="3">
        <f t="shared" si="40"/>
        <v>0</v>
      </c>
      <c r="J375" s="5">
        <f t="shared" si="41"/>
        <v>368</v>
      </c>
    </row>
    <row r="376" spans="2:10" x14ac:dyDescent="0.25">
      <c r="B376" s="6">
        <f t="shared" si="36"/>
        <v>0.36899999999999999</v>
      </c>
      <c r="C376" s="3" cm="1">
        <f t="array" ref="C376">INDEX('Modified Iteration Data'!$Q$8:$Q$1007,MATCH($B376,'Modified Iteration Data'!$AF$8:$AF$1007,0),0)</f>
        <v>142451039.06688991</v>
      </c>
      <c r="D376" s="3" cm="1">
        <f t="array" ref="D376">INDEX('Modified Iteration Data'!$R$8:$R$1007,MATCH($B376,'Modified Iteration Data'!$AG$8:$AG$1007,0),0)</f>
        <v>96938293.113139197</v>
      </c>
      <c r="E376" s="3">
        <f t="shared" si="37"/>
        <v>142451039.06688991</v>
      </c>
      <c r="F376" s="3">
        <f t="shared" si="38"/>
        <v>96938293.113139197</v>
      </c>
      <c r="G376" s="3">
        <f t="shared" si="35"/>
        <v>96938293.113139197</v>
      </c>
      <c r="H376" s="3">
        <f t="shared" si="39"/>
        <v>0</v>
      </c>
      <c r="I376" s="3">
        <f t="shared" si="40"/>
        <v>0</v>
      </c>
      <c r="J376" s="5">
        <f t="shared" si="41"/>
        <v>369</v>
      </c>
    </row>
    <row r="377" spans="2:10" x14ac:dyDescent="0.25">
      <c r="B377" s="6">
        <f t="shared" si="36"/>
        <v>0.37</v>
      </c>
      <c r="C377" s="3" cm="1">
        <f t="array" ref="C377">INDEX('Modified Iteration Data'!$Q$8:$Q$1007,MATCH($B377,'Modified Iteration Data'!$AF$8:$AF$1007,0),0)</f>
        <v>142563291.48974541</v>
      </c>
      <c r="D377" s="3" cm="1">
        <f t="array" ref="D377">INDEX('Modified Iteration Data'!$R$8:$R$1007,MATCH($B377,'Modified Iteration Data'!$AG$8:$AG$1007,0),0)</f>
        <v>96939556.810531005</v>
      </c>
      <c r="E377" s="3">
        <f t="shared" si="37"/>
        <v>142563291.48974541</v>
      </c>
      <c r="F377" s="3">
        <f t="shared" si="38"/>
        <v>96939556.810531005</v>
      </c>
      <c r="G377" s="3">
        <f t="shared" si="35"/>
        <v>96939556.810531005</v>
      </c>
      <c r="H377" s="3">
        <f t="shared" si="39"/>
        <v>0</v>
      </c>
      <c r="I377" s="3">
        <f t="shared" si="40"/>
        <v>0</v>
      </c>
      <c r="J377" s="5">
        <f t="shared" si="41"/>
        <v>370</v>
      </c>
    </row>
    <row r="378" spans="2:10" x14ac:dyDescent="0.25">
      <c r="B378" s="6">
        <f t="shared" si="36"/>
        <v>0.371</v>
      </c>
      <c r="C378" s="3" cm="1">
        <f t="array" ref="C378">INDEX('Modified Iteration Data'!$Q$8:$Q$1007,MATCH($B378,'Modified Iteration Data'!$AF$8:$AF$1007,0),0)</f>
        <v>142710794.11760449</v>
      </c>
      <c r="D378" s="3" cm="1">
        <f t="array" ref="D378">INDEX('Modified Iteration Data'!$R$8:$R$1007,MATCH($B378,'Modified Iteration Data'!$AG$8:$AG$1007,0),0)</f>
        <v>97322957.995676503</v>
      </c>
      <c r="E378" s="3">
        <f t="shared" si="37"/>
        <v>142710794.11760449</v>
      </c>
      <c r="F378" s="3">
        <f t="shared" si="38"/>
        <v>97322957.995676503</v>
      </c>
      <c r="G378" s="3">
        <f t="shared" si="35"/>
        <v>97322957.995676503</v>
      </c>
      <c r="H378" s="3">
        <f t="shared" si="39"/>
        <v>0</v>
      </c>
      <c r="I378" s="3">
        <f t="shared" si="40"/>
        <v>0</v>
      </c>
      <c r="J378" s="5">
        <f t="shared" si="41"/>
        <v>371</v>
      </c>
    </row>
    <row r="379" spans="2:10" x14ac:dyDescent="0.25">
      <c r="B379" s="6">
        <f t="shared" si="36"/>
        <v>0.372</v>
      </c>
      <c r="C379" s="3" cm="1">
        <f t="array" ref="C379">INDEX('Modified Iteration Data'!$Q$8:$Q$1007,MATCH($B379,'Modified Iteration Data'!$AF$8:$AF$1007,0),0)</f>
        <v>142756867.42600301</v>
      </c>
      <c r="D379" s="3" cm="1">
        <f t="array" ref="D379">INDEX('Modified Iteration Data'!$R$8:$R$1007,MATCH($B379,'Modified Iteration Data'!$AG$8:$AG$1007,0),0)</f>
        <v>97324416.089216292</v>
      </c>
      <c r="E379" s="3">
        <f t="shared" si="37"/>
        <v>142756867.42600301</v>
      </c>
      <c r="F379" s="3">
        <f t="shared" si="38"/>
        <v>97324416.089216292</v>
      </c>
      <c r="G379" s="3">
        <f t="shared" si="35"/>
        <v>97324416.089216292</v>
      </c>
      <c r="H379" s="3">
        <f t="shared" si="39"/>
        <v>0</v>
      </c>
      <c r="I379" s="3">
        <f t="shared" si="40"/>
        <v>0</v>
      </c>
      <c r="J379" s="5">
        <f t="shared" si="41"/>
        <v>372</v>
      </c>
    </row>
    <row r="380" spans="2:10" x14ac:dyDescent="0.25">
      <c r="B380" s="6">
        <f t="shared" si="36"/>
        <v>0.373</v>
      </c>
      <c r="C380" s="3" cm="1">
        <f t="array" ref="C380">INDEX('Modified Iteration Data'!$Q$8:$Q$1007,MATCH($B380,'Modified Iteration Data'!$AF$8:$AF$1007,0),0)</f>
        <v>143425319.53440881</v>
      </c>
      <c r="D380" s="3" cm="1">
        <f t="array" ref="D380">INDEX('Modified Iteration Data'!$R$8:$R$1007,MATCH($B380,'Modified Iteration Data'!$AG$8:$AG$1007,0),0)</f>
        <v>97325577.329374194</v>
      </c>
      <c r="E380" s="3">
        <f t="shared" si="37"/>
        <v>143425319.53440881</v>
      </c>
      <c r="F380" s="3">
        <f t="shared" si="38"/>
        <v>97325577.329374194</v>
      </c>
      <c r="G380" s="3">
        <f t="shared" si="35"/>
        <v>97325577.329374194</v>
      </c>
      <c r="H380" s="3">
        <f t="shared" si="39"/>
        <v>0</v>
      </c>
      <c r="I380" s="3">
        <f t="shared" si="40"/>
        <v>0</v>
      </c>
      <c r="J380" s="5">
        <f t="shared" si="41"/>
        <v>373</v>
      </c>
    </row>
    <row r="381" spans="2:10" x14ac:dyDescent="0.25">
      <c r="B381" s="6">
        <f t="shared" si="36"/>
        <v>0.374</v>
      </c>
      <c r="C381" s="3" cm="1">
        <f t="array" ref="C381">INDEX('Modified Iteration Data'!$Q$8:$Q$1007,MATCH($B381,'Modified Iteration Data'!$AF$8:$AF$1007,0),0)</f>
        <v>143719035.7243771</v>
      </c>
      <c r="D381" s="3" cm="1">
        <f t="array" ref="D381">INDEX('Modified Iteration Data'!$R$8:$R$1007,MATCH($B381,'Modified Iteration Data'!$AG$8:$AG$1007,0),0)</f>
        <v>97354960.395596594</v>
      </c>
      <c r="E381" s="3">
        <f t="shared" si="37"/>
        <v>143719035.7243771</v>
      </c>
      <c r="F381" s="3">
        <f t="shared" si="38"/>
        <v>97354960.395596594</v>
      </c>
      <c r="G381" s="3">
        <f t="shared" si="35"/>
        <v>97354960.395596594</v>
      </c>
      <c r="H381" s="3">
        <f t="shared" si="39"/>
        <v>0</v>
      </c>
      <c r="I381" s="3">
        <f t="shared" si="40"/>
        <v>0</v>
      </c>
      <c r="J381" s="5">
        <f t="shared" si="41"/>
        <v>374</v>
      </c>
    </row>
    <row r="382" spans="2:10" x14ac:dyDescent="0.25">
      <c r="B382" s="6">
        <f t="shared" si="36"/>
        <v>0.375</v>
      </c>
      <c r="C382" s="3" cm="1">
        <f t="array" ref="C382">INDEX('Modified Iteration Data'!$Q$8:$Q$1007,MATCH($B382,'Modified Iteration Data'!$AF$8:$AF$1007,0),0)</f>
        <v>143732043.85842779</v>
      </c>
      <c r="D382" s="3" cm="1">
        <f t="array" ref="D382">INDEX('Modified Iteration Data'!$R$8:$R$1007,MATCH($B382,'Modified Iteration Data'!$AG$8:$AG$1007,0),0)</f>
        <v>97489041.837751999</v>
      </c>
      <c r="E382" s="3">
        <f t="shared" si="37"/>
        <v>143732043.85842779</v>
      </c>
      <c r="F382" s="3">
        <f t="shared" si="38"/>
        <v>97489041.837751999</v>
      </c>
      <c r="G382" s="3">
        <f t="shared" si="35"/>
        <v>97489041.837751999</v>
      </c>
      <c r="H382" s="3">
        <f t="shared" si="39"/>
        <v>0</v>
      </c>
      <c r="I382" s="3">
        <f t="shared" si="40"/>
        <v>0</v>
      </c>
      <c r="J382" s="5">
        <f t="shared" si="41"/>
        <v>375</v>
      </c>
    </row>
    <row r="383" spans="2:10" x14ac:dyDescent="0.25">
      <c r="B383" s="6">
        <f t="shared" si="36"/>
        <v>0.376</v>
      </c>
      <c r="C383" s="3" cm="1">
        <f t="array" ref="C383">INDEX('Modified Iteration Data'!$Q$8:$Q$1007,MATCH($B383,'Modified Iteration Data'!$AF$8:$AF$1007,0),0)</f>
        <v>143781499.48361039</v>
      </c>
      <c r="D383" s="3" cm="1">
        <f t="array" ref="D383">INDEX('Modified Iteration Data'!$R$8:$R$1007,MATCH($B383,'Modified Iteration Data'!$AG$8:$AG$1007,0),0)</f>
        <v>97874848.569980398</v>
      </c>
      <c r="E383" s="3">
        <f t="shared" si="37"/>
        <v>143781499.48361039</v>
      </c>
      <c r="F383" s="3">
        <f t="shared" si="38"/>
        <v>97874848.569980398</v>
      </c>
      <c r="G383" s="3">
        <f t="shared" si="35"/>
        <v>97874848.569980398</v>
      </c>
      <c r="H383" s="3">
        <f t="shared" si="39"/>
        <v>0</v>
      </c>
      <c r="I383" s="3">
        <f t="shared" si="40"/>
        <v>0</v>
      </c>
      <c r="J383" s="5">
        <f t="shared" si="41"/>
        <v>376</v>
      </c>
    </row>
    <row r="384" spans="2:10" x14ac:dyDescent="0.25">
      <c r="B384" s="6">
        <f t="shared" si="36"/>
        <v>0.377</v>
      </c>
      <c r="C384" s="3" cm="1">
        <f t="array" ref="C384">INDEX('Modified Iteration Data'!$Q$8:$Q$1007,MATCH($B384,'Modified Iteration Data'!$AF$8:$AF$1007,0),0)</f>
        <v>143910081.30768669</v>
      </c>
      <c r="D384" s="3" cm="1">
        <f t="array" ref="D384">INDEX('Modified Iteration Data'!$R$8:$R$1007,MATCH($B384,'Modified Iteration Data'!$AG$8:$AG$1007,0),0)</f>
        <v>97896616.753712103</v>
      </c>
      <c r="E384" s="3">
        <f t="shared" si="37"/>
        <v>143910081.30768669</v>
      </c>
      <c r="F384" s="3">
        <f t="shared" si="38"/>
        <v>97896616.753712103</v>
      </c>
      <c r="G384" s="3">
        <f t="shared" si="35"/>
        <v>97896616.753712103</v>
      </c>
      <c r="H384" s="3">
        <f t="shared" si="39"/>
        <v>0</v>
      </c>
      <c r="I384" s="3">
        <f t="shared" si="40"/>
        <v>0</v>
      </c>
      <c r="J384" s="5">
        <f t="shared" si="41"/>
        <v>377</v>
      </c>
    </row>
    <row r="385" spans="2:10" x14ac:dyDescent="0.25">
      <c r="B385" s="6">
        <f t="shared" si="36"/>
        <v>0.378</v>
      </c>
      <c r="C385" s="3" cm="1">
        <f t="array" ref="C385">INDEX('Modified Iteration Data'!$Q$8:$Q$1007,MATCH($B385,'Modified Iteration Data'!$AF$8:$AF$1007,0),0)</f>
        <v>144207282.05090919</v>
      </c>
      <c r="D385" s="3" cm="1">
        <f t="array" ref="D385">INDEX('Modified Iteration Data'!$R$8:$R$1007,MATCH($B385,'Modified Iteration Data'!$AG$8:$AG$1007,0),0)</f>
        <v>98128360.596510798</v>
      </c>
      <c r="E385" s="3">
        <f t="shared" si="37"/>
        <v>144207282.05090919</v>
      </c>
      <c r="F385" s="3">
        <f t="shared" si="38"/>
        <v>98128360.596510798</v>
      </c>
      <c r="G385" s="3">
        <f t="shared" si="35"/>
        <v>98128360.596510798</v>
      </c>
      <c r="H385" s="3">
        <f t="shared" si="39"/>
        <v>0</v>
      </c>
      <c r="I385" s="3">
        <f t="shared" si="40"/>
        <v>0</v>
      </c>
      <c r="J385" s="5">
        <f t="shared" si="41"/>
        <v>378</v>
      </c>
    </row>
    <row r="386" spans="2:10" x14ac:dyDescent="0.25">
      <c r="B386" s="6">
        <f t="shared" si="36"/>
        <v>0.379</v>
      </c>
      <c r="C386" s="3" cm="1">
        <f t="array" ref="C386">INDEX('Modified Iteration Data'!$Q$8:$Q$1007,MATCH($B386,'Modified Iteration Data'!$AF$8:$AF$1007,0),0)</f>
        <v>144719209.96651572</v>
      </c>
      <c r="D386" s="3" cm="1">
        <f t="array" ref="D386">INDEX('Modified Iteration Data'!$R$8:$R$1007,MATCH($B386,'Modified Iteration Data'!$AG$8:$AG$1007,0),0)</f>
        <v>98139124.244124711</v>
      </c>
      <c r="E386" s="3">
        <f t="shared" si="37"/>
        <v>144719209.96651572</v>
      </c>
      <c r="F386" s="3">
        <f t="shared" si="38"/>
        <v>98139124.244124711</v>
      </c>
      <c r="G386" s="3">
        <f t="shared" si="35"/>
        <v>98139124.244124711</v>
      </c>
      <c r="H386" s="3">
        <f t="shared" si="39"/>
        <v>0</v>
      </c>
      <c r="I386" s="3">
        <f t="shared" si="40"/>
        <v>0</v>
      </c>
      <c r="J386" s="5">
        <f t="shared" si="41"/>
        <v>379</v>
      </c>
    </row>
    <row r="387" spans="2:10" x14ac:dyDescent="0.25">
      <c r="B387" s="6">
        <f t="shared" si="36"/>
        <v>0.38</v>
      </c>
      <c r="C387" s="3" cm="1">
        <f t="array" ref="C387">INDEX('Modified Iteration Data'!$Q$8:$Q$1007,MATCH($B387,'Modified Iteration Data'!$AF$8:$AF$1007,0),0)</f>
        <v>144784825.77897549</v>
      </c>
      <c r="D387" s="3" cm="1">
        <f t="array" ref="D387">INDEX('Modified Iteration Data'!$R$8:$R$1007,MATCH($B387,'Modified Iteration Data'!$AG$8:$AG$1007,0),0)</f>
        <v>98187926.172599807</v>
      </c>
      <c r="E387" s="3">
        <f t="shared" si="37"/>
        <v>144784825.77897549</v>
      </c>
      <c r="F387" s="3">
        <f t="shared" si="38"/>
        <v>98187926.172599807</v>
      </c>
      <c r="G387" s="3">
        <f t="shared" si="35"/>
        <v>98187926.172599807</v>
      </c>
      <c r="H387" s="3">
        <f t="shared" si="39"/>
        <v>0</v>
      </c>
      <c r="I387" s="3">
        <f t="shared" si="40"/>
        <v>0</v>
      </c>
      <c r="J387" s="5">
        <f t="shared" si="41"/>
        <v>380</v>
      </c>
    </row>
    <row r="388" spans="2:10" x14ac:dyDescent="0.25">
      <c r="B388" s="6">
        <f t="shared" si="36"/>
        <v>0.38100000000000001</v>
      </c>
      <c r="C388" s="3" cm="1">
        <f t="array" ref="C388">INDEX('Modified Iteration Data'!$Q$8:$Q$1007,MATCH($B388,'Modified Iteration Data'!$AF$8:$AF$1007,0),0)</f>
        <v>144815761.9772383</v>
      </c>
      <c r="D388" s="3" cm="1">
        <f t="array" ref="D388">INDEX('Modified Iteration Data'!$R$8:$R$1007,MATCH($B388,'Modified Iteration Data'!$AG$8:$AG$1007,0),0)</f>
        <v>98209526.780994996</v>
      </c>
      <c r="E388" s="3">
        <f t="shared" si="37"/>
        <v>144815761.9772383</v>
      </c>
      <c r="F388" s="3">
        <f t="shared" si="38"/>
        <v>98209526.780994996</v>
      </c>
      <c r="G388" s="3">
        <f t="shared" si="35"/>
        <v>98209526.780994996</v>
      </c>
      <c r="H388" s="3">
        <f t="shared" si="39"/>
        <v>0</v>
      </c>
      <c r="I388" s="3">
        <f t="shared" si="40"/>
        <v>0</v>
      </c>
      <c r="J388" s="5">
        <f t="shared" si="41"/>
        <v>381</v>
      </c>
    </row>
    <row r="389" spans="2:10" x14ac:dyDescent="0.25">
      <c r="B389" s="6">
        <f t="shared" si="36"/>
        <v>0.38200000000000001</v>
      </c>
      <c r="C389" s="3" cm="1">
        <f t="array" ref="C389">INDEX('Modified Iteration Data'!$Q$8:$Q$1007,MATCH($B389,'Modified Iteration Data'!$AF$8:$AF$1007,0),0)</f>
        <v>145103178.5012483</v>
      </c>
      <c r="D389" s="3" cm="1">
        <f t="array" ref="D389">INDEX('Modified Iteration Data'!$R$8:$R$1007,MATCH($B389,'Modified Iteration Data'!$AG$8:$AG$1007,0),0)</f>
        <v>98244880.548270494</v>
      </c>
      <c r="E389" s="3">
        <f t="shared" si="37"/>
        <v>145103178.5012483</v>
      </c>
      <c r="F389" s="3">
        <f t="shared" si="38"/>
        <v>98244880.548270494</v>
      </c>
      <c r="G389" s="3">
        <f t="shared" si="35"/>
        <v>98244880.548270494</v>
      </c>
      <c r="H389" s="3">
        <f t="shared" si="39"/>
        <v>0</v>
      </c>
      <c r="I389" s="3">
        <f t="shared" si="40"/>
        <v>0</v>
      </c>
      <c r="J389" s="5">
        <f t="shared" si="41"/>
        <v>382</v>
      </c>
    </row>
    <row r="390" spans="2:10" x14ac:dyDescent="0.25">
      <c r="B390" s="6">
        <f t="shared" si="36"/>
        <v>0.38300000000000001</v>
      </c>
      <c r="C390" s="3" cm="1">
        <f t="array" ref="C390">INDEX('Modified Iteration Data'!$Q$8:$Q$1007,MATCH($B390,'Modified Iteration Data'!$AF$8:$AF$1007,0),0)</f>
        <v>146112265.78734639</v>
      </c>
      <c r="D390" s="3" cm="1">
        <f t="array" ref="D390">INDEX('Modified Iteration Data'!$R$8:$R$1007,MATCH($B390,'Modified Iteration Data'!$AG$8:$AG$1007,0),0)</f>
        <v>98374040.729957208</v>
      </c>
      <c r="E390" s="3">
        <f t="shared" si="37"/>
        <v>146112265.78734639</v>
      </c>
      <c r="F390" s="3">
        <f t="shared" si="38"/>
        <v>98374040.729957208</v>
      </c>
      <c r="G390" s="3">
        <f t="shared" si="35"/>
        <v>98374040.729957208</v>
      </c>
      <c r="H390" s="3">
        <f t="shared" si="39"/>
        <v>0</v>
      </c>
      <c r="I390" s="3">
        <f t="shared" si="40"/>
        <v>0</v>
      </c>
      <c r="J390" s="5">
        <f t="shared" si="41"/>
        <v>383</v>
      </c>
    </row>
    <row r="391" spans="2:10" x14ac:dyDescent="0.25">
      <c r="B391" s="6">
        <f t="shared" si="36"/>
        <v>0.38400000000000001</v>
      </c>
      <c r="C391" s="3" cm="1">
        <f t="array" ref="C391">INDEX('Modified Iteration Data'!$Q$8:$Q$1007,MATCH($B391,'Modified Iteration Data'!$AF$8:$AF$1007,0),0)</f>
        <v>146145476.97299701</v>
      </c>
      <c r="D391" s="3" cm="1">
        <f t="array" ref="D391">INDEX('Modified Iteration Data'!$R$8:$R$1007,MATCH($B391,'Modified Iteration Data'!$AG$8:$AG$1007,0),0)</f>
        <v>98477071.399706602</v>
      </c>
      <c r="E391" s="3">
        <f t="shared" si="37"/>
        <v>146145476.97299701</v>
      </c>
      <c r="F391" s="3">
        <f t="shared" si="38"/>
        <v>98477071.399706602</v>
      </c>
      <c r="G391" s="3">
        <f t="shared" si="35"/>
        <v>98477071.399706602</v>
      </c>
      <c r="H391" s="3">
        <f t="shared" si="39"/>
        <v>0</v>
      </c>
      <c r="I391" s="3">
        <f t="shared" si="40"/>
        <v>0</v>
      </c>
      <c r="J391" s="5">
        <f t="shared" si="41"/>
        <v>384</v>
      </c>
    </row>
    <row r="392" spans="2:10" x14ac:dyDescent="0.25">
      <c r="B392" s="6">
        <f t="shared" si="36"/>
        <v>0.38500000000000001</v>
      </c>
      <c r="C392" s="3" cm="1">
        <f t="array" ref="C392">INDEX('Modified Iteration Data'!$Q$8:$Q$1007,MATCH($B392,'Modified Iteration Data'!$AF$8:$AF$1007,0),0)</f>
        <v>146255874.29378349</v>
      </c>
      <c r="D392" s="3" cm="1">
        <f t="array" ref="D392">INDEX('Modified Iteration Data'!$R$8:$R$1007,MATCH($B392,'Modified Iteration Data'!$AG$8:$AG$1007,0),0)</f>
        <v>98849646.890976012</v>
      </c>
      <c r="E392" s="3">
        <f t="shared" si="37"/>
        <v>146255874.29378349</v>
      </c>
      <c r="F392" s="3">
        <f t="shared" si="38"/>
        <v>98849646.890976012</v>
      </c>
      <c r="G392" s="3">
        <f t="shared" ref="G392:G455" si="42">MIN(E392:F392)</f>
        <v>98849646.890976012</v>
      </c>
      <c r="H392" s="3">
        <f t="shared" si="39"/>
        <v>0</v>
      </c>
      <c r="I392" s="3">
        <f t="shared" si="40"/>
        <v>0</v>
      </c>
      <c r="J392" s="5">
        <f t="shared" si="41"/>
        <v>385</v>
      </c>
    </row>
    <row r="393" spans="2:10" x14ac:dyDescent="0.25">
      <c r="B393" s="6">
        <f t="shared" ref="B393:B456" si="43">J393/1000</f>
        <v>0.38600000000000001</v>
      </c>
      <c r="C393" s="3" cm="1">
        <f t="array" ref="C393">INDEX('Modified Iteration Data'!$Q$8:$Q$1007,MATCH($B393,'Modified Iteration Data'!$AF$8:$AF$1007,0),0)</f>
        <v>146385690.40989429</v>
      </c>
      <c r="D393" s="3" cm="1">
        <f t="array" ref="D393">INDEX('Modified Iteration Data'!$R$8:$R$1007,MATCH($B393,'Modified Iteration Data'!$AG$8:$AG$1007,0),0)</f>
        <v>98891743.651129097</v>
      </c>
      <c r="E393" s="3">
        <f t="shared" ref="E393:E456" si="44">C393+$E$5</f>
        <v>146385690.40989429</v>
      </c>
      <c r="F393" s="3">
        <f t="shared" ref="F393:F456" si="45">D393+$F$5</f>
        <v>98891743.651129097</v>
      </c>
      <c r="G393" s="3">
        <f t="shared" si="42"/>
        <v>98891743.651129097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5">
        <f t="shared" si="41"/>
        <v>386</v>
      </c>
    </row>
    <row r="394" spans="2:10" x14ac:dyDescent="0.25">
      <c r="B394" s="6">
        <f t="shared" si="43"/>
        <v>0.38700000000000001</v>
      </c>
      <c r="C394" s="3" cm="1">
        <f t="array" ref="C394">INDEX('Modified Iteration Data'!$Q$8:$Q$1007,MATCH($B394,'Modified Iteration Data'!$AF$8:$AF$1007,0),0)</f>
        <v>147256394.880077</v>
      </c>
      <c r="D394" s="3" cm="1">
        <f t="array" ref="D394">INDEX('Modified Iteration Data'!$R$8:$R$1007,MATCH($B394,'Modified Iteration Data'!$AG$8:$AG$1007,0),0)</f>
        <v>98961280.453845397</v>
      </c>
      <c r="E394" s="3">
        <f t="shared" si="44"/>
        <v>147256394.880077</v>
      </c>
      <c r="F394" s="3">
        <f t="shared" si="45"/>
        <v>98961280.453845397</v>
      </c>
      <c r="G394" s="3">
        <f t="shared" si="42"/>
        <v>98961280.453845397</v>
      </c>
      <c r="H394" s="3">
        <f t="shared" si="46"/>
        <v>0</v>
      </c>
      <c r="I394" s="3">
        <f t="shared" si="47"/>
        <v>0</v>
      </c>
      <c r="J394" s="5">
        <f t="shared" ref="J394:J457" si="48">J393+1</f>
        <v>387</v>
      </c>
    </row>
    <row r="395" spans="2:10" x14ac:dyDescent="0.25">
      <c r="B395" s="6">
        <f t="shared" si="43"/>
        <v>0.38800000000000001</v>
      </c>
      <c r="C395" s="3" cm="1">
        <f t="array" ref="C395">INDEX('Modified Iteration Data'!$Q$8:$Q$1007,MATCH($B395,'Modified Iteration Data'!$AF$8:$AF$1007,0),0)</f>
        <v>147653555.3805401</v>
      </c>
      <c r="D395" s="3" cm="1">
        <f t="array" ref="D395">INDEX('Modified Iteration Data'!$R$8:$R$1007,MATCH($B395,'Modified Iteration Data'!$AG$8:$AG$1007,0),0)</f>
        <v>99199205.204458594</v>
      </c>
      <c r="E395" s="3">
        <f t="shared" si="44"/>
        <v>147653555.3805401</v>
      </c>
      <c r="F395" s="3">
        <f t="shared" si="45"/>
        <v>99199205.204458594</v>
      </c>
      <c r="G395" s="3">
        <f t="shared" si="42"/>
        <v>99199205.204458594</v>
      </c>
      <c r="H395" s="3">
        <f t="shared" si="46"/>
        <v>0</v>
      </c>
      <c r="I395" s="3">
        <f t="shared" si="47"/>
        <v>0</v>
      </c>
      <c r="J395" s="5">
        <f t="shared" si="48"/>
        <v>388</v>
      </c>
    </row>
    <row r="396" spans="2:10" x14ac:dyDescent="0.25">
      <c r="B396" s="6">
        <f t="shared" si="43"/>
        <v>0.38900000000000001</v>
      </c>
      <c r="C396" s="3" cm="1">
        <f t="array" ref="C396">INDEX('Modified Iteration Data'!$Q$8:$Q$1007,MATCH($B396,'Modified Iteration Data'!$AF$8:$AF$1007,0),0)</f>
        <v>147781089.21503079</v>
      </c>
      <c r="D396" s="3" cm="1">
        <f t="array" ref="D396">INDEX('Modified Iteration Data'!$R$8:$R$1007,MATCH($B396,'Modified Iteration Data'!$AG$8:$AG$1007,0),0)</f>
        <v>99224631.021157101</v>
      </c>
      <c r="E396" s="3">
        <f t="shared" si="44"/>
        <v>147781089.21503079</v>
      </c>
      <c r="F396" s="3">
        <f t="shared" si="45"/>
        <v>99224631.021157101</v>
      </c>
      <c r="G396" s="3">
        <f t="shared" si="42"/>
        <v>99224631.021157101</v>
      </c>
      <c r="H396" s="3">
        <f t="shared" si="46"/>
        <v>0</v>
      </c>
      <c r="I396" s="3">
        <f t="shared" si="47"/>
        <v>0</v>
      </c>
      <c r="J396" s="5">
        <f t="shared" si="48"/>
        <v>389</v>
      </c>
    </row>
    <row r="397" spans="2:10" x14ac:dyDescent="0.25">
      <c r="B397" s="6">
        <f t="shared" si="43"/>
        <v>0.39</v>
      </c>
      <c r="C397" s="3" cm="1">
        <f t="array" ref="C397">INDEX('Modified Iteration Data'!$Q$8:$Q$1007,MATCH($B397,'Modified Iteration Data'!$AF$8:$AF$1007,0),0)</f>
        <v>148427815.05625969</v>
      </c>
      <c r="D397" s="3" cm="1">
        <f t="array" ref="D397">INDEX('Modified Iteration Data'!$R$8:$R$1007,MATCH($B397,'Modified Iteration Data'!$AG$8:$AG$1007,0),0)</f>
        <v>99227670.3241954</v>
      </c>
      <c r="E397" s="3">
        <f t="shared" si="44"/>
        <v>148427815.05625969</v>
      </c>
      <c r="F397" s="3">
        <f t="shared" si="45"/>
        <v>99227670.3241954</v>
      </c>
      <c r="G397" s="3">
        <f t="shared" si="42"/>
        <v>99227670.3241954</v>
      </c>
      <c r="H397" s="3">
        <f t="shared" si="46"/>
        <v>0</v>
      </c>
      <c r="I397" s="3">
        <f t="shared" si="47"/>
        <v>0</v>
      </c>
      <c r="J397" s="5">
        <f t="shared" si="48"/>
        <v>390</v>
      </c>
    </row>
    <row r="398" spans="2:10" x14ac:dyDescent="0.25">
      <c r="B398" s="6">
        <f t="shared" si="43"/>
        <v>0.39100000000000001</v>
      </c>
      <c r="C398" s="3" cm="1">
        <f t="array" ref="C398">INDEX('Modified Iteration Data'!$Q$8:$Q$1007,MATCH($B398,'Modified Iteration Data'!$AF$8:$AF$1007,0),0)</f>
        <v>148628455.55177131</v>
      </c>
      <c r="D398" s="3" cm="1">
        <f t="array" ref="D398">INDEX('Modified Iteration Data'!$R$8:$R$1007,MATCH($B398,'Modified Iteration Data'!$AG$8:$AG$1007,0),0)</f>
        <v>99248580.937756702</v>
      </c>
      <c r="E398" s="3">
        <f t="shared" si="44"/>
        <v>148628455.55177131</v>
      </c>
      <c r="F398" s="3">
        <f t="shared" si="45"/>
        <v>99248580.937756702</v>
      </c>
      <c r="G398" s="3">
        <f t="shared" si="42"/>
        <v>99248580.937756702</v>
      </c>
      <c r="H398" s="3">
        <f t="shared" si="46"/>
        <v>0</v>
      </c>
      <c r="I398" s="3">
        <f t="shared" si="47"/>
        <v>0</v>
      </c>
      <c r="J398" s="5">
        <f t="shared" si="48"/>
        <v>391</v>
      </c>
    </row>
    <row r="399" spans="2:10" x14ac:dyDescent="0.25">
      <c r="B399" s="6">
        <f t="shared" si="43"/>
        <v>0.39200000000000002</v>
      </c>
      <c r="C399" s="3" cm="1">
        <f t="array" ref="C399">INDEX('Modified Iteration Data'!$Q$8:$Q$1007,MATCH($B399,'Modified Iteration Data'!$AF$8:$AF$1007,0),0)</f>
        <v>148802569.2787905</v>
      </c>
      <c r="D399" s="3" cm="1">
        <f t="array" ref="D399">INDEX('Modified Iteration Data'!$R$8:$R$1007,MATCH($B399,'Modified Iteration Data'!$AG$8:$AG$1007,0),0)</f>
        <v>99500004.753272906</v>
      </c>
      <c r="E399" s="3">
        <f t="shared" si="44"/>
        <v>148802569.2787905</v>
      </c>
      <c r="F399" s="3">
        <f t="shared" si="45"/>
        <v>99500004.753272906</v>
      </c>
      <c r="G399" s="3">
        <f t="shared" si="42"/>
        <v>99500004.753272906</v>
      </c>
      <c r="H399" s="3">
        <f t="shared" si="46"/>
        <v>0</v>
      </c>
      <c r="I399" s="3">
        <f t="shared" si="47"/>
        <v>0</v>
      </c>
      <c r="J399" s="5">
        <f t="shared" si="48"/>
        <v>392</v>
      </c>
    </row>
    <row r="400" spans="2:10" x14ac:dyDescent="0.25">
      <c r="B400" s="6">
        <f t="shared" si="43"/>
        <v>0.39300000000000002</v>
      </c>
      <c r="C400" s="3" cm="1">
        <f t="array" ref="C400">INDEX('Modified Iteration Data'!$Q$8:$Q$1007,MATCH($B400,'Modified Iteration Data'!$AF$8:$AF$1007,0),0)</f>
        <v>148847215.75051069</v>
      </c>
      <c r="D400" s="3" cm="1">
        <f t="array" ref="D400">INDEX('Modified Iteration Data'!$R$8:$R$1007,MATCH($B400,'Modified Iteration Data'!$AG$8:$AG$1007,0),0)</f>
        <v>99512068.897103205</v>
      </c>
      <c r="E400" s="3">
        <f t="shared" si="44"/>
        <v>148847215.75051069</v>
      </c>
      <c r="F400" s="3">
        <f t="shared" si="45"/>
        <v>99512068.897103205</v>
      </c>
      <c r="G400" s="3">
        <f t="shared" si="42"/>
        <v>99512068.897103205</v>
      </c>
      <c r="H400" s="3">
        <f t="shared" si="46"/>
        <v>0</v>
      </c>
      <c r="I400" s="3">
        <f t="shared" si="47"/>
        <v>0</v>
      </c>
      <c r="J400" s="5">
        <f t="shared" si="48"/>
        <v>393</v>
      </c>
    </row>
    <row r="401" spans="2:10" x14ac:dyDescent="0.25">
      <c r="B401" s="6">
        <f t="shared" si="43"/>
        <v>0.39400000000000002</v>
      </c>
      <c r="C401" s="3" cm="1">
        <f t="array" ref="C401">INDEX('Modified Iteration Data'!$Q$8:$Q$1007,MATCH($B401,'Modified Iteration Data'!$AF$8:$AF$1007,0),0)</f>
        <v>149047059.77567708</v>
      </c>
      <c r="D401" s="3" cm="1">
        <f t="array" ref="D401">INDEX('Modified Iteration Data'!$R$8:$R$1007,MATCH($B401,'Modified Iteration Data'!$AG$8:$AG$1007,0),0)</f>
        <v>99662817.507353902</v>
      </c>
      <c r="E401" s="3">
        <f t="shared" si="44"/>
        <v>149047059.77567708</v>
      </c>
      <c r="F401" s="3">
        <f t="shared" si="45"/>
        <v>99662817.507353902</v>
      </c>
      <c r="G401" s="3">
        <f t="shared" si="42"/>
        <v>99662817.507353902</v>
      </c>
      <c r="H401" s="3">
        <f t="shared" si="46"/>
        <v>0</v>
      </c>
      <c r="I401" s="3">
        <f t="shared" si="47"/>
        <v>0</v>
      </c>
      <c r="J401" s="5">
        <f t="shared" si="48"/>
        <v>394</v>
      </c>
    </row>
    <row r="402" spans="2:10" x14ac:dyDescent="0.25">
      <c r="B402" s="6">
        <f t="shared" si="43"/>
        <v>0.39500000000000002</v>
      </c>
      <c r="C402" s="3" cm="1">
        <f t="array" ref="C402">INDEX('Modified Iteration Data'!$Q$8:$Q$1007,MATCH($B402,'Modified Iteration Data'!$AF$8:$AF$1007,0),0)</f>
        <v>149673319.10928351</v>
      </c>
      <c r="D402" s="3" cm="1">
        <f t="array" ref="D402">INDEX('Modified Iteration Data'!$R$8:$R$1007,MATCH($B402,'Modified Iteration Data'!$AG$8:$AG$1007,0),0)</f>
        <v>99669950.706733793</v>
      </c>
      <c r="E402" s="3">
        <f t="shared" si="44"/>
        <v>149673319.10928351</v>
      </c>
      <c r="F402" s="3">
        <f t="shared" si="45"/>
        <v>99669950.706733793</v>
      </c>
      <c r="G402" s="3">
        <f t="shared" si="42"/>
        <v>99669950.706733793</v>
      </c>
      <c r="H402" s="3">
        <f t="shared" si="46"/>
        <v>0</v>
      </c>
      <c r="I402" s="3">
        <f t="shared" si="47"/>
        <v>0</v>
      </c>
      <c r="J402" s="5">
        <f t="shared" si="48"/>
        <v>395</v>
      </c>
    </row>
    <row r="403" spans="2:10" x14ac:dyDescent="0.25">
      <c r="B403" s="6">
        <f t="shared" si="43"/>
        <v>0.39600000000000002</v>
      </c>
      <c r="C403" s="3" cm="1">
        <f t="array" ref="C403">INDEX('Modified Iteration Data'!$Q$8:$Q$1007,MATCH($B403,'Modified Iteration Data'!$AF$8:$AF$1007,0),0)</f>
        <v>150829718.6670056</v>
      </c>
      <c r="D403" s="3" cm="1">
        <f t="array" ref="D403">INDEX('Modified Iteration Data'!$R$8:$R$1007,MATCH($B403,'Modified Iteration Data'!$AG$8:$AG$1007,0),0)</f>
        <v>99726868.489307791</v>
      </c>
      <c r="E403" s="3">
        <f t="shared" si="44"/>
        <v>150829718.6670056</v>
      </c>
      <c r="F403" s="3">
        <f t="shared" si="45"/>
        <v>99726868.489307791</v>
      </c>
      <c r="G403" s="3">
        <f t="shared" si="42"/>
        <v>99726868.489307791</v>
      </c>
      <c r="H403" s="3">
        <f t="shared" si="46"/>
        <v>0</v>
      </c>
      <c r="I403" s="3">
        <f t="shared" si="47"/>
        <v>0</v>
      </c>
      <c r="J403" s="5">
        <f t="shared" si="48"/>
        <v>396</v>
      </c>
    </row>
    <row r="404" spans="2:10" x14ac:dyDescent="0.25">
      <c r="B404" s="6">
        <f t="shared" si="43"/>
        <v>0.39700000000000002</v>
      </c>
      <c r="C404" s="3" cm="1">
        <f t="array" ref="C404">INDEX('Modified Iteration Data'!$Q$8:$Q$1007,MATCH($B404,'Modified Iteration Data'!$AF$8:$AF$1007,0),0)</f>
        <v>150949154.1362713</v>
      </c>
      <c r="D404" s="3" cm="1">
        <f t="array" ref="D404">INDEX('Modified Iteration Data'!$R$8:$R$1007,MATCH($B404,'Modified Iteration Data'!$AG$8:$AG$1007,0),0)</f>
        <v>99761232.855872899</v>
      </c>
      <c r="E404" s="3">
        <f t="shared" si="44"/>
        <v>150949154.1362713</v>
      </c>
      <c r="F404" s="3">
        <f t="shared" si="45"/>
        <v>99761232.855872899</v>
      </c>
      <c r="G404" s="3">
        <f t="shared" si="42"/>
        <v>99761232.855872899</v>
      </c>
      <c r="H404" s="3">
        <f t="shared" si="46"/>
        <v>0</v>
      </c>
      <c r="I404" s="3">
        <f t="shared" si="47"/>
        <v>0</v>
      </c>
      <c r="J404" s="5">
        <f t="shared" si="48"/>
        <v>397</v>
      </c>
    </row>
    <row r="405" spans="2:10" x14ac:dyDescent="0.25">
      <c r="B405" s="6">
        <f t="shared" si="43"/>
        <v>0.39800000000000002</v>
      </c>
      <c r="C405" s="3" cm="1">
        <f t="array" ref="C405">INDEX('Modified Iteration Data'!$Q$8:$Q$1007,MATCH($B405,'Modified Iteration Data'!$AF$8:$AF$1007,0),0)</f>
        <v>151163086.41266519</v>
      </c>
      <c r="D405" s="3" cm="1">
        <f t="array" ref="D405">INDEX('Modified Iteration Data'!$R$8:$R$1007,MATCH($B405,'Modified Iteration Data'!$AG$8:$AG$1007,0),0)</f>
        <v>99916658.327232003</v>
      </c>
      <c r="E405" s="3">
        <f t="shared" si="44"/>
        <v>151163086.41266519</v>
      </c>
      <c r="F405" s="3">
        <f t="shared" si="45"/>
        <v>99916658.327232003</v>
      </c>
      <c r="G405" s="3">
        <f t="shared" si="42"/>
        <v>99916658.327232003</v>
      </c>
      <c r="H405" s="3">
        <f t="shared" si="46"/>
        <v>0</v>
      </c>
      <c r="I405" s="3">
        <f t="shared" si="47"/>
        <v>0</v>
      </c>
      <c r="J405" s="5">
        <f t="shared" si="48"/>
        <v>398</v>
      </c>
    </row>
    <row r="406" spans="2:10" x14ac:dyDescent="0.25">
      <c r="B406" s="6">
        <f t="shared" si="43"/>
        <v>0.39900000000000002</v>
      </c>
      <c r="C406" s="3" cm="1">
        <f t="array" ref="C406">INDEX('Modified Iteration Data'!$Q$8:$Q$1007,MATCH($B406,'Modified Iteration Data'!$AF$8:$AF$1007,0),0)</f>
        <v>151426306.58141291</v>
      </c>
      <c r="D406" s="3" cm="1">
        <f t="array" ref="D406">INDEX('Modified Iteration Data'!$R$8:$R$1007,MATCH($B406,'Modified Iteration Data'!$AG$8:$AG$1007,0),0)</f>
        <v>100332197.68153089</v>
      </c>
      <c r="E406" s="3">
        <f t="shared" si="44"/>
        <v>151426306.58141291</v>
      </c>
      <c r="F406" s="3">
        <f t="shared" si="45"/>
        <v>100332197.68153089</v>
      </c>
      <c r="G406" s="3">
        <f t="shared" si="42"/>
        <v>100332197.68153089</v>
      </c>
      <c r="H406" s="3">
        <f t="shared" si="46"/>
        <v>0</v>
      </c>
      <c r="I406" s="3">
        <f t="shared" si="47"/>
        <v>0</v>
      </c>
      <c r="J406" s="5">
        <f t="shared" si="48"/>
        <v>399</v>
      </c>
    </row>
    <row r="407" spans="2:10" x14ac:dyDescent="0.25">
      <c r="B407" s="6">
        <f t="shared" si="43"/>
        <v>0.4</v>
      </c>
      <c r="C407" s="3" cm="1">
        <f t="array" ref="C407">INDEX('Modified Iteration Data'!$Q$8:$Q$1007,MATCH($B407,'Modified Iteration Data'!$AF$8:$AF$1007,0),0)</f>
        <v>151568750.57962599</v>
      </c>
      <c r="D407" s="3" cm="1">
        <f t="array" ref="D407">INDEX('Modified Iteration Data'!$R$8:$R$1007,MATCH($B407,'Modified Iteration Data'!$AG$8:$AG$1007,0),0)</f>
        <v>100401501.5453988</v>
      </c>
      <c r="E407" s="3">
        <f t="shared" si="44"/>
        <v>151568750.57962599</v>
      </c>
      <c r="F407" s="3">
        <f t="shared" si="45"/>
        <v>100401501.5453988</v>
      </c>
      <c r="G407" s="3">
        <f t="shared" si="42"/>
        <v>100401501.5453988</v>
      </c>
      <c r="H407" s="3">
        <f t="shared" si="46"/>
        <v>0</v>
      </c>
      <c r="I407" s="3">
        <f t="shared" si="47"/>
        <v>0</v>
      </c>
      <c r="J407" s="5">
        <f t="shared" si="48"/>
        <v>400</v>
      </c>
    </row>
    <row r="408" spans="2:10" x14ac:dyDescent="0.25">
      <c r="B408" s="6">
        <f t="shared" si="43"/>
        <v>0.40100000000000002</v>
      </c>
      <c r="C408" s="3" cm="1">
        <f t="array" ref="C408">INDEX('Modified Iteration Data'!$Q$8:$Q$1007,MATCH($B408,'Modified Iteration Data'!$AF$8:$AF$1007,0),0)</f>
        <v>151657771.1354683</v>
      </c>
      <c r="D408" s="3" cm="1">
        <f t="array" ref="D408">INDEX('Modified Iteration Data'!$R$8:$R$1007,MATCH($B408,'Modified Iteration Data'!$AG$8:$AG$1007,0),0)</f>
        <v>100420797.6344333</v>
      </c>
      <c r="E408" s="3">
        <f t="shared" si="44"/>
        <v>151657771.1354683</v>
      </c>
      <c r="F408" s="3">
        <f t="shared" si="45"/>
        <v>100420797.6344333</v>
      </c>
      <c r="G408" s="3">
        <f t="shared" si="42"/>
        <v>100420797.6344333</v>
      </c>
      <c r="H408" s="3">
        <f t="shared" si="46"/>
        <v>0</v>
      </c>
      <c r="I408" s="3">
        <f t="shared" si="47"/>
        <v>0</v>
      </c>
      <c r="J408" s="5">
        <f t="shared" si="48"/>
        <v>401</v>
      </c>
    </row>
    <row r="409" spans="2:10" x14ac:dyDescent="0.25">
      <c r="B409" s="6">
        <f t="shared" si="43"/>
        <v>0.40200000000000002</v>
      </c>
      <c r="C409" s="3" cm="1">
        <f t="array" ref="C409">INDEX('Modified Iteration Data'!$Q$8:$Q$1007,MATCH($B409,'Modified Iteration Data'!$AF$8:$AF$1007,0),0)</f>
        <v>151681313.93446091</v>
      </c>
      <c r="D409" s="3" cm="1">
        <f t="array" ref="D409">INDEX('Modified Iteration Data'!$R$8:$R$1007,MATCH($B409,'Modified Iteration Data'!$AG$8:$AG$1007,0),0)</f>
        <v>100442104.2532953</v>
      </c>
      <c r="E409" s="3">
        <f t="shared" si="44"/>
        <v>151681313.93446091</v>
      </c>
      <c r="F409" s="3">
        <f t="shared" si="45"/>
        <v>100442104.2532953</v>
      </c>
      <c r="G409" s="3">
        <f t="shared" si="42"/>
        <v>100442104.2532953</v>
      </c>
      <c r="H409" s="3">
        <f t="shared" si="46"/>
        <v>0</v>
      </c>
      <c r="I409" s="3">
        <f t="shared" si="47"/>
        <v>0</v>
      </c>
      <c r="J409" s="5">
        <f t="shared" si="48"/>
        <v>402</v>
      </c>
    </row>
    <row r="410" spans="2:10" x14ac:dyDescent="0.25">
      <c r="B410" s="6">
        <f t="shared" si="43"/>
        <v>0.40300000000000002</v>
      </c>
      <c r="C410" s="3" cm="1">
        <f t="array" ref="C410">INDEX('Modified Iteration Data'!$Q$8:$Q$1007,MATCH($B410,'Modified Iteration Data'!$AF$8:$AF$1007,0),0)</f>
        <v>151757795.6546306</v>
      </c>
      <c r="D410" s="3" cm="1">
        <f t="array" ref="D410">INDEX('Modified Iteration Data'!$R$8:$R$1007,MATCH($B410,'Modified Iteration Data'!$AG$8:$AG$1007,0),0)</f>
        <v>100581179.620712</v>
      </c>
      <c r="E410" s="3">
        <f t="shared" si="44"/>
        <v>151757795.6546306</v>
      </c>
      <c r="F410" s="3">
        <f t="shared" si="45"/>
        <v>100581179.620712</v>
      </c>
      <c r="G410" s="3">
        <f t="shared" si="42"/>
        <v>100581179.620712</v>
      </c>
      <c r="H410" s="3">
        <f t="shared" si="46"/>
        <v>0</v>
      </c>
      <c r="I410" s="3">
        <f t="shared" si="47"/>
        <v>0</v>
      </c>
      <c r="J410" s="5">
        <f t="shared" si="48"/>
        <v>403</v>
      </c>
    </row>
    <row r="411" spans="2:10" x14ac:dyDescent="0.25">
      <c r="B411" s="6">
        <f t="shared" si="43"/>
        <v>0.40400000000000003</v>
      </c>
      <c r="C411" s="3" cm="1">
        <f t="array" ref="C411">INDEX('Modified Iteration Data'!$Q$8:$Q$1007,MATCH($B411,'Modified Iteration Data'!$AF$8:$AF$1007,0),0)</f>
        <v>152340315.8613255</v>
      </c>
      <c r="D411" s="3" cm="1">
        <f t="array" ref="D411">INDEX('Modified Iteration Data'!$R$8:$R$1007,MATCH($B411,'Modified Iteration Data'!$AG$8:$AG$1007,0),0)</f>
        <v>100624179.30293539</v>
      </c>
      <c r="E411" s="3">
        <f t="shared" si="44"/>
        <v>152340315.8613255</v>
      </c>
      <c r="F411" s="3">
        <f t="shared" si="45"/>
        <v>100624179.30293539</v>
      </c>
      <c r="G411" s="3">
        <f t="shared" si="42"/>
        <v>100624179.30293539</v>
      </c>
      <c r="H411" s="3">
        <f t="shared" si="46"/>
        <v>0</v>
      </c>
      <c r="I411" s="3">
        <f t="shared" si="47"/>
        <v>0</v>
      </c>
      <c r="J411" s="5">
        <f t="shared" si="48"/>
        <v>404</v>
      </c>
    </row>
    <row r="412" spans="2:10" x14ac:dyDescent="0.25">
      <c r="B412" s="6">
        <f t="shared" si="43"/>
        <v>0.40500000000000003</v>
      </c>
      <c r="C412" s="3" cm="1">
        <f t="array" ref="C412">INDEX('Modified Iteration Data'!$Q$8:$Q$1007,MATCH($B412,'Modified Iteration Data'!$AF$8:$AF$1007,0),0)</f>
        <v>152883950.74166539</v>
      </c>
      <c r="D412" s="3" cm="1">
        <f t="array" ref="D412">INDEX('Modified Iteration Data'!$R$8:$R$1007,MATCH($B412,'Modified Iteration Data'!$AG$8:$AG$1007,0),0)</f>
        <v>100674295.66382261</v>
      </c>
      <c r="E412" s="3">
        <f t="shared" si="44"/>
        <v>152883950.74166539</v>
      </c>
      <c r="F412" s="3">
        <f t="shared" si="45"/>
        <v>100674295.66382261</v>
      </c>
      <c r="G412" s="3">
        <f t="shared" si="42"/>
        <v>100674295.66382261</v>
      </c>
      <c r="H412" s="3">
        <f t="shared" si="46"/>
        <v>0</v>
      </c>
      <c r="I412" s="3">
        <f t="shared" si="47"/>
        <v>0</v>
      </c>
      <c r="J412" s="5">
        <f t="shared" si="48"/>
        <v>405</v>
      </c>
    </row>
    <row r="413" spans="2:10" x14ac:dyDescent="0.25">
      <c r="B413" s="6">
        <f t="shared" si="43"/>
        <v>0.40600000000000003</v>
      </c>
      <c r="C413" s="3" cm="1">
        <f t="array" ref="C413">INDEX('Modified Iteration Data'!$Q$8:$Q$1007,MATCH($B413,'Modified Iteration Data'!$AF$8:$AF$1007,0),0)</f>
        <v>153077504.51485991</v>
      </c>
      <c r="D413" s="3" cm="1">
        <f t="array" ref="D413">INDEX('Modified Iteration Data'!$R$8:$R$1007,MATCH($B413,'Modified Iteration Data'!$AG$8:$AG$1007,0),0)</f>
        <v>100676039.9412823</v>
      </c>
      <c r="E413" s="3">
        <f t="shared" si="44"/>
        <v>153077504.51485991</v>
      </c>
      <c r="F413" s="3">
        <f t="shared" si="45"/>
        <v>100676039.9412823</v>
      </c>
      <c r="G413" s="3">
        <f t="shared" si="42"/>
        <v>100676039.9412823</v>
      </c>
      <c r="H413" s="3">
        <f t="shared" si="46"/>
        <v>0</v>
      </c>
      <c r="I413" s="3">
        <f t="shared" si="47"/>
        <v>0</v>
      </c>
      <c r="J413" s="5">
        <f t="shared" si="48"/>
        <v>406</v>
      </c>
    </row>
    <row r="414" spans="2:10" x14ac:dyDescent="0.25">
      <c r="B414" s="6">
        <f t="shared" si="43"/>
        <v>0.40699999999999997</v>
      </c>
      <c r="C414" s="3" cm="1">
        <f t="array" ref="C414">INDEX('Modified Iteration Data'!$Q$8:$Q$1007,MATCH($B414,'Modified Iteration Data'!$AF$8:$AF$1007,0),0)</f>
        <v>153135578.59692609</v>
      </c>
      <c r="D414" s="3" cm="1">
        <f t="array" ref="D414">INDEX('Modified Iteration Data'!$R$8:$R$1007,MATCH($B414,'Modified Iteration Data'!$AG$8:$AG$1007,0),0)</f>
        <v>100720398.3335225</v>
      </c>
      <c r="E414" s="3">
        <f t="shared" si="44"/>
        <v>153135578.59692609</v>
      </c>
      <c r="F414" s="3">
        <f t="shared" si="45"/>
        <v>100720398.3335225</v>
      </c>
      <c r="G414" s="3">
        <f t="shared" si="42"/>
        <v>100720398.3335225</v>
      </c>
      <c r="H414" s="3">
        <f t="shared" si="46"/>
        <v>0</v>
      </c>
      <c r="I414" s="3">
        <f t="shared" si="47"/>
        <v>0</v>
      </c>
      <c r="J414" s="5">
        <f t="shared" si="48"/>
        <v>407</v>
      </c>
    </row>
    <row r="415" spans="2:10" x14ac:dyDescent="0.25">
      <c r="B415" s="6">
        <f t="shared" si="43"/>
        <v>0.40799999999999997</v>
      </c>
      <c r="C415" s="3" cm="1">
        <f t="array" ref="C415">INDEX('Modified Iteration Data'!$Q$8:$Q$1007,MATCH($B415,'Modified Iteration Data'!$AF$8:$AF$1007,0),0)</f>
        <v>153653875.43862501</v>
      </c>
      <c r="D415" s="3" cm="1">
        <f t="array" ref="D415">INDEX('Modified Iteration Data'!$R$8:$R$1007,MATCH($B415,'Modified Iteration Data'!$AG$8:$AG$1007,0),0)</f>
        <v>100758498.7875472</v>
      </c>
      <c r="E415" s="3">
        <f t="shared" si="44"/>
        <v>153653875.43862501</v>
      </c>
      <c r="F415" s="3">
        <f t="shared" si="45"/>
        <v>100758498.7875472</v>
      </c>
      <c r="G415" s="3">
        <f t="shared" si="42"/>
        <v>100758498.7875472</v>
      </c>
      <c r="H415" s="3">
        <f t="shared" si="46"/>
        <v>0</v>
      </c>
      <c r="I415" s="3">
        <f t="shared" si="47"/>
        <v>0</v>
      </c>
      <c r="J415" s="5">
        <f t="shared" si="48"/>
        <v>408</v>
      </c>
    </row>
    <row r="416" spans="2:10" x14ac:dyDescent="0.25">
      <c r="B416" s="6">
        <f t="shared" si="43"/>
        <v>0.40899999999999997</v>
      </c>
      <c r="C416" s="3" cm="1">
        <f t="array" ref="C416">INDEX('Modified Iteration Data'!$Q$8:$Q$1007,MATCH($B416,'Modified Iteration Data'!$AF$8:$AF$1007,0),0)</f>
        <v>153929914.53876859</v>
      </c>
      <c r="D416" s="3" cm="1">
        <f t="array" ref="D416">INDEX('Modified Iteration Data'!$R$8:$R$1007,MATCH($B416,'Modified Iteration Data'!$AG$8:$AG$1007,0),0)</f>
        <v>100770964.9315535</v>
      </c>
      <c r="E416" s="3">
        <f t="shared" si="44"/>
        <v>153929914.53876859</v>
      </c>
      <c r="F416" s="3">
        <f t="shared" si="45"/>
        <v>100770964.9315535</v>
      </c>
      <c r="G416" s="3">
        <f t="shared" si="42"/>
        <v>100770964.9315535</v>
      </c>
      <c r="H416" s="3">
        <f t="shared" si="46"/>
        <v>0</v>
      </c>
      <c r="I416" s="3">
        <f t="shared" si="47"/>
        <v>0</v>
      </c>
      <c r="J416" s="5">
        <f t="shared" si="48"/>
        <v>409</v>
      </c>
    </row>
    <row r="417" spans="2:10" x14ac:dyDescent="0.25">
      <c r="B417" s="6">
        <f t="shared" si="43"/>
        <v>0.41</v>
      </c>
      <c r="C417" s="3" cm="1">
        <f t="array" ref="C417">INDEX('Modified Iteration Data'!$Q$8:$Q$1007,MATCH($B417,'Modified Iteration Data'!$AF$8:$AF$1007,0),0)</f>
        <v>154030206.55444121</v>
      </c>
      <c r="D417" s="3" cm="1">
        <f t="array" ref="D417">INDEX('Modified Iteration Data'!$R$8:$R$1007,MATCH($B417,'Modified Iteration Data'!$AG$8:$AG$1007,0),0)</f>
        <v>101037178.38344529</v>
      </c>
      <c r="E417" s="3">
        <f t="shared" si="44"/>
        <v>154030206.55444121</v>
      </c>
      <c r="F417" s="3">
        <f t="shared" si="45"/>
        <v>101037178.38344529</v>
      </c>
      <c r="G417" s="3">
        <f t="shared" si="42"/>
        <v>101037178.38344529</v>
      </c>
      <c r="H417" s="3">
        <f t="shared" si="46"/>
        <v>0</v>
      </c>
      <c r="I417" s="3">
        <f t="shared" si="47"/>
        <v>0</v>
      </c>
      <c r="J417" s="5">
        <f t="shared" si="48"/>
        <v>410</v>
      </c>
    </row>
    <row r="418" spans="2:10" x14ac:dyDescent="0.25">
      <c r="B418" s="6">
        <f t="shared" si="43"/>
        <v>0.41099999999999998</v>
      </c>
      <c r="C418" s="3" cm="1">
        <f t="array" ref="C418">INDEX('Modified Iteration Data'!$Q$8:$Q$1007,MATCH($B418,'Modified Iteration Data'!$AF$8:$AF$1007,0),0)</f>
        <v>154099482.62664711</v>
      </c>
      <c r="D418" s="3" cm="1">
        <f t="array" ref="D418">INDEX('Modified Iteration Data'!$R$8:$R$1007,MATCH($B418,'Modified Iteration Data'!$AG$8:$AG$1007,0),0)</f>
        <v>101078993.9418197</v>
      </c>
      <c r="E418" s="3">
        <f t="shared" si="44"/>
        <v>154099482.62664711</v>
      </c>
      <c r="F418" s="3">
        <f t="shared" si="45"/>
        <v>101078993.9418197</v>
      </c>
      <c r="G418" s="3">
        <f t="shared" si="42"/>
        <v>101078993.9418197</v>
      </c>
      <c r="H418" s="3">
        <f t="shared" si="46"/>
        <v>0</v>
      </c>
      <c r="I418" s="3">
        <f t="shared" si="47"/>
        <v>0</v>
      </c>
      <c r="J418" s="5">
        <f t="shared" si="48"/>
        <v>411</v>
      </c>
    </row>
    <row r="419" spans="2:10" x14ac:dyDescent="0.25">
      <c r="B419" s="6">
        <f t="shared" si="43"/>
        <v>0.41199999999999998</v>
      </c>
      <c r="C419" s="3" cm="1">
        <f t="array" ref="C419">INDEX('Modified Iteration Data'!$Q$8:$Q$1007,MATCH($B419,'Modified Iteration Data'!$AF$8:$AF$1007,0),0)</f>
        <v>154229909.62698328</v>
      </c>
      <c r="D419" s="3" cm="1">
        <f t="array" ref="D419">INDEX('Modified Iteration Data'!$R$8:$R$1007,MATCH($B419,'Modified Iteration Data'!$AG$8:$AG$1007,0),0)</f>
        <v>101373593.091437</v>
      </c>
      <c r="E419" s="3">
        <f t="shared" si="44"/>
        <v>154229909.62698328</v>
      </c>
      <c r="F419" s="3">
        <f t="shared" si="45"/>
        <v>101373593.091437</v>
      </c>
      <c r="G419" s="3">
        <f t="shared" si="42"/>
        <v>101373593.091437</v>
      </c>
      <c r="H419" s="3">
        <f t="shared" si="46"/>
        <v>0</v>
      </c>
      <c r="I419" s="3">
        <f t="shared" si="47"/>
        <v>0</v>
      </c>
      <c r="J419" s="5">
        <f t="shared" si="48"/>
        <v>412</v>
      </c>
    </row>
    <row r="420" spans="2:10" x14ac:dyDescent="0.25">
      <c r="B420" s="6">
        <f t="shared" si="43"/>
        <v>0.41299999999999998</v>
      </c>
      <c r="C420" s="3" cm="1">
        <f t="array" ref="C420">INDEX('Modified Iteration Data'!$Q$8:$Q$1007,MATCH($B420,'Modified Iteration Data'!$AF$8:$AF$1007,0),0)</f>
        <v>154459954.2068527</v>
      </c>
      <c r="D420" s="3" cm="1">
        <f t="array" ref="D420">INDEX('Modified Iteration Data'!$R$8:$R$1007,MATCH($B420,'Modified Iteration Data'!$AG$8:$AG$1007,0),0)</f>
        <v>101536524.0270776</v>
      </c>
      <c r="E420" s="3">
        <f t="shared" si="44"/>
        <v>154459954.2068527</v>
      </c>
      <c r="F420" s="3">
        <f t="shared" si="45"/>
        <v>101536524.0270776</v>
      </c>
      <c r="G420" s="3">
        <f t="shared" si="42"/>
        <v>101536524.0270776</v>
      </c>
      <c r="H420" s="3">
        <f t="shared" si="46"/>
        <v>0</v>
      </c>
      <c r="I420" s="3">
        <f t="shared" si="47"/>
        <v>0</v>
      </c>
      <c r="J420" s="5">
        <f t="shared" si="48"/>
        <v>413</v>
      </c>
    </row>
    <row r="421" spans="2:10" x14ac:dyDescent="0.25">
      <c r="B421" s="6">
        <f t="shared" si="43"/>
        <v>0.41399999999999998</v>
      </c>
      <c r="C421" s="3" cm="1">
        <f t="array" ref="C421">INDEX('Modified Iteration Data'!$Q$8:$Q$1007,MATCH($B421,'Modified Iteration Data'!$AF$8:$AF$1007,0),0)</f>
        <v>154755994.0678834</v>
      </c>
      <c r="D421" s="3" cm="1">
        <f t="array" ref="D421">INDEX('Modified Iteration Data'!$R$8:$R$1007,MATCH($B421,'Modified Iteration Data'!$AG$8:$AG$1007,0),0)</f>
        <v>101718353.3886715</v>
      </c>
      <c r="E421" s="3">
        <f t="shared" si="44"/>
        <v>154755994.0678834</v>
      </c>
      <c r="F421" s="3">
        <f t="shared" si="45"/>
        <v>101718353.3886715</v>
      </c>
      <c r="G421" s="3">
        <f t="shared" si="42"/>
        <v>101718353.3886715</v>
      </c>
      <c r="H421" s="3">
        <f t="shared" si="46"/>
        <v>0</v>
      </c>
      <c r="I421" s="3">
        <f t="shared" si="47"/>
        <v>0</v>
      </c>
      <c r="J421" s="5">
        <f t="shared" si="48"/>
        <v>414</v>
      </c>
    </row>
    <row r="422" spans="2:10" x14ac:dyDescent="0.25">
      <c r="B422" s="6">
        <f t="shared" si="43"/>
        <v>0.41499999999999998</v>
      </c>
      <c r="C422" s="3" cm="1">
        <f t="array" ref="C422">INDEX('Modified Iteration Data'!$Q$8:$Q$1007,MATCH($B422,'Modified Iteration Data'!$AF$8:$AF$1007,0),0)</f>
        <v>155182252.30072099</v>
      </c>
      <c r="D422" s="3" cm="1">
        <f t="array" ref="D422">INDEX('Modified Iteration Data'!$R$8:$R$1007,MATCH($B422,'Modified Iteration Data'!$AG$8:$AG$1007,0),0)</f>
        <v>101847162.1220316</v>
      </c>
      <c r="E422" s="3">
        <f t="shared" si="44"/>
        <v>155182252.30072099</v>
      </c>
      <c r="F422" s="3">
        <f t="shared" si="45"/>
        <v>101847162.1220316</v>
      </c>
      <c r="G422" s="3">
        <f t="shared" si="42"/>
        <v>101847162.1220316</v>
      </c>
      <c r="H422" s="3">
        <f t="shared" si="46"/>
        <v>0</v>
      </c>
      <c r="I422" s="3">
        <f t="shared" si="47"/>
        <v>0</v>
      </c>
      <c r="J422" s="5">
        <f t="shared" si="48"/>
        <v>415</v>
      </c>
    </row>
    <row r="423" spans="2:10" x14ac:dyDescent="0.25">
      <c r="B423" s="6">
        <f t="shared" si="43"/>
        <v>0.41599999999999998</v>
      </c>
      <c r="C423" s="3" cm="1">
        <f t="array" ref="C423">INDEX('Modified Iteration Data'!$Q$8:$Q$1007,MATCH($B423,'Modified Iteration Data'!$AF$8:$AF$1007,0),0)</f>
        <v>155929809.51437891</v>
      </c>
      <c r="D423" s="3" cm="1">
        <f t="array" ref="D423">INDEX('Modified Iteration Data'!$R$8:$R$1007,MATCH($B423,'Modified Iteration Data'!$AG$8:$AG$1007,0),0)</f>
        <v>102420177.8997833</v>
      </c>
      <c r="E423" s="3">
        <f t="shared" si="44"/>
        <v>155929809.51437891</v>
      </c>
      <c r="F423" s="3">
        <f t="shared" si="45"/>
        <v>102420177.8997833</v>
      </c>
      <c r="G423" s="3">
        <f t="shared" si="42"/>
        <v>102420177.8997833</v>
      </c>
      <c r="H423" s="3">
        <f t="shared" si="46"/>
        <v>0</v>
      </c>
      <c r="I423" s="3">
        <f t="shared" si="47"/>
        <v>0</v>
      </c>
      <c r="J423" s="5">
        <f t="shared" si="48"/>
        <v>416</v>
      </c>
    </row>
    <row r="424" spans="2:10" x14ac:dyDescent="0.25">
      <c r="B424" s="6">
        <f t="shared" si="43"/>
        <v>0.41699999999999998</v>
      </c>
      <c r="C424" s="3" cm="1">
        <f t="array" ref="C424">INDEX('Modified Iteration Data'!$Q$8:$Q$1007,MATCH($B424,'Modified Iteration Data'!$AF$8:$AF$1007,0),0)</f>
        <v>156073630.17549351</v>
      </c>
      <c r="D424" s="3" cm="1">
        <f t="array" ref="D424">INDEX('Modified Iteration Data'!$R$8:$R$1007,MATCH($B424,'Modified Iteration Data'!$AG$8:$AG$1007,0),0)</f>
        <v>102434277.11343241</v>
      </c>
      <c r="E424" s="3">
        <f t="shared" si="44"/>
        <v>156073630.17549351</v>
      </c>
      <c r="F424" s="3">
        <f t="shared" si="45"/>
        <v>102434277.11343241</v>
      </c>
      <c r="G424" s="3">
        <f t="shared" si="42"/>
        <v>102434277.11343241</v>
      </c>
      <c r="H424" s="3">
        <f t="shared" si="46"/>
        <v>0</v>
      </c>
      <c r="I424" s="3">
        <f t="shared" si="47"/>
        <v>0</v>
      </c>
      <c r="J424" s="5">
        <f t="shared" si="48"/>
        <v>417</v>
      </c>
    </row>
    <row r="425" spans="2:10" x14ac:dyDescent="0.25">
      <c r="B425" s="6">
        <f t="shared" si="43"/>
        <v>0.41799999999999998</v>
      </c>
      <c r="C425" s="3" cm="1">
        <f t="array" ref="C425">INDEX('Modified Iteration Data'!$Q$8:$Q$1007,MATCH($B425,'Modified Iteration Data'!$AF$8:$AF$1007,0),0)</f>
        <v>156272800.39686969</v>
      </c>
      <c r="D425" s="3" cm="1">
        <f t="array" ref="D425">INDEX('Modified Iteration Data'!$R$8:$R$1007,MATCH($B425,'Modified Iteration Data'!$AG$8:$AG$1007,0),0)</f>
        <v>102533143.55627531</v>
      </c>
      <c r="E425" s="3">
        <f t="shared" si="44"/>
        <v>156272800.39686969</v>
      </c>
      <c r="F425" s="3">
        <f t="shared" si="45"/>
        <v>102533143.55627531</v>
      </c>
      <c r="G425" s="3">
        <f t="shared" si="42"/>
        <v>102533143.55627531</v>
      </c>
      <c r="H425" s="3">
        <f t="shared" si="46"/>
        <v>0</v>
      </c>
      <c r="I425" s="3">
        <f t="shared" si="47"/>
        <v>0</v>
      </c>
      <c r="J425" s="5">
        <f t="shared" si="48"/>
        <v>418</v>
      </c>
    </row>
    <row r="426" spans="2:10" x14ac:dyDescent="0.25">
      <c r="B426" s="6">
        <f t="shared" si="43"/>
        <v>0.41899999999999998</v>
      </c>
      <c r="C426" s="3" cm="1">
        <f t="array" ref="C426">INDEX('Modified Iteration Data'!$Q$8:$Q$1007,MATCH($B426,'Modified Iteration Data'!$AF$8:$AF$1007,0),0)</f>
        <v>156342427.6199607</v>
      </c>
      <c r="D426" s="3" cm="1">
        <f t="array" ref="D426">INDEX('Modified Iteration Data'!$R$8:$R$1007,MATCH($B426,'Modified Iteration Data'!$AG$8:$AG$1007,0),0)</f>
        <v>102723871.0215178</v>
      </c>
      <c r="E426" s="3">
        <f t="shared" si="44"/>
        <v>156342427.6199607</v>
      </c>
      <c r="F426" s="3">
        <f t="shared" si="45"/>
        <v>102723871.0215178</v>
      </c>
      <c r="G426" s="3">
        <f t="shared" si="42"/>
        <v>102723871.0215178</v>
      </c>
      <c r="H426" s="3">
        <f t="shared" si="46"/>
        <v>0</v>
      </c>
      <c r="I426" s="3">
        <f t="shared" si="47"/>
        <v>0</v>
      </c>
      <c r="J426" s="5">
        <f t="shared" si="48"/>
        <v>419</v>
      </c>
    </row>
    <row r="427" spans="2:10" x14ac:dyDescent="0.25">
      <c r="B427" s="6">
        <f t="shared" si="43"/>
        <v>0.42</v>
      </c>
      <c r="C427" s="3" cm="1">
        <f t="array" ref="C427">INDEX('Modified Iteration Data'!$Q$8:$Q$1007,MATCH($B427,'Modified Iteration Data'!$AF$8:$AF$1007,0),0)</f>
        <v>156524330.24981248</v>
      </c>
      <c r="D427" s="3" cm="1">
        <f t="array" ref="D427">INDEX('Modified Iteration Data'!$R$8:$R$1007,MATCH($B427,'Modified Iteration Data'!$AG$8:$AG$1007,0),0)</f>
        <v>102790769.041025</v>
      </c>
      <c r="E427" s="3">
        <f t="shared" si="44"/>
        <v>156524330.24981248</v>
      </c>
      <c r="F427" s="3">
        <f t="shared" si="45"/>
        <v>102790769.041025</v>
      </c>
      <c r="G427" s="3">
        <f t="shared" si="42"/>
        <v>102790769.041025</v>
      </c>
      <c r="H427" s="3">
        <f t="shared" si="46"/>
        <v>0</v>
      </c>
      <c r="I427" s="3">
        <f t="shared" si="47"/>
        <v>0</v>
      </c>
      <c r="J427" s="5">
        <f t="shared" si="48"/>
        <v>420</v>
      </c>
    </row>
    <row r="428" spans="2:10" x14ac:dyDescent="0.25">
      <c r="B428" s="6">
        <f t="shared" si="43"/>
        <v>0.42099999999999999</v>
      </c>
      <c r="C428" s="3" cm="1">
        <f t="array" ref="C428">INDEX('Modified Iteration Data'!$Q$8:$Q$1007,MATCH($B428,'Modified Iteration Data'!$AF$8:$AF$1007,0),0)</f>
        <v>156553466.8504796</v>
      </c>
      <c r="D428" s="3" cm="1">
        <f t="array" ref="D428">INDEX('Modified Iteration Data'!$R$8:$R$1007,MATCH($B428,'Modified Iteration Data'!$AG$8:$AG$1007,0),0)</f>
        <v>102834459.8299132</v>
      </c>
      <c r="E428" s="3">
        <f t="shared" si="44"/>
        <v>156553466.8504796</v>
      </c>
      <c r="F428" s="3">
        <f t="shared" si="45"/>
        <v>102834459.8299132</v>
      </c>
      <c r="G428" s="3">
        <f t="shared" si="42"/>
        <v>102834459.8299132</v>
      </c>
      <c r="H428" s="3">
        <f t="shared" si="46"/>
        <v>0</v>
      </c>
      <c r="I428" s="3">
        <f t="shared" si="47"/>
        <v>0</v>
      </c>
      <c r="J428" s="5">
        <f t="shared" si="48"/>
        <v>421</v>
      </c>
    </row>
    <row r="429" spans="2:10" x14ac:dyDescent="0.25">
      <c r="B429" s="6">
        <f t="shared" si="43"/>
        <v>0.42199999999999999</v>
      </c>
      <c r="C429" s="3" cm="1">
        <f t="array" ref="C429">INDEX('Modified Iteration Data'!$Q$8:$Q$1007,MATCH($B429,'Modified Iteration Data'!$AF$8:$AF$1007,0),0)</f>
        <v>156564134.63086841</v>
      </c>
      <c r="D429" s="3" cm="1">
        <f t="array" ref="D429">INDEX('Modified Iteration Data'!$R$8:$R$1007,MATCH($B429,'Modified Iteration Data'!$AG$8:$AG$1007,0),0)</f>
        <v>102917576.48056349</v>
      </c>
      <c r="E429" s="3">
        <f t="shared" si="44"/>
        <v>156564134.63086841</v>
      </c>
      <c r="F429" s="3">
        <f t="shared" si="45"/>
        <v>102917576.48056349</v>
      </c>
      <c r="G429" s="3">
        <f t="shared" si="42"/>
        <v>102917576.48056349</v>
      </c>
      <c r="H429" s="3">
        <f t="shared" si="46"/>
        <v>0</v>
      </c>
      <c r="I429" s="3">
        <f t="shared" si="47"/>
        <v>0</v>
      </c>
      <c r="J429" s="5">
        <f t="shared" si="48"/>
        <v>422</v>
      </c>
    </row>
    <row r="430" spans="2:10" x14ac:dyDescent="0.25">
      <c r="B430" s="6">
        <f t="shared" si="43"/>
        <v>0.42299999999999999</v>
      </c>
      <c r="C430" s="3" cm="1">
        <f t="array" ref="C430">INDEX('Modified Iteration Data'!$Q$8:$Q$1007,MATCH($B430,'Modified Iteration Data'!$AF$8:$AF$1007,0),0)</f>
        <v>156599087.05911732</v>
      </c>
      <c r="D430" s="3" cm="1">
        <f t="array" ref="D430">INDEX('Modified Iteration Data'!$R$8:$R$1007,MATCH($B430,'Modified Iteration Data'!$AG$8:$AG$1007,0),0)</f>
        <v>103048821.2979212</v>
      </c>
      <c r="E430" s="3">
        <f t="shared" si="44"/>
        <v>156599087.05911732</v>
      </c>
      <c r="F430" s="3">
        <f t="shared" si="45"/>
        <v>103048821.2979212</v>
      </c>
      <c r="G430" s="3">
        <f t="shared" si="42"/>
        <v>103048821.2979212</v>
      </c>
      <c r="H430" s="3">
        <f t="shared" si="46"/>
        <v>0</v>
      </c>
      <c r="I430" s="3">
        <f t="shared" si="47"/>
        <v>0</v>
      </c>
      <c r="J430" s="5">
        <f t="shared" si="48"/>
        <v>423</v>
      </c>
    </row>
    <row r="431" spans="2:10" x14ac:dyDescent="0.25">
      <c r="B431" s="6">
        <f t="shared" si="43"/>
        <v>0.42399999999999999</v>
      </c>
      <c r="C431" s="3" cm="1">
        <f t="array" ref="C431">INDEX('Modified Iteration Data'!$Q$8:$Q$1007,MATCH($B431,'Modified Iteration Data'!$AF$8:$AF$1007,0),0)</f>
        <v>157327969.8556233</v>
      </c>
      <c r="D431" s="3" cm="1">
        <f t="array" ref="D431">INDEX('Modified Iteration Data'!$R$8:$R$1007,MATCH($B431,'Modified Iteration Data'!$AG$8:$AG$1007,0),0)</f>
        <v>103081594.0128973</v>
      </c>
      <c r="E431" s="3">
        <f t="shared" si="44"/>
        <v>157327969.8556233</v>
      </c>
      <c r="F431" s="3">
        <f t="shared" si="45"/>
        <v>103081594.0128973</v>
      </c>
      <c r="G431" s="3">
        <f t="shared" si="42"/>
        <v>103081594.0128973</v>
      </c>
      <c r="H431" s="3">
        <f t="shared" si="46"/>
        <v>0</v>
      </c>
      <c r="I431" s="3">
        <f t="shared" si="47"/>
        <v>0</v>
      </c>
      <c r="J431" s="5">
        <f t="shared" si="48"/>
        <v>424</v>
      </c>
    </row>
    <row r="432" spans="2:10" x14ac:dyDescent="0.25">
      <c r="B432" s="6">
        <f t="shared" si="43"/>
        <v>0.42499999999999999</v>
      </c>
      <c r="C432" s="3" cm="1">
        <f t="array" ref="C432">INDEX('Modified Iteration Data'!$Q$8:$Q$1007,MATCH($B432,'Modified Iteration Data'!$AF$8:$AF$1007,0),0)</f>
        <v>157337744.25808948</v>
      </c>
      <c r="D432" s="3" cm="1">
        <f t="array" ref="D432">INDEX('Modified Iteration Data'!$R$8:$R$1007,MATCH($B432,'Modified Iteration Data'!$AG$8:$AG$1007,0),0)</f>
        <v>103093722.9185154</v>
      </c>
      <c r="E432" s="3">
        <f t="shared" si="44"/>
        <v>157337744.25808948</v>
      </c>
      <c r="F432" s="3">
        <f t="shared" si="45"/>
        <v>103093722.9185154</v>
      </c>
      <c r="G432" s="3">
        <f t="shared" si="42"/>
        <v>103093722.9185154</v>
      </c>
      <c r="H432" s="3">
        <f t="shared" si="46"/>
        <v>0</v>
      </c>
      <c r="I432" s="3">
        <f t="shared" si="47"/>
        <v>0</v>
      </c>
      <c r="J432" s="5">
        <f t="shared" si="48"/>
        <v>425</v>
      </c>
    </row>
    <row r="433" spans="2:10" x14ac:dyDescent="0.25">
      <c r="B433" s="6">
        <f t="shared" si="43"/>
        <v>0.42599999999999999</v>
      </c>
      <c r="C433" s="3" cm="1">
        <f t="array" ref="C433">INDEX('Modified Iteration Data'!$Q$8:$Q$1007,MATCH($B433,'Modified Iteration Data'!$AF$8:$AF$1007,0),0)</f>
        <v>157421410.5695987</v>
      </c>
      <c r="D433" s="3" cm="1">
        <f t="array" ref="D433">INDEX('Modified Iteration Data'!$R$8:$R$1007,MATCH($B433,'Modified Iteration Data'!$AG$8:$AG$1007,0),0)</f>
        <v>103098951.6446435</v>
      </c>
      <c r="E433" s="3">
        <f t="shared" si="44"/>
        <v>157421410.5695987</v>
      </c>
      <c r="F433" s="3">
        <f t="shared" si="45"/>
        <v>103098951.6446435</v>
      </c>
      <c r="G433" s="3">
        <f t="shared" si="42"/>
        <v>103098951.6446435</v>
      </c>
      <c r="H433" s="3">
        <f t="shared" si="46"/>
        <v>0</v>
      </c>
      <c r="I433" s="3">
        <f t="shared" si="47"/>
        <v>0</v>
      </c>
      <c r="J433" s="5">
        <f t="shared" si="48"/>
        <v>426</v>
      </c>
    </row>
    <row r="434" spans="2:10" x14ac:dyDescent="0.25">
      <c r="B434" s="6">
        <f t="shared" si="43"/>
        <v>0.42699999999999999</v>
      </c>
      <c r="C434" s="3" cm="1">
        <f t="array" ref="C434">INDEX('Modified Iteration Data'!$Q$8:$Q$1007,MATCH($B434,'Modified Iteration Data'!$AF$8:$AF$1007,0),0)</f>
        <v>157432054.0946942</v>
      </c>
      <c r="D434" s="3" cm="1">
        <f t="array" ref="D434">INDEX('Modified Iteration Data'!$R$8:$R$1007,MATCH($B434,'Modified Iteration Data'!$AG$8:$AG$1007,0),0)</f>
        <v>103251562.2001127</v>
      </c>
      <c r="E434" s="3">
        <f t="shared" si="44"/>
        <v>157432054.0946942</v>
      </c>
      <c r="F434" s="3">
        <f t="shared" si="45"/>
        <v>103251562.2001127</v>
      </c>
      <c r="G434" s="3">
        <f t="shared" si="42"/>
        <v>103251562.2001127</v>
      </c>
      <c r="H434" s="3">
        <f t="shared" si="46"/>
        <v>0</v>
      </c>
      <c r="I434" s="3">
        <f t="shared" si="47"/>
        <v>0</v>
      </c>
      <c r="J434" s="5">
        <f t="shared" si="48"/>
        <v>427</v>
      </c>
    </row>
    <row r="435" spans="2:10" x14ac:dyDescent="0.25">
      <c r="B435" s="6">
        <f t="shared" si="43"/>
        <v>0.42799999999999999</v>
      </c>
      <c r="C435" s="3" cm="1">
        <f t="array" ref="C435">INDEX('Modified Iteration Data'!$Q$8:$Q$1007,MATCH($B435,'Modified Iteration Data'!$AF$8:$AF$1007,0),0)</f>
        <v>157662512.1360485</v>
      </c>
      <c r="D435" s="3" cm="1">
        <f t="array" ref="D435">INDEX('Modified Iteration Data'!$R$8:$R$1007,MATCH($B435,'Modified Iteration Data'!$AG$8:$AG$1007,0),0)</f>
        <v>103450582.32598871</v>
      </c>
      <c r="E435" s="3">
        <f t="shared" si="44"/>
        <v>157662512.1360485</v>
      </c>
      <c r="F435" s="3">
        <f t="shared" si="45"/>
        <v>103450582.32598871</v>
      </c>
      <c r="G435" s="3">
        <f t="shared" si="42"/>
        <v>103450582.32598871</v>
      </c>
      <c r="H435" s="3">
        <f t="shared" si="46"/>
        <v>0</v>
      </c>
      <c r="I435" s="3">
        <f t="shared" si="47"/>
        <v>0</v>
      </c>
      <c r="J435" s="5">
        <f t="shared" si="48"/>
        <v>428</v>
      </c>
    </row>
    <row r="436" spans="2:10" x14ac:dyDescent="0.25">
      <c r="B436" s="6">
        <f t="shared" si="43"/>
        <v>0.42899999999999999</v>
      </c>
      <c r="C436" s="3" cm="1">
        <f t="array" ref="C436">INDEX('Modified Iteration Data'!$Q$8:$Q$1007,MATCH($B436,'Modified Iteration Data'!$AF$8:$AF$1007,0),0)</f>
        <v>157738725.30903751</v>
      </c>
      <c r="D436" s="3" cm="1">
        <f t="array" ref="D436">INDEX('Modified Iteration Data'!$R$8:$R$1007,MATCH($B436,'Modified Iteration Data'!$AG$8:$AG$1007,0),0)</f>
        <v>103547350.4819598</v>
      </c>
      <c r="E436" s="3">
        <f t="shared" si="44"/>
        <v>157738725.30903751</v>
      </c>
      <c r="F436" s="3">
        <f t="shared" si="45"/>
        <v>103547350.4819598</v>
      </c>
      <c r="G436" s="3">
        <f t="shared" si="42"/>
        <v>103547350.4819598</v>
      </c>
      <c r="H436" s="3">
        <f t="shared" si="46"/>
        <v>0</v>
      </c>
      <c r="I436" s="3">
        <f t="shared" si="47"/>
        <v>0</v>
      </c>
      <c r="J436" s="5">
        <f t="shared" si="48"/>
        <v>429</v>
      </c>
    </row>
    <row r="437" spans="2:10" x14ac:dyDescent="0.25">
      <c r="B437" s="6">
        <f t="shared" si="43"/>
        <v>0.43</v>
      </c>
      <c r="C437" s="3" cm="1">
        <f t="array" ref="C437">INDEX('Modified Iteration Data'!$Q$8:$Q$1007,MATCH($B437,'Modified Iteration Data'!$AF$8:$AF$1007,0),0)</f>
        <v>157938505.2257987</v>
      </c>
      <c r="D437" s="3" cm="1">
        <f t="array" ref="D437">INDEX('Modified Iteration Data'!$R$8:$R$1007,MATCH($B437,'Modified Iteration Data'!$AG$8:$AG$1007,0),0)</f>
        <v>103615934.5636986</v>
      </c>
      <c r="E437" s="3">
        <f t="shared" si="44"/>
        <v>157938505.2257987</v>
      </c>
      <c r="F437" s="3">
        <f t="shared" si="45"/>
        <v>103615934.5636986</v>
      </c>
      <c r="G437" s="3">
        <f t="shared" si="42"/>
        <v>103615934.5636986</v>
      </c>
      <c r="H437" s="3">
        <f t="shared" si="46"/>
        <v>0</v>
      </c>
      <c r="I437" s="3">
        <f t="shared" si="47"/>
        <v>0</v>
      </c>
      <c r="J437" s="5">
        <f t="shared" si="48"/>
        <v>430</v>
      </c>
    </row>
    <row r="438" spans="2:10" x14ac:dyDescent="0.25">
      <c r="B438" s="6">
        <f t="shared" si="43"/>
        <v>0.43099999999999999</v>
      </c>
      <c r="C438" s="3" cm="1">
        <f t="array" ref="C438">INDEX('Modified Iteration Data'!$Q$8:$Q$1007,MATCH($B438,'Modified Iteration Data'!$AF$8:$AF$1007,0),0)</f>
        <v>157970331.32889211</v>
      </c>
      <c r="D438" s="3" cm="1">
        <f t="array" ref="D438">INDEX('Modified Iteration Data'!$R$8:$R$1007,MATCH($B438,'Modified Iteration Data'!$AG$8:$AG$1007,0),0)</f>
        <v>103650651.6181778</v>
      </c>
      <c r="E438" s="3">
        <f t="shared" si="44"/>
        <v>157970331.32889211</v>
      </c>
      <c r="F438" s="3">
        <f t="shared" si="45"/>
        <v>103650651.6181778</v>
      </c>
      <c r="G438" s="3">
        <f t="shared" si="42"/>
        <v>103650651.6181778</v>
      </c>
      <c r="H438" s="3">
        <f t="shared" si="46"/>
        <v>0</v>
      </c>
      <c r="I438" s="3">
        <f t="shared" si="47"/>
        <v>0</v>
      </c>
      <c r="J438" s="5">
        <f t="shared" si="48"/>
        <v>431</v>
      </c>
    </row>
    <row r="439" spans="2:10" x14ac:dyDescent="0.25">
      <c r="B439" s="6">
        <f t="shared" si="43"/>
        <v>0.432</v>
      </c>
      <c r="C439" s="3" cm="1">
        <f t="array" ref="C439">INDEX('Modified Iteration Data'!$Q$8:$Q$1007,MATCH($B439,'Modified Iteration Data'!$AF$8:$AF$1007,0),0)</f>
        <v>158174643.14653841</v>
      </c>
      <c r="D439" s="3" cm="1">
        <f t="array" ref="D439">INDEX('Modified Iteration Data'!$R$8:$R$1007,MATCH($B439,'Modified Iteration Data'!$AG$8:$AG$1007,0),0)</f>
        <v>103651283.30723891</v>
      </c>
      <c r="E439" s="3">
        <f t="shared" si="44"/>
        <v>158174643.14653841</v>
      </c>
      <c r="F439" s="3">
        <f t="shared" si="45"/>
        <v>103651283.30723891</v>
      </c>
      <c r="G439" s="3">
        <f t="shared" si="42"/>
        <v>103651283.30723891</v>
      </c>
      <c r="H439" s="3">
        <f t="shared" si="46"/>
        <v>0</v>
      </c>
      <c r="I439" s="3">
        <f t="shared" si="47"/>
        <v>0</v>
      </c>
      <c r="J439" s="5">
        <f t="shared" si="48"/>
        <v>432</v>
      </c>
    </row>
    <row r="440" spans="2:10" x14ac:dyDescent="0.25">
      <c r="B440" s="6">
        <f t="shared" si="43"/>
        <v>0.433</v>
      </c>
      <c r="C440" s="3" cm="1">
        <f t="array" ref="C440">INDEX('Modified Iteration Data'!$Q$8:$Q$1007,MATCH($B440,'Modified Iteration Data'!$AF$8:$AF$1007,0),0)</f>
        <v>158272126.8025108</v>
      </c>
      <c r="D440" s="3" cm="1">
        <f t="array" ref="D440">INDEX('Modified Iteration Data'!$R$8:$R$1007,MATCH($B440,'Modified Iteration Data'!$AG$8:$AG$1007,0),0)</f>
        <v>103718886.4889026</v>
      </c>
      <c r="E440" s="3">
        <f t="shared" si="44"/>
        <v>158272126.8025108</v>
      </c>
      <c r="F440" s="3">
        <f t="shared" si="45"/>
        <v>103718886.4889026</v>
      </c>
      <c r="G440" s="3">
        <f t="shared" si="42"/>
        <v>103718886.4889026</v>
      </c>
      <c r="H440" s="3">
        <f t="shared" si="46"/>
        <v>0</v>
      </c>
      <c r="I440" s="3">
        <f t="shared" si="47"/>
        <v>0</v>
      </c>
      <c r="J440" s="5">
        <f t="shared" si="48"/>
        <v>433</v>
      </c>
    </row>
    <row r="441" spans="2:10" x14ac:dyDescent="0.25">
      <c r="B441" s="6">
        <f t="shared" si="43"/>
        <v>0.434</v>
      </c>
      <c r="C441" s="3" cm="1">
        <f t="array" ref="C441">INDEX('Modified Iteration Data'!$Q$8:$Q$1007,MATCH($B441,'Modified Iteration Data'!$AF$8:$AF$1007,0),0)</f>
        <v>158739209.2416791</v>
      </c>
      <c r="D441" s="3" cm="1">
        <f t="array" ref="D441">INDEX('Modified Iteration Data'!$R$8:$R$1007,MATCH($B441,'Modified Iteration Data'!$AG$8:$AG$1007,0),0)</f>
        <v>103758746.7711622</v>
      </c>
      <c r="E441" s="3">
        <f t="shared" si="44"/>
        <v>158739209.2416791</v>
      </c>
      <c r="F441" s="3">
        <f t="shared" si="45"/>
        <v>103758746.7711622</v>
      </c>
      <c r="G441" s="3">
        <f t="shared" si="42"/>
        <v>103758746.7711622</v>
      </c>
      <c r="H441" s="3">
        <f t="shared" si="46"/>
        <v>0</v>
      </c>
      <c r="I441" s="3">
        <f t="shared" si="47"/>
        <v>0</v>
      </c>
      <c r="J441" s="5">
        <f t="shared" si="48"/>
        <v>434</v>
      </c>
    </row>
    <row r="442" spans="2:10" x14ac:dyDescent="0.25">
      <c r="B442" s="6">
        <f t="shared" si="43"/>
        <v>0.435</v>
      </c>
      <c r="C442" s="3" cm="1">
        <f t="array" ref="C442">INDEX('Modified Iteration Data'!$Q$8:$Q$1007,MATCH($B442,'Modified Iteration Data'!$AF$8:$AF$1007,0),0)</f>
        <v>158763360.3346459</v>
      </c>
      <c r="D442" s="3" cm="1">
        <f t="array" ref="D442">INDEX('Modified Iteration Data'!$R$8:$R$1007,MATCH($B442,'Modified Iteration Data'!$AG$8:$AG$1007,0),0)</f>
        <v>103792457.3748558</v>
      </c>
      <c r="E442" s="3">
        <f t="shared" si="44"/>
        <v>158763360.3346459</v>
      </c>
      <c r="F442" s="3">
        <f t="shared" si="45"/>
        <v>103792457.3748558</v>
      </c>
      <c r="G442" s="3">
        <f t="shared" si="42"/>
        <v>103792457.3748558</v>
      </c>
      <c r="H442" s="3">
        <f t="shared" si="46"/>
        <v>0</v>
      </c>
      <c r="I442" s="3">
        <f t="shared" si="47"/>
        <v>0</v>
      </c>
      <c r="J442" s="5">
        <f t="shared" si="48"/>
        <v>435</v>
      </c>
    </row>
    <row r="443" spans="2:10" x14ac:dyDescent="0.25">
      <c r="B443" s="6">
        <f t="shared" si="43"/>
        <v>0.436</v>
      </c>
      <c r="C443" s="3" cm="1">
        <f t="array" ref="C443">INDEX('Modified Iteration Data'!$Q$8:$Q$1007,MATCH($B443,'Modified Iteration Data'!$AF$8:$AF$1007,0),0)</f>
        <v>159189989.9639819</v>
      </c>
      <c r="D443" s="3" cm="1">
        <f t="array" ref="D443">INDEX('Modified Iteration Data'!$R$8:$R$1007,MATCH($B443,'Modified Iteration Data'!$AG$8:$AG$1007,0),0)</f>
        <v>103952727.6728614</v>
      </c>
      <c r="E443" s="3">
        <f t="shared" si="44"/>
        <v>159189989.9639819</v>
      </c>
      <c r="F443" s="3">
        <f t="shared" si="45"/>
        <v>103952727.6728614</v>
      </c>
      <c r="G443" s="3">
        <f t="shared" si="42"/>
        <v>103952727.6728614</v>
      </c>
      <c r="H443" s="3">
        <f t="shared" si="46"/>
        <v>0</v>
      </c>
      <c r="I443" s="3">
        <f t="shared" si="47"/>
        <v>0</v>
      </c>
      <c r="J443" s="5">
        <f t="shared" si="48"/>
        <v>436</v>
      </c>
    </row>
    <row r="444" spans="2:10" x14ac:dyDescent="0.25">
      <c r="B444" s="6">
        <f t="shared" si="43"/>
        <v>0.437</v>
      </c>
      <c r="C444" s="3" cm="1">
        <f t="array" ref="C444">INDEX('Modified Iteration Data'!$Q$8:$Q$1007,MATCH($B444,'Modified Iteration Data'!$AF$8:$AF$1007,0),0)</f>
        <v>159376092.8967362</v>
      </c>
      <c r="D444" s="3" cm="1">
        <f t="array" ref="D444">INDEX('Modified Iteration Data'!$R$8:$R$1007,MATCH($B444,'Modified Iteration Data'!$AG$8:$AG$1007,0),0)</f>
        <v>103959572.4995524</v>
      </c>
      <c r="E444" s="3">
        <f t="shared" si="44"/>
        <v>159376092.8967362</v>
      </c>
      <c r="F444" s="3">
        <f t="shared" si="45"/>
        <v>103959572.4995524</v>
      </c>
      <c r="G444" s="3">
        <f t="shared" si="42"/>
        <v>103959572.4995524</v>
      </c>
      <c r="H444" s="3">
        <f t="shared" si="46"/>
        <v>0</v>
      </c>
      <c r="I444" s="3">
        <f t="shared" si="47"/>
        <v>0</v>
      </c>
      <c r="J444" s="5">
        <f t="shared" si="48"/>
        <v>437</v>
      </c>
    </row>
    <row r="445" spans="2:10" x14ac:dyDescent="0.25">
      <c r="B445" s="6">
        <f t="shared" si="43"/>
        <v>0.438</v>
      </c>
      <c r="C445" s="3" cm="1">
        <f t="array" ref="C445">INDEX('Modified Iteration Data'!$Q$8:$Q$1007,MATCH($B445,'Modified Iteration Data'!$AF$8:$AF$1007,0),0)</f>
        <v>159513364.2369945</v>
      </c>
      <c r="D445" s="3" cm="1">
        <f t="array" ref="D445">INDEX('Modified Iteration Data'!$R$8:$R$1007,MATCH($B445,'Modified Iteration Data'!$AG$8:$AG$1007,0),0)</f>
        <v>103986600.1432908</v>
      </c>
      <c r="E445" s="3">
        <f t="shared" si="44"/>
        <v>159513364.2369945</v>
      </c>
      <c r="F445" s="3">
        <f t="shared" si="45"/>
        <v>103986600.1432908</v>
      </c>
      <c r="G445" s="3">
        <f t="shared" si="42"/>
        <v>103986600.1432908</v>
      </c>
      <c r="H445" s="3">
        <f t="shared" si="46"/>
        <v>0</v>
      </c>
      <c r="I445" s="3">
        <f t="shared" si="47"/>
        <v>0</v>
      </c>
      <c r="J445" s="5">
        <f t="shared" si="48"/>
        <v>438</v>
      </c>
    </row>
    <row r="446" spans="2:10" x14ac:dyDescent="0.25">
      <c r="B446" s="6">
        <f t="shared" si="43"/>
        <v>0.439</v>
      </c>
      <c r="C446" s="3" cm="1">
        <f t="array" ref="C446">INDEX('Modified Iteration Data'!$Q$8:$Q$1007,MATCH($B446,'Modified Iteration Data'!$AF$8:$AF$1007,0),0)</f>
        <v>159546863.01929438</v>
      </c>
      <c r="D446" s="3" cm="1">
        <f t="array" ref="D446">INDEX('Modified Iteration Data'!$R$8:$R$1007,MATCH($B446,'Modified Iteration Data'!$AG$8:$AG$1007,0),0)</f>
        <v>104003354.6109295</v>
      </c>
      <c r="E446" s="3">
        <f t="shared" si="44"/>
        <v>159546863.01929438</v>
      </c>
      <c r="F446" s="3">
        <f t="shared" si="45"/>
        <v>104003354.6109295</v>
      </c>
      <c r="G446" s="3">
        <f t="shared" si="42"/>
        <v>104003354.6109295</v>
      </c>
      <c r="H446" s="3">
        <f t="shared" si="46"/>
        <v>0</v>
      </c>
      <c r="I446" s="3">
        <f t="shared" si="47"/>
        <v>0</v>
      </c>
      <c r="J446" s="5">
        <f t="shared" si="48"/>
        <v>439</v>
      </c>
    </row>
    <row r="447" spans="2:10" x14ac:dyDescent="0.25">
      <c r="B447" s="6">
        <f t="shared" si="43"/>
        <v>0.44</v>
      </c>
      <c r="C447" s="3" cm="1">
        <f t="array" ref="C447">INDEX('Modified Iteration Data'!$Q$8:$Q$1007,MATCH($B447,'Modified Iteration Data'!$AF$8:$AF$1007,0),0)</f>
        <v>159562184.04514289</v>
      </c>
      <c r="D447" s="3" cm="1">
        <f t="array" ref="D447">INDEX('Modified Iteration Data'!$R$8:$R$1007,MATCH($B447,'Modified Iteration Data'!$AG$8:$AG$1007,0),0)</f>
        <v>104019731.55616531</v>
      </c>
      <c r="E447" s="3">
        <f t="shared" si="44"/>
        <v>159562184.04514289</v>
      </c>
      <c r="F447" s="3">
        <f t="shared" si="45"/>
        <v>104019731.55616531</v>
      </c>
      <c r="G447" s="3">
        <f t="shared" si="42"/>
        <v>104019731.55616531</v>
      </c>
      <c r="H447" s="3">
        <f t="shared" si="46"/>
        <v>0</v>
      </c>
      <c r="I447" s="3">
        <f t="shared" si="47"/>
        <v>0</v>
      </c>
      <c r="J447" s="5">
        <f t="shared" si="48"/>
        <v>440</v>
      </c>
    </row>
    <row r="448" spans="2:10" x14ac:dyDescent="0.25">
      <c r="B448" s="6">
        <f t="shared" si="43"/>
        <v>0.441</v>
      </c>
      <c r="C448" s="3" cm="1">
        <f t="array" ref="C448">INDEX('Modified Iteration Data'!$Q$8:$Q$1007,MATCH($B448,'Modified Iteration Data'!$AF$8:$AF$1007,0),0)</f>
        <v>159682895.85260719</v>
      </c>
      <c r="D448" s="3" cm="1">
        <f t="array" ref="D448">INDEX('Modified Iteration Data'!$R$8:$R$1007,MATCH($B448,'Modified Iteration Data'!$AG$8:$AG$1007,0),0)</f>
        <v>104131925.6317679</v>
      </c>
      <c r="E448" s="3">
        <f t="shared" si="44"/>
        <v>159682895.85260719</v>
      </c>
      <c r="F448" s="3">
        <f t="shared" si="45"/>
        <v>104131925.6317679</v>
      </c>
      <c r="G448" s="3">
        <f t="shared" si="42"/>
        <v>104131925.6317679</v>
      </c>
      <c r="H448" s="3">
        <f t="shared" si="46"/>
        <v>0</v>
      </c>
      <c r="I448" s="3">
        <f t="shared" si="47"/>
        <v>0</v>
      </c>
      <c r="J448" s="5">
        <f t="shared" si="48"/>
        <v>441</v>
      </c>
    </row>
    <row r="449" spans="2:10" x14ac:dyDescent="0.25">
      <c r="B449" s="6">
        <f t="shared" si="43"/>
        <v>0.442</v>
      </c>
      <c r="C449" s="3" cm="1">
        <f t="array" ref="C449">INDEX('Modified Iteration Data'!$Q$8:$Q$1007,MATCH($B449,'Modified Iteration Data'!$AF$8:$AF$1007,0),0)</f>
        <v>159689888.79481331</v>
      </c>
      <c r="D449" s="3" cm="1">
        <f t="array" ref="D449">INDEX('Modified Iteration Data'!$R$8:$R$1007,MATCH($B449,'Modified Iteration Data'!$AG$8:$AG$1007,0),0)</f>
        <v>104163331.2875561</v>
      </c>
      <c r="E449" s="3">
        <f t="shared" si="44"/>
        <v>159689888.79481331</v>
      </c>
      <c r="F449" s="3">
        <f t="shared" si="45"/>
        <v>104163331.2875561</v>
      </c>
      <c r="G449" s="3">
        <f t="shared" si="42"/>
        <v>104163331.2875561</v>
      </c>
      <c r="H449" s="3">
        <f t="shared" si="46"/>
        <v>0</v>
      </c>
      <c r="I449" s="3">
        <f t="shared" si="47"/>
        <v>0</v>
      </c>
      <c r="J449" s="5">
        <f t="shared" si="48"/>
        <v>442</v>
      </c>
    </row>
    <row r="450" spans="2:10" x14ac:dyDescent="0.25">
      <c r="B450" s="6">
        <f t="shared" si="43"/>
        <v>0.443</v>
      </c>
      <c r="C450" s="3" cm="1">
        <f t="array" ref="C450">INDEX('Modified Iteration Data'!$Q$8:$Q$1007,MATCH($B450,'Modified Iteration Data'!$AF$8:$AF$1007,0),0)</f>
        <v>160271321.96701819</v>
      </c>
      <c r="D450" s="3" cm="1">
        <f t="array" ref="D450">INDEX('Modified Iteration Data'!$R$8:$R$1007,MATCH($B450,'Modified Iteration Data'!$AG$8:$AG$1007,0),0)</f>
        <v>104243196.94235</v>
      </c>
      <c r="E450" s="3">
        <f t="shared" si="44"/>
        <v>160271321.96701819</v>
      </c>
      <c r="F450" s="3">
        <f t="shared" si="45"/>
        <v>104243196.94235</v>
      </c>
      <c r="G450" s="3">
        <f t="shared" si="42"/>
        <v>104243196.94235</v>
      </c>
      <c r="H450" s="3">
        <f t="shared" si="46"/>
        <v>0</v>
      </c>
      <c r="I450" s="3">
        <f t="shared" si="47"/>
        <v>0</v>
      </c>
      <c r="J450" s="5">
        <f t="shared" si="48"/>
        <v>443</v>
      </c>
    </row>
    <row r="451" spans="2:10" x14ac:dyDescent="0.25">
      <c r="B451" s="6">
        <f t="shared" si="43"/>
        <v>0.44400000000000001</v>
      </c>
      <c r="C451" s="3" cm="1">
        <f t="array" ref="C451">INDEX('Modified Iteration Data'!$Q$8:$Q$1007,MATCH($B451,'Modified Iteration Data'!$AF$8:$AF$1007,0),0)</f>
        <v>160606792.26702219</v>
      </c>
      <c r="D451" s="3" cm="1">
        <f t="array" ref="D451">INDEX('Modified Iteration Data'!$R$8:$R$1007,MATCH($B451,'Modified Iteration Data'!$AG$8:$AG$1007,0),0)</f>
        <v>104384289.77951349</v>
      </c>
      <c r="E451" s="3">
        <f t="shared" si="44"/>
        <v>160606792.26702219</v>
      </c>
      <c r="F451" s="3">
        <f t="shared" si="45"/>
        <v>104384289.77951349</v>
      </c>
      <c r="G451" s="3">
        <f t="shared" si="42"/>
        <v>104384289.77951349</v>
      </c>
      <c r="H451" s="3">
        <f t="shared" si="46"/>
        <v>0</v>
      </c>
      <c r="I451" s="3">
        <f t="shared" si="47"/>
        <v>0</v>
      </c>
      <c r="J451" s="5">
        <f t="shared" si="48"/>
        <v>444</v>
      </c>
    </row>
    <row r="452" spans="2:10" x14ac:dyDescent="0.25">
      <c r="B452" s="6">
        <f t="shared" si="43"/>
        <v>0.44500000000000001</v>
      </c>
      <c r="C452" s="3" cm="1">
        <f t="array" ref="C452">INDEX('Modified Iteration Data'!$Q$8:$Q$1007,MATCH($B452,'Modified Iteration Data'!$AF$8:$AF$1007,0),0)</f>
        <v>160736087.77840352</v>
      </c>
      <c r="D452" s="3" cm="1">
        <f t="array" ref="D452">INDEX('Modified Iteration Data'!$R$8:$R$1007,MATCH($B452,'Modified Iteration Data'!$AG$8:$AG$1007,0),0)</f>
        <v>104457810.5889709</v>
      </c>
      <c r="E452" s="3">
        <f t="shared" si="44"/>
        <v>160736087.77840352</v>
      </c>
      <c r="F452" s="3">
        <f t="shared" si="45"/>
        <v>104457810.5889709</v>
      </c>
      <c r="G452" s="3">
        <f t="shared" si="42"/>
        <v>104457810.5889709</v>
      </c>
      <c r="H452" s="3">
        <f t="shared" si="46"/>
        <v>0</v>
      </c>
      <c r="I452" s="3">
        <f t="shared" si="47"/>
        <v>0</v>
      </c>
      <c r="J452" s="5">
        <f t="shared" si="48"/>
        <v>445</v>
      </c>
    </row>
    <row r="453" spans="2:10" x14ac:dyDescent="0.25">
      <c r="B453" s="6">
        <f t="shared" si="43"/>
        <v>0.44600000000000001</v>
      </c>
      <c r="C453" s="3" cm="1">
        <f t="array" ref="C453">INDEX('Modified Iteration Data'!$Q$8:$Q$1007,MATCH($B453,'Modified Iteration Data'!$AF$8:$AF$1007,0),0)</f>
        <v>160796821.74219978</v>
      </c>
      <c r="D453" s="3" cm="1">
        <f t="array" ref="D453">INDEX('Modified Iteration Data'!$R$8:$R$1007,MATCH($B453,'Modified Iteration Data'!$AG$8:$AG$1007,0),0)</f>
        <v>104495886.26392271</v>
      </c>
      <c r="E453" s="3">
        <f t="shared" si="44"/>
        <v>160796821.74219978</v>
      </c>
      <c r="F453" s="3">
        <f t="shared" si="45"/>
        <v>104495886.26392271</v>
      </c>
      <c r="G453" s="3">
        <f t="shared" si="42"/>
        <v>104495886.26392271</v>
      </c>
      <c r="H453" s="3">
        <f t="shared" si="46"/>
        <v>0</v>
      </c>
      <c r="I453" s="3">
        <f t="shared" si="47"/>
        <v>0</v>
      </c>
      <c r="J453" s="5">
        <f t="shared" si="48"/>
        <v>446</v>
      </c>
    </row>
    <row r="454" spans="2:10" x14ac:dyDescent="0.25">
      <c r="B454" s="6">
        <f t="shared" si="43"/>
        <v>0.44700000000000001</v>
      </c>
      <c r="C454" s="3" cm="1">
        <f t="array" ref="C454">INDEX('Modified Iteration Data'!$Q$8:$Q$1007,MATCH($B454,'Modified Iteration Data'!$AF$8:$AF$1007,0),0)</f>
        <v>161107338.0148924</v>
      </c>
      <c r="D454" s="3" cm="1">
        <f t="array" ref="D454">INDEX('Modified Iteration Data'!$R$8:$R$1007,MATCH($B454,'Modified Iteration Data'!$AG$8:$AG$1007,0),0)</f>
        <v>104521840.7546667</v>
      </c>
      <c r="E454" s="3">
        <f t="shared" si="44"/>
        <v>161107338.0148924</v>
      </c>
      <c r="F454" s="3">
        <f t="shared" si="45"/>
        <v>104521840.7546667</v>
      </c>
      <c r="G454" s="3">
        <f t="shared" si="42"/>
        <v>104521840.7546667</v>
      </c>
      <c r="H454" s="3">
        <f t="shared" si="46"/>
        <v>0</v>
      </c>
      <c r="I454" s="3">
        <f t="shared" si="47"/>
        <v>0</v>
      </c>
      <c r="J454" s="5">
        <f t="shared" si="48"/>
        <v>447</v>
      </c>
    </row>
    <row r="455" spans="2:10" x14ac:dyDescent="0.25">
      <c r="B455" s="6">
        <f t="shared" si="43"/>
        <v>0.44800000000000001</v>
      </c>
      <c r="C455" s="3" cm="1">
        <f t="array" ref="C455">INDEX('Modified Iteration Data'!$Q$8:$Q$1007,MATCH($B455,'Modified Iteration Data'!$AF$8:$AF$1007,0),0)</f>
        <v>161191050.64478561</v>
      </c>
      <c r="D455" s="3" cm="1">
        <f t="array" ref="D455">INDEX('Modified Iteration Data'!$R$8:$R$1007,MATCH($B455,'Modified Iteration Data'!$AG$8:$AG$1007,0),0)</f>
        <v>104593105.3190594</v>
      </c>
      <c r="E455" s="3">
        <f t="shared" si="44"/>
        <v>161191050.64478561</v>
      </c>
      <c r="F455" s="3">
        <f t="shared" si="45"/>
        <v>104593105.3190594</v>
      </c>
      <c r="G455" s="3">
        <f t="shared" si="42"/>
        <v>104593105.3190594</v>
      </c>
      <c r="H455" s="3">
        <f t="shared" si="46"/>
        <v>0</v>
      </c>
      <c r="I455" s="3">
        <f t="shared" si="47"/>
        <v>0</v>
      </c>
      <c r="J455" s="5">
        <f t="shared" si="48"/>
        <v>448</v>
      </c>
    </row>
    <row r="456" spans="2:10" x14ac:dyDescent="0.25">
      <c r="B456" s="6">
        <f t="shared" si="43"/>
        <v>0.44900000000000001</v>
      </c>
      <c r="C456" s="3" cm="1">
        <f t="array" ref="C456">INDEX('Modified Iteration Data'!$Q$8:$Q$1007,MATCH($B456,'Modified Iteration Data'!$AF$8:$AF$1007,0),0)</f>
        <v>161215586.00412729</v>
      </c>
      <c r="D456" s="3" cm="1">
        <f t="array" ref="D456">INDEX('Modified Iteration Data'!$R$8:$R$1007,MATCH($B456,'Modified Iteration Data'!$AG$8:$AG$1007,0),0)</f>
        <v>104618006.33062559</v>
      </c>
      <c r="E456" s="3">
        <f t="shared" si="44"/>
        <v>161215586.00412729</v>
      </c>
      <c r="F456" s="3">
        <f t="shared" si="45"/>
        <v>104618006.33062559</v>
      </c>
      <c r="G456" s="3">
        <f t="shared" ref="G456:G519" si="49">MIN(E456:F456)</f>
        <v>104618006.33062559</v>
      </c>
      <c r="H456" s="3">
        <f t="shared" si="46"/>
        <v>0</v>
      </c>
      <c r="I456" s="3">
        <f t="shared" si="47"/>
        <v>0</v>
      </c>
      <c r="J456" s="5">
        <f t="shared" si="48"/>
        <v>449</v>
      </c>
    </row>
    <row r="457" spans="2:10" x14ac:dyDescent="0.25">
      <c r="B457" s="6">
        <f t="shared" ref="B457:B520" si="50">J457/1000</f>
        <v>0.45</v>
      </c>
      <c r="C457" s="3" cm="1">
        <f t="array" ref="C457">INDEX('Modified Iteration Data'!$Q$8:$Q$1007,MATCH($B457,'Modified Iteration Data'!$AF$8:$AF$1007,0),0)</f>
        <v>161795837.52647811</v>
      </c>
      <c r="D457" s="3" cm="1">
        <f t="array" ref="D457">INDEX('Modified Iteration Data'!$R$8:$R$1007,MATCH($B457,'Modified Iteration Data'!$AG$8:$AG$1007,0),0)</f>
        <v>104680667.2799838</v>
      </c>
      <c r="E457" s="3">
        <f t="shared" ref="E457:E520" si="51">C457+$E$5</f>
        <v>161795837.52647811</v>
      </c>
      <c r="F457" s="3">
        <f t="shared" ref="F457:F520" si="52">D457+$F$5</f>
        <v>104680667.2799838</v>
      </c>
      <c r="G457" s="3">
        <f t="shared" si="49"/>
        <v>104680667.2799838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5">
        <f t="shared" si="48"/>
        <v>450</v>
      </c>
    </row>
    <row r="458" spans="2:10" x14ac:dyDescent="0.25">
      <c r="B458" s="6">
        <f t="shared" si="50"/>
        <v>0.45100000000000001</v>
      </c>
      <c r="C458" s="3" cm="1">
        <f t="array" ref="C458">INDEX('Modified Iteration Data'!$Q$8:$Q$1007,MATCH($B458,'Modified Iteration Data'!$AF$8:$AF$1007,0),0)</f>
        <v>161932754.71097308</v>
      </c>
      <c r="D458" s="3" cm="1">
        <f t="array" ref="D458">INDEX('Modified Iteration Data'!$R$8:$R$1007,MATCH($B458,'Modified Iteration Data'!$AG$8:$AG$1007,0),0)</f>
        <v>104789543.0539991</v>
      </c>
      <c r="E458" s="3">
        <f t="shared" si="51"/>
        <v>161932754.71097308</v>
      </c>
      <c r="F458" s="3">
        <f t="shared" si="52"/>
        <v>104789543.0539991</v>
      </c>
      <c r="G458" s="3">
        <f t="shared" si="49"/>
        <v>104789543.0539991</v>
      </c>
      <c r="H458" s="3">
        <f t="shared" si="53"/>
        <v>0</v>
      </c>
      <c r="I458" s="3">
        <f t="shared" si="54"/>
        <v>0</v>
      </c>
      <c r="J458" s="5">
        <f t="shared" ref="J458:J521" si="55">J457+1</f>
        <v>451</v>
      </c>
    </row>
    <row r="459" spans="2:10" x14ac:dyDescent="0.25">
      <c r="B459" s="6">
        <f t="shared" si="50"/>
        <v>0.45200000000000001</v>
      </c>
      <c r="C459" s="3" cm="1">
        <f t="array" ref="C459">INDEX('Modified Iteration Data'!$Q$8:$Q$1007,MATCH($B459,'Modified Iteration Data'!$AF$8:$AF$1007,0),0)</f>
        <v>162016208.5884012</v>
      </c>
      <c r="D459" s="3" cm="1">
        <f t="array" ref="D459">INDEX('Modified Iteration Data'!$R$8:$R$1007,MATCH($B459,'Modified Iteration Data'!$AG$8:$AG$1007,0),0)</f>
        <v>104795054.2835816</v>
      </c>
      <c r="E459" s="3">
        <f t="shared" si="51"/>
        <v>162016208.5884012</v>
      </c>
      <c r="F459" s="3">
        <f t="shared" si="52"/>
        <v>104795054.2835816</v>
      </c>
      <c r="G459" s="3">
        <f t="shared" si="49"/>
        <v>104795054.2835816</v>
      </c>
      <c r="H459" s="3">
        <f t="shared" si="53"/>
        <v>0</v>
      </c>
      <c r="I459" s="3">
        <f t="shared" si="54"/>
        <v>0</v>
      </c>
      <c r="J459" s="5">
        <f t="shared" si="55"/>
        <v>452</v>
      </c>
    </row>
    <row r="460" spans="2:10" x14ac:dyDescent="0.25">
      <c r="B460" s="6">
        <f t="shared" si="50"/>
        <v>0.45300000000000001</v>
      </c>
      <c r="C460" s="3" cm="1">
        <f t="array" ref="C460">INDEX('Modified Iteration Data'!$Q$8:$Q$1007,MATCH($B460,'Modified Iteration Data'!$AF$8:$AF$1007,0),0)</f>
        <v>162102739.29913399</v>
      </c>
      <c r="D460" s="3" cm="1">
        <f t="array" ref="D460">INDEX('Modified Iteration Data'!$R$8:$R$1007,MATCH($B460,'Modified Iteration Data'!$AG$8:$AG$1007,0),0)</f>
        <v>104812925.1749294</v>
      </c>
      <c r="E460" s="3">
        <f t="shared" si="51"/>
        <v>162102739.29913399</v>
      </c>
      <c r="F460" s="3">
        <f t="shared" si="52"/>
        <v>104812925.1749294</v>
      </c>
      <c r="G460" s="3">
        <f t="shared" si="49"/>
        <v>104812925.1749294</v>
      </c>
      <c r="H460" s="3">
        <f t="shared" si="53"/>
        <v>0</v>
      </c>
      <c r="I460" s="3">
        <f t="shared" si="54"/>
        <v>0</v>
      </c>
      <c r="J460" s="5">
        <f t="shared" si="55"/>
        <v>453</v>
      </c>
    </row>
    <row r="461" spans="2:10" x14ac:dyDescent="0.25">
      <c r="B461" s="6">
        <f t="shared" si="50"/>
        <v>0.45400000000000001</v>
      </c>
      <c r="C461" s="3" cm="1">
        <f t="array" ref="C461">INDEX('Modified Iteration Data'!$Q$8:$Q$1007,MATCH($B461,'Modified Iteration Data'!$AF$8:$AF$1007,0),0)</f>
        <v>163041083.26101071</v>
      </c>
      <c r="D461" s="3" cm="1">
        <f t="array" ref="D461">INDEX('Modified Iteration Data'!$R$8:$R$1007,MATCH($B461,'Modified Iteration Data'!$AG$8:$AG$1007,0),0)</f>
        <v>104822804.27631859</v>
      </c>
      <c r="E461" s="3">
        <f t="shared" si="51"/>
        <v>163041083.26101071</v>
      </c>
      <c r="F461" s="3">
        <f t="shared" si="52"/>
        <v>104822804.27631859</v>
      </c>
      <c r="G461" s="3">
        <f t="shared" si="49"/>
        <v>104822804.27631859</v>
      </c>
      <c r="H461" s="3">
        <f t="shared" si="53"/>
        <v>0</v>
      </c>
      <c r="I461" s="3">
        <f t="shared" si="54"/>
        <v>0</v>
      </c>
      <c r="J461" s="5">
        <f t="shared" si="55"/>
        <v>454</v>
      </c>
    </row>
    <row r="462" spans="2:10" x14ac:dyDescent="0.25">
      <c r="B462" s="6">
        <f t="shared" si="50"/>
        <v>0.45500000000000002</v>
      </c>
      <c r="C462" s="3" cm="1">
        <f t="array" ref="C462">INDEX('Modified Iteration Data'!$Q$8:$Q$1007,MATCH($B462,'Modified Iteration Data'!$AF$8:$AF$1007,0),0)</f>
        <v>163143440.99769452</v>
      </c>
      <c r="D462" s="3" cm="1">
        <f t="array" ref="D462">INDEX('Modified Iteration Data'!$R$8:$R$1007,MATCH($B462,'Modified Iteration Data'!$AG$8:$AG$1007,0),0)</f>
        <v>104952558.6360454</v>
      </c>
      <c r="E462" s="3">
        <f t="shared" si="51"/>
        <v>163143440.99769452</v>
      </c>
      <c r="F462" s="3">
        <f t="shared" si="52"/>
        <v>104952558.6360454</v>
      </c>
      <c r="G462" s="3">
        <f t="shared" si="49"/>
        <v>104952558.6360454</v>
      </c>
      <c r="H462" s="3">
        <f t="shared" si="53"/>
        <v>0</v>
      </c>
      <c r="I462" s="3">
        <f t="shared" si="54"/>
        <v>0</v>
      </c>
      <c r="J462" s="5">
        <f t="shared" si="55"/>
        <v>455</v>
      </c>
    </row>
    <row r="463" spans="2:10" x14ac:dyDescent="0.25">
      <c r="B463" s="6">
        <f t="shared" si="50"/>
        <v>0.45600000000000002</v>
      </c>
      <c r="C463" s="3" cm="1">
        <f t="array" ref="C463">INDEX('Modified Iteration Data'!$Q$8:$Q$1007,MATCH($B463,'Modified Iteration Data'!$AF$8:$AF$1007,0),0)</f>
        <v>164050924.57394791</v>
      </c>
      <c r="D463" s="3" cm="1">
        <f t="array" ref="D463">INDEX('Modified Iteration Data'!$R$8:$R$1007,MATCH($B463,'Modified Iteration Data'!$AG$8:$AG$1007,0),0)</f>
        <v>105457793.95201801</v>
      </c>
      <c r="E463" s="3">
        <f t="shared" si="51"/>
        <v>164050924.57394791</v>
      </c>
      <c r="F463" s="3">
        <f t="shared" si="52"/>
        <v>105457793.95201801</v>
      </c>
      <c r="G463" s="3">
        <f t="shared" si="49"/>
        <v>105457793.95201801</v>
      </c>
      <c r="H463" s="3">
        <f t="shared" si="53"/>
        <v>0</v>
      </c>
      <c r="I463" s="3">
        <f t="shared" si="54"/>
        <v>0</v>
      </c>
      <c r="J463" s="5">
        <f t="shared" si="55"/>
        <v>456</v>
      </c>
    </row>
    <row r="464" spans="2:10" x14ac:dyDescent="0.25">
      <c r="B464" s="6">
        <f t="shared" si="50"/>
        <v>0.45700000000000002</v>
      </c>
      <c r="C464" s="3" cm="1">
        <f t="array" ref="C464">INDEX('Modified Iteration Data'!$Q$8:$Q$1007,MATCH($B464,'Modified Iteration Data'!$AF$8:$AF$1007,0),0)</f>
        <v>164101688.00499821</v>
      </c>
      <c r="D464" s="3" cm="1">
        <f t="array" ref="D464">INDEX('Modified Iteration Data'!$R$8:$R$1007,MATCH($B464,'Modified Iteration Data'!$AG$8:$AG$1007,0),0)</f>
        <v>105673352.24092449</v>
      </c>
      <c r="E464" s="3">
        <f t="shared" si="51"/>
        <v>164101688.00499821</v>
      </c>
      <c r="F464" s="3">
        <f t="shared" si="52"/>
        <v>105673352.24092449</v>
      </c>
      <c r="G464" s="3">
        <f t="shared" si="49"/>
        <v>105673352.24092449</v>
      </c>
      <c r="H464" s="3">
        <f t="shared" si="53"/>
        <v>0</v>
      </c>
      <c r="I464" s="3">
        <f t="shared" si="54"/>
        <v>0</v>
      </c>
      <c r="J464" s="5">
        <f t="shared" si="55"/>
        <v>457</v>
      </c>
    </row>
    <row r="465" spans="2:10" x14ac:dyDescent="0.25">
      <c r="B465" s="6">
        <f t="shared" si="50"/>
        <v>0.45800000000000002</v>
      </c>
      <c r="C465" s="3" cm="1">
        <f t="array" ref="C465">INDEX('Modified Iteration Data'!$Q$8:$Q$1007,MATCH($B465,'Modified Iteration Data'!$AF$8:$AF$1007,0),0)</f>
        <v>164184428.4722212</v>
      </c>
      <c r="D465" s="3" cm="1">
        <f t="array" ref="D465">INDEX('Modified Iteration Data'!$R$8:$R$1007,MATCH($B465,'Modified Iteration Data'!$AG$8:$AG$1007,0),0)</f>
        <v>105717433.1705246</v>
      </c>
      <c r="E465" s="3">
        <f t="shared" si="51"/>
        <v>164184428.4722212</v>
      </c>
      <c r="F465" s="3">
        <f t="shared" si="52"/>
        <v>105717433.1705246</v>
      </c>
      <c r="G465" s="3">
        <f t="shared" si="49"/>
        <v>105717433.1705246</v>
      </c>
      <c r="H465" s="3">
        <f t="shared" si="53"/>
        <v>0</v>
      </c>
      <c r="I465" s="3">
        <f t="shared" si="54"/>
        <v>0</v>
      </c>
      <c r="J465" s="5">
        <f t="shared" si="55"/>
        <v>458</v>
      </c>
    </row>
    <row r="466" spans="2:10" x14ac:dyDescent="0.25">
      <c r="B466" s="6">
        <f t="shared" si="50"/>
        <v>0.45900000000000002</v>
      </c>
      <c r="C466" s="3" cm="1">
        <f t="array" ref="C466">INDEX('Modified Iteration Data'!$Q$8:$Q$1007,MATCH($B466,'Modified Iteration Data'!$AF$8:$AF$1007,0),0)</f>
        <v>164224941.3411845</v>
      </c>
      <c r="D466" s="3" cm="1">
        <f t="array" ref="D466">INDEX('Modified Iteration Data'!$R$8:$R$1007,MATCH($B466,'Modified Iteration Data'!$AG$8:$AG$1007,0),0)</f>
        <v>105721658.54908541</v>
      </c>
      <c r="E466" s="3">
        <f t="shared" si="51"/>
        <v>164224941.3411845</v>
      </c>
      <c r="F466" s="3">
        <f t="shared" si="52"/>
        <v>105721658.54908541</v>
      </c>
      <c r="G466" s="3">
        <f t="shared" si="49"/>
        <v>105721658.54908541</v>
      </c>
      <c r="H466" s="3">
        <f t="shared" si="53"/>
        <v>0</v>
      </c>
      <c r="I466" s="3">
        <f t="shared" si="54"/>
        <v>0</v>
      </c>
      <c r="J466" s="5">
        <f t="shared" si="55"/>
        <v>459</v>
      </c>
    </row>
    <row r="467" spans="2:10" x14ac:dyDescent="0.25">
      <c r="B467" s="6">
        <f t="shared" si="50"/>
        <v>0.46</v>
      </c>
      <c r="C467" s="3" cm="1">
        <f t="array" ref="C467">INDEX('Modified Iteration Data'!$Q$8:$Q$1007,MATCH($B467,'Modified Iteration Data'!$AF$8:$AF$1007,0),0)</f>
        <v>164507992.20293832</v>
      </c>
      <c r="D467" s="3" cm="1">
        <f t="array" ref="D467">INDEX('Modified Iteration Data'!$R$8:$R$1007,MATCH($B467,'Modified Iteration Data'!$AG$8:$AG$1007,0),0)</f>
        <v>105895258.49450511</v>
      </c>
      <c r="E467" s="3">
        <f t="shared" si="51"/>
        <v>164507992.20293832</v>
      </c>
      <c r="F467" s="3">
        <f t="shared" si="52"/>
        <v>105895258.49450511</v>
      </c>
      <c r="G467" s="3">
        <f t="shared" si="49"/>
        <v>105895258.49450511</v>
      </c>
      <c r="H467" s="3">
        <f t="shared" si="53"/>
        <v>0</v>
      </c>
      <c r="I467" s="3">
        <f t="shared" si="54"/>
        <v>0</v>
      </c>
      <c r="J467" s="5">
        <f t="shared" si="55"/>
        <v>460</v>
      </c>
    </row>
    <row r="468" spans="2:10" x14ac:dyDescent="0.25">
      <c r="B468" s="6">
        <f t="shared" si="50"/>
        <v>0.46100000000000002</v>
      </c>
      <c r="C468" s="3" cm="1">
        <f t="array" ref="C468">INDEX('Modified Iteration Data'!$Q$8:$Q$1007,MATCH($B468,'Modified Iteration Data'!$AF$8:$AF$1007,0),0)</f>
        <v>164682394.73624411</v>
      </c>
      <c r="D468" s="3" cm="1">
        <f t="array" ref="D468">INDEX('Modified Iteration Data'!$R$8:$R$1007,MATCH($B468,'Modified Iteration Data'!$AG$8:$AG$1007,0),0)</f>
        <v>106151364.35782251</v>
      </c>
      <c r="E468" s="3">
        <f t="shared" si="51"/>
        <v>164682394.73624411</v>
      </c>
      <c r="F468" s="3">
        <f t="shared" si="52"/>
        <v>106151364.35782251</v>
      </c>
      <c r="G468" s="3">
        <f t="shared" si="49"/>
        <v>106151364.35782251</v>
      </c>
      <c r="H468" s="3">
        <f t="shared" si="53"/>
        <v>0</v>
      </c>
      <c r="I468" s="3">
        <f t="shared" si="54"/>
        <v>0</v>
      </c>
      <c r="J468" s="5">
        <f t="shared" si="55"/>
        <v>461</v>
      </c>
    </row>
    <row r="469" spans="2:10" x14ac:dyDescent="0.25">
      <c r="B469" s="6">
        <f t="shared" si="50"/>
        <v>0.46200000000000002</v>
      </c>
      <c r="C469" s="3" cm="1">
        <f t="array" ref="C469">INDEX('Modified Iteration Data'!$Q$8:$Q$1007,MATCH($B469,'Modified Iteration Data'!$AF$8:$AF$1007,0),0)</f>
        <v>164759087.73104629</v>
      </c>
      <c r="D469" s="3" cm="1">
        <f t="array" ref="D469">INDEX('Modified Iteration Data'!$R$8:$R$1007,MATCH($B469,'Modified Iteration Data'!$AG$8:$AG$1007,0),0)</f>
        <v>106155430.5073382</v>
      </c>
      <c r="E469" s="3">
        <f t="shared" si="51"/>
        <v>164759087.73104629</v>
      </c>
      <c r="F469" s="3">
        <f t="shared" si="52"/>
        <v>106155430.5073382</v>
      </c>
      <c r="G469" s="3">
        <f t="shared" si="49"/>
        <v>106155430.5073382</v>
      </c>
      <c r="H469" s="3">
        <f t="shared" si="53"/>
        <v>0</v>
      </c>
      <c r="I469" s="3">
        <f t="shared" si="54"/>
        <v>0</v>
      </c>
      <c r="J469" s="5">
        <f t="shared" si="55"/>
        <v>462</v>
      </c>
    </row>
    <row r="470" spans="2:10" x14ac:dyDescent="0.25">
      <c r="B470" s="6">
        <f t="shared" si="50"/>
        <v>0.46300000000000002</v>
      </c>
      <c r="C470" s="3" cm="1">
        <f t="array" ref="C470">INDEX('Modified Iteration Data'!$Q$8:$Q$1007,MATCH($B470,'Modified Iteration Data'!$AF$8:$AF$1007,0),0)</f>
        <v>164947731.13032269</v>
      </c>
      <c r="D470" s="3" cm="1">
        <f t="array" ref="D470">INDEX('Modified Iteration Data'!$R$8:$R$1007,MATCH($B470,'Modified Iteration Data'!$AG$8:$AG$1007,0),0)</f>
        <v>106833420.36337189</v>
      </c>
      <c r="E470" s="3">
        <f t="shared" si="51"/>
        <v>164947731.13032269</v>
      </c>
      <c r="F470" s="3">
        <f t="shared" si="52"/>
        <v>106833420.36337189</v>
      </c>
      <c r="G470" s="3">
        <f t="shared" si="49"/>
        <v>106833420.36337189</v>
      </c>
      <c r="H470" s="3">
        <f t="shared" si="53"/>
        <v>0</v>
      </c>
      <c r="I470" s="3">
        <f t="shared" si="54"/>
        <v>0</v>
      </c>
      <c r="J470" s="5">
        <f t="shared" si="55"/>
        <v>463</v>
      </c>
    </row>
    <row r="471" spans="2:10" x14ac:dyDescent="0.25">
      <c r="B471" s="6">
        <f t="shared" si="50"/>
        <v>0.46400000000000002</v>
      </c>
      <c r="C471" s="3" cm="1">
        <f t="array" ref="C471">INDEX('Modified Iteration Data'!$Q$8:$Q$1007,MATCH($B471,'Modified Iteration Data'!$AF$8:$AF$1007,0),0)</f>
        <v>164998430.92951691</v>
      </c>
      <c r="D471" s="3" cm="1">
        <f t="array" ref="D471">INDEX('Modified Iteration Data'!$R$8:$R$1007,MATCH($B471,'Modified Iteration Data'!$AG$8:$AG$1007,0),0)</f>
        <v>106878133.97551329</v>
      </c>
      <c r="E471" s="3">
        <f t="shared" si="51"/>
        <v>164998430.92951691</v>
      </c>
      <c r="F471" s="3">
        <f t="shared" si="52"/>
        <v>106878133.97551329</v>
      </c>
      <c r="G471" s="3">
        <f t="shared" si="49"/>
        <v>106878133.97551329</v>
      </c>
      <c r="H471" s="3">
        <f t="shared" si="53"/>
        <v>0</v>
      </c>
      <c r="I471" s="3">
        <f t="shared" si="54"/>
        <v>0</v>
      </c>
      <c r="J471" s="5">
        <f t="shared" si="55"/>
        <v>464</v>
      </c>
    </row>
    <row r="472" spans="2:10" x14ac:dyDescent="0.25">
      <c r="B472" s="6">
        <f t="shared" si="50"/>
        <v>0.46500000000000002</v>
      </c>
      <c r="C472" s="3" cm="1">
        <f t="array" ref="C472">INDEX('Modified Iteration Data'!$Q$8:$Q$1007,MATCH($B472,'Modified Iteration Data'!$AF$8:$AF$1007,0),0)</f>
        <v>165127690.7657541</v>
      </c>
      <c r="D472" s="3" cm="1">
        <f t="array" ref="D472">INDEX('Modified Iteration Data'!$R$8:$R$1007,MATCH($B472,'Modified Iteration Data'!$AG$8:$AG$1007,0),0)</f>
        <v>106920941.7117696</v>
      </c>
      <c r="E472" s="3">
        <f t="shared" si="51"/>
        <v>165127690.7657541</v>
      </c>
      <c r="F472" s="3">
        <f t="shared" si="52"/>
        <v>106920941.7117696</v>
      </c>
      <c r="G472" s="3">
        <f t="shared" si="49"/>
        <v>106920941.7117696</v>
      </c>
      <c r="H472" s="3">
        <f t="shared" si="53"/>
        <v>0</v>
      </c>
      <c r="I472" s="3">
        <f t="shared" si="54"/>
        <v>0</v>
      </c>
      <c r="J472" s="5">
        <f t="shared" si="55"/>
        <v>465</v>
      </c>
    </row>
    <row r="473" spans="2:10" x14ac:dyDescent="0.25">
      <c r="B473" s="6">
        <f t="shared" si="50"/>
        <v>0.46600000000000003</v>
      </c>
      <c r="C473" s="3" cm="1">
        <f t="array" ref="C473">INDEX('Modified Iteration Data'!$Q$8:$Q$1007,MATCH($B473,'Modified Iteration Data'!$AF$8:$AF$1007,0),0)</f>
        <v>165461718.35606009</v>
      </c>
      <c r="D473" s="3" cm="1">
        <f t="array" ref="D473">INDEX('Modified Iteration Data'!$R$8:$R$1007,MATCH($B473,'Modified Iteration Data'!$AG$8:$AG$1007,0),0)</f>
        <v>106986667.2272096</v>
      </c>
      <c r="E473" s="3">
        <f t="shared" si="51"/>
        <v>165461718.35606009</v>
      </c>
      <c r="F473" s="3">
        <f t="shared" si="52"/>
        <v>106986667.2272096</v>
      </c>
      <c r="G473" s="3">
        <f t="shared" si="49"/>
        <v>106986667.2272096</v>
      </c>
      <c r="H473" s="3">
        <f t="shared" si="53"/>
        <v>0</v>
      </c>
      <c r="I473" s="3">
        <f t="shared" si="54"/>
        <v>0</v>
      </c>
      <c r="J473" s="5">
        <f t="shared" si="55"/>
        <v>466</v>
      </c>
    </row>
    <row r="474" spans="2:10" x14ac:dyDescent="0.25">
      <c r="B474" s="6">
        <f t="shared" si="50"/>
        <v>0.46700000000000003</v>
      </c>
      <c r="C474" s="3" cm="1">
        <f t="array" ref="C474">INDEX('Modified Iteration Data'!$Q$8:$Q$1007,MATCH($B474,'Modified Iteration Data'!$AF$8:$AF$1007,0),0)</f>
        <v>165707782.3309058</v>
      </c>
      <c r="D474" s="3" cm="1">
        <f t="array" ref="D474">INDEX('Modified Iteration Data'!$R$8:$R$1007,MATCH($B474,'Modified Iteration Data'!$AG$8:$AG$1007,0),0)</f>
        <v>107042400.59994161</v>
      </c>
      <c r="E474" s="3">
        <f t="shared" si="51"/>
        <v>165707782.3309058</v>
      </c>
      <c r="F474" s="3">
        <f t="shared" si="52"/>
        <v>107042400.59994161</v>
      </c>
      <c r="G474" s="3">
        <f t="shared" si="49"/>
        <v>107042400.59994161</v>
      </c>
      <c r="H474" s="3">
        <f t="shared" si="53"/>
        <v>0</v>
      </c>
      <c r="I474" s="3">
        <f t="shared" si="54"/>
        <v>0</v>
      </c>
      <c r="J474" s="5">
        <f t="shared" si="55"/>
        <v>467</v>
      </c>
    </row>
    <row r="475" spans="2:10" x14ac:dyDescent="0.25">
      <c r="B475" s="6">
        <f t="shared" si="50"/>
        <v>0.46800000000000003</v>
      </c>
      <c r="C475" s="3" cm="1">
        <f t="array" ref="C475">INDEX('Modified Iteration Data'!$Q$8:$Q$1007,MATCH($B475,'Modified Iteration Data'!$AF$8:$AF$1007,0),0)</f>
        <v>166918458.97337091</v>
      </c>
      <c r="D475" s="3" cm="1">
        <f t="array" ref="D475">INDEX('Modified Iteration Data'!$R$8:$R$1007,MATCH($B475,'Modified Iteration Data'!$AG$8:$AG$1007,0),0)</f>
        <v>107290947.42912209</v>
      </c>
      <c r="E475" s="3">
        <f t="shared" si="51"/>
        <v>166918458.97337091</v>
      </c>
      <c r="F475" s="3">
        <f t="shared" si="52"/>
        <v>107290947.42912209</v>
      </c>
      <c r="G475" s="3">
        <f t="shared" si="49"/>
        <v>107290947.42912209</v>
      </c>
      <c r="H475" s="3">
        <f t="shared" si="53"/>
        <v>0</v>
      </c>
      <c r="I475" s="3">
        <f t="shared" si="54"/>
        <v>0</v>
      </c>
      <c r="J475" s="5">
        <f t="shared" si="55"/>
        <v>468</v>
      </c>
    </row>
    <row r="476" spans="2:10" x14ac:dyDescent="0.25">
      <c r="B476" s="6">
        <f t="shared" si="50"/>
        <v>0.46899999999999997</v>
      </c>
      <c r="C476" s="3" cm="1">
        <f t="array" ref="C476">INDEX('Modified Iteration Data'!$Q$8:$Q$1007,MATCH($B476,'Modified Iteration Data'!$AF$8:$AF$1007,0),0)</f>
        <v>166930313.1273019</v>
      </c>
      <c r="D476" s="3" cm="1">
        <f t="array" ref="D476">INDEX('Modified Iteration Data'!$R$8:$R$1007,MATCH($B476,'Modified Iteration Data'!$AG$8:$AG$1007,0),0)</f>
        <v>107294849.9127934</v>
      </c>
      <c r="E476" s="3">
        <f t="shared" si="51"/>
        <v>166930313.1273019</v>
      </c>
      <c r="F476" s="3">
        <f t="shared" si="52"/>
        <v>107294849.9127934</v>
      </c>
      <c r="G476" s="3">
        <f t="shared" si="49"/>
        <v>107294849.9127934</v>
      </c>
      <c r="H476" s="3">
        <f t="shared" si="53"/>
        <v>0</v>
      </c>
      <c r="I476" s="3">
        <f t="shared" si="54"/>
        <v>0</v>
      </c>
      <c r="J476" s="5">
        <f t="shared" si="55"/>
        <v>469</v>
      </c>
    </row>
    <row r="477" spans="2:10" x14ac:dyDescent="0.25">
      <c r="B477" s="6">
        <f t="shared" si="50"/>
        <v>0.47</v>
      </c>
      <c r="C477" s="3" cm="1">
        <f t="array" ref="C477">INDEX('Modified Iteration Data'!$Q$8:$Q$1007,MATCH($B477,'Modified Iteration Data'!$AF$8:$AF$1007,0),0)</f>
        <v>167726264.02051759</v>
      </c>
      <c r="D477" s="3" cm="1">
        <f t="array" ref="D477">INDEX('Modified Iteration Data'!$R$8:$R$1007,MATCH($B477,'Modified Iteration Data'!$AG$8:$AG$1007,0),0)</f>
        <v>107570738.5420375</v>
      </c>
      <c r="E477" s="3">
        <f t="shared" si="51"/>
        <v>167726264.02051759</v>
      </c>
      <c r="F477" s="3">
        <f t="shared" si="52"/>
        <v>107570738.5420375</v>
      </c>
      <c r="G477" s="3">
        <f t="shared" si="49"/>
        <v>107570738.5420375</v>
      </c>
      <c r="H477" s="3">
        <f t="shared" si="53"/>
        <v>0</v>
      </c>
      <c r="I477" s="3">
        <f t="shared" si="54"/>
        <v>0</v>
      </c>
      <c r="J477" s="5">
        <f t="shared" si="55"/>
        <v>470</v>
      </c>
    </row>
    <row r="478" spans="2:10" x14ac:dyDescent="0.25">
      <c r="B478" s="6">
        <f t="shared" si="50"/>
        <v>0.47099999999999997</v>
      </c>
      <c r="C478" s="3" cm="1">
        <f t="array" ref="C478">INDEX('Modified Iteration Data'!$Q$8:$Q$1007,MATCH($B478,'Modified Iteration Data'!$AF$8:$AF$1007,0),0)</f>
        <v>168175484.5324994</v>
      </c>
      <c r="D478" s="3" cm="1">
        <f t="array" ref="D478">INDEX('Modified Iteration Data'!$R$8:$R$1007,MATCH($B478,'Modified Iteration Data'!$AG$8:$AG$1007,0),0)</f>
        <v>107773677.6628556</v>
      </c>
      <c r="E478" s="3">
        <f t="shared" si="51"/>
        <v>168175484.5324994</v>
      </c>
      <c r="F478" s="3">
        <f t="shared" si="52"/>
        <v>107773677.6628556</v>
      </c>
      <c r="G478" s="3">
        <f t="shared" si="49"/>
        <v>107773677.6628556</v>
      </c>
      <c r="H478" s="3">
        <f t="shared" si="53"/>
        <v>0</v>
      </c>
      <c r="I478" s="3">
        <f t="shared" si="54"/>
        <v>0</v>
      </c>
      <c r="J478" s="5">
        <f t="shared" si="55"/>
        <v>471</v>
      </c>
    </row>
    <row r="479" spans="2:10" x14ac:dyDescent="0.25">
      <c r="B479" s="6">
        <f t="shared" si="50"/>
        <v>0.47199999999999998</v>
      </c>
      <c r="C479" s="3" cm="1">
        <f t="array" ref="C479">INDEX('Modified Iteration Data'!$Q$8:$Q$1007,MATCH($B479,'Modified Iteration Data'!$AF$8:$AF$1007,0),0)</f>
        <v>168893606.57187849</v>
      </c>
      <c r="D479" s="3" cm="1">
        <f t="array" ref="D479">INDEX('Modified Iteration Data'!$R$8:$R$1007,MATCH($B479,'Modified Iteration Data'!$AG$8:$AG$1007,0),0)</f>
        <v>107826376.94194651</v>
      </c>
      <c r="E479" s="3">
        <f t="shared" si="51"/>
        <v>168893606.57187849</v>
      </c>
      <c r="F479" s="3">
        <f t="shared" si="52"/>
        <v>107826376.94194651</v>
      </c>
      <c r="G479" s="3">
        <f t="shared" si="49"/>
        <v>107826376.94194651</v>
      </c>
      <c r="H479" s="3">
        <f t="shared" si="53"/>
        <v>0</v>
      </c>
      <c r="I479" s="3">
        <f t="shared" si="54"/>
        <v>0</v>
      </c>
      <c r="J479" s="5">
        <f t="shared" si="55"/>
        <v>472</v>
      </c>
    </row>
    <row r="480" spans="2:10" x14ac:dyDescent="0.25">
      <c r="B480" s="6">
        <f t="shared" si="50"/>
        <v>0.47299999999999998</v>
      </c>
      <c r="C480" s="3" cm="1">
        <f t="array" ref="C480">INDEX('Modified Iteration Data'!$Q$8:$Q$1007,MATCH($B480,'Modified Iteration Data'!$AF$8:$AF$1007,0),0)</f>
        <v>168982042.7028417</v>
      </c>
      <c r="D480" s="3" cm="1">
        <f t="array" ref="D480">INDEX('Modified Iteration Data'!$R$8:$R$1007,MATCH($B480,'Modified Iteration Data'!$AG$8:$AG$1007,0),0)</f>
        <v>107934820.5520318</v>
      </c>
      <c r="E480" s="3">
        <f t="shared" si="51"/>
        <v>168982042.7028417</v>
      </c>
      <c r="F480" s="3">
        <f t="shared" si="52"/>
        <v>107934820.5520318</v>
      </c>
      <c r="G480" s="3">
        <f t="shared" si="49"/>
        <v>107934820.5520318</v>
      </c>
      <c r="H480" s="3">
        <f t="shared" si="53"/>
        <v>0</v>
      </c>
      <c r="I480" s="3">
        <f t="shared" si="54"/>
        <v>0</v>
      </c>
      <c r="J480" s="5">
        <f t="shared" si="55"/>
        <v>473</v>
      </c>
    </row>
    <row r="481" spans="2:10" x14ac:dyDescent="0.25">
      <c r="B481" s="6">
        <f t="shared" si="50"/>
        <v>0.47399999999999998</v>
      </c>
      <c r="C481" s="3" cm="1">
        <f t="array" ref="C481">INDEX('Modified Iteration Data'!$Q$8:$Q$1007,MATCH($B481,'Modified Iteration Data'!$AF$8:$AF$1007,0),0)</f>
        <v>169059523.12584859</v>
      </c>
      <c r="D481" s="3" cm="1">
        <f t="array" ref="D481">INDEX('Modified Iteration Data'!$R$8:$R$1007,MATCH($B481,'Modified Iteration Data'!$AG$8:$AG$1007,0),0)</f>
        <v>107962066.84741241</v>
      </c>
      <c r="E481" s="3">
        <f t="shared" si="51"/>
        <v>169059523.12584859</v>
      </c>
      <c r="F481" s="3">
        <f t="shared" si="52"/>
        <v>107962066.84741241</v>
      </c>
      <c r="G481" s="3">
        <f t="shared" si="49"/>
        <v>107962066.84741241</v>
      </c>
      <c r="H481" s="3">
        <f t="shared" si="53"/>
        <v>0</v>
      </c>
      <c r="I481" s="3">
        <f t="shared" si="54"/>
        <v>0</v>
      </c>
      <c r="J481" s="5">
        <f t="shared" si="55"/>
        <v>474</v>
      </c>
    </row>
    <row r="482" spans="2:10" x14ac:dyDescent="0.25">
      <c r="B482" s="6">
        <f t="shared" si="50"/>
        <v>0.47499999999999998</v>
      </c>
      <c r="C482" s="3" cm="1">
        <f t="array" ref="C482">INDEX('Modified Iteration Data'!$Q$8:$Q$1007,MATCH($B482,'Modified Iteration Data'!$AF$8:$AF$1007,0),0)</f>
        <v>169140563.44943732</v>
      </c>
      <c r="D482" s="3" cm="1">
        <f t="array" ref="D482">INDEX('Modified Iteration Data'!$R$8:$R$1007,MATCH($B482,'Modified Iteration Data'!$AG$8:$AG$1007,0),0)</f>
        <v>108009395.7204096</v>
      </c>
      <c r="E482" s="3">
        <f t="shared" si="51"/>
        <v>169140563.44943732</v>
      </c>
      <c r="F482" s="3">
        <f t="shared" si="52"/>
        <v>108009395.7204096</v>
      </c>
      <c r="G482" s="3">
        <f t="shared" si="49"/>
        <v>108009395.7204096</v>
      </c>
      <c r="H482" s="3">
        <f t="shared" si="53"/>
        <v>0</v>
      </c>
      <c r="I482" s="3">
        <f t="shared" si="54"/>
        <v>0</v>
      </c>
      <c r="J482" s="5">
        <f t="shared" si="55"/>
        <v>475</v>
      </c>
    </row>
    <row r="483" spans="2:10" x14ac:dyDescent="0.25">
      <c r="B483" s="6">
        <f t="shared" si="50"/>
        <v>0.47599999999999998</v>
      </c>
      <c r="C483" s="3" cm="1">
        <f t="array" ref="C483">INDEX('Modified Iteration Data'!$Q$8:$Q$1007,MATCH($B483,'Modified Iteration Data'!$AF$8:$AF$1007,0),0)</f>
        <v>169245378.87566179</v>
      </c>
      <c r="D483" s="3" cm="1">
        <f t="array" ref="D483">INDEX('Modified Iteration Data'!$R$8:$R$1007,MATCH($B483,'Modified Iteration Data'!$AG$8:$AG$1007,0),0)</f>
        <v>108041279.1411864</v>
      </c>
      <c r="E483" s="3">
        <f t="shared" si="51"/>
        <v>169245378.87566179</v>
      </c>
      <c r="F483" s="3">
        <f t="shared" si="52"/>
        <v>108041279.1411864</v>
      </c>
      <c r="G483" s="3">
        <f t="shared" si="49"/>
        <v>108041279.1411864</v>
      </c>
      <c r="H483" s="3">
        <f t="shared" si="53"/>
        <v>0</v>
      </c>
      <c r="I483" s="3">
        <f t="shared" si="54"/>
        <v>0</v>
      </c>
      <c r="J483" s="5">
        <f t="shared" si="55"/>
        <v>476</v>
      </c>
    </row>
    <row r="484" spans="2:10" x14ac:dyDescent="0.25">
      <c r="B484" s="6">
        <f t="shared" si="50"/>
        <v>0.47699999999999998</v>
      </c>
      <c r="C484" s="3" cm="1">
        <f t="array" ref="C484">INDEX('Modified Iteration Data'!$Q$8:$Q$1007,MATCH($B484,'Modified Iteration Data'!$AF$8:$AF$1007,0),0)</f>
        <v>169439232.20901918</v>
      </c>
      <c r="D484" s="3" cm="1">
        <f t="array" ref="D484">INDEX('Modified Iteration Data'!$R$8:$R$1007,MATCH($B484,'Modified Iteration Data'!$AG$8:$AG$1007,0),0)</f>
        <v>108198313.09394421</v>
      </c>
      <c r="E484" s="3">
        <f t="shared" si="51"/>
        <v>169439232.20901918</v>
      </c>
      <c r="F484" s="3">
        <f t="shared" si="52"/>
        <v>108198313.09394421</v>
      </c>
      <c r="G484" s="3">
        <f t="shared" si="49"/>
        <v>108198313.09394421</v>
      </c>
      <c r="H484" s="3">
        <f t="shared" si="53"/>
        <v>0</v>
      </c>
      <c r="I484" s="3">
        <f t="shared" si="54"/>
        <v>0</v>
      </c>
      <c r="J484" s="5">
        <f t="shared" si="55"/>
        <v>477</v>
      </c>
    </row>
    <row r="485" spans="2:10" x14ac:dyDescent="0.25">
      <c r="B485" s="6">
        <f t="shared" si="50"/>
        <v>0.47799999999999998</v>
      </c>
      <c r="C485" s="3" cm="1">
        <f t="array" ref="C485">INDEX('Modified Iteration Data'!$Q$8:$Q$1007,MATCH($B485,'Modified Iteration Data'!$AF$8:$AF$1007,0),0)</f>
        <v>169521376.91752949</v>
      </c>
      <c r="D485" s="3" cm="1">
        <f t="array" ref="D485">INDEX('Modified Iteration Data'!$R$8:$R$1007,MATCH($B485,'Modified Iteration Data'!$AG$8:$AG$1007,0),0)</f>
        <v>108279697.7247265</v>
      </c>
      <c r="E485" s="3">
        <f t="shared" si="51"/>
        <v>169521376.91752949</v>
      </c>
      <c r="F485" s="3">
        <f t="shared" si="52"/>
        <v>108279697.7247265</v>
      </c>
      <c r="G485" s="3">
        <f t="shared" si="49"/>
        <v>108279697.7247265</v>
      </c>
      <c r="H485" s="3">
        <f t="shared" si="53"/>
        <v>0</v>
      </c>
      <c r="I485" s="3">
        <f t="shared" si="54"/>
        <v>0</v>
      </c>
      <c r="J485" s="5">
        <f t="shared" si="55"/>
        <v>478</v>
      </c>
    </row>
    <row r="486" spans="2:10" x14ac:dyDescent="0.25">
      <c r="B486" s="6">
        <f t="shared" si="50"/>
        <v>0.47899999999999998</v>
      </c>
      <c r="C486" s="3" cm="1">
        <f t="array" ref="C486">INDEX('Modified Iteration Data'!$Q$8:$Q$1007,MATCH($B486,'Modified Iteration Data'!$AF$8:$AF$1007,0),0)</f>
        <v>169634875.23738497</v>
      </c>
      <c r="D486" s="3" cm="1">
        <f t="array" ref="D486">INDEX('Modified Iteration Data'!$R$8:$R$1007,MATCH($B486,'Modified Iteration Data'!$AG$8:$AG$1007,0),0)</f>
        <v>108309381.88869511</v>
      </c>
      <c r="E486" s="3">
        <f t="shared" si="51"/>
        <v>169634875.23738497</v>
      </c>
      <c r="F486" s="3">
        <f t="shared" si="52"/>
        <v>108309381.88869511</v>
      </c>
      <c r="G486" s="3">
        <f t="shared" si="49"/>
        <v>108309381.88869511</v>
      </c>
      <c r="H486" s="3">
        <f t="shared" si="53"/>
        <v>0</v>
      </c>
      <c r="I486" s="3">
        <f t="shared" si="54"/>
        <v>0</v>
      </c>
      <c r="J486" s="5">
        <f t="shared" si="55"/>
        <v>479</v>
      </c>
    </row>
    <row r="487" spans="2:10" x14ac:dyDescent="0.25">
      <c r="B487" s="6">
        <f t="shared" si="50"/>
        <v>0.48</v>
      </c>
      <c r="C487" s="3" cm="1">
        <f t="array" ref="C487">INDEX('Modified Iteration Data'!$Q$8:$Q$1007,MATCH($B487,'Modified Iteration Data'!$AF$8:$AF$1007,0),0)</f>
        <v>169750838.17285508</v>
      </c>
      <c r="D487" s="3" cm="1">
        <f t="array" ref="D487">INDEX('Modified Iteration Data'!$R$8:$R$1007,MATCH($B487,'Modified Iteration Data'!$AG$8:$AG$1007,0),0)</f>
        <v>108408910.6252256</v>
      </c>
      <c r="E487" s="3">
        <f t="shared" si="51"/>
        <v>169750838.17285508</v>
      </c>
      <c r="F487" s="3">
        <f t="shared" si="52"/>
        <v>108408910.6252256</v>
      </c>
      <c r="G487" s="3">
        <f t="shared" si="49"/>
        <v>108408910.6252256</v>
      </c>
      <c r="H487" s="3">
        <f t="shared" si="53"/>
        <v>0</v>
      </c>
      <c r="I487" s="3">
        <f t="shared" si="54"/>
        <v>0</v>
      </c>
      <c r="J487" s="5">
        <f t="shared" si="55"/>
        <v>480</v>
      </c>
    </row>
    <row r="488" spans="2:10" x14ac:dyDescent="0.25">
      <c r="B488" s="6">
        <f t="shared" si="50"/>
        <v>0.48099999999999998</v>
      </c>
      <c r="C488" s="3" cm="1">
        <f t="array" ref="C488">INDEX('Modified Iteration Data'!$Q$8:$Q$1007,MATCH($B488,'Modified Iteration Data'!$AF$8:$AF$1007,0),0)</f>
        <v>169864212.62784681</v>
      </c>
      <c r="D488" s="3" cm="1">
        <f t="array" ref="D488">INDEX('Modified Iteration Data'!$R$8:$R$1007,MATCH($B488,'Modified Iteration Data'!$AG$8:$AG$1007,0),0)</f>
        <v>108451293.39031219</v>
      </c>
      <c r="E488" s="3">
        <f t="shared" si="51"/>
        <v>169864212.62784681</v>
      </c>
      <c r="F488" s="3">
        <f t="shared" si="52"/>
        <v>108451293.39031219</v>
      </c>
      <c r="G488" s="3">
        <f t="shared" si="49"/>
        <v>108451293.39031219</v>
      </c>
      <c r="H488" s="3">
        <f t="shared" si="53"/>
        <v>0</v>
      </c>
      <c r="I488" s="3">
        <f t="shared" si="54"/>
        <v>0</v>
      </c>
      <c r="J488" s="5">
        <f t="shared" si="55"/>
        <v>481</v>
      </c>
    </row>
    <row r="489" spans="2:10" x14ac:dyDescent="0.25">
      <c r="B489" s="6">
        <f t="shared" si="50"/>
        <v>0.48199999999999998</v>
      </c>
      <c r="C489" s="3" cm="1">
        <f t="array" ref="C489">INDEX('Modified Iteration Data'!$Q$8:$Q$1007,MATCH($B489,'Modified Iteration Data'!$AF$8:$AF$1007,0),0)</f>
        <v>169903140.3538588</v>
      </c>
      <c r="D489" s="3" cm="1">
        <f t="array" ref="D489">INDEX('Modified Iteration Data'!$R$8:$R$1007,MATCH($B489,'Modified Iteration Data'!$AG$8:$AG$1007,0),0)</f>
        <v>108460791.1275728</v>
      </c>
      <c r="E489" s="3">
        <f t="shared" si="51"/>
        <v>169903140.3538588</v>
      </c>
      <c r="F489" s="3">
        <f t="shared" si="52"/>
        <v>108460791.1275728</v>
      </c>
      <c r="G489" s="3">
        <f t="shared" si="49"/>
        <v>108460791.1275728</v>
      </c>
      <c r="H489" s="3">
        <f t="shared" si="53"/>
        <v>0</v>
      </c>
      <c r="I489" s="3">
        <f t="shared" si="54"/>
        <v>0</v>
      </c>
      <c r="J489" s="5">
        <f t="shared" si="55"/>
        <v>482</v>
      </c>
    </row>
    <row r="490" spans="2:10" x14ac:dyDescent="0.25">
      <c r="B490" s="6">
        <f t="shared" si="50"/>
        <v>0.48299999999999998</v>
      </c>
      <c r="C490" s="3" cm="1">
        <f t="array" ref="C490">INDEX('Modified Iteration Data'!$Q$8:$Q$1007,MATCH($B490,'Modified Iteration Data'!$AF$8:$AF$1007,0),0)</f>
        <v>170063731.2500239</v>
      </c>
      <c r="D490" s="3" cm="1">
        <f t="array" ref="D490">INDEX('Modified Iteration Data'!$R$8:$R$1007,MATCH($B490,'Modified Iteration Data'!$AG$8:$AG$1007,0),0)</f>
        <v>108816814.9712605</v>
      </c>
      <c r="E490" s="3">
        <f t="shared" si="51"/>
        <v>170063731.2500239</v>
      </c>
      <c r="F490" s="3">
        <f t="shared" si="52"/>
        <v>108816814.9712605</v>
      </c>
      <c r="G490" s="3">
        <f t="shared" si="49"/>
        <v>108816814.9712605</v>
      </c>
      <c r="H490" s="3">
        <f t="shared" si="53"/>
        <v>0</v>
      </c>
      <c r="I490" s="3">
        <f t="shared" si="54"/>
        <v>0</v>
      </c>
      <c r="J490" s="5">
        <f t="shared" si="55"/>
        <v>483</v>
      </c>
    </row>
    <row r="491" spans="2:10" x14ac:dyDescent="0.25">
      <c r="B491" s="6">
        <f t="shared" si="50"/>
        <v>0.48399999999999999</v>
      </c>
      <c r="C491" s="3" cm="1">
        <f t="array" ref="C491">INDEX('Modified Iteration Data'!$Q$8:$Q$1007,MATCH($B491,'Modified Iteration Data'!$AF$8:$AF$1007,0),0)</f>
        <v>170334596.623034</v>
      </c>
      <c r="D491" s="3" cm="1">
        <f t="array" ref="D491">INDEX('Modified Iteration Data'!$R$8:$R$1007,MATCH($B491,'Modified Iteration Data'!$AG$8:$AG$1007,0),0)</f>
        <v>108828506.5537373</v>
      </c>
      <c r="E491" s="3">
        <f t="shared" si="51"/>
        <v>170334596.623034</v>
      </c>
      <c r="F491" s="3">
        <f t="shared" si="52"/>
        <v>108828506.5537373</v>
      </c>
      <c r="G491" s="3">
        <f t="shared" si="49"/>
        <v>108828506.5537373</v>
      </c>
      <c r="H491" s="3">
        <f t="shared" si="53"/>
        <v>0</v>
      </c>
      <c r="I491" s="3">
        <f t="shared" si="54"/>
        <v>0</v>
      </c>
      <c r="J491" s="5">
        <f t="shared" si="55"/>
        <v>484</v>
      </c>
    </row>
    <row r="492" spans="2:10" x14ac:dyDescent="0.25">
      <c r="B492" s="6">
        <f t="shared" si="50"/>
        <v>0.48499999999999999</v>
      </c>
      <c r="C492" s="3" cm="1">
        <f t="array" ref="C492">INDEX('Modified Iteration Data'!$Q$8:$Q$1007,MATCH($B492,'Modified Iteration Data'!$AF$8:$AF$1007,0),0)</f>
        <v>170387949.2349948</v>
      </c>
      <c r="D492" s="3" cm="1">
        <f t="array" ref="D492">INDEX('Modified Iteration Data'!$R$8:$R$1007,MATCH($B492,'Modified Iteration Data'!$AG$8:$AG$1007,0),0)</f>
        <v>108860424.3035378</v>
      </c>
      <c r="E492" s="3">
        <f t="shared" si="51"/>
        <v>170387949.2349948</v>
      </c>
      <c r="F492" s="3">
        <f t="shared" si="52"/>
        <v>108860424.3035378</v>
      </c>
      <c r="G492" s="3">
        <f t="shared" si="49"/>
        <v>108860424.3035378</v>
      </c>
      <c r="H492" s="3">
        <f t="shared" si="53"/>
        <v>0</v>
      </c>
      <c r="I492" s="3">
        <f t="shared" si="54"/>
        <v>0</v>
      </c>
      <c r="J492" s="5">
        <f t="shared" si="55"/>
        <v>485</v>
      </c>
    </row>
    <row r="493" spans="2:10" x14ac:dyDescent="0.25">
      <c r="B493" s="6">
        <f t="shared" si="50"/>
        <v>0.48599999999999999</v>
      </c>
      <c r="C493" s="3" cm="1">
        <f t="array" ref="C493">INDEX('Modified Iteration Data'!$Q$8:$Q$1007,MATCH($B493,'Modified Iteration Data'!$AF$8:$AF$1007,0),0)</f>
        <v>170558255.80357578</v>
      </c>
      <c r="D493" s="3" cm="1">
        <f t="array" ref="D493">INDEX('Modified Iteration Data'!$R$8:$R$1007,MATCH($B493,'Modified Iteration Data'!$AG$8:$AG$1007,0),0)</f>
        <v>108880902.5430254</v>
      </c>
      <c r="E493" s="3">
        <f t="shared" si="51"/>
        <v>170558255.80357578</v>
      </c>
      <c r="F493" s="3">
        <f t="shared" si="52"/>
        <v>108880902.5430254</v>
      </c>
      <c r="G493" s="3">
        <f t="shared" si="49"/>
        <v>108880902.5430254</v>
      </c>
      <c r="H493" s="3">
        <f t="shared" si="53"/>
        <v>0</v>
      </c>
      <c r="I493" s="3">
        <f t="shared" si="54"/>
        <v>0</v>
      </c>
      <c r="J493" s="5">
        <f t="shared" si="55"/>
        <v>486</v>
      </c>
    </row>
    <row r="494" spans="2:10" x14ac:dyDescent="0.25">
      <c r="B494" s="6">
        <f t="shared" si="50"/>
        <v>0.48699999999999999</v>
      </c>
      <c r="C494" s="3" cm="1">
        <f t="array" ref="C494">INDEX('Modified Iteration Data'!$Q$8:$Q$1007,MATCH($B494,'Modified Iteration Data'!$AF$8:$AF$1007,0),0)</f>
        <v>170679175.7545028</v>
      </c>
      <c r="D494" s="3" cm="1">
        <f t="array" ref="D494">INDEX('Modified Iteration Data'!$R$8:$R$1007,MATCH($B494,'Modified Iteration Data'!$AG$8:$AG$1007,0),0)</f>
        <v>108951104.52030981</v>
      </c>
      <c r="E494" s="3">
        <f t="shared" si="51"/>
        <v>170679175.7545028</v>
      </c>
      <c r="F494" s="3">
        <f t="shared" si="52"/>
        <v>108951104.52030981</v>
      </c>
      <c r="G494" s="3">
        <f t="shared" si="49"/>
        <v>108951104.52030981</v>
      </c>
      <c r="H494" s="3">
        <f t="shared" si="53"/>
        <v>0</v>
      </c>
      <c r="I494" s="3">
        <f t="shared" si="54"/>
        <v>0</v>
      </c>
      <c r="J494" s="5">
        <f t="shared" si="55"/>
        <v>487</v>
      </c>
    </row>
    <row r="495" spans="2:10" x14ac:dyDescent="0.25">
      <c r="B495" s="6">
        <f t="shared" si="50"/>
        <v>0.48799999999999999</v>
      </c>
      <c r="C495" s="3" cm="1">
        <f t="array" ref="C495">INDEX('Modified Iteration Data'!$Q$8:$Q$1007,MATCH($B495,'Modified Iteration Data'!$AF$8:$AF$1007,0),0)</f>
        <v>170724868.13819739</v>
      </c>
      <c r="D495" s="3" cm="1">
        <f t="array" ref="D495">INDEX('Modified Iteration Data'!$R$8:$R$1007,MATCH($B495,'Modified Iteration Data'!$AG$8:$AG$1007,0),0)</f>
        <v>108953319.09630421</v>
      </c>
      <c r="E495" s="3">
        <f t="shared" si="51"/>
        <v>170724868.13819739</v>
      </c>
      <c r="F495" s="3">
        <f t="shared" si="52"/>
        <v>108953319.09630421</v>
      </c>
      <c r="G495" s="3">
        <f t="shared" si="49"/>
        <v>108953319.09630421</v>
      </c>
      <c r="H495" s="3">
        <f t="shared" si="53"/>
        <v>0</v>
      </c>
      <c r="I495" s="3">
        <f t="shared" si="54"/>
        <v>0</v>
      </c>
      <c r="J495" s="5">
        <f t="shared" si="55"/>
        <v>488</v>
      </c>
    </row>
    <row r="496" spans="2:10" x14ac:dyDescent="0.25">
      <c r="B496" s="6">
        <f t="shared" si="50"/>
        <v>0.48899999999999999</v>
      </c>
      <c r="C496" s="3" cm="1">
        <f t="array" ref="C496">INDEX('Modified Iteration Data'!$Q$8:$Q$1007,MATCH($B496,'Modified Iteration Data'!$AF$8:$AF$1007,0),0)</f>
        <v>171012447.57330272</v>
      </c>
      <c r="D496" s="3" cm="1">
        <f t="array" ref="D496">INDEX('Modified Iteration Data'!$R$8:$R$1007,MATCH($B496,'Modified Iteration Data'!$AG$8:$AG$1007,0),0)</f>
        <v>109085346.46231599</v>
      </c>
      <c r="E496" s="3">
        <f t="shared" si="51"/>
        <v>171012447.57330272</v>
      </c>
      <c r="F496" s="3">
        <f t="shared" si="52"/>
        <v>109085346.46231599</v>
      </c>
      <c r="G496" s="3">
        <f t="shared" si="49"/>
        <v>109085346.46231599</v>
      </c>
      <c r="H496" s="3">
        <f t="shared" si="53"/>
        <v>0</v>
      </c>
      <c r="I496" s="3">
        <f t="shared" si="54"/>
        <v>0</v>
      </c>
      <c r="J496" s="5">
        <f t="shared" si="55"/>
        <v>489</v>
      </c>
    </row>
    <row r="497" spans="2:10" x14ac:dyDescent="0.25">
      <c r="B497" s="6">
        <f t="shared" si="50"/>
        <v>0.49</v>
      </c>
      <c r="C497" s="3" cm="1">
        <f t="array" ref="C497">INDEX('Modified Iteration Data'!$Q$8:$Q$1007,MATCH($B497,'Modified Iteration Data'!$AF$8:$AF$1007,0),0)</f>
        <v>171219320.29609472</v>
      </c>
      <c r="D497" s="3" cm="1">
        <f t="array" ref="D497">INDEX('Modified Iteration Data'!$R$8:$R$1007,MATCH($B497,'Modified Iteration Data'!$AG$8:$AG$1007,0),0)</f>
        <v>109109843.8622452</v>
      </c>
      <c r="E497" s="3">
        <f t="shared" si="51"/>
        <v>171219320.29609472</v>
      </c>
      <c r="F497" s="3">
        <f t="shared" si="52"/>
        <v>109109843.8622452</v>
      </c>
      <c r="G497" s="3">
        <f t="shared" si="49"/>
        <v>109109843.8622452</v>
      </c>
      <c r="H497" s="3">
        <f t="shared" si="53"/>
        <v>0</v>
      </c>
      <c r="I497" s="3">
        <f t="shared" si="54"/>
        <v>0</v>
      </c>
      <c r="J497" s="5">
        <f t="shared" si="55"/>
        <v>490</v>
      </c>
    </row>
    <row r="498" spans="2:10" x14ac:dyDescent="0.25">
      <c r="B498" s="6">
        <f t="shared" si="50"/>
        <v>0.49099999999999999</v>
      </c>
      <c r="C498" s="3" cm="1">
        <f t="array" ref="C498">INDEX('Modified Iteration Data'!$Q$8:$Q$1007,MATCH($B498,'Modified Iteration Data'!$AF$8:$AF$1007,0),0)</f>
        <v>171246474.5796133</v>
      </c>
      <c r="D498" s="3" cm="1">
        <f t="array" ref="D498">INDEX('Modified Iteration Data'!$R$8:$R$1007,MATCH($B498,'Modified Iteration Data'!$AG$8:$AG$1007,0),0)</f>
        <v>109198299.76299611</v>
      </c>
      <c r="E498" s="3">
        <f t="shared" si="51"/>
        <v>171246474.5796133</v>
      </c>
      <c r="F498" s="3">
        <f t="shared" si="52"/>
        <v>109198299.76299611</v>
      </c>
      <c r="G498" s="3">
        <f t="shared" si="49"/>
        <v>109198299.76299611</v>
      </c>
      <c r="H498" s="3">
        <f t="shared" si="53"/>
        <v>0</v>
      </c>
      <c r="I498" s="3">
        <f t="shared" si="54"/>
        <v>0</v>
      </c>
      <c r="J498" s="5">
        <f t="shared" si="55"/>
        <v>491</v>
      </c>
    </row>
    <row r="499" spans="2:10" x14ac:dyDescent="0.25">
      <c r="B499" s="6">
        <f t="shared" si="50"/>
        <v>0.49199999999999999</v>
      </c>
      <c r="C499" s="3" cm="1">
        <f t="array" ref="C499">INDEX('Modified Iteration Data'!$Q$8:$Q$1007,MATCH($B499,'Modified Iteration Data'!$AF$8:$AF$1007,0),0)</f>
        <v>171250487.8210493</v>
      </c>
      <c r="D499" s="3" cm="1">
        <f t="array" ref="D499">INDEX('Modified Iteration Data'!$R$8:$R$1007,MATCH($B499,'Modified Iteration Data'!$AG$8:$AG$1007,0),0)</f>
        <v>109272400.0419175</v>
      </c>
      <c r="E499" s="3">
        <f t="shared" si="51"/>
        <v>171250487.8210493</v>
      </c>
      <c r="F499" s="3">
        <f t="shared" si="52"/>
        <v>109272400.0419175</v>
      </c>
      <c r="G499" s="3">
        <f t="shared" si="49"/>
        <v>109272400.0419175</v>
      </c>
      <c r="H499" s="3">
        <f t="shared" si="53"/>
        <v>0</v>
      </c>
      <c r="I499" s="3">
        <f t="shared" si="54"/>
        <v>0</v>
      </c>
      <c r="J499" s="5">
        <f t="shared" si="55"/>
        <v>492</v>
      </c>
    </row>
    <row r="500" spans="2:10" x14ac:dyDescent="0.25">
      <c r="B500" s="6">
        <f t="shared" si="50"/>
        <v>0.49299999999999999</v>
      </c>
      <c r="C500" s="3" cm="1">
        <f t="array" ref="C500">INDEX('Modified Iteration Data'!$Q$8:$Q$1007,MATCH($B500,'Modified Iteration Data'!$AF$8:$AF$1007,0),0)</f>
        <v>171347526.91912511</v>
      </c>
      <c r="D500" s="3" cm="1">
        <f t="array" ref="D500">INDEX('Modified Iteration Data'!$R$8:$R$1007,MATCH($B500,'Modified Iteration Data'!$AG$8:$AG$1007,0),0)</f>
        <v>109330270.0057673</v>
      </c>
      <c r="E500" s="3">
        <f t="shared" si="51"/>
        <v>171347526.91912511</v>
      </c>
      <c r="F500" s="3">
        <f t="shared" si="52"/>
        <v>109330270.0057673</v>
      </c>
      <c r="G500" s="3">
        <f t="shared" si="49"/>
        <v>109330270.0057673</v>
      </c>
      <c r="H500" s="3">
        <f t="shared" si="53"/>
        <v>0</v>
      </c>
      <c r="I500" s="3">
        <f t="shared" si="54"/>
        <v>0</v>
      </c>
      <c r="J500" s="5">
        <f t="shared" si="55"/>
        <v>493</v>
      </c>
    </row>
    <row r="501" spans="2:10" x14ac:dyDescent="0.25">
      <c r="B501" s="6">
        <f t="shared" si="50"/>
        <v>0.49399999999999999</v>
      </c>
      <c r="C501" s="3" cm="1">
        <f t="array" ref="C501">INDEX('Modified Iteration Data'!$Q$8:$Q$1007,MATCH($B501,'Modified Iteration Data'!$AF$8:$AF$1007,0),0)</f>
        <v>171481924.65063187</v>
      </c>
      <c r="D501" s="3" cm="1">
        <f t="array" ref="D501">INDEX('Modified Iteration Data'!$R$8:$R$1007,MATCH($B501,'Modified Iteration Data'!$AG$8:$AG$1007,0),0)</f>
        <v>109348346.846313</v>
      </c>
      <c r="E501" s="3">
        <f t="shared" si="51"/>
        <v>171481924.65063187</v>
      </c>
      <c r="F501" s="3">
        <f t="shared" si="52"/>
        <v>109348346.846313</v>
      </c>
      <c r="G501" s="3">
        <f t="shared" si="49"/>
        <v>109348346.846313</v>
      </c>
      <c r="H501" s="3">
        <f t="shared" si="53"/>
        <v>0</v>
      </c>
      <c r="I501" s="3">
        <f t="shared" si="54"/>
        <v>0</v>
      </c>
      <c r="J501" s="5">
        <f t="shared" si="55"/>
        <v>494</v>
      </c>
    </row>
    <row r="502" spans="2:10" x14ac:dyDescent="0.25">
      <c r="B502" s="6">
        <f t="shared" si="50"/>
        <v>0.495</v>
      </c>
      <c r="C502" s="3" cm="1">
        <f t="array" ref="C502">INDEX('Modified Iteration Data'!$Q$8:$Q$1007,MATCH($B502,'Modified Iteration Data'!$AF$8:$AF$1007,0),0)</f>
        <v>171520061.935644</v>
      </c>
      <c r="D502" s="3" cm="1">
        <f t="array" ref="D502">INDEX('Modified Iteration Data'!$R$8:$R$1007,MATCH($B502,'Modified Iteration Data'!$AG$8:$AG$1007,0),0)</f>
        <v>109355464.76186791</v>
      </c>
      <c r="E502" s="3">
        <f t="shared" si="51"/>
        <v>171520061.935644</v>
      </c>
      <c r="F502" s="3">
        <f t="shared" si="52"/>
        <v>109355464.76186791</v>
      </c>
      <c r="G502" s="3">
        <f t="shared" si="49"/>
        <v>109355464.76186791</v>
      </c>
      <c r="H502" s="3">
        <f t="shared" si="53"/>
        <v>0</v>
      </c>
      <c r="I502" s="3">
        <f t="shared" si="54"/>
        <v>0</v>
      </c>
      <c r="J502" s="5">
        <f t="shared" si="55"/>
        <v>495</v>
      </c>
    </row>
    <row r="503" spans="2:10" x14ac:dyDescent="0.25">
      <c r="B503" s="6">
        <f t="shared" si="50"/>
        <v>0.496</v>
      </c>
      <c r="C503" s="3" cm="1">
        <f t="array" ref="C503">INDEX('Modified Iteration Data'!$Q$8:$Q$1007,MATCH($B503,'Modified Iteration Data'!$AF$8:$AF$1007,0),0)</f>
        <v>171533620.78905842</v>
      </c>
      <c r="D503" s="3" cm="1">
        <f t="array" ref="D503">INDEX('Modified Iteration Data'!$R$8:$R$1007,MATCH($B503,'Modified Iteration Data'!$AG$8:$AG$1007,0),0)</f>
        <v>109358349.3147161</v>
      </c>
      <c r="E503" s="3">
        <f t="shared" si="51"/>
        <v>171533620.78905842</v>
      </c>
      <c r="F503" s="3">
        <f t="shared" si="52"/>
        <v>109358349.3147161</v>
      </c>
      <c r="G503" s="3">
        <f t="shared" si="49"/>
        <v>109358349.3147161</v>
      </c>
      <c r="H503" s="3">
        <f t="shared" si="53"/>
        <v>0</v>
      </c>
      <c r="I503" s="3">
        <f t="shared" si="54"/>
        <v>0</v>
      </c>
      <c r="J503" s="5">
        <f t="shared" si="55"/>
        <v>496</v>
      </c>
    </row>
    <row r="504" spans="2:10" x14ac:dyDescent="0.25">
      <c r="B504" s="6">
        <f t="shared" si="50"/>
        <v>0.497</v>
      </c>
      <c r="C504" s="3" cm="1">
        <f t="array" ref="C504">INDEX('Modified Iteration Data'!$Q$8:$Q$1007,MATCH($B504,'Modified Iteration Data'!$AF$8:$AF$1007,0),0)</f>
        <v>171575299.87538022</v>
      </c>
      <c r="D504" s="3" cm="1">
        <f t="array" ref="D504">INDEX('Modified Iteration Data'!$R$8:$R$1007,MATCH($B504,'Modified Iteration Data'!$AG$8:$AG$1007,0),0)</f>
        <v>109375769.91770039</v>
      </c>
      <c r="E504" s="3">
        <f t="shared" si="51"/>
        <v>171575299.87538022</v>
      </c>
      <c r="F504" s="3">
        <f t="shared" si="52"/>
        <v>109375769.91770039</v>
      </c>
      <c r="G504" s="3">
        <f t="shared" si="49"/>
        <v>109375769.91770039</v>
      </c>
      <c r="H504" s="3">
        <f t="shared" si="53"/>
        <v>0</v>
      </c>
      <c r="I504" s="3">
        <f t="shared" si="54"/>
        <v>0</v>
      </c>
      <c r="J504" s="5">
        <f t="shared" si="55"/>
        <v>497</v>
      </c>
    </row>
    <row r="505" spans="2:10" x14ac:dyDescent="0.25">
      <c r="B505" s="6">
        <f t="shared" si="50"/>
        <v>0.498</v>
      </c>
      <c r="C505" s="3" cm="1">
        <f t="array" ref="C505">INDEX('Modified Iteration Data'!$Q$8:$Q$1007,MATCH($B505,'Modified Iteration Data'!$AF$8:$AF$1007,0),0)</f>
        <v>171579007.4105401</v>
      </c>
      <c r="D505" s="3" cm="1">
        <f t="array" ref="D505">INDEX('Modified Iteration Data'!$R$8:$R$1007,MATCH($B505,'Modified Iteration Data'!$AG$8:$AG$1007,0),0)</f>
        <v>109557944.29912929</v>
      </c>
      <c r="E505" s="3">
        <f t="shared" si="51"/>
        <v>171579007.4105401</v>
      </c>
      <c r="F505" s="3">
        <f t="shared" si="52"/>
        <v>109557944.29912929</v>
      </c>
      <c r="G505" s="3">
        <f t="shared" si="49"/>
        <v>109557944.29912929</v>
      </c>
      <c r="H505" s="3">
        <f t="shared" si="53"/>
        <v>0</v>
      </c>
      <c r="I505" s="3">
        <f t="shared" si="54"/>
        <v>0</v>
      </c>
      <c r="J505" s="5">
        <f t="shared" si="55"/>
        <v>498</v>
      </c>
    </row>
    <row r="506" spans="2:10" x14ac:dyDescent="0.25">
      <c r="B506" s="6">
        <f t="shared" si="50"/>
        <v>0.499</v>
      </c>
      <c r="C506" s="3" cm="1">
        <f t="array" ref="C506">INDEX('Modified Iteration Data'!$Q$8:$Q$1007,MATCH($B506,'Modified Iteration Data'!$AF$8:$AF$1007,0),0)</f>
        <v>171606764.38409311</v>
      </c>
      <c r="D506" s="3" cm="1">
        <f t="array" ref="D506">INDEX('Modified Iteration Data'!$R$8:$R$1007,MATCH($B506,'Modified Iteration Data'!$AG$8:$AG$1007,0),0)</f>
        <v>109559641.67678919</v>
      </c>
      <c r="E506" s="3">
        <f t="shared" si="51"/>
        <v>171606764.38409311</v>
      </c>
      <c r="F506" s="3">
        <f t="shared" si="52"/>
        <v>109559641.67678919</v>
      </c>
      <c r="G506" s="3">
        <f t="shared" si="49"/>
        <v>109559641.67678919</v>
      </c>
      <c r="H506" s="3">
        <f t="shared" si="53"/>
        <v>0</v>
      </c>
      <c r="I506" s="3">
        <f t="shared" si="54"/>
        <v>0</v>
      </c>
      <c r="J506" s="5">
        <f t="shared" si="55"/>
        <v>499</v>
      </c>
    </row>
    <row r="507" spans="2:10" x14ac:dyDescent="0.25">
      <c r="B507" s="6">
        <f t="shared" si="50"/>
        <v>0.5</v>
      </c>
      <c r="C507" s="3" cm="1">
        <f t="array" ref="C507">INDEX('Modified Iteration Data'!$Q$8:$Q$1007,MATCH($B507,'Modified Iteration Data'!$AF$8:$AF$1007,0),0)</f>
        <v>171770956.99836689</v>
      </c>
      <c r="D507" s="3" cm="1">
        <f t="array" ref="D507">INDEX('Modified Iteration Data'!$R$8:$R$1007,MATCH($B507,'Modified Iteration Data'!$AG$8:$AG$1007,0),0)</f>
        <v>109720060.8432724</v>
      </c>
      <c r="E507" s="3">
        <f t="shared" si="51"/>
        <v>171770956.99836689</v>
      </c>
      <c r="F507" s="3">
        <f t="shared" si="52"/>
        <v>109720060.8432724</v>
      </c>
      <c r="G507" s="3">
        <f t="shared" si="49"/>
        <v>109720060.8432724</v>
      </c>
      <c r="H507" s="3">
        <f>E507-F507</f>
        <v>62050896.155094489</v>
      </c>
      <c r="I507" s="3">
        <f t="shared" si="54"/>
        <v>0</v>
      </c>
      <c r="J507" s="5">
        <f t="shared" si="55"/>
        <v>500</v>
      </c>
    </row>
    <row r="508" spans="2:10" x14ac:dyDescent="0.25">
      <c r="B508" s="6">
        <f t="shared" si="50"/>
        <v>0.501</v>
      </c>
      <c r="C508" s="3" cm="1">
        <f t="array" ref="C508">INDEX('Modified Iteration Data'!$Q$8:$Q$1007,MATCH($B508,'Modified Iteration Data'!$AF$8:$AF$1007,0),0)</f>
        <v>171774972.96139351</v>
      </c>
      <c r="D508" s="3" cm="1">
        <f t="array" ref="D508">INDEX('Modified Iteration Data'!$R$8:$R$1007,MATCH($B508,'Modified Iteration Data'!$AG$8:$AG$1007,0),0)</f>
        <v>109751041.6101955</v>
      </c>
      <c r="E508" s="3">
        <f t="shared" si="51"/>
        <v>171774972.96139351</v>
      </c>
      <c r="F508" s="3">
        <f t="shared" si="52"/>
        <v>109751041.6101955</v>
      </c>
      <c r="G508" s="3">
        <f t="shared" si="49"/>
        <v>109751041.6101955</v>
      </c>
      <c r="H508" s="3">
        <f t="shared" si="53"/>
        <v>0</v>
      </c>
      <c r="I508" s="3">
        <f t="shared" si="54"/>
        <v>0</v>
      </c>
      <c r="J508" s="5">
        <f t="shared" si="55"/>
        <v>501</v>
      </c>
    </row>
    <row r="509" spans="2:10" x14ac:dyDescent="0.25">
      <c r="B509" s="6">
        <f t="shared" si="50"/>
        <v>0.502</v>
      </c>
      <c r="C509" s="3" cm="1">
        <f t="array" ref="C509">INDEX('Modified Iteration Data'!$Q$8:$Q$1007,MATCH($B509,'Modified Iteration Data'!$AF$8:$AF$1007,0),0)</f>
        <v>171801315.97939551</v>
      </c>
      <c r="D509" s="3" cm="1">
        <f t="array" ref="D509">INDEX('Modified Iteration Data'!$R$8:$R$1007,MATCH($B509,'Modified Iteration Data'!$AG$8:$AG$1007,0),0)</f>
        <v>109785308.5824492</v>
      </c>
      <c r="E509" s="3">
        <f t="shared" si="51"/>
        <v>171801315.97939551</v>
      </c>
      <c r="F509" s="3">
        <f t="shared" si="52"/>
        <v>109785308.5824492</v>
      </c>
      <c r="G509" s="3">
        <f t="shared" si="49"/>
        <v>109785308.5824492</v>
      </c>
      <c r="H509" s="3">
        <f t="shared" si="53"/>
        <v>0</v>
      </c>
      <c r="I509" s="3">
        <f t="shared" si="54"/>
        <v>0</v>
      </c>
      <c r="J509" s="5">
        <f t="shared" si="55"/>
        <v>502</v>
      </c>
    </row>
    <row r="510" spans="2:10" x14ac:dyDescent="0.25">
      <c r="B510" s="6">
        <f t="shared" si="50"/>
        <v>0.503</v>
      </c>
      <c r="C510" s="3" cm="1">
        <f t="array" ref="C510">INDEX('Modified Iteration Data'!$Q$8:$Q$1007,MATCH($B510,'Modified Iteration Data'!$AF$8:$AF$1007,0),0)</f>
        <v>171903422.84355381</v>
      </c>
      <c r="D510" s="3" cm="1">
        <f t="array" ref="D510">INDEX('Modified Iteration Data'!$R$8:$R$1007,MATCH($B510,'Modified Iteration Data'!$AG$8:$AG$1007,0),0)</f>
        <v>109866889.45063689</v>
      </c>
      <c r="E510" s="3">
        <f t="shared" si="51"/>
        <v>171903422.84355381</v>
      </c>
      <c r="F510" s="3">
        <f t="shared" si="52"/>
        <v>109866889.45063689</v>
      </c>
      <c r="G510" s="3">
        <f t="shared" si="49"/>
        <v>109866889.45063689</v>
      </c>
      <c r="H510" s="3">
        <f t="shared" si="53"/>
        <v>0</v>
      </c>
      <c r="I510" s="3">
        <f t="shared" si="54"/>
        <v>0</v>
      </c>
      <c r="J510" s="5">
        <f t="shared" si="55"/>
        <v>503</v>
      </c>
    </row>
    <row r="511" spans="2:10" x14ac:dyDescent="0.25">
      <c r="B511" s="6">
        <f t="shared" si="50"/>
        <v>0.504</v>
      </c>
      <c r="C511" s="3" cm="1">
        <f t="array" ref="C511">INDEX('Modified Iteration Data'!$Q$8:$Q$1007,MATCH($B511,'Modified Iteration Data'!$AF$8:$AF$1007,0),0)</f>
        <v>172105505.14173552</v>
      </c>
      <c r="D511" s="3" cm="1">
        <f t="array" ref="D511">INDEX('Modified Iteration Data'!$R$8:$R$1007,MATCH($B511,'Modified Iteration Data'!$AG$8:$AG$1007,0),0)</f>
        <v>109938632.1903639</v>
      </c>
      <c r="E511" s="3">
        <f t="shared" si="51"/>
        <v>172105505.14173552</v>
      </c>
      <c r="F511" s="3">
        <f t="shared" si="52"/>
        <v>109938632.1903639</v>
      </c>
      <c r="G511" s="3">
        <f t="shared" si="49"/>
        <v>109938632.1903639</v>
      </c>
      <c r="H511" s="3">
        <f t="shared" si="53"/>
        <v>0</v>
      </c>
      <c r="I511" s="3">
        <f t="shared" si="54"/>
        <v>0</v>
      </c>
      <c r="J511" s="5">
        <f t="shared" si="55"/>
        <v>504</v>
      </c>
    </row>
    <row r="512" spans="2:10" x14ac:dyDescent="0.25">
      <c r="B512" s="6">
        <f t="shared" si="50"/>
        <v>0.505</v>
      </c>
      <c r="C512" s="3" cm="1">
        <f t="array" ref="C512">INDEX('Modified Iteration Data'!$Q$8:$Q$1007,MATCH($B512,'Modified Iteration Data'!$AF$8:$AF$1007,0),0)</f>
        <v>172634616.81879443</v>
      </c>
      <c r="D512" s="3" cm="1">
        <f t="array" ref="D512">INDEX('Modified Iteration Data'!$R$8:$R$1007,MATCH($B512,'Modified Iteration Data'!$AG$8:$AG$1007,0),0)</f>
        <v>109976711.56803329</v>
      </c>
      <c r="E512" s="3">
        <f t="shared" si="51"/>
        <v>172634616.81879443</v>
      </c>
      <c r="F512" s="3">
        <f t="shared" si="52"/>
        <v>109976711.56803329</v>
      </c>
      <c r="G512" s="3">
        <f t="shared" si="49"/>
        <v>109976711.56803329</v>
      </c>
      <c r="H512" s="3">
        <f t="shared" si="53"/>
        <v>0</v>
      </c>
      <c r="I512" s="3">
        <f t="shared" si="54"/>
        <v>0</v>
      </c>
      <c r="J512" s="5">
        <f t="shared" si="55"/>
        <v>505</v>
      </c>
    </row>
    <row r="513" spans="2:10" x14ac:dyDescent="0.25">
      <c r="B513" s="6">
        <f t="shared" si="50"/>
        <v>0.50600000000000001</v>
      </c>
      <c r="C513" s="3" cm="1">
        <f t="array" ref="C513">INDEX('Modified Iteration Data'!$Q$8:$Q$1007,MATCH($B513,'Modified Iteration Data'!$AF$8:$AF$1007,0),0)</f>
        <v>172904268.1276134</v>
      </c>
      <c r="D513" s="3" cm="1">
        <f t="array" ref="D513">INDEX('Modified Iteration Data'!$R$8:$R$1007,MATCH($B513,'Modified Iteration Data'!$AG$8:$AG$1007,0),0)</f>
        <v>109977793.8420455</v>
      </c>
      <c r="E513" s="3">
        <f t="shared" si="51"/>
        <v>172904268.1276134</v>
      </c>
      <c r="F513" s="3">
        <f t="shared" si="52"/>
        <v>109977793.8420455</v>
      </c>
      <c r="G513" s="3">
        <f t="shared" si="49"/>
        <v>109977793.8420455</v>
      </c>
      <c r="H513" s="3">
        <f t="shared" si="53"/>
        <v>0</v>
      </c>
      <c r="I513" s="3">
        <f t="shared" si="54"/>
        <v>0</v>
      </c>
      <c r="J513" s="5">
        <f t="shared" si="55"/>
        <v>506</v>
      </c>
    </row>
    <row r="514" spans="2:10" x14ac:dyDescent="0.25">
      <c r="B514" s="6">
        <f t="shared" si="50"/>
        <v>0.50700000000000001</v>
      </c>
      <c r="C514" s="3" cm="1">
        <f t="array" ref="C514">INDEX('Modified Iteration Data'!$Q$8:$Q$1007,MATCH($B514,'Modified Iteration Data'!$AF$8:$AF$1007,0),0)</f>
        <v>173073362.19323412</v>
      </c>
      <c r="D514" s="3" cm="1">
        <f t="array" ref="D514">INDEX('Modified Iteration Data'!$R$8:$R$1007,MATCH($B514,'Modified Iteration Data'!$AG$8:$AG$1007,0),0)</f>
        <v>110000368.35222611</v>
      </c>
      <c r="E514" s="3">
        <f t="shared" si="51"/>
        <v>173073362.19323412</v>
      </c>
      <c r="F514" s="3">
        <f t="shared" si="52"/>
        <v>110000368.35222611</v>
      </c>
      <c r="G514" s="3">
        <f t="shared" si="49"/>
        <v>110000368.35222611</v>
      </c>
      <c r="H514" s="3">
        <f t="shared" si="53"/>
        <v>0</v>
      </c>
      <c r="I514" s="3">
        <f t="shared" si="54"/>
        <v>0</v>
      </c>
      <c r="J514" s="5">
        <f t="shared" si="55"/>
        <v>507</v>
      </c>
    </row>
    <row r="515" spans="2:10" x14ac:dyDescent="0.25">
      <c r="B515" s="6">
        <f t="shared" si="50"/>
        <v>0.50800000000000001</v>
      </c>
      <c r="C515" s="3" cm="1">
        <f t="array" ref="C515">INDEX('Modified Iteration Data'!$Q$8:$Q$1007,MATCH($B515,'Modified Iteration Data'!$AF$8:$AF$1007,0),0)</f>
        <v>173335509.1286957</v>
      </c>
      <c r="D515" s="3" cm="1">
        <f t="array" ref="D515">INDEX('Modified Iteration Data'!$R$8:$R$1007,MATCH($B515,'Modified Iteration Data'!$AG$8:$AG$1007,0),0)</f>
        <v>110064282.6619364</v>
      </c>
      <c r="E515" s="3">
        <f t="shared" si="51"/>
        <v>173335509.1286957</v>
      </c>
      <c r="F515" s="3">
        <f t="shared" si="52"/>
        <v>110064282.6619364</v>
      </c>
      <c r="G515" s="3">
        <f t="shared" si="49"/>
        <v>110064282.6619364</v>
      </c>
      <c r="H515" s="3">
        <f t="shared" si="53"/>
        <v>0</v>
      </c>
      <c r="I515" s="3">
        <f t="shared" si="54"/>
        <v>0</v>
      </c>
      <c r="J515" s="5">
        <f t="shared" si="55"/>
        <v>508</v>
      </c>
    </row>
    <row r="516" spans="2:10" x14ac:dyDescent="0.25">
      <c r="B516" s="6">
        <f t="shared" si="50"/>
        <v>0.50900000000000001</v>
      </c>
      <c r="C516" s="3" cm="1">
        <f t="array" ref="C516">INDEX('Modified Iteration Data'!$Q$8:$Q$1007,MATCH($B516,'Modified Iteration Data'!$AF$8:$AF$1007,0),0)</f>
        <v>173353721.66770178</v>
      </c>
      <c r="D516" s="3" cm="1">
        <f t="array" ref="D516">INDEX('Modified Iteration Data'!$R$8:$R$1007,MATCH($B516,'Modified Iteration Data'!$AG$8:$AG$1007,0),0)</f>
        <v>110081459.27555111</v>
      </c>
      <c r="E516" s="3">
        <f t="shared" si="51"/>
        <v>173353721.66770178</v>
      </c>
      <c r="F516" s="3">
        <f t="shared" si="52"/>
        <v>110081459.27555111</v>
      </c>
      <c r="G516" s="3">
        <f t="shared" si="49"/>
        <v>110081459.27555111</v>
      </c>
      <c r="H516" s="3">
        <f t="shared" si="53"/>
        <v>0</v>
      </c>
      <c r="I516" s="3">
        <f t="shared" si="54"/>
        <v>0</v>
      </c>
      <c r="J516" s="5">
        <f t="shared" si="55"/>
        <v>509</v>
      </c>
    </row>
    <row r="517" spans="2:10" x14ac:dyDescent="0.25">
      <c r="B517" s="6">
        <f t="shared" si="50"/>
        <v>0.51</v>
      </c>
      <c r="C517" s="3" cm="1">
        <f t="array" ref="C517">INDEX('Modified Iteration Data'!$Q$8:$Q$1007,MATCH($B517,'Modified Iteration Data'!$AF$8:$AF$1007,0),0)</f>
        <v>173523986.2853069</v>
      </c>
      <c r="D517" s="3" cm="1">
        <f t="array" ref="D517">INDEX('Modified Iteration Data'!$R$8:$R$1007,MATCH($B517,'Modified Iteration Data'!$AG$8:$AG$1007,0),0)</f>
        <v>110179094.2114366</v>
      </c>
      <c r="E517" s="3">
        <f t="shared" si="51"/>
        <v>173523986.2853069</v>
      </c>
      <c r="F517" s="3">
        <f t="shared" si="52"/>
        <v>110179094.2114366</v>
      </c>
      <c r="G517" s="3">
        <f t="shared" si="49"/>
        <v>110179094.2114366</v>
      </c>
      <c r="H517" s="3">
        <f t="shared" si="53"/>
        <v>0</v>
      </c>
      <c r="I517" s="3">
        <f t="shared" si="54"/>
        <v>0</v>
      </c>
      <c r="J517" s="5">
        <f t="shared" si="55"/>
        <v>510</v>
      </c>
    </row>
    <row r="518" spans="2:10" x14ac:dyDescent="0.25">
      <c r="B518" s="6">
        <f t="shared" si="50"/>
        <v>0.51100000000000001</v>
      </c>
      <c r="C518" s="3" cm="1">
        <f t="array" ref="C518">INDEX('Modified Iteration Data'!$Q$8:$Q$1007,MATCH($B518,'Modified Iteration Data'!$AF$8:$AF$1007,0),0)</f>
        <v>173600464.5729391</v>
      </c>
      <c r="D518" s="3" cm="1">
        <f t="array" ref="D518">INDEX('Modified Iteration Data'!$R$8:$R$1007,MATCH($B518,'Modified Iteration Data'!$AG$8:$AG$1007,0),0)</f>
        <v>110229804.4756854</v>
      </c>
      <c r="E518" s="3">
        <f t="shared" si="51"/>
        <v>173600464.5729391</v>
      </c>
      <c r="F518" s="3">
        <f t="shared" si="52"/>
        <v>110229804.4756854</v>
      </c>
      <c r="G518" s="3">
        <f t="shared" si="49"/>
        <v>110229804.4756854</v>
      </c>
      <c r="H518" s="3">
        <f t="shared" si="53"/>
        <v>0</v>
      </c>
      <c r="I518" s="3">
        <f t="shared" si="54"/>
        <v>0</v>
      </c>
      <c r="J518" s="5">
        <f t="shared" si="55"/>
        <v>511</v>
      </c>
    </row>
    <row r="519" spans="2:10" x14ac:dyDescent="0.25">
      <c r="B519" s="6">
        <f t="shared" si="50"/>
        <v>0.51200000000000001</v>
      </c>
      <c r="C519" s="3" cm="1">
        <f t="array" ref="C519">INDEX('Modified Iteration Data'!$Q$8:$Q$1007,MATCH($B519,'Modified Iteration Data'!$AF$8:$AF$1007,0),0)</f>
        <v>173644969.50912389</v>
      </c>
      <c r="D519" s="3" cm="1">
        <f t="array" ref="D519">INDEX('Modified Iteration Data'!$R$8:$R$1007,MATCH($B519,'Modified Iteration Data'!$AG$8:$AG$1007,0),0)</f>
        <v>110240336.9674677</v>
      </c>
      <c r="E519" s="3">
        <f t="shared" si="51"/>
        <v>173644969.50912389</v>
      </c>
      <c r="F519" s="3">
        <f t="shared" si="52"/>
        <v>110240336.9674677</v>
      </c>
      <c r="G519" s="3">
        <f t="shared" si="49"/>
        <v>110240336.9674677</v>
      </c>
      <c r="H519" s="3">
        <f t="shared" si="53"/>
        <v>0</v>
      </c>
      <c r="I519" s="3">
        <f t="shared" si="54"/>
        <v>0</v>
      </c>
      <c r="J519" s="5">
        <f t="shared" si="55"/>
        <v>512</v>
      </c>
    </row>
    <row r="520" spans="2:10" x14ac:dyDescent="0.25">
      <c r="B520" s="6">
        <f t="shared" si="50"/>
        <v>0.51300000000000001</v>
      </c>
      <c r="C520" s="3" cm="1">
        <f t="array" ref="C520">INDEX('Modified Iteration Data'!$Q$8:$Q$1007,MATCH($B520,'Modified Iteration Data'!$AF$8:$AF$1007,0),0)</f>
        <v>173679588.727653</v>
      </c>
      <c r="D520" s="3" cm="1">
        <f t="array" ref="D520">INDEX('Modified Iteration Data'!$R$8:$R$1007,MATCH($B520,'Modified Iteration Data'!$AG$8:$AG$1007,0),0)</f>
        <v>110290646.79592219</v>
      </c>
      <c r="E520" s="3">
        <f t="shared" si="51"/>
        <v>173679588.727653</v>
      </c>
      <c r="F520" s="3">
        <f t="shared" si="52"/>
        <v>110290646.79592219</v>
      </c>
      <c r="G520" s="3">
        <f t="shared" ref="G520:G583" si="56">MIN(E520:F520)</f>
        <v>110290646.79592219</v>
      </c>
      <c r="H520" s="3">
        <f t="shared" si="53"/>
        <v>0</v>
      </c>
      <c r="I520" s="3">
        <f t="shared" si="54"/>
        <v>0</v>
      </c>
      <c r="J520" s="5">
        <f t="shared" si="55"/>
        <v>513</v>
      </c>
    </row>
    <row r="521" spans="2:10" x14ac:dyDescent="0.25">
      <c r="B521" s="6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173696782.11490741</v>
      </c>
      <c r="D521" s="3" cm="1">
        <f t="array" ref="D521">INDEX('Modified Iteration Data'!$R$8:$R$1007,MATCH($B521,'Modified Iteration Data'!$AG$8:$AG$1007,0),0)</f>
        <v>110365129.13481739</v>
      </c>
      <c r="E521" s="3">
        <f t="shared" ref="E521:E584" si="58">C521+$E$5</f>
        <v>173696782.11490741</v>
      </c>
      <c r="F521" s="3">
        <f t="shared" ref="F521:F584" si="59">D521+$F$5</f>
        <v>110365129.13481739</v>
      </c>
      <c r="G521" s="3">
        <f t="shared" si="56"/>
        <v>110365129.13481739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5">
        <f t="shared" si="55"/>
        <v>514</v>
      </c>
    </row>
    <row r="522" spans="2:10" x14ac:dyDescent="0.25">
      <c r="B522" s="6">
        <f t="shared" si="57"/>
        <v>0.51500000000000001</v>
      </c>
      <c r="C522" s="3" cm="1">
        <f t="array" ref="C522">INDEX('Modified Iteration Data'!$Q$8:$Q$1007,MATCH($B522,'Modified Iteration Data'!$AF$8:$AF$1007,0),0)</f>
        <v>173857614.695236</v>
      </c>
      <c r="D522" s="3" cm="1">
        <f t="array" ref="D522">INDEX('Modified Iteration Data'!$R$8:$R$1007,MATCH($B522,'Modified Iteration Data'!$AG$8:$AG$1007,0),0)</f>
        <v>110472187.0695691</v>
      </c>
      <c r="E522" s="3">
        <f t="shared" si="58"/>
        <v>173857614.695236</v>
      </c>
      <c r="F522" s="3">
        <f t="shared" si="59"/>
        <v>110472187.0695691</v>
      </c>
      <c r="G522" s="3">
        <f t="shared" si="56"/>
        <v>110472187.0695691</v>
      </c>
      <c r="H522" s="3">
        <f t="shared" si="60"/>
        <v>0</v>
      </c>
      <c r="I522" s="3">
        <f t="shared" si="61"/>
        <v>0</v>
      </c>
      <c r="J522" s="5">
        <f t="shared" ref="J522:J585" si="62">J521+1</f>
        <v>515</v>
      </c>
    </row>
    <row r="523" spans="2:10" x14ac:dyDescent="0.25">
      <c r="B523" s="6">
        <f t="shared" si="57"/>
        <v>0.51600000000000001</v>
      </c>
      <c r="C523" s="3" cm="1">
        <f t="array" ref="C523">INDEX('Modified Iteration Data'!$Q$8:$Q$1007,MATCH($B523,'Modified Iteration Data'!$AF$8:$AF$1007,0),0)</f>
        <v>174315516.2621246</v>
      </c>
      <c r="D523" s="3" cm="1">
        <f t="array" ref="D523">INDEX('Modified Iteration Data'!$R$8:$R$1007,MATCH($B523,'Modified Iteration Data'!$AG$8:$AG$1007,0),0)</f>
        <v>110489112.77875319</v>
      </c>
      <c r="E523" s="3">
        <f t="shared" si="58"/>
        <v>174315516.2621246</v>
      </c>
      <c r="F523" s="3">
        <f t="shared" si="59"/>
        <v>110489112.77875319</v>
      </c>
      <c r="G523" s="3">
        <f t="shared" si="56"/>
        <v>110489112.77875319</v>
      </c>
      <c r="H523" s="3">
        <f t="shared" si="60"/>
        <v>0</v>
      </c>
      <c r="I523" s="3">
        <f t="shared" si="61"/>
        <v>0</v>
      </c>
      <c r="J523" s="5">
        <f t="shared" si="62"/>
        <v>516</v>
      </c>
    </row>
    <row r="524" spans="2:10" x14ac:dyDescent="0.25">
      <c r="B524" s="6">
        <f t="shared" si="57"/>
        <v>0.51700000000000002</v>
      </c>
      <c r="C524" s="3" cm="1">
        <f t="array" ref="C524">INDEX('Modified Iteration Data'!$Q$8:$Q$1007,MATCH($B524,'Modified Iteration Data'!$AF$8:$AF$1007,0),0)</f>
        <v>174408945.44177809</v>
      </c>
      <c r="D524" s="3" cm="1">
        <f t="array" ref="D524">INDEX('Modified Iteration Data'!$R$8:$R$1007,MATCH($B524,'Modified Iteration Data'!$AG$8:$AG$1007,0),0)</f>
        <v>110532451.8986273</v>
      </c>
      <c r="E524" s="3">
        <f t="shared" si="58"/>
        <v>174408945.44177809</v>
      </c>
      <c r="F524" s="3">
        <f t="shared" si="59"/>
        <v>110532451.8986273</v>
      </c>
      <c r="G524" s="3">
        <f t="shared" si="56"/>
        <v>110532451.8986273</v>
      </c>
      <c r="H524" s="3">
        <f t="shared" si="60"/>
        <v>0</v>
      </c>
      <c r="I524" s="3">
        <f t="shared" si="61"/>
        <v>0</v>
      </c>
      <c r="J524" s="5">
        <f t="shared" si="62"/>
        <v>517</v>
      </c>
    </row>
    <row r="525" spans="2:10" x14ac:dyDescent="0.25">
      <c r="B525" s="6">
        <f t="shared" si="57"/>
        <v>0.51800000000000002</v>
      </c>
      <c r="C525" s="3" cm="1">
        <f t="array" ref="C525">INDEX('Modified Iteration Data'!$Q$8:$Q$1007,MATCH($B525,'Modified Iteration Data'!$AF$8:$AF$1007,0),0)</f>
        <v>174527229.17624441</v>
      </c>
      <c r="D525" s="3" cm="1">
        <f t="array" ref="D525">INDEX('Modified Iteration Data'!$R$8:$R$1007,MATCH($B525,'Modified Iteration Data'!$AG$8:$AG$1007,0),0)</f>
        <v>110547032.79357469</v>
      </c>
      <c r="E525" s="3">
        <f t="shared" si="58"/>
        <v>174527229.17624441</v>
      </c>
      <c r="F525" s="3">
        <f t="shared" si="59"/>
        <v>110547032.79357469</v>
      </c>
      <c r="G525" s="3">
        <f t="shared" si="56"/>
        <v>110547032.79357469</v>
      </c>
      <c r="H525" s="3">
        <f t="shared" si="60"/>
        <v>0</v>
      </c>
      <c r="I525" s="3">
        <f t="shared" si="61"/>
        <v>0</v>
      </c>
      <c r="J525" s="5">
        <f t="shared" si="62"/>
        <v>518</v>
      </c>
    </row>
    <row r="526" spans="2:10" x14ac:dyDescent="0.25">
      <c r="B526" s="6">
        <f t="shared" si="57"/>
        <v>0.51900000000000002</v>
      </c>
      <c r="C526" s="3" cm="1">
        <f t="array" ref="C526">INDEX('Modified Iteration Data'!$Q$8:$Q$1007,MATCH($B526,'Modified Iteration Data'!$AF$8:$AF$1007,0),0)</f>
        <v>174575019.68869269</v>
      </c>
      <c r="D526" s="3" cm="1">
        <f t="array" ref="D526">INDEX('Modified Iteration Data'!$R$8:$R$1007,MATCH($B526,'Modified Iteration Data'!$AG$8:$AG$1007,0),0)</f>
        <v>110595958.50671479</v>
      </c>
      <c r="E526" s="3">
        <f t="shared" si="58"/>
        <v>174575019.68869269</v>
      </c>
      <c r="F526" s="3">
        <f t="shared" si="59"/>
        <v>110595958.50671479</v>
      </c>
      <c r="G526" s="3">
        <f t="shared" si="56"/>
        <v>110595958.50671479</v>
      </c>
      <c r="H526" s="3">
        <f t="shared" si="60"/>
        <v>0</v>
      </c>
      <c r="I526" s="3">
        <f t="shared" si="61"/>
        <v>0</v>
      </c>
      <c r="J526" s="5">
        <f t="shared" si="62"/>
        <v>519</v>
      </c>
    </row>
    <row r="527" spans="2:10" x14ac:dyDescent="0.25">
      <c r="B527" s="6">
        <f t="shared" si="57"/>
        <v>0.52</v>
      </c>
      <c r="C527" s="3" cm="1">
        <f t="array" ref="C527">INDEX('Modified Iteration Data'!$Q$8:$Q$1007,MATCH($B527,'Modified Iteration Data'!$AF$8:$AF$1007,0),0)</f>
        <v>174611446.81673691</v>
      </c>
      <c r="D527" s="3" cm="1">
        <f t="array" ref="D527">INDEX('Modified Iteration Data'!$R$8:$R$1007,MATCH($B527,'Modified Iteration Data'!$AG$8:$AG$1007,0),0)</f>
        <v>110653554.3974396</v>
      </c>
      <c r="E527" s="3">
        <f t="shared" si="58"/>
        <v>174611446.81673691</v>
      </c>
      <c r="F527" s="3">
        <f t="shared" si="59"/>
        <v>110653554.3974396</v>
      </c>
      <c r="G527" s="3">
        <f t="shared" si="56"/>
        <v>110653554.3974396</v>
      </c>
      <c r="H527" s="3">
        <f t="shared" si="60"/>
        <v>0</v>
      </c>
      <c r="I527" s="3">
        <f t="shared" si="61"/>
        <v>0</v>
      </c>
      <c r="J527" s="5">
        <f t="shared" si="62"/>
        <v>520</v>
      </c>
    </row>
    <row r="528" spans="2:10" x14ac:dyDescent="0.25">
      <c r="B528" s="6">
        <f t="shared" si="57"/>
        <v>0.52100000000000002</v>
      </c>
      <c r="C528" s="3" cm="1">
        <f t="array" ref="C528">INDEX('Modified Iteration Data'!$Q$8:$Q$1007,MATCH($B528,'Modified Iteration Data'!$AF$8:$AF$1007,0),0)</f>
        <v>174614186.0324496</v>
      </c>
      <c r="D528" s="3" cm="1">
        <f t="array" ref="D528">INDEX('Modified Iteration Data'!$R$8:$R$1007,MATCH($B528,'Modified Iteration Data'!$AG$8:$AG$1007,0),0)</f>
        <v>110668635.50125091</v>
      </c>
      <c r="E528" s="3">
        <f t="shared" si="58"/>
        <v>174614186.0324496</v>
      </c>
      <c r="F528" s="3">
        <f t="shared" si="59"/>
        <v>110668635.50125091</v>
      </c>
      <c r="G528" s="3">
        <f t="shared" si="56"/>
        <v>110668635.50125091</v>
      </c>
      <c r="H528" s="3">
        <f t="shared" si="60"/>
        <v>0</v>
      </c>
      <c r="I528" s="3">
        <f t="shared" si="61"/>
        <v>0</v>
      </c>
      <c r="J528" s="5">
        <f t="shared" si="62"/>
        <v>521</v>
      </c>
    </row>
    <row r="529" spans="2:10" x14ac:dyDescent="0.25">
      <c r="B529" s="6">
        <f t="shared" si="57"/>
        <v>0.52200000000000002</v>
      </c>
      <c r="C529" s="3" cm="1">
        <f t="array" ref="C529">INDEX('Modified Iteration Data'!$Q$8:$Q$1007,MATCH($B529,'Modified Iteration Data'!$AF$8:$AF$1007,0),0)</f>
        <v>174743956.0730364</v>
      </c>
      <c r="D529" s="3" cm="1">
        <f t="array" ref="D529">INDEX('Modified Iteration Data'!$R$8:$R$1007,MATCH($B529,'Modified Iteration Data'!$AG$8:$AG$1007,0),0)</f>
        <v>110752294.66185239</v>
      </c>
      <c r="E529" s="3">
        <f t="shared" si="58"/>
        <v>174743956.0730364</v>
      </c>
      <c r="F529" s="3">
        <f t="shared" si="59"/>
        <v>110752294.66185239</v>
      </c>
      <c r="G529" s="3">
        <f t="shared" si="56"/>
        <v>110752294.66185239</v>
      </c>
      <c r="H529" s="3">
        <f t="shared" si="60"/>
        <v>0</v>
      </c>
      <c r="I529" s="3">
        <f t="shared" si="61"/>
        <v>0</v>
      </c>
      <c r="J529" s="5">
        <f t="shared" si="62"/>
        <v>522</v>
      </c>
    </row>
    <row r="530" spans="2:10" x14ac:dyDescent="0.25">
      <c r="B530" s="6">
        <f t="shared" si="57"/>
        <v>0.52300000000000002</v>
      </c>
      <c r="C530" s="3" cm="1">
        <f t="array" ref="C530">INDEX('Modified Iteration Data'!$Q$8:$Q$1007,MATCH($B530,'Modified Iteration Data'!$AF$8:$AF$1007,0),0)</f>
        <v>174744918.99848041</v>
      </c>
      <c r="D530" s="3" cm="1">
        <f t="array" ref="D530">INDEX('Modified Iteration Data'!$R$8:$R$1007,MATCH($B530,'Modified Iteration Data'!$AG$8:$AG$1007,0),0)</f>
        <v>110983098.4114901</v>
      </c>
      <c r="E530" s="3">
        <f t="shared" si="58"/>
        <v>174744918.99848041</v>
      </c>
      <c r="F530" s="3">
        <f t="shared" si="59"/>
        <v>110983098.4114901</v>
      </c>
      <c r="G530" s="3">
        <f t="shared" si="56"/>
        <v>110983098.4114901</v>
      </c>
      <c r="H530" s="3">
        <f t="shared" si="60"/>
        <v>0</v>
      </c>
      <c r="I530" s="3">
        <f t="shared" si="61"/>
        <v>0</v>
      </c>
      <c r="J530" s="5">
        <f t="shared" si="62"/>
        <v>523</v>
      </c>
    </row>
    <row r="531" spans="2:10" x14ac:dyDescent="0.25">
      <c r="B531" s="6">
        <f t="shared" si="57"/>
        <v>0.52400000000000002</v>
      </c>
      <c r="C531" s="3" cm="1">
        <f t="array" ref="C531">INDEX('Modified Iteration Data'!$Q$8:$Q$1007,MATCH($B531,'Modified Iteration Data'!$AF$8:$AF$1007,0),0)</f>
        <v>174745593.93077302</v>
      </c>
      <c r="D531" s="3" cm="1">
        <f t="array" ref="D531">INDEX('Modified Iteration Data'!$R$8:$R$1007,MATCH($B531,'Modified Iteration Data'!$AG$8:$AG$1007,0),0)</f>
        <v>111052461.24846709</v>
      </c>
      <c r="E531" s="3">
        <f t="shared" si="58"/>
        <v>174745593.93077302</v>
      </c>
      <c r="F531" s="3">
        <f t="shared" si="59"/>
        <v>111052461.24846709</v>
      </c>
      <c r="G531" s="3">
        <f t="shared" si="56"/>
        <v>111052461.24846709</v>
      </c>
      <c r="H531" s="3">
        <f t="shared" si="60"/>
        <v>0</v>
      </c>
      <c r="I531" s="3">
        <f t="shared" si="61"/>
        <v>0</v>
      </c>
      <c r="J531" s="5">
        <f t="shared" si="62"/>
        <v>524</v>
      </c>
    </row>
    <row r="532" spans="2:10" x14ac:dyDescent="0.25">
      <c r="B532" s="6">
        <f t="shared" si="57"/>
        <v>0.52500000000000002</v>
      </c>
      <c r="C532" s="3" cm="1">
        <f t="array" ref="C532">INDEX('Modified Iteration Data'!$Q$8:$Q$1007,MATCH($B532,'Modified Iteration Data'!$AF$8:$AF$1007,0),0)</f>
        <v>174952757.11335149</v>
      </c>
      <c r="D532" s="3" cm="1">
        <f t="array" ref="D532">INDEX('Modified Iteration Data'!$R$8:$R$1007,MATCH($B532,'Modified Iteration Data'!$AG$8:$AG$1007,0),0)</f>
        <v>111100634.20666021</v>
      </c>
      <c r="E532" s="3">
        <f t="shared" si="58"/>
        <v>174952757.11335149</v>
      </c>
      <c r="F532" s="3">
        <f t="shared" si="59"/>
        <v>111100634.20666021</v>
      </c>
      <c r="G532" s="3">
        <f t="shared" si="56"/>
        <v>111100634.20666021</v>
      </c>
      <c r="H532" s="3">
        <f t="shared" si="60"/>
        <v>0</v>
      </c>
      <c r="I532" s="3">
        <f t="shared" si="61"/>
        <v>0</v>
      </c>
      <c r="J532" s="5">
        <f t="shared" si="62"/>
        <v>525</v>
      </c>
    </row>
    <row r="533" spans="2:10" x14ac:dyDescent="0.25">
      <c r="B533" s="6">
        <f t="shared" si="57"/>
        <v>0.52600000000000002</v>
      </c>
      <c r="C533" s="3" cm="1">
        <f t="array" ref="C533">INDEX('Modified Iteration Data'!$Q$8:$Q$1007,MATCH($B533,'Modified Iteration Data'!$AF$8:$AF$1007,0),0)</f>
        <v>175093226.57913989</v>
      </c>
      <c r="D533" s="3" cm="1">
        <f t="array" ref="D533">INDEX('Modified Iteration Data'!$R$8:$R$1007,MATCH($B533,'Modified Iteration Data'!$AG$8:$AG$1007,0),0)</f>
        <v>111112591.13203731</v>
      </c>
      <c r="E533" s="3">
        <f t="shared" si="58"/>
        <v>175093226.57913989</v>
      </c>
      <c r="F533" s="3">
        <f t="shared" si="59"/>
        <v>111112591.13203731</v>
      </c>
      <c r="G533" s="3">
        <f t="shared" si="56"/>
        <v>111112591.13203731</v>
      </c>
      <c r="H533" s="3">
        <f t="shared" si="60"/>
        <v>0</v>
      </c>
      <c r="I533" s="3">
        <f t="shared" si="61"/>
        <v>0</v>
      </c>
      <c r="J533" s="5">
        <f t="shared" si="62"/>
        <v>526</v>
      </c>
    </row>
    <row r="534" spans="2:10" x14ac:dyDescent="0.25">
      <c r="B534" s="6">
        <f t="shared" si="57"/>
        <v>0.52700000000000002</v>
      </c>
      <c r="C534" s="3" cm="1">
        <f t="array" ref="C534">INDEX('Modified Iteration Data'!$Q$8:$Q$1007,MATCH($B534,'Modified Iteration Data'!$AF$8:$AF$1007,0),0)</f>
        <v>175253393.106116</v>
      </c>
      <c r="D534" s="3" cm="1">
        <f t="array" ref="D534">INDEX('Modified Iteration Data'!$R$8:$R$1007,MATCH($B534,'Modified Iteration Data'!$AG$8:$AG$1007,0),0)</f>
        <v>111116248.37240669</v>
      </c>
      <c r="E534" s="3">
        <f t="shared" si="58"/>
        <v>175253393.106116</v>
      </c>
      <c r="F534" s="3">
        <f t="shared" si="59"/>
        <v>111116248.37240669</v>
      </c>
      <c r="G534" s="3">
        <f t="shared" si="56"/>
        <v>111116248.37240669</v>
      </c>
      <c r="H534" s="3">
        <f t="shared" si="60"/>
        <v>0</v>
      </c>
      <c r="I534" s="3">
        <f t="shared" si="61"/>
        <v>0</v>
      </c>
      <c r="J534" s="5">
        <f t="shared" si="62"/>
        <v>527</v>
      </c>
    </row>
    <row r="535" spans="2:10" x14ac:dyDescent="0.25">
      <c r="B535" s="6">
        <f t="shared" si="57"/>
        <v>0.52800000000000002</v>
      </c>
      <c r="C535" s="3" cm="1">
        <f t="array" ref="C535">INDEX('Modified Iteration Data'!$Q$8:$Q$1007,MATCH($B535,'Modified Iteration Data'!$AF$8:$AF$1007,0),0)</f>
        <v>175256535.87777591</v>
      </c>
      <c r="D535" s="3" cm="1">
        <f t="array" ref="D535">INDEX('Modified Iteration Data'!$R$8:$R$1007,MATCH($B535,'Modified Iteration Data'!$AG$8:$AG$1007,0),0)</f>
        <v>111131290.54939261</v>
      </c>
      <c r="E535" s="3">
        <f t="shared" si="58"/>
        <v>175256535.87777591</v>
      </c>
      <c r="F535" s="3">
        <f t="shared" si="59"/>
        <v>111131290.54939261</v>
      </c>
      <c r="G535" s="3">
        <f t="shared" si="56"/>
        <v>111131290.54939261</v>
      </c>
      <c r="H535" s="3">
        <f t="shared" si="60"/>
        <v>0</v>
      </c>
      <c r="I535" s="3">
        <f t="shared" si="61"/>
        <v>0</v>
      </c>
      <c r="J535" s="5">
        <f t="shared" si="62"/>
        <v>528</v>
      </c>
    </row>
    <row r="536" spans="2:10" x14ac:dyDescent="0.25">
      <c r="B536" s="6">
        <f t="shared" si="57"/>
        <v>0.52900000000000003</v>
      </c>
      <c r="C536" s="3" cm="1">
        <f t="array" ref="C536">INDEX('Modified Iteration Data'!$Q$8:$Q$1007,MATCH($B536,'Modified Iteration Data'!$AF$8:$AF$1007,0),0)</f>
        <v>175289763.4446896</v>
      </c>
      <c r="D536" s="3" cm="1">
        <f t="array" ref="D536">INDEX('Modified Iteration Data'!$R$8:$R$1007,MATCH($B536,'Modified Iteration Data'!$AG$8:$AG$1007,0),0)</f>
        <v>111167171.7417413</v>
      </c>
      <c r="E536" s="3">
        <f t="shared" si="58"/>
        <v>175289763.4446896</v>
      </c>
      <c r="F536" s="3">
        <f t="shared" si="59"/>
        <v>111167171.7417413</v>
      </c>
      <c r="G536" s="3">
        <f t="shared" si="56"/>
        <v>111167171.7417413</v>
      </c>
      <c r="H536" s="3">
        <f t="shared" si="60"/>
        <v>0</v>
      </c>
      <c r="I536" s="3">
        <f t="shared" si="61"/>
        <v>0</v>
      </c>
      <c r="J536" s="5">
        <f t="shared" si="62"/>
        <v>529</v>
      </c>
    </row>
    <row r="537" spans="2:10" x14ac:dyDescent="0.25">
      <c r="B537" s="6">
        <f t="shared" si="57"/>
        <v>0.53</v>
      </c>
      <c r="C537" s="3" cm="1">
        <f t="array" ref="C537">INDEX('Modified Iteration Data'!$Q$8:$Q$1007,MATCH($B537,'Modified Iteration Data'!$AF$8:$AF$1007,0),0)</f>
        <v>175402202.29148251</v>
      </c>
      <c r="D537" s="3" cm="1">
        <f t="array" ref="D537">INDEX('Modified Iteration Data'!$R$8:$R$1007,MATCH($B537,'Modified Iteration Data'!$AG$8:$AG$1007,0),0)</f>
        <v>111248109.2158245</v>
      </c>
      <c r="E537" s="3">
        <f t="shared" si="58"/>
        <v>175402202.29148251</v>
      </c>
      <c r="F537" s="3">
        <f t="shared" si="59"/>
        <v>111248109.2158245</v>
      </c>
      <c r="G537" s="3">
        <f t="shared" si="56"/>
        <v>111248109.2158245</v>
      </c>
      <c r="H537" s="3">
        <f t="shared" si="60"/>
        <v>0</v>
      </c>
      <c r="I537" s="3">
        <f t="shared" si="61"/>
        <v>0</v>
      </c>
      <c r="J537" s="5">
        <f t="shared" si="62"/>
        <v>530</v>
      </c>
    </row>
    <row r="538" spans="2:10" x14ac:dyDescent="0.25">
      <c r="B538" s="6">
        <f t="shared" si="57"/>
        <v>0.53100000000000003</v>
      </c>
      <c r="C538" s="3" cm="1">
        <f t="array" ref="C538">INDEX('Modified Iteration Data'!$Q$8:$Q$1007,MATCH($B538,'Modified Iteration Data'!$AF$8:$AF$1007,0),0)</f>
        <v>175477263.0049392</v>
      </c>
      <c r="D538" s="3" cm="1">
        <f t="array" ref="D538">INDEX('Modified Iteration Data'!$R$8:$R$1007,MATCH($B538,'Modified Iteration Data'!$AG$8:$AG$1007,0),0)</f>
        <v>111340997.59646781</v>
      </c>
      <c r="E538" s="3">
        <f t="shared" si="58"/>
        <v>175477263.0049392</v>
      </c>
      <c r="F538" s="3">
        <f t="shared" si="59"/>
        <v>111340997.59646781</v>
      </c>
      <c r="G538" s="3">
        <f t="shared" si="56"/>
        <v>111340997.59646781</v>
      </c>
      <c r="H538" s="3">
        <f t="shared" si="60"/>
        <v>0</v>
      </c>
      <c r="I538" s="3">
        <f t="shared" si="61"/>
        <v>0</v>
      </c>
      <c r="J538" s="5">
        <f t="shared" si="62"/>
        <v>531</v>
      </c>
    </row>
    <row r="539" spans="2:10" x14ac:dyDescent="0.25">
      <c r="B539" s="6">
        <f t="shared" si="57"/>
        <v>0.53200000000000003</v>
      </c>
      <c r="C539" s="3" cm="1">
        <f t="array" ref="C539">INDEX('Modified Iteration Data'!$Q$8:$Q$1007,MATCH($B539,'Modified Iteration Data'!$AF$8:$AF$1007,0),0)</f>
        <v>175489164.92093509</v>
      </c>
      <c r="D539" s="3" cm="1">
        <f t="array" ref="D539">INDEX('Modified Iteration Data'!$R$8:$R$1007,MATCH($B539,'Modified Iteration Data'!$AG$8:$AG$1007,0),0)</f>
        <v>111480506.60070699</v>
      </c>
      <c r="E539" s="3">
        <f t="shared" si="58"/>
        <v>175489164.92093509</v>
      </c>
      <c r="F539" s="3">
        <f t="shared" si="59"/>
        <v>111480506.60070699</v>
      </c>
      <c r="G539" s="3">
        <f t="shared" si="56"/>
        <v>111480506.60070699</v>
      </c>
      <c r="H539" s="3">
        <f t="shared" si="60"/>
        <v>0</v>
      </c>
      <c r="I539" s="3">
        <f t="shared" si="61"/>
        <v>0</v>
      </c>
      <c r="J539" s="5">
        <f t="shared" si="62"/>
        <v>532</v>
      </c>
    </row>
    <row r="540" spans="2:10" x14ac:dyDescent="0.25">
      <c r="B540" s="6">
        <f t="shared" si="57"/>
        <v>0.53300000000000003</v>
      </c>
      <c r="C540" s="3" cm="1">
        <f t="array" ref="C540">INDEX('Modified Iteration Data'!$Q$8:$Q$1007,MATCH($B540,'Modified Iteration Data'!$AF$8:$AF$1007,0),0)</f>
        <v>175568748.87335259</v>
      </c>
      <c r="D540" s="3" cm="1">
        <f t="array" ref="D540">INDEX('Modified Iteration Data'!$R$8:$R$1007,MATCH($B540,'Modified Iteration Data'!$AG$8:$AG$1007,0),0)</f>
        <v>111517882.8232768</v>
      </c>
      <c r="E540" s="3">
        <f t="shared" si="58"/>
        <v>175568748.87335259</v>
      </c>
      <c r="F540" s="3">
        <f t="shared" si="59"/>
        <v>111517882.8232768</v>
      </c>
      <c r="G540" s="3">
        <f t="shared" si="56"/>
        <v>111517882.8232768</v>
      </c>
      <c r="H540" s="3">
        <f t="shared" si="60"/>
        <v>0</v>
      </c>
      <c r="I540" s="3">
        <f t="shared" si="61"/>
        <v>0</v>
      </c>
      <c r="J540" s="5">
        <f t="shared" si="62"/>
        <v>533</v>
      </c>
    </row>
    <row r="541" spans="2:10" x14ac:dyDescent="0.25">
      <c r="B541" s="6">
        <f t="shared" si="57"/>
        <v>0.53400000000000003</v>
      </c>
      <c r="C541" s="3" cm="1">
        <f t="array" ref="C541">INDEX('Modified Iteration Data'!$Q$8:$Q$1007,MATCH($B541,'Modified Iteration Data'!$AF$8:$AF$1007,0),0)</f>
        <v>175875224.50606</v>
      </c>
      <c r="D541" s="3" cm="1">
        <f t="array" ref="D541">INDEX('Modified Iteration Data'!$R$8:$R$1007,MATCH($B541,'Modified Iteration Data'!$AG$8:$AG$1007,0),0)</f>
        <v>111565578.195244</v>
      </c>
      <c r="E541" s="3">
        <f t="shared" si="58"/>
        <v>175875224.50606</v>
      </c>
      <c r="F541" s="3">
        <f t="shared" si="59"/>
        <v>111565578.195244</v>
      </c>
      <c r="G541" s="3">
        <f t="shared" si="56"/>
        <v>111565578.195244</v>
      </c>
      <c r="H541" s="3">
        <f t="shared" si="60"/>
        <v>0</v>
      </c>
      <c r="I541" s="3">
        <f t="shared" si="61"/>
        <v>0</v>
      </c>
      <c r="J541" s="5">
        <f t="shared" si="62"/>
        <v>534</v>
      </c>
    </row>
    <row r="542" spans="2:10" x14ac:dyDescent="0.25">
      <c r="B542" s="6">
        <f t="shared" si="57"/>
        <v>0.53500000000000003</v>
      </c>
      <c r="C542" s="3" cm="1">
        <f t="array" ref="C542">INDEX('Modified Iteration Data'!$Q$8:$Q$1007,MATCH($B542,'Modified Iteration Data'!$AF$8:$AF$1007,0),0)</f>
        <v>175884717.42677331</v>
      </c>
      <c r="D542" s="3" cm="1">
        <f t="array" ref="D542">INDEX('Modified Iteration Data'!$R$8:$R$1007,MATCH($B542,'Modified Iteration Data'!$AG$8:$AG$1007,0),0)</f>
        <v>111650590.2136793</v>
      </c>
      <c r="E542" s="3">
        <f t="shared" si="58"/>
        <v>175884717.42677331</v>
      </c>
      <c r="F542" s="3">
        <f t="shared" si="59"/>
        <v>111650590.2136793</v>
      </c>
      <c r="G542" s="3">
        <f t="shared" si="56"/>
        <v>111650590.2136793</v>
      </c>
      <c r="H542" s="3">
        <f t="shared" si="60"/>
        <v>0</v>
      </c>
      <c r="I542" s="3">
        <f t="shared" si="61"/>
        <v>0</v>
      </c>
      <c r="J542" s="5">
        <f t="shared" si="62"/>
        <v>535</v>
      </c>
    </row>
    <row r="543" spans="2:10" x14ac:dyDescent="0.25">
      <c r="B543" s="6">
        <f t="shared" si="57"/>
        <v>0.53600000000000003</v>
      </c>
      <c r="C543" s="3" cm="1">
        <f t="array" ref="C543">INDEX('Modified Iteration Data'!$Q$8:$Q$1007,MATCH($B543,'Modified Iteration Data'!$AF$8:$AF$1007,0),0)</f>
        <v>175917025.6297977</v>
      </c>
      <c r="D543" s="3" cm="1">
        <f t="array" ref="D543">INDEX('Modified Iteration Data'!$R$8:$R$1007,MATCH($B543,'Modified Iteration Data'!$AG$8:$AG$1007,0),0)</f>
        <v>111746380.68773299</v>
      </c>
      <c r="E543" s="3">
        <f t="shared" si="58"/>
        <v>175917025.6297977</v>
      </c>
      <c r="F543" s="3">
        <f t="shared" si="59"/>
        <v>111746380.68773299</v>
      </c>
      <c r="G543" s="3">
        <f t="shared" si="56"/>
        <v>111746380.68773299</v>
      </c>
      <c r="H543" s="3">
        <f t="shared" si="60"/>
        <v>0</v>
      </c>
      <c r="I543" s="3">
        <f t="shared" si="61"/>
        <v>0</v>
      </c>
      <c r="J543" s="5">
        <f t="shared" si="62"/>
        <v>536</v>
      </c>
    </row>
    <row r="544" spans="2:10" x14ac:dyDescent="0.25">
      <c r="B544" s="6">
        <f t="shared" si="57"/>
        <v>0.53700000000000003</v>
      </c>
      <c r="C544" s="3" cm="1">
        <f t="array" ref="C544">INDEX('Modified Iteration Data'!$Q$8:$Q$1007,MATCH($B544,'Modified Iteration Data'!$AF$8:$AF$1007,0),0)</f>
        <v>175981265.46313471</v>
      </c>
      <c r="D544" s="3" cm="1">
        <f t="array" ref="D544">INDEX('Modified Iteration Data'!$R$8:$R$1007,MATCH($B544,'Modified Iteration Data'!$AG$8:$AG$1007,0),0)</f>
        <v>111757624.7667453</v>
      </c>
      <c r="E544" s="3">
        <f t="shared" si="58"/>
        <v>175981265.46313471</v>
      </c>
      <c r="F544" s="3">
        <f t="shared" si="59"/>
        <v>111757624.7667453</v>
      </c>
      <c r="G544" s="3">
        <f t="shared" si="56"/>
        <v>111757624.7667453</v>
      </c>
      <c r="H544" s="3">
        <f t="shared" si="60"/>
        <v>0</v>
      </c>
      <c r="I544" s="3">
        <f t="shared" si="61"/>
        <v>0</v>
      </c>
      <c r="J544" s="5">
        <f t="shared" si="62"/>
        <v>537</v>
      </c>
    </row>
    <row r="545" spans="2:10" x14ac:dyDescent="0.25">
      <c r="B545" s="6">
        <f t="shared" si="57"/>
        <v>0.53800000000000003</v>
      </c>
      <c r="C545" s="3" cm="1">
        <f t="array" ref="C545">INDEX('Modified Iteration Data'!$Q$8:$Q$1007,MATCH($B545,'Modified Iteration Data'!$AF$8:$AF$1007,0),0)</f>
        <v>176010832.9468168</v>
      </c>
      <c r="D545" s="3" cm="1">
        <f t="array" ref="D545">INDEX('Modified Iteration Data'!$R$8:$R$1007,MATCH($B545,'Modified Iteration Data'!$AG$8:$AG$1007,0),0)</f>
        <v>111758424.7181935</v>
      </c>
      <c r="E545" s="3">
        <f t="shared" si="58"/>
        <v>176010832.9468168</v>
      </c>
      <c r="F545" s="3">
        <f t="shared" si="59"/>
        <v>111758424.7181935</v>
      </c>
      <c r="G545" s="3">
        <f t="shared" si="56"/>
        <v>111758424.7181935</v>
      </c>
      <c r="H545" s="3">
        <f t="shared" si="60"/>
        <v>0</v>
      </c>
      <c r="I545" s="3">
        <f t="shared" si="61"/>
        <v>0</v>
      </c>
      <c r="J545" s="5">
        <f t="shared" si="62"/>
        <v>538</v>
      </c>
    </row>
    <row r="546" spans="2:10" x14ac:dyDescent="0.25">
      <c r="B546" s="6">
        <f t="shared" si="57"/>
        <v>0.53900000000000003</v>
      </c>
      <c r="C546" s="3" cm="1">
        <f t="array" ref="C546">INDEX('Modified Iteration Data'!$Q$8:$Q$1007,MATCH($B546,'Modified Iteration Data'!$AF$8:$AF$1007,0),0)</f>
        <v>176042153.24729159</v>
      </c>
      <c r="D546" s="3" cm="1">
        <f t="array" ref="D546">INDEX('Modified Iteration Data'!$R$8:$R$1007,MATCH($B546,'Modified Iteration Data'!$AG$8:$AG$1007,0),0)</f>
        <v>111783040.3046405</v>
      </c>
      <c r="E546" s="3">
        <f t="shared" si="58"/>
        <v>176042153.24729159</v>
      </c>
      <c r="F546" s="3">
        <f t="shared" si="59"/>
        <v>111783040.3046405</v>
      </c>
      <c r="G546" s="3">
        <f t="shared" si="56"/>
        <v>111783040.3046405</v>
      </c>
      <c r="H546" s="3">
        <f t="shared" si="60"/>
        <v>0</v>
      </c>
      <c r="I546" s="3">
        <f t="shared" si="61"/>
        <v>0</v>
      </c>
      <c r="J546" s="5">
        <f t="shared" si="62"/>
        <v>539</v>
      </c>
    </row>
    <row r="547" spans="2:10" x14ac:dyDescent="0.25">
      <c r="B547" s="6">
        <f t="shared" si="57"/>
        <v>0.54</v>
      </c>
      <c r="C547" s="3" cm="1">
        <f t="array" ref="C547">INDEX('Modified Iteration Data'!$Q$8:$Q$1007,MATCH($B547,'Modified Iteration Data'!$AF$8:$AF$1007,0),0)</f>
        <v>176408595.04849058</v>
      </c>
      <c r="D547" s="3" cm="1">
        <f t="array" ref="D547">INDEX('Modified Iteration Data'!$R$8:$R$1007,MATCH($B547,'Modified Iteration Data'!$AG$8:$AG$1007,0),0)</f>
        <v>111812040.47275209</v>
      </c>
      <c r="E547" s="3">
        <f t="shared" si="58"/>
        <v>176408595.04849058</v>
      </c>
      <c r="F547" s="3">
        <f t="shared" si="59"/>
        <v>111812040.47275209</v>
      </c>
      <c r="G547" s="3">
        <f t="shared" si="56"/>
        <v>111812040.47275209</v>
      </c>
      <c r="H547" s="3">
        <f t="shared" si="60"/>
        <v>0</v>
      </c>
      <c r="I547" s="3">
        <f t="shared" si="61"/>
        <v>0</v>
      </c>
      <c r="J547" s="5">
        <f t="shared" si="62"/>
        <v>540</v>
      </c>
    </row>
    <row r="548" spans="2:10" x14ac:dyDescent="0.25">
      <c r="B548" s="6">
        <f t="shared" si="57"/>
        <v>0.54100000000000004</v>
      </c>
      <c r="C548" s="3" cm="1">
        <f t="array" ref="C548">INDEX('Modified Iteration Data'!$Q$8:$Q$1007,MATCH($B548,'Modified Iteration Data'!$AF$8:$AF$1007,0),0)</f>
        <v>176421217.58499601</v>
      </c>
      <c r="D548" s="3" cm="1">
        <f t="array" ref="D548">INDEX('Modified Iteration Data'!$R$8:$R$1007,MATCH($B548,'Modified Iteration Data'!$AG$8:$AG$1007,0),0)</f>
        <v>111827485.83738649</v>
      </c>
      <c r="E548" s="3">
        <f t="shared" si="58"/>
        <v>176421217.58499601</v>
      </c>
      <c r="F548" s="3">
        <f t="shared" si="59"/>
        <v>111827485.83738649</v>
      </c>
      <c r="G548" s="3">
        <f t="shared" si="56"/>
        <v>111827485.83738649</v>
      </c>
      <c r="H548" s="3">
        <f t="shared" si="60"/>
        <v>0</v>
      </c>
      <c r="I548" s="3">
        <f t="shared" si="61"/>
        <v>0</v>
      </c>
      <c r="J548" s="5">
        <f t="shared" si="62"/>
        <v>541</v>
      </c>
    </row>
    <row r="549" spans="2:10" x14ac:dyDescent="0.25">
      <c r="B549" s="6">
        <f t="shared" si="57"/>
        <v>0.54200000000000004</v>
      </c>
      <c r="C549" s="3" cm="1">
        <f t="array" ref="C549">INDEX('Modified Iteration Data'!$Q$8:$Q$1007,MATCH($B549,'Modified Iteration Data'!$AF$8:$AF$1007,0),0)</f>
        <v>176424423.4743177</v>
      </c>
      <c r="D549" s="3" cm="1">
        <f t="array" ref="D549">INDEX('Modified Iteration Data'!$R$8:$R$1007,MATCH($B549,'Modified Iteration Data'!$AG$8:$AG$1007,0),0)</f>
        <v>111922558.04277101</v>
      </c>
      <c r="E549" s="3">
        <f t="shared" si="58"/>
        <v>176424423.4743177</v>
      </c>
      <c r="F549" s="3">
        <f t="shared" si="59"/>
        <v>111922558.04277101</v>
      </c>
      <c r="G549" s="3">
        <f t="shared" si="56"/>
        <v>111922558.04277101</v>
      </c>
      <c r="H549" s="3">
        <f t="shared" si="60"/>
        <v>0</v>
      </c>
      <c r="I549" s="3">
        <f t="shared" si="61"/>
        <v>0</v>
      </c>
      <c r="J549" s="5">
        <f t="shared" si="62"/>
        <v>542</v>
      </c>
    </row>
    <row r="550" spans="2:10" x14ac:dyDescent="0.25">
      <c r="B550" s="6">
        <f t="shared" si="57"/>
        <v>0.54300000000000004</v>
      </c>
      <c r="C550" s="3" cm="1">
        <f t="array" ref="C550">INDEX('Modified Iteration Data'!$Q$8:$Q$1007,MATCH($B550,'Modified Iteration Data'!$AF$8:$AF$1007,0),0)</f>
        <v>176436552.26851821</v>
      </c>
      <c r="D550" s="3" cm="1">
        <f t="array" ref="D550">INDEX('Modified Iteration Data'!$R$8:$R$1007,MATCH($B550,'Modified Iteration Data'!$AG$8:$AG$1007,0),0)</f>
        <v>111929155.97774491</v>
      </c>
      <c r="E550" s="3">
        <f t="shared" si="58"/>
        <v>176436552.26851821</v>
      </c>
      <c r="F550" s="3">
        <f t="shared" si="59"/>
        <v>111929155.97774491</v>
      </c>
      <c r="G550" s="3">
        <f t="shared" si="56"/>
        <v>111929155.97774491</v>
      </c>
      <c r="H550" s="3">
        <f t="shared" si="60"/>
        <v>0</v>
      </c>
      <c r="I550" s="3">
        <f t="shared" si="61"/>
        <v>0</v>
      </c>
      <c r="J550" s="5">
        <f t="shared" si="62"/>
        <v>543</v>
      </c>
    </row>
    <row r="551" spans="2:10" x14ac:dyDescent="0.25">
      <c r="B551" s="6">
        <f t="shared" si="57"/>
        <v>0.54400000000000004</v>
      </c>
      <c r="C551" s="3" cm="1">
        <f t="array" ref="C551">INDEX('Modified Iteration Data'!$Q$8:$Q$1007,MATCH($B551,'Modified Iteration Data'!$AF$8:$AF$1007,0),0)</f>
        <v>176519834.50548279</v>
      </c>
      <c r="D551" s="3" cm="1">
        <f t="array" ref="D551">INDEX('Modified Iteration Data'!$R$8:$R$1007,MATCH($B551,'Modified Iteration Data'!$AG$8:$AG$1007,0),0)</f>
        <v>111962690.33596599</v>
      </c>
      <c r="E551" s="3">
        <f t="shared" si="58"/>
        <v>176519834.50548279</v>
      </c>
      <c r="F551" s="3">
        <f t="shared" si="59"/>
        <v>111962690.33596599</v>
      </c>
      <c r="G551" s="3">
        <f t="shared" si="56"/>
        <v>111962690.33596599</v>
      </c>
      <c r="H551" s="3">
        <f t="shared" si="60"/>
        <v>0</v>
      </c>
      <c r="I551" s="3">
        <f t="shared" si="61"/>
        <v>0</v>
      </c>
      <c r="J551" s="5">
        <f t="shared" si="62"/>
        <v>544</v>
      </c>
    </row>
    <row r="552" spans="2:10" x14ac:dyDescent="0.25">
      <c r="B552" s="6">
        <f t="shared" si="57"/>
        <v>0.54500000000000004</v>
      </c>
      <c r="C552" s="3" cm="1">
        <f t="array" ref="C552">INDEX('Modified Iteration Data'!$Q$8:$Q$1007,MATCH($B552,'Modified Iteration Data'!$AF$8:$AF$1007,0),0)</f>
        <v>176566083.5501132</v>
      </c>
      <c r="D552" s="3" cm="1">
        <f t="array" ref="D552">INDEX('Modified Iteration Data'!$R$8:$R$1007,MATCH($B552,'Modified Iteration Data'!$AG$8:$AG$1007,0),0)</f>
        <v>112003120.95823839</v>
      </c>
      <c r="E552" s="3">
        <f t="shared" si="58"/>
        <v>176566083.5501132</v>
      </c>
      <c r="F552" s="3">
        <f t="shared" si="59"/>
        <v>112003120.95823839</v>
      </c>
      <c r="G552" s="3">
        <f t="shared" si="56"/>
        <v>112003120.95823839</v>
      </c>
      <c r="H552" s="3">
        <f t="shared" si="60"/>
        <v>0</v>
      </c>
      <c r="I552" s="3">
        <f t="shared" si="61"/>
        <v>0</v>
      </c>
      <c r="J552" s="5">
        <f t="shared" si="62"/>
        <v>545</v>
      </c>
    </row>
    <row r="553" spans="2:10" x14ac:dyDescent="0.25">
      <c r="B553" s="6">
        <f t="shared" si="57"/>
        <v>0.54600000000000004</v>
      </c>
      <c r="C553" s="3" cm="1">
        <f t="array" ref="C553">INDEX('Modified Iteration Data'!$Q$8:$Q$1007,MATCH($B553,'Modified Iteration Data'!$AF$8:$AF$1007,0),0)</f>
        <v>176686232.81171948</v>
      </c>
      <c r="D553" s="3" cm="1">
        <f t="array" ref="D553">INDEX('Modified Iteration Data'!$R$8:$R$1007,MATCH($B553,'Modified Iteration Data'!$AG$8:$AG$1007,0),0)</f>
        <v>112015681.3702455</v>
      </c>
      <c r="E553" s="3">
        <f t="shared" si="58"/>
        <v>176686232.81171948</v>
      </c>
      <c r="F553" s="3">
        <f t="shared" si="59"/>
        <v>112015681.3702455</v>
      </c>
      <c r="G553" s="3">
        <f t="shared" si="56"/>
        <v>112015681.3702455</v>
      </c>
      <c r="H553" s="3">
        <f t="shared" si="60"/>
        <v>0</v>
      </c>
      <c r="I553" s="3">
        <f t="shared" si="61"/>
        <v>0</v>
      </c>
      <c r="J553" s="5">
        <f t="shared" si="62"/>
        <v>546</v>
      </c>
    </row>
    <row r="554" spans="2:10" x14ac:dyDescent="0.25">
      <c r="B554" s="6">
        <f t="shared" si="57"/>
        <v>0.54700000000000004</v>
      </c>
      <c r="C554" s="3" cm="1">
        <f t="array" ref="C554">INDEX('Modified Iteration Data'!$Q$8:$Q$1007,MATCH($B554,'Modified Iteration Data'!$AF$8:$AF$1007,0),0)</f>
        <v>176712165.80097079</v>
      </c>
      <c r="D554" s="3" cm="1">
        <f t="array" ref="D554">INDEX('Modified Iteration Data'!$R$8:$R$1007,MATCH($B554,'Modified Iteration Data'!$AG$8:$AG$1007,0),0)</f>
        <v>112041055.8117601</v>
      </c>
      <c r="E554" s="3">
        <f t="shared" si="58"/>
        <v>176712165.80097079</v>
      </c>
      <c r="F554" s="3">
        <f t="shared" si="59"/>
        <v>112041055.8117601</v>
      </c>
      <c r="G554" s="3">
        <f t="shared" si="56"/>
        <v>112041055.8117601</v>
      </c>
      <c r="H554" s="3">
        <f t="shared" si="60"/>
        <v>0</v>
      </c>
      <c r="I554" s="3">
        <f t="shared" si="61"/>
        <v>0</v>
      </c>
      <c r="J554" s="5">
        <f t="shared" si="62"/>
        <v>547</v>
      </c>
    </row>
    <row r="555" spans="2:10" x14ac:dyDescent="0.25">
      <c r="B555" s="6">
        <f t="shared" si="57"/>
        <v>0.54800000000000004</v>
      </c>
      <c r="C555" s="3" cm="1">
        <f t="array" ref="C555">INDEX('Modified Iteration Data'!$Q$8:$Q$1007,MATCH($B555,'Modified Iteration Data'!$AF$8:$AF$1007,0),0)</f>
        <v>176722600.76279831</v>
      </c>
      <c r="D555" s="3" cm="1">
        <f t="array" ref="D555">INDEX('Modified Iteration Data'!$R$8:$R$1007,MATCH($B555,'Modified Iteration Data'!$AG$8:$AG$1007,0),0)</f>
        <v>112115958.78898349</v>
      </c>
      <c r="E555" s="3">
        <f t="shared" si="58"/>
        <v>176722600.76279831</v>
      </c>
      <c r="F555" s="3">
        <f t="shared" si="59"/>
        <v>112115958.78898349</v>
      </c>
      <c r="G555" s="3">
        <f t="shared" si="56"/>
        <v>112115958.78898349</v>
      </c>
      <c r="H555" s="3">
        <f t="shared" si="60"/>
        <v>0</v>
      </c>
      <c r="I555" s="3">
        <f t="shared" si="61"/>
        <v>0</v>
      </c>
      <c r="J555" s="5">
        <f t="shared" si="62"/>
        <v>548</v>
      </c>
    </row>
    <row r="556" spans="2:10" x14ac:dyDescent="0.25">
      <c r="B556" s="6">
        <f t="shared" si="57"/>
        <v>0.54900000000000004</v>
      </c>
      <c r="C556" s="3" cm="1">
        <f t="array" ref="C556">INDEX('Modified Iteration Data'!$Q$8:$Q$1007,MATCH($B556,'Modified Iteration Data'!$AF$8:$AF$1007,0),0)</f>
        <v>176732088.66373178</v>
      </c>
      <c r="D556" s="3" cm="1">
        <f t="array" ref="D556">INDEX('Modified Iteration Data'!$R$8:$R$1007,MATCH($B556,'Modified Iteration Data'!$AG$8:$AG$1007,0),0)</f>
        <v>112124342.9227723</v>
      </c>
      <c r="E556" s="3">
        <f t="shared" si="58"/>
        <v>176732088.66373178</v>
      </c>
      <c r="F556" s="3">
        <f t="shared" si="59"/>
        <v>112124342.9227723</v>
      </c>
      <c r="G556" s="3">
        <f t="shared" si="56"/>
        <v>112124342.9227723</v>
      </c>
      <c r="H556" s="3">
        <f t="shared" si="60"/>
        <v>0</v>
      </c>
      <c r="I556" s="3">
        <f t="shared" si="61"/>
        <v>0</v>
      </c>
      <c r="J556" s="5">
        <f t="shared" si="62"/>
        <v>549</v>
      </c>
    </row>
    <row r="557" spans="2:10" x14ac:dyDescent="0.25">
      <c r="B557" s="6">
        <f t="shared" si="57"/>
        <v>0.55000000000000004</v>
      </c>
      <c r="C557" s="3" cm="1">
        <f t="array" ref="C557">INDEX('Modified Iteration Data'!$Q$8:$Q$1007,MATCH($B557,'Modified Iteration Data'!$AF$8:$AF$1007,0),0)</f>
        <v>176830834.92289719</v>
      </c>
      <c r="D557" s="3" cm="1">
        <f t="array" ref="D557">INDEX('Modified Iteration Data'!$R$8:$R$1007,MATCH($B557,'Modified Iteration Data'!$AG$8:$AG$1007,0),0)</f>
        <v>112182700.36015859</v>
      </c>
      <c r="E557" s="3">
        <f t="shared" si="58"/>
        <v>176830834.92289719</v>
      </c>
      <c r="F557" s="3">
        <f t="shared" si="59"/>
        <v>112182700.36015859</v>
      </c>
      <c r="G557" s="3">
        <f t="shared" si="56"/>
        <v>112182700.36015859</v>
      </c>
      <c r="H557" s="3">
        <f>E557-F557</f>
        <v>64648134.562738597</v>
      </c>
      <c r="I557" s="3">
        <f t="shared" si="61"/>
        <v>0</v>
      </c>
      <c r="J557" s="5">
        <f t="shared" si="62"/>
        <v>550</v>
      </c>
    </row>
    <row r="558" spans="2:10" x14ac:dyDescent="0.25">
      <c r="B558" s="6">
        <f t="shared" si="57"/>
        <v>0.55100000000000005</v>
      </c>
      <c r="C558" s="3" cm="1">
        <f t="array" ref="C558">INDEX('Modified Iteration Data'!$Q$8:$Q$1007,MATCH($B558,'Modified Iteration Data'!$AF$8:$AF$1007,0),0)</f>
        <v>177013418.13111317</v>
      </c>
      <c r="D558" s="3" cm="1">
        <f t="array" ref="D558">INDEX('Modified Iteration Data'!$R$8:$R$1007,MATCH($B558,'Modified Iteration Data'!$AG$8:$AG$1007,0),0)</f>
        <v>112245599.21250111</v>
      </c>
      <c r="E558" s="3">
        <f t="shared" si="58"/>
        <v>177013418.13111317</v>
      </c>
      <c r="F558" s="3">
        <f t="shared" si="59"/>
        <v>112245599.21250111</v>
      </c>
      <c r="G558" s="3">
        <f t="shared" si="56"/>
        <v>112245599.21250111</v>
      </c>
      <c r="H558" s="3">
        <f t="shared" si="60"/>
        <v>0</v>
      </c>
      <c r="I558" s="3">
        <f t="shared" si="61"/>
        <v>0</v>
      </c>
      <c r="J558" s="5">
        <f t="shared" si="62"/>
        <v>551</v>
      </c>
    </row>
    <row r="559" spans="2:10" x14ac:dyDescent="0.25">
      <c r="B559" s="6">
        <f t="shared" si="57"/>
        <v>0.55200000000000005</v>
      </c>
      <c r="C559" s="3" cm="1">
        <f t="array" ref="C559">INDEX('Modified Iteration Data'!$Q$8:$Q$1007,MATCH($B559,'Modified Iteration Data'!$AF$8:$AF$1007,0),0)</f>
        <v>177033665.6657244</v>
      </c>
      <c r="D559" s="3" cm="1">
        <f t="array" ref="D559">INDEX('Modified Iteration Data'!$R$8:$R$1007,MATCH($B559,'Modified Iteration Data'!$AG$8:$AG$1007,0),0)</f>
        <v>112378595.503405</v>
      </c>
      <c r="E559" s="3">
        <f t="shared" si="58"/>
        <v>177033665.6657244</v>
      </c>
      <c r="F559" s="3">
        <f t="shared" si="59"/>
        <v>112378595.503405</v>
      </c>
      <c r="G559" s="3">
        <f t="shared" si="56"/>
        <v>112378595.503405</v>
      </c>
      <c r="H559" s="3">
        <f t="shared" si="60"/>
        <v>0</v>
      </c>
      <c r="I559" s="3">
        <f t="shared" si="61"/>
        <v>0</v>
      </c>
      <c r="J559" s="5">
        <f t="shared" si="62"/>
        <v>552</v>
      </c>
    </row>
    <row r="560" spans="2:10" x14ac:dyDescent="0.25">
      <c r="B560" s="6">
        <f t="shared" si="57"/>
        <v>0.55300000000000005</v>
      </c>
      <c r="C560" s="3" cm="1">
        <f t="array" ref="C560">INDEX('Modified Iteration Data'!$Q$8:$Q$1007,MATCH($B560,'Modified Iteration Data'!$AF$8:$AF$1007,0),0)</f>
        <v>177197423.1786924</v>
      </c>
      <c r="D560" s="3" cm="1">
        <f t="array" ref="D560">INDEX('Modified Iteration Data'!$R$8:$R$1007,MATCH($B560,'Modified Iteration Data'!$AG$8:$AG$1007,0),0)</f>
        <v>112432027.39736681</v>
      </c>
      <c r="E560" s="3">
        <f t="shared" si="58"/>
        <v>177197423.1786924</v>
      </c>
      <c r="F560" s="3">
        <f t="shared" si="59"/>
        <v>112432027.39736681</v>
      </c>
      <c r="G560" s="3">
        <f t="shared" si="56"/>
        <v>112432027.39736681</v>
      </c>
      <c r="H560" s="3">
        <f t="shared" si="60"/>
        <v>0</v>
      </c>
      <c r="I560" s="3">
        <f t="shared" si="61"/>
        <v>0</v>
      </c>
      <c r="J560" s="5">
        <f t="shared" si="62"/>
        <v>553</v>
      </c>
    </row>
    <row r="561" spans="2:10" x14ac:dyDescent="0.25">
      <c r="B561" s="6">
        <f t="shared" si="57"/>
        <v>0.55400000000000005</v>
      </c>
      <c r="C561" s="3" cm="1">
        <f t="array" ref="C561">INDEX('Modified Iteration Data'!$Q$8:$Q$1007,MATCH($B561,'Modified Iteration Data'!$AF$8:$AF$1007,0),0)</f>
        <v>177290387.6963397</v>
      </c>
      <c r="D561" s="3" cm="1">
        <f t="array" ref="D561">INDEX('Modified Iteration Data'!$R$8:$R$1007,MATCH($B561,'Modified Iteration Data'!$AG$8:$AG$1007,0),0)</f>
        <v>112445080.39009279</v>
      </c>
      <c r="E561" s="3">
        <f t="shared" si="58"/>
        <v>177290387.6963397</v>
      </c>
      <c r="F561" s="3">
        <f t="shared" si="59"/>
        <v>112445080.39009279</v>
      </c>
      <c r="G561" s="3">
        <f t="shared" si="56"/>
        <v>112445080.39009279</v>
      </c>
      <c r="H561" s="3">
        <f t="shared" si="60"/>
        <v>0</v>
      </c>
      <c r="I561" s="3">
        <f t="shared" si="61"/>
        <v>0</v>
      </c>
      <c r="J561" s="5">
        <f t="shared" si="62"/>
        <v>554</v>
      </c>
    </row>
    <row r="562" spans="2:10" x14ac:dyDescent="0.25">
      <c r="B562" s="6">
        <f t="shared" si="57"/>
        <v>0.55500000000000005</v>
      </c>
      <c r="C562" s="3" cm="1">
        <f t="array" ref="C562">INDEX('Modified Iteration Data'!$Q$8:$Q$1007,MATCH($B562,'Modified Iteration Data'!$AF$8:$AF$1007,0),0)</f>
        <v>177414069.75718689</v>
      </c>
      <c r="D562" s="3" cm="1">
        <f t="array" ref="D562">INDEX('Modified Iteration Data'!$R$8:$R$1007,MATCH($B562,'Modified Iteration Data'!$AG$8:$AG$1007,0),0)</f>
        <v>112574087.3694787</v>
      </c>
      <c r="E562" s="3">
        <f t="shared" si="58"/>
        <v>177414069.75718689</v>
      </c>
      <c r="F562" s="3">
        <f t="shared" si="59"/>
        <v>112574087.3694787</v>
      </c>
      <c r="G562" s="3">
        <f t="shared" si="56"/>
        <v>112574087.3694787</v>
      </c>
      <c r="H562" s="3">
        <f t="shared" si="60"/>
        <v>0</v>
      </c>
      <c r="I562" s="3">
        <f t="shared" si="61"/>
        <v>0</v>
      </c>
      <c r="J562" s="5">
        <f t="shared" si="62"/>
        <v>555</v>
      </c>
    </row>
    <row r="563" spans="2:10" x14ac:dyDescent="0.25">
      <c r="B563" s="6">
        <f t="shared" si="57"/>
        <v>0.55600000000000005</v>
      </c>
      <c r="C563" s="3" cm="1">
        <f t="array" ref="C563">INDEX('Modified Iteration Data'!$Q$8:$Q$1007,MATCH($B563,'Modified Iteration Data'!$AF$8:$AF$1007,0),0)</f>
        <v>177445940.74280089</v>
      </c>
      <c r="D563" s="3" cm="1">
        <f t="array" ref="D563">INDEX('Modified Iteration Data'!$R$8:$R$1007,MATCH($B563,'Modified Iteration Data'!$AG$8:$AG$1007,0),0)</f>
        <v>112576364.0111368</v>
      </c>
      <c r="E563" s="3">
        <f t="shared" si="58"/>
        <v>177445940.74280089</v>
      </c>
      <c r="F563" s="3">
        <f t="shared" si="59"/>
        <v>112576364.0111368</v>
      </c>
      <c r="G563" s="3">
        <f t="shared" si="56"/>
        <v>112576364.0111368</v>
      </c>
      <c r="H563" s="3">
        <f t="shared" si="60"/>
        <v>0</v>
      </c>
      <c r="I563" s="3">
        <f t="shared" si="61"/>
        <v>0</v>
      </c>
      <c r="J563" s="5">
        <f t="shared" si="62"/>
        <v>556</v>
      </c>
    </row>
    <row r="564" spans="2:10" x14ac:dyDescent="0.25">
      <c r="B564" s="6">
        <f t="shared" si="57"/>
        <v>0.55700000000000005</v>
      </c>
      <c r="C564" s="3" cm="1">
        <f t="array" ref="C564">INDEX('Modified Iteration Data'!$Q$8:$Q$1007,MATCH($B564,'Modified Iteration Data'!$AF$8:$AF$1007,0),0)</f>
        <v>177557733.09699017</v>
      </c>
      <c r="D564" s="3" cm="1">
        <f t="array" ref="D564">INDEX('Modified Iteration Data'!$R$8:$R$1007,MATCH($B564,'Modified Iteration Data'!$AG$8:$AG$1007,0),0)</f>
        <v>112601555.4133577</v>
      </c>
      <c r="E564" s="3">
        <f t="shared" si="58"/>
        <v>177557733.09699017</v>
      </c>
      <c r="F564" s="3">
        <f t="shared" si="59"/>
        <v>112601555.4133577</v>
      </c>
      <c r="G564" s="3">
        <f t="shared" si="56"/>
        <v>112601555.4133577</v>
      </c>
      <c r="H564" s="3">
        <f t="shared" si="60"/>
        <v>0</v>
      </c>
      <c r="I564" s="3">
        <f t="shared" si="61"/>
        <v>0</v>
      </c>
      <c r="J564" s="5">
        <f t="shared" si="62"/>
        <v>557</v>
      </c>
    </row>
    <row r="565" spans="2:10" x14ac:dyDescent="0.25">
      <c r="B565" s="6">
        <f t="shared" si="57"/>
        <v>0.55800000000000005</v>
      </c>
      <c r="C565" s="3" cm="1">
        <f t="array" ref="C565">INDEX('Modified Iteration Data'!$Q$8:$Q$1007,MATCH($B565,'Modified Iteration Data'!$AF$8:$AF$1007,0),0)</f>
        <v>177778146.84197301</v>
      </c>
      <c r="D565" s="3" cm="1">
        <f t="array" ref="D565">INDEX('Modified Iteration Data'!$R$8:$R$1007,MATCH($B565,'Modified Iteration Data'!$AG$8:$AG$1007,0),0)</f>
        <v>112601982.5983005</v>
      </c>
      <c r="E565" s="3">
        <f t="shared" si="58"/>
        <v>177778146.84197301</v>
      </c>
      <c r="F565" s="3">
        <f t="shared" si="59"/>
        <v>112601982.5983005</v>
      </c>
      <c r="G565" s="3">
        <f t="shared" si="56"/>
        <v>112601982.5983005</v>
      </c>
      <c r="H565" s="3">
        <f t="shared" si="60"/>
        <v>0</v>
      </c>
      <c r="I565" s="3">
        <f t="shared" si="61"/>
        <v>0</v>
      </c>
      <c r="J565" s="5">
        <f t="shared" si="62"/>
        <v>558</v>
      </c>
    </row>
    <row r="566" spans="2:10" x14ac:dyDescent="0.25">
      <c r="B566" s="6">
        <f t="shared" si="57"/>
        <v>0.55900000000000005</v>
      </c>
      <c r="C566" s="3" cm="1">
        <f t="array" ref="C566">INDEX('Modified Iteration Data'!$Q$8:$Q$1007,MATCH($B566,'Modified Iteration Data'!$AF$8:$AF$1007,0),0)</f>
        <v>177813977.01165038</v>
      </c>
      <c r="D566" s="3" cm="1">
        <f t="array" ref="D566">INDEX('Modified Iteration Data'!$R$8:$R$1007,MATCH($B566,'Modified Iteration Data'!$AG$8:$AG$1007,0),0)</f>
        <v>112651204.75905019</v>
      </c>
      <c r="E566" s="3">
        <f t="shared" si="58"/>
        <v>177813977.01165038</v>
      </c>
      <c r="F566" s="3">
        <f t="shared" si="59"/>
        <v>112651204.75905019</v>
      </c>
      <c r="G566" s="3">
        <f t="shared" si="56"/>
        <v>112651204.75905019</v>
      </c>
      <c r="H566" s="3">
        <f t="shared" si="60"/>
        <v>0</v>
      </c>
      <c r="I566" s="3">
        <f t="shared" si="61"/>
        <v>0</v>
      </c>
      <c r="J566" s="5">
        <f t="shared" si="62"/>
        <v>559</v>
      </c>
    </row>
    <row r="567" spans="2:10" x14ac:dyDescent="0.25">
      <c r="B567" s="6">
        <f t="shared" si="57"/>
        <v>0.56000000000000005</v>
      </c>
      <c r="C567" s="3" cm="1">
        <f t="array" ref="C567">INDEX('Modified Iteration Data'!$Q$8:$Q$1007,MATCH($B567,'Modified Iteration Data'!$AF$8:$AF$1007,0),0)</f>
        <v>177820621.3012853</v>
      </c>
      <c r="D567" s="3" cm="1">
        <f t="array" ref="D567">INDEX('Modified Iteration Data'!$R$8:$R$1007,MATCH($B567,'Modified Iteration Data'!$AG$8:$AG$1007,0),0)</f>
        <v>112756232.9894606</v>
      </c>
      <c r="E567" s="3">
        <f t="shared" si="58"/>
        <v>177820621.3012853</v>
      </c>
      <c r="F567" s="3">
        <f t="shared" si="59"/>
        <v>112756232.9894606</v>
      </c>
      <c r="G567" s="3">
        <f t="shared" si="56"/>
        <v>112756232.9894606</v>
      </c>
      <c r="H567" s="3">
        <f t="shared" si="60"/>
        <v>0</v>
      </c>
      <c r="I567" s="3">
        <f t="shared" si="61"/>
        <v>0</v>
      </c>
      <c r="J567" s="5">
        <f t="shared" si="62"/>
        <v>560</v>
      </c>
    </row>
    <row r="568" spans="2:10" x14ac:dyDescent="0.25">
      <c r="B568" s="6">
        <f t="shared" si="57"/>
        <v>0.56100000000000005</v>
      </c>
      <c r="C568" s="3" cm="1">
        <f t="array" ref="C568">INDEX('Modified Iteration Data'!$Q$8:$Q$1007,MATCH($B568,'Modified Iteration Data'!$AF$8:$AF$1007,0),0)</f>
        <v>177843307.21424219</v>
      </c>
      <c r="D568" s="3" cm="1">
        <f t="array" ref="D568">INDEX('Modified Iteration Data'!$R$8:$R$1007,MATCH($B568,'Modified Iteration Data'!$AG$8:$AG$1007,0),0)</f>
        <v>112769925.9122314</v>
      </c>
      <c r="E568" s="3">
        <f t="shared" si="58"/>
        <v>177843307.21424219</v>
      </c>
      <c r="F568" s="3">
        <f t="shared" si="59"/>
        <v>112769925.9122314</v>
      </c>
      <c r="G568" s="3">
        <f t="shared" si="56"/>
        <v>112769925.9122314</v>
      </c>
      <c r="H568" s="3">
        <f t="shared" si="60"/>
        <v>0</v>
      </c>
      <c r="I568" s="3">
        <f t="shared" si="61"/>
        <v>0</v>
      </c>
      <c r="J568" s="5">
        <f t="shared" si="62"/>
        <v>561</v>
      </c>
    </row>
    <row r="569" spans="2:10" x14ac:dyDescent="0.25">
      <c r="B569" s="6">
        <f t="shared" si="57"/>
        <v>0.56200000000000006</v>
      </c>
      <c r="C569" s="3" cm="1">
        <f t="array" ref="C569">INDEX('Modified Iteration Data'!$Q$8:$Q$1007,MATCH($B569,'Modified Iteration Data'!$AF$8:$AF$1007,0),0)</f>
        <v>177889078.48073059</v>
      </c>
      <c r="D569" s="3" cm="1">
        <f t="array" ref="D569">INDEX('Modified Iteration Data'!$R$8:$R$1007,MATCH($B569,'Modified Iteration Data'!$AG$8:$AG$1007,0),0)</f>
        <v>112790792.8996681</v>
      </c>
      <c r="E569" s="3">
        <f t="shared" si="58"/>
        <v>177889078.48073059</v>
      </c>
      <c r="F569" s="3">
        <f t="shared" si="59"/>
        <v>112790792.8996681</v>
      </c>
      <c r="G569" s="3">
        <f t="shared" si="56"/>
        <v>112790792.8996681</v>
      </c>
      <c r="H569" s="3">
        <f t="shared" si="60"/>
        <v>0</v>
      </c>
      <c r="I569" s="3">
        <f t="shared" si="61"/>
        <v>0</v>
      </c>
      <c r="J569" s="5">
        <f t="shared" si="62"/>
        <v>562</v>
      </c>
    </row>
    <row r="570" spans="2:10" x14ac:dyDescent="0.25">
      <c r="B570" s="6">
        <f t="shared" si="57"/>
        <v>0.56299999999999994</v>
      </c>
      <c r="C570" s="3" cm="1">
        <f t="array" ref="C570">INDEX('Modified Iteration Data'!$Q$8:$Q$1007,MATCH($B570,'Modified Iteration Data'!$AF$8:$AF$1007,0),0)</f>
        <v>177911586.32981551</v>
      </c>
      <c r="D570" s="3" cm="1">
        <f t="array" ref="D570">INDEX('Modified Iteration Data'!$R$8:$R$1007,MATCH($B570,'Modified Iteration Data'!$AG$8:$AG$1007,0),0)</f>
        <v>112878219.3875207</v>
      </c>
      <c r="E570" s="3">
        <f t="shared" si="58"/>
        <v>177911586.32981551</v>
      </c>
      <c r="F570" s="3">
        <f t="shared" si="59"/>
        <v>112878219.3875207</v>
      </c>
      <c r="G570" s="3">
        <f t="shared" si="56"/>
        <v>112878219.3875207</v>
      </c>
      <c r="H570" s="3">
        <f t="shared" si="60"/>
        <v>0</v>
      </c>
      <c r="I570" s="3">
        <f t="shared" si="61"/>
        <v>0</v>
      </c>
      <c r="J570" s="5">
        <f t="shared" si="62"/>
        <v>563</v>
      </c>
    </row>
    <row r="571" spans="2:10" x14ac:dyDescent="0.25">
      <c r="B571" s="6">
        <f t="shared" si="57"/>
        <v>0.56399999999999995</v>
      </c>
      <c r="C571" s="3" cm="1">
        <f t="array" ref="C571">INDEX('Modified Iteration Data'!$Q$8:$Q$1007,MATCH($B571,'Modified Iteration Data'!$AF$8:$AF$1007,0),0)</f>
        <v>177993561.80049792</v>
      </c>
      <c r="D571" s="3" cm="1">
        <f t="array" ref="D571">INDEX('Modified Iteration Data'!$R$8:$R$1007,MATCH($B571,'Modified Iteration Data'!$AG$8:$AG$1007,0),0)</f>
        <v>112958213.58518291</v>
      </c>
      <c r="E571" s="3">
        <f t="shared" si="58"/>
        <v>177993561.80049792</v>
      </c>
      <c r="F571" s="3">
        <f t="shared" si="59"/>
        <v>112958213.58518291</v>
      </c>
      <c r="G571" s="3">
        <f t="shared" si="56"/>
        <v>112958213.58518291</v>
      </c>
      <c r="H571" s="3">
        <f t="shared" si="60"/>
        <v>0</v>
      </c>
      <c r="I571" s="3">
        <f t="shared" si="61"/>
        <v>0</v>
      </c>
      <c r="J571" s="5">
        <f t="shared" si="62"/>
        <v>564</v>
      </c>
    </row>
    <row r="572" spans="2:10" x14ac:dyDescent="0.25">
      <c r="B572" s="6">
        <f t="shared" si="57"/>
        <v>0.56499999999999995</v>
      </c>
      <c r="C572" s="3" cm="1">
        <f t="array" ref="C572">INDEX('Modified Iteration Data'!$Q$8:$Q$1007,MATCH($B572,'Modified Iteration Data'!$AF$8:$AF$1007,0),0)</f>
        <v>178066304.49809259</v>
      </c>
      <c r="D572" s="3" cm="1">
        <f t="array" ref="D572">INDEX('Modified Iteration Data'!$R$8:$R$1007,MATCH($B572,'Modified Iteration Data'!$AG$8:$AG$1007,0),0)</f>
        <v>112961172.6518686</v>
      </c>
      <c r="E572" s="3">
        <f t="shared" si="58"/>
        <v>178066304.49809259</v>
      </c>
      <c r="F572" s="3">
        <f t="shared" si="59"/>
        <v>112961172.6518686</v>
      </c>
      <c r="G572" s="3">
        <f t="shared" si="56"/>
        <v>112961172.6518686</v>
      </c>
      <c r="H572" s="3">
        <f t="shared" si="60"/>
        <v>0</v>
      </c>
      <c r="I572" s="3">
        <f t="shared" si="61"/>
        <v>0</v>
      </c>
      <c r="J572" s="5">
        <f t="shared" si="62"/>
        <v>565</v>
      </c>
    </row>
    <row r="573" spans="2:10" x14ac:dyDescent="0.25">
      <c r="B573" s="6">
        <f t="shared" si="57"/>
        <v>0.56599999999999995</v>
      </c>
      <c r="C573" s="3" cm="1">
        <f t="array" ref="C573">INDEX('Modified Iteration Data'!$Q$8:$Q$1007,MATCH($B573,'Modified Iteration Data'!$AF$8:$AF$1007,0),0)</f>
        <v>178111062.34831131</v>
      </c>
      <c r="D573" s="3" cm="1">
        <f t="array" ref="D573">INDEX('Modified Iteration Data'!$R$8:$R$1007,MATCH($B573,'Modified Iteration Data'!$AG$8:$AG$1007,0),0)</f>
        <v>113047166.00448841</v>
      </c>
      <c r="E573" s="3">
        <f t="shared" si="58"/>
        <v>178111062.34831131</v>
      </c>
      <c r="F573" s="3">
        <f t="shared" si="59"/>
        <v>113047166.00448841</v>
      </c>
      <c r="G573" s="3">
        <f t="shared" si="56"/>
        <v>113047166.00448841</v>
      </c>
      <c r="H573" s="3">
        <f t="shared" si="60"/>
        <v>0</v>
      </c>
      <c r="I573" s="3">
        <f t="shared" si="61"/>
        <v>0</v>
      </c>
      <c r="J573" s="5">
        <f t="shared" si="62"/>
        <v>566</v>
      </c>
    </row>
    <row r="574" spans="2:10" x14ac:dyDescent="0.25">
      <c r="B574" s="6">
        <f t="shared" si="57"/>
        <v>0.56699999999999995</v>
      </c>
      <c r="C574" s="3" cm="1">
        <f t="array" ref="C574">INDEX('Modified Iteration Data'!$Q$8:$Q$1007,MATCH($B574,'Modified Iteration Data'!$AF$8:$AF$1007,0),0)</f>
        <v>178113744.87316561</v>
      </c>
      <c r="D574" s="3" cm="1">
        <f t="array" ref="D574">INDEX('Modified Iteration Data'!$R$8:$R$1007,MATCH($B574,'Modified Iteration Data'!$AG$8:$AG$1007,0),0)</f>
        <v>113062063.32116491</v>
      </c>
      <c r="E574" s="3">
        <f t="shared" si="58"/>
        <v>178113744.87316561</v>
      </c>
      <c r="F574" s="3">
        <f t="shared" si="59"/>
        <v>113062063.32116491</v>
      </c>
      <c r="G574" s="3">
        <f t="shared" si="56"/>
        <v>113062063.32116491</v>
      </c>
      <c r="H574" s="3">
        <f t="shared" si="60"/>
        <v>0</v>
      </c>
      <c r="I574" s="3">
        <f t="shared" si="61"/>
        <v>0</v>
      </c>
      <c r="J574" s="5">
        <f t="shared" si="62"/>
        <v>567</v>
      </c>
    </row>
    <row r="575" spans="2:10" x14ac:dyDescent="0.25">
      <c r="B575" s="6">
        <f t="shared" si="57"/>
        <v>0.56799999999999995</v>
      </c>
      <c r="C575" s="3" cm="1">
        <f t="array" ref="C575">INDEX('Modified Iteration Data'!$Q$8:$Q$1007,MATCH($B575,'Modified Iteration Data'!$AF$8:$AF$1007,0),0)</f>
        <v>178125796.48127478</v>
      </c>
      <c r="D575" s="3" cm="1">
        <f t="array" ref="D575">INDEX('Modified Iteration Data'!$R$8:$R$1007,MATCH($B575,'Modified Iteration Data'!$AG$8:$AG$1007,0),0)</f>
        <v>113082535.98398539</v>
      </c>
      <c r="E575" s="3">
        <f t="shared" si="58"/>
        <v>178125796.48127478</v>
      </c>
      <c r="F575" s="3">
        <f t="shared" si="59"/>
        <v>113082535.98398539</v>
      </c>
      <c r="G575" s="3">
        <f t="shared" si="56"/>
        <v>113082535.98398539</v>
      </c>
      <c r="H575" s="3">
        <f t="shared" si="60"/>
        <v>0</v>
      </c>
      <c r="I575" s="3">
        <f t="shared" si="61"/>
        <v>0</v>
      </c>
      <c r="J575" s="5">
        <f t="shared" si="62"/>
        <v>568</v>
      </c>
    </row>
    <row r="576" spans="2:10" x14ac:dyDescent="0.25">
      <c r="B576" s="6">
        <f t="shared" si="57"/>
        <v>0.56899999999999995</v>
      </c>
      <c r="C576" s="3" cm="1">
        <f t="array" ref="C576">INDEX('Modified Iteration Data'!$Q$8:$Q$1007,MATCH($B576,'Modified Iteration Data'!$AF$8:$AF$1007,0),0)</f>
        <v>178309294.11170581</v>
      </c>
      <c r="D576" s="3" cm="1">
        <f t="array" ref="D576">INDEX('Modified Iteration Data'!$R$8:$R$1007,MATCH($B576,'Modified Iteration Data'!$AG$8:$AG$1007,0),0)</f>
        <v>113097434.75687811</v>
      </c>
      <c r="E576" s="3">
        <f t="shared" si="58"/>
        <v>178309294.11170581</v>
      </c>
      <c r="F576" s="3">
        <f t="shared" si="59"/>
        <v>113097434.75687811</v>
      </c>
      <c r="G576" s="3">
        <f t="shared" si="56"/>
        <v>113097434.75687811</v>
      </c>
      <c r="H576" s="3">
        <f t="shared" si="60"/>
        <v>0</v>
      </c>
      <c r="I576" s="3">
        <f t="shared" si="61"/>
        <v>0</v>
      </c>
      <c r="J576" s="5">
        <f t="shared" si="62"/>
        <v>569</v>
      </c>
    </row>
    <row r="577" spans="2:10" x14ac:dyDescent="0.25">
      <c r="B577" s="6">
        <f t="shared" si="57"/>
        <v>0.56999999999999995</v>
      </c>
      <c r="C577" s="3" cm="1">
        <f t="array" ref="C577">INDEX('Modified Iteration Data'!$Q$8:$Q$1007,MATCH($B577,'Modified Iteration Data'!$AF$8:$AF$1007,0),0)</f>
        <v>178393671.0076513</v>
      </c>
      <c r="D577" s="3" cm="1">
        <f t="array" ref="D577">INDEX('Modified Iteration Data'!$R$8:$R$1007,MATCH($B577,'Modified Iteration Data'!$AG$8:$AG$1007,0),0)</f>
        <v>113152044.7228868</v>
      </c>
      <c r="E577" s="3">
        <f t="shared" si="58"/>
        <v>178393671.0076513</v>
      </c>
      <c r="F577" s="3">
        <f t="shared" si="59"/>
        <v>113152044.7228868</v>
      </c>
      <c r="G577" s="3">
        <f t="shared" si="56"/>
        <v>113152044.7228868</v>
      </c>
      <c r="H577" s="3">
        <f t="shared" si="60"/>
        <v>0</v>
      </c>
      <c r="I577" s="3">
        <f t="shared" si="61"/>
        <v>0</v>
      </c>
      <c r="J577" s="5">
        <f t="shared" si="62"/>
        <v>570</v>
      </c>
    </row>
    <row r="578" spans="2:10" x14ac:dyDescent="0.25">
      <c r="B578" s="6">
        <f t="shared" si="57"/>
        <v>0.57099999999999995</v>
      </c>
      <c r="C578" s="3" cm="1">
        <f t="array" ref="C578">INDEX('Modified Iteration Data'!$Q$8:$Q$1007,MATCH($B578,'Modified Iteration Data'!$AF$8:$AF$1007,0),0)</f>
        <v>178825922.97946441</v>
      </c>
      <c r="D578" s="3" cm="1">
        <f t="array" ref="D578">INDEX('Modified Iteration Data'!$R$8:$R$1007,MATCH($B578,'Modified Iteration Data'!$AG$8:$AG$1007,0),0)</f>
        <v>113249576.39893959</v>
      </c>
      <c r="E578" s="3">
        <f t="shared" si="58"/>
        <v>178825922.97946441</v>
      </c>
      <c r="F578" s="3">
        <f t="shared" si="59"/>
        <v>113249576.39893959</v>
      </c>
      <c r="G578" s="3">
        <f t="shared" si="56"/>
        <v>113249576.39893959</v>
      </c>
      <c r="H578" s="3">
        <f t="shared" si="60"/>
        <v>0</v>
      </c>
      <c r="I578" s="3">
        <f t="shared" si="61"/>
        <v>0</v>
      </c>
      <c r="J578" s="5">
        <f t="shared" si="62"/>
        <v>571</v>
      </c>
    </row>
    <row r="579" spans="2:10" x14ac:dyDescent="0.25">
      <c r="B579" s="6">
        <f t="shared" si="57"/>
        <v>0.57199999999999995</v>
      </c>
      <c r="C579" s="3" cm="1">
        <f t="array" ref="C579">INDEX('Modified Iteration Data'!$Q$8:$Q$1007,MATCH($B579,'Modified Iteration Data'!$AF$8:$AF$1007,0),0)</f>
        <v>179041407.67239928</v>
      </c>
      <c r="D579" s="3" cm="1">
        <f t="array" ref="D579">INDEX('Modified Iteration Data'!$R$8:$R$1007,MATCH($B579,'Modified Iteration Data'!$AG$8:$AG$1007,0),0)</f>
        <v>113269655.08735311</v>
      </c>
      <c r="E579" s="3">
        <f t="shared" si="58"/>
        <v>179041407.67239928</v>
      </c>
      <c r="F579" s="3">
        <f t="shared" si="59"/>
        <v>113269655.08735311</v>
      </c>
      <c r="G579" s="3">
        <f t="shared" si="56"/>
        <v>113269655.08735311</v>
      </c>
      <c r="H579" s="3">
        <f t="shared" si="60"/>
        <v>0</v>
      </c>
      <c r="I579" s="3">
        <f t="shared" si="61"/>
        <v>0</v>
      </c>
      <c r="J579" s="5">
        <f t="shared" si="62"/>
        <v>572</v>
      </c>
    </row>
    <row r="580" spans="2:10" x14ac:dyDescent="0.25">
      <c r="B580" s="6">
        <f t="shared" si="57"/>
        <v>0.57299999999999995</v>
      </c>
      <c r="C580" s="3" cm="1">
        <f t="array" ref="C580">INDEX('Modified Iteration Data'!$Q$8:$Q$1007,MATCH($B580,'Modified Iteration Data'!$AF$8:$AF$1007,0),0)</f>
        <v>179123602.3074773</v>
      </c>
      <c r="D580" s="3" cm="1">
        <f t="array" ref="D580">INDEX('Modified Iteration Data'!$R$8:$R$1007,MATCH($B580,'Modified Iteration Data'!$AG$8:$AG$1007,0),0)</f>
        <v>113298691.7496261</v>
      </c>
      <c r="E580" s="3">
        <f t="shared" si="58"/>
        <v>179123602.3074773</v>
      </c>
      <c r="F580" s="3">
        <f t="shared" si="59"/>
        <v>113298691.7496261</v>
      </c>
      <c r="G580" s="3">
        <f t="shared" si="56"/>
        <v>113298691.7496261</v>
      </c>
      <c r="H580" s="3">
        <f t="shared" si="60"/>
        <v>0</v>
      </c>
      <c r="I580" s="3">
        <f t="shared" si="61"/>
        <v>0</v>
      </c>
      <c r="J580" s="5">
        <f t="shared" si="62"/>
        <v>573</v>
      </c>
    </row>
    <row r="581" spans="2:10" x14ac:dyDescent="0.25">
      <c r="B581" s="6">
        <f t="shared" si="57"/>
        <v>0.57399999999999995</v>
      </c>
      <c r="C581" s="3" cm="1">
        <f t="array" ref="C581">INDEX('Modified Iteration Data'!$Q$8:$Q$1007,MATCH($B581,'Modified Iteration Data'!$AF$8:$AF$1007,0),0)</f>
        <v>179658199.06016082</v>
      </c>
      <c r="D581" s="3" cm="1">
        <f t="array" ref="D581">INDEX('Modified Iteration Data'!$R$8:$R$1007,MATCH($B581,'Modified Iteration Data'!$AG$8:$AG$1007,0),0)</f>
        <v>113398477.8188993</v>
      </c>
      <c r="E581" s="3">
        <f t="shared" si="58"/>
        <v>179658199.06016082</v>
      </c>
      <c r="F581" s="3">
        <f t="shared" si="59"/>
        <v>113398477.8188993</v>
      </c>
      <c r="G581" s="3">
        <f t="shared" si="56"/>
        <v>113398477.8188993</v>
      </c>
      <c r="H581" s="3">
        <f t="shared" si="60"/>
        <v>0</v>
      </c>
      <c r="I581" s="3">
        <f t="shared" si="61"/>
        <v>0</v>
      </c>
      <c r="J581" s="5">
        <f t="shared" si="62"/>
        <v>574</v>
      </c>
    </row>
    <row r="582" spans="2:10" x14ac:dyDescent="0.25">
      <c r="B582" s="6">
        <f t="shared" si="57"/>
        <v>0.57499999999999996</v>
      </c>
      <c r="C582" s="3" cm="1">
        <f t="array" ref="C582">INDEX('Modified Iteration Data'!$Q$8:$Q$1007,MATCH($B582,'Modified Iteration Data'!$AF$8:$AF$1007,0),0)</f>
        <v>179963390.1339094</v>
      </c>
      <c r="D582" s="3" cm="1">
        <f t="array" ref="D582">INDEX('Modified Iteration Data'!$R$8:$R$1007,MATCH($B582,'Modified Iteration Data'!$AG$8:$AG$1007,0),0)</f>
        <v>113447384.7108089</v>
      </c>
      <c r="E582" s="3">
        <f t="shared" si="58"/>
        <v>179963390.1339094</v>
      </c>
      <c r="F582" s="3">
        <f t="shared" si="59"/>
        <v>113447384.7108089</v>
      </c>
      <c r="G582" s="3">
        <f t="shared" si="56"/>
        <v>113447384.7108089</v>
      </c>
      <c r="H582" s="3">
        <f t="shared" si="60"/>
        <v>0</v>
      </c>
      <c r="I582" s="3">
        <f t="shared" si="61"/>
        <v>0</v>
      </c>
      <c r="J582" s="5">
        <f t="shared" si="62"/>
        <v>575</v>
      </c>
    </row>
    <row r="583" spans="2:10" x14ac:dyDescent="0.25">
      <c r="B583" s="6">
        <f t="shared" si="57"/>
        <v>0.57599999999999996</v>
      </c>
      <c r="C583" s="3" cm="1">
        <f t="array" ref="C583">INDEX('Modified Iteration Data'!$Q$8:$Q$1007,MATCH($B583,'Modified Iteration Data'!$AF$8:$AF$1007,0),0)</f>
        <v>180178624.89622959</v>
      </c>
      <c r="D583" s="3" cm="1">
        <f t="array" ref="D583">INDEX('Modified Iteration Data'!$R$8:$R$1007,MATCH($B583,'Modified Iteration Data'!$AG$8:$AG$1007,0),0)</f>
        <v>113514849.4678593</v>
      </c>
      <c r="E583" s="3">
        <f t="shared" si="58"/>
        <v>180178624.89622959</v>
      </c>
      <c r="F583" s="3">
        <f t="shared" si="59"/>
        <v>113514849.4678593</v>
      </c>
      <c r="G583" s="3">
        <f t="shared" si="56"/>
        <v>113514849.4678593</v>
      </c>
      <c r="H583" s="3">
        <f t="shared" si="60"/>
        <v>0</v>
      </c>
      <c r="I583" s="3">
        <f t="shared" si="61"/>
        <v>0</v>
      </c>
      <c r="J583" s="5">
        <f t="shared" si="62"/>
        <v>576</v>
      </c>
    </row>
    <row r="584" spans="2:10" x14ac:dyDescent="0.25">
      <c r="B584" s="6">
        <f t="shared" si="57"/>
        <v>0.57699999999999996</v>
      </c>
      <c r="C584" s="3" cm="1">
        <f t="array" ref="C584">INDEX('Modified Iteration Data'!$Q$8:$Q$1007,MATCH($B584,'Modified Iteration Data'!$AF$8:$AF$1007,0),0)</f>
        <v>180203202.10863489</v>
      </c>
      <c r="D584" s="3" cm="1">
        <f t="array" ref="D584">INDEX('Modified Iteration Data'!$R$8:$R$1007,MATCH($B584,'Modified Iteration Data'!$AG$8:$AG$1007,0),0)</f>
        <v>113525396.0093019</v>
      </c>
      <c r="E584" s="3">
        <f t="shared" si="58"/>
        <v>180203202.10863489</v>
      </c>
      <c r="F584" s="3">
        <f t="shared" si="59"/>
        <v>113525396.0093019</v>
      </c>
      <c r="G584" s="3">
        <f t="shared" ref="G584:G647" si="63">MIN(E584:F584)</f>
        <v>113525396.0093019</v>
      </c>
      <c r="H584" s="3">
        <f t="shared" si="60"/>
        <v>0</v>
      </c>
      <c r="I584" s="3">
        <f t="shared" si="61"/>
        <v>0</v>
      </c>
      <c r="J584" s="5">
        <f t="shared" si="62"/>
        <v>577</v>
      </c>
    </row>
    <row r="585" spans="2:10" x14ac:dyDescent="0.25">
      <c r="B585" s="6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180331906.60551429</v>
      </c>
      <c r="D585" s="3" cm="1">
        <f t="array" ref="D585">INDEX('Modified Iteration Data'!$R$8:$R$1007,MATCH($B585,'Modified Iteration Data'!$AG$8:$AG$1007,0),0)</f>
        <v>113539079.8630093</v>
      </c>
      <c r="E585" s="3">
        <f t="shared" ref="E585:E648" si="65">C585+$E$5</f>
        <v>180331906.60551429</v>
      </c>
      <c r="F585" s="3">
        <f t="shared" ref="F585:F648" si="66">D585+$F$5</f>
        <v>113539079.8630093</v>
      </c>
      <c r="G585" s="3">
        <f t="shared" si="63"/>
        <v>113539079.8630093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5">
        <f t="shared" si="62"/>
        <v>578</v>
      </c>
    </row>
    <row r="586" spans="2:10" x14ac:dyDescent="0.25">
      <c r="B586" s="6">
        <f t="shared" si="64"/>
        <v>0.57899999999999996</v>
      </c>
      <c r="C586" s="3" cm="1">
        <f t="array" ref="C586">INDEX('Modified Iteration Data'!$Q$8:$Q$1007,MATCH($B586,'Modified Iteration Data'!$AF$8:$AF$1007,0),0)</f>
        <v>180468994.6432302</v>
      </c>
      <c r="D586" s="3" cm="1">
        <f t="array" ref="D586">INDEX('Modified Iteration Data'!$R$8:$R$1007,MATCH($B586,'Modified Iteration Data'!$AG$8:$AG$1007,0),0)</f>
        <v>113590484.054207</v>
      </c>
      <c r="E586" s="3">
        <f t="shared" si="65"/>
        <v>180468994.6432302</v>
      </c>
      <c r="F586" s="3">
        <f t="shared" si="66"/>
        <v>113590484.054207</v>
      </c>
      <c r="G586" s="3">
        <f t="shared" si="63"/>
        <v>113590484.054207</v>
      </c>
      <c r="H586" s="3">
        <f t="shared" si="67"/>
        <v>0</v>
      </c>
      <c r="I586" s="3">
        <f t="shared" si="68"/>
        <v>0</v>
      </c>
      <c r="J586" s="5">
        <f t="shared" ref="J586:J649" si="69">J585+1</f>
        <v>579</v>
      </c>
    </row>
    <row r="587" spans="2:10" x14ac:dyDescent="0.25">
      <c r="B587" s="6">
        <f t="shared" si="64"/>
        <v>0.57999999999999996</v>
      </c>
      <c r="C587" s="3" cm="1">
        <f t="array" ref="C587">INDEX('Modified Iteration Data'!$Q$8:$Q$1007,MATCH($B587,'Modified Iteration Data'!$AF$8:$AF$1007,0),0)</f>
        <v>180482445.25204721</v>
      </c>
      <c r="D587" s="3" cm="1">
        <f t="array" ref="D587">INDEX('Modified Iteration Data'!$R$8:$R$1007,MATCH($B587,'Modified Iteration Data'!$AG$8:$AG$1007,0),0)</f>
        <v>113613525.2140141</v>
      </c>
      <c r="E587" s="3">
        <f t="shared" si="65"/>
        <v>180482445.25204721</v>
      </c>
      <c r="F587" s="3">
        <f t="shared" si="66"/>
        <v>113613525.2140141</v>
      </c>
      <c r="G587" s="3">
        <f t="shared" si="63"/>
        <v>113613525.2140141</v>
      </c>
      <c r="H587" s="3">
        <f t="shared" si="67"/>
        <v>0</v>
      </c>
      <c r="I587" s="3">
        <f t="shared" si="68"/>
        <v>0</v>
      </c>
      <c r="J587" s="5">
        <f t="shared" si="69"/>
        <v>580</v>
      </c>
    </row>
    <row r="588" spans="2:10" x14ac:dyDescent="0.25">
      <c r="B588" s="6">
        <f t="shared" si="64"/>
        <v>0.58099999999999996</v>
      </c>
      <c r="C588" s="3" cm="1">
        <f t="array" ref="C588">INDEX('Modified Iteration Data'!$Q$8:$Q$1007,MATCH($B588,'Modified Iteration Data'!$AF$8:$AF$1007,0),0)</f>
        <v>180552130.40208599</v>
      </c>
      <c r="D588" s="3" cm="1">
        <f t="array" ref="D588">INDEX('Modified Iteration Data'!$R$8:$R$1007,MATCH($B588,'Modified Iteration Data'!$AG$8:$AG$1007,0),0)</f>
        <v>113706180.0219997</v>
      </c>
      <c r="E588" s="3">
        <f t="shared" si="65"/>
        <v>180552130.40208599</v>
      </c>
      <c r="F588" s="3">
        <f t="shared" si="66"/>
        <v>113706180.0219997</v>
      </c>
      <c r="G588" s="3">
        <f t="shared" si="63"/>
        <v>113706180.0219997</v>
      </c>
      <c r="H588" s="3">
        <f t="shared" si="67"/>
        <v>0</v>
      </c>
      <c r="I588" s="3">
        <f t="shared" si="68"/>
        <v>0</v>
      </c>
      <c r="J588" s="5">
        <f t="shared" si="69"/>
        <v>581</v>
      </c>
    </row>
    <row r="589" spans="2:10" x14ac:dyDescent="0.25">
      <c r="B589" s="6">
        <f t="shared" si="64"/>
        <v>0.58199999999999996</v>
      </c>
      <c r="C589" s="3" cm="1">
        <f t="array" ref="C589">INDEX('Modified Iteration Data'!$Q$8:$Q$1007,MATCH($B589,'Modified Iteration Data'!$AF$8:$AF$1007,0),0)</f>
        <v>180557317.4590593</v>
      </c>
      <c r="D589" s="3" cm="1">
        <f t="array" ref="D589">INDEX('Modified Iteration Data'!$R$8:$R$1007,MATCH($B589,'Modified Iteration Data'!$AG$8:$AG$1007,0),0)</f>
        <v>113744374.80991191</v>
      </c>
      <c r="E589" s="3">
        <f t="shared" si="65"/>
        <v>180557317.4590593</v>
      </c>
      <c r="F589" s="3">
        <f t="shared" si="66"/>
        <v>113744374.80991191</v>
      </c>
      <c r="G589" s="3">
        <f t="shared" si="63"/>
        <v>113744374.80991191</v>
      </c>
      <c r="H589" s="3">
        <f t="shared" si="67"/>
        <v>0</v>
      </c>
      <c r="I589" s="3">
        <f t="shared" si="68"/>
        <v>0</v>
      </c>
      <c r="J589" s="5">
        <f t="shared" si="69"/>
        <v>582</v>
      </c>
    </row>
    <row r="590" spans="2:10" x14ac:dyDescent="0.25">
      <c r="B590" s="6">
        <f t="shared" si="64"/>
        <v>0.58299999999999996</v>
      </c>
      <c r="C590" s="3" cm="1">
        <f t="array" ref="C590">INDEX('Modified Iteration Data'!$Q$8:$Q$1007,MATCH($B590,'Modified Iteration Data'!$AF$8:$AF$1007,0),0)</f>
        <v>180655637.98458141</v>
      </c>
      <c r="D590" s="3" cm="1">
        <f t="array" ref="D590">INDEX('Modified Iteration Data'!$R$8:$R$1007,MATCH($B590,'Modified Iteration Data'!$AG$8:$AG$1007,0),0)</f>
        <v>113748664.7479817</v>
      </c>
      <c r="E590" s="3">
        <f t="shared" si="65"/>
        <v>180655637.98458141</v>
      </c>
      <c r="F590" s="3">
        <f t="shared" si="66"/>
        <v>113748664.7479817</v>
      </c>
      <c r="G590" s="3">
        <f t="shared" si="63"/>
        <v>113748664.7479817</v>
      </c>
      <c r="H590" s="3">
        <f t="shared" si="67"/>
        <v>0</v>
      </c>
      <c r="I590" s="3">
        <f t="shared" si="68"/>
        <v>0</v>
      </c>
      <c r="J590" s="5">
        <f t="shared" si="69"/>
        <v>583</v>
      </c>
    </row>
    <row r="591" spans="2:10" x14ac:dyDescent="0.25">
      <c r="B591" s="6">
        <f t="shared" si="64"/>
        <v>0.58399999999999996</v>
      </c>
      <c r="C591" s="3" cm="1">
        <f t="array" ref="C591">INDEX('Modified Iteration Data'!$Q$8:$Q$1007,MATCH($B591,'Modified Iteration Data'!$AF$8:$AF$1007,0),0)</f>
        <v>180712768.28724429</v>
      </c>
      <c r="D591" s="3" cm="1">
        <f t="array" ref="D591">INDEX('Modified Iteration Data'!$R$8:$R$1007,MATCH($B591,'Modified Iteration Data'!$AG$8:$AG$1007,0),0)</f>
        <v>113799566.65011939</v>
      </c>
      <c r="E591" s="3">
        <f t="shared" si="65"/>
        <v>180712768.28724429</v>
      </c>
      <c r="F591" s="3">
        <f t="shared" si="66"/>
        <v>113799566.65011939</v>
      </c>
      <c r="G591" s="3">
        <f t="shared" si="63"/>
        <v>113799566.65011939</v>
      </c>
      <c r="H591" s="3">
        <f t="shared" si="67"/>
        <v>0</v>
      </c>
      <c r="I591" s="3">
        <f t="shared" si="68"/>
        <v>0</v>
      </c>
      <c r="J591" s="5">
        <f t="shared" si="69"/>
        <v>584</v>
      </c>
    </row>
    <row r="592" spans="2:10" x14ac:dyDescent="0.25">
      <c r="B592" s="6">
        <f t="shared" si="64"/>
        <v>0.58499999999999996</v>
      </c>
      <c r="C592" s="3" cm="1">
        <f t="array" ref="C592">INDEX('Modified Iteration Data'!$Q$8:$Q$1007,MATCH($B592,'Modified Iteration Data'!$AF$8:$AF$1007,0),0)</f>
        <v>180860389.08034438</v>
      </c>
      <c r="D592" s="3" cm="1">
        <f t="array" ref="D592">INDEX('Modified Iteration Data'!$R$8:$R$1007,MATCH($B592,'Modified Iteration Data'!$AG$8:$AG$1007,0),0)</f>
        <v>113843865.8927096</v>
      </c>
      <c r="E592" s="3">
        <f t="shared" si="65"/>
        <v>180860389.08034438</v>
      </c>
      <c r="F592" s="3">
        <f t="shared" si="66"/>
        <v>113843865.8927096</v>
      </c>
      <c r="G592" s="3">
        <f t="shared" si="63"/>
        <v>113843865.8927096</v>
      </c>
      <c r="H592" s="3">
        <f t="shared" si="67"/>
        <v>0</v>
      </c>
      <c r="I592" s="3">
        <f t="shared" si="68"/>
        <v>0</v>
      </c>
      <c r="J592" s="5">
        <f t="shared" si="69"/>
        <v>585</v>
      </c>
    </row>
    <row r="593" spans="2:10" x14ac:dyDescent="0.25">
      <c r="B593" s="6">
        <f t="shared" si="64"/>
        <v>0.58599999999999997</v>
      </c>
      <c r="C593" s="3" cm="1">
        <f t="array" ref="C593">INDEX('Modified Iteration Data'!$Q$8:$Q$1007,MATCH($B593,'Modified Iteration Data'!$AF$8:$AF$1007,0),0)</f>
        <v>180866679.31187439</v>
      </c>
      <c r="D593" s="3" cm="1">
        <f t="array" ref="D593">INDEX('Modified Iteration Data'!$R$8:$R$1007,MATCH($B593,'Modified Iteration Data'!$AG$8:$AG$1007,0),0)</f>
        <v>113992803.01590949</v>
      </c>
      <c r="E593" s="3">
        <f t="shared" si="65"/>
        <v>180866679.31187439</v>
      </c>
      <c r="F593" s="3">
        <f t="shared" si="66"/>
        <v>113992803.01590949</v>
      </c>
      <c r="G593" s="3">
        <f t="shared" si="63"/>
        <v>113992803.01590949</v>
      </c>
      <c r="H593" s="3">
        <f t="shared" si="67"/>
        <v>0</v>
      </c>
      <c r="I593" s="3">
        <f t="shared" si="68"/>
        <v>0</v>
      </c>
      <c r="J593" s="5">
        <f t="shared" si="69"/>
        <v>586</v>
      </c>
    </row>
    <row r="594" spans="2:10" x14ac:dyDescent="0.25">
      <c r="B594" s="6">
        <f t="shared" si="64"/>
        <v>0.58699999999999997</v>
      </c>
      <c r="C594" s="3" cm="1">
        <f t="array" ref="C594">INDEX('Modified Iteration Data'!$Q$8:$Q$1007,MATCH($B594,'Modified Iteration Data'!$AF$8:$AF$1007,0),0)</f>
        <v>180939347.9976078</v>
      </c>
      <c r="D594" s="3" cm="1">
        <f t="array" ref="D594">INDEX('Modified Iteration Data'!$R$8:$R$1007,MATCH($B594,'Modified Iteration Data'!$AG$8:$AG$1007,0),0)</f>
        <v>114081859.49754539</v>
      </c>
      <c r="E594" s="3">
        <f t="shared" si="65"/>
        <v>180939347.9976078</v>
      </c>
      <c r="F594" s="3">
        <f t="shared" si="66"/>
        <v>114081859.49754539</v>
      </c>
      <c r="G594" s="3">
        <f t="shared" si="63"/>
        <v>114081859.49754539</v>
      </c>
      <c r="H594" s="3">
        <f t="shared" si="67"/>
        <v>0</v>
      </c>
      <c r="I594" s="3">
        <f t="shared" si="68"/>
        <v>0</v>
      </c>
      <c r="J594" s="5">
        <f t="shared" si="69"/>
        <v>587</v>
      </c>
    </row>
    <row r="595" spans="2:10" x14ac:dyDescent="0.25">
      <c r="B595" s="6">
        <f t="shared" si="64"/>
        <v>0.58799999999999997</v>
      </c>
      <c r="C595" s="3" cm="1">
        <f t="array" ref="C595">INDEX('Modified Iteration Data'!$Q$8:$Q$1007,MATCH($B595,'Modified Iteration Data'!$AF$8:$AF$1007,0),0)</f>
        <v>180953696.44422311</v>
      </c>
      <c r="D595" s="3" cm="1">
        <f t="array" ref="D595">INDEX('Modified Iteration Data'!$R$8:$R$1007,MATCH($B595,'Modified Iteration Data'!$AG$8:$AG$1007,0),0)</f>
        <v>114152550.62324801</v>
      </c>
      <c r="E595" s="3">
        <f t="shared" si="65"/>
        <v>180953696.44422311</v>
      </c>
      <c r="F595" s="3">
        <f t="shared" si="66"/>
        <v>114152550.62324801</v>
      </c>
      <c r="G595" s="3">
        <f t="shared" si="63"/>
        <v>114152550.62324801</v>
      </c>
      <c r="H595" s="3">
        <f t="shared" si="67"/>
        <v>0</v>
      </c>
      <c r="I595" s="3">
        <f t="shared" si="68"/>
        <v>0</v>
      </c>
      <c r="J595" s="5">
        <f t="shared" si="69"/>
        <v>588</v>
      </c>
    </row>
    <row r="596" spans="2:10" x14ac:dyDescent="0.25">
      <c r="B596" s="6">
        <f t="shared" si="64"/>
        <v>0.58899999999999997</v>
      </c>
      <c r="C596" s="3" cm="1">
        <f t="array" ref="C596">INDEX('Modified Iteration Data'!$Q$8:$Q$1007,MATCH($B596,'Modified Iteration Data'!$AF$8:$AF$1007,0),0)</f>
        <v>180958320.78178188</v>
      </c>
      <c r="D596" s="3" cm="1">
        <f t="array" ref="D596">INDEX('Modified Iteration Data'!$R$8:$R$1007,MATCH($B596,'Modified Iteration Data'!$AG$8:$AG$1007,0),0)</f>
        <v>114180568.2439498</v>
      </c>
      <c r="E596" s="3">
        <f t="shared" si="65"/>
        <v>180958320.78178188</v>
      </c>
      <c r="F596" s="3">
        <f t="shared" si="66"/>
        <v>114180568.2439498</v>
      </c>
      <c r="G596" s="3">
        <f t="shared" si="63"/>
        <v>114180568.2439498</v>
      </c>
      <c r="H596" s="3">
        <f t="shared" si="67"/>
        <v>0</v>
      </c>
      <c r="I596" s="3">
        <f t="shared" si="68"/>
        <v>0</v>
      </c>
      <c r="J596" s="5">
        <f t="shared" si="69"/>
        <v>589</v>
      </c>
    </row>
    <row r="597" spans="2:10" x14ac:dyDescent="0.25">
      <c r="B597" s="6">
        <f t="shared" si="64"/>
        <v>0.59</v>
      </c>
      <c r="C597" s="3" cm="1">
        <f t="array" ref="C597">INDEX('Modified Iteration Data'!$Q$8:$Q$1007,MATCH($B597,'Modified Iteration Data'!$AF$8:$AF$1007,0),0)</f>
        <v>181128315.13717151</v>
      </c>
      <c r="D597" s="3" cm="1">
        <f t="array" ref="D597">INDEX('Modified Iteration Data'!$R$8:$R$1007,MATCH($B597,'Modified Iteration Data'!$AG$8:$AG$1007,0),0)</f>
        <v>114223572.82896611</v>
      </c>
      <c r="E597" s="3">
        <f t="shared" si="65"/>
        <v>181128315.13717151</v>
      </c>
      <c r="F597" s="3">
        <f t="shared" si="66"/>
        <v>114223572.82896611</v>
      </c>
      <c r="G597" s="3">
        <f t="shared" si="63"/>
        <v>114223572.82896611</v>
      </c>
      <c r="H597" s="3">
        <f t="shared" si="67"/>
        <v>0</v>
      </c>
      <c r="I597" s="3">
        <f t="shared" si="68"/>
        <v>0</v>
      </c>
      <c r="J597" s="5">
        <f t="shared" si="69"/>
        <v>590</v>
      </c>
    </row>
    <row r="598" spans="2:10" x14ac:dyDescent="0.25">
      <c r="B598" s="6">
        <f t="shared" si="64"/>
        <v>0.59099999999999997</v>
      </c>
      <c r="C598" s="3" cm="1">
        <f t="array" ref="C598">INDEX('Modified Iteration Data'!$Q$8:$Q$1007,MATCH($B598,'Modified Iteration Data'!$AF$8:$AF$1007,0),0)</f>
        <v>181372762.11152831</v>
      </c>
      <c r="D598" s="3" cm="1">
        <f t="array" ref="D598">INDEX('Modified Iteration Data'!$R$8:$R$1007,MATCH($B598,'Modified Iteration Data'!$AG$8:$AG$1007,0),0)</f>
        <v>114226750.5281084</v>
      </c>
      <c r="E598" s="3">
        <f t="shared" si="65"/>
        <v>181372762.11152831</v>
      </c>
      <c r="F598" s="3">
        <f t="shared" si="66"/>
        <v>114226750.5281084</v>
      </c>
      <c r="G598" s="3">
        <f t="shared" si="63"/>
        <v>114226750.5281084</v>
      </c>
      <c r="H598" s="3">
        <f t="shared" si="67"/>
        <v>0</v>
      </c>
      <c r="I598" s="3">
        <f t="shared" si="68"/>
        <v>0</v>
      </c>
      <c r="J598" s="5">
        <f t="shared" si="69"/>
        <v>591</v>
      </c>
    </row>
    <row r="599" spans="2:10" x14ac:dyDescent="0.25">
      <c r="B599" s="6">
        <f t="shared" si="64"/>
        <v>0.59199999999999997</v>
      </c>
      <c r="C599" s="3" cm="1">
        <f t="array" ref="C599">INDEX('Modified Iteration Data'!$Q$8:$Q$1007,MATCH($B599,'Modified Iteration Data'!$AF$8:$AF$1007,0),0)</f>
        <v>181464832.56345999</v>
      </c>
      <c r="D599" s="3" cm="1">
        <f t="array" ref="D599">INDEX('Modified Iteration Data'!$R$8:$R$1007,MATCH($B599,'Modified Iteration Data'!$AG$8:$AG$1007,0),0)</f>
        <v>114237058.8355092</v>
      </c>
      <c r="E599" s="3">
        <f t="shared" si="65"/>
        <v>181464832.56345999</v>
      </c>
      <c r="F599" s="3">
        <f t="shared" si="66"/>
        <v>114237058.8355092</v>
      </c>
      <c r="G599" s="3">
        <f t="shared" si="63"/>
        <v>114237058.8355092</v>
      </c>
      <c r="H599" s="3">
        <f t="shared" si="67"/>
        <v>0</v>
      </c>
      <c r="I599" s="3">
        <f t="shared" si="68"/>
        <v>0</v>
      </c>
      <c r="J599" s="5">
        <f t="shared" si="69"/>
        <v>592</v>
      </c>
    </row>
    <row r="600" spans="2:10" x14ac:dyDescent="0.25">
      <c r="B600" s="6">
        <f t="shared" si="64"/>
        <v>0.59299999999999997</v>
      </c>
      <c r="C600" s="3" cm="1">
        <f t="array" ref="C600">INDEX('Modified Iteration Data'!$Q$8:$Q$1007,MATCH($B600,'Modified Iteration Data'!$AF$8:$AF$1007,0),0)</f>
        <v>181719665.13139302</v>
      </c>
      <c r="D600" s="3" cm="1">
        <f t="array" ref="D600">INDEX('Modified Iteration Data'!$R$8:$R$1007,MATCH($B600,'Modified Iteration Data'!$AG$8:$AG$1007,0),0)</f>
        <v>114250132.90481889</v>
      </c>
      <c r="E600" s="3">
        <f t="shared" si="65"/>
        <v>181719665.13139302</v>
      </c>
      <c r="F600" s="3">
        <f t="shared" si="66"/>
        <v>114250132.90481889</v>
      </c>
      <c r="G600" s="3">
        <f t="shared" si="63"/>
        <v>114250132.90481889</v>
      </c>
      <c r="H600" s="3">
        <f t="shared" si="67"/>
        <v>0</v>
      </c>
      <c r="I600" s="3">
        <f t="shared" si="68"/>
        <v>0</v>
      </c>
      <c r="J600" s="5">
        <f t="shared" si="69"/>
        <v>593</v>
      </c>
    </row>
    <row r="601" spans="2:10" x14ac:dyDescent="0.25">
      <c r="B601" s="6">
        <f t="shared" si="64"/>
        <v>0.59399999999999997</v>
      </c>
      <c r="C601" s="3" cm="1">
        <f t="array" ref="C601">INDEX('Modified Iteration Data'!$Q$8:$Q$1007,MATCH($B601,'Modified Iteration Data'!$AF$8:$AF$1007,0),0)</f>
        <v>181800040.43625662</v>
      </c>
      <c r="D601" s="3" cm="1">
        <f t="array" ref="D601">INDEX('Modified Iteration Data'!$R$8:$R$1007,MATCH($B601,'Modified Iteration Data'!$AG$8:$AG$1007,0),0)</f>
        <v>114386787.578291</v>
      </c>
      <c r="E601" s="3">
        <f t="shared" si="65"/>
        <v>181800040.43625662</v>
      </c>
      <c r="F601" s="3">
        <f t="shared" si="66"/>
        <v>114386787.578291</v>
      </c>
      <c r="G601" s="3">
        <f t="shared" si="63"/>
        <v>114386787.578291</v>
      </c>
      <c r="H601" s="3">
        <f t="shared" si="67"/>
        <v>0</v>
      </c>
      <c r="I601" s="3">
        <f t="shared" si="68"/>
        <v>0</v>
      </c>
      <c r="J601" s="5">
        <f t="shared" si="69"/>
        <v>594</v>
      </c>
    </row>
    <row r="602" spans="2:10" x14ac:dyDescent="0.25">
      <c r="B602" s="6">
        <f t="shared" si="64"/>
        <v>0.59499999999999997</v>
      </c>
      <c r="C602" s="3" cm="1">
        <f t="array" ref="C602">INDEX('Modified Iteration Data'!$Q$8:$Q$1007,MATCH($B602,'Modified Iteration Data'!$AF$8:$AF$1007,0),0)</f>
        <v>182077681.83631438</v>
      </c>
      <c r="D602" s="3" cm="1">
        <f t="array" ref="D602">INDEX('Modified Iteration Data'!$R$8:$R$1007,MATCH($B602,'Modified Iteration Data'!$AG$8:$AG$1007,0),0)</f>
        <v>114431735.98621529</v>
      </c>
      <c r="E602" s="3">
        <f t="shared" si="65"/>
        <v>182077681.83631438</v>
      </c>
      <c r="F602" s="3">
        <f t="shared" si="66"/>
        <v>114431735.98621529</v>
      </c>
      <c r="G602" s="3">
        <f t="shared" si="63"/>
        <v>114431735.98621529</v>
      </c>
      <c r="H602" s="3">
        <f t="shared" si="67"/>
        <v>0</v>
      </c>
      <c r="I602" s="3">
        <f t="shared" si="68"/>
        <v>0</v>
      </c>
      <c r="J602" s="5">
        <f t="shared" si="69"/>
        <v>595</v>
      </c>
    </row>
    <row r="603" spans="2:10" x14ac:dyDescent="0.25">
      <c r="B603" s="6">
        <f t="shared" si="64"/>
        <v>0.59599999999999997</v>
      </c>
      <c r="C603" s="3" cm="1">
        <f t="array" ref="C603">INDEX('Modified Iteration Data'!$Q$8:$Q$1007,MATCH($B603,'Modified Iteration Data'!$AF$8:$AF$1007,0),0)</f>
        <v>182163969.84675461</v>
      </c>
      <c r="D603" s="3" cm="1">
        <f t="array" ref="D603">INDEX('Modified Iteration Data'!$R$8:$R$1007,MATCH($B603,'Modified Iteration Data'!$AG$8:$AG$1007,0),0)</f>
        <v>114436077.5292735</v>
      </c>
      <c r="E603" s="3">
        <f t="shared" si="65"/>
        <v>182163969.84675461</v>
      </c>
      <c r="F603" s="3">
        <f t="shared" si="66"/>
        <v>114436077.5292735</v>
      </c>
      <c r="G603" s="3">
        <f t="shared" si="63"/>
        <v>114436077.5292735</v>
      </c>
      <c r="H603" s="3">
        <f t="shared" si="67"/>
        <v>0</v>
      </c>
      <c r="I603" s="3">
        <f t="shared" si="68"/>
        <v>0</v>
      </c>
      <c r="J603" s="5">
        <f t="shared" si="69"/>
        <v>596</v>
      </c>
    </row>
    <row r="604" spans="2:10" x14ac:dyDescent="0.25">
      <c r="B604" s="6">
        <f t="shared" si="64"/>
        <v>0.59699999999999998</v>
      </c>
      <c r="C604" s="3" cm="1">
        <f t="array" ref="C604">INDEX('Modified Iteration Data'!$Q$8:$Q$1007,MATCH($B604,'Modified Iteration Data'!$AF$8:$AF$1007,0),0)</f>
        <v>182438692.77800468</v>
      </c>
      <c r="D604" s="3" cm="1">
        <f t="array" ref="D604">INDEX('Modified Iteration Data'!$R$8:$R$1007,MATCH($B604,'Modified Iteration Data'!$AG$8:$AG$1007,0),0)</f>
        <v>114458999.7180409</v>
      </c>
      <c r="E604" s="3">
        <f t="shared" si="65"/>
        <v>182438692.77800468</v>
      </c>
      <c r="F604" s="3">
        <f t="shared" si="66"/>
        <v>114458999.7180409</v>
      </c>
      <c r="G604" s="3">
        <f t="shared" si="63"/>
        <v>114458999.7180409</v>
      </c>
      <c r="H604" s="3">
        <f t="shared" si="67"/>
        <v>0</v>
      </c>
      <c r="I604" s="3">
        <f t="shared" si="68"/>
        <v>0</v>
      </c>
      <c r="J604" s="5">
        <f t="shared" si="69"/>
        <v>597</v>
      </c>
    </row>
    <row r="605" spans="2:10" x14ac:dyDescent="0.25">
      <c r="B605" s="6">
        <f t="shared" si="64"/>
        <v>0.59799999999999998</v>
      </c>
      <c r="C605" s="3" cm="1">
        <f t="array" ref="C605">INDEX('Modified Iteration Data'!$Q$8:$Q$1007,MATCH($B605,'Modified Iteration Data'!$AF$8:$AF$1007,0),0)</f>
        <v>182774467.81961578</v>
      </c>
      <c r="D605" s="3" cm="1">
        <f t="array" ref="D605">INDEX('Modified Iteration Data'!$R$8:$R$1007,MATCH($B605,'Modified Iteration Data'!$AG$8:$AG$1007,0),0)</f>
        <v>114506389.14188701</v>
      </c>
      <c r="E605" s="3">
        <f t="shared" si="65"/>
        <v>182774467.81961578</v>
      </c>
      <c r="F605" s="3">
        <f t="shared" si="66"/>
        <v>114506389.14188701</v>
      </c>
      <c r="G605" s="3">
        <f t="shared" si="63"/>
        <v>114506389.14188701</v>
      </c>
      <c r="H605" s="3">
        <f t="shared" si="67"/>
        <v>0</v>
      </c>
      <c r="I605" s="3">
        <f t="shared" si="68"/>
        <v>0</v>
      </c>
      <c r="J605" s="5">
        <f t="shared" si="69"/>
        <v>598</v>
      </c>
    </row>
    <row r="606" spans="2:10" x14ac:dyDescent="0.25">
      <c r="B606" s="6">
        <f t="shared" si="64"/>
        <v>0.59899999999999998</v>
      </c>
      <c r="C606" s="3" cm="1">
        <f t="array" ref="C606">INDEX('Modified Iteration Data'!$Q$8:$Q$1007,MATCH($B606,'Modified Iteration Data'!$AF$8:$AF$1007,0),0)</f>
        <v>182806888.84971619</v>
      </c>
      <c r="D606" s="3" cm="1">
        <f t="array" ref="D606">INDEX('Modified Iteration Data'!$R$8:$R$1007,MATCH($B606,'Modified Iteration Data'!$AG$8:$AG$1007,0),0)</f>
        <v>114542018.45927329</v>
      </c>
      <c r="E606" s="3">
        <f t="shared" si="65"/>
        <v>182806888.84971619</v>
      </c>
      <c r="F606" s="3">
        <f t="shared" si="66"/>
        <v>114542018.45927329</v>
      </c>
      <c r="G606" s="3">
        <f t="shared" si="63"/>
        <v>114542018.45927329</v>
      </c>
      <c r="H606" s="3">
        <f t="shared" si="67"/>
        <v>0</v>
      </c>
      <c r="I606" s="3">
        <f t="shared" si="68"/>
        <v>0</v>
      </c>
      <c r="J606" s="5">
        <f t="shared" si="69"/>
        <v>599</v>
      </c>
    </row>
    <row r="607" spans="2:10" x14ac:dyDescent="0.25">
      <c r="B607" s="6">
        <f t="shared" si="64"/>
        <v>0.6</v>
      </c>
      <c r="C607" s="3" cm="1">
        <f t="array" ref="C607">INDEX('Modified Iteration Data'!$Q$8:$Q$1007,MATCH($B607,'Modified Iteration Data'!$AF$8:$AF$1007,0),0)</f>
        <v>183318355.30013028</v>
      </c>
      <c r="D607" s="3" cm="1">
        <f t="array" ref="D607">INDEX('Modified Iteration Data'!$R$8:$R$1007,MATCH($B607,'Modified Iteration Data'!$AG$8:$AG$1007,0),0)</f>
        <v>114601914.06357411</v>
      </c>
      <c r="E607" s="3">
        <f t="shared" si="65"/>
        <v>183318355.30013028</v>
      </c>
      <c r="F607" s="3">
        <f t="shared" si="66"/>
        <v>114601914.06357411</v>
      </c>
      <c r="G607" s="3">
        <f t="shared" si="63"/>
        <v>114601914.06357411</v>
      </c>
      <c r="H607" s="3">
        <f>E607-F607</f>
        <v>68716441.236556172</v>
      </c>
      <c r="I607" s="3">
        <f t="shared" si="68"/>
        <v>0</v>
      </c>
      <c r="J607" s="5">
        <f t="shared" si="69"/>
        <v>600</v>
      </c>
    </row>
    <row r="608" spans="2:10" x14ac:dyDescent="0.25">
      <c r="B608" s="6">
        <f t="shared" si="64"/>
        <v>0.60099999999999998</v>
      </c>
      <c r="C608" s="3" cm="1">
        <f t="array" ref="C608">INDEX('Modified Iteration Data'!$Q$8:$Q$1007,MATCH($B608,'Modified Iteration Data'!$AF$8:$AF$1007,0),0)</f>
        <v>183510061.2517876</v>
      </c>
      <c r="D608" s="3" cm="1">
        <f t="array" ref="D608">INDEX('Modified Iteration Data'!$R$8:$R$1007,MATCH($B608,'Modified Iteration Data'!$AG$8:$AG$1007,0),0)</f>
        <v>114614059.2311817</v>
      </c>
      <c r="E608" s="3">
        <f t="shared" si="65"/>
        <v>183510061.2517876</v>
      </c>
      <c r="F608" s="3">
        <f t="shared" si="66"/>
        <v>114614059.2311817</v>
      </c>
      <c r="G608" s="3">
        <f t="shared" si="63"/>
        <v>114614059.2311817</v>
      </c>
      <c r="H608" s="3">
        <f t="shared" si="67"/>
        <v>0</v>
      </c>
      <c r="I608" s="3">
        <f t="shared" si="68"/>
        <v>0</v>
      </c>
      <c r="J608" s="5">
        <f t="shared" si="69"/>
        <v>601</v>
      </c>
    </row>
    <row r="609" spans="2:10" x14ac:dyDescent="0.25">
      <c r="B609" s="6">
        <f t="shared" si="64"/>
        <v>0.60199999999999998</v>
      </c>
      <c r="C609" s="3" cm="1">
        <f t="array" ref="C609">INDEX('Modified Iteration Data'!$Q$8:$Q$1007,MATCH($B609,'Modified Iteration Data'!$AF$8:$AF$1007,0),0)</f>
        <v>183510841.87680638</v>
      </c>
      <c r="D609" s="3" cm="1">
        <f t="array" ref="D609">INDEX('Modified Iteration Data'!$R$8:$R$1007,MATCH($B609,'Modified Iteration Data'!$AG$8:$AG$1007,0),0)</f>
        <v>114656808.20990601</v>
      </c>
      <c r="E609" s="3">
        <f t="shared" si="65"/>
        <v>183510841.87680638</v>
      </c>
      <c r="F609" s="3">
        <f t="shared" si="66"/>
        <v>114656808.20990601</v>
      </c>
      <c r="G609" s="3">
        <f t="shared" si="63"/>
        <v>114656808.20990601</v>
      </c>
      <c r="H609" s="3">
        <f t="shared" si="67"/>
        <v>0</v>
      </c>
      <c r="I609" s="3">
        <f t="shared" si="68"/>
        <v>0</v>
      </c>
      <c r="J609" s="5">
        <f t="shared" si="69"/>
        <v>602</v>
      </c>
    </row>
    <row r="610" spans="2:10" x14ac:dyDescent="0.25">
      <c r="B610" s="6">
        <f t="shared" si="64"/>
        <v>0.60299999999999998</v>
      </c>
      <c r="C610" s="3" cm="1">
        <f t="array" ref="C610">INDEX('Modified Iteration Data'!$Q$8:$Q$1007,MATCH($B610,'Modified Iteration Data'!$AF$8:$AF$1007,0),0)</f>
        <v>183856705.88469401</v>
      </c>
      <c r="D610" s="3" cm="1">
        <f t="array" ref="D610">INDEX('Modified Iteration Data'!$R$8:$R$1007,MATCH($B610,'Modified Iteration Data'!$AG$8:$AG$1007,0),0)</f>
        <v>114789877.6158208</v>
      </c>
      <c r="E610" s="3">
        <f t="shared" si="65"/>
        <v>183856705.88469401</v>
      </c>
      <c r="F610" s="3">
        <f t="shared" si="66"/>
        <v>114789877.6158208</v>
      </c>
      <c r="G610" s="3">
        <f t="shared" si="63"/>
        <v>114789877.6158208</v>
      </c>
      <c r="H610" s="3">
        <f t="shared" si="67"/>
        <v>0</v>
      </c>
      <c r="I610" s="3">
        <f t="shared" si="68"/>
        <v>0</v>
      </c>
      <c r="J610" s="5">
        <f t="shared" si="69"/>
        <v>603</v>
      </c>
    </row>
    <row r="611" spans="2:10" x14ac:dyDescent="0.25">
      <c r="B611" s="6">
        <f t="shared" si="64"/>
        <v>0.60399999999999998</v>
      </c>
      <c r="C611" s="3" cm="1">
        <f t="array" ref="C611">INDEX('Modified Iteration Data'!$Q$8:$Q$1007,MATCH($B611,'Modified Iteration Data'!$AF$8:$AF$1007,0),0)</f>
        <v>183877754.94432941</v>
      </c>
      <c r="D611" s="3" cm="1">
        <f t="array" ref="D611">INDEX('Modified Iteration Data'!$R$8:$R$1007,MATCH($B611,'Modified Iteration Data'!$AG$8:$AG$1007,0),0)</f>
        <v>114837182.043935</v>
      </c>
      <c r="E611" s="3">
        <f t="shared" si="65"/>
        <v>183877754.94432941</v>
      </c>
      <c r="F611" s="3">
        <f t="shared" si="66"/>
        <v>114837182.043935</v>
      </c>
      <c r="G611" s="3">
        <f t="shared" si="63"/>
        <v>114837182.043935</v>
      </c>
      <c r="H611" s="3">
        <f t="shared" si="67"/>
        <v>0</v>
      </c>
      <c r="I611" s="3">
        <f t="shared" si="68"/>
        <v>0</v>
      </c>
      <c r="J611" s="5">
        <f t="shared" si="69"/>
        <v>604</v>
      </c>
    </row>
    <row r="612" spans="2:10" x14ac:dyDescent="0.25">
      <c r="B612" s="6">
        <f t="shared" si="64"/>
        <v>0.60499999999999998</v>
      </c>
      <c r="C612" s="3" cm="1">
        <f t="array" ref="C612">INDEX('Modified Iteration Data'!$Q$8:$Q$1007,MATCH($B612,'Modified Iteration Data'!$AF$8:$AF$1007,0),0)</f>
        <v>183980501.52159989</v>
      </c>
      <c r="D612" s="3" cm="1">
        <f t="array" ref="D612">INDEX('Modified Iteration Data'!$R$8:$R$1007,MATCH($B612,'Modified Iteration Data'!$AG$8:$AG$1007,0),0)</f>
        <v>114839826.08455651</v>
      </c>
      <c r="E612" s="3">
        <f t="shared" si="65"/>
        <v>183980501.52159989</v>
      </c>
      <c r="F612" s="3">
        <f t="shared" si="66"/>
        <v>114839826.08455651</v>
      </c>
      <c r="G612" s="3">
        <f t="shared" si="63"/>
        <v>114839826.08455651</v>
      </c>
      <c r="H612" s="3">
        <f t="shared" si="67"/>
        <v>0</v>
      </c>
      <c r="I612" s="3">
        <f t="shared" si="68"/>
        <v>0</v>
      </c>
      <c r="J612" s="5">
        <f t="shared" si="69"/>
        <v>605</v>
      </c>
    </row>
    <row r="613" spans="2:10" x14ac:dyDescent="0.25">
      <c r="B613" s="6">
        <f t="shared" si="64"/>
        <v>0.60599999999999998</v>
      </c>
      <c r="C613" s="3" cm="1">
        <f t="array" ref="C613">INDEX('Modified Iteration Data'!$Q$8:$Q$1007,MATCH($B613,'Modified Iteration Data'!$AF$8:$AF$1007,0),0)</f>
        <v>184058231.32052121</v>
      </c>
      <c r="D613" s="3" cm="1">
        <f t="array" ref="D613">INDEX('Modified Iteration Data'!$R$8:$R$1007,MATCH($B613,'Modified Iteration Data'!$AG$8:$AG$1007,0),0)</f>
        <v>114985937.3330636</v>
      </c>
      <c r="E613" s="3">
        <f t="shared" si="65"/>
        <v>184058231.32052121</v>
      </c>
      <c r="F613" s="3">
        <f t="shared" si="66"/>
        <v>114985937.3330636</v>
      </c>
      <c r="G613" s="3">
        <f t="shared" si="63"/>
        <v>114985937.3330636</v>
      </c>
      <c r="H613" s="3">
        <f t="shared" si="67"/>
        <v>0</v>
      </c>
      <c r="I613" s="3">
        <f t="shared" si="68"/>
        <v>0</v>
      </c>
      <c r="J613" s="5">
        <f t="shared" si="69"/>
        <v>606</v>
      </c>
    </row>
    <row r="614" spans="2:10" x14ac:dyDescent="0.25">
      <c r="B614" s="6">
        <f t="shared" si="64"/>
        <v>0.60699999999999998</v>
      </c>
      <c r="C614" s="3" cm="1">
        <f t="array" ref="C614">INDEX('Modified Iteration Data'!$Q$8:$Q$1007,MATCH($B614,'Modified Iteration Data'!$AF$8:$AF$1007,0),0)</f>
        <v>184106875.98286599</v>
      </c>
      <c r="D614" s="3" cm="1">
        <f t="array" ref="D614">INDEX('Modified Iteration Data'!$R$8:$R$1007,MATCH($B614,'Modified Iteration Data'!$AG$8:$AG$1007,0),0)</f>
        <v>115006075.95092919</v>
      </c>
      <c r="E614" s="3">
        <f t="shared" si="65"/>
        <v>184106875.98286599</v>
      </c>
      <c r="F614" s="3">
        <f t="shared" si="66"/>
        <v>115006075.95092919</v>
      </c>
      <c r="G614" s="3">
        <f t="shared" si="63"/>
        <v>115006075.95092919</v>
      </c>
      <c r="H614" s="3">
        <f t="shared" si="67"/>
        <v>0</v>
      </c>
      <c r="I614" s="3">
        <f t="shared" si="68"/>
        <v>0</v>
      </c>
      <c r="J614" s="5">
        <f t="shared" si="69"/>
        <v>607</v>
      </c>
    </row>
    <row r="615" spans="2:10" x14ac:dyDescent="0.25">
      <c r="B615" s="6">
        <f t="shared" si="64"/>
        <v>0.60799999999999998</v>
      </c>
      <c r="C615" s="3" cm="1">
        <f t="array" ref="C615">INDEX('Modified Iteration Data'!$Q$8:$Q$1007,MATCH($B615,'Modified Iteration Data'!$AF$8:$AF$1007,0),0)</f>
        <v>184413995.6064229</v>
      </c>
      <c r="D615" s="3" cm="1">
        <f t="array" ref="D615">INDEX('Modified Iteration Data'!$R$8:$R$1007,MATCH($B615,'Modified Iteration Data'!$AG$8:$AG$1007,0),0)</f>
        <v>115230449.8117325</v>
      </c>
      <c r="E615" s="3">
        <f t="shared" si="65"/>
        <v>184413995.6064229</v>
      </c>
      <c r="F615" s="3">
        <f t="shared" si="66"/>
        <v>115230449.8117325</v>
      </c>
      <c r="G615" s="3">
        <f t="shared" si="63"/>
        <v>115230449.8117325</v>
      </c>
      <c r="H615" s="3">
        <f t="shared" si="67"/>
        <v>0</v>
      </c>
      <c r="I615" s="3">
        <f t="shared" si="68"/>
        <v>0</v>
      </c>
      <c r="J615" s="5">
        <f t="shared" si="69"/>
        <v>608</v>
      </c>
    </row>
    <row r="616" spans="2:10" x14ac:dyDescent="0.25">
      <c r="B616" s="6">
        <f t="shared" si="64"/>
        <v>0.60899999999999999</v>
      </c>
      <c r="C616" s="3" cm="1">
        <f t="array" ref="C616">INDEX('Modified Iteration Data'!$Q$8:$Q$1007,MATCH($B616,'Modified Iteration Data'!$AF$8:$AF$1007,0),0)</f>
        <v>184447324.16204271</v>
      </c>
      <c r="D616" s="3" cm="1">
        <f t="array" ref="D616">INDEX('Modified Iteration Data'!$R$8:$R$1007,MATCH($B616,'Modified Iteration Data'!$AG$8:$AG$1007,0),0)</f>
        <v>115319342.66339639</v>
      </c>
      <c r="E616" s="3">
        <f t="shared" si="65"/>
        <v>184447324.16204271</v>
      </c>
      <c r="F616" s="3">
        <f t="shared" si="66"/>
        <v>115319342.66339639</v>
      </c>
      <c r="G616" s="3">
        <f t="shared" si="63"/>
        <v>115319342.66339639</v>
      </c>
      <c r="H616" s="3">
        <f t="shared" si="67"/>
        <v>0</v>
      </c>
      <c r="I616" s="3">
        <f t="shared" si="68"/>
        <v>0</v>
      </c>
      <c r="J616" s="5">
        <f t="shared" si="69"/>
        <v>609</v>
      </c>
    </row>
    <row r="617" spans="2:10" x14ac:dyDescent="0.25">
      <c r="B617" s="6">
        <f t="shared" si="64"/>
        <v>0.61</v>
      </c>
      <c r="C617" s="3" cm="1">
        <f t="array" ref="C617">INDEX('Modified Iteration Data'!$Q$8:$Q$1007,MATCH($B617,'Modified Iteration Data'!$AF$8:$AF$1007,0),0)</f>
        <v>184702538.20046878</v>
      </c>
      <c r="D617" s="3" cm="1">
        <f t="array" ref="D617">INDEX('Modified Iteration Data'!$R$8:$R$1007,MATCH($B617,'Modified Iteration Data'!$AG$8:$AG$1007,0),0)</f>
        <v>115353436.28881019</v>
      </c>
      <c r="E617" s="3">
        <f t="shared" si="65"/>
        <v>184702538.20046878</v>
      </c>
      <c r="F617" s="3">
        <f t="shared" si="66"/>
        <v>115353436.28881019</v>
      </c>
      <c r="G617" s="3">
        <f t="shared" si="63"/>
        <v>115353436.28881019</v>
      </c>
      <c r="H617" s="3">
        <f t="shared" si="67"/>
        <v>0</v>
      </c>
      <c r="I617" s="3">
        <f t="shared" si="68"/>
        <v>0</v>
      </c>
      <c r="J617" s="5">
        <f t="shared" si="69"/>
        <v>610</v>
      </c>
    </row>
    <row r="618" spans="2:10" x14ac:dyDescent="0.25">
      <c r="B618" s="6">
        <f t="shared" si="64"/>
        <v>0.61099999999999999</v>
      </c>
      <c r="C618" s="3" cm="1">
        <f t="array" ref="C618">INDEX('Modified Iteration Data'!$Q$8:$Q$1007,MATCH($B618,'Modified Iteration Data'!$AF$8:$AF$1007,0),0)</f>
        <v>184739537.68950951</v>
      </c>
      <c r="D618" s="3" cm="1">
        <f t="array" ref="D618">INDEX('Modified Iteration Data'!$R$8:$R$1007,MATCH($B618,'Modified Iteration Data'!$AG$8:$AG$1007,0),0)</f>
        <v>115507084.813639</v>
      </c>
      <c r="E618" s="3">
        <f t="shared" si="65"/>
        <v>184739537.68950951</v>
      </c>
      <c r="F618" s="3">
        <f t="shared" si="66"/>
        <v>115507084.813639</v>
      </c>
      <c r="G618" s="3">
        <f t="shared" si="63"/>
        <v>115507084.813639</v>
      </c>
      <c r="H618" s="3">
        <f t="shared" si="67"/>
        <v>0</v>
      </c>
      <c r="I618" s="3">
        <f t="shared" si="68"/>
        <v>0</v>
      </c>
      <c r="J618" s="5">
        <f t="shared" si="69"/>
        <v>611</v>
      </c>
    </row>
    <row r="619" spans="2:10" x14ac:dyDescent="0.25">
      <c r="B619" s="6">
        <f t="shared" si="64"/>
        <v>0.61199999999999999</v>
      </c>
      <c r="C619" s="3" cm="1">
        <f t="array" ref="C619">INDEX('Modified Iteration Data'!$Q$8:$Q$1007,MATCH($B619,'Modified Iteration Data'!$AF$8:$AF$1007,0),0)</f>
        <v>184896378.5691897</v>
      </c>
      <c r="D619" s="3" cm="1">
        <f t="array" ref="D619">INDEX('Modified Iteration Data'!$R$8:$R$1007,MATCH($B619,'Modified Iteration Data'!$AG$8:$AG$1007,0),0)</f>
        <v>115582864.452758</v>
      </c>
      <c r="E619" s="3">
        <f t="shared" si="65"/>
        <v>184896378.5691897</v>
      </c>
      <c r="F619" s="3">
        <f t="shared" si="66"/>
        <v>115582864.452758</v>
      </c>
      <c r="G619" s="3">
        <f t="shared" si="63"/>
        <v>115582864.452758</v>
      </c>
      <c r="H619" s="3">
        <f t="shared" si="67"/>
        <v>0</v>
      </c>
      <c r="I619" s="3">
        <f t="shared" si="68"/>
        <v>0</v>
      </c>
      <c r="J619" s="5">
        <f t="shared" si="69"/>
        <v>612</v>
      </c>
    </row>
    <row r="620" spans="2:10" x14ac:dyDescent="0.25">
      <c r="B620" s="6">
        <f t="shared" si="64"/>
        <v>0.61299999999999999</v>
      </c>
      <c r="C620" s="3" cm="1">
        <f t="array" ref="C620">INDEX('Modified Iteration Data'!$Q$8:$Q$1007,MATCH($B620,'Modified Iteration Data'!$AF$8:$AF$1007,0),0)</f>
        <v>185138290.9046545</v>
      </c>
      <c r="D620" s="3" cm="1">
        <f t="array" ref="D620">INDEX('Modified Iteration Data'!$R$8:$R$1007,MATCH($B620,'Modified Iteration Data'!$AG$8:$AG$1007,0),0)</f>
        <v>115644373.6456148</v>
      </c>
      <c r="E620" s="3">
        <f t="shared" si="65"/>
        <v>185138290.9046545</v>
      </c>
      <c r="F620" s="3">
        <f t="shared" si="66"/>
        <v>115644373.6456148</v>
      </c>
      <c r="G620" s="3">
        <f t="shared" si="63"/>
        <v>115644373.6456148</v>
      </c>
      <c r="H620" s="3">
        <f t="shared" si="67"/>
        <v>0</v>
      </c>
      <c r="I620" s="3">
        <f t="shared" si="68"/>
        <v>0</v>
      </c>
      <c r="J620" s="5">
        <f t="shared" si="69"/>
        <v>613</v>
      </c>
    </row>
    <row r="621" spans="2:10" x14ac:dyDescent="0.25">
      <c r="B621" s="6">
        <f t="shared" si="64"/>
        <v>0.61399999999999999</v>
      </c>
      <c r="C621" s="3" cm="1">
        <f t="array" ref="C621">INDEX('Modified Iteration Data'!$Q$8:$Q$1007,MATCH($B621,'Modified Iteration Data'!$AF$8:$AF$1007,0),0)</f>
        <v>185219497.1340619</v>
      </c>
      <c r="D621" s="3" cm="1">
        <f t="array" ref="D621">INDEX('Modified Iteration Data'!$R$8:$R$1007,MATCH($B621,'Modified Iteration Data'!$AG$8:$AG$1007,0),0)</f>
        <v>115948986.1737165</v>
      </c>
      <c r="E621" s="3">
        <f t="shared" si="65"/>
        <v>185219497.1340619</v>
      </c>
      <c r="F621" s="3">
        <f t="shared" si="66"/>
        <v>115948986.1737165</v>
      </c>
      <c r="G621" s="3">
        <f t="shared" si="63"/>
        <v>115948986.1737165</v>
      </c>
      <c r="H621" s="3">
        <f t="shared" si="67"/>
        <v>0</v>
      </c>
      <c r="I621" s="3">
        <f t="shared" si="68"/>
        <v>0</v>
      </c>
      <c r="J621" s="5">
        <f t="shared" si="69"/>
        <v>614</v>
      </c>
    </row>
    <row r="622" spans="2:10" x14ac:dyDescent="0.25">
      <c r="B622" s="6">
        <f t="shared" si="64"/>
        <v>0.61499999999999999</v>
      </c>
      <c r="C622" s="3" cm="1">
        <f t="array" ref="C622">INDEX('Modified Iteration Data'!$Q$8:$Q$1007,MATCH($B622,'Modified Iteration Data'!$AF$8:$AF$1007,0),0)</f>
        <v>185296552.80571839</v>
      </c>
      <c r="D622" s="3" cm="1">
        <f t="array" ref="D622">INDEX('Modified Iteration Data'!$R$8:$R$1007,MATCH($B622,'Modified Iteration Data'!$AG$8:$AG$1007,0),0)</f>
        <v>115956769.2184235</v>
      </c>
      <c r="E622" s="3">
        <f t="shared" si="65"/>
        <v>185296552.80571839</v>
      </c>
      <c r="F622" s="3">
        <f t="shared" si="66"/>
        <v>115956769.2184235</v>
      </c>
      <c r="G622" s="3">
        <f t="shared" si="63"/>
        <v>115956769.2184235</v>
      </c>
      <c r="H622" s="3">
        <f t="shared" si="67"/>
        <v>0</v>
      </c>
      <c r="I622" s="3">
        <f t="shared" si="68"/>
        <v>0</v>
      </c>
      <c r="J622" s="5">
        <f t="shared" si="69"/>
        <v>615</v>
      </c>
    </row>
    <row r="623" spans="2:10" x14ac:dyDescent="0.25">
      <c r="B623" s="6">
        <f t="shared" si="64"/>
        <v>0.61599999999999999</v>
      </c>
      <c r="C623" s="3" cm="1">
        <f t="array" ref="C623">INDEX('Modified Iteration Data'!$Q$8:$Q$1007,MATCH($B623,'Modified Iteration Data'!$AF$8:$AF$1007,0),0)</f>
        <v>185305643.32435709</v>
      </c>
      <c r="D623" s="3" cm="1">
        <f t="array" ref="D623">INDEX('Modified Iteration Data'!$R$8:$R$1007,MATCH($B623,'Modified Iteration Data'!$AG$8:$AG$1007,0),0)</f>
        <v>115992223.7640228</v>
      </c>
      <c r="E623" s="3">
        <f t="shared" si="65"/>
        <v>185305643.32435709</v>
      </c>
      <c r="F623" s="3">
        <f t="shared" si="66"/>
        <v>115992223.7640228</v>
      </c>
      <c r="G623" s="3">
        <f t="shared" si="63"/>
        <v>115992223.7640228</v>
      </c>
      <c r="H623" s="3">
        <f t="shared" si="67"/>
        <v>0</v>
      </c>
      <c r="I623" s="3">
        <f t="shared" si="68"/>
        <v>0</v>
      </c>
      <c r="J623" s="5">
        <f t="shared" si="69"/>
        <v>616</v>
      </c>
    </row>
    <row r="624" spans="2:10" x14ac:dyDescent="0.25">
      <c r="B624" s="6">
        <f t="shared" si="64"/>
        <v>0.61699999999999999</v>
      </c>
      <c r="C624" s="3" cm="1">
        <f t="array" ref="C624">INDEX('Modified Iteration Data'!$Q$8:$Q$1007,MATCH($B624,'Modified Iteration Data'!$AF$8:$AF$1007,0),0)</f>
        <v>185533153.51456219</v>
      </c>
      <c r="D624" s="3" cm="1">
        <f t="array" ref="D624">INDEX('Modified Iteration Data'!$R$8:$R$1007,MATCH($B624,'Modified Iteration Data'!$AG$8:$AG$1007,0),0)</f>
        <v>115998035.5324883</v>
      </c>
      <c r="E624" s="3">
        <f t="shared" si="65"/>
        <v>185533153.51456219</v>
      </c>
      <c r="F624" s="3">
        <f t="shared" si="66"/>
        <v>115998035.5324883</v>
      </c>
      <c r="G624" s="3">
        <f t="shared" si="63"/>
        <v>115998035.5324883</v>
      </c>
      <c r="H624" s="3">
        <f t="shared" si="67"/>
        <v>0</v>
      </c>
      <c r="I624" s="3">
        <f t="shared" si="68"/>
        <v>0</v>
      </c>
      <c r="J624" s="5">
        <f t="shared" si="69"/>
        <v>617</v>
      </c>
    </row>
    <row r="625" spans="2:10" x14ac:dyDescent="0.25">
      <c r="B625" s="6">
        <f t="shared" si="64"/>
        <v>0.61799999999999999</v>
      </c>
      <c r="C625" s="3" cm="1">
        <f t="array" ref="C625">INDEX('Modified Iteration Data'!$Q$8:$Q$1007,MATCH($B625,'Modified Iteration Data'!$AF$8:$AF$1007,0),0)</f>
        <v>186028044.25020298</v>
      </c>
      <c r="D625" s="3" cm="1">
        <f t="array" ref="D625">INDEX('Modified Iteration Data'!$R$8:$R$1007,MATCH($B625,'Modified Iteration Data'!$AG$8:$AG$1007,0),0)</f>
        <v>116061437.96176019</v>
      </c>
      <c r="E625" s="3">
        <f t="shared" si="65"/>
        <v>186028044.25020298</v>
      </c>
      <c r="F625" s="3">
        <f t="shared" si="66"/>
        <v>116061437.96176019</v>
      </c>
      <c r="G625" s="3">
        <f t="shared" si="63"/>
        <v>116061437.96176019</v>
      </c>
      <c r="H625" s="3">
        <f t="shared" si="67"/>
        <v>0</v>
      </c>
      <c r="I625" s="3">
        <f t="shared" si="68"/>
        <v>0</v>
      </c>
      <c r="J625" s="5">
        <f t="shared" si="69"/>
        <v>618</v>
      </c>
    </row>
    <row r="626" spans="2:10" x14ac:dyDescent="0.25">
      <c r="B626" s="6">
        <f t="shared" si="64"/>
        <v>0.61899999999999999</v>
      </c>
      <c r="C626" s="3" cm="1">
        <f t="array" ref="C626">INDEX('Modified Iteration Data'!$Q$8:$Q$1007,MATCH($B626,'Modified Iteration Data'!$AF$8:$AF$1007,0),0)</f>
        <v>186231705.02499551</v>
      </c>
      <c r="D626" s="3" cm="1">
        <f t="array" ref="D626">INDEX('Modified Iteration Data'!$R$8:$R$1007,MATCH($B626,'Modified Iteration Data'!$AG$8:$AG$1007,0),0)</f>
        <v>116072257.0539698</v>
      </c>
      <c r="E626" s="3">
        <f t="shared" si="65"/>
        <v>186231705.02499551</v>
      </c>
      <c r="F626" s="3">
        <f t="shared" si="66"/>
        <v>116072257.0539698</v>
      </c>
      <c r="G626" s="3">
        <f t="shared" si="63"/>
        <v>116072257.0539698</v>
      </c>
      <c r="H626" s="3">
        <f t="shared" si="67"/>
        <v>0</v>
      </c>
      <c r="I626" s="3">
        <f t="shared" si="68"/>
        <v>0</v>
      </c>
      <c r="J626" s="5">
        <f t="shared" si="69"/>
        <v>619</v>
      </c>
    </row>
    <row r="627" spans="2:10" x14ac:dyDescent="0.25">
      <c r="B627" s="6">
        <f t="shared" si="64"/>
        <v>0.62</v>
      </c>
      <c r="C627" s="3" cm="1">
        <f t="array" ref="C627">INDEX('Modified Iteration Data'!$Q$8:$Q$1007,MATCH($B627,'Modified Iteration Data'!$AF$8:$AF$1007,0),0)</f>
        <v>186260828.76238191</v>
      </c>
      <c r="D627" s="3" cm="1">
        <f t="array" ref="D627">INDEX('Modified Iteration Data'!$R$8:$R$1007,MATCH($B627,'Modified Iteration Data'!$AG$8:$AG$1007,0),0)</f>
        <v>116091491.1415408</v>
      </c>
      <c r="E627" s="3">
        <f t="shared" si="65"/>
        <v>186260828.76238191</v>
      </c>
      <c r="F627" s="3">
        <f t="shared" si="66"/>
        <v>116091491.1415408</v>
      </c>
      <c r="G627" s="3">
        <f t="shared" si="63"/>
        <v>116091491.1415408</v>
      </c>
      <c r="H627" s="3">
        <f t="shared" si="67"/>
        <v>0</v>
      </c>
      <c r="I627" s="3">
        <f t="shared" si="68"/>
        <v>0</v>
      </c>
      <c r="J627" s="5">
        <f t="shared" si="69"/>
        <v>620</v>
      </c>
    </row>
    <row r="628" spans="2:10" x14ac:dyDescent="0.25">
      <c r="B628" s="6">
        <f t="shared" si="64"/>
        <v>0.621</v>
      </c>
      <c r="C628" s="3" cm="1">
        <f t="array" ref="C628">INDEX('Modified Iteration Data'!$Q$8:$Q$1007,MATCH($B628,'Modified Iteration Data'!$AF$8:$AF$1007,0),0)</f>
        <v>186672237.2543385</v>
      </c>
      <c r="D628" s="3" cm="1">
        <f t="array" ref="D628">INDEX('Modified Iteration Data'!$R$8:$R$1007,MATCH($B628,'Modified Iteration Data'!$AG$8:$AG$1007,0),0)</f>
        <v>116134497.41601899</v>
      </c>
      <c r="E628" s="3">
        <f t="shared" si="65"/>
        <v>186672237.2543385</v>
      </c>
      <c r="F628" s="3">
        <f t="shared" si="66"/>
        <v>116134497.41601899</v>
      </c>
      <c r="G628" s="3">
        <f t="shared" si="63"/>
        <v>116134497.41601899</v>
      </c>
      <c r="H628" s="3">
        <f t="shared" si="67"/>
        <v>0</v>
      </c>
      <c r="I628" s="3">
        <f t="shared" si="68"/>
        <v>0</v>
      </c>
      <c r="J628" s="5">
        <f t="shared" si="69"/>
        <v>621</v>
      </c>
    </row>
    <row r="629" spans="2:10" x14ac:dyDescent="0.25">
      <c r="B629" s="6">
        <f t="shared" si="64"/>
        <v>0.622</v>
      </c>
      <c r="C629" s="3" cm="1">
        <f t="array" ref="C629">INDEX('Modified Iteration Data'!$Q$8:$Q$1007,MATCH($B629,'Modified Iteration Data'!$AF$8:$AF$1007,0),0)</f>
        <v>186673608.78745028</v>
      </c>
      <c r="D629" s="3" cm="1">
        <f t="array" ref="D629">INDEX('Modified Iteration Data'!$R$8:$R$1007,MATCH($B629,'Modified Iteration Data'!$AG$8:$AG$1007,0),0)</f>
        <v>116191426.44720949</v>
      </c>
      <c r="E629" s="3">
        <f t="shared" si="65"/>
        <v>186673608.78745028</v>
      </c>
      <c r="F629" s="3">
        <f t="shared" si="66"/>
        <v>116191426.44720949</v>
      </c>
      <c r="G629" s="3">
        <f t="shared" si="63"/>
        <v>116191426.44720949</v>
      </c>
      <c r="H629" s="3">
        <f t="shared" si="67"/>
        <v>0</v>
      </c>
      <c r="I629" s="3">
        <f t="shared" si="68"/>
        <v>0</v>
      </c>
      <c r="J629" s="5">
        <f t="shared" si="69"/>
        <v>622</v>
      </c>
    </row>
    <row r="630" spans="2:10" x14ac:dyDescent="0.25">
      <c r="B630" s="6">
        <f t="shared" si="64"/>
        <v>0.623</v>
      </c>
      <c r="C630" s="3" cm="1">
        <f t="array" ref="C630">INDEX('Modified Iteration Data'!$Q$8:$Q$1007,MATCH($B630,'Modified Iteration Data'!$AF$8:$AF$1007,0),0)</f>
        <v>186694096.58413279</v>
      </c>
      <c r="D630" s="3" cm="1">
        <f t="array" ref="D630">INDEX('Modified Iteration Data'!$R$8:$R$1007,MATCH($B630,'Modified Iteration Data'!$AG$8:$AG$1007,0),0)</f>
        <v>116197194.724997</v>
      </c>
      <c r="E630" s="3">
        <f t="shared" si="65"/>
        <v>186694096.58413279</v>
      </c>
      <c r="F630" s="3">
        <f t="shared" si="66"/>
        <v>116197194.724997</v>
      </c>
      <c r="G630" s="3">
        <f t="shared" si="63"/>
        <v>116197194.724997</v>
      </c>
      <c r="H630" s="3">
        <f t="shared" si="67"/>
        <v>0</v>
      </c>
      <c r="I630" s="3">
        <f t="shared" si="68"/>
        <v>0</v>
      </c>
      <c r="J630" s="5">
        <f t="shared" si="69"/>
        <v>623</v>
      </c>
    </row>
    <row r="631" spans="2:10" x14ac:dyDescent="0.25">
      <c r="B631" s="6">
        <f t="shared" si="64"/>
        <v>0.624</v>
      </c>
      <c r="C631" s="3" cm="1">
        <f t="array" ref="C631">INDEX('Modified Iteration Data'!$Q$8:$Q$1007,MATCH($B631,'Modified Iteration Data'!$AF$8:$AF$1007,0),0)</f>
        <v>186772209.42013279</v>
      </c>
      <c r="D631" s="3" cm="1">
        <f t="array" ref="D631">INDEX('Modified Iteration Data'!$R$8:$R$1007,MATCH($B631,'Modified Iteration Data'!$AG$8:$AG$1007,0),0)</f>
        <v>116280369.27679819</v>
      </c>
      <c r="E631" s="3">
        <f t="shared" si="65"/>
        <v>186772209.42013279</v>
      </c>
      <c r="F631" s="3">
        <f t="shared" si="66"/>
        <v>116280369.27679819</v>
      </c>
      <c r="G631" s="3">
        <f t="shared" si="63"/>
        <v>116280369.27679819</v>
      </c>
      <c r="H631" s="3">
        <f t="shared" si="67"/>
        <v>0</v>
      </c>
      <c r="I631" s="3">
        <f t="shared" si="68"/>
        <v>0</v>
      </c>
      <c r="J631" s="5">
        <f t="shared" si="69"/>
        <v>624</v>
      </c>
    </row>
    <row r="632" spans="2:10" x14ac:dyDescent="0.25">
      <c r="B632" s="6">
        <f t="shared" si="64"/>
        <v>0.625</v>
      </c>
      <c r="C632" s="3" cm="1">
        <f t="array" ref="C632">INDEX('Modified Iteration Data'!$Q$8:$Q$1007,MATCH($B632,'Modified Iteration Data'!$AF$8:$AF$1007,0),0)</f>
        <v>186802106.08631492</v>
      </c>
      <c r="D632" s="3" cm="1">
        <f t="array" ref="D632">INDEX('Modified Iteration Data'!$R$8:$R$1007,MATCH($B632,'Modified Iteration Data'!$AG$8:$AG$1007,0),0)</f>
        <v>116312237.73536851</v>
      </c>
      <c r="E632" s="3">
        <f t="shared" si="65"/>
        <v>186802106.08631492</v>
      </c>
      <c r="F632" s="3">
        <f t="shared" si="66"/>
        <v>116312237.73536851</v>
      </c>
      <c r="G632" s="3">
        <f t="shared" si="63"/>
        <v>116312237.73536851</v>
      </c>
      <c r="H632" s="3">
        <f t="shared" si="67"/>
        <v>0</v>
      </c>
      <c r="I632" s="3">
        <f t="shared" si="68"/>
        <v>0</v>
      </c>
      <c r="J632" s="5">
        <f t="shared" si="69"/>
        <v>625</v>
      </c>
    </row>
    <row r="633" spans="2:10" x14ac:dyDescent="0.25">
      <c r="B633" s="6">
        <f t="shared" si="64"/>
        <v>0.626</v>
      </c>
      <c r="C633" s="3" cm="1">
        <f t="array" ref="C633">INDEX('Modified Iteration Data'!$Q$8:$Q$1007,MATCH($B633,'Modified Iteration Data'!$AF$8:$AF$1007,0),0)</f>
        <v>186891183.34049541</v>
      </c>
      <c r="D633" s="3" cm="1">
        <f t="array" ref="D633">INDEX('Modified Iteration Data'!$R$8:$R$1007,MATCH($B633,'Modified Iteration Data'!$AG$8:$AG$1007,0),0)</f>
        <v>116363115.4442379</v>
      </c>
      <c r="E633" s="3">
        <f t="shared" si="65"/>
        <v>186891183.34049541</v>
      </c>
      <c r="F633" s="3">
        <f t="shared" si="66"/>
        <v>116363115.4442379</v>
      </c>
      <c r="G633" s="3">
        <f t="shared" si="63"/>
        <v>116363115.4442379</v>
      </c>
      <c r="H633" s="3">
        <f t="shared" si="67"/>
        <v>0</v>
      </c>
      <c r="I633" s="3">
        <f t="shared" si="68"/>
        <v>0</v>
      </c>
      <c r="J633" s="5">
        <f t="shared" si="69"/>
        <v>626</v>
      </c>
    </row>
    <row r="634" spans="2:10" x14ac:dyDescent="0.25">
      <c r="B634" s="6">
        <f t="shared" si="64"/>
        <v>0.627</v>
      </c>
      <c r="C634" s="3" cm="1">
        <f t="array" ref="C634">INDEX('Modified Iteration Data'!$Q$8:$Q$1007,MATCH($B634,'Modified Iteration Data'!$AF$8:$AF$1007,0),0)</f>
        <v>186910801.6053136</v>
      </c>
      <c r="D634" s="3" cm="1">
        <f t="array" ref="D634">INDEX('Modified Iteration Data'!$R$8:$R$1007,MATCH($B634,'Modified Iteration Data'!$AG$8:$AG$1007,0),0)</f>
        <v>116366478.1908685</v>
      </c>
      <c r="E634" s="3">
        <f t="shared" si="65"/>
        <v>186910801.6053136</v>
      </c>
      <c r="F634" s="3">
        <f t="shared" si="66"/>
        <v>116366478.1908685</v>
      </c>
      <c r="G634" s="3">
        <f t="shared" si="63"/>
        <v>116366478.1908685</v>
      </c>
      <c r="H634" s="3">
        <f t="shared" si="67"/>
        <v>0</v>
      </c>
      <c r="I634" s="3">
        <f t="shared" si="68"/>
        <v>0</v>
      </c>
      <c r="J634" s="5">
        <f t="shared" si="69"/>
        <v>627</v>
      </c>
    </row>
    <row r="635" spans="2:10" x14ac:dyDescent="0.25">
      <c r="B635" s="6">
        <f t="shared" si="64"/>
        <v>0.628</v>
      </c>
      <c r="C635" s="3" cm="1">
        <f t="array" ref="C635">INDEX('Modified Iteration Data'!$Q$8:$Q$1007,MATCH($B635,'Modified Iteration Data'!$AF$8:$AF$1007,0),0)</f>
        <v>187150455.32024458</v>
      </c>
      <c r="D635" s="3" cm="1">
        <f t="array" ref="D635">INDEX('Modified Iteration Data'!$R$8:$R$1007,MATCH($B635,'Modified Iteration Data'!$AG$8:$AG$1007,0),0)</f>
        <v>116375980.145473</v>
      </c>
      <c r="E635" s="3">
        <f t="shared" si="65"/>
        <v>187150455.32024458</v>
      </c>
      <c r="F635" s="3">
        <f t="shared" si="66"/>
        <v>116375980.145473</v>
      </c>
      <c r="G635" s="3">
        <f t="shared" si="63"/>
        <v>116375980.145473</v>
      </c>
      <c r="H635" s="3">
        <f t="shared" si="67"/>
        <v>0</v>
      </c>
      <c r="I635" s="3">
        <f t="shared" si="68"/>
        <v>0</v>
      </c>
      <c r="J635" s="5">
        <f t="shared" si="69"/>
        <v>628</v>
      </c>
    </row>
    <row r="636" spans="2:10" x14ac:dyDescent="0.25">
      <c r="B636" s="6">
        <f t="shared" si="64"/>
        <v>0.629</v>
      </c>
      <c r="C636" s="3" cm="1">
        <f t="array" ref="C636">INDEX('Modified Iteration Data'!$Q$8:$Q$1007,MATCH($B636,'Modified Iteration Data'!$AF$8:$AF$1007,0),0)</f>
        <v>187156942.12249899</v>
      </c>
      <c r="D636" s="3" cm="1">
        <f t="array" ref="D636">INDEX('Modified Iteration Data'!$R$8:$R$1007,MATCH($B636,'Modified Iteration Data'!$AG$8:$AG$1007,0),0)</f>
        <v>116397312.3818444</v>
      </c>
      <c r="E636" s="3">
        <f t="shared" si="65"/>
        <v>187156942.12249899</v>
      </c>
      <c r="F636" s="3">
        <f t="shared" si="66"/>
        <v>116397312.3818444</v>
      </c>
      <c r="G636" s="3">
        <f t="shared" si="63"/>
        <v>116397312.3818444</v>
      </c>
      <c r="H636" s="3">
        <f t="shared" si="67"/>
        <v>0</v>
      </c>
      <c r="I636" s="3">
        <f t="shared" si="68"/>
        <v>0</v>
      </c>
      <c r="J636" s="5">
        <f t="shared" si="69"/>
        <v>629</v>
      </c>
    </row>
    <row r="637" spans="2:10" x14ac:dyDescent="0.25">
      <c r="B637" s="6">
        <f t="shared" si="64"/>
        <v>0.63</v>
      </c>
      <c r="C637" s="3" cm="1">
        <f t="array" ref="C637">INDEX('Modified Iteration Data'!$Q$8:$Q$1007,MATCH($B637,'Modified Iteration Data'!$AF$8:$AF$1007,0),0)</f>
        <v>187206953.75296992</v>
      </c>
      <c r="D637" s="3" cm="1">
        <f t="array" ref="D637">INDEX('Modified Iteration Data'!$R$8:$R$1007,MATCH($B637,'Modified Iteration Data'!$AG$8:$AG$1007,0),0)</f>
        <v>116438585.0738778</v>
      </c>
      <c r="E637" s="3">
        <f t="shared" si="65"/>
        <v>187206953.75296992</v>
      </c>
      <c r="F637" s="3">
        <f t="shared" si="66"/>
        <v>116438585.0738778</v>
      </c>
      <c r="G637" s="3">
        <f t="shared" si="63"/>
        <v>116438585.0738778</v>
      </c>
      <c r="H637" s="3">
        <f t="shared" si="67"/>
        <v>0</v>
      </c>
      <c r="I637" s="3">
        <f t="shared" si="68"/>
        <v>0</v>
      </c>
      <c r="J637" s="5">
        <f t="shared" si="69"/>
        <v>630</v>
      </c>
    </row>
    <row r="638" spans="2:10" x14ac:dyDescent="0.25">
      <c r="B638" s="6">
        <f t="shared" si="64"/>
        <v>0.63100000000000001</v>
      </c>
      <c r="C638" s="3" cm="1">
        <f t="array" ref="C638">INDEX('Modified Iteration Data'!$Q$8:$Q$1007,MATCH($B638,'Modified Iteration Data'!$AF$8:$AF$1007,0),0)</f>
        <v>187374345.20714602</v>
      </c>
      <c r="D638" s="3" cm="1">
        <f t="array" ref="D638">INDEX('Modified Iteration Data'!$R$8:$R$1007,MATCH($B638,'Modified Iteration Data'!$AG$8:$AG$1007,0),0)</f>
        <v>116549119.04935309</v>
      </c>
      <c r="E638" s="3">
        <f t="shared" si="65"/>
        <v>187374345.20714602</v>
      </c>
      <c r="F638" s="3">
        <f t="shared" si="66"/>
        <v>116549119.04935309</v>
      </c>
      <c r="G638" s="3">
        <f t="shared" si="63"/>
        <v>116549119.04935309</v>
      </c>
      <c r="H638" s="3">
        <f t="shared" si="67"/>
        <v>0</v>
      </c>
      <c r="I638" s="3">
        <f t="shared" si="68"/>
        <v>0</v>
      </c>
      <c r="J638" s="5">
        <f t="shared" si="69"/>
        <v>631</v>
      </c>
    </row>
    <row r="639" spans="2:10" x14ac:dyDescent="0.25">
      <c r="B639" s="6">
        <f t="shared" si="64"/>
        <v>0.63200000000000001</v>
      </c>
      <c r="C639" s="3" cm="1">
        <f t="array" ref="C639">INDEX('Modified Iteration Data'!$Q$8:$Q$1007,MATCH($B639,'Modified Iteration Data'!$AF$8:$AF$1007,0),0)</f>
        <v>187403758.84180281</v>
      </c>
      <c r="D639" s="3" cm="1">
        <f t="array" ref="D639">INDEX('Modified Iteration Data'!$R$8:$R$1007,MATCH($B639,'Modified Iteration Data'!$AG$8:$AG$1007,0),0)</f>
        <v>116577210.6275332</v>
      </c>
      <c r="E639" s="3">
        <f t="shared" si="65"/>
        <v>187403758.84180281</v>
      </c>
      <c r="F639" s="3">
        <f t="shared" si="66"/>
        <v>116577210.6275332</v>
      </c>
      <c r="G639" s="3">
        <f t="shared" si="63"/>
        <v>116577210.6275332</v>
      </c>
      <c r="H639" s="3">
        <f t="shared" si="67"/>
        <v>0</v>
      </c>
      <c r="I639" s="3">
        <f t="shared" si="68"/>
        <v>0</v>
      </c>
      <c r="J639" s="5">
        <f t="shared" si="69"/>
        <v>632</v>
      </c>
    </row>
    <row r="640" spans="2:10" x14ac:dyDescent="0.25">
      <c r="B640" s="6">
        <f t="shared" si="64"/>
        <v>0.63300000000000001</v>
      </c>
      <c r="C640" s="3" cm="1">
        <f t="array" ref="C640">INDEX('Modified Iteration Data'!$Q$8:$Q$1007,MATCH($B640,'Modified Iteration Data'!$AF$8:$AF$1007,0),0)</f>
        <v>187457525.68519038</v>
      </c>
      <c r="D640" s="3" cm="1">
        <f t="array" ref="D640">INDEX('Modified Iteration Data'!$R$8:$R$1007,MATCH($B640,'Modified Iteration Data'!$AG$8:$AG$1007,0),0)</f>
        <v>116588509.42137121</v>
      </c>
      <c r="E640" s="3">
        <f t="shared" si="65"/>
        <v>187457525.68519038</v>
      </c>
      <c r="F640" s="3">
        <f t="shared" si="66"/>
        <v>116588509.42137121</v>
      </c>
      <c r="G640" s="3">
        <f t="shared" si="63"/>
        <v>116588509.42137121</v>
      </c>
      <c r="H640" s="3">
        <f t="shared" si="67"/>
        <v>0</v>
      </c>
      <c r="I640" s="3">
        <f t="shared" si="68"/>
        <v>0</v>
      </c>
      <c r="J640" s="5">
        <f t="shared" si="69"/>
        <v>633</v>
      </c>
    </row>
    <row r="641" spans="2:10" x14ac:dyDescent="0.25">
      <c r="B641" s="6">
        <f t="shared" si="64"/>
        <v>0.63400000000000001</v>
      </c>
      <c r="C641" s="3" cm="1">
        <f t="array" ref="C641">INDEX('Modified Iteration Data'!$Q$8:$Q$1007,MATCH($B641,'Modified Iteration Data'!$AF$8:$AF$1007,0),0)</f>
        <v>187553080.14888239</v>
      </c>
      <c r="D641" s="3" cm="1">
        <f t="array" ref="D641">INDEX('Modified Iteration Data'!$R$8:$R$1007,MATCH($B641,'Modified Iteration Data'!$AG$8:$AG$1007,0),0)</f>
        <v>116744860.0146158</v>
      </c>
      <c r="E641" s="3">
        <f t="shared" si="65"/>
        <v>187553080.14888239</v>
      </c>
      <c r="F641" s="3">
        <f t="shared" si="66"/>
        <v>116744860.0146158</v>
      </c>
      <c r="G641" s="3">
        <f t="shared" si="63"/>
        <v>116744860.0146158</v>
      </c>
      <c r="H641" s="3">
        <f t="shared" si="67"/>
        <v>0</v>
      </c>
      <c r="I641" s="3">
        <f t="shared" si="68"/>
        <v>0</v>
      </c>
      <c r="J641" s="5">
        <f t="shared" si="69"/>
        <v>634</v>
      </c>
    </row>
    <row r="642" spans="2:10" x14ac:dyDescent="0.25">
      <c r="B642" s="6">
        <f t="shared" si="64"/>
        <v>0.63500000000000001</v>
      </c>
      <c r="C642" s="3" cm="1">
        <f t="array" ref="C642">INDEX('Modified Iteration Data'!$Q$8:$Q$1007,MATCH($B642,'Modified Iteration Data'!$AF$8:$AF$1007,0),0)</f>
        <v>188431118.76425838</v>
      </c>
      <c r="D642" s="3" cm="1">
        <f t="array" ref="D642">INDEX('Modified Iteration Data'!$R$8:$R$1007,MATCH($B642,'Modified Iteration Data'!$AG$8:$AG$1007,0),0)</f>
        <v>116770892.4489179</v>
      </c>
      <c r="E642" s="3">
        <f t="shared" si="65"/>
        <v>188431118.76425838</v>
      </c>
      <c r="F642" s="3">
        <f t="shared" si="66"/>
        <v>116770892.4489179</v>
      </c>
      <c r="G642" s="3">
        <f t="shared" si="63"/>
        <v>116770892.4489179</v>
      </c>
      <c r="H642" s="3">
        <f t="shared" si="67"/>
        <v>0</v>
      </c>
      <c r="I642" s="3">
        <f t="shared" si="68"/>
        <v>0</v>
      </c>
      <c r="J642" s="5">
        <f t="shared" si="69"/>
        <v>635</v>
      </c>
    </row>
    <row r="643" spans="2:10" x14ac:dyDescent="0.25">
      <c r="B643" s="6">
        <f t="shared" si="64"/>
        <v>0.63600000000000001</v>
      </c>
      <c r="C643" s="3" cm="1">
        <f t="array" ref="C643">INDEX('Modified Iteration Data'!$Q$8:$Q$1007,MATCH($B643,'Modified Iteration Data'!$AF$8:$AF$1007,0),0)</f>
        <v>188434766.1665177</v>
      </c>
      <c r="D643" s="3" cm="1">
        <f t="array" ref="D643">INDEX('Modified Iteration Data'!$R$8:$R$1007,MATCH($B643,'Modified Iteration Data'!$AG$8:$AG$1007,0),0)</f>
        <v>116785853.03781649</v>
      </c>
      <c r="E643" s="3">
        <f t="shared" si="65"/>
        <v>188434766.1665177</v>
      </c>
      <c r="F643" s="3">
        <f t="shared" si="66"/>
        <v>116785853.03781649</v>
      </c>
      <c r="G643" s="3">
        <f t="shared" si="63"/>
        <v>116785853.03781649</v>
      </c>
      <c r="H643" s="3">
        <f t="shared" si="67"/>
        <v>0</v>
      </c>
      <c r="I643" s="3">
        <f t="shared" si="68"/>
        <v>0</v>
      </c>
      <c r="J643" s="5">
        <f t="shared" si="69"/>
        <v>636</v>
      </c>
    </row>
    <row r="644" spans="2:10" x14ac:dyDescent="0.25">
      <c r="B644" s="6">
        <f t="shared" si="64"/>
        <v>0.63700000000000001</v>
      </c>
      <c r="C644" s="3" cm="1">
        <f t="array" ref="C644">INDEX('Modified Iteration Data'!$Q$8:$Q$1007,MATCH($B644,'Modified Iteration Data'!$AF$8:$AF$1007,0),0)</f>
        <v>188519953.46523911</v>
      </c>
      <c r="D644" s="3" cm="1">
        <f t="array" ref="D644">INDEX('Modified Iteration Data'!$R$8:$R$1007,MATCH($B644,'Modified Iteration Data'!$AG$8:$AG$1007,0),0)</f>
        <v>116833781.60787609</v>
      </c>
      <c r="E644" s="3">
        <f t="shared" si="65"/>
        <v>188519953.46523911</v>
      </c>
      <c r="F644" s="3">
        <f t="shared" si="66"/>
        <v>116833781.60787609</v>
      </c>
      <c r="G644" s="3">
        <f t="shared" si="63"/>
        <v>116833781.60787609</v>
      </c>
      <c r="H644" s="3">
        <f t="shared" si="67"/>
        <v>0</v>
      </c>
      <c r="I644" s="3">
        <f t="shared" si="68"/>
        <v>0</v>
      </c>
      <c r="J644" s="5">
        <f t="shared" si="69"/>
        <v>637</v>
      </c>
    </row>
    <row r="645" spans="2:10" x14ac:dyDescent="0.25">
      <c r="B645" s="6">
        <f t="shared" si="64"/>
        <v>0.63800000000000001</v>
      </c>
      <c r="C645" s="3" cm="1">
        <f t="array" ref="C645">INDEX('Modified Iteration Data'!$Q$8:$Q$1007,MATCH($B645,'Modified Iteration Data'!$AF$8:$AF$1007,0),0)</f>
        <v>188623447.3892847</v>
      </c>
      <c r="D645" s="3" cm="1">
        <f t="array" ref="D645">INDEX('Modified Iteration Data'!$R$8:$R$1007,MATCH($B645,'Modified Iteration Data'!$AG$8:$AG$1007,0),0)</f>
        <v>116852010.1948867</v>
      </c>
      <c r="E645" s="3">
        <f t="shared" si="65"/>
        <v>188623447.3892847</v>
      </c>
      <c r="F645" s="3">
        <f t="shared" si="66"/>
        <v>116852010.1948867</v>
      </c>
      <c r="G645" s="3">
        <f t="shared" si="63"/>
        <v>116852010.1948867</v>
      </c>
      <c r="H645" s="3">
        <f t="shared" si="67"/>
        <v>0</v>
      </c>
      <c r="I645" s="3">
        <f t="shared" si="68"/>
        <v>0</v>
      </c>
      <c r="J645" s="5">
        <f t="shared" si="69"/>
        <v>638</v>
      </c>
    </row>
    <row r="646" spans="2:10" x14ac:dyDescent="0.25">
      <c r="B646" s="6">
        <f t="shared" si="64"/>
        <v>0.63900000000000001</v>
      </c>
      <c r="C646" s="3" cm="1">
        <f t="array" ref="C646">INDEX('Modified Iteration Data'!$Q$8:$Q$1007,MATCH($B646,'Modified Iteration Data'!$AF$8:$AF$1007,0),0)</f>
        <v>188675428.05025861</v>
      </c>
      <c r="D646" s="3" cm="1">
        <f t="array" ref="D646">INDEX('Modified Iteration Data'!$R$8:$R$1007,MATCH($B646,'Modified Iteration Data'!$AG$8:$AG$1007,0),0)</f>
        <v>116892224.55588689</v>
      </c>
      <c r="E646" s="3">
        <f t="shared" si="65"/>
        <v>188675428.05025861</v>
      </c>
      <c r="F646" s="3">
        <f t="shared" si="66"/>
        <v>116892224.55588689</v>
      </c>
      <c r="G646" s="3">
        <f t="shared" si="63"/>
        <v>116892224.55588689</v>
      </c>
      <c r="H646" s="3">
        <f t="shared" si="67"/>
        <v>0</v>
      </c>
      <c r="I646" s="3">
        <f t="shared" si="68"/>
        <v>0</v>
      </c>
      <c r="J646" s="5">
        <f t="shared" si="69"/>
        <v>639</v>
      </c>
    </row>
    <row r="647" spans="2:10" x14ac:dyDescent="0.25">
      <c r="B647" s="6">
        <f t="shared" si="64"/>
        <v>0.64</v>
      </c>
      <c r="C647" s="3" cm="1">
        <f t="array" ref="C647">INDEX('Modified Iteration Data'!$Q$8:$Q$1007,MATCH($B647,'Modified Iteration Data'!$AF$8:$AF$1007,0),0)</f>
        <v>188781968.22514638</v>
      </c>
      <c r="D647" s="3" cm="1">
        <f t="array" ref="D647">INDEX('Modified Iteration Data'!$R$8:$R$1007,MATCH($B647,'Modified Iteration Data'!$AG$8:$AG$1007,0),0)</f>
        <v>116916195.1682274</v>
      </c>
      <c r="E647" s="3">
        <f t="shared" si="65"/>
        <v>188781968.22514638</v>
      </c>
      <c r="F647" s="3">
        <f t="shared" si="66"/>
        <v>116916195.1682274</v>
      </c>
      <c r="G647" s="3">
        <f t="shared" si="63"/>
        <v>116916195.1682274</v>
      </c>
      <c r="H647" s="3">
        <f t="shared" si="67"/>
        <v>0</v>
      </c>
      <c r="I647" s="3">
        <f t="shared" si="68"/>
        <v>0</v>
      </c>
      <c r="J647" s="5">
        <f t="shared" si="69"/>
        <v>640</v>
      </c>
    </row>
    <row r="648" spans="2:10" x14ac:dyDescent="0.25">
      <c r="B648" s="6">
        <f t="shared" si="64"/>
        <v>0.64100000000000001</v>
      </c>
      <c r="C648" s="3" cm="1">
        <f t="array" ref="C648">INDEX('Modified Iteration Data'!$Q$8:$Q$1007,MATCH($B648,'Modified Iteration Data'!$AF$8:$AF$1007,0),0)</f>
        <v>188848696.16685998</v>
      </c>
      <c r="D648" s="3" cm="1">
        <f t="array" ref="D648">INDEX('Modified Iteration Data'!$R$8:$R$1007,MATCH($B648,'Modified Iteration Data'!$AG$8:$AG$1007,0),0)</f>
        <v>117021801.77851459</v>
      </c>
      <c r="E648" s="3">
        <f t="shared" si="65"/>
        <v>188848696.16685998</v>
      </c>
      <c r="F648" s="3">
        <f t="shared" si="66"/>
        <v>117021801.77851459</v>
      </c>
      <c r="G648" s="3">
        <f t="shared" ref="G648:G711" si="70">MIN(E648:F648)</f>
        <v>117021801.77851459</v>
      </c>
      <c r="H648" s="3">
        <f t="shared" si="67"/>
        <v>0</v>
      </c>
      <c r="I648" s="3">
        <f t="shared" si="68"/>
        <v>0</v>
      </c>
      <c r="J648" s="5">
        <f t="shared" si="69"/>
        <v>641</v>
      </c>
    </row>
    <row r="649" spans="2:10" x14ac:dyDescent="0.25">
      <c r="B649" s="6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189175874.73898971</v>
      </c>
      <c r="D649" s="3" cm="1">
        <f t="array" ref="D649">INDEX('Modified Iteration Data'!$R$8:$R$1007,MATCH($B649,'Modified Iteration Data'!$AG$8:$AG$1007,0),0)</f>
        <v>117087567.9131178</v>
      </c>
      <c r="E649" s="3">
        <f t="shared" ref="E649:E712" si="72">C649+$E$5</f>
        <v>189175874.73898971</v>
      </c>
      <c r="F649" s="3">
        <f t="shared" ref="F649:F712" si="73">D649+$F$5</f>
        <v>117087567.9131178</v>
      </c>
      <c r="G649" s="3">
        <f t="shared" si="70"/>
        <v>117087567.9131178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5">
        <f t="shared" si="69"/>
        <v>642</v>
      </c>
    </row>
    <row r="650" spans="2:10" x14ac:dyDescent="0.25">
      <c r="B650" s="6">
        <f t="shared" si="71"/>
        <v>0.64300000000000002</v>
      </c>
      <c r="C650" s="3" cm="1">
        <f t="array" ref="C650">INDEX('Modified Iteration Data'!$Q$8:$Q$1007,MATCH($B650,'Modified Iteration Data'!$AF$8:$AF$1007,0),0)</f>
        <v>189191187.58621562</v>
      </c>
      <c r="D650" s="3" cm="1">
        <f t="array" ref="D650">INDEX('Modified Iteration Data'!$R$8:$R$1007,MATCH($B650,'Modified Iteration Data'!$AG$8:$AG$1007,0),0)</f>
        <v>117125974.6747133</v>
      </c>
      <c r="E650" s="3">
        <f t="shared" si="72"/>
        <v>189191187.58621562</v>
      </c>
      <c r="F650" s="3">
        <f t="shared" si="73"/>
        <v>117125974.6747133</v>
      </c>
      <c r="G650" s="3">
        <f t="shared" si="70"/>
        <v>117125974.6747133</v>
      </c>
      <c r="H650" s="3">
        <f t="shared" si="74"/>
        <v>0</v>
      </c>
      <c r="I650" s="3">
        <f t="shared" si="75"/>
        <v>0</v>
      </c>
      <c r="J650" s="5">
        <f t="shared" ref="J650:J713" si="76">J649+1</f>
        <v>643</v>
      </c>
    </row>
    <row r="651" spans="2:10" x14ac:dyDescent="0.25">
      <c r="B651" s="6">
        <f t="shared" si="71"/>
        <v>0.64400000000000002</v>
      </c>
      <c r="C651" s="3" cm="1">
        <f t="array" ref="C651">INDEX('Modified Iteration Data'!$Q$8:$Q$1007,MATCH($B651,'Modified Iteration Data'!$AF$8:$AF$1007,0),0)</f>
        <v>189296650.3125138</v>
      </c>
      <c r="D651" s="3" cm="1">
        <f t="array" ref="D651">INDEX('Modified Iteration Data'!$R$8:$R$1007,MATCH($B651,'Modified Iteration Data'!$AG$8:$AG$1007,0),0)</f>
        <v>117128321.8467482</v>
      </c>
      <c r="E651" s="3">
        <f t="shared" si="72"/>
        <v>189296650.3125138</v>
      </c>
      <c r="F651" s="3">
        <f t="shared" si="73"/>
        <v>117128321.8467482</v>
      </c>
      <c r="G651" s="3">
        <f t="shared" si="70"/>
        <v>117128321.8467482</v>
      </c>
      <c r="H651" s="3">
        <f t="shared" si="74"/>
        <v>0</v>
      </c>
      <c r="I651" s="3">
        <f t="shared" si="75"/>
        <v>0</v>
      </c>
      <c r="J651" s="5">
        <f t="shared" si="76"/>
        <v>644</v>
      </c>
    </row>
    <row r="652" spans="2:10" x14ac:dyDescent="0.25">
      <c r="B652" s="6">
        <f t="shared" si="71"/>
        <v>0.64500000000000002</v>
      </c>
      <c r="C652" s="3" cm="1">
        <f t="array" ref="C652">INDEX('Modified Iteration Data'!$Q$8:$Q$1007,MATCH($B652,'Modified Iteration Data'!$AF$8:$AF$1007,0),0)</f>
        <v>189457166.77377889</v>
      </c>
      <c r="D652" s="3" cm="1">
        <f t="array" ref="D652">INDEX('Modified Iteration Data'!$R$8:$R$1007,MATCH($B652,'Modified Iteration Data'!$AG$8:$AG$1007,0),0)</f>
        <v>117169560.4399589</v>
      </c>
      <c r="E652" s="3">
        <f t="shared" si="72"/>
        <v>189457166.77377889</v>
      </c>
      <c r="F652" s="3">
        <f t="shared" si="73"/>
        <v>117169560.4399589</v>
      </c>
      <c r="G652" s="3">
        <f t="shared" si="70"/>
        <v>117169560.4399589</v>
      </c>
      <c r="H652" s="3">
        <f t="shared" si="74"/>
        <v>0</v>
      </c>
      <c r="I652" s="3">
        <f t="shared" si="75"/>
        <v>0</v>
      </c>
      <c r="J652" s="5">
        <f t="shared" si="76"/>
        <v>645</v>
      </c>
    </row>
    <row r="653" spans="2:10" x14ac:dyDescent="0.25">
      <c r="B653" s="6">
        <f t="shared" si="71"/>
        <v>0.64600000000000002</v>
      </c>
      <c r="C653" s="3" cm="1">
        <f t="array" ref="C653">INDEX('Modified Iteration Data'!$Q$8:$Q$1007,MATCH($B653,'Modified Iteration Data'!$AF$8:$AF$1007,0),0)</f>
        <v>190076508.56994578</v>
      </c>
      <c r="D653" s="3" cm="1">
        <f t="array" ref="D653">INDEX('Modified Iteration Data'!$R$8:$R$1007,MATCH($B653,'Modified Iteration Data'!$AG$8:$AG$1007,0),0)</f>
        <v>117188564.4505111</v>
      </c>
      <c r="E653" s="3">
        <f t="shared" si="72"/>
        <v>190076508.56994578</v>
      </c>
      <c r="F653" s="3">
        <f t="shared" si="73"/>
        <v>117188564.4505111</v>
      </c>
      <c r="G653" s="3">
        <f t="shared" si="70"/>
        <v>117188564.4505111</v>
      </c>
      <c r="H653" s="3">
        <f t="shared" si="74"/>
        <v>0</v>
      </c>
      <c r="I653" s="3">
        <f t="shared" si="75"/>
        <v>0</v>
      </c>
      <c r="J653" s="5">
        <f t="shared" si="76"/>
        <v>646</v>
      </c>
    </row>
    <row r="654" spans="2:10" x14ac:dyDescent="0.25">
      <c r="B654" s="6">
        <f t="shared" si="71"/>
        <v>0.64700000000000002</v>
      </c>
      <c r="C654" s="3" cm="1">
        <f t="array" ref="C654">INDEX('Modified Iteration Data'!$Q$8:$Q$1007,MATCH($B654,'Modified Iteration Data'!$AF$8:$AF$1007,0),0)</f>
        <v>190264312.35396761</v>
      </c>
      <c r="D654" s="3" cm="1">
        <f t="array" ref="D654">INDEX('Modified Iteration Data'!$R$8:$R$1007,MATCH($B654,'Modified Iteration Data'!$AG$8:$AG$1007,0),0)</f>
        <v>117274893.35218599</v>
      </c>
      <c r="E654" s="3">
        <f t="shared" si="72"/>
        <v>190264312.35396761</v>
      </c>
      <c r="F654" s="3">
        <f t="shared" si="73"/>
        <v>117274893.35218599</v>
      </c>
      <c r="G654" s="3">
        <f t="shared" si="70"/>
        <v>117274893.35218599</v>
      </c>
      <c r="H654" s="3">
        <f t="shared" si="74"/>
        <v>0</v>
      </c>
      <c r="I654" s="3">
        <f t="shared" si="75"/>
        <v>0</v>
      </c>
      <c r="J654" s="5">
        <f t="shared" si="76"/>
        <v>647</v>
      </c>
    </row>
    <row r="655" spans="2:10" x14ac:dyDescent="0.25">
      <c r="B655" s="6">
        <f t="shared" si="71"/>
        <v>0.64800000000000002</v>
      </c>
      <c r="C655" s="3" cm="1">
        <f t="array" ref="C655">INDEX('Modified Iteration Data'!$Q$8:$Q$1007,MATCH($B655,'Modified Iteration Data'!$AF$8:$AF$1007,0),0)</f>
        <v>190485836.26387981</v>
      </c>
      <c r="D655" s="3" cm="1">
        <f t="array" ref="D655">INDEX('Modified Iteration Data'!$R$8:$R$1007,MATCH($B655,'Modified Iteration Data'!$AG$8:$AG$1007,0),0)</f>
        <v>117452622.22275069</v>
      </c>
      <c r="E655" s="3">
        <f t="shared" si="72"/>
        <v>190485836.26387981</v>
      </c>
      <c r="F655" s="3">
        <f t="shared" si="73"/>
        <v>117452622.22275069</v>
      </c>
      <c r="G655" s="3">
        <f t="shared" si="70"/>
        <v>117452622.22275069</v>
      </c>
      <c r="H655" s="3">
        <f t="shared" si="74"/>
        <v>0</v>
      </c>
      <c r="I655" s="3">
        <f t="shared" si="75"/>
        <v>0</v>
      </c>
      <c r="J655" s="5">
        <f t="shared" si="76"/>
        <v>648</v>
      </c>
    </row>
    <row r="656" spans="2:10" x14ac:dyDescent="0.25">
      <c r="B656" s="6">
        <f t="shared" si="71"/>
        <v>0.64900000000000002</v>
      </c>
      <c r="C656" s="3" cm="1">
        <f t="array" ref="C656">INDEX('Modified Iteration Data'!$Q$8:$Q$1007,MATCH($B656,'Modified Iteration Data'!$AF$8:$AF$1007,0),0)</f>
        <v>190814104.4437665</v>
      </c>
      <c r="D656" s="3" cm="1">
        <f t="array" ref="D656">INDEX('Modified Iteration Data'!$R$8:$R$1007,MATCH($B656,'Modified Iteration Data'!$AG$8:$AG$1007,0),0)</f>
        <v>117554377.2370434</v>
      </c>
      <c r="E656" s="3">
        <f t="shared" si="72"/>
        <v>190814104.4437665</v>
      </c>
      <c r="F656" s="3">
        <f t="shared" si="73"/>
        <v>117554377.2370434</v>
      </c>
      <c r="G656" s="3">
        <f t="shared" si="70"/>
        <v>117554377.2370434</v>
      </c>
      <c r="H656" s="3">
        <f t="shared" si="74"/>
        <v>0</v>
      </c>
      <c r="I656" s="3">
        <f t="shared" si="75"/>
        <v>0</v>
      </c>
      <c r="J656" s="5">
        <f t="shared" si="76"/>
        <v>649</v>
      </c>
    </row>
    <row r="657" spans="2:10" x14ac:dyDescent="0.25">
      <c r="B657" s="6">
        <f t="shared" si="71"/>
        <v>0.65</v>
      </c>
      <c r="C657" s="3" cm="1">
        <f t="array" ref="C657">INDEX('Modified Iteration Data'!$Q$8:$Q$1007,MATCH($B657,'Modified Iteration Data'!$AF$8:$AF$1007,0),0)</f>
        <v>190896150.4158347</v>
      </c>
      <c r="D657" s="3" cm="1">
        <f t="array" ref="D657">INDEX('Modified Iteration Data'!$R$8:$R$1007,MATCH($B657,'Modified Iteration Data'!$AG$8:$AG$1007,0),0)</f>
        <v>117706389.08366239</v>
      </c>
      <c r="E657" s="3">
        <f t="shared" si="72"/>
        <v>190896150.4158347</v>
      </c>
      <c r="F657" s="3">
        <f t="shared" si="73"/>
        <v>117706389.08366239</v>
      </c>
      <c r="G657" s="3">
        <f t="shared" si="70"/>
        <v>117706389.08366239</v>
      </c>
      <c r="H657" s="3">
        <f>E657-F657</f>
        <v>73189761.332172304</v>
      </c>
      <c r="I657" s="3">
        <f t="shared" si="75"/>
        <v>0</v>
      </c>
      <c r="J657" s="5">
        <f t="shared" si="76"/>
        <v>650</v>
      </c>
    </row>
    <row r="658" spans="2:10" x14ac:dyDescent="0.25">
      <c r="B658" s="6">
        <f t="shared" si="71"/>
        <v>0.65100000000000002</v>
      </c>
      <c r="C658" s="3" cm="1">
        <f t="array" ref="C658">INDEX('Modified Iteration Data'!$Q$8:$Q$1007,MATCH($B658,'Modified Iteration Data'!$AF$8:$AF$1007,0),0)</f>
        <v>191036509.0104419</v>
      </c>
      <c r="D658" s="3" cm="1">
        <f t="array" ref="D658">INDEX('Modified Iteration Data'!$R$8:$R$1007,MATCH($B658,'Modified Iteration Data'!$AG$8:$AG$1007,0),0)</f>
        <v>117753606.5565919</v>
      </c>
      <c r="E658" s="3">
        <f t="shared" si="72"/>
        <v>191036509.0104419</v>
      </c>
      <c r="F658" s="3">
        <f t="shared" si="73"/>
        <v>117753606.5565919</v>
      </c>
      <c r="G658" s="3">
        <f t="shared" si="70"/>
        <v>117753606.5565919</v>
      </c>
      <c r="H658" s="3">
        <f t="shared" si="74"/>
        <v>0</v>
      </c>
      <c r="I658" s="3">
        <f t="shared" si="75"/>
        <v>0</v>
      </c>
      <c r="J658" s="5">
        <f t="shared" si="76"/>
        <v>651</v>
      </c>
    </row>
    <row r="659" spans="2:10" x14ac:dyDescent="0.25">
      <c r="B659" s="6">
        <f t="shared" si="71"/>
        <v>0.65200000000000002</v>
      </c>
      <c r="C659" s="3" cm="1">
        <f t="array" ref="C659">INDEX('Modified Iteration Data'!$Q$8:$Q$1007,MATCH($B659,'Modified Iteration Data'!$AF$8:$AF$1007,0),0)</f>
        <v>191050703.2992709</v>
      </c>
      <c r="D659" s="3" cm="1">
        <f t="array" ref="D659">INDEX('Modified Iteration Data'!$R$8:$R$1007,MATCH($B659,'Modified Iteration Data'!$AG$8:$AG$1007,0),0)</f>
        <v>117840612.75152209</v>
      </c>
      <c r="E659" s="3">
        <f t="shared" si="72"/>
        <v>191050703.2992709</v>
      </c>
      <c r="F659" s="3">
        <f t="shared" si="73"/>
        <v>117840612.75152209</v>
      </c>
      <c r="G659" s="3">
        <f t="shared" si="70"/>
        <v>117840612.75152209</v>
      </c>
      <c r="H659" s="3">
        <f t="shared" si="74"/>
        <v>0</v>
      </c>
      <c r="I659" s="3">
        <f t="shared" si="75"/>
        <v>0</v>
      </c>
      <c r="J659" s="5">
        <f t="shared" si="76"/>
        <v>652</v>
      </c>
    </row>
    <row r="660" spans="2:10" x14ac:dyDescent="0.25">
      <c r="B660" s="6">
        <f t="shared" si="71"/>
        <v>0.65300000000000002</v>
      </c>
      <c r="C660" s="3" cm="1">
        <f t="array" ref="C660">INDEX('Modified Iteration Data'!$Q$8:$Q$1007,MATCH($B660,'Modified Iteration Data'!$AF$8:$AF$1007,0),0)</f>
        <v>191127551.74515218</v>
      </c>
      <c r="D660" s="3" cm="1">
        <f t="array" ref="D660">INDEX('Modified Iteration Data'!$R$8:$R$1007,MATCH($B660,'Modified Iteration Data'!$AG$8:$AG$1007,0),0)</f>
        <v>117857565.96166781</v>
      </c>
      <c r="E660" s="3">
        <f t="shared" si="72"/>
        <v>191127551.74515218</v>
      </c>
      <c r="F660" s="3">
        <f t="shared" si="73"/>
        <v>117857565.96166781</v>
      </c>
      <c r="G660" s="3">
        <f t="shared" si="70"/>
        <v>117857565.96166781</v>
      </c>
      <c r="H660" s="3">
        <f t="shared" si="74"/>
        <v>0</v>
      </c>
      <c r="I660" s="3">
        <f t="shared" si="75"/>
        <v>0</v>
      </c>
      <c r="J660" s="5">
        <f t="shared" si="76"/>
        <v>653</v>
      </c>
    </row>
    <row r="661" spans="2:10" x14ac:dyDescent="0.25">
      <c r="B661" s="6">
        <f t="shared" si="71"/>
        <v>0.65400000000000003</v>
      </c>
      <c r="C661" s="3" cm="1">
        <f t="array" ref="C661">INDEX('Modified Iteration Data'!$Q$8:$Q$1007,MATCH($B661,'Modified Iteration Data'!$AF$8:$AF$1007,0),0)</f>
        <v>191182395.16697818</v>
      </c>
      <c r="D661" s="3" cm="1">
        <f t="array" ref="D661">INDEX('Modified Iteration Data'!$R$8:$R$1007,MATCH($B661,'Modified Iteration Data'!$AG$8:$AG$1007,0),0)</f>
        <v>118019165.54186501</v>
      </c>
      <c r="E661" s="3">
        <f t="shared" si="72"/>
        <v>191182395.16697818</v>
      </c>
      <c r="F661" s="3">
        <f t="shared" si="73"/>
        <v>118019165.54186501</v>
      </c>
      <c r="G661" s="3">
        <f t="shared" si="70"/>
        <v>118019165.54186501</v>
      </c>
      <c r="H661" s="3">
        <f t="shared" si="74"/>
        <v>0</v>
      </c>
      <c r="I661" s="3">
        <f t="shared" si="75"/>
        <v>0</v>
      </c>
      <c r="J661" s="5">
        <f t="shared" si="76"/>
        <v>654</v>
      </c>
    </row>
    <row r="662" spans="2:10" x14ac:dyDescent="0.25">
      <c r="B662" s="6">
        <f t="shared" si="71"/>
        <v>0.65500000000000003</v>
      </c>
      <c r="C662" s="3" cm="1">
        <f t="array" ref="C662">INDEX('Modified Iteration Data'!$Q$8:$Q$1007,MATCH($B662,'Modified Iteration Data'!$AF$8:$AF$1007,0),0)</f>
        <v>191304267.16747528</v>
      </c>
      <c r="D662" s="3" cm="1">
        <f t="array" ref="D662">INDEX('Modified Iteration Data'!$R$8:$R$1007,MATCH($B662,'Modified Iteration Data'!$AG$8:$AG$1007,0),0)</f>
        <v>118074774.9318158</v>
      </c>
      <c r="E662" s="3">
        <f t="shared" si="72"/>
        <v>191304267.16747528</v>
      </c>
      <c r="F662" s="3">
        <f t="shared" si="73"/>
        <v>118074774.9318158</v>
      </c>
      <c r="G662" s="3">
        <f t="shared" si="70"/>
        <v>118074774.9318158</v>
      </c>
      <c r="H662" s="3">
        <f t="shared" si="74"/>
        <v>0</v>
      </c>
      <c r="I662" s="3">
        <f t="shared" si="75"/>
        <v>0</v>
      </c>
      <c r="J662" s="5">
        <f t="shared" si="76"/>
        <v>655</v>
      </c>
    </row>
    <row r="663" spans="2:10" x14ac:dyDescent="0.25">
      <c r="B663" s="6">
        <f t="shared" si="71"/>
        <v>0.65600000000000003</v>
      </c>
      <c r="C663" s="3" cm="1">
        <f t="array" ref="C663">INDEX('Modified Iteration Data'!$Q$8:$Q$1007,MATCH($B663,'Modified Iteration Data'!$AF$8:$AF$1007,0),0)</f>
        <v>191331834.17205071</v>
      </c>
      <c r="D663" s="3" cm="1">
        <f t="array" ref="D663">INDEX('Modified Iteration Data'!$R$8:$R$1007,MATCH($B663,'Modified Iteration Data'!$AG$8:$AG$1007,0),0)</f>
        <v>118103704.3138206</v>
      </c>
      <c r="E663" s="3">
        <f t="shared" si="72"/>
        <v>191331834.17205071</v>
      </c>
      <c r="F663" s="3">
        <f t="shared" si="73"/>
        <v>118103704.3138206</v>
      </c>
      <c r="G663" s="3">
        <f t="shared" si="70"/>
        <v>118103704.3138206</v>
      </c>
      <c r="H663" s="3">
        <f t="shared" si="74"/>
        <v>0</v>
      </c>
      <c r="I663" s="3">
        <f t="shared" si="75"/>
        <v>0</v>
      </c>
      <c r="J663" s="5">
        <f t="shared" si="76"/>
        <v>656</v>
      </c>
    </row>
    <row r="664" spans="2:10" x14ac:dyDescent="0.25">
      <c r="B664" s="6">
        <f t="shared" si="71"/>
        <v>0.65700000000000003</v>
      </c>
      <c r="C664" s="3" cm="1">
        <f t="array" ref="C664">INDEX('Modified Iteration Data'!$Q$8:$Q$1007,MATCH($B664,'Modified Iteration Data'!$AF$8:$AF$1007,0),0)</f>
        <v>191388789.436755</v>
      </c>
      <c r="D664" s="3" cm="1">
        <f t="array" ref="D664">INDEX('Modified Iteration Data'!$R$8:$R$1007,MATCH($B664,'Modified Iteration Data'!$AG$8:$AG$1007,0),0)</f>
        <v>118142298.033959</v>
      </c>
      <c r="E664" s="3">
        <f t="shared" si="72"/>
        <v>191388789.436755</v>
      </c>
      <c r="F664" s="3">
        <f t="shared" si="73"/>
        <v>118142298.033959</v>
      </c>
      <c r="G664" s="3">
        <f t="shared" si="70"/>
        <v>118142298.033959</v>
      </c>
      <c r="H664" s="3">
        <f t="shared" si="74"/>
        <v>0</v>
      </c>
      <c r="I664" s="3">
        <f t="shared" si="75"/>
        <v>0</v>
      </c>
      <c r="J664" s="5">
        <f t="shared" si="76"/>
        <v>657</v>
      </c>
    </row>
    <row r="665" spans="2:10" x14ac:dyDescent="0.25">
      <c r="B665" s="6">
        <f t="shared" si="71"/>
        <v>0.65800000000000003</v>
      </c>
      <c r="C665" s="3" cm="1">
        <f t="array" ref="C665">INDEX('Modified Iteration Data'!$Q$8:$Q$1007,MATCH($B665,'Modified Iteration Data'!$AF$8:$AF$1007,0),0)</f>
        <v>191402805.9252961</v>
      </c>
      <c r="D665" s="3" cm="1">
        <f t="array" ref="D665">INDEX('Modified Iteration Data'!$R$8:$R$1007,MATCH($B665,'Modified Iteration Data'!$AG$8:$AG$1007,0),0)</f>
        <v>118146164.6502357</v>
      </c>
      <c r="E665" s="3">
        <f t="shared" si="72"/>
        <v>191402805.9252961</v>
      </c>
      <c r="F665" s="3">
        <f t="shared" si="73"/>
        <v>118146164.6502357</v>
      </c>
      <c r="G665" s="3">
        <f t="shared" si="70"/>
        <v>118146164.6502357</v>
      </c>
      <c r="H665" s="3">
        <f t="shared" si="74"/>
        <v>0</v>
      </c>
      <c r="I665" s="3">
        <f t="shared" si="75"/>
        <v>0</v>
      </c>
      <c r="J665" s="5">
        <f t="shared" si="76"/>
        <v>658</v>
      </c>
    </row>
    <row r="666" spans="2:10" x14ac:dyDescent="0.25">
      <c r="B666" s="6">
        <f t="shared" si="71"/>
        <v>0.65900000000000003</v>
      </c>
      <c r="C666" s="3" cm="1">
        <f t="array" ref="C666">INDEX('Modified Iteration Data'!$Q$8:$Q$1007,MATCH($B666,'Modified Iteration Data'!$AF$8:$AF$1007,0),0)</f>
        <v>191458825.2846396</v>
      </c>
      <c r="D666" s="3" cm="1">
        <f t="array" ref="D666">INDEX('Modified Iteration Data'!$R$8:$R$1007,MATCH($B666,'Modified Iteration Data'!$AG$8:$AG$1007,0),0)</f>
        <v>118190810.35027909</v>
      </c>
      <c r="E666" s="3">
        <f t="shared" si="72"/>
        <v>191458825.2846396</v>
      </c>
      <c r="F666" s="3">
        <f t="shared" si="73"/>
        <v>118190810.35027909</v>
      </c>
      <c r="G666" s="3">
        <f t="shared" si="70"/>
        <v>118190810.35027909</v>
      </c>
      <c r="H666" s="3">
        <f t="shared" si="74"/>
        <v>0</v>
      </c>
      <c r="I666" s="3">
        <f t="shared" si="75"/>
        <v>0</v>
      </c>
      <c r="J666" s="5">
        <f t="shared" si="76"/>
        <v>659</v>
      </c>
    </row>
    <row r="667" spans="2:10" x14ac:dyDescent="0.25">
      <c r="B667" s="6">
        <f t="shared" si="71"/>
        <v>0.66</v>
      </c>
      <c r="C667" s="3" cm="1">
        <f t="array" ref="C667">INDEX('Modified Iteration Data'!$Q$8:$Q$1007,MATCH($B667,'Modified Iteration Data'!$AF$8:$AF$1007,0),0)</f>
        <v>191677001.6178233</v>
      </c>
      <c r="D667" s="3" cm="1">
        <f t="array" ref="D667">INDEX('Modified Iteration Data'!$R$8:$R$1007,MATCH($B667,'Modified Iteration Data'!$AG$8:$AG$1007,0),0)</f>
        <v>118269655.79147519</v>
      </c>
      <c r="E667" s="3">
        <f t="shared" si="72"/>
        <v>191677001.6178233</v>
      </c>
      <c r="F667" s="3">
        <f t="shared" si="73"/>
        <v>118269655.79147519</v>
      </c>
      <c r="G667" s="3">
        <f t="shared" si="70"/>
        <v>118269655.79147519</v>
      </c>
      <c r="H667" s="3">
        <f t="shared" si="74"/>
        <v>0</v>
      </c>
      <c r="I667" s="3">
        <f t="shared" si="75"/>
        <v>0</v>
      </c>
      <c r="J667" s="5">
        <f t="shared" si="76"/>
        <v>660</v>
      </c>
    </row>
    <row r="668" spans="2:10" x14ac:dyDescent="0.25">
      <c r="B668" s="6">
        <f t="shared" si="71"/>
        <v>0.66100000000000003</v>
      </c>
      <c r="C668" s="3" cm="1">
        <f t="array" ref="C668">INDEX('Modified Iteration Data'!$Q$8:$Q$1007,MATCH($B668,'Modified Iteration Data'!$AF$8:$AF$1007,0),0)</f>
        <v>192196076.0328981</v>
      </c>
      <c r="D668" s="3" cm="1">
        <f t="array" ref="D668">INDEX('Modified Iteration Data'!$R$8:$R$1007,MATCH($B668,'Modified Iteration Data'!$AG$8:$AG$1007,0),0)</f>
        <v>118577182.926636</v>
      </c>
      <c r="E668" s="3">
        <f t="shared" si="72"/>
        <v>192196076.0328981</v>
      </c>
      <c r="F668" s="3">
        <f t="shared" si="73"/>
        <v>118577182.926636</v>
      </c>
      <c r="G668" s="3">
        <f t="shared" si="70"/>
        <v>118577182.926636</v>
      </c>
      <c r="H668" s="3">
        <f t="shared" si="74"/>
        <v>0</v>
      </c>
      <c r="I668" s="3">
        <f t="shared" si="75"/>
        <v>0</v>
      </c>
      <c r="J668" s="5">
        <f t="shared" si="76"/>
        <v>661</v>
      </c>
    </row>
    <row r="669" spans="2:10" x14ac:dyDescent="0.25">
      <c r="B669" s="6">
        <f t="shared" si="71"/>
        <v>0.66200000000000003</v>
      </c>
      <c r="C669" s="3" cm="1">
        <f t="array" ref="C669">INDEX('Modified Iteration Data'!$Q$8:$Q$1007,MATCH($B669,'Modified Iteration Data'!$AF$8:$AF$1007,0),0)</f>
        <v>192245000.50221142</v>
      </c>
      <c r="D669" s="3" cm="1">
        <f t="array" ref="D669">INDEX('Modified Iteration Data'!$R$8:$R$1007,MATCH($B669,'Modified Iteration Data'!$AG$8:$AG$1007,0),0)</f>
        <v>118657174.8295095</v>
      </c>
      <c r="E669" s="3">
        <f t="shared" si="72"/>
        <v>192245000.50221142</v>
      </c>
      <c r="F669" s="3">
        <f t="shared" si="73"/>
        <v>118657174.8295095</v>
      </c>
      <c r="G669" s="3">
        <f t="shared" si="70"/>
        <v>118657174.8295095</v>
      </c>
      <c r="H669" s="3">
        <f t="shared" si="74"/>
        <v>0</v>
      </c>
      <c r="I669" s="3">
        <f t="shared" si="75"/>
        <v>0</v>
      </c>
      <c r="J669" s="5">
        <f t="shared" si="76"/>
        <v>662</v>
      </c>
    </row>
    <row r="670" spans="2:10" x14ac:dyDescent="0.25">
      <c r="B670" s="6">
        <f t="shared" si="71"/>
        <v>0.66300000000000003</v>
      </c>
      <c r="C670" s="3" cm="1">
        <f t="array" ref="C670">INDEX('Modified Iteration Data'!$Q$8:$Q$1007,MATCH($B670,'Modified Iteration Data'!$AF$8:$AF$1007,0),0)</f>
        <v>192316662.78464419</v>
      </c>
      <c r="D670" s="3" cm="1">
        <f t="array" ref="D670">INDEX('Modified Iteration Data'!$R$8:$R$1007,MATCH($B670,'Modified Iteration Data'!$AG$8:$AG$1007,0),0)</f>
        <v>118734284.76696511</v>
      </c>
      <c r="E670" s="3">
        <f t="shared" si="72"/>
        <v>192316662.78464419</v>
      </c>
      <c r="F670" s="3">
        <f t="shared" si="73"/>
        <v>118734284.76696511</v>
      </c>
      <c r="G670" s="3">
        <f t="shared" si="70"/>
        <v>118734284.76696511</v>
      </c>
      <c r="H670" s="3">
        <f t="shared" si="74"/>
        <v>0</v>
      </c>
      <c r="I670" s="3">
        <f t="shared" si="75"/>
        <v>0</v>
      </c>
      <c r="J670" s="5">
        <f t="shared" si="76"/>
        <v>663</v>
      </c>
    </row>
    <row r="671" spans="2:10" x14ac:dyDescent="0.25">
      <c r="B671" s="6">
        <f t="shared" si="71"/>
        <v>0.66400000000000003</v>
      </c>
      <c r="C671" s="3" cm="1">
        <f t="array" ref="C671">INDEX('Modified Iteration Data'!$Q$8:$Q$1007,MATCH($B671,'Modified Iteration Data'!$AF$8:$AF$1007,0),0)</f>
        <v>192550950.9246895</v>
      </c>
      <c r="D671" s="3" cm="1">
        <f t="array" ref="D671">INDEX('Modified Iteration Data'!$R$8:$R$1007,MATCH($B671,'Modified Iteration Data'!$AG$8:$AG$1007,0),0)</f>
        <v>118796810.28368419</v>
      </c>
      <c r="E671" s="3">
        <f t="shared" si="72"/>
        <v>192550950.9246895</v>
      </c>
      <c r="F671" s="3">
        <f t="shared" si="73"/>
        <v>118796810.28368419</v>
      </c>
      <c r="G671" s="3">
        <f t="shared" si="70"/>
        <v>118796810.28368419</v>
      </c>
      <c r="H671" s="3">
        <f t="shared" si="74"/>
        <v>0</v>
      </c>
      <c r="I671" s="3">
        <f t="shared" si="75"/>
        <v>0</v>
      </c>
      <c r="J671" s="5">
        <f t="shared" si="76"/>
        <v>664</v>
      </c>
    </row>
    <row r="672" spans="2:10" x14ac:dyDescent="0.25">
      <c r="B672" s="6">
        <f t="shared" si="71"/>
        <v>0.66500000000000004</v>
      </c>
      <c r="C672" s="3" cm="1">
        <f t="array" ref="C672">INDEX('Modified Iteration Data'!$Q$8:$Q$1007,MATCH($B672,'Modified Iteration Data'!$AF$8:$AF$1007,0),0)</f>
        <v>192570629.37232977</v>
      </c>
      <c r="D672" s="3" cm="1">
        <f t="array" ref="D672">INDEX('Modified Iteration Data'!$R$8:$R$1007,MATCH($B672,'Modified Iteration Data'!$AG$8:$AG$1007,0),0)</f>
        <v>118845264.4926945</v>
      </c>
      <c r="E672" s="3">
        <f t="shared" si="72"/>
        <v>192570629.37232977</v>
      </c>
      <c r="F672" s="3">
        <f t="shared" si="73"/>
        <v>118845264.4926945</v>
      </c>
      <c r="G672" s="3">
        <f t="shared" si="70"/>
        <v>118845264.4926945</v>
      </c>
      <c r="H672" s="3">
        <f t="shared" si="74"/>
        <v>0</v>
      </c>
      <c r="I672" s="3">
        <f t="shared" si="75"/>
        <v>0</v>
      </c>
      <c r="J672" s="5">
        <f t="shared" si="76"/>
        <v>665</v>
      </c>
    </row>
    <row r="673" spans="2:10" x14ac:dyDescent="0.25">
      <c r="B673" s="6">
        <f t="shared" si="71"/>
        <v>0.66600000000000004</v>
      </c>
      <c r="C673" s="3" cm="1">
        <f t="array" ref="C673">INDEX('Modified Iteration Data'!$Q$8:$Q$1007,MATCH($B673,'Modified Iteration Data'!$AF$8:$AF$1007,0),0)</f>
        <v>192621226.6456871</v>
      </c>
      <c r="D673" s="3" cm="1">
        <f t="array" ref="D673">INDEX('Modified Iteration Data'!$R$8:$R$1007,MATCH($B673,'Modified Iteration Data'!$AG$8:$AG$1007,0),0)</f>
        <v>118845587.0497697</v>
      </c>
      <c r="E673" s="3">
        <f t="shared" si="72"/>
        <v>192621226.6456871</v>
      </c>
      <c r="F673" s="3">
        <f t="shared" si="73"/>
        <v>118845587.0497697</v>
      </c>
      <c r="G673" s="3">
        <f t="shared" si="70"/>
        <v>118845587.0497697</v>
      </c>
      <c r="H673" s="3">
        <f t="shared" si="74"/>
        <v>0</v>
      </c>
      <c r="I673" s="3">
        <f t="shared" si="75"/>
        <v>0</v>
      </c>
      <c r="J673" s="5">
        <f t="shared" si="76"/>
        <v>666</v>
      </c>
    </row>
    <row r="674" spans="2:10" x14ac:dyDescent="0.25">
      <c r="B674" s="6">
        <f t="shared" si="71"/>
        <v>0.66700000000000004</v>
      </c>
      <c r="C674" s="3" cm="1">
        <f t="array" ref="C674">INDEX('Modified Iteration Data'!$Q$8:$Q$1007,MATCH($B674,'Modified Iteration Data'!$AF$8:$AF$1007,0),0)</f>
        <v>192865258.02273691</v>
      </c>
      <c r="D674" s="3" cm="1">
        <f t="array" ref="D674">INDEX('Modified Iteration Data'!$R$8:$R$1007,MATCH($B674,'Modified Iteration Data'!$AG$8:$AG$1007,0),0)</f>
        <v>118872377.70958619</v>
      </c>
      <c r="E674" s="3">
        <f t="shared" si="72"/>
        <v>192865258.02273691</v>
      </c>
      <c r="F674" s="3">
        <f t="shared" si="73"/>
        <v>118872377.70958619</v>
      </c>
      <c r="G674" s="3">
        <f t="shared" si="70"/>
        <v>118872377.70958619</v>
      </c>
      <c r="H674" s="3">
        <f t="shared" si="74"/>
        <v>0</v>
      </c>
      <c r="I674" s="3">
        <f t="shared" si="75"/>
        <v>0</v>
      </c>
      <c r="J674" s="5">
        <f t="shared" si="76"/>
        <v>667</v>
      </c>
    </row>
    <row r="675" spans="2:10" x14ac:dyDescent="0.25">
      <c r="B675" s="6">
        <f t="shared" si="71"/>
        <v>0.66800000000000004</v>
      </c>
      <c r="C675" s="3" cm="1">
        <f t="array" ref="C675">INDEX('Modified Iteration Data'!$Q$8:$Q$1007,MATCH($B675,'Modified Iteration Data'!$AF$8:$AF$1007,0),0)</f>
        <v>192920525.1497733</v>
      </c>
      <c r="D675" s="3" cm="1">
        <f t="array" ref="D675">INDEX('Modified Iteration Data'!$R$8:$R$1007,MATCH($B675,'Modified Iteration Data'!$AG$8:$AG$1007,0),0)</f>
        <v>118966159.6181369</v>
      </c>
      <c r="E675" s="3">
        <f t="shared" si="72"/>
        <v>192920525.1497733</v>
      </c>
      <c r="F675" s="3">
        <f t="shared" si="73"/>
        <v>118966159.6181369</v>
      </c>
      <c r="G675" s="3">
        <f t="shared" si="70"/>
        <v>118966159.6181369</v>
      </c>
      <c r="H675" s="3">
        <f t="shared" si="74"/>
        <v>0</v>
      </c>
      <c r="I675" s="3">
        <f t="shared" si="75"/>
        <v>0</v>
      </c>
      <c r="J675" s="5">
        <f t="shared" si="76"/>
        <v>668</v>
      </c>
    </row>
    <row r="676" spans="2:10" x14ac:dyDescent="0.25">
      <c r="B676" s="6">
        <f t="shared" si="71"/>
        <v>0.66900000000000004</v>
      </c>
      <c r="C676" s="3" cm="1">
        <f t="array" ref="C676">INDEX('Modified Iteration Data'!$Q$8:$Q$1007,MATCH($B676,'Modified Iteration Data'!$AF$8:$AF$1007,0),0)</f>
        <v>193026710.77891922</v>
      </c>
      <c r="D676" s="3" cm="1">
        <f t="array" ref="D676">INDEX('Modified Iteration Data'!$R$8:$R$1007,MATCH($B676,'Modified Iteration Data'!$AG$8:$AG$1007,0),0)</f>
        <v>119174738.68308669</v>
      </c>
      <c r="E676" s="3">
        <f t="shared" si="72"/>
        <v>193026710.77891922</v>
      </c>
      <c r="F676" s="3">
        <f t="shared" si="73"/>
        <v>119174738.68308669</v>
      </c>
      <c r="G676" s="3">
        <f t="shared" si="70"/>
        <v>119174738.68308669</v>
      </c>
      <c r="H676" s="3">
        <f t="shared" si="74"/>
        <v>0</v>
      </c>
      <c r="I676" s="3">
        <f t="shared" si="75"/>
        <v>0</v>
      </c>
      <c r="J676" s="5">
        <f t="shared" si="76"/>
        <v>669</v>
      </c>
    </row>
    <row r="677" spans="2:10" x14ac:dyDescent="0.25">
      <c r="B677" s="6">
        <f t="shared" si="71"/>
        <v>0.67</v>
      </c>
      <c r="C677" s="3" cm="1">
        <f t="array" ref="C677">INDEX('Modified Iteration Data'!$Q$8:$Q$1007,MATCH($B677,'Modified Iteration Data'!$AF$8:$AF$1007,0),0)</f>
        <v>193391401.8844814</v>
      </c>
      <c r="D677" s="3" cm="1">
        <f t="array" ref="D677">INDEX('Modified Iteration Data'!$R$8:$R$1007,MATCH($B677,'Modified Iteration Data'!$AG$8:$AG$1007,0),0)</f>
        <v>119206707.0452363</v>
      </c>
      <c r="E677" s="3">
        <f t="shared" si="72"/>
        <v>193391401.8844814</v>
      </c>
      <c r="F677" s="3">
        <f t="shared" si="73"/>
        <v>119206707.0452363</v>
      </c>
      <c r="G677" s="3">
        <f t="shared" si="70"/>
        <v>119206707.0452363</v>
      </c>
      <c r="H677" s="3">
        <f t="shared" si="74"/>
        <v>0</v>
      </c>
      <c r="I677" s="3">
        <f t="shared" si="75"/>
        <v>0</v>
      </c>
      <c r="J677" s="5">
        <f t="shared" si="76"/>
        <v>670</v>
      </c>
    </row>
    <row r="678" spans="2:10" x14ac:dyDescent="0.25">
      <c r="B678" s="6">
        <f t="shared" si="71"/>
        <v>0.67100000000000004</v>
      </c>
      <c r="C678" s="3" cm="1">
        <f t="array" ref="C678">INDEX('Modified Iteration Data'!$Q$8:$Q$1007,MATCH($B678,'Modified Iteration Data'!$AF$8:$AF$1007,0),0)</f>
        <v>193629319.24752152</v>
      </c>
      <c r="D678" s="3" cm="1">
        <f t="array" ref="D678">INDEX('Modified Iteration Data'!$R$8:$R$1007,MATCH($B678,'Modified Iteration Data'!$AG$8:$AG$1007,0),0)</f>
        <v>119210898.54509491</v>
      </c>
      <c r="E678" s="3">
        <f t="shared" si="72"/>
        <v>193629319.24752152</v>
      </c>
      <c r="F678" s="3">
        <f t="shared" si="73"/>
        <v>119210898.54509491</v>
      </c>
      <c r="G678" s="3">
        <f t="shared" si="70"/>
        <v>119210898.54509491</v>
      </c>
      <c r="H678" s="3">
        <f t="shared" si="74"/>
        <v>0</v>
      </c>
      <c r="I678" s="3">
        <f t="shared" si="75"/>
        <v>0</v>
      </c>
      <c r="J678" s="5">
        <f t="shared" si="76"/>
        <v>671</v>
      </c>
    </row>
    <row r="679" spans="2:10" x14ac:dyDescent="0.25">
      <c r="B679" s="6">
        <f t="shared" si="71"/>
        <v>0.67200000000000004</v>
      </c>
      <c r="C679" s="3" cm="1">
        <f t="array" ref="C679">INDEX('Modified Iteration Data'!$Q$8:$Q$1007,MATCH($B679,'Modified Iteration Data'!$AF$8:$AF$1007,0),0)</f>
        <v>193667544.4988935</v>
      </c>
      <c r="D679" s="3" cm="1">
        <f t="array" ref="D679">INDEX('Modified Iteration Data'!$R$8:$R$1007,MATCH($B679,'Modified Iteration Data'!$AG$8:$AG$1007,0),0)</f>
        <v>119317423.9342249</v>
      </c>
      <c r="E679" s="3">
        <f t="shared" si="72"/>
        <v>193667544.4988935</v>
      </c>
      <c r="F679" s="3">
        <f t="shared" si="73"/>
        <v>119317423.9342249</v>
      </c>
      <c r="G679" s="3">
        <f t="shared" si="70"/>
        <v>119317423.9342249</v>
      </c>
      <c r="H679" s="3">
        <f t="shared" si="74"/>
        <v>0</v>
      </c>
      <c r="I679" s="3">
        <f t="shared" si="75"/>
        <v>0</v>
      </c>
      <c r="J679" s="5">
        <f t="shared" si="76"/>
        <v>672</v>
      </c>
    </row>
    <row r="680" spans="2:10" x14ac:dyDescent="0.25">
      <c r="B680" s="6">
        <f t="shared" si="71"/>
        <v>0.67300000000000004</v>
      </c>
      <c r="C680" s="3" cm="1">
        <f t="array" ref="C680">INDEX('Modified Iteration Data'!$Q$8:$Q$1007,MATCH($B680,'Modified Iteration Data'!$AF$8:$AF$1007,0),0)</f>
        <v>193669549.0863694</v>
      </c>
      <c r="D680" s="3" cm="1">
        <f t="array" ref="D680">INDEX('Modified Iteration Data'!$R$8:$R$1007,MATCH($B680,'Modified Iteration Data'!$AG$8:$AG$1007,0),0)</f>
        <v>119324077.30176181</v>
      </c>
      <c r="E680" s="3">
        <f t="shared" si="72"/>
        <v>193669549.0863694</v>
      </c>
      <c r="F680" s="3">
        <f t="shared" si="73"/>
        <v>119324077.30176181</v>
      </c>
      <c r="G680" s="3">
        <f t="shared" si="70"/>
        <v>119324077.30176181</v>
      </c>
      <c r="H680" s="3">
        <f t="shared" si="74"/>
        <v>0</v>
      </c>
      <c r="I680" s="3">
        <f t="shared" si="75"/>
        <v>0</v>
      </c>
      <c r="J680" s="5">
        <f t="shared" si="76"/>
        <v>673</v>
      </c>
    </row>
    <row r="681" spans="2:10" x14ac:dyDescent="0.25">
      <c r="B681" s="6">
        <f t="shared" si="71"/>
        <v>0.67400000000000004</v>
      </c>
      <c r="C681" s="3" cm="1">
        <f t="array" ref="C681">INDEX('Modified Iteration Data'!$Q$8:$Q$1007,MATCH($B681,'Modified Iteration Data'!$AF$8:$AF$1007,0),0)</f>
        <v>193737641.71674779</v>
      </c>
      <c r="D681" s="3" cm="1">
        <f t="array" ref="D681">INDEX('Modified Iteration Data'!$R$8:$R$1007,MATCH($B681,'Modified Iteration Data'!$AG$8:$AG$1007,0),0)</f>
        <v>119336989.71204589</v>
      </c>
      <c r="E681" s="3">
        <f t="shared" si="72"/>
        <v>193737641.71674779</v>
      </c>
      <c r="F681" s="3">
        <f t="shared" si="73"/>
        <v>119336989.71204589</v>
      </c>
      <c r="G681" s="3">
        <f t="shared" si="70"/>
        <v>119336989.71204589</v>
      </c>
      <c r="H681" s="3">
        <f t="shared" si="74"/>
        <v>0</v>
      </c>
      <c r="I681" s="3">
        <f t="shared" si="75"/>
        <v>0</v>
      </c>
      <c r="J681" s="5">
        <f t="shared" si="76"/>
        <v>674</v>
      </c>
    </row>
    <row r="682" spans="2:10" x14ac:dyDescent="0.25">
      <c r="B682" s="6">
        <f t="shared" si="71"/>
        <v>0.67500000000000004</v>
      </c>
      <c r="C682" s="3" cm="1">
        <f t="array" ref="C682">INDEX('Modified Iteration Data'!$Q$8:$Q$1007,MATCH($B682,'Modified Iteration Data'!$AF$8:$AF$1007,0),0)</f>
        <v>193847845.645215</v>
      </c>
      <c r="D682" s="3" cm="1">
        <f t="array" ref="D682">INDEX('Modified Iteration Data'!$R$8:$R$1007,MATCH($B682,'Modified Iteration Data'!$AG$8:$AG$1007,0),0)</f>
        <v>119392794.8622895</v>
      </c>
      <c r="E682" s="3">
        <f t="shared" si="72"/>
        <v>193847845.645215</v>
      </c>
      <c r="F682" s="3">
        <f t="shared" si="73"/>
        <v>119392794.8622895</v>
      </c>
      <c r="G682" s="3">
        <f t="shared" si="70"/>
        <v>119392794.8622895</v>
      </c>
      <c r="H682" s="3">
        <f t="shared" si="74"/>
        <v>0</v>
      </c>
      <c r="I682" s="3">
        <f t="shared" si="75"/>
        <v>0</v>
      </c>
      <c r="J682" s="5">
        <f t="shared" si="76"/>
        <v>675</v>
      </c>
    </row>
    <row r="683" spans="2:10" x14ac:dyDescent="0.25">
      <c r="B683" s="6">
        <f t="shared" si="71"/>
        <v>0.67600000000000005</v>
      </c>
      <c r="C683" s="3" cm="1">
        <f t="array" ref="C683">INDEX('Modified Iteration Data'!$Q$8:$Q$1007,MATCH($B683,'Modified Iteration Data'!$AF$8:$AF$1007,0),0)</f>
        <v>193872692.5979979</v>
      </c>
      <c r="D683" s="3" cm="1">
        <f t="array" ref="D683">INDEX('Modified Iteration Data'!$R$8:$R$1007,MATCH($B683,'Modified Iteration Data'!$AG$8:$AG$1007,0),0)</f>
        <v>119406723.3219948</v>
      </c>
      <c r="E683" s="3">
        <f t="shared" si="72"/>
        <v>193872692.5979979</v>
      </c>
      <c r="F683" s="3">
        <f t="shared" si="73"/>
        <v>119406723.3219948</v>
      </c>
      <c r="G683" s="3">
        <f t="shared" si="70"/>
        <v>119406723.3219948</v>
      </c>
      <c r="H683" s="3">
        <f t="shared" si="74"/>
        <v>0</v>
      </c>
      <c r="I683" s="3">
        <f t="shared" si="75"/>
        <v>0</v>
      </c>
      <c r="J683" s="5">
        <f t="shared" si="76"/>
        <v>676</v>
      </c>
    </row>
    <row r="684" spans="2:10" x14ac:dyDescent="0.25">
      <c r="B684" s="6">
        <f t="shared" si="71"/>
        <v>0.67700000000000005</v>
      </c>
      <c r="C684" s="3" cm="1">
        <f t="array" ref="C684">INDEX('Modified Iteration Data'!$Q$8:$Q$1007,MATCH($B684,'Modified Iteration Data'!$AF$8:$AF$1007,0),0)</f>
        <v>193927831.61577049</v>
      </c>
      <c r="D684" s="3" cm="1">
        <f t="array" ref="D684">INDEX('Modified Iteration Data'!$R$8:$R$1007,MATCH($B684,'Modified Iteration Data'!$AG$8:$AG$1007,0),0)</f>
        <v>119433818.3865301</v>
      </c>
      <c r="E684" s="3">
        <f t="shared" si="72"/>
        <v>193927831.61577049</v>
      </c>
      <c r="F684" s="3">
        <f t="shared" si="73"/>
        <v>119433818.3865301</v>
      </c>
      <c r="G684" s="3">
        <f t="shared" si="70"/>
        <v>119433818.3865301</v>
      </c>
      <c r="H684" s="3">
        <f t="shared" si="74"/>
        <v>0</v>
      </c>
      <c r="I684" s="3">
        <f t="shared" si="75"/>
        <v>0</v>
      </c>
      <c r="J684" s="5">
        <f t="shared" si="76"/>
        <v>677</v>
      </c>
    </row>
    <row r="685" spans="2:10" x14ac:dyDescent="0.25">
      <c r="B685" s="6">
        <f t="shared" si="71"/>
        <v>0.67800000000000005</v>
      </c>
      <c r="C685" s="3" cm="1">
        <f t="array" ref="C685">INDEX('Modified Iteration Data'!$Q$8:$Q$1007,MATCH($B685,'Modified Iteration Data'!$AF$8:$AF$1007,0),0)</f>
        <v>193971007.67327961</v>
      </c>
      <c r="D685" s="3" cm="1">
        <f t="array" ref="D685">INDEX('Modified Iteration Data'!$R$8:$R$1007,MATCH($B685,'Modified Iteration Data'!$AG$8:$AG$1007,0),0)</f>
        <v>119511804.682327</v>
      </c>
      <c r="E685" s="3">
        <f t="shared" si="72"/>
        <v>193971007.67327961</v>
      </c>
      <c r="F685" s="3">
        <f t="shared" si="73"/>
        <v>119511804.682327</v>
      </c>
      <c r="G685" s="3">
        <f t="shared" si="70"/>
        <v>119511804.682327</v>
      </c>
      <c r="H685" s="3">
        <f t="shared" si="74"/>
        <v>0</v>
      </c>
      <c r="I685" s="3">
        <f t="shared" si="75"/>
        <v>0</v>
      </c>
      <c r="J685" s="5">
        <f t="shared" si="76"/>
        <v>678</v>
      </c>
    </row>
    <row r="686" spans="2:10" x14ac:dyDescent="0.25">
      <c r="B686" s="6">
        <f t="shared" si="71"/>
        <v>0.67900000000000005</v>
      </c>
      <c r="C686" s="3" cm="1">
        <f t="array" ref="C686">INDEX('Modified Iteration Data'!$Q$8:$Q$1007,MATCH($B686,'Modified Iteration Data'!$AF$8:$AF$1007,0),0)</f>
        <v>194329920.09956798</v>
      </c>
      <c r="D686" s="3" cm="1">
        <f t="array" ref="D686">INDEX('Modified Iteration Data'!$R$8:$R$1007,MATCH($B686,'Modified Iteration Data'!$AG$8:$AG$1007,0),0)</f>
        <v>119539333.7548534</v>
      </c>
      <c r="E686" s="3">
        <f t="shared" si="72"/>
        <v>194329920.09956798</v>
      </c>
      <c r="F686" s="3">
        <f t="shared" si="73"/>
        <v>119539333.7548534</v>
      </c>
      <c r="G686" s="3">
        <f t="shared" si="70"/>
        <v>119539333.7548534</v>
      </c>
      <c r="H686" s="3">
        <f t="shared" si="74"/>
        <v>0</v>
      </c>
      <c r="I686" s="3">
        <f t="shared" si="75"/>
        <v>0</v>
      </c>
      <c r="J686" s="5">
        <f t="shared" si="76"/>
        <v>679</v>
      </c>
    </row>
    <row r="687" spans="2:10" x14ac:dyDescent="0.25">
      <c r="B687" s="6">
        <f t="shared" si="71"/>
        <v>0.68</v>
      </c>
      <c r="C687" s="3" cm="1">
        <f t="array" ref="C687">INDEX('Modified Iteration Data'!$Q$8:$Q$1007,MATCH($B687,'Modified Iteration Data'!$AF$8:$AF$1007,0),0)</f>
        <v>194365385.48439249</v>
      </c>
      <c r="D687" s="3" cm="1">
        <f t="array" ref="D687">INDEX('Modified Iteration Data'!$R$8:$R$1007,MATCH($B687,'Modified Iteration Data'!$AG$8:$AG$1007,0),0)</f>
        <v>119552825.01310709</v>
      </c>
      <c r="E687" s="3">
        <f t="shared" si="72"/>
        <v>194365385.48439249</v>
      </c>
      <c r="F687" s="3">
        <f t="shared" si="73"/>
        <v>119552825.01310709</v>
      </c>
      <c r="G687" s="3">
        <f t="shared" si="70"/>
        <v>119552825.01310709</v>
      </c>
      <c r="H687" s="3">
        <f t="shared" si="74"/>
        <v>0</v>
      </c>
      <c r="I687" s="3">
        <f t="shared" si="75"/>
        <v>0</v>
      </c>
      <c r="J687" s="5">
        <f t="shared" si="76"/>
        <v>680</v>
      </c>
    </row>
    <row r="688" spans="2:10" x14ac:dyDescent="0.25">
      <c r="B688" s="6">
        <f t="shared" si="71"/>
        <v>0.68100000000000005</v>
      </c>
      <c r="C688" s="3" cm="1">
        <f t="array" ref="C688">INDEX('Modified Iteration Data'!$Q$8:$Q$1007,MATCH($B688,'Modified Iteration Data'!$AF$8:$AF$1007,0),0)</f>
        <v>194474540.03150141</v>
      </c>
      <c r="D688" s="3" cm="1">
        <f t="array" ref="D688">INDEX('Modified Iteration Data'!$R$8:$R$1007,MATCH($B688,'Modified Iteration Data'!$AG$8:$AG$1007,0),0)</f>
        <v>119556268.1827963</v>
      </c>
      <c r="E688" s="3">
        <f t="shared" si="72"/>
        <v>194474540.03150141</v>
      </c>
      <c r="F688" s="3">
        <f t="shared" si="73"/>
        <v>119556268.1827963</v>
      </c>
      <c r="G688" s="3">
        <f t="shared" si="70"/>
        <v>119556268.1827963</v>
      </c>
      <c r="H688" s="3">
        <f t="shared" si="74"/>
        <v>0</v>
      </c>
      <c r="I688" s="3">
        <f t="shared" si="75"/>
        <v>0</v>
      </c>
      <c r="J688" s="5">
        <f t="shared" si="76"/>
        <v>681</v>
      </c>
    </row>
    <row r="689" spans="2:10" x14ac:dyDescent="0.25">
      <c r="B689" s="6">
        <f t="shared" si="71"/>
        <v>0.68200000000000005</v>
      </c>
      <c r="C689" s="3" cm="1">
        <f t="array" ref="C689">INDEX('Modified Iteration Data'!$Q$8:$Q$1007,MATCH($B689,'Modified Iteration Data'!$AF$8:$AF$1007,0),0)</f>
        <v>195013433.30869251</v>
      </c>
      <c r="D689" s="3" cm="1">
        <f t="array" ref="D689">INDEX('Modified Iteration Data'!$R$8:$R$1007,MATCH($B689,'Modified Iteration Data'!$AG$8:$AG$1007,0),0)</f>
        <v>119572221.1910558</v>
      </c>
      <c r="E689" s="3">
        <f t="shared" si="72"/>
        <v>195013433.30869251</v>
      </c>
      <c r="F689" s="3">
        <f t="shared" si="73"/>
        <v>119572221.1910558</v>
      </c>
      <c r="G689" s="3">
        <f t="shared" si="70"/>
        <v>119572221.1910558</v>
      </c>
      <c r="H689" s="3">
        <f t="shared" si="74"/>
        <v>0</v>
      </c>
      <c r="I689" s="3">
        <f t="shared" si="75"/>
        <v>0</v>
      </c>
      <c r="J689" s="5">
        <f t="shared" si="76"/>
        <v>682</v>
      </c>
    </row>
    <row r="690" spans="2:10" x14ac:dyDescent="0.25">
      <c r="B690" s="6">
        <f t="shared" si="71"/>
        <v>0.68300000000000005</v>
      </c>
      <c r="C690" s="3" cm="1">
        <f t="array" ref="C690">INDEX('Modified Iteration Data'!$Q$8:$Q$1007,MATCH($B690,'Modified Iteration Data'!$AF$8:$AF$1007,0),0)</f>
        <v>195211438.08849892</v>
      </c>
      <c r="D690" s="3" cm="1">
        <f t="array" ref="D690">INDEX('Modified Iteration Data'!$R$8:$R$1007,MATCH($B690,'Modified Iteration Data'!$AG$8:$AG$1007,0),0)</f>
        <v>119593512.9903872</v>
      </c>
      <c r="E690" s="3">
        <f t="shared" si="72"/>
        <v>195211438.08849892</v>
      </c>
      <c r="F690" s="3">
        <f t="shared" si="73"/>
        <v>119593512.9903872</v>
      </c>
      <c r="G690" s="3">
        <f t="shared" si="70"/>
        <v>119593512.9903872</v>
      </c>
      <c r="H690" s="3">
        <f t="shared" si="74"/>
        <v>0</v>
      </c>
      <c r="I690" s="3">
        <f t="shared" si="75"/>
        <v>0</v>
      </c>
      <c r="J690" s="5">
        <f t="shared" si="76"/>
        <v>683</v>
      </c>
    </row>
    <row r="691" spans="2:10" x14ac:dyDescent="0.25">
      <c r="B691" s="6">
        <f t="shared" si="71"/>
        <v>0.68400000000000005</v>
      </c>
      <c r="C691" s="3" cm="1">
        <f t="array" ref="C691">INDEX('Modified Iteration Data'!$Q$8:$Q$1007,MATCH($B691,'Modified Iteration Data'!$AF$8:$AF$1007,0),0)</f>
        <v>195338258.70234618</v>
      </c>
      <c r="D691" s="3" cm="1">
        <f t="array" ref="D691">INDEX('Modified Iteration Data'!$R$8:$R$1007,MATCH($B691,'Modified Iteration Data'!$AG$8:$AG$1007,0),0)</f>
        <v>119643836.60590321</v>
      </c>
      <c r="E691" s="3">
        <f t="shared" si="72"/>
        <v>195338258.70234618</v>
      </c>
      <c r="F691" s="3">
        <f t="shared" si="73"/>
        <v>119643836.60590321</v>
      </c>
      <c r="G691" s="3">
        <f t="shared" si="70"/>
        <v>119643836.60590321</v>
      </c>
      <c r="H691" s="3">
        <f t="shared" si="74"/>
        <v>0</v>
      </c>
      <c r="I691" s="3">
        <f t="shared" si="75"/>
        <v>0</v>
      </c>
      <c r="J691" s="5">
        <f t="shared" si="76"/>
        <v>684</v>
      </c>
    </row>
    <row r="692" spans="2:10" x14ac:dyDescent="0.25">
      <c r="B692" s="6">
        <f t="shared" si="71"/>
        <v>0.68500000000000005</v>
      </c>
      <c r="C692" s="3" cm="1">
        <f t="array" ref="C692">INDEX('Modified Iteration Data'!$Q$8:$Q$1007,MATCH($B692,'Modified Iteration Data'!$AF$8:$AF$1007,0),0)</f>
        <v>195418254.3188338</v>
      </c>
      <c r="D692" s="3" cm="1">
        <f t="array" ref="D692">INDEX('Modified Iteration Data'!$R$8:$R$1007,MATCH($B692,'Modified Iteration Data'!$AG$8:$AG$1007,0),0)</f>
        <v>119974403.794348</v>
      </c>
      <c r="E692" s="3">
        <f t="shared" si="72"/>
        <v>195418254.3188338</v>
      </c>
      <c r="F692" s="3">
        <f t="shared" si="73"/>
        <v>119974403.794348</v>
      </c>
      <c r="G692" s="3">
        <f t="shared" si="70"/>
        <v>119974403.794348</v>
      </c>
      <c r="H692" s="3">
        <f t="shared" si="74"/>
        <v>0</v>
      </c>
      <c r="I692" s="3">
        <f t="shared" si="75"/>
        <v>0</v>
      </c>
      <c r="J692" s="5">
        <f t="shared" si="76"/>
        <v>685</v>
      </c>
    </row>
    <row r="693" spans="2:10" x14ac:dyDescent="0.25">
      <c r="B693" s="6">
        <f t="shared" si="71"/>
        <v>0.68600000000000005</v>
      </c>
      <c r="C693" s="3" cm="1">
        <f t="array" ref="C693">INDEX('Modified Iteration Data'!$Q$8:$Q$1007,MATCH($B693,'Modified Iteration Data'!$AF$8:$AF$1007,0),0)</f>
        <v>195460143.60265508</v>
      </c>
      <c r="D693" s="3" cm="1">
        <f t="array" ref="D693">INDEX('Modified Iteration Data'!$R$8:$R$1007,MATCH($B693,'Modified Iteration Data'!$AG$8:$AG$1007,0),0)</f>
        <v>120115193.474067</v>
      </c>
      <c r="E693" s="3">
        <f t="shared" si="72"/>
        <v>195460143.60265508</v>
      </c>
      <c r="F693" s="3">
        <f t="shared" si="73"/>
        <v>120115193.474067</v>
      </c>
      <c r="G693" s="3">
        <f t="shared" si="70"/>
        <v>120115193.474067</v>
      </c>
      <c r="H693" s="3">
        <f t="shared" si="74"/>
        <v>0</v>
      </c>
      <c r="I693" s="3">
        <f t="shared" si="75"/>
        <v>0</v>
      </c>
      <c r="J693" s="5">
        <f t="shared" si="76"/>
        <v>686</v>
      </c>
    </row>
    <row r="694" spans="2:10" x14ac:dyDescent="0.25">
      <c r="B694" s="6">
        <f t="shared" si="71"/>
        <v>0.68700000000000006</v>
      </c>
      <c r="C694" s="3" cm="1">
        <f t="array" ref="C694">INDEX('Modified Iteration Data'!$Q$8:$Q$1007,MATCH($B694,'Modified Iteration Data'!$AF$8:$AF$1007,0),0)</f>
        <v>195494182.26109833</v>
      </c>
      <c r="D694" s="3" cm="1">
        <f t="array" ref="D694">INDEX('Modified Iteration Data'!$R$8:$R$1007,MATCH($B694,'Modified Iteration Data'!$AG$8:$AG$1007,0),0)</f>
        <v>120173052.2465542</v>
      </c>
      <c r="E694" s="3">
        <f t="shared" si="72"/>
        <v>195494182.26109833</v>
      </c>
      <c r="F694" s="3">
        <f t="shared" si="73"/>
        <v>120173052.2465542</v>
      </c>
      <c r="G694" s="3">
        <f t="shared" si="70"/>
        <v>120173052.2465542</v>
      </c>
      <c r="H694" s="3">
        <f t="shared" si="74"/>
        <v>0</v>
      </c>
      <c r="I694" s="3">
        <f t="shared" si="75"/>
        <v>0</v>
      </c>
      <c r="J694" s="5">
        <f t="shared" si="76"/>
        <v>687</v>
      </c>
    </row>
    <row r="695" spans="2:10" x14ac:dyDescent="0.25">
      <c r="B695" s="6">
        <f t="shared" si="71"/>
        <v>0.68799999999999994</v>
      </c>
      <c r="C695" s="3" cm="1">
        <f t="array" ref="C695">INDEX('Modified Iteration Data'!$Q$8:$Q$1007,MATCH($B695,'Modified Iteration Data'!$AF$8:$AF$1007,0),0)</f>
        <v>195733188.61000761</v>
      </c>
      <c r="D695" s="3" cm="1">
        <f t="array" ref="D695">INDEX('Modified Iteration Data'!$R$8:$R$1007,MATCH($B695,'Modified Iteration Data'!$AG$8:$AG$1007,0),0)</f>
        <v>120215571.7666779</v>
      </c>
      <c r="E695" s="3">
        <f t="shared" si="72"/>
        <v>195733188.61000761</v>
      </c>
      <c r="F695" s="3">
        <f t="shared" si="73"/>
        <v>120215571.7666779</v>
      </c>
      <c r="G695" s="3">
        <f t="shared" si="70"/>
        <v>120215571.7666779</v>
      </c>
      <c r="H695" s="3">
        <f t="shared" si="74"/>
        <v>0</v>
      </c>
      <c r="I695" s="3">
        <f t="shared" si="75"/>
        <v>0</v>
      </c>
      <c r="J695" s="5">
        <f t="shared" si="76"/>
        <v>688</v>
      </c>
    </row>
    <row r="696" spans="2:10" x14ac:dyDescent="0.25">
      <c r="B696" s="6">
        <f t="shared" si="71"/>
        <v>0.68899999999999995</v>
      </c>
      <c r="C696" s="3" cm="1">
        <f t="array" ref="C696">INDEX('Modified Iteration Data'!$Q$8:$Q$1007,MATCH($B696,'Modified Iteration Data'!$AF$8:$AF$1007,0),0)</f>
        <v>195827343.8149969</v>
      </c>
      <c r="D696" s="3" cm="1">
        <f t="array" ref="D696">INDEX('Modified Iteration Data'!$R$8:$R$1007,MATCH($B696,'Modified Iteration Data'!$AG$8:$AG$1007,0),0)</f>
        <v>120217701.1213209</v>
      </c>
      <c r="E696" s="3">
        <f t="shared" si="72"/>
        <v>195827343.8149969</v>
      </c>
      <c r="F696" s="3">
        <f t="shared" si="73"/>
        <v>120217701.1213209</v>
      </c>
      <c r="G696" s="3">
        <f t="shared" si="70"/>
        <v>120217701.1213209</v>
      </c>
      <c r="H696" s="3">
        <f t="shared" si="74"/>
        <v>0</v>
      </c>
      <c r="I696" s="3">
        <f t="shared" si="75"/>
        <v>0</v>
      </c>
      <c r="J696" s="5">
        <f t="shared" si="76"/>
        <v>689</v>
      </c>
    </row>
    <row r="697" spans="2:10" x14ac:dyDescent="0.25">
      <c r="B697" s="6">
        <f t="shared" si="71"/>
        <v>0.69</v>
      </c>
      <c r="C697" s="3" cm="1">
        <f t="array" ref="C697">INDEX('Modified Iteration Data'!$Q$8:$Q$1007,MATCH($B697,'Modified Iteration Data'!$AF$8:$AF$1007,0),0)</f>
        <v>195927917.7382817</v>
      </c>
      <c r="D697" s="3" cm="1">
        <f t="array" ref="D697">INDEX('Modified Iteration Data'!$R$8:$R$1007,MATCH($B697,'Modified Iteration Data'!$AG$8:$AG$1007,0),0)</f>
        <v>120427254.91339311</v>
      </c>
      <c r="E697" s="3">
        <f t="shared" si="72"/>
        <v>195927917.7382817</v>
      </c>
      <c r="F697" s="3">
        <f t="shared" si="73"/>
        <v>120427254.91339311</v>
      </c>
      <c r="G697" s="3">
        <f t="shared" si="70"/>
        <v>120427254.91339311</v>
      </c>
      <c r="H697" s="3">
        <f t="shared" si="74"/>
        <v>0</v>
      </c>
      <c r="I697" s="3">
        <f t="shared" si="75"/>
        <v>0</v>
      </c>
      <c r="J697" s="5">
        <f t="shared" si="76"/>
        <v>690</v>
      </c>
    </row>
    <row r="698" spans="2:10" x14ac:dyDescent="0.25">
      <c r="B698" s="6">
        <f t="shared" si="71"/>
        <v>0.69099999999999995</v>
      </c>
      <c r="C698" s="3" cm="1">
        <f t="array" ref="C698">INDEX('Modified Iteration Data'!$Q$8:$Q$1007,MATCH($B698,'Modified Iteration Data'!$AF$8:$AF$1007,0),0)</f>
        <v>196155024.1128425</v>
      </c>
      <c r="D698" s="3" cm="1">
        <f t="array" ref="D698">INDEX('Modified Iteration Data'!$R$8:$R$1007,MATCH($B698,'Modified Iteration Data'!$AG$8:$AG$1007,0),0)</f>
        <v>120503813.9359228</v>
      </c>
      <c r="E698" s="3">
        <f t="shared" si="72"/>
        <v>196155024.1128425</v>
      </c>
      <c r="F698" s="3">
        <f t="shared" si="73"/>
        <v>120503813.9359228</v>
      </c>
      <c r="G698" s="3">
        <f t="shared" si="70"/>
        <v>120503813.9359228</v>
      </c>
      <c r="H698" s="3">
        <f t="shared" si="74"/>
        <v>0</v>
      </c>
      <c r="I698" s="3">
        <f t="shared" si="75"/>
        <v>0</v>
      </c>
      <c r="J698" s="5">
        <f t="shared" si="76"/>
        <v>691</v>
      </c>
    </row>
    <row r="699" spans="2:10" x14ac:dyDescent="0.25">
      <c r="B699" s="6">
        <f t="shared" si="71"/>
        <v>0.69199999999999995</v>
      </c>
      <c r="C699" s="3" cm="1">
        <f t="array" ref="C699">INDEX('Modified Iteration Data'!$Q$8:$Q$1007,MATCH($B699,'Modified Iteration Data'!$AF$8:$AF$1007,0),0)</f>
        <v>196260911.27323219</v>
      </c>
      <c r="D699" s="3" cm="1">
        <f t="array" ref="D699">INDEX('Modified Iteration Data'!$R$8:$R$1007,MATCH($B699,'Modified Iteration Data'!$AG$8:$AG$1007,0),0)</f>
        <v>120844877.4273231</v>
      </c>
      <c r="E699" s="3">
        <f t="shared" si="72"/>
        <v>196260911.27323219</v>
      </c>
      <c r="F699" s="3">
        <f t="shared" si="73"/>
        <v>120844877.4273231</v>
      </c>
      <c r="G699" s="3">
        <f t="shared" si="70"/>
        <v>120844877.4273231</v>
      </c>
      <c r="H699" s="3">
        <f t="shared" si="74"/>
        <v>0</v>
      </c>
      <c r="I699" s="3">
        <f t="shared" si="75"/>
        <v>0</v>
      </c>
      <c r="J699" s="5">
        <f t="shared" si="76"/>
        <v>692</v>
      </c>
    </row>
    <row r="700" spans="2:10" x14ac:dyDescent="0.25">
      <c r="B700" s="6">
        <f t="shared" si="71"/>
        <v>0.69299999999999995</v>
      </c>
      <c r="C700" s="3" cm="1">
        <f t="array" ref="C700">INDEX('Modified Iteration Data'!$Q$8:$Q$1007,MATCH($B700,'Modified Iteration Data'!$AF$8:$AF$1007,0),0)</f>
        <v>196506346.2574634</v>
      </c>
      <c r="D700" s="3" cm="1">
        <f t="array" ref="D700">INDEX('Modified Iteration Data'!$R$8:$R$1007,MATCH($B700,'Modified Iteration Data'!$AG$8:$AG$1007,0),0)</f>
        <v>120927820.73059699</v>
      </c>
      <c r="E700" s="3">
        <f t="shared" si="72"/>
        <v>196506346.2574634</v>
      </c>
      <c r="F700" s="3">
        <f t="shared" si="73"/>
        <v>120927820.73059699</v>
      </c>
      <c r="G700" s="3">
        <f t="shared" si="70"/>
        <v>120927820.73059699</v>
      </c>
      <c r="H700" s="3">
        <f t="shared" si="74"/>
        <v>0</v>
      </c>
      <c r="I700" s="3">
        <f t="shared" si="75"/>
        <v>0</v>
      </c>
      <c r="J700" s="5">
        <f t="shared" si="76"/>
        <v>693</v>
      </c>
    </row>
    <row r="701" spans="2:10" x14ac:dyDescent="0.25">
      <c r="B701" s="6">
        <f t="shared" si="71"/>
        <v>0.69399999999999995</v>
      </c>
      <c r="C701" s="3" cm="1">
        <f t="array" ref="C701">INDEX('Modified Iteration Data'!$Q$8:$Q$1007,MATCH($B701,'Modified Iteration Data'!$AF$8:$AF$1007,0),0)</f>
        <v>196785388.35710818</v>
      </c>
      <c r="D701" s="3" cm="1">
        <f t="array" ref="D701">INDEX('Modified Iteration Data'!$R$8:$R$1007,MATCH($B701,'Modified Iteration Data'!$AG$8:$AG$1007,0),0)</f>
        <v>120950763.3789463</v>
      </c>
      <c r="E701" s="3">
        <f t="shared" si="72"/>
        <v>196785388.35710818</v>
      </c>
      <c r="F701" s="3">
        <f t="shared" si="73"/>
        <v>120950763.3789463</v>
      </c>
      <c r="G701" s="3">
        <f t="shared" si="70"/>
        <v>120950763.3789463</v>
      </c>
      <c r="H701" s="3">
        <f t="shared" si="74"/>
        <v>0</v>
      </c>
      <c r="I701" s="3">
        <f t="shared" si="75"/>
        <v>0</v>
      </c>
      <c r="J701" s="5">
        <f t="shared" si="76"/>
        <v>694</v>
      </c>
    </row>
    <row r="702" spans="2:10" x14ac:dyDescent="0.25">
      <c r="B702" s="6">
        <f t="shared" si="71"/>
        <v>0.69499999999999995</v>
      </c>
      <c r="C702" s="3" cm="1">
        <f t="array" ref="C702">INDEX('Modified Iteration Data'!$Q$8:$Q$1007,MATCH($B702,'Modified Iteration Data'!$AF$8:$AF$1007,0),0)</f>
        <v>196803179.89303592</v>
      </c>
      <c r="D702" s="3" cm="1">
        <f t="array" ref="D702">INDEX('Modified Iteration Data'!$R$8:$R$1007,MATCH($B702,'Modified Iteration Data'!$AG$8:$AG$1007,0),0)</f>
        <v>120995456.449202</v>
      </c>
      <c r="E702" s="3">
        <f t="shared" si="72"/>
        <v>196803179.89303592</v>
      </c>
      <c r="F702" s="3">
        <f t="shared" si="73"/>
        <v>120995456.449202</v>
      </c>
      <c r="G702" s="3">
        <f t="shared" si="70"/>
        <v>120995456.449202</v>
      </c>
      <c r="H702" s="3">
        <f t="shared" si="74"/>
        <v>0</v>
      </c>
      <c r="I702" s="3">
        <f t="shared" si="75"/>
        <v>0</v>
      </c>
      <c r="J702" s="5">
        <f t="shared" si="76"/>
        <v>695</v>
      </c>
    </row>
    <row r="703" spans="2:10" x14ac:dyDescent="0.25">
      <c r="B703" s="6">
        <f t="shared" si="71"/>
        <v>0.69599999999999995</v>
      </c>
      <c r="C703" s="3" cm="1">
        <f t="array" ref="C703">INDEX('Modified Iteration Data'!$Q$8:$Q$1007,MATCH($B703,'Modified Iteration Data'!$AF$8:$AF$1007,0),0)</f>
        <v>196872833.74719849</v>
      </c>
      <c r="D703" s="3" cm="1">
        <f t="array" ref="D703">INDEX('Modified Iteration Data'!$R$8:$R$1007,MATCH($B703,'Modified Iteration Data'!$AG$8:$AG$1007,0),0)</f>
        <v>121164175.8896195</v>
      </c>
      <c r="E703" s="3">
        <f t="shared" si="72"/>
        <v>196872833.74719849</v>
      </c>
      <c r="F703" s="3">
        <f t="shared" si="73"/>
        <v>121164175.8896195</v>
      </c>
      <c r="G703" s="3">
        <f t="shared" si="70"/>
        <v>121164175.8896195</v>
      </c>
      <c r="H703" s="3">
        <f t="shared" si="74"/>
        <v>0</v>
      </c>
      <c r="I703" s="3">
        <f t="shared" si="75"/>
        <v>0</v>
      </c>
      <c r="J703" s="5">
        <f t="shared" si="76"/>
        <v>696</v>
      </c>
    </row>
    <row r="704" spans="2:10" x14ac:dyDescent="0.25">
      <c r="B704" s="6">
        <f t="shared" si="71"/>
        <v>0.69699999999999995</v>
      </c>
      <c r="C704" s="3" cm="1">
        <f t="array" ref="C704">INDEX('Modified Iteration Data'!$Q$8:$Q$1007,MATCH($B704,'Modified Iteration Data'!$AF$8:$AF$1007,0),0)</f>
        <v>197113205.9029178</v>
      </c>
      <c r="D704" s="3" cm="1">
        <f t="array" ref="D704">INDEX('Modified Iteration Data'!$R$8:$R$1007,MATCH($B704,'Modified Iteration Data'!$AG$8:$AG$1007,0),0)</f>
        <v>121198268.3961129</v>
      </c>
      <c r="E704" s="3">
        <f t="shared" si="72"/>
        <v>197113205.9029178</v>
      </c>
      <c r="F704" s="3">
        <f t="shared" si="73"/>
        <v>121198268.3961129</v>
      </c>
      <c r="G704" s="3">
        <f t="shared" si="70"/>
        <v>121198268.3961129</v>
      </c>
      <c r="H704" s="3">
        <f t="shared" si="74"/>
        <v>0</v>
      </c>
      <c r="I704" s="3">
        <f t="shared" si="75"/>
        <v>0</v>
      </c>
      <c r="J704" s="5">
        <f t="shared" si="76"/>
        <v>697</v>
      </c>
    </row>
    <row r="705" spans="2:10" x14ac:dyDescent="0.25">
      <c r="B705" s="6">
        <f t="shared" si="71"/>
        <v>0.69799999999999995</v>
      </c>
      <c r="C705" s="3" cm="1">
        <f t="array" ref="C705">INDEX('Modified Iteration Data'!$Q$8:$Q$1007,MATCH($B705,'Modified Iteration Data'!$AF$8:$AF$1007,0),0)</f>
        <v>197125412.05915862</v>
      </c>
      <c r="D705" s="3" cm="1">
        <f t="array" ref="D705">INDEX('Modified Iteration Data'!$R$8:$R$1007,MATCH($B705,'Modified Iteration Data'!$AG$8:$AG$1007,0),0)</f>
        <v>121209679.10627639</v>
      </c>
      <c r="E705" s="3">
        <f t="shared" si="72"/>
        <v>197125412.05915862</v>
      </c>
      <c r="F705" s="3">
        <f t="shared" si="73"/>
        <v>121209679.10627639</v>
      </c>
      <c r="G705" s="3">
        <f t="shared" si="70"/>
        <v>121209679.10627639</v>
      </c>
      <c r="H705" s="3">
        <f t="shared" si="74"/>
        <v>0</v>
      </c>
      <c r="I705" s="3">
        <f t="shared" si="75"/>
        <v>0</v>
      </c>
      <c r="J705" s="5">
        <f t="shared" si="76"/>
        <v>698</v>
      </c>
    </row>
    <row r="706" spans="2:10" x14ac:dyDescent="0.25">
      <c r="B706" s="6">
        <f t="shared" si="71"/>
        <v>0.69899999999999995</v>
      </c>
      <c r="C706" s="3" cm="1">
        <f t="array" ref="C706">INDEX('Modified Iteration Data'!$Q$8:$Q$1007,MATCH($B706,'Modified Iteration Data'!$AF$8:$AF$1007,0),0)</f>
        <v>197760579.18094268</v>
      </c>
      <c r="D706" s="3" cm="1">
        <f t="array" ref="D706">INDEX('Modified Iteration Data'!$R$8:$R$1007,MATCH($B706,'Modified Iteration Data'!$AG$8:$AG$1007,0),0)</f>
        <v>121294383.6246005</v>
      </c>
      <c r="E706" s="3">
        <f t="shared" si="72"/>
        <v>197760579.18094268</v>
      </c>
      <c r="F706" s="3">
        <f t="shared" si="73"/>
        <v>121294383.6246005</v>
      </c>
      <c r="G706" s="3">
        <f t="shared" si="70"/>
        <v>121294383.6246005</v>
      </c>
      <c r="H706" s="3">
        <f t="shared" si="74"/>
        <v>0</v>
      </c>
      <c r="I706" s="3">
        <f t="shared" si="75"/>
        <v>0</v>
      </c>
      <c r="J706" s="5">
        <f t="shared" si="76"/>
        <v>699</v>
      </c>
    </row>
    <row r="707" spans="2:10" x14ac:dyDescent="0.25">
      <c r="B707" s="6">
        <f t="shared" si="71"/>
        <v>0.7</v>
      </c>
      <c r="C707" s="3" cm="1">
        <f t="array" ref="C707">INDEX('Modified Iteration Data'!$Q$8:$Q$1007,MATCH($B707,'Modified Iteration Data'!$AF$8:$AF$1007,0),0)</f>
        <v>197769388.95383132</v>
      </c>
      <c r="D707" s="3" cm="1">
        <f t="array" ref="D707">INDEX('Modified Iteration Data'!$R$8:$R$1007,MATCH($B707,'Modified Iteration Data'!$AG$8:$AG$1007,0),0)</f>
        <v>121449095.18609101</v>
      </c>
      <c r="E707" s="3">
        <f t="shared" si="72"/>
        <v>197769388.95383132</v>
      </c>
      <c r="F707" s="3">
        <f t="shared" si="73"/>
        <v>121449095.18609101</v>
      </c>
      <c r="G707" s="3">
        <f t="shared" si="70"/>
        <v>121449095.18609101</v>
      </c>
      <c r="H707" s="3">
        <f>E707-F707</f>
        <v>76320293.767740309</v>
      </c>
      <c r="I707" s="3">
        <f t="shared" si="75"/>
        <v>0</v>
      </c>
      <c r="J707" s="5">
        <f t="shared" si="76"/>
        <v>700</v>
      </c>
    </row>
    <row r="708" spans="2:10" x14ac:dyDescent="0.25">
      <c r="B708" s="6">
        <f t="shared" si="71"/>
        <v>0.70099999999999996</v>
      </c>
      <c r="C708" s="3" cm="1">
        <f t="array" ref="C708">INDEX('Modified Iteration Data'!$Q$8:$Q$1007,MATCH($B708,'Modified Iteration Data'!$AF$8:$AF$1007,0),0)</f>
        <v>197850226.229772</v>
      </c>
      <c r="D708" s="3" cm="1">
        <f t="array" ref="D708">INDEX('Modified Iteration Data'!$R$8:$R$1007,MATCH($B708,'Modified Iteration Data'!$AG$8:$AG$1007,0),0)</f>
        <v>121519229.41257639</v>
      </c>
      <c r="E708" s="3">
        <f t="shared" si="72"/>
        <v>197850226.229772</v>
      </c>
      <c r="F708" s="3">
        <f t="shared" si="73"/>
        <v>121519229.41257639</v>
      </c>
      <c r="G708" s="3">
        <f t="shared" si="70"/>
        <v>121519229.41257639</v>
      </c>
      <c r="H708" s="3">
        <f t="shared" si="74"/>
        <v>0</v>
      </c>
      <c r="I708" s="3">
        <f t="shared" si="75"/>
        <v>0</v>
      </c>
      <c r="J708" s="5">
        <f t="shared" si="76"/>
        <v>701</v>
      </c>
    </row>
    <row r="709" spans="2:10" x14ac:dyDescent="0.25">
      <c r="B709" s="6">
        <f t="shared" si="71"/>
        <v>0.70199999999999996</v>
      </c>
      <c r="C709" s="3" cm="1">
        <f t="array" ref="C709">INDEX('Modified Iteration Data'!$Q$8:$Q$1007,MATCH($B709,'Modified Iteration Data'!$AF$8:$AF$1007,0),0)</f>
        <v>197887239.22854221</v>
      </c>
      <c r="D709" s="3" cm="1">
        <f t="array" ref="D709">INDEX('Modified Iteration Data'!$R$8:$R$1007,MATCH($B709,'Modified Iteration Data'!$AG$8:$AG$1007,0),0)</f>
        <v>121579630.2657744</v>
      </c>
      <c r="E709" s="3">
        <f t="shared" si="72"/>
        <v>197887239.22854221</v>
      </c>
      <c r="F709" s="3">
        <f t="shared" si="73"/>
        <v>121579630.2657744</v>
      </c>
      <c r="G709" s="3">
        <f t="shared" si="70"/>
        <v>121579630.2657744</v>
      </c>
      <c r="H709" s="3">
        <f t="shared" si="74"/>
        <v>0</v>
      </c>
      <c r="I709" s="3">
        <f t="shared" si="75"/>
        <v>0</v>
      </c>
      <c r="J709" s="5">
        <f t="shared" si="76"/>
        <v>702</v>
      </c>
    </row>
    <row r="710" spans="2:10" x14ac:dyDescent="0.25">
      <c r="B710" s="6">
        <f t="shared" si="71"/>
        <v>0.70299999999999996</v>
      </c>
      <c r="C710" s="3" cm="1">
        <f t="array" ref="C710">INDEX('Modified Iteration Data'!$Q$8:$Q$1007,MATCH($B710,'Modified Iteration Data'!$AF$8:$AF$1007,0),0)</f>
        <v>198287996.40438831</v>
      </c>
      <c r="D710" s="3" cm="1">
        <f t="array" ref="D710">INDEX('Modified Iteration Data'!$R$8:$R$1007,MATCH($B710,'Modified Iteration Data'!$AG$8:$AG$1007,0),0)</f>
        <v>121617936.19303651</v>
      </c>
      <c r="E710" s="3">
        <f t="shared" si="72"/>
        <v>198287996.40438831</v>
      </c>
      <c r="F710" s="3">
        <f t="shared" si="73"/>
        <v>121617936.19303651</v>
      </c>
      <c r="G710" s="3">
        <f t="shared" si="70"/>
        <v>121617936.19303651</v>
      </c>
      <c r="H710" s="3">
        <f t="shared" si="74"/>
        <v>0</v>
      </c>
      <c r="I710" s="3">
        <f t="shared" si="75"/>
        <v>0</v>
      </c>
      <c r="J710" s="5">
        <f t="shared" si="76"/>
        <v>703</v>
      </c>
    </row>
    <row r="711" spans="2:10" x14ac:dyDescent="0.25">
      <c r="B711" s="6">
        <f t="shared" si="71"/>
        <v>0.70399999999999996</v>
      </c>
      <c r="C711" s="3" cm="1">
        <f t="array" ref="C711">INDEX('Modified Iteration Data'!$Q$8:$Q$1007,MATCH($B711,'Modified Iteration Data'!$AF$8:$AF$1007,0),0)</f>
        <v>198421820.2788187</v>
      </c>
      <c r="D711" s="3" cm="1">
        <f t="array" ref="D711">INDEX('Modified Iteration Data'!$R$8:$R$1007,MATCH($B711,'Modified Iteration Data'!$AG$8:$AG$1007,0),0)</f>
        <v>121710057.6119384</v>
      </c>
      <c r="E711" s="3">
        <f t="shared" si="72"/>
        <v>198421820.2788187</v>
      </c>
      <c r="F711" s="3">
        <f t="shared" si="73"/>
        <v>121710057.6119384</v>
      </c>
      <c r="G711" s="3">
        <f t="shared" si="70"/>
        <v>121710057.6119384</v>
      </c>
      <c r="H711" s="3">
        <f t="shared" si="74"/>
        <v>0</v>
      </c>
      <c r="I711" s="3">
        <f t="shared" si="75"/>
        <v>0</v>
      </c>
      <c r="J711" s="5">
        <f t="shared" si="76"/>
        <v>704</v>
      </c>
    </row>
    <row r="712" spans="2:10" x14ac:dyDescent="0.25">
      <c r="B712" s="6">
        <f t="shared" si="71"/>
        <v>0.70499999999999996</v>
      </c>
      <c r="C712" s="3" cm="1">
        <f t="array" ref="C712">INDEX('Modified Iteration Data'!$Q$8:$Q$1007,MATCH($B712,'Modified Iteration Data'!$AF$8:$AF$1007,0),0)</f>
        <v>198630291.26475102</v>
      </c>
      <c r="D712" s="3" cm="1">
        <f t="array" ref="D712">INDEX('Modified Iteration Data'!$R$8:$R$1007,MATCH($B712,'Modified Iteration Data'!$AG$8:$AG$1007,0),0)</f>
        <v>121848013.907702</v>
      </c>
      <c r="E712" s="3">
        <f t="shared" si="72"/>
        <v>198630291.26475102</v>
      </c>
      <c r="F712" s="3">
        <f t="shared" si="73"/>
        <v>121848013.907702</v>
      </c>
      <c r="G712" s="3">
        <f t="shared" ref="G712:G775" si="77">MIN(E712:F712)</f>
        <v>121848013.907702</v>
      </c>
      <c r="H712" s="3">
        <f t="shared" si="74"/>
        <v>0</v>
      </c>
      <c r="I712" s="3">
        <f t="shared" si="75"/>
        <v>0</v>
      </c>
      <c r="J712" s="5">
        <f t="shared" si="76"/>
        <v>705</v>
      </c>
    </row>
    <row r="713" spans="2:10" x14ac:dyDescent="0.25">
      <c r="B713" s="6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198771296.65265271</v>
      </c>
      <c r="D713" s="3" cm="1">
        <f t="array" ref="D713">INDEX('Modified Iteration Data'!$R$8:$R$1007,MATCH($B713,'Modified Iteration Data'!$AG$8:$AG$1007,0),0)</f>
        <v>121929920.5486823</v>
      </c>
      <c r="E713" s="3">
        <f t="shared" ref="E713:E776" si="79">C713+$E$5</f>
        <v>198771296.65265271</v>
      </c>
      <c r="F713" s="3">
        <f t="shared" ref="F713:F776" si="80">D713+$F$5</f>
        <v>121929920.5486823</v>
      </c>
      <c r="G713" s="3">
        <f t="shared" si="77"/>
        <v>121929920.5486823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5">
        <f t="shared" si="76"/>
        <v>706</v>
      </c>
    </row>
    <row r="714" spans="2:10" x14ac:dyDescent="0.25">
      <c r="B714" s="6">
        <f t="shared" si="78"/>
        <v>0.70699999999999996</v>
      </c>
      <c r="C714" s="3" cm="1">
        <f t="array" ref="C714">INDEX('Modified Iteration Data'!$Q$8:$Q$1007,MATCH($B714,'Modified Iteration Data'!$AF$8:$AF$1007,0),0)</f>
        <v>198851359.26542491</v>
      </c>
      <c r="D714" s="3" cm="1">
        <f t="array" ref="D714">INDEX('Modified Iteration Data'!$R$8:$R$1007,MATCH($B714,'Modified Iteration Data'!$AG$8:$AG$1007,0),0)</f>
        <v>121992743.88630471</v>
      </c>
      <c r="E714" s="3">
        <f t="shared" si="79"/>
        <v>198851359.26542491</v>
      </c>
      <c r="F714" s="3">
        <f t="shared" si="80"/>
        <v>121992743.88630471</v>
      </c>
      <c r="G714" s="3">
        <f t="shared" si="77"/>
        <v>121992743.88630471</v>
      </c>
      <c r="H714" s="3">
        <f t="shared" si="81"/>
        <v>0</v>
      </c>
      <c r="I714" s="3">
        <f t="shared" si="82"/>
        <v>0</v>
      </c>
      <c r="J714" s="5">
        <f t="shared" ref="J714:J777" si="83">J713+1</f>
        <v>707</v>
      </c>
    </row>
    <row r="715" spans="2:10" x14ac:dyDescent="0.25">
      <c r="B715" s="6">
        <f t="shared" si="78"/>
        <v>0.70799999999999996</v>
      </c>
      <c r="C715" s="3" cm="1">
        <f t="array" ref="C715">INDEX('Modified Iteration Data'!$Q$8:$Q$1007,MATCH($B715,'Modified Iteration Data'!$AF$8:$AF$1007,0),0)</f>
        <v>198945975.11989808</v>
      </c>
      <c r="D715" s="3" cm="1">
        <f t="array" ref="D715">INDEX('Modified Iteration Data'!$R$8:$R$1007,MATCH($B715,'Modified Iteration Data'!$AG$8:$AG$1007,0),0)</f>
        <v>122083373.9470723</v>
      </c>
      <c r="E715" s="3">
        <f t="shared" si="79"/>
        <v>198945975.11989808</v>
      </c>
      <c r="F715" s="3">
        <f t="shared" si="80"/>
        <v>122083373.9470723</v>
      </c>
      <c r="G715" s="3">
        <f t="shared" si="77"/>
        <v>122083373.9470723</v>
      </c>
      <c r="H715" s="3">
        <f t="shared" si="81"/>
        <v>0</v>
      </c>
      <c r="I715" s="3">
        <f t="shared" si="82"/>
        <v>0</v>
      </c>
      <c r="J715" s="5">
        <f t="shared" si="83"/>
        <v>708</v>
      </c>
    </row>
    <row r="716" spans="2:10" x14ac:dyDescent="0.25">
      <c r="B716" s="6">
        <f t="shared" si="78"/>
        <v>0.70899999999999996</v>
      </c>
      <c r="C716" s="3" cm="1">
        <f t="array" ref="C716">INDEX('Modified Iteration Data'!$Q$8:$Q$1007,MATCH($B716,'Modified Iteration Data'!$AF$8:$AF$1007,0),0)</f>
        <v>199160787.3500967</v>
      </c>
      <c r="D716" s="3" cm="1">
        <f t="array" ref="D716">INDEX('Modified Iteration Data'!$R$8:$R$1007,MATCH($B716,'Modified Iteration Data'!$AG$8:$AG$1007,0),0)</f>
        <v>122187800.85128669</v>
      </c>
      <c r="E716" s="3">
        <f t="shared" si="79"/>
        <v>199160787.3500967</v>
      </c>
      <c r="F716" s="3">
        <f t="shared" si="80"/>
        <v>122187800.85128669</v>
      </c>
      <c r="G716" s="3">
        <f t="shared" si="77"/>
        <v>122187800.85128669</v>
      </c>
      <c r="H716" s="3">
        <f t="shared" si="81"/>
        <v>0</v>
      </c>
      <c r="I716" s="3">
        <f t="shared" si="82"/>
        <v>0</v>
      </c>
      <c r="J716" s="5">
        <f t="shared" si="83"/>
        <v>709</v>
      </c>
    </row>
    <row r="717" spans="2:10" x14ac:dyDescent="0.25">
      <c r="B717" s="6">
        <f t="shared" si="78"/>
        <v>0.71</v>
      </c>
      <c r="C717" s="3" cm="1">
        <f t="array" ref="C717">INDEX('Modified Iteration Data'!$Q$8:$Q$1007,MATCH($B717,'Modified Iteration Data'!$AF$8:$AF$1007,0),0)</f>
        <v>199407698.91121471</v>
      </c>
      <c r="D717" s="3" cm="1">
        <f t="array" ref="D717">INDEX('Modified Iteration Data'!$R$8:$R$1007,MATCH($B717,'Modified Iteration Data'!$AG$8:$AG$1007,0),0)</f>
        <v>122204580.8044464</v>
      </c>
      <c r="E717" s="3">
        <f t="shared" si="79"/>
        <v>199407698.91121471</v>
      </c>
      <c r="F717" s="3">
        <f t="shared" si="80"/>
        <v>122204580.8044464</v>
      </c>
      <c r="G717" s="3">
        <f t="shared" si="77"/>
        <v>122204580.8044464</v>
      </c>
      <c r="H717" s="3">
        <f t="shared" si="81"/>
        <v>0</v>
      </c>
      <c r="I717" s="3">
        <f t="shared" si="82"/>
        <v>0</v>
      </c>
      <c r="J717" s="5">
        <f t="shared" si="83"/>
        <v>710</v>
      </c>
    </row>
    <row r="718" spans="2:10" x14ac:dyDescent="0.25">
      <c r="B718" s="6">
        <f t="shared" si="78"/>
        <v>0.71099999999999997</v>
      </c>
      <c r="C718" s="3" cm="1">
        <f t="array" ref="C718">INDEX('Modified Iteration Data'!$Q$8:$Q$1007,MATCH($B718,'Modified Iteration Data'!$AF$8:$AF$1007,0),0)</f>
        <v>199522869.85737699</v>
      </c>
      <c r="D718" s="3" cm="1">
        <f t="array" ref="D718">INDEX('Modified Iteration Data'!$R$8:$R$1007,MATCH($B718,'Modified Iteration Data'!$AG$8:$AG$1007,0),0)</f>
        <v>122206347.1143195</v>
      </c>
      <c r="E718" s="3">
        <f t="shared" si="79"/>
        <v>199522869.85737699</v>
      </c>
      <c r="F718" s="3">
        <f t="shared" si="80"/>
        <v>122206347.1143195</v>
      </c>
      <c r="G718" s="3">
        <f t="shared" si="77"/>
        <v>122206347.1143195</v>
      </c>
      <c r="H718" s="3">
        <f t="shared" si="81"/>
        <v>0</v>
      </c>
      <c r="I718" s="3">
        <f t="shared" si="82"/>
        <v>0</v>
      </c>
      <c r="J718" s="5">
        <f t="shared" si="83"/>
        <v>711</v>
      </c>
    </row>
    <row r="719" spans="2:10" x14ac:dyDescent="0.25">
      <c r="B719" s="6">
        <f t="shared" si="78"/>
        <v>0.71199999999999997</v>
      </c>
      <c r="C719" s="3" cm="1">
        <f t="array" ref="C719">INDEX('Modified Iteration Data'!$Q$8:$Q$1007,MATCH($B719,'Modified Iteration Data'!$AF$8:$AF$1007,0),0)</f>
        <v>199586026.72151652</v>
      </c>
      <c r="D719" s="3" cm="1">
        <f t="array" ref="D719">INDEX('Modified Iteration Data'!$R$8:$R$1007,MATCH($B719,'Modified Iteration Data'!$AG$8:$AG$1007,0),0)</f>
        <v>122231214.0913984</v>
      </c>
      <c r="E719" s="3">
        <f t="shared" si="79"/>
        <v>199586026.72151652</v>
      </c>
      <c r="F719" s="3">
        <f t="shared" si="80"/>
        <v>122231214.0913984</v>
      </c>
      <c r="G719" s="3">
        <f t="shared" si="77"/>
        <v>122231214.0913984</v>
      </c>
      <c r="H719" s="3">
        <f t="shared" si="81"/>
        <v>0</v>
      </c>
      <c r="I719" s="3">
        <f t="shared" si="82"/>
        <v>0</v>
      </c>
      <c r="J719" s="5">
        <f t="shared" si="83"/>
        <v>712</v>
      </c>
    </row>
    <row r="720" spans="2:10" x14ac:dyDescent="0.25">
      <c r="B720" s="6">
        <f t="shared" si="78"/>
        <v>0.71299999999999997</v>
      </c>
      <c r="C720" s="3" cm="1">
        <f t="array" ref="C720">INDEX('Modified Iteration Data'!$Q$8:$Q$1007,MATCH($B720,'Modified Iteration Data'!$AF$8:$AF$1007,0),0)</f>
        <v>199812767.06342581</v>
      </c>
      <c r="D720" s="3" cm="1">
        <f t="array" ref="D720">INDEX('Modified Iteration Data'!$R$8:$R$1007,MATCH($B720,'Modified Iteration Data'!$AG$8:$AG$1007,0),0)</f>
        <v>122305468.5504185</v>
      </c>
      <c r="E720" s="3">
        <f t="shared" si="79"/>
        <v>199812767.06342581</v>
      </c>
      <c r="F720" s="3">
        <f t="shared" si="80"/>
        <v>122305468.5504185</v>
      </c>
      <c r="G720" s="3">
        <f t="shared" si="77"/>
        <v>122305468.5504185</v>
      </c>
      <c r="H720" s="3">
        <f t="shared" si="81"/>
        <v>0</v>
      </c>
      <c r="I720" s="3">
        <f t="shared" si="82"/>
        <v>0</v>
      </c>
      <c r="J720" s="5">
        <f t="shared" si="83"/>
        <v>713</v>
      </c>
    </row>
    <row r="721" spans="2:10" x14ac:dyDescent="0.25">
      <c r="B721" s="6">
        <f t="shared" si="78"/>
        <v>0.71399999999999997</v>
      </c>
      <c r="C721" s="3" cm="1">
        <f t="array" ref="C721">INDEX('Modified Iteration Data'!$Q$8:$Q$1007,MATCH($B721,'Modified Iteration Data'!$AF$8:$AF$1007,0),0)</f>
        <v>199883974.79321581</v>
      </c>
      <c r="D721" s="3" cm="1">
        <f t="array" ref="D721">INDEX('Modified Iteration Data'!$R$8:$R$1007,MATCH($B721,'Modified Iteration Data'!$AG$8:$AG$1007,0),0)</f>
        <v>122337846.50308889</v>
      </c>
      <c r="E721" s="3">
        <f t="shared" si="79"/>
        <v>199883974.79321581</v>
      </c>
      <c r="F721" s="3">
        <f t="shared" si="80"/>
        <v>122337846.50308889</v>
      </c>
      <c r="G721" s="3">
        <f t="shared" si="77"/>
        <v>122337846.50308889</v>
      </c>
      <c r="H721" s="3">
        <f t="shared" si="81"/>
        <v>0</v>
      </c>
      <c r="I721" s="3">
        <f t="shared" si="82"/>
        <v>0</v>
      </c>
      <c r="J721" s="5">
        <f t="shared" si="83"/>
        <v>714</v>
      </c>
    </row>
    <row r="722" spans="2:10" x14ac:dyDescent="0.25">
      <c r="B722" s="6">
        <f t="shared" si="78"/>
        <v>0.71499999999999997</v>
      </c>
      <c r="C722" s="3" cm="1">
        <f t="array" ref="C722">INDEX('Modified Iteration Data'!$Q$8:$Q$1007,MATCH($B722,'Modified Iteration Data'!$AF$8:$AF$1007,0),0)</f>
        <v>199939521.5314385</v>
      </c>
      <c r="D722" s="3" cm="1">
        <f t="array" ref="D722">INDEX('Modified Iteration Data'!$R$8:$R$1007,MATCH($B722,'Modified Iteration Data'!$AG$8:$AG$1007,0),0)</f>
        <v>122464514.79742409</v>
      </c>
      <c r="E722" s="3">
        <f t="shared" si="79"/>
        <v>199939521.5314385</v>
      </c>
      <c r="F722" s="3">
        <f t="shared" si="80"/>
        <v>122464514.79742409</v>
      </c>
      <c r="G722" s="3">
        <f t="shared" si="77"/>
        <v>122464514.79742409</v>
      </c>
      <c r="H722" s="3">
        <f t="shared" si="81"/>
        <v>0</v>
      </c>
      <c r="I722" s="3">
        <f t="shared" si="82"/>
        <v>0</v>
      </c>
      <c r="J722" s="5">
        <f t="shared" si="83"/>
        <v>715</v>
      </c>
    </row>
    <row r="723" spans="2:10" x14ac:dyDescent="0.25">
      <c r="B723" s="6">
        <f t="shared" si="78"/>
        <v>0.71599999999999997</v>
      </c>
      <c r="C723" s="3" cm="1">
        <f t="array" ref="C723">INDEX('Modified Iteration Data'!$Q$8:$Q$1007,MATCH($B723,'Modified Iteration Data'!$AF$8:$AF$1007,0),0)</f>
        <v>199980567.58388302</v>
      </c>
      <c r="D723" s="3" cm="1">
        <f t="array" ref="D723">INDEX('Modified Iteration Data'!$R$8:$R$1007,MATCH($B723,'Modified Iteration Data'!$AG$8:$AG$1007,0),0)</f>
        <v>122832734.0049448</v>
      </c>
      <c r="E723" s="3">
        <f t="shared" si="79"/>
        <v>199980567.58388302</v>
      </c>
      <c r="F723" s="3">
        <f t="shared" si="80"/>
        <v>122832734.0049448</v>
      </c>
      <c r="G723" s="3">
        <f t="shared" si="77"/>
        <v>122832734.0049448</v>
      </c>
      <c r="H723" s="3">
        <f t="shared" si="81"/>
        <v>0</v>
      </c>
      <c r="I723" s="3">
        <f t="shared" si="82"/>
        <v>0</v>
      </c>
      <c r="J723" s="5">
        <f t="shared" si="83"/>
        <v>716</v>
      </c>
    </row>
    <row r="724" spans="2:10" x14ac:dyDescent="0.25">
      <c r="B724" s="6">
        <f t="shared" si="78"/>
        <v>0.71699999999999997</v>
      </c>
      <c r="C724" s="3" cm="1">
        <f t="array" ref="C724">INDEX('Modified Iteration Data'!$Q$8:$Q$1007,MATCH($B724,'Modified Iteration Data'!$AF$8:$AF$1007,0),0)</f>
        <v>200170287.738325</v>
      </c>
      <c r="D724" s="3" cm="1">
        <f t="array" ref="D724">INDEX('Modified Iteration Data'!$R$8:$R$1007,MATCH($B724,'Modified Iteration Data'!$AG$8:$AG$1007,0),0)</f>
        <v>122846642.5919192</v>
      </c>
      <c r="E724" s="3">
        <f t="shared" si="79"/>
        <v>200170287.738325</v>
      </c>
      <c r="F724" s="3">
        <f t="shared" si="80"/>
        <v>122846642.5919192</v>
      </c>
      <c r="G724" s="3">
        <f t="shared" si="77"/>
        <v>122846642.5919192</v>
      </c>
      <c r="H724" s="3">
        <f t="shared" si="81"/>
        <v>0</v>
      </c>
      <c r="I724" s="3">
        <f t="shared" si="82"/>
        <v>0</v>
      </c>
      <c r="J724" s="5">
        <f t="shared" si="83"/>
        <v>717</v>
      </c>
    </row>
    <row r="725" spans="2:10" x14ac:dyDescent="0.25">
      <c r="B725" s="6">
        <f t="shared" si="78"/>
        <v>0.71799999999999997</v>
      </c>
      <c r="C725" s="3" cm="1">
        <f t="array" ref="C725">INDEX('Modified Iteration Data'!$Q$8:$Q$1007,MATCH($B725,'Modified Iteration Data'!$AF$8:$AF$1007,0),0)</f>
        <v>200437952.88953051</v>
      </c>
      <c r="D725" s="3" cm="1">
        <f t="array" ref="D725">INDEX('Modified Iteration Data'!$R$8:$R$1007,MATCH($B725,'Modified Iteration Data'!$AG$8:$AG$1007,0),0)</f>
        <v>122893075.9964924</v>
      </c>
      <c r="E725" s="3">
        <f t="shared" si="79"/>
        <v>200437952.88953051</v>
      </c>
      <c r="F725" s="3">
        <f t="shared" si="80"/>
        <v>122893075.9964924</v>
      </c>
      <c r="G725" s="3">
        <f t="shared" si="77"/>
        <v>122893075.9964924</v>
      </c>
      <c r="H725" s="3">
        <f t="shared" si="81"/>
        <v>0</v>
      </c>
      <c r="I725" s="3">
        <f t="shared" si="82"/>
        <v>0</v>
      </c>
      <c r="J725" s="5">
        <f t="shared" si="83"/>
        <v>718</v>
      </c>
    </row>
    <row r="726" spans="2:10" x14ac:dyDescent="0.25">
      <c r="B726" s="6">
        <f t="shared" si="78"/>
        <v>0.71899999999999997</v>
      </c>
      <c r="C726" s="3" cm="1">
        <f t="array" ref="C726">INDEX('Modified Iteration Data'!$Q$8:$Q$1007,MATCH($B726,'Modified Iteration Data'!$AF$8:$AF$1007,0),0)</f>
        <v>200899069.79998559</v>
      </c>
      <c r="D726" s="3" cm="1">
        <f t="array" ref="D726">INDEX('Modified Iteration Data'!$R$8:$R$1007,MATCH($B726,'Modified Iteration Data'!$AG$8:$AG$1007,0),0)</f>
        <v>123040731.97858599</v>
      </c>
      <c r="E726" s="3">
        <f t="shared" si="79"/>
        <v>200899069.79998559</v>
      </c>
      <c r="F726" s="3">
        <f t="shared" si="80"/>
        <v>123040731.97858599</v>
      </c>
      <c r="G726" s="3">
        <f t="shared" si="77"/>
        <v>123040731.97858599</v>
      </c>
      <c r="H726" s="3">
        <f t="shared" si="81"/>
        <v>0</v>
      </c>
      <c r="I726" s="3">
        <f t="shared" si="82"/>
        <v>0</v>
      </c>
      <c r="J726" s="5">
        <f t="shared" si="83"/>
        <v>719</v>
      </c>
    </row>
    <row r="727" spans="2:10" x14ac:dyDescent="0.25">
      <c r="B727" s="6">
        <f t="shared" si="78"/>
        <v>0.72</v>
      </c>
      <c r="C727" s="3" cm="1">
        <f t="array" ref="C727">INDEX('Modified Iteration Data'!$Q$8:$Q$1007,MATCH($B727,'Modified Iteration Data'!$AF$8:$AF$1007,0),0)</f>
        <v>201281118.80678809</v>
      </c>
      <c r="D727" s="3" cm="1">
        <f t="array" ref="D727">INDEX('Modified Iteration Data'!$R$8:$R$1007,MATCH($B727,'Modified Iteration Data'!$AG$8:$AG$1007,0),0)</f>
        <v>123073957.04717579</v>
      </c>
      <c r="E727" s="3">
        <f t="shared" si="79"/>
        <v>201281118.80678809</v>
      </c>
      <c r="F727" s="3">
        <f t="shared" si="80"/>
        <v>123073957.04717579</v>
      </c>
      <c r="G727" s="3">
        <f t="shared" si="77"/>
        <v>123073957.04717579</v>
      </c>
      <c r="H727" s="3">
        <f t="shared" si="81"/>
        <v>0</v>
      </c>
      <c r="I727" s="3">
        <f t="shared" si="82"/>
        <v>0</v>
      </c>
      <c r="J727" s="5">
        <f t="shared" si="83"/>
        <v>720</v>
      </c>
    </row>
    <row r="728" spans="2:10" x14ac:dyDescent="0.25">
      <c r="B728" s="6">
        <f t="shared" si="78"/>
        <v>0.72099999999999997</v>
      </c>
      <c r="C728" s="3" cm="1">
        <f t="array" ref="C728">INDEX('Modified Iteration Data'!$Q$8:$Q$1007,MATCH($B728,'Modified Iteration Data'!$AF$8:$AF$1007,0),0)</f>
        <v>201799737.93738878</v>
      </c>
      <c r="D728" s="3" cm="1">
        <f t="array" ref="D728">INDEX('Modified Iteration Data'!$R$8:$R$1007,MATCH($B728,'Modified Iteration Data'!$AG$8:$AG$1007,0),0)</f>
        <v>123166550.16277251</v>
      </c>
      <c r="E728" s="3">
        <f t="shared" si="79"/>
        <v>201799737.93738878</v>
      </c>
      <c r="F728" s="3">
        <f t="shared" si="80"/>
        <v>123166550.16277251</v>
      </c>
      <c r="G728" s="3">
        <f t="shared" si="77"/>
        <v>123166550.16277251</v>
      </c>
      <c r="H728" s="3">
        <f t="shared" si="81"/>
        <v>0</v>
      </c>
      <c r="I728" s="3">
        <f t="shared" si="82"/>
        <v>0</v>
      </c>
      <c r="J728" s="5">
        <f t="shared" si="83"/>
        <v>721</v>
      </c>
    </row>
    <row r="729" spans="2:10" x14ac:dyDescent="0.25">
      <c r="B729" s="6">
        <f t="shared" si="78"/>
        <v>0.72199999999999998</v>
      </c>
      <c r="C729" s="3" cm="1">
        <f t="array" ref="C729">INDEX('Modified Iteration Data'!$Q$8:$Q$1007,MATCH($B729,'Modified Iteration Data'!$AF$8:$AF$1007,0),0)</f>
        <v>201957626.100465</v>
      </c>
      <c r="D729" s="3" cm="1">
        <f t="array" ref="D729">INDEX('Modified Iteration Data'!$R$8:$R$1007,MATCH($B729,'Modified Iteration Data'!$AG$8:$AG$1007,0),0)</f>
        <v>123187280.45594239</v>
      </c>
      <c r="E729" s="3">
        <f t="shared" si="79"/>
        <v>201957626.100465</v>
      </c>
      <c r="F729" s="3">
        <f t="shared" si="80"/>
        <v>123187280.45594239</v>
      </c>
      <c r="G729" s="3">
        <f t="shared" si="77"/>
        <v>123187280.45594239</v>
      </c>
      <c r="H729" s="3">
        <f t="shared" si="81"/>
        <v>0</v>
      </c>
      <c r="I729" s="3">
        <f t="shared" si="82"/>
        <v>0</v>
      </c>
      <c r="J729" s="5">
        <f t="shared" si="83"/>
        <v>722</v>
      </c>
    </row>
    <row r="730" spans="2:10" x14ac:dyDescent="0.25">
      <c r="B730" s="6">
        <f t="shared" si="78"/>
        <v>0.72299999999999998</v>
      </c>
      <c r="C730" s="3" cm="1">
        <f t="array" ref="C730">INDEX('Modified Iteration Data'!$Q$8:$Q$1007,MATCH($B730,'Modified Iteration Data'!$AF$8:$AF$1007,0),0)</f>
        <v>201978349.3424412</v>
      </c>
      <c r="D730" s="3" cm="1">
        <f t="array" ref="D730">INDEX('Modified Iteration Data'!$R$8:$R$1007,MATCH($B730,'Modified Iteration Data'!$AG$8:$AG$1007,0),0)</f>
        <v>123205826.8131624</v>
      </c>
      <c r="E730" s="3">
        <f t="shared" si="79"/>
        <v>201978349.3424412</v>
      </c>
      <c r="F730" s="3">
        <f t="shared" si="80"/>
        <v>123205826.8131624</v>
      </c>
      <c r="G730" s="3">
        <f t="shared" si="77"/>
        <v>123205826.8131624</v>
      </c>
      <c r="H730" s="3">
        <f t="shared" si="81"/>
        <v>0</v>
      </c>
      <c r="I730" s="3">
        <f t="shared" si="82"/>
        <v>0</v>
      </c>
      <c r="J730" s="5">
        <f t="shared" si="83"/>
        <v>723</v>
      </c>
    </row>
    <row r="731" spans="2:10" x14ac:dyDescent="0.25">
      <c r="B731" s="6">
        <f t="shared" si="78"/>
        <v>0.72399999999999998</v>
      </c>
      <c r="C731" s="3" cm="1">
        <f t="array" ref="C731">INDEX('Modified Iteration Data'!$Q$8:$Q$1007,MATCH($B731,'Modified Iteration Data'!$AF$8:$AF$1007,0),0)</f>
        <v>202051670.30462709</v>
      </c>
      <c r="D731" s="3" cm="1">
        <f t="array" ref="D731">INDEX('Modified Iteration Data'!$R$8:$R$1007,MATCH($B731,'Modified Iteration Data'!$AG$8:$AG$1007,0),0)</f>
        <v>123367452.0714463</v>
      </c>
      <c r="E731" s="3">
        <f t="shared" si="79"/>
        <v>202051670.30462709</v>
      </c>
      <c r="F731" s="3">
        <f t="shared" si="80"/>
        <v>123367452.0714463</v>
      </c>
      <c r="G731" s="3">
        <f t="shared" si="77"/>
        <v>123367452.0714463</v>
      </c>
      <c r="H731" s="3">
        <f t="shared" si="81"/>
        <v>0</v>
      </c>
      <c r="I731" s="3">
        <f t="shared" si="82"/>
        <v>0</v>
      </c>
      <c r="J731" s="5">
        <f t="shared" si="83"/>
        <v>724</v>
      </c>
    </row>
    <row r="732" spans="2:10" x14ac:dyDescent="0.25">
      <c r="B732" s="6">
        <f t="shared" si="78"/>
        <v>0.72499999999999998</v>
      </c>
      <c r="C732" s="3" cm="1">
        <f t="array" ref="C732">INDEX('Modified Iteration Data'!$Q$8:$Q$1007,MATCH($B732,'Modified Iteration Data'!$AF$8:$AF$1007,0),0)</f>
        <v>202057300.79795361</v>
      </c>
      <c r="D732" s="3" cm="1">
        <f t="array" ref="D732">INDEX('Modified Iteration Data'!$R$8:$R$1007,MATCH($B732,'Modified Iteration Data'!$AG$8:$AG$1007,0),0)</f>
        <v>123653314.95813601</v>
      </c>
      <c r="E732" s="3">
        <f t="shared" si="79"/>
        <v>202057300.79795361</v>
      </c>
      <c r="F732" s="3">
        <f t="shared" si="80"/>
        <v>123653314.95813601</v>
      </c>
      <c r="G732" s="3">
        <f t="shared" si="77"/>
        <v>123653314.95813601</v>
      </c>
      <c r="H732" s="3">
        <f t="shared" si="81"/>
        <v>0</v>
      </c>
      <c r="I732" s="3">
        <f t="shared" si="82"/>
        <v>0</v>
      </c>
      <c r="J732" s="5">
        <f t="shared" si="83"/>
        <v>725</v>
      </c>
    </row>
    <row r="733" spans="2:10" x14ac:dyDescent="0.25">
      <c r="B733" s="6">
        <f t="shared" si="78"/>
        <v>0.72599999999999998</v>
      </c>
      <c r="C733" s="3" cm="1">
        <f t="array" ref="C733">INDEX('Modified Iteration Data'!$Q$8:$Q$1007,MATCH($B733,'Modified Iteration Data'!$AF$8:$AF$1007,0),0)</f>
        <v>202091234.61420098</v>
      </c>
      <c r="D733" s="3" cm="1">
        <f t="array" ref="D733">INDEX('Modified Iteration Data'!$R$8:$R$1007,MATCH($B733,'Modified Iteration Data'!$AG$8:$AG$1007,0),0)</f>
        <v>123670788.6070953</v>
      </c>
      <c r="E733" s="3">
        <f t="shared" si="79"/>
        <v>202091234.61420098</v>
      </c>
      <c r="F733" s="3">
        <f t="shared" si="80"/>
        <v>123670788.6070953</v>
      </c>
      <c r="G733" s="3">
        <f t="shared" si="77"/>
        <v>123670788.6070953</v>
      </c>
      <c r="H733" s="3">
        <f t="shared" si="81"/>
        <v>0</v>
      </c>
      <c r="I733" s="3">
        <f t="shared" si="82"/>
        <v>0</v>
      </c>
      <c r="J733" s="5">
        <f t="shared" si="83"/>
        <v>726</v>
      </c>
    </row>
    <row r="734" spans="2:10" x14ac:dyDescent="0.25">
      <c r="B734" s="6">
        <f t="shared" si="78"/>
        <v>0.72699999999999998</v>
      </c>
      <c r="C734" s="3" cm="1">
        <f t="array" ref="C734">INDEX('Modified Iteration Data'!$Q$8:$Q$1007,MATCH($B734,'Modified Iteration Data'!$AF$8:$AF$1007,0),0)</f>
        <v>203028194.20433751</v>
      </c>
      <c r="D734" s="3" cm="1">
        <f t="array" ref="D734">INDEX('Modified Iteration Data'!$R$8:$R$1007,MATCH($B734,'Modified Iteration Data'!$AG$8:$AG$1007,0),0)</f>
        <v>123707182.28436801</v>
      </c>
      <c r="E734" s="3">
        <f t="shared" si="79"/>
        <v>203028194.20433751</v>
      </c>
      <c r="F734" s="3">
        <f t="shared" si="80"/>
        <v>123707182.28436801</v>
      </c>
      <c r="G734" s="3">
        <f t="shared" si="77"/>
        <v>123707182.28436801</v>
      </c>
      <c r="H734" s="3">
        <f t="shared" si="81"/>
        <v>0</v>
      </c>
      <c r="I734" s="3">
        <f t="shared" si="82"/>
        <v>0</v>
      </c>
      <c r="J734" s="5">
        <f t="shared" si="83"/>
        <v>727</v>
      </c>
    </row>
    <row r="735" spans="2:10" x14ac:dyDescent="0.25">
      <c r="B735" s="6">
        <f t="shared" si="78"/>
        <v>0.72799999999999998</v>
      </c>
      <c r="C735" s="3" cm="1">
        <f t="array" ref="C735">INDEX('Modified Iteration Data'!$Q$8:$Q$1007,MATCH($B735,'Modified Iteration Data'!$AF$8:$AF$1007,0),0)</f>
        <v>203366230.44210359</v>
      </c>
      <c r="D735" s="3" cm="1">
        <f t="array" ref="D735">INDEX('Modified Iteration Data'!$R$8:$R$1007,MATCH($B735,'Modified Iteration Data'!$AG$8:$AG$1007,0),0)</f>
        <v>123726711.4127405</v>
      </c>
      <c r="E735" s="3">
        <f t="shared" si="79"/>
        <v>203366230.44210359</v>
      </c>
      <c r="F735" s="3">
        <f t="shared" si="80"/>
        <v>123726711.4127405</v>
      </c>
      <c r="G735" s="3">
        <f t="shared" si="77"/>
        <v>123726711.4127405</v>
      </c>
      <c r="H735" s="3">
        <f t="shared" si="81"/>
        <v>0</v>
      </c>
      <c r="I735" s="3">
        <f t="shared" si="82"/>
        <v>0</v>
      </c>
      <c r="J735" s="5">
        <f t="shared" si="83"/>
        <v>728</v>
      </c>
    </row>
    <row r="736" spans="2:10" x14ac:dyDescent="0.25">
      <c r="B736" s="6">
        <f t="shared" si="78"/>
        <v>0.72899999999999998</v>
      </c>
      <c r="C736" s="3" cm="1">
        <f t="array" ref="C736">INDEX('Modified Iteration Data'!$Q$8:$Q$1007,MATCH($B736,'Modified Iteration Data'!$AF$8:$AF$1007,0),0)</f>
        <v>203495339.40832961</v>
      </c>
      <c r="D736" s="3" cm="1">
        <f t="array" ref="D736">INDEX('Modified Iteration Data'!$R$8:$R$1007,MATCH($B736,'Modified Iteration Data'!$AG$8:$AG$1007,0),0)</f>
        <v>123735051.3904527</v>
      </c>
      <c r="E736" s="3">
        <f t="shared" si="79"/>
        <v>203495339.40832961</v>
      </c>
      <c r="F736" s="3">
        <f t="shared" si="80"/>
        <v>123735051.3904527</v>
      </c>
      <c r="G736" s="3">
        <f t="shared" si="77"/>
        <v>123735051.3904527</v>
      </c>
      <c r="H736" s="3">
        <f t="shared" si="81"/>
        <v>0</v>
      </c>
      <c r="I736" s="3">
        <f t="shared" si="82"/>
        <v>0</v>
      </c>
      <c r="J736" s="5">
        <f t="shared" si="83"/>
        <v>729</v>
      </c>
    </row>
    <row r="737" spans="2:10" x14ac:dyDescent="0.25">
      <c r="B737" s="6">
        <f t="shared" si="78"/>
        <v>0.73</v>
      </c>
      <c r="C737" s="3" cm="1">
        <f t="array" ref="C737">INDEX('Modified Iteration Data'!$Q$8:$Q$1007,MATCH($B737,'Modified Iteration Data'!$AF$8:$AF$1007,0),0)</f>
        <v>203538380.57337862</v>
      </c>
      <c r="D737" s="3" cm="1">
        <f t="array" ref="D737">INDEX('Modified Iteration Data'!$R$8:$R$1007,MATCH($B737,'Modified Iteration Data'!$AG$8:$AG$1007,0),0)</f>
        <v>123763255.011352</v>
      </c>
      <c r="E737" s="3">
        <f t="shared" si="79"/>
        <v>203538380.57337862</v>
      </c>
      <c r="F737" s="3">
        <f t="shared" si="80"/>
        <v>123763255.011352</v>
      </c>
      <c r="G737" s="3">
        <f t="shared" si="77"/>
        <v>123763255.011352</v>
      </c>
      <c r="H737" s="3">
        <f t="shared" si="81"/>
        <v>0</v>
      </c>
      <c r="I737" s="3">
        <f t="shared" si="82"/>
        <v>0</v>
      </c>
      <c r="J737" s="5">
        <f t="shared" si="83"/>
        <v>730</v>
      </c>
    </row>
    <row r="738" spans="2:10" x14ac:dyDescent="0.25">
      <c r="B738" s="6">
        <f t="shared" si="78"/>
        <v>0.73099999999999998</v>
      </c>
      <c r="C738" s="3" cm="1">
        <f t="array" ref="C738">INDEX('Modified Iteration Data'!$Q$8:$Q$1007,MATCH($B738,'Modified Iteration Data'!$AF$8:$AF$1007,0),0)</f>
        <v>203798799.8026861</v>
      </c>
      <c r="D738" s="3" cm="1">
        <f t="array" ref="D738">INDEX('Modified Iteration Data'!$R$8:$R$1007,MATCH($B738,'Modified Iteration Data'!$AG$8:$AG$1007,0),0)</f>
        <v>123789649.4906165</v>
      </c>
      <c r="E738" s="3">
        <f t="shared" si="79"/>
        <v>203798799.8026861</v>
      </c>
      <c r="F738" s="3">
        <f t="shared" si="80"/>
        <v>123789649.4906165</v>
      </c>
      <c r="G738" s="3">
        <f t="shared" si="77"/>
        <v>123789649.4906165</v>
      </c>
      <c r="H738" s="3">
        <f t="shared" si="81"/>
        <v>0</v>
      </c>
      <c r="I738" s="3">
        <f t="shared" si="82"/>
        <v>0</v>
      </c>
      <c r="J738" s="5">
        <f t="shared" si="83"/>
        <v>731</v>
      </c>
    </row>
    <row r="739" spans="2:10" x14ac:dyDescent="0.25">
      <c r="B739" s="6">
        <f t="shared" si="78"/>
        <v>0.73199999999999998</v>
      </c>
      <c r="C739" s="3" cm="1">
        <f t="array" ref="C739">INDEX('Modified Iteration Data'!$Q$8:$Q$1007,MATCH($B739,'Modified Iteration Data'!$AF$8:$AF$1007,0),0)</f>
        <v>204437148.40312341</v>
      </c>
      <c r="D739" s="3" cm="1">
        <f t="array" ref="D739">INDEX('Modified Iteration Data'!$R$8:$R$1007,MATCH($B739,'Modified Iteration Data'!$AG$8:$AG$1007,0),0)</f>
        <v>123806656.26775751</v>
      </c>
      <c r="E739" s="3">
        <f t="shared" si="79"/>
        <v>204437148.40312341</v>
      </c>
      <c r="F739" s="3">
        <f t="shared" si="80"/>
        <v>123806656.26775751</v>
      </c>
      <c r="G739" s="3">
        <f t="shared" si="77"/>
        <v>123806656.26775751</v>
      </c>
      <c r="H739" s="3">
        <f t="shared" si="81"/>
        <v>0</v>
      </c>
      <c r="I739" s="3">
        <f t="shared" si="82"/>
        <v>0</v>
      </c>
      <c r="J739" s="5">
        <f t="shared" si="83"/>
        <v>732</v>
      </c>
    </row>
    <row r="740" spans="2:10" x14ac:dyDescent="0.25">
      <c r="B740" s="6">
        <f t="shared" si="78"/>
        <v>0.73299999999999998</v>
      </c>
      <c r="C740" s="3" cm="1">
        <f t="array" ref="C740">INDEX('Modified Iteration Data'!$Q$8:$Q$1007,MATCH($B740,'Modified Iteration Data'!$AF$8:$AF$1007,0),0)</f>
        <v>204461256.75880459</v>
      </c>
      <c r="D740" s="3" cm="1">
        <f t="array" ref="D740">INDEX('Modified Iteration Data'!$R$8:$R$1007,MATCH($B740,'Modified Iteration Data'!$AG$8:$AG$1007,0),0)</f>
        <v>123951496.839063</v>
      </c>
      <c r="E740" s="3">
        <f t="shared" si="79"/>
        <v>204461256.75880459</v>
      </c>
      <c r="F740" s="3">
        <f t="shared" si="80"/>
        <v>123951496.839063</v>
      </c>
      <c r="G740" s="3">
        <f t="shared" si="77"/>
        <v>123951496.839063</v>
      </c>
      <c r="H740" s="3">
        <f t="shared" si="81"/>
        <v>0</v>
      </c>
      <c r="I740" s="3">
        <f t="shared" si="82"/>
        <v>0</v>
      </c>
      <c r="J740" s="5">
        <f t="shared" si="83"/>
        <v>733</v>
      </c>
    </row>
    <row r="741" spans="2:10" x14ac:dyDescent="0.25">
      <c r="B741" s="6">
        <f t="shared" si="78"/>
        <v>0.73399999999999999</v>
      </c>
      <c r="C741" s="3" cm="1">
        <f t="array" ref="C741">INDEX('Modified Iteration Data'!$Q$8:$Q$1007,MATCH($B741,'Modified Iteration Data'!$AF$8:$AF$1007,0),0)</f>
        <v>205091883.50881052</v>
      </c>
      <c r="D741" s="3" cm="1">
        <f t="array" ref="D741">INDEX('Modified Iteration Data'!$R$8:$R$1007,MATCH($B741,'Modified Iteration Data'!$AG$8:$AG$1007,0),0)</f>
        <v>123976569.697227</v>
      </c>
      <c r="E741" s="3">
        <f t="shared" si="79"/>
        <v>205091883.50881052</v>
      </c>
      <c r="F741" s="3">
        <f t="shared" si="80"/>
        <v>123976569.697227</v>
      </c>
      <c r="G741" s="3">
        <f t="shared" si="77"/>
        <v>123976569.697227</v>
      </c>
      <c r="H741" s="3">
        <f t="shared" si="81"/>
        <v>0</v>
      </c>
      <c r="I741" s="3">
        <f t="shared" si="82"/>
        <v>0</v>
      </c>
      <c r="J741" s="5">
        <f t="shared" si="83"/>
        <v>734</v>
      </c>
    </row>
    <row r="742" spans="2:10" x14ac:dyDescent="0.25">
      <c r="B742" s="6">
        <f t="shared" si="78"/>
        <v>0.73499999999999999</v>
      </c>
      <c r="C742" s="3" cm="1">
        <f t="array" ref="C742">INDEX('Modified Iteration Data'!$Q$8:$Q$1007,MATCH($B742,'Modified Iteration Data'!$AF$8:$AF$1007,0),0)</f>
        <v>205174820.57693291</v>
      </c>
      <c r="D742" s="3" cm="1">
        <f t="array" ref="D742">INDEX('Modified Iteration Data'!$R$8:$R$1007,MATCH($B742,'Modified Iteration Data'!$AG$8:$AG$1007,0),0)</f>
        <v>124015871.5462386</v>
      </c>
      <c r="E742" s="3">
        <f t="shared" si="79"/>
        <v>205174820.57693291</v>
      </c>
      <c r="F742" s="3">
        <f t="shared" si="80"/>
        <v>124015871.5462386</v>
      </c>
      <c r="G742" s="3">
        <f t="shared" si="77"/>
        <v>124015871.5462386</v>
      </c>
      <c r="H742" s="3">
        <f t="shared" si="81"/>
        <v>0</v>
      </c>
      <c r="I742" s="3">
        <f t="shared" si="82"/>
        <v>0</v>
      </c>
      <c r="J742" s="5">
        <f t="shared" si="83"/>
        <v>735</v>
      </c>
    </row>
    <row r="743" spans="2:10" x14ac:dyDescent="0.25">
      <c r="B743" s="6">
        <f t="shared" si="78"/>
        <v>0.73599999999999999</v>
      </c>
      <c r="C743" s="3" cm="1">
        <f t="array" ref="C743">INDEX('Modified Iteration Data'!$Q$8:$Q$1007,MATCH($B743,'Modified Iteration Data'!$AF$8:$AF$1007,0),0)</f>
        <v>205206221.18111852</v>
      </c>
      <c r="D743" s="3" cm="1">
        <f t="array" ref="D743">INDEX('Modified Iteration Data'!$R$8:$R$1007,MATCH($B743,'Modified Iteration Data'!$AG$8:$AG$1007,0),0)</f>
        <v>124051164.33815609</v>
      </c>
      <c r="E743" s="3">
        <f t="shared" si="79"/>
        <v>205206221.18111852</v>
      </c>
      <c r="F743" s="3">
        <f t="shared" si="80"/>
        <v>124051164.33815609</v>
      </c>
      <c r="G743" s="3">
        <f t="shared" si="77"/>
        <v>124051164.33815609</v>
      </c>
      <c r="H743" s="3">
        <f t="shared" si="81"/>
        <v>0</v>
      </c>
      <c r="I743" s="3">
        <f t="shared" si="82"/>
        <v>0</v>
      </c>
      <c r="J743" s="5">
        <f t="shared" si="83"/>
        <v>736</v>
      </c>
    </row>
    <row r="744" spans="2:10" x14ac:dyDescent="0.25">
      <c r="B744" s="6">
        <f t="shared" si="78"/>
        <v>0.73699999999999999</v>
      </c>
      <c r="C744" s="3" cm="1">
        <f t="array" ref="C744">INDEX('Modified Iteration Data'!$Q$8:$Q$1007,MATCH($B744,'Modified Iteration Data'!$AF$8:$AF$1007,0),0)</f>
        <v>205472624.5952543</v>
      </c>
      <c r="D744" s="3" cm="1">
        <f t="array" ref="D744">INDEX('Modified Iteration Data'!$R$8:$R$1007,MATCH($B744,'Modified Iteration Data'!$AG$8:$AG$1007,0),0)</f>
        <v>124151041.27946021</v>
      </c>
      <c r="E744" s="3">
        <f t="shared" si="79"/>
        <v>205472624.5952543</v>
      </c>
      <c r="F744" s="3">
        <f t="shared" si="80"/>
        <v>124151041.27946021</v>
      </c>
      <c r="G744" s="3">
        <f t="shared" si="77"/>
        <v>124151041.27946021</v>
      </c>
      <c r="H744" s="3">
        <f t="shared" si="81"/>
        <v>0</v>
      </c>
      <c r="I744" s="3">
        <f t="shared" si="82"/>
        <v>0</v>
      </c>
      <c r="J744" s="5">
        <f t="shared" si="83"/>
        <v>737</v>
      </c>
    </row>
    <row r="745" spans="2:10" x14ac:dyDescent="0.25">
      <c r="B745" s="6">
        <f t="shared" si="78"/>
        <v>0.73799999999999999</v>
      </c>
      <c r="C745" s="3" cm="1">
        <f t="array" ref="C745">INDEX('Modified Iteration Data'!$Q$8:$Q$1007,MATCH($B745,'Modified Iteration Data'!$AF$8:$AF$1007,0),0)</f>
        <v>205625970.1426264</v>
      </c>
      <c r="D745" s="3" cm="1">
        <f t="array" ref="D745">INDEX('Modified Iteration Data'!$R$8:$R$1007,MATCH($B745,'Modified Iteration Data'!$AG$8:$AG$1007,0),0)</f>
        <v>124198144.86492759</v>
      </c>
      <c r="E745" s="3">
        <f t="shared" si="79"/>
        <v>205625970.1426264</v>
      </c>
      <c r="F745" s="3">
        <f t="shared" si="80"/>
        <v>124198144.86492759</v>
      </c>
      <c r="G745" s="3">
        <f t="shared" si="77"/>
        <v>124198144.86492759</v>
      </c>
      <c r="H745" s="3">
        <f t="shared" si="81"/>
        <v>0</v>
      </c>
      <c r="I745" s="3">
        <f t="shared" si="82"/>
        <v>0</v>
      </c>
      <c r="J745" s="5">
        <f t="shared" si="83"/>
        <v>738</v>
      </c>
    </row>
    <row r="746" spans="2:10" x14ac:dyDescent="0.25">
      <c r="B746" s="6">
        <f t="shared" si="78"/>
        <v>0.73899999999999999</v>
      </c>
      <c r="C746" s="3" cm="1">
        <f t="array" ref="C746">INDEX('Modified Iteration Data'!$Q$8:$Q$1007,MATCH($B746,'Modified Iteration Data'!$AF$8:$AF$1007,0),0)</f>
        <v>205767891.73624229</v>
      </c>
      <c r="D746" s="3" cm="1">
        <f t="array" ref="D746">INDEX('Modified Iteration Data'!$R$8:$R$1007,MATCH($B746,'Modified Iteration Data'!$AG$8:$AG$1007,0),0)</f>
        <v>124223157.8738258</v>
      </c>
      <c r="E746" s="3">
        <f t="shared" si="79"/>
        <v>205767891.73624229</v>
      </c>
      <c r="F746" s="3">
        <f t="shared" si="80"/>
        <v>124223157.8738258</v>
      </c>
      <c r="G746" s="3">
        <f t="shared" si="77"/>
        <v>124223157.8738258</v>
      </c>
      <c r="H746" s="3">
        <f t="shared" si="81"/>
        <v>0</v>
      </c>
      <c r="I746" s="3">
        <f t="shared" si="82"/>
        <v>0</v>
      </c>
      <c r="J746" s="5">
        <f t="shared" si="83"/>
        <v>739</v>
      </c>
    </row>
    <row r="747" spans="2:10" x14ac:dyDescent="0.25">
      <c r="B747" s="6">
        <f t="shared" si="78"/>
        <v>0.74</v>
      </c>
      <c r="C747" s="3" cm="1">
        <f t="array" ref="C747">INDEX('Modified Iteration Data'!$Q$8:$Q$1007,MATCH($B747,'Modified Iteration Data'!$AF$8:$AF$1007,0),0)</f>
        <v>205778106.87240273</v>
      </c>
      <c r="D747" s="3" cm="1">
        <f t="array" ref="D747">INDEX('Modified Iteration Data'!$R$8:$R$1007,MATCH($B747,'Modified Iteration Data'!$AG$8:$AG$1007,0),0)</f>
        <v>124269982.5640543</v>
      </c>
      <c r="E747" s="3">
        <f t="shared" si="79"/>
        <v>205778106.87240273</v>
      </c>
      <c r="F747" s="3">
        <f t="shared" si="80"/>
        <v>124269982.5640543</v>
      </c>
      <c r="G747" s="3">
        <f t="shared" si="77"/>
        <v>124269982.5640543</v>
      </c>
      <c r="H747" s="3">
        <f t="shared" si="81"/>
        <v>0</v>
      </c>
      <c r="I747" s="3">
        <f t="shared" si="82"/>
        <v>0</v>
      </c>
      <c r="J747" s="5">
        <f t="shared" si="83"/>
        <v>740</v>
      </c>
    </row>
    <row r="748" spans="2:10" x14ac:dyDescent="0.25">
      <c r="B748" s="6">
        <f t="shared" si="78"/>
        <v>0.74099999999999999</v>
      </c>
      <c r="C748" s="3" cm="1">
        <f t="array" ref="C748">INDEX('Modified Iteration Data'!$Q$8:$Q$1007,MATCH($B748,'Modified Iteration Data'!$AF$8:$AF$1007,0),0)</f>
        <v>205908001.79195809</v>
      </c>
      <c r="D748" s="3" cm="1">
        <f t="array" ref="D748">INDEX('Modified Iteration Data'!$R$8:$R$1007,MATCH($B748,'Modified Iteration Data'!$AG$8:$AG$1007,0),0)</f>
        <v>124314227.0703461</v>
      </c>
      <c r="E748" s="3">
        <f t="shared" si="79"/>
        <v>205908001.79195809</v>
      </c>
      <c r="F748" s="3">
        <f t="shared" si="80"/>
        <v>124314227.0703461</v>
      </c>
      <c r="G748" s="3">
        <f t="shared" si="77"/>
        <v>124314227.0703461</v>
      </c>
      <c r="H748" s="3">
        <f t="shared" si="81"/>
        <v>0</v>
      </c>
      <c r="I748" s="3">
        <f t="shared" si="82"/>
        <v>0</v>
      </c>
      <c r="J748" s="5">
        <f t="shared" si="83"/>
        <v>741</v>
      </c>
    </row>
    <row r="749" spans="2:10" x14ac:dyDescent="0.25">
      <c r="B749" s="6">
        <f t="shared" si="78"/>
        <v>0.74199999999999999</v>
      </c>
      <c r="C749" s="3" cm="1">
        <f t="array" ref="C749">INDEX('Modified Iteration Data'!$Q$8:$Q$1007,MATCH($B749,'Modified Iteration Data'!$AF$8:$AF$1007,0),0)</f>
        <v>205980666.55148229</v>
      </c>
      <c r="D749" s="3" cm="1">
        <f t="array" ref="D749">INDEX('Modified Iteration Data'!$R$8:$R$1007,MATCH($B749,'Modified Iteration Data'!$AG$8:$AG$1007,0),0)</f>
        <v>124332532.23443308</v>
      </c>
      <c r="E749" s="3">
        <f t="shared" si="79"/>
        <v>205980666.55148229</v>
      </c>
      <c r="F749" s="3">
        <f t="shared" si="80"/>
        <v>124332532.23443308</v>
      </c>
      <c r="G749" s="3">
        <f t="shared" si="77"/>
        <v>124332532.23443308</v>
      </c>
      <c r="H749" s="3">
        <f t="shared" si="81"/>
        <v>0</v>
      </c>
      <c r="I749" s="3">
        <f t="shared" si="82"/>
        <v>0</v>
      </c>
      <c r="J749" s="5">
        <f t="shared" si="83"/>
        <v>742</v>
      </c>
    </row>
    <row r="750" spans="2:10" x14ac:dyDescent="0.25">
      <c r="B750" s="6">
        <f t="shared" si="78"/>
        <v>0.74299999999999999</v>
      </c>
      <c r="C750" s="3" cm="1">
        <f t="array" ref="C750">INDEX('Modified Iteration Data'!$Q$8:$Q$1007,MATCH($B750,'Modified Iteration Data'!$AF$8:$AF$1007,0),0)</f>
        <v>206371259.0082517</v>
      </c>
      <c r="D750" s="3" cm="1">
        <f t="array" ref="D750">INDEX('Modified Iteration Data'!$R$8:$R$1007,MATCH($B750,'Modified Iteration Data'!$AG$8:$AG$1007,0),0)</f>
        <v>124355337.051439</v>
      </c>
      <c r="E750" s="3">
        <f t="shared" si="79"/>
        <v>206371259.0082517</v>
      </c>
      <c r="F750" s="3">
        <f t="shared" si="80"/>
        <v>124355337.051439</v>
      </c>
      <c r="G750" s="3">
        <f t="shared" si="77"/>
        <v>124355337.051439</v>
      </c>
      <c r="H750" s="3">
        <f t="shared" si="81"/>
        <v>0</v>
      </c>
      <c r="I750" s="3">
        <f t="shared" si="82"/>
        <v>0</v>
      </c>
      <c r="J750" s="5">
        <f t="shared" si="83"/>
        <v>743</v>
      </c>
    </row>
    <row r="751" spans="2:10" x14ac:dyDescent="0.25">
      <c r="B751" s="6">
        <f t="shared" si="78"/>
        <v>0.74399999999999999</v>
      </c>
      <c r="C751" s="3" cm="1">
        <f t="array" ref="C751">INDEX('Modified Iteration Data'!$Q$8:$Q$1007,MATCH($B751,'Modified Iteration Data'!$AF$8:$AF$1007,0),0)</f>
        <v>206435125.38053781</v>
      </c>
      <c r="D751" s="3" cm="1">
        <f t="array" ref="D751">INDEX('Modified Iteration Data'!$R$8:$R$1007,MATCH($B751,'Modified Iteration Data'!$AG$8:$AG$1007,0),0)</f>
        <v>124386860.17947569</v>
      </c>
      <c r="E751" s="3">
        <f t="shared" si="79"/>
        <v>206435125.38053781</v>
      </c>
      <c r="F751" s="3">
        <f t="shared" si="80"/>
        <v>124386860.17947569</v>
      </c>
      <c r="G751" s="3">
        <f t="shared" si="77"/>
        <v>124386860.17947569</v>
      </c>
      <c r="H751" s="3">
        <f t="shared" si="81"/>
        <v>0</v>
      </c>
      <c r="I751" s="3">
        <f t="shared" si="82"/>
        <v>0</v>
      </c>
      <c r="J751" s="5">
        <f t="shared" si="83"/>
        <v>744</v>
      </c>
    </row>
    <row r="752" spans="2:10" x14ac:dyDescent="0.25">
      <c r="B752" s="6">
        <f t="shared" si="78"/>
        <v>0.745</v>
      </c>
      <c r="C752" s="3" cm="1">
        <f t="array" ref="C752">INDEX('Modified Iteration Data'!$Q$8:$Q$1007,MATCH($B752,'Modified Iteration Data'!$AF$8:$AF$1007,0),0)</f>
        <v>206446432.4835414</v>
      </c>
      <c r="D752" s="3" cm="1">
        <f t="array" ref="D752">INDEX('Modified Iteration Data'!$R$8:$R$1007,MATCH($B752,'Modified Iteration Data'!$AG$8:$AG$1007,0),0)</f>
        <v>124405049.2232769</v>
      </c>
      <c r="E752" s="3">
        <f t="shared" si="79"/>
        <v>206446432.4835414</v>
      </c>
      <c r="F752" s="3">
        <f t="shared" si="80"/>
        <v>124405049.2232769</v>
      </c>
      <c r="G752" s="3">
        <f t="shared" si="77"/>
        <v>124405049.2232769</v>
      </c>
      <c r="H752" s="3">
        <f t="shared" si="81"/>
        <v>0</v>
      </c>
      <c r="I752" s="3">
        <f t="shared" si="82"/>
        <v>0</v>
      </c>
      <c r="J752" s="5">
        <f t="shared" si="83"/>
        <v>745</v>
      </c>
    </row>
    <row r="753" spans="2:10" x14ac:dyDescent="0.25">
      <c r="B753" s="6">
        <f t="shared" si="78"/>
        <v>0.746</v>
      </c>
      <c r="C753" s="3" cm="1">
        <f t="array" ref="C753">INDEX('Modified Iteration Data'!$Q$8:$Q$1007,MATCH($B753,'Modified Iteration Data'!$AF$8:$AF$1007,0),0)</f>
        <v>206672299.0846414</v>
      </c>
      <c r="D753" s="3" cm="1">
        <f t="array" ref="D753">INDEX('Modified Iteration Data'!$R$8:$R$1007,MATCH($B753,'Modified Iteration Data'!$AG$8:$AG$1007,0),0)</f>
        <v>124585705.5270016</v>
      </c>
      <c r="E753" s="3">
        <f t="shared" si="79"/>
        <v>206672299.0846414</v>
      </c>
      <c r="F753" s="3">
        <f t="shared" si="80"/>
        <v>124585705.5270016</v>
      </c>
      <c r="G753" s="3">
        <f t="shared" si="77"/>
        <v>124585705.5270016</v>
      </c>
      <c r="H753" s="3">
        <f t="shared" si="81"/>
        <v>0</v>
      </c>
      <c r="I753" s="3">
        <f t="shared" si="82"/>
        <v>0</v>
      </c>
      <c r="J753" s="5">
        <f t="shared" si="83"/>
        <v>746</v>
      </c>
    </row>
    <row r="754" spans="2:10" x14ac:dyDescent="0.25">
      <c r="B754" s="6">
        <f t="shared" si="78"/>
        <v>0.747</v>
      </c>
      <c r="C754" s="3" cm="1">
        <f t="array" ref="C754">INDEX('Modified Iteration Data'!$Q$8:$Q$1007,MATCH($B754,'Modified Iteration Data'!$AF$8:$AF$1007,0),0)</f>
        <v>206705768.01812139</v>
      </c>
      <c r="D754" s="3" cm="1">
        <f t="array" ref="D754">INDEX('Modified Iteration Data'!$R$8:$R$1007,MATCH($B754,'Modified Iteration Data'!$AG$8:$AG$1007,0),0)</f>
        <v>124676881.52243251</v>
      </c>
      <c r="E754" s="3">
        <f t="shared" si="79"/>
        <v>206705768.01812139</v>
      </c>
      <c r="F754" s="3">
        <f t="shared" si="80"/>
        <v>124676881.52243251</v>
      </c>
      <c r="G754" s="3">
        <f t="shared" si="77"/>
        <v>124676881.52243251</v>
      </c>
      <c r="H754" s="3">
        <f t="shared" si="81"/>
        <v>0</v>
      </c>
      <c r="I754" s="3">
        <f t="shared" si="82"/>
        <v>0</v>
      </c>
      <c r="J754" s="5">
        <f t="shared" si="83"/>
        <v>747</v>
      </c>
    </row>
    <row r="755" spans="2:10" x14ac:dyDescent="0.25">
      <c r="B755" s="6">
        <f t="shared" si="78"/>
        <v>0.748</v>
      </c>
      <c r="C755" s="3" cm="1">
        <f t="array" ref="C755">INDEX('Modified Iteration Data'!$Q$8:$Q$1007,MATCH($B755,'Modified Iteration Data'!$AF$8:$AF$1007,0),0)</f>
        <v>206782306.83297729</v>
      </c>
      <c r="D755" s="3" cm="1">
        <f t="array" ref="D755">INDEX('Modified Iteration Data'!$R$8:$R$1007,MATCH($B755,'Modified Iteration Data'!$AG$8:$AG$1007,0),0)</f>
        <v>124723680.5941063</v>
      </c>
      <c r="E755" s="3">
        <f t="shared" si="79"/>
        <v>206782306.83297729</v>
      </c>
      <c r="F755" s="3">
        <f t="shared" si="80"/>
        <v>124723680.5941063</v>
      </c>
      <c r="G755" s="3">
        <f t="shared" si="77"/>
        <v>124723680.5941063</v>
      </c>
      <c r="H755" s="3">
        <f t="shared" si="81"/>
        <v>0</v>
      </c>
      <c r="I755" s="3">
        <f t="shared" si="82"/>
        <v>0</v>
      </c>
      <c r="J755" s="5">
        <f t="shared" si="83"/>
        <v>748</v>
      </c>
    </row>
    <row r="756" spans="2:10" x14ac:dyDescent="0.25">
      <c r="B756" s="6">
        <f t="shared" si="78"/>
        <v>0.749</v>
      </c>
      <c r="C756" s="3" cm="1">
        <f t="array" ref="C756">INDEX('Modified Iteration Data'!$Q$8:$Q$1007,MATCH($B756,'Modified Iteration Data'!$AF$8:$AF$1007,0),0)</f>
        <v>206877898.8750644</v>
      </c>
      <c r="D756" s="3" cm="1">
        <f t="array" ref="D756">INDEX('Modified Iteration Data'!$R$8:$R$1007,MATCH($B756,'Modified Iteration Data'!$AG$8:$AG$1007,0),0)</f>
        <v>124753949.7395954</v>
      </c>
      <c r="E756" s="3">
        <f t="shared" si="79"/>
        <v>206877898.8750644</v>
      </c>
      <c r="F756" s="3">
        <f t="shared" si="80"/>
        <v>124753949.7395954</v>
      </c>
      <c r="G756" s="3">
        <f t="shared" si="77"/>
        <v>124753949.7395954</v>
      </c>
      <c r="H756" s="3">
        <f t="shared" si="81"/>
        <v>0</v>
      </c>
      <c r="I756" s="3">
        <f t="shared" si="82"/>
        <v>0</v>
      </c>
      <c r="J756" s="5">
        <f t="shared" si="83"/>
        <v>749</v>
      </c>
    </row>
    <row r="757" spans="2:10" x14ac:dyDescent="0.25">
      <c r="B757" s="6">
        <f t="shared" si="78"/>
        <v>0.75</v>
      </c>
      <c r="C757" s="3" cm="1">
        <f t="array" ref="C757">INDEX('Modified Iteration Data'!$Q$8:$Q$1007,MATCH($B757,'Modified Iteration Data'!$AF$8:$AF$1007,0),0)</f>
        <v>207150938.8382287</v>
      </c>
      <c r="D757" s="3" cm="1">
        <f t="array" ref="D757">INDEX('Modified Iteration Data'!$R$8:$R$1007,MATCH($B757,'Modified Iteration Data'!$AG$8:$AG$1007,0),0)</f>
        <v>124779299.81452709</v>
      </c>
      <c r="E757" s="3">
        <f t="shared" si="79"/>
        <v>207150938.8382287</v>
      </c>
      <c r="F757" s="3">
        <f t="shared" si="80"/>
        <v>124779299.81452709</v>
      </c>
      <c r="G757" s="3">
        <f t="shared" si="77"/>
        <v>124779299.81452709</v>
      </c>
      <c r="H757" s="3">
        <f>E757-F757</f>
        <v>82371639.023701608</v>
      </c>
      <c r="I757" s="3">
        <f>IF(B757&gt;=$I$2,(E757-F757),0)</f>
        <v>82371639.023701608</v>
      </c>
      <c r="J757" s="5">
        <f t="shared" si="83"/>
        <v>750</v>
      </c>
    </row>
    <row r="758" spans="2:10" x14ac:dyDescent="0.25">
      <c r="B758" s="6">
        <f t="shared" si="78"/>
        <v>0.751</v>
      </c>
      <c r="C758" s="3" cm="1">
        <f t="array" ref="C758">INDEX('Modified Iteration Data'!$Q$8:$Q$1007,MATCH($B758,'Modified Iteration Data'!$AF$8:$AF$1007,0),0)</f>
        <v>207202608.1863097</v>
      </c>
      <c r="D758" s="3" cm="1">
        <f t="array" ref="D758">INDEX('Modified Iteration Data'!$R$8:$R$1007,MATCH($B758,'Modified Iteration Data'!$AG$8:$AG$1007,0),0)</f>
        <v>124781725.04290441</v>
      </c>
      <c r="E758" s="3">
        <f t="shared" si="79"/>
        <v>207202608.1863097</v>
      </c>
      <c r="F758" s="3">
        <f t="shared" si="80"/>
        <v>124781725.04290441</v>
      </c>
      <c r="G758" s="3">
        <f t="shared" si="77"/>
        <v>124781725.04290441</v>
      </c>
      <c r="H758" s="3">
        <v>0</v>
      </c>
      <c r="I758" s="3">
        <f t="shared" si="82"/>
        <v>82420883.143405288</v>
      </c>
      <c r="J758" s="5">
        <f t="shared" si="83"/>
        <v>751</v>
      </c>
    </row>
    <row r="759" spans="2:10" x14ac:dyDescent="0.25">
      <c r="B759" s="6">
        <f t="shared" si="78"/>
        <v>0.752</v>
      </c>
      <c r="C759" s="3" cm="1">
        <f t="array" ref="C759">INDEX('Modified Iteration Data'!$Q$8:$Q$1007,MATCH($B759,'Modified Iteration Data'!$AF$8:$AF$1007,0),0)</f>
        <v>207929043.45726421</v>
      </c>
      <c r="D759" s="3" cm="1">
        <f t="array" ref="D759">INDEX('Modified Iteration Data'!$R$8:$R$1007,MATCH($B759,'Modified Iteration Data'!$AG$8:$AG$1007,0),0)</f>
        <v>125092760.3616104</v>
      </c>
      <c r="E759" s="3">
        <f t="shared" si="79"/>
        <v>207929043.45726421</v>
      </c>
      <c r="F759" s="3">
        <f t="shared" si="80"/>
        <v>125092760.3616104</v>
      </c>
      <c r="G759" s="3">
        <f t="shared" si="77"/>
        <v>125092760.3616104</v>
      </c>
      <c r="H759" s="3">
        <v>0</v>
      </c>
      <c r="I759" s="3">
        <f t="shared" si="82"/>
        <v>82836283.095653817</v>
      </c>
      <c r="J759" s="5">
        <f t="shared" si="83"/>
        <v>752</v>
      </c>
    </row>
    <row r="760" spans="2:10" x14ac:dyDescent="0.25">
      <c r="B760" s="6">
        <f t="shared" si="78"/>
        <v>0.753</v>
      </c>
      <c r="C760" s="3" cm="1">
        <f t="array" ref="C760">INDEX('Modified Iteration Data'!$Q$8:$Q$1007,MATCH($B760,'Modified Iteration Data'!$AF$8:$AF$1007,0),0)</f>
        <v>207958305.89193332</v>
      </c>
      <c r="D760" s="3" cm="1">
        <f t="array" ref="D760">INDEX('Modified Iteration Data'!$R$8:$R$1007,MATCH($B760,'Modified Iteration Data'!$AG$8:$AG$1007,0),0)</f>
        <v>125162742.35766211</v>
      </c>
      <c r="E760" s="3">
        <f t="shared" si="79"/>
        <v>207958305.89193332</v>
      </c>
      <c r="F760" s="3">
        <f t="shared" si="80"/>
        <v>125162742.35766211</v>
      </c>
      <c r="G760" s="3">
        <f t="shared" si="77"/>
        <v>125162742.35766211</v>
      </c>
      <c r="H760" s="3">
        <v>0</v>
      </c>
      <c r="I760" s="3">
        <f t="shared" si="82"/>
        <v>82795563.53427121</v>
      </c>
      <c r="J760" s="5">
        <f t="shared" si="83"/>
        <v>753</v>
      </c>
    </row>
    <row r="761" spans="2:10" x14ac:dyDescent="0.25">
      <c r="B761" s="6">
        <f t="shared" si="78"/>
        <v>0.754</v>
      </c>
      <c r="C761" s="3" cm="1">
        <f t="array" ref="C761">INDEX('Modified Iteration Data'!$Q$8:$Q$1007,MATCH($B761,'Modified Iteration Data'!$AF$8:$AF$1007,0),0)</f>
        <v>207964196.59340829</v>
      </c>
      <c r="D761" s="3" cm="1">
        <f t="array" ref="D761">INDEX('Modified Iteration Data'!$R$8:$R$1007,MATCH($B761,'Modified Iteration Data'!$AG$8:$AG$1007,0),0)</f>
        <v>125184198.5164288</v>
      </c>
      <c r="E761" s="3">
        <f t="shared" si="79"/>
        <v>207964196.59340829</v>
      </c>
      <c r="F761" s="3">
        <f t="shared" si="80"/>
        <v>125184198.5164288</v>
      </c>
      <c r="G761" s="3">
        <f t="shared" si="77"/>
        <v>125184198.5164288</v>
      </c>
      <c r="H761" s="3">
        <v>0</v>
      </c>
      <c r="I761" s="3">
        <f t="shared" si="82"/>
        <v>82779998.076979488</v>
      </c>
      <c r="J761" s="5">
        <f t="shared" si="83"/>
        <v>754</v>
      </c>
    </row>
    <row r="762" spans="2:10" x14ac:dyDescent="0.25">
      <c r="B762" s="6">
        <f t="shared" si="78"/>
        <v>0.755</v>
      </c>
      <c r="C762" s="3" cm="1">
        <f t="array" ref="C762">INDEX('Modified Iteration Data'!$Q$8:$Q$1007,MATCH($B762,'Modified Iteration Data'!$AF$8:$AF$1007,0),0)</f>
        <v>207967573.38553771</v>
      </c>
      <c r="D762" s="3" cm="1">
        <f t="array" ref="D762">INDEX('Modified Iteration Data'!$R$8:$R$1007,MATCH($B762,'Modified Iteration Data'!$AG$8:$AG$1007,0),0)</f>
        <v>125402252.4282093</v>
      </c>
      <c r="E762" s="3">
        <f t="shared" si="79"/>
        <v>207967573.38553771</v>
      </c>
      <c r="F762" s="3">
        <f t="shared" si="80"/>
        <v>125402252.4282093</v>
      </c>
      <c r="G762" s="3">
        <f t="shared" si="77"/>
        <v>125402252.4282093</v>
      </c>
      <c r="H762" s="3">
        <v>0</v>
      </c>
      <c r="I762" s="3">
        <f t="shared" si="82"/>
        <v>82565320.957328409</v>
      </c>
      <c r="J762" s="5">
        <f t="shared" si="83"/>
        <v>755</v>
      </c>
    </row>
    <row r="763" spans="2:10" x14ac:dyDescent="0.25">
      <c r="B763" s="6">
        <f t="shared" si="78"/>
        <v>0.75600000000000001</v>
      </c>
      <c r="C763" s="3" cm="1">
        <f t="array" ref="C763">INDEX('Modified Iteration Data'!$Q$8:$Q$1007,MATCH($B763,'Modified Iteration Data'!$AF$8:$AF$1007,0),0)</f>
        <v>208036803.1523912</v>
      </c>
      <c r="D763" s="3" cm="1">
        <f t="array" ref="D763">INDEX('Modified Iteration Data'!$R$8:$R$1007,MATCH($B763,'Modified Iteration Data'!$AG$8:$AG$1007,0),0)</f>
        <v>125538133.29860909</v>
      </c>
      <c r="E763" s="3">
        <f t="shared" si="79"/>
        <v>208036803.1523912</v>
      </c>
      <c r="F763" s="3">
        <f t="shared" si="80"/>
        <v>125538133.29860909</v>
      </c>
      <c r="G763" s="3">
        <f t="shared" si="77"/>
        <v>125538133.29860909</v>
      </c>
      <c r="H763" s="3">
        <v>0</v>
      </c>
      <c r="I763" s="3">
        <f t="shared" si="82"/>
        <v>82498669.853782102</v>
      </c>
      <c r="J763" s="5">
        <f t="shared" si="83"/>
        <v>756</v>
      </c>
    </row>
    <row r="764" spans="2:10" x14ac:dyDescent="0.25">
      <c r="B764" s="6">
        <f t="shared" si="78"/>
        <v>0.75700000000000001</v>
      </c>
      <c r="C764" s="3" cm="1">
        <f t="array" ref="C764">INDEX('Modified Iteration Data'!$Q$8:$Q$1007,MATCH($B764,'Modified Iteration Data'!$AF$8:$AF$1007,0),0)</f>
        <v>208062179.3597742</v>
      </c>
      <c r="D764" s="3" cm="1">
        <f t="array" ref="D764">INDEX('Modified Iteration Data'!$R$8:$R$1007,MATCH($B764,'Modified Iteration Data'!$AG$8:$AG$1007,0),0)</f>
        <v>125552818.5129537</v>
      </c>
      <c r="E764" s="3">
        <f t="shared" si="79"/>
        <v>208062179.3597742</v>
      </c>
      <c r="F764" s="3">
        <f t="shared" si="80"/>
        <v>125552818.5129537</v>
      </c>
      <c r="G764" s="3">
        <f t="shared" si="77"/>
        <v>125552818.5129537</v>
      </c>
      <c r="H764" s="3">
        <v>0</v>
      </c>
      <c r="I764" s="3">
        <f t="shared" si="82"/>
        <v>82509360.846820503</v>
      </c>
      <c r="J764" s="5">
        <f t="shared" si="83"/>
        <v>757</v>
      </c>
    </row>
    <row r="765" spans="2:10" x14ac:dyDescent="0.25">
      <c r="B765" s="6">
        <f t="shared" si="78"/>
        <v>0.75800000000000001</v>
      </c>
      <c r="C765" s="3" cm="1">
        <f t="array" ref="C765">INDEX('Modified Iteration Data'!$Q$8:$Q$1007,MATCH($B765,'Modified Iteration Data'!$AF$8:$AF$1007,0),0)</f>
        <v>208511340.52292871</v>
      </c>
      <c r="D765" s="3" cm="1">
        <f t="array" ref="D765">INDEX('Modified Iteration Data'!$R$8:$R$1007,MATCH($B765,'Modified Iteration Data'!$AG$8:$AG$1007,0),0)</f>
        <v>125610107.2830935</v>
      </c>
      <c r="E765" s="3">
        <f t="shared" si="79"/>
        <v>208511340.52292871</v>
      </c>
      <c r="F765" s="3">
        <f t="shared" si="80"/>
        <v>125610107.2830935</v>
      </c>
      <c r="G765" s="3">
        <f t="shared" si="77"/>
        <v>125610107.2830935</v>
      </c>
      <c r="H765" s="3">
        <v>0</v>
      </c>
      <c r="I765" s="3">
        <f t="shared" si="82"/>
        <v>82901233.239835218</v>
      </c>
      <c r="J765" s="5">
        <f t="shared" si="83"/>
        <v>758</v>
      </c>
    </row>
    <row r="766" spans="2:10" x14ac:dyDescent="0.25">
      <c r="B766" s="6">
        <f t="shared" si="78"/>
        <v>0.75900000000000001</v>
      </c>
      <c r="C766" s="3" cm="1">
        <f t="array" ref="C766">INDEX('Modified Iteration Data'!$Q$8:$Q$1007,MATCH($B766,'Modified Iteration Data'!$AF$8:$AF$1007,0),0)</f>
        <v>208737130.95845711</v>
      </c>
      <c r="D766" s="3" cm="1">
        <f t="array" ref="D766">INDEX('Modified Iteration Data'!$R$8:$R$1007,MATCH($B766,'Modified Iteration Data'!$AG$8:$AG$1007,0),0)</f>
        <v>125646703.3406077</v>
      </c>
      <c r="E766" s="3">
        <f t="shared" si="79"/>
        <v>208737130.95845711</v>
      </c>
      <c r="F766" s="3">
        <f t="shared" si="80"/>
        <v>125646703.3406077</v>
      </c>
      <c r="G766" s="3">
        <f t="shared" si="77"/>
        <v>125646703.3406077</v>
      </c>
      <c r="H766" s="3">
        <v>0</v>
      </c>
      <c r="I766" s="3">
        <f t="shared" si="82"/>
        <v>83090427.61784941</v>
      </c>
      <c r="J766" s="5">
        <f t="shared" si="83"/>
        <v>759</v>
      </c>
    </row>
    <row r="767" spans="2:10" x14ac:dyDescent="0.25">
      <c r="B767" s="6">
        <f t="shared" si="78"/>
        <v>0.76</v>
      </c>
      <c r="C767" s="3" cm="1">
        <f t="array" ref="C767">INDEX('Modified Iteration Data'!$Q$8:$Q$1007,MATCH($B767,'Modified Iteration Data'!$AF$8:$AF$1007,0),0)</f>
        <v>208913722.90234411</v>
      </c>
      <c r="D767" s="3" cm="1">
        <f t="array" ref="D767">INDEX('Modified Iteration Data'!$R$8:$R$1007,MATCH($B767,'Modified Iteration Data'!$AG$8:$AG$1007,0),0)</f>
        <v>125684774.39583181</v>
      </c>
      <c r="E767" s="3">
        <f t="shared" si="79"/>
        <v>208913722.90234411</v>
      </c>
      <c r="F767" s="3">
        <f t="shared" si="80"/>
        <v>125684774.39583181</v>
      </c>
      <c r="G767" s="3">
        <f t="shared" si="77"/>
        <v>125684774.39583181</v>
      </c>
      <c r="H767" s="3">
        <v>0</v>
      </c>
      <c r="I767" s="3">
        <f t="shared" si="82"/>
        <v>83228948.506512299</v>
      </c>
      <c r="J767" s="5">
        <f t="shared" si="83"/>
        <v>760</v>
      </c>
    </row>
    <row r="768" spans="2:10" x14ac:dyDescent="0.25">
      <c r="B768" s="6">
        <f t="shared" si="78"/>
        <v>0.76100000000000001</v>
      </c>
      <c r="C768" s="3" cm="1">
        <f t="array" ref="C768">INDEX('Modified Iteration Data'!$Q$8:$Q$1007,MATCH($B768,'Modified Iteration Data'!$AF$8:$AF$1007,0),0)</f>
        <v>208988822.73197871</v>
      </c>
      <c r="D768" s="3" cm="1">
        <f t="array" ref="D768">INDEX('Modified Iteration Data'!$R$8:$R$1007,MATCH($B768,'Modified Iteration Data'!$AG$8:$AG$1007,0),0)</f>
        <v>125716147.99807081</v>
      </c>
      <c r="E768" s="3">
        <f t="shared" si="79"/>
        <v>208988822.73197871</v>
      </c>
      <c r="F768" s="3">
        <f t="shared" si="80"/>
        <v>125716147.99807081</v>
      </c>
      <c r="G768" s="3">
        <f t="shared" si="77"/>
        <v>125716147.99807081</v>
      </c>
      <c r="H768" s="3">
        <v>0</v>
      </c>
      <c r="I768" s="3">
        <f t="shared" si="82"/>
        <v>83272674.733907908</v>
      </c>
      <c r="J768" s="5">
        <f t="shared" si="83"/>
        <v>761</v>
      </c>
    </row>
    <row r="769" spans="2:10" x14ac:dyDescent="0.25">
      <c r="B769" s="6">
        <f t="shared" si="78"/>
        <v>0.76200000000000001</v>
      </c>
      <c r="C769" s="3" cm="1">
        <f t="array" ref="C769">INDEX('Modified Iteration Data'!$Q$8:$Q$1007,MATCH($B769,'Modified Iteration Data'!$AF$8:$AF$1007,0),0)</f>
        <v>209027510.6268037</v>
      </c>
      <c r="D769" s="3" cm="1">
        <f t="array" ref="D769">INDEX('Modified Iteration Data'!$R$8:$R$1007,MATCH($B769,'Modified Iteration Data'!$AG$8:$AG$1007,0),0)</f>
        <v>125818581.16326791</v>
      </c>
      <c r="E769" s="3">
        <f t="shared" si="79"/>
        <v>209027510.6268037</v>
      </c>
      <c r="F769" s="3">
        <f t="shared" si="80"/>
        <v>125818581.16326791</v>
      </c>
      <c r="G769" s="3">
        <f t="shared" si="77"/>
        <v>125818581.16326791</v>
      </c>
      <c r="H769" s="3">
        <v>0</v>
      </c>
      <c r="I769" s="3">
        <f t="shared" si="82"/>
        <v>83208929.463535786</v>
      </c>
      <c r="J769" s="5">
        <f t="shared" si="83"/>
        <v>762</v>
      </c>
    </row>
    <row r="770" spans="2:10" x14ac:dyDescent="0.25">
      <c r="B770" s="6">
        <f t="shared" si="78"/>
        <v>0.76300000000000001</v>
      </c>
      <c r="C770" s="3" cm="1">
        <f t="array" ref="C770">INDEX('Modified Iteration Data'!$Q$8:$Q$1007,MATCH($B770,'Modified Iteration Data'!$AF$8:$AF$1007,0),0)</f>
        <v>209063716.33038971</v>
      </c>
      <c r="D770" s="3" cm="1">
        <f t="array" ref="D770">INDEX('Modified Iteration Data'!$R$8:$R$1007,MATCH($B770,'Modified Iteration Data'!$AG$8:$AG$1007,0),0)</f>
        <v>125842317.61424489</v>
      </c>
      <c r="E770" s="3">
        <f t="shared" si="79"/>
        <v>209063716.33038971</v>
      </c>
      <c r="F770" s="3">
        <f t="shared" si="80"/>
        <v>125842317.61424489</v>
      </c>
      <c r="G770" s="3">
        <f t="shared" si="77"/>
        <v>125842317.61424489</v>
      </c>
      <c r="H770" s="3">
        <v>0</v>
      </c>
      <c r="I770" s="3">
        <f t="shared" si="82"/>
        <v>83221398.716144815</v>
      </c>
      <c r="J770" s="5">
        <f t="shared" si="83"/>
        <v>763</v>
      </c>
    </row>
    <row r="771" spans="2:10" x14ac:dyDescent="0.25">
      <c r="B771" s="6">
        <f t="shared" si="78"/>
        <v>0.76400000000000001</v>
      </c>
      <c r="C771" s="3" cm="1">
        <f t="array" ref="C771">INDEX('Modified Iteration Data'!$Q$8:$Q$1007,MATCH($B771,'Modified Iteration Data'!$AF$8:$AF$1007,0),0)</f>
        <v>209152348.0015853</v>
      </c>
      <c r="D771" s="3" cm="1">
        <f t="array" ref="D771">INDEX('Modified Iteration Data'!$R$8:$R$1007,MATCH($B771,'Modified Iteration Data'!$AG$8:$AG$1007,0),0)</f>
        <v>126008054.06435199</v>
      </c>
      <c r="E771" s="3">
        <f t="shared" si="79"/>
        <v>209152348.0015853</v>
      </c>
      <c r="F771" s="3">
        <f t="shared" si="80"/>
        <v>126008054.06435199</v>
      </c>
      <c r="G771" s="3">
        <f t="shared" si="77"/>
        <v>126008054.06435199</v>
      </c>
      <c r="H771" s="3">
        <v>0</v>
      </c>
      <c r="I771" s="3">
        <f t="shared" si="82"/>
        <v>83144293.937233314</v>
      </c>
      <c r="J771" s="5">
        <f t="shared" si="83"/>
        <v>764</v>
      </c>
    </row>
    <row r="772" spans="2:10" x14ac:dyDescent="0.25">
      <c r="B772" s="6">
        <f t="shared" si="78"/>
        <v>0.76500000000000001</v>
      </c>
      <c r="C772" s="3" cm="1">
        <f t="array" ref="C772">INDEX('Modified Iteration Data'!$Q$8:$Q$1007,MATCH($B772,'Modified Iteration Data'!$AF$8:$AF$1007,0),0)</f>
        <v>209180963.12275058</v>
      </c>
      <c r="D772" s="3" cm="1">
        <f t="array" ref="D772">INDEX('Modified Iteration Data'!$R$8:$R$1007,MATCH($B772,'Modified Iteration Data'!$AG$8:$AG$1007,0),0)</f>
        <v>126270356.5219591</v>
      </c>
      <c r="E772" s="3">
        <f t="shared" si="79"/>
        <v>209180963.12275058</v>
      </c>
      <c r="F772" s="3">
        <f t="shared" si="80"/>
        <v>126270356.5219591</v>
      </c>
      <c r="G772" s="3">
        <f t="shared" si="77"/>
        <v>126270356.5219591</v>
      </c>
      <c r="H772" s="3">
        <v>0</v>
      </c>
      <c r="I772" s="3">
        <f t="shared" si="82"/>
        <v>82910606.600791484</v>
      </c>
      <c r="J772" s="5">
        <f t="shared" si="83"/>
        <v>765</v>
      </c>
    </row>
    <row r="773" spans="2:10" x14ac:dyDescent="0.25">
      <c r="B773" s="6">
        <f t="shared" si="78"/>
        <v>0.76600000000000001</v>
      </c>
      <c r="C773" s="3" cm="1">
        <f t="array" ref="C773">INDEX('Modified Iteration Data'!$Q$8:$Q$1007,MATCH($B773,'Modified Iteration Data'!$AF$8:$AF$1007,0),0)</f>
        <v>209506546.34407321</v>
      </c>
      <c r="D773" s="3" cm="1">
        <f t="array" ref="D773">INDEX('Modified Iteration Data'!$R$8:$R$1007,MATCH($B773,'Modified Iteration Data'!$AG$8:$AG$1007,0),0)</f>
        <v>126333874.1753554</v>
      </c>
      <c r="E773" s="3">
        <f t="shared" si="79"/>
        <v>209506546.34407321</v>
      </c>
      <c r="F773" s="3">
        <f t="shared" si="80"/>
        <v>126333874.1753554</v>
      </c>
      <c r="G773" s="3">
        <f t="shared" si="77"/>
        <v>126333874.1753554</v>
      </c>
      <c r="H773" s="3">
        <v>0</v>
      </c>
      <c r="I773" s="3">
        <f t="shared" si="82"/>
        <v>83172672.168717802</v>
      </c>
      <c r="J773" s="5">
        <f t="shared" si="83"/>
        <v>766</v>
      </c>
    </row>
    <row r="774" spans="2:10" x14ac:dyDescent="0.25">
      <c r="B774" s="6">
        <f t="shared" si="78"/>
        <v>0.76700000000000002</v>
      </c>
      <c r="C774" s="3" cm="1">
        <f t="array" ref="C774">INDEX('Modified Iteration Data'!$Q$8:$Q$1007,MATCH($B774,'Modified Iteration Data'!$AF$8:$AF$1007,0),0)</f>
        <v>209600808.94898939</v>
      </c>
      <c r="D774" s="3" cm="1">
        <f t="array" ref="D774">INDEX('Modified Iteration Data'!$R$8:$R$1007,MATCH($B774,'Modified Iteration Data'!$AG$8:$AG$1007,0),0)</f>
        <v>126628093.6946639</v>
      </c>
      <c r="E774" s="3">
        <f t="shared" si="79"/>
        <v>209600808.94898939</v>
      </c>
      <c r="F774" s="3">
        <f t="shared" si="80"/>
        <v>126628093.6946639</v>
      </c>
      <c r="G774" s="3">
        <f t="shared" si="77"/>
        <v>126628093.6946639</v>
      </c>
      <c r="H774" s="3">
        <v>0</v>
      </c>
      <c r="I774" s="3">
        <f t="shared" si="82"/>
        <v>82972715.254325494</v>
      </c>
      <c r="J774" s="5">
        <f t="shared" si="83"/>
        <v>767</v>
      </c>
    </row>
    <row r="775" spans="2:10" x14ac:dyDescent="0.25">
      <c r="B775" s="6">
        <f t="shared" si="78"/>
        <v>0.76800000000000002</v>
      </c>
      <c r="C775" s="3" cm="1">
        <f t="array" ref="C775">INDEX('Modified Iteration Data'!$Q$8:$Q$1007,MATCH($B775,'Modified Iteration Data'!$AF$8:$AF$1007,0),0)</f>
        <v>209901428.2553646</v>
      </c>
      <c r="D775" s="3" cm="1">
        <f t="array" ref="D775">INDEX('Modified Iteration Data'!$R$8:$R$1007,MATCH($B775,'Modified Iteration Data'!$AG$8:$AG$1007,0),0)</f>
        <v>126653419.47160611</v>
      </c>
      <c r="E775" s="3">
        <f t="shared" si="79"/>
        <v>209901428.2553646</v>
      </c>
      <c r="F775" s="3">
        <f t="shared" si="80"/>
        <v>126653419.47160611</v>
      </c>
      <c r="G775" s="3">
        <f t="shared" si="77"/>
        <v>126653419.47160611</v>
      </c>
      <c r="H775" s="3">
        <v>0</v>
      </c>
      <c r="I775" s="3">
        <f t="shared" si="82"/>
        <v>83248008.783758491</v>
      </c>
      <c r="J775" s="5">
        <f t="shared" si="83"/>
        <v>768</v>
      </c>
    </row>
    <row r="776" spans="2:10" x14ac:dyDescent="0.25">
      <c r="B776" s="6">
        <f t="shared" si="78"/>
        <v>0.76900000000000002</v>
      </c>
      <c r="C776" s="3" cm="1">
        <f t="array" ref="C776">INDEX('Modified Iteration Data'!$Q$8:$Q$1007,MATCH($B776,'Modified Iteration Data'!$AF$8:$AF$1007,0),0)</f>
        <v>210066039.64694288</v>
      </c>
      <c r="D776" s="3" cm="1">
        <f t="array" ref="D776">INDEX('Modified Iteration Data'!$R$8:$R$1007,MATCH($B776,'Modified Iteration Data'!$AG$8:$AG$1007,0),0)</f>
        <v>126844190.9579846</v>
      </c>
      <c r="E776" s="3">
        <f t="shared" si="79"/>
        <v>210066039.64694288</v>
      </c>
      <c r="F776" s="3">
        <f t="shared" si="80"/>
        <v>126844190.9579846</v>
      </c>
      <c r="G776" s="3">
        <f t="shared" ref="G776:G839" si="84">MIN(E776:F776)</f>
        <v>126844190.9579846</v>
      </c>
      <c r="H776" s="3">
        <v>0</v>
      </c>
      <c r="I776" s="3">
        <f t="shared" si="82"/>
        <v>83221848.688958287</v>
      </c>
      <c r="J776" s="5">
        <f t="shared" si="83"/>
        <v>769</v>
      </c>
    </row>
    <row r="777" spans="2:10" x14ac:dyDescent="0.25">
      <c r="B777" s="6">
        <f t="shared" ref="B777:B840" si="85">J777/1000</f>
        <v>0.77</v>
      </c>
      <c r="C777" s="3" cm="1">
        <f t="array" ref="C777">INDEX('Modified Iteration Data'!$Q$8:$Q$1007,MATCH($B777,'Modified Iteration Data'!$AF$8:$AF$1007,0),0)</f>
        <v>210422009.59070969</v>
      </c>
      <c r="D777" s="3" cm="1">
        <f t="array" ref="D777">INDEX('Modified Iteration Data'!$R$8:$R$1007,MATCH($B777,'Modified Iteration Data'!$AG$8:$AG$1007,0),0)</f>
        <v>126949189.4592135</v>
      </c>
      <c r="E777" s="3">
        <f t="shared" ref="E777:E840" si="86">C777+$E$5</f>
        <v>210422009.59070969</v>
      </c>
      <c r="F777" s="3">
        <f t="shared" ref="F777:F840" si="87">D777+$F$5</f>
        <v>126949189.4592135</v>
      </c>
      <c r="G777" s="3">
        <f t="shared" si="84"/>
        <v>126949189.4592135</v>
      </c>
      <c r="H777" s="3">
        <v>0</v>
      </c>
      <c r="I777" s="3">
        <f t="shared" ref="I777:I840" si="88">IF(B777&gt;=$I$2,(E777-F777),0)</f>
        <v>83472820.131496191</v>
      </c>
      <c r="J777" s="5">
        <f t="shared" si="83"/>
        <v>770</v>
      </c>
    </row>
    <row r="778" spans="2:10" x14ac:dyDescent="0.25">
      <c r="B778" s="6">
        <f t="shared" si="85"/>
        <v>0.77100000000000002</v>
      </c>
      <c r="C778" s="3" cm="1">
        <f t="array" ref="C778">INDEX('Modified Iteration Data'!$Q$8:$Q$1007,MATCH($B778,'Modified Iteration Data'!$AF$8:$AF$1007,0),0)</f>
        <v>210915943.77701122</v>
      </c>
      <c r="D778" s="3" cm="1">
        <f t="array" ref="D778">INDEX('Modified Iteration Data'!$R$8:$R$1007,MATCH($B778,'Modified Iteration Data'!$AG$8:$AG$1007,0),0)</f>
        <v>127073350.20286441</v>
      </c>
      <c r="E778" s="3">
        <f t="shared" si="86"/>
        <v>210915943.77701122</v>
      </c>
      <c r="F778" s="3">
        <f t="shared" si="87"/>
        <v>127073350.20286441</v>
      </c>
      <c r="G778" s="3">
        <f t="shared" si="84"/>
        <v>127073350.20286441</v>
      </c>
      <c r="H778" s="3">
        <v>0</v>
      </c>
      <c r="I778" s="3">
        <f t="shared" si="88"/>
        <v>83842593.574146807</v>
      </c>
      <c r="J778" s="5">
        <f t="shared" ref="J778:J841" si="89">J777+1</f>
        <v>771</v>
      </c>
    </row>
    <row r="779" spans="2:10" x14ac:dyDescent="0.25">
      <c r="B779" s="6">
        <f t="shared" si="85"/>
        <v>0.77200000000000002</v>
      </c>
      <c r="C779" s="3" cm="1">
        <f t="array" ref="C779">INDEX('Modified Iteration Data'!$Q$8:$Q$1007,MATCH($B779,'Modified Iteration Data'!$AF$8:$AF$1007,0),0)</f>
        <v>210944735.61322939</v>
      </c>
      <c r="D779" s="3" cm="1">
        <f t="array" ref="D779">INDEX('Modified Iteration Data'!$R$8:$R$1007,MATCH($B779,'Modified Iteration Data'!$AG$8:$AG$1007,0),0)</f>
        <v>127117690.31778429</v>
      </c>
      <c r="E779" s="3">
        <f t="shared" si="86"/>
        <v>210944735.61322939</v>
      </c>
      <c r="F779" s="3">
        <f t="shared" si="87"/>
        <v>127117690.31778429</v>
      </c>
      <c r="G779" s="3">
        <f t="shared" si="84"/>
        <v>127117690.31778429</v>
      </c>
      <c r="H779" s="3">
        <v>0</v>
      </c>
      <c r="I779" s="3">
        <f t="shared" si="88"/>
        <v>83827045.295445099</v>
      </c>
      <c r="J779" s="5">
        <f t="shared" si="89"/>
        <v>772</v>
      </c>
    </row>
    <row r="780" spans="2:10" x14ac:dyDescent="0.25">
      <c r="B780" s="6">
        <f t="shared" si="85"/>
        <v>0.77300000000000002</v>
      </c>
      <c r="C780" s="3" cm="1">
        <f t="array" ref="C780">INDEX('Modified Iteration Data'!$Q$8:$Q$1007,MATCH($B780,'Modified Iteration Data'!$AF$8:$AF$1007,0),0)</f>
        <v>211327102.07559568</v>
      </c>
      <c r="D780" s="3" cm="1">
        <f t="array" ref="D780">INDEX('Modified Iteration Data'!$R$8:$R$1007,MATCH($B780,'Modified Iteration Data'!$AG$8:$AG$1007,0),0)</f>
        <v>127210810.6917368</v>
      </c>
      <c r="E780" s="3">
        <f t="shared" si="86"/>
        <v>211327102.07559568</v>
      </c>
      <c r="F780" s="3">
        <f t="shared" si="87"/>
        <v>127210810.6917368</v>
      </c>
      <c r="G780" s="3">
        <f t="shared" si="84"/>
        <v>127210810.6917368</v>
      </c>
      <c r="H780" s="3">
        <v>0</v>
      </c>
      <c r="I780" s="3">
        <f t="shared" si="88"/>
        <v>84116291.383858874</v>
      </c>
      <c r="J780" s="5">
        <f t="shared" si="89"/>
        <v>773</v>
      </c>
    </row>
    <row r="781" spans="2:10" x14ac:dyDescent="0.25">
      <c r="B781" s="6">
        <f t="shared" si="85"/>
        <v>0.77400000000000002</v>
      </c>
      <c r="C781" s="3" cm="1">
        <f t="array" ref="C781">INDEX('Modified Iteration Data'!$Q$8:$Q$1007,MATCH($B781,'Modified Iteration Data'!$AF$8:$AF$1007,0),0)</f>
        <v>211377603.9980011</v>
      </c>
      <c r="D781" s="3" cm="1">
        <f t="array" ref="D781">INDEX('Modified Iteration Data'!$R$8:$R$1007,MATCH($B781,'Modified Iteration Data'!$AG$8:$AG$1007,0),0)</f>
        <v>127230430.22196519</v>
      </c>
      <c r="E781" s="3">
        <f t="shared" si="86"/>
        <v>211377603.9980011</v>
      </c>
      <c r="F781" s="3">
        <f t="shared" si="87"/>
        <v>127230430.22196519</v>
      </c>
      <c r="G781" s="3">
        <f t="shared" si="84"/>
        <v>127230430.22196519</v>
      </c>
      <c r="H781" s="3">
        <v>0</v>
      </c>
      <c r="I781" s="3">
        <f t="shared" si="88"/>
        <v>84147173.776035905</v>
      </c>
      <c r="J781" s="5">
        <f t="shared" si="89"/>
        <v>774</v>
      </c>
    </row>
    <row r="782" spans="2:10" x14ac:dyDescent="0.25">
      <c r="B782" s="6">
        <f t="shared" si="85"/>
        <v>0.77500000000000002</v>
      </c>
      <c r="C782" s="3" cm="1">
        <f t="array" ref="C782">INDEX('Modified Iteration Data'!$Q$8:$Q$1007,MATCH($B782,'Modified Iteration Data'!$AF$8:$AF$1007,0),0)</f>
        <v>211380270.88468221</v>
      </c>
      <c r="D782" s="3" cm="1">
        <f t="array" ref="D782">INDEX('Modified Iteration Data'!$R$8:$R$1007,MATCH($B782,'Modified Iteration Data'!$AG$8:$AG$1007,0),0)</f>
        <v>127250525.0408233</v>
      </c>
      <c r="E782" s="3">
        <f t="shared" si="86"/>
        <v>211380270.88468221</v>
      </c>
      <c r="F782" s="3">
        <f t="shared" si="87"/>
        <v>127250525.0408233</v>
      </c>
      <c r="G782" s="3">
        <f t="shared" si="84"/>
        <v>127250525.0408233</v>
      </c>
      <c r="H782" s="3">
        <v>0</v>
      </c>
      <c r="I782" s="3">
        <f t="shared" si="88"/>
        <v>84129745.843858913</v>
      </c>
      <c r="J782" s="5">
        <f t="shared" si="89"/>
        <v>775</v>
      </c>
    </row>
    <row r="783" spans="2:10" x14ac:dyDescent="0.25">
      <c r="B783" s="6">
        <f t="shared" si="85"/>
        <v>0.77600000000000002</v>
      </c>
      <c r="C783" s="3" cm="1">
        <f t="array" ref="C783">INDEX('Modified Iteration Data'!$Q$8:$Q$1007,MATCH($B783,'Modified Iteration Data'!$AF$8:$AF$1007,0),0)</f>
        <v>211389752.12881228</v>
      </c>
      <c r="D783" s="3" cm="1">
        <f t="array" ref="D783">INDEX('Modified Iteration Data'!$R$8:$R$1007,MATCH($B783,'Modified Iteration Data'!$AG$8:$AG$1007,0),0)</f>
        <v>127258809.11756259</v>
      </c>
      <c r="E783" s="3">
        <f t="shared" si="86"/>
        <v>211389752.12881228</v>
      </c>
      <c r="F783" s="3">
        <f t="shared" si="87"/>
        <v>127258809.11756259</v>
      </c>
      <c r="G783" s="3">
        <f t="shared" si="84"/>
        <v>127258809.11756259</v>
      </c>
      <c r="H783" s="3">
        <v>0</v>
      </c>
      <c r="I783" s="3">
        <f t="shared" si="88"/>
        <v>84130943.011249691</v>
      </c>
      <c r="J783" s="5">
        <f t="shared" si="89"/>
        <v>776</v>
      </c>
    </row>
    <row r="784" spans="2:10" x14ac:dyDescent="0.25">
      <c r="B784" s="6">
        <f t="shared" si="85"/>
        <v>0.77700000000000002</v>
      </c>
      <c r="C784" s="3" cm="1">
        <f t="array" ref="C784">INDEX('Modified Iteration Data'!$Q$8:$Q$1007,MATCH($B784,'Modified Iteration Data'!$AF$8:$AF$1007,0),0)</f>
        <v>211630314.55609819</v>
      </c>
      <c r="D784" s="3" cm="1">
        <f t="array" ref="D784">INDEX('Modified Iteration Data'!$R$8:$R$1007,MATCH($B784,'Modified Iteration Data'!$AG$8:$AG$1007,0),0)</f>
        <v>127266745.87366211</v>
      </c>
      <c r="E784" s="3">
        <f t="shared" si="86"/>
        <v>211630314.55609819</v>
      </c>
      <c r="F784" s="3">
        <f t="shared" si="87"/>
        <v>127266745.87366211</v>
      </c>
      <c r="G784" s="3">
        <f t="shared" si="84"/>
        <v>127266745.87366211</v>
      </c>
      <c r="H784" s="3">
        <v>0</v>
      </c>
      <c r="I784" s="3">
        <f t="shared" si="88"/>
        <v>84363568.682436079</v>
      </c>
      <c r="J784" s="5">
        <f t="shared" si="89"/>
        <v>777</v>
      </c>
    </row>
    <row r="785" spans="2:10" x14ac:dyDescent="0.25">
      <c r="B785" s="6">
        <f t="shared" si="85"/>
        <v>0.77800000000000002</v>
      </c>
      <c r="C785" s="3" cm="1">
        <f t="array" ref="C785">INDEX('Modified Iteration Data'!$Q$8:$Q$1007,MATCH($B785,'Modified Iteration Data'!$AF$8:$AF$1007,0),0)</f>
        <v>212464519.53576189</v>
      </c>
      <c r="D785" s="3" cm="1">
        <f t="array" ref="D785">INDEX('Modified Iteration Data'!$R$8:$R$1007,MATCH($B785,'Modified Iteration Data'!$AG$8:$AG$1007,0),0)</f>
        <v>127493412.4137142</v>
      </c>
      <c r="E785" s="3">
        <f t="shared" si="86"/>
        <v>212464519.53576189</v>
      </c>
      <c r="F785" s="3">
        <f t="shared" si="87"/>
        <v>127493412.4137142</v>
      </c>
      <c r="G785" s="3">
        <f t="shared" si="84"/>
        <v>127493412.4137142</v>
      </c>
      <c r="H785" s="3">
        <v>0</v>
      </c>
      <c r="I785" s="3">
        <f t="shared" si="88"/>
        <v>84971107.122047693</v>
      </c>
      <c r="J785" s="5">
        <f t="shared" si="89"/>
        <v>778</v>
      </c>
    </row>
    <row r="786" spans="2:10" x14ac:dyDescent="0.25">
      <c r="B786" s="6">
        <f t="shared" si="85"/>
        <v>0.77900000000000003</v>
      </c>
      <c r="C786" s="3" cm="1">
        <f t="array" ref="C786">INDEX('Modified Iteration Data'!$Q$8:$Q$1007,MATCH($B786,'Modified Iteration Data'!$AF$8:$AF$1007,0),0)</f>
        <v>213249544.51298159</v>
      </c>
      <c r="D786" s="3" cm="1">
        <f t="array" ref="D786">INDEX('Modified Iteration Data'!$R$8:$R$1007,MATCH($B786,'Modified Iteration Data'!$AG$8:$AG$1007,0),0)</f>
        <v>127510170.2918438</v>
      </c>
      <c r="E786" s="3">
        <f t="shared" si="86"/>
        <v>213249544.51298159</v>
      </c>
      <c r="F786" s="3">
        <f t="shared" si="87"/>
        <v>127510170.2918438</v>
      </c>
      <c r="G786" s="3">
        <f t="shared" si="84"/>
        <v>127510170.2918438</v>
      </c>
      <c r="H786" s="3">
        <v>0</v>
      </c>
      <c r="I786" s="3">
        <f t="shared" si="88"/>
        <v>85739374.221137792</v>
      </c>
      <c r="J786" s="5">
        <f t="shared" si="89"/>
        <v>779</v>
      </c>
    </row>
    <row r="787" spans="2:10" x14ac:dyDescent="0.25">
      <c r="B787" s="6">
        <f t="shared" si="85"/>
        <v>0.78</v>
      </c>
      <c r="C787" s="3" cm="1">
        <f t="array" ref="C787">INDEX('Modified Iteration Data'!$Q$8:$Q$1007,MATCH($B787,'Modified Iteration Data'!$AF$8:$AF$1007,0),0)</f>
        <v>213698803.64189449</v>
      </c>
      <c r="D787" s="3" cm="1">
        <f t="array" ref="D787">INDEX('Modified Iteration Data'!$R$8:$R$1007,MATCH($B787,'Modified Iteration Data'!$AG$8:$AG$1007,0),0)</f>
        <v>127581050.7863061</v>
      </c>
      <c r="E787" s="3">
        <f t="shared" si="86"/>
        <v>213698803.64189449</v>
      </c>
      <c r="F787" s="3">
        <f t="shared" si="87"/>
        <v>127581050.7863061</v>
      </c>
      <c r="G787" s="3">
        <f t="shared" si="84"/>
        <v>127581050.7863061</v>
      </c>
      <c r="H787" s="3">
        <v>0</v>
      </c>
      <c r="I787" s="3">
        <f t="shared" si="88"/>
        <v>86117752.855588391</v>
      </c>
      <c r="J787" s="5">
        <f t="shared" si="89"/>
        <v>780</v>
      </c>
    </row>
    <row r="788" spans="2:10" x14ac:dyDescent="0.25">
      <c r="B788" s="6">
        <f t="shared" si="85"/>
        <v>0.78100000000000003</v>
      </c>
      <c r="C788" s="3" cm="1">
        <f t="array" ref="C788">INDEX('Modified Iteration Data'!$Q$8:$Q$1007,MATCH($B788,'Modified Iteration Data'!$AF$8:$AF$1007,0),0)</f>
        <v>213721270.55336362</v>
      </c>
      <c r="D788" s="3" cm="1">
        <f t="array" ref="D788">INDEX('Modified Iteration Data'!$R$8:$R$1007,MATCH($B788,'Modified Iteration Data'!$AG$8:$AG$1007,0),0)</f>
        <v>127610698.6146906</v>
      </c>
      <c r="E788" s="3">
        <f t="shared" si="86"/>
        <v>213721270.55336362</v>
      </c>
      <c r="F788" s="3">
        <f t="shared" si="87"/>
        <v>127610698.6146906</v>
      </c>
      <c r="G788" s="3">
        <f t="shared" si="84"/>
        <v>127610698.6146906</v>
      </c>
      <c r="H788" s="3">
        <v>0</v>
      </c>
      <c r="I788" s="3">
        <f t="shared" si="88"/>
        <v>86110571.938673019</v>
      </c>
      <c r="J788" s="5">
        <f t="shared" si="89"/>
        <v>781</v>
      </c>
    </row>
    <row r="789" spans="2:10" x14ac:dyDescent="0.25">
      <c r="B789" s="6">
        <f t="shared" si="85"/>
        <v>0.78200000000000003</v>
      </c>
      <c r="C789" s="3" cm="1">
        <f t="array" ref="C789">INDEX('Modified Iteration Data'!$Q$8:$Q$1007,MATCH($B789,'Modified Iteration Data'!$AF$8:$AF$1007,0),0)</f>
        <v>213811071.8284215</v>
      </c>
      <c r="D789" s="3" cm="1">
        <f t="array" ref="D789">INDEX('Modified Iteration Data'!$R$8:$R$1007,MATCH($B789,'Modified Iteration Data'!$AG$8:$AG$1007,0),0)</f>
        <v>127870723.245865</v>
      </c>
      <c r="E789" s="3">
        <f t="shared" si="86"/>
        <v>213811071.8284215</v>
      </c>
      <c r="F789" s="3">
        <f t="shared" si="87"/>
        <v>127870723.245865</v>
      </c>
      <c r="G789" s="3">
        <f t="shared" si="84"/>
        <v>127870723.245865</v>
      </c>
      <c r="H789" s="3">
        <v>0</v>
      </c>
      <c r="I789" s="3">
        <f t="shared" si="88"/>
        <v>85940348.582556501</v>
      </c>
      <c r="J789" s="5">
        <f t="shared" si="89"/>
        <v>782</v>
      </c>
    </row>
    <row r="790" spans="2:10" x14ac:dyDescent="0.25">
      <c r="B790" s="6">
        <f t="shared" si="85"/>
        <v>0.78300000000000003</v>
      </c>
      <c r="C790" s="3" cm="1">
        <f t="array" ref="C790">INDEX('Modified Iteration Data'!$Q$8:$Q$1007,MATCH($B790,'Modified Iteration Data'!$AF$8:$AF$1007,0),0)</f>
        <v>213845362.35752249</v>
      </c>
      <c r="D790" s="3" cm="1">
        <f t="array" ref="D790">INDEX('Modified Iteration Data'!$R$8:$R$1007,MATCH($B790,'Modified Iteration Data'!$AG$8:$AG$1007,0),0)</f>
        <v>127915650.7018021</v>
      </c>
      <c r="E790" s="3">
        <f t="shared" si="86"/>
        <v>213845362.35752249</v>
      </c>
      <c r="F790" s="3">
        <f t="shared" si="87"/>
        <v>127915650.7018021</v>
      </c>
      <c r="G790" s="3">
        <f t="shared" si="84"/>
        <v>127915650.7018021</v>
      </c>
      <c r="H790" s="3">
        <v>0</v>
      </c>
      <c r="I790" s="3">
        <f t="shared" si="88"/>
        <v>85929711.655720383</v>
      </c>
      <c r="J790" s="5">
        <f t="shared" si="89"/>
        <v>783</v>
      </c>
    </row>
    <row r="791" spans="2:10" x14ac:dyDescent="0.25">
      <c r="B791" s="6">
        <f t="shared" si="85"/>
        <v>0.78400000000000003</v>
      </c>
      <c r="C791" s="3" cm="1">
        <f t="array" ref="C791">INDEX('Modified Iteration Data'!$Q$8:$Q$1007,MATCH($B791,'Modified Iteration Data'!$AF$8:$AF$1007,0),0)</f>
        <v>213930640.40744379</v>
      </c>
      <c r="D791" s="3" cm="1">
        <f t="array" ref="D791">INDEX('Modified Iteration Data'!$R$8:$R$1007,MATCH($B791,'Modified Iteration Data'!$AG$8:$AG$1007,0),0)</f>
        <v>128023137.30464931</v>
      </c>
      <c r="E791" s="3">
        <f t="shared" si="86"/>
        <v>213930640.40744379</v>
      </c>
      <c r="F791" s="3">
        <f t="shared" si="87"/>
        <v>128023137.30464931</v>
      </c>
      <c r="G791" s="3">
        <f t="shared" si="84"/>
        <v>128023137.30464931</v>
      </c>
      <c r="H791" s="3">
        <v>0</v>
      </c>
      <c r="I791" s="3">
        <f t="shared" si="88"/>
        <v>85907503.102794483</v>
      </c>
      <c r="J791" s="5">
        <f t="shared" si="89"/>
        <v>784</v>
      </c>
    </row>
    <row r="792" spans="2:10" x14ac:dyDescent="0.25">
      <c r="B792" s="6">
        <f t="shared" si="85"/>
        <v>0.78500000000000003</v>
      </c>
      <c r="C792" s="3" cm="1">
        <f t="array" ref="C792">INDEX('Modified Iteration Data'!$Q$8:$Q$1007,MATCH($B792,'Modified Iteration Data'!$AF$8:$AF$1007,0),0)</f>
        <v>214090177.77722239</v>
      </c>
      <c r="D792" s="3" cm="1">
        <f t="array" ref="D792">INDEX('Modified Iteration Data'!$R$8:$R$1007,MATCH($B792,'Modified Iteration Data'!$AG$8:$AG$1007,0),0)</f>
        <v>128078963.8189759</v>
      </c>
      <c r="E792" s="3">
        <f t="shared" si="86"/>
        <v>214090177.77722239</v>
      </c>
      <c r="F792" s="3">
        <f t="shared" si="87"/>
        <v>128078963.8189759</v>
      </c>
      <c r="G792" s="3">
        <f t="shared" si="84"/>
        <v>128078963.8189759</v>
      </c>
      <c r="H792" s="3">
        <v>0</v>
      </c>
      <c r="I792" s="3">
        <f t="shared" si="88"/>
        <v>86011213.958246499</v>
      </c>
      <c r="J792" s="5">
        <f t="shared" si="89"/>
        <v>785</v>
      </c>
    </row>
    <row r="793" spans="2:10" x14ac:dyDescent="0.25">
      <c r="B793" s="6">
        <f t="shared" si="85"/>
        <v>0.78600000000000003</v>
      </c>
      <c r="C793" s="3" cm="1">
        <f t="array" ref="C793">INDEX('Modified Iteration Data'!$Q$8:$Q$1007,MATCH($B793,'Modified Iteration Data'!$AF$8:$AF$1007,0),0)</f>
        <v>214297894.45264488</v>
      </c>
      <c r="D793" s="3" cm="1">
        <f t="array" ref="D793">INDEX('Modified Iteration Data'!$R$8:$R$1007,MATCH($B793,'Modified Iteration Data'!$AG$8:$AG$1007,0),0)</f>
        <v>128428948.15647659</v>
      </c>
      <c r="E793" s="3">
        <f t="shared" si="86"/>
        <v>214297894.45264488</v>
      </c>
      <c r="F793" s="3">
        <f t="shared" si="87"/>
        <v>128428948.15647659</v>
      </c>
      <c r="G793" s="3">
        <f t="shared" si="84"/>
        <v>128428948.15647659</v>
      </c>
      <c r="H793" s="3">
        <v>0</v>
      </c>
      <c r="I793" s="3">
        <f t="shared" si="88"/>
        <v>85868946.296168298</v>
      </c>
      <c r="J793" s="5">
        <f t="shared" si="89"/>
        <v>786</v>
      </c>
    </row>
    <row r="794" spans="2:10" x14ac:dyDescent="0.25">
      <c r="B794" s="6">
        <f t="shared" si="85"/>
        <v>0.78700000000000003</v>
      </c>
      <c r="C794" s="3" cm="1">
        <f t="array" ref="C794">INDEX('Modified Iteration Data'!$Q$8:$Q$1007,MATCH($B794,'Modified Iteration Data'!$AF$8:$AF$1007,0),0)</f>
        <v>214978654.69354028</v>
      </c>
      <c r="D794" s="3" cm="1">
        <f t="array" ref="D794">INDEX('Modified Iteration Data'!$R$8:$R$1007,MATCH($B794,'Modified Iteration Data'!$AG$8:$AG$1007,0),0)</f>
        <v>128434050.24207671</v>
      </c>
      <c r="E794" s="3">
        <f t="shared" si="86"/>
        <v>214978654.69354028</v>
      </c>
      <c r="F794" s="3">
        <f t="shared" si="87"/>
        <v>128434050.24207671</v>
      </c>
      <c r="G794" s="3">
        <f t="shared" si="84"/>
        <v>128434050.24207671</v>
      </c>
      <c r="H794" s="3">
        <v>0</v>
      </c>
      <c r="I794" s="3">
        <f t="shared" si="88"/>
        <v>86544604.451463565</v>
      </c>
      <c r="J794" s="5">
        <f t="shared" si="89"/>
        <v>787</v>
      </c>
    </row>
    <row r="795" spans="2:10" x14ac:dyDescent="0.25">
      <c r="B795" s="6">
        <f t="shared" si="85"/>
        <v>0.78800000000000003</v>
      </c>
      <c r="C795" s="3" cm="1">
        <f t="array" ref="C795">INDEX('Modified Iteration Data'!$Q$8:$Q$1007,MATCH($B795,'Modified Iteration Data'!$AF$8:$AF$1007,0),0)</f>
        <v>215376454.78685752</v>
      </c>
      <c r="D795" s="3" cm="1">
        <f t="array" ref="D795">INDEX('Modified Iteration Data'!$R$8:$R$1007,MATCH($B795,'Modified Iteration Data'!$AG$8:$AG$1007,0),0)</f>
        <v>128456692.06664459</v>
      </c>
      <c r="E795" s="3">
        <f t="shared" si="86"/>
        <v>215376454.78685752</v>
      </c>
      <c r="F795" s="3">
        <f t="shared" si="87"/>
        <v>128456692.06664459</v>
      </c>
      <c r="G795" s="3">
        <f t="shared" si="84"/>
        <v>128456692.06664459</v>
      </c>
      <c r="H795" s="3">
        <v>0</v>
      </c>
      <c r="I795" s="3">
        <f t="shared" si="88"/>
        <v>86919762.720212922</v>
      </c>
      <c r="J795" s="5">
        <f t="shared" si="89"/>
        <v>788</v>
      </c>
    </row>
    <row r="796" spans="2:10" x14ac:dyDescent="0.25">
      <c r="B796" s="6">
        <f t="shared" si="85"/>
        <v>0.78900000000000003</v>
      </c>
      <c r="C796" s="3" cm="1">
        <f t="array" ref="C796">INDEX('Modified Iteration Data'!$Q$8:$Q$1007,MATCH($B796,'Modified Iteration Data'!$AF$8:$AF$1007,0),0)</f>
        <v>216140780.93519649</v>
      </c>
      <c r="D796" s="3" cm="1">
        <f t="array" ref="D796">INDEX('Modified Iteration Data'!$R$8:$R$1007,MATCH($B796,'Modified Iteration Data'!$AG$8:$AG$1007,0),0)</f>
        <v>128460378.3050065</v>
      </c>
      <c r="E796" s="3">
        <f t="shared" si="86"/>
        <v>216140780.93519649</v>
      </c>
      <c r="F796" s="3">
        <f t="shared" si="87"/>
        <v>128460378.3050065</v>
      </c>
      <c r="G796" s="3">
        <f t="shared" si="84"/>
        <v>128460378.3050065</v>
      </c>
      <c r="H796" s="3">
        <v>0</v>
      </c>
      <c r="I796" s="3">
        <f t="shared" si="88"/>
        <v>87680402.630189985</v>
      </c>
      <c r="J796" s="5">
        <f t="shared" si="89"/>
        <v>789</v>
      </c>
    </row>
    <row r="797" spans="2:10" x14ac:dyDescent="0.25">
      <c r="B797" s="6">
        <f t="shared" si="85"/>
        <v>0.79</v>
      </c>
      <c r="C797" s="3" cm="1">
        <f t="array" ref="C797">INDEX('Modified Iteration Data'!$Q$8:$Q$1007,MATCH($B797,'Modified Iteration Data'!$AF$8:$AF$1007,0),0)</f>
        <v>216732277.52195129</v>
      </c>
      <c r="D797" s="3" cm="1">
        <f t="array" ref="D797">INDEX('Modified Iteration Data'!$R$8:$R$1007,MATCH($B797,'Modified Iteration Data'!$AG$8:$AG$1007,0),0)</f>
        <v>128528875.6814799</v>
      </c>
      <c r="E797" s="3">
        <f t="shared" si="86"/>
        <v>216732277.52195129</v>
      </c>
      <c r="F797" s="3">
        <f t="shared" si="87"/>
        <v>128528875.6814799</v>
      </c>
      <c r="G797" s="3">
        <f t="shared" si="84"/>
        <v>128528875.6814799</v>
      </c>
      <c r="H797" s="3">
        <v>0</v>
      </c>
      <c r="I797" s="3">
        <f t="shared" si="88"/>
        <v>88203401.840471387</v>
      </c>
      <c r="J797" s="5">
        <f t="shared" si="89"/>
        <v>790</v>
      </c>
    </row>
    <row r="798" spans="2:10" x14ac:dyDescent="0.25">
      <c r="B798" s="6">
        <f t="shared" si="85"/>
        <v>0.79100000000000004</v>
      </c>
      <c r="C798" s="3" cm="1">
        <f t="array" ref="C798">INDEX('Modified Iteration Data'!$Q$8:$Q$1007,MATCH($B798,'Modified Iteration Data'!$AF$8:$AF$1007,0),0)</f>
        <v>216912034.74635398</v>
      </c>
      <c r="D798" s="3" cm="1">
        <f t="array" ref="D798">INDEX('Modified Iteration Data'!$R$8:$R$1007,MATCH($B798,'Modified Iteration Data'!$AG$8:$AG$1007,0),0)</f>
        <v>128638609.2709571</v>
      </c>
      <c r="E798" s="3">
        <f t="shared" si="86"/>
        <v>216912034.74635398</v>
      </c>
      <c r="F798" s="3">
        <f t="shared" si="87"/>
        <v>128638609.2709571</v>
      </c>
      <c r="G798" s="3">
        <f t="shared" si="84"/>
        <v>128638609.2709571</v>
      </c>
      <c r="H798" s="3">
        <v>0</v>
      </c>
      <c r="I798" s="3">
        <f t="shared" si="88"/>
        <v>88273425.475396886</v>
      </c>
      <c r="J798" s="5">
        <f t="shared" si="89"/>
        <v>791</v>
      </c>
    </row>
    <row r="799" spans="2:10" x14ac:dyDescent="0.25">
      <c r="B799" s="6">
        <f t="shared" si="85"/>
        <v>0.79200000000000004</v>
      </c>
      <c r="C799" s="3" cm="1">
        <f t="array" ref="C799">INDEX('Modified Iteration Data'!$Q$8:$Q$1007,MATCH($B799,'Modified Iteration Data'!$AF$8:$AF$1007,0),0)</f>
        <v>217053671.35817438</v>
      </c>
      <c r="D799" s="3" cm="1">
        <f t="array" ref="D799">INDEX('Modified Iteration Data'!$R$8:$R$1007,MATCH($B799,'Modified Iteration Data'!$AG$8:$AG$1007,0),0)</f>
        <v>128664660.64202011</v>
      </c>
      <c r="E799" s="3">
        <f t="shared" si="86"/>
        <v>217053671.35817438</v>
      </c>
      <c r="F799" s="3">
        <f t="shared" si="87"/>
        <v>128664660.64202011</v>
      </c>
      <c r="G799" s="3">
        <f t="shared" si="84"/>
        <v>128664660.64202011</v>
      </c>
      <c r="H799" s="3">
        <v>0</v>
      </c>
      <c r="I799" s="3">
        <f t="shared" si="88"/>
        <v>88389010.716154277</v>
      </c>
      <c r="J799" s="5">
        <f t="shared" si="89"/>
        <v>792</v>
      </c>
    </row>
    <row r="800" spans="2:10" x14ac:dyDescent="0.25">
      <c r="B800" s="6">
        <f t="shared" si="85"/>
        <v>0.79300000000000004</v>
      </c>
      <c r="C800" s="3" cm="1">
        <f t="array" ref="C800">INDEX('Modified Iteration Data'!$Q$8:$Q$1007,MATCH($B800,'Modified Iteration Data'!$AF$8:$AF$1007,0),0)</f>
        <v>217338237.79934493</v>
      </c>
      <c r="D800" s="3" cm="1">
        <f t="array" ref="D800">INDEX('Modified Iteration Data'!$R$8:$R$1007,MATCH($B800,'Modified Iteration Data'!$AG$8:$AG$1007,0),0)</f>
        <v>128697117.40358761</v>
      </c>
      <c r="E800" s="3">
        <f t="shared" si="86"/>
        <v>217338237.79934493</v>
      </c>
      <c r="F800" s="3">
        <f t="shared" si="87"/>
        <v>128697117.40358761</v>
      </c>
      <c r="G800" s="3">
        <f t="shared" si="84"/>
        <v>128697117.40358761</v>
      </c>
      <c r="H800" s="3">
        <v>0</v>
      </c>
      <c r="I800" s="3">
        <f t="shared" si="88"/>
        <v>88641120.395757318</v>
      </c>
      <c r="J800" s="5">
        <f t="shared" si="89"/>
        <v>793</v>
      </c>
    </row>
    <row r="801" spans="2:10" x14ac:dyDescent="0.25">
      <c r="B801" s="6">
        <f t="shared" si="85"/>
        <v>0.79400000000000004</v>
      </c>
      <c r="C801" s="3" cm="1">
        <f t="array" ref="C801">INDEX('Modified Iteration Data'!$Q$8:$Q$1007,MATCH($B801,'Modified Iteration Data'!$AF$8:$AF$1007,0),0)</f>
        <v>217496125.53699711</v>
      </c>
      <c r="D801" s="3" cm="1">
        <f t="array" ref="D801">INDEX('Modified Iteration Data'!$R$8:$R$1007,MATCH($B801,'Modified Iteration Data'!$AG$8:$AG$1007,0),0)</f>
        <v>128707434.36728391</v>
      </c>
      <c r="E801" s="3">
        <f t="shared" si="86"/>
        <v>217496125.53699711</v>
      </c>
      <c r="F801" s="3">
        <f t="shared" si="87"/>
        <v>128707434.36728391</v>
      </c>
      <c r="G801" s="3">
        <f t="shared" si="84"/>
        <v>128707434.36728391</v>
      </c>
      <c r="H801" s="3">
        <v>0</v>
      </c>
      <c r="I801" s="3">
        <f t="shared" si="88"/>
        <v>88788691.169713199</v>
      </c>
      <c r="J801" s="5">
        <f t="shared" si="89"/>
        <v>794</v>
      </c>
    </row>
    <row r="802" spans="2:10" x14ac:dyDescent="0.25">
      <c r="B802" s="6">
        <f t="shared" si="85"/>
        <v>0.79500000000000004</v>
      </c>
      <c r="C802" s="3" cm="1">
        <f t="array" ref="C802">INDEX('Modified Iteration Data'!$Q$8:$Q$1007,MATCH($B802,'Modified Iteration Data'!$AF$8:$AF$1007,0),0)</f>
        <v>217706236.18986911</v>
      </c>
      <c r="D802" s="3" cm="1">
        <f t="array" ref="D802">INDEX('Modified Iteration Data'!$R$8:$R$1007,MATCH($B802,'Modified Iteration Data'!$AG$8:$AG$1007,0),0)</f>
        <v>128713603.27819681</v>
      </c>
      <c r="E802" s="3">
        <f t="shared" si="86"/>
        <v>217706236.18986911</v>
      </c>
      <c r="F802" s="3">
        <f t="shared" si="87"/>
        <v>128713603.27819681</v>
      </c>
      <c r="G802" s="3">
        <f t="shared" si="84"/>
        <v>128713603.27819681</v>
      </c>
      <c r="H802" s="3">
        <v>0</v>
      </c>
      <c r="I802" s="3">
        <f t="shared" si="88"/>
        <v>88992632.911672294</v>
      </c>
      <c r="J802" s="5">
        <f t="shared" si="89"/>
        <v>795</v>
      </c>
    </row>
    <row r="803" spans="2:10" x14ac:dyDescent="0.25">
      <c r="B803" s="6">
        <f t="shared" si="85"/>
        <v>0.79600000000000004</v>
      </c>
      <c r="C803" s="3" cm="1">
        <f t="array" ref="C803">INDEX('Modified Iteration Data'!$Q$8:$Q$1007,MATCH($B803,'Modified Iteration Data'!$AF$8:$AF$1007,0),0)</f>
        <v>217858598.4232209</v>
      </c>
      <c r="D803" s="3" cm="1">
        <f t="array" ref="D803">INDEX('Modified Iteration Data'!$R$8:$R$1007,MATCH($B803,'Modified Iteration Data'!$AG$8:$AG$1007,0),0)</f>
        <v>128807551.61885579</v>
      </c>
      <c r="E803" s="3">
        <f t="shared" si="86"/>
        <v>217858598.4232209</v>
      </c>
      <c r="F803" s="3">
        <f t="shared" si="87"/>
        <v>128807551.61885579</v>
      </c>
      <c r="G803" s="3">
        <f t="shared" si="84"/>
        <v>128807551.61885579</v>
      </c>
      <c r="H803" s="3">
        <v>0</v>
      </c>
      <c r="I803" s="3">
        <f t="shared" si="88"/>
        <v>89051046.804365113</v>
      </c>
      <c r="J803" s="5">
        <f t="shared" si="89"/>
        <v>796</v>
      </c>
    </row>
    <row r="804" spans="2:10" x14ac:dyDescent="0.25">
      <c r="B804" s="6">
        <f t="shared" si="85"/>
        <v>0.79700000000000004</v>
      </c>
      <c r="C804" s="3" cm="1">
        <f t="array" ref="C804">INDEX('Modified Iteration Data'!$Q$8:$Q$1007,MATCH($B804,'Modified Iteration Data'!$AF$8:$AF$1007,0),0)</f>
        <v>218606251.80701661</v>
      </c>
      <c r="D804" s="3" cm="1">
        <f t="array" ref="D804">INDEX('Modified Iteration Data'!$R$8:$R$1007,MATCH($B804,'Modified Iteration Data'!$AG$8:$AG$1007,0),0)</f>
        <v>128896816.60692911</v>
      </c>
      <c r="E804" s="3">
        <f t="shared" si="86"/>
        <v>218606251.80701661</v>
      </c>
      <c r="F804" s="3">
        <f t="shared" si="87"/>
        <v>128896816.60692911</v>
      </c>
      <c r="G804" s="3">
        <f t="shared" si="84"/>
        <v>128896816.60692911</v>
      </c>
      <c r="H804" s="3">
        <v>0</v>
      </c>
      <c r="I804" s="3">
        <f t="shared" si="88"/>
        <v>89709435.200087503</v>
      </c>
      <c r="J804" s="5">
        <f t="shared" si="89"/>
        <v>797</v>
      </c>
    </row>
    <row r="805" spans="2:10" x14ac:dyDescent="0.25">
      <c r="B805" s="6">
        <f t="shared" si="85"/>
        <v>0.79800000000000004</v>
      </c>
      <c r="C805" s="3" cm="1">
        <f t="array" ref="C805">INDEX('Modified Iteration Data'!$Q$8:$Q$1007,MATCH($B805,'Modified Iteration Data'!$AF$8:$AF$1007,0),0)</f>
        <v>218680170.26736349</v>
      </c>
      <c r="D805" s="3" cm="1">
        <f t="array" ref="D805">INDEX('Modified Iteration Data'!$R$8:$R$1007,MATCH($B805,'Modified Iteration Data'!$AG$8:$AG$1007,0),0)</f>
        <v>129104326.88763919</v>
      </c>
      <c r="E805" s="3">
        <f t="shared" si="86"/>
        <v>218680170.26736349</v>
      </c>
      <c r="F805" s="3">
        <f t="shared" si="87"/>
        <v>129104326.88763919</v>
      </c>
      <c r="G805" s="3">
        <f t="shared" si="84"/>
        <v>129104326.88763919</v>
      </c>
      <c r="H805" s="3">
        <v>0</v>
      </c>
      <c r="I805" s="3">
        <f t="shared" si="88"/>
        <v>89575843.379724294</v>
      </c>
      <c r="J805" s="5">
        <f t="shared" si="89"/>
        <v>798</v>
      </c>
    </row>
    <row r="806" spans="2:10" x14ac:dyDescent="0.25">
      <c r="B806" s="6">
        <f t="shared" si="85"/>
        <v>0.79900000000000004</v>
      </c>
      <c r="C806" s="3" cm="1">
        <f t="array" ref="C806">INDEX('Modified Iteration Data'!$Q$8:$Q$1007,MATCH($B806,'Modified Iteration Data'!$AF$8:$AF$1007,0),0)</f>
        <v>218699255.03388822</v>
      </c>
      <c r="D806" s="3" cm="1">
        <f t="array" ref="D806">INDEX('Modified Iteration Data'!$R$8:$R$1007,MATCH($B806,'Modified Iteration Data'!$AG$8:$AG$1007,0),0)</f>
        <v>129247858.20352919</v>
      </c>
      <c r="E806" s="3">
        <f t="shared" si="86"/>
        <v>218699255.03388822</v>
      </c>
      <c r="F806" s="3">
        <f t="shared" si="87"/>
        <v>129247858.20352919</v>
      </c>
      <c r="G806" s="3">
        <f t="shared" si="84"/>
        <v>129247858.20352919</v>
      </c>
      <c r="H806" s="3">
        <v>0</v>
      </c>
      <c r="I806" s="3">
        <f t="shared" si="88"/>
        <v>89451396.830359027</v>
      </c>
      <c r="J806" s="5">
        <f t="shared" si="89"/>
        <v>799</v>
      </c>
    </row>
    <row r="807" spans="2:10" x14ac:dyDescent="0.25">
      <c r="B807" s="6">
        <f t="shared" si="85"/>
        <v>0.8</v>
      </c>
      <c r="C807" s="3" cm="1">
        <f t="array" ref="C807">INDEX('Modified Iteration Data'!$Q$8:$Q$1007,MATCH($B807,'Modified Iteration Data'!$AF$8:$AF$1007,0),0)</f>
        <v>219372548.93560719</v>
      </c>
      <c r="D807" s="3" cm="1">
        <f t="array" ref="D807">INDEX('Modified Iteration Data'!$R$8:$R$1007,MATCH($B807,'Modified Iteration Data'!$AG$8:$AG$1007,0),0)</f>
        <v>129249090.60224169</v>
      </c>
      <c r="E807" s="3">
        <f t="shared" si="86"/>
        <v>219372548.93560719</v>
      </c>
      <c r="F807" s="3">
        <f t="shared" si="87"/>
        <v>129249090.60224169</v>
      </c>
      <c r="G807" s="3">
        <f t="shared" si="84"/>
        <v>129249090.60224169</v>
      </c>
      <c r="H807" s="3">
        <f>E807-F807</f>
        <v>90123458.3333655</v>
      </c>
      <c r="I807" s="3">
        <f t="shared" si="88"/>
        <v>90123458.3333655</v>
      </c>
      <c r="J807" s="5">
        <f t="shared" si="89"/>
        <v>800</v>
      </c>
    </row>
    <row r="808" spans="2:10" x14ac:dyDescent="0.25">
      <c r="B808" s="6">
        <f t="shared" si="85"/>
        <v>0.80100000000000005</v>
      </c>
      <c r="C808" s="3" cm="1">
        <f t="array" ref="C808">INDEX('Modified Iteration Data'!$Q$8:$Q$1007,MATCH($B808,'Modified Iteration Data'!$AF$8:$AF$1007,0),0)</f>
        <v>219448876.74933651</v>
      </c>
      <c r="D808" s="3" cm="1">
        <f t="array" ref="D808">INDEX('Modified Iteration Data'!$R$8:$R$1007,MATCH($B808,'Modified Iteration Data'!$AG$8:$AG$1007,0),0)</f>
        <v>129362242.8181762</v>
      </c>
      <c r="E808" s="3">
        <f t="shared" si="86"/>
        <v>219448876.74933651</v>
      </c>
      <c r="F808" s="3">
        <f t="shared" si="87"/>
        <v>129362242.8181762</v>
      </c>
      <c r="G808" s="3">
        <f t="shared" si="84"/>
        <v>129362242.8181762</v>
      </c>
      <c r="H808" s="3">
        <v>0</v>
      </c>
      <c r="I808" s="3">
        <f t="shared" si="88"/>
        <v>90086633.931160316</v>
      </c>
      <c r="J808" s="5">
        <f t="shared" si="89"/>
        <v>801</v>
      </c>
    </row>
    <row r="809" spans="2:10" x14ac:dyDescent="0.25">
      <c r="B809" s="6">
        <f t="shared" si="85"/>
        <v>0.80200000000000005</v>
      </c>
      <c r="C809" s="3" cm="1">
        <f t="array" ref="C809">INDEX('Modified Iteration Data'!$Q$8:$Q$1007,MATCH($B809,'Modified Iteration Data'!$AF$8:$AF$1007,0),0)</f>
        <v>219601425.77587381</v>
      </c>
      <c r="D809" s="3" cm="1">
        <f t="array" ref="D809">INDEX('Modified Iteration Data'!$R$8:$R$1007,MATCH($B809,'Modified Iteration Data'!$AG$8:$AG$1007,0),0)</f>
        <v>129544999.8418912</v>
      </c>
      <c r="E809" s="3">
        <f t="shared" si="86"/>
        <v>219601425.77587381</v>
      </c>
      <c r="F809" s="3">
        <f t="shared" si="87"/>
        <v>129544999.8418912</v>
      </c>
      <c r="G809" s="3">
        <f t="shared" si="84"/>
        <v>129544999.8418912</v>
      </c>
      <c r="H809" s="3">
        <v>0</v>
      </c>
      <c r="I809" s="3">
        <f t="shared" si="88"/>
        <v>90056425.933982611</v>
      </c>
      <c r="J809" s="5">
        <f t="shared" si="89"/>
        <v>802</v>
      </c>
    </row>
    <row r="810" spans="2:10" x14ac:dyDescent="0.25">
      <c r="B810" s="6">
        <f t="shared" si="85"/>
        <v>0.80300000000000005</v>
      </c>
      <c r="C810" s="3" cm="1">
        <f t="array" ref="C810">INDEX('Modified Iteration Data'!$Q$8:$Q$1007,MATCH($B810,'Modified Iteration Data'!$AF$8:$AF$1007,0),0)</f>
        <v>219647431.7178835</v>
      </c>
      <c r="D810" s="3" cm="1">
        <f t="array" ref="D810">INDEX('Modified Iteration Data'!$R$8:$R$1007,MATCH($B810,'Modified Iteration Data'!$AG$8:$AG$1007,0),0)</f>
        <v>129606857.34459619</v>
      </c>
      <c r="E810" s="3">
        <f t="shared" si="86"/>
        <v>219647431.7178835</v>
      </c>
      <c r="F810" s="3">
        <f t="shared" si="87"/>
        <v>129606857.34459619</v>
      </c>
      <c r="G810" s="3">
        <f t="shared" si="84"/>
        <v>129606857.34459619</v>
      </c>
      <c r="H810" s="3">
        <v>0</v>
      </c>
      <c r="I810" s="3">
        <f t="shared" si="88"/>
        <v>90040574.373287305</v>
      </c>
      <c r="J810" s="5">
        <f t="shared" si="89"/>
        <v>803</v>
      </c>
    </row>
    <row r="811" spans="2:10" x14ac:dyDescent="0.25">
      <c r="B811" s="6">
        <f t="shared" si="85"/>
        <v>0.80400000000000005</v>
      </c>
      <c r="C811" s="3" cm="1">
        <f t="array" ref="C811">INDEX('Modified Iteration Data'!$Q$8:$Q$1007,MATCH($B811,'Modified Iteration Data'!$AF$8:$AF$1007,0),0)</f>
        <v>219658821.75720811</v>
      </c>
      <c r="D811" s="3" cm="1">
        <f t="array" ref="D811">INDEX('Modified Iteration Data'!$R$8:$R$1007,MATCH($B811,'Modified Iteration Data'!$AG$8:$AG$1007,0),0)</f>
        <v>129722661.4869566</v>
      </c>
      <c r="E811" s="3">
        <f t="shared" si="86"/>
        <v>219658821.75720811</v>
      </c>
      <c r="F811" s="3">
        <f t="shared" si="87"/>
        <v>129722661.4869566</v>
      </c>
      <c r="G811" s="3">
        <f t="shared" si="84"/>
        <v>129722661.4869566</v>
      </c>
      <c r="H811" s="3">
        <v>0</v>
      </c>
      <c r="I811" s="3">
        <f t="shared" si="88"/>
        <v>89936160.270251513</v>
      </c>
      <c r="J811" s="5">
        <f t="shared" si="89"/>
        <v>804</v>
      </c>
    </row>
    <row r="812" spans="2:10" x14ac:dyDescent="0.25">
      <c r="B812" s="6">
        <f t="shared" si="85"/>
        <v>0.80500000000000005</v>
      </c>
      <c r="C812" s="3" cm="1">
        <f t="array" ref="C812">INDEX('Modified Iteration Data'!$Q$8:$Q$1007,MATCH($B812,'Modified Iteration Data'!$AF$8:$AF$1007,0),0)</f>
        <v>219861496.10833371</v>
      </c>
      <c r="D812" s="3" cm="1">
        <f t="array" ref="D812">INDEX('Modified Iteration Data'!$R$8:$R$1007,MATCH($B812,'Modified Iteration Data'!$AG$8:$AG$1007,0),0)</f>
        <v>129768469.0543834</v>
      </c>
      <c r="E812" s="3">
        <f t="shared" si="86"/>
        <v>219861496.10833371</v>
      </c>
      <c r="F812" s="3">
        <f t="shared" si="87"/>
        <v>129768469.0543834</v>
      </c>
      <c r="G812" s="3">
        <f t="shared" si="84"/>
        <v>129768469.0543834</v>
      </c>
      <c r="H812" s="3">
        <v>0</v>
      </c>
      <c r="I812" s="3">
        <f t="shared" si="88"/>
        <v>90093027.05395031</v>
      </c>
      <c r="J812" s="5">
        <f t="shared" si="89"/>
        <v>805</v>
      </c>
    </row>
    <row r="813" spans="2:10" x14ac:dyDescent="0.25">
      <c r="B813" s="6">
        <f t="shared" si="85"/>
        <v>0.80600000000000005</v>
      </c>
      <c r="C813" s="3" cm="1">
        <f t="array" ref="C813">INDEX('Modified Iteration Data'!$Q$8:$Q$1007,MATCH($B813,'Modified Iteration Data'!$AF$8:$AF$1007,0),0)</f>
        <v>220331798.21060139</v>
      </c>
      <c r="D813" s="3" cm="1">
        <f t="array" ref="D813">INDEX('Modified Iteration Data'!$R$8:$R$1007,MATCH($B813,'Modified Iteration Data'!$AG$8:$AG$1007,0),0)</f>
        <v>129800851.6208318</v>
      </c>
      <c r="E813" s="3">
        <f t="shared" si="86"/>
        <v>220331798.21060139</v>
      </c>
      <c r="F813" s="3">
        <f t="shared" si="87"/>
        <v>129800851.6208318</v>
      </c>
      <c r="G813" s="3">
        <f t="shared" si="84"/>
        <v>129800851.6208318</v>
      </c>
      <c r="H813" s="3">
        <v>0</v>
      </c>
      <c r="I813" s="3">
        <f t="shared" si="88"/>
        <v>90530946.589769587</v>
      </c>
      <c r="J813" s="5">
        <f t="shared" si="89"/>
        <v>806</v>
      </c>
    </row>
    <row r="814" spans="2:10" x14ac:dyDescent="0.25">
      <c r="B814" s="6">
        <f t="shared" si="85"/>
        <v>0.80700000000000005</v>
      </c>
      <c r="C814" s="3" cm="1">
        <f t="array" ref="C814">INDEX('Modified Iteration Data'!$Q$8:$Q$1007,MATCH($B814,'Modified Iteration Data'!$AF$8:$AF$1007,0),0)</f>
        <v>221335204.61492419</v>
      </c>
      <c r="D814" s="3" cm="1">
        <f t="array" ref="D814">INDEX('Modified Iteration Data'!$R$8:$R$1007,MATCH($B814,'Modified Iteration Data'!$AG$8:$AG$1007,0),0)</f>
        <v>129847890.829881</v>
      </c>
      <c r="E814" s="3">
        <f t="shared" si="86"/>
        <v>221335204.61492419</v>
      </c>
      <c r="F814" s="3">
        <f t="shared" si="87"/>
        <v>129847890.829881</v>
      </c>
      <c r="G814" s="3">
        <f t="shared" si="84"/>
        <v>129847890.829881</v>
      </c>
      <c r="H814" s="3">
        <v>0</v>
      </c>
      <c r="I814" s="3">
        <f t="shared" si="88"/>
        <v>91487313.785043195</v>
      </c>
      <c r="J814" s="5">
        <f t="shared" si="89"/>
        <v>807</v>
      </c>
    </row>
    <row r="815" spans="2:10" x14ac:dyDescent="0.25">
      <c r="B815" s="6">
        <f t="shared" si="85"/>
        <v>0.80800000000000005</v>
      </c>
      <c r="C815" s="3" cm="1">
        <f t="array" ref="C815">INDEX('Modified Iteration Data'!$Q$8:$Q$1007,MATCH($B815,'Modified Iteration Data'!$AF$8:$AF$1007,0),0)</f>
        <v>221394916.03902751</v>
      </c>
      <c r="D815" s="3" cm="1">
        <f t="array" ref="D815">INDEX('Modified Iteration Data'!$R$8:$R$1007,MATCH($B815,'Modified Iteration Data'!$AG$8:$AG$1007,0),0)</f>
        <v>129856476.1668787</v>
      </c>
      <c r="E815" s="3">
        <f t="shared" si="86"/>
        <v>221394916.03902751</v>
      </c>
      <c r="F815" s="3">
        <f t="shared" si="87"/>
        <v>129856476.1668787</v>
      </c>
      <c r="G815" s="3">
        <f t="shared" si="84"/>
        <v>129856476.1668787</v>
      </c>
      <c r="H815" s="3">
        <v>0</v>
      </c>
      <c r="I815" s="3">
        <f t="shared" si="88"/>
        <v>91538439.872148812</v>
      </c>
      <c r="J815" s="5">
        <f t="shared" si="89"/>
        <v>808</v>
      </c>
    </row>
    <row r="816" spans="2:10" x14ac:dyDescent="0.25">
      <c r="B816" s="6">
        <f t="shared" si="85"/>
        <v>0.80900000000000005</v>
      </c>
      <c r="C816" s="3" cm="1">
        <f t="array" ref="C816">INDEX('Modified Iteration Data'!$Q$8:$Q$1007,MATCH($B816,'Modified Iteration Data'!$AF$8:$AF$1007,0),0)</f>
        <v>221731037.90549561</v>
      </c>
      <c r="D816" s="3" cm="1">
        <f t="array" ref="D816">INDEX('Modified Iteration Data'!$R$8:$R$1007,MATCH($B816,'Modified Iteration Data'!$AG$8:$AG$1007,0),0)</f>
        <v>129990412.470186</v>
      </c>
      <c r="E816" s="3">
        <f t="shared" si="86"/>
        <v>221731037.90549561</v>
      </c>
      <c r="F816" s="3">
        <f t="shared" si="87"/>
        <v>129990412.470186</v>
      </c>
      <c r="G816" s="3">
        <f t="shared" si="84"/>
        <v>129990412.470186</v>
      </c>
      <c r="H816" s="3">
        <v>0</v>
      </c>
      <c r="I816" s="3">
        <f t="shared" si="88"/>
        <v>91740625.435309619</v>
      </c>
      <c r="J816" s="5">
        <f t="shared" si="89"/>
        <v>809</v>
      </c>
    </row>
    <row r="817" spans="2:10" x14ac:dyDescent="0.25">
      <c r="B817" s="6">
        <f t="shared" si="85"/>
        <v>0.81</v>
      </c>
      <c r="C817" s="3" cm="1">
        <f t="array" ref="C817">INDEX('Modified Iteration Data'!$Q$8:$Q$1007,MATCH($B817,'Modified Iteration Data'!$AF$8:$AF$1007,0),0)</f>
        <v>221804698.96854469</v>
      </c>
      <c r="D817" s="3" cm="1">
        <f t="array" ref="D817">INDEX('Modified Iteration Data'!$R$8:$R$1007,MATCH($B817,'Modified Iteration Data'!$AG$8:$AG$1007,0),0)</f>
        <v>130219989.23332189</v>
      </c>
      <c r="E817" s="3">
        <f t="shared" si="86"/>
        <v>221804698.96854469</v>
      </c>
      <c r="F817" s="3">
        <f t="shared" si="87"/>
        <v>130219989.23332189</v>
      </c>
      <c r="G817" s="3">
        <f t="shared" si="84"/>
        <v>130219989.23332189</v>
      </c>
      <c r="H817" s="3">
        <v>0</v>
      </c>
      <c r="I817" s="3">
        <f t="shared" si="88"/>
        <v>91584709.735222802</v>
      </c>
      <c r="J817" s="5">
        <f t="shared" si="89"/>
        <v>810</v>
      </c>
    </row>
    <row r="818" spans="2:10" x14ac:dyDescent="0.25">
      <c r="B818" s="6">
        <f t="shared" si="85"/>
        <v>0.81100000000000005</v>
      </c>
      <c r="C818" s="3" cm="1">
        <f t="array" ref="C818">INDEX('Modified Iteration Data'!$Q$8:$Q$1007,MATCH($B818,'Modified Iteration Data'!$AF$8:$AF$1007,0),0)</f>
        <v>221888277.05529499</v>
      </c>
      <c r="D818" s="3" cm="1">
        <f t="array" ref="D818">INDEX('Modified Iteration Data'!$R$8:$R$1007,MATCH($B818,'Modified Iteration Data'!$AG$8:$AG$1007,0),0)</f>
        <v>130664312.8405547</v>
      </c>
      <c r="E818" s="3">
        <f t="shared" si="86"/>
        <v>221888277.05529499</v>
      </c>
      <c r="F818" s="3">
        <f t="shared" si="87"/>
        <v>130664312.8405547</v>
      </c>
      <c r="G818" s="3">
        <f t="shared" si="84"/>
        <v>130664312.8405547</v>
      </c>
      <c r="H818" s="3">
        <v>0</v>
      </c>
      <c r="I818" s="3">
        <f t="shared" si="88"/>
        <v>91223964.214740291</v>
      </c>
      <c r="J818" s="5">
        <f t="shared" si="89"/>
        <v>811</v>
      </c>
    </row>
    <row r="819" spans="2:10" x14ac:dyDescent="0.25">
      <c r="B819" s="6">
        <f t="shared" si="85"/>
        <v>0.81200000000000006</v>
      </c>
      <c r="C819" s="3" cm="1">
        <f t="array" ref="C819">INDEX('Modified Iteration Data'!$Q$8:$Q$1007,MATCH($B819,'Modified Iteration Data'!$AF$8:$AF$1007,0),0)</f>
        <v>222269115.51878542</v>
      </c>
      <c r="D819" s="3" cm="1">
        <f t="array" ref="D819">INDEX('Modified Iteration Data'!$R$8:$R$1007,MATCH($B819,'Modified Iteration Data'!$AG$8:$AG$1007,0),0)</f>
        <v>130785604.4746736</v>
      </c>
      <c r="E819" s="3">
        <f t="shared" si="86"/>
        <v>222269115.51878542</v>
      </c>
      <c r="F819" s="3">
        <f t="shared" si="87"/>
        <v>130785604.4746736</v>
      </c>
      <c r="G819" s="3">
        <f t="shared" si="84"/>
        <v>130785604.4746736</v>
      </c>
      <c r="H819" s="3">
        <v>0</v>
      </c>
      <c r="I819" s="3">
        <f t="shared" si="88"/>
        <v>91483511.044111818</v>
      </c>
      <c r="J819" s="5">
        <f t="shared" si="89"/>
        <v>812</v>
      </c>
    </row>
    <row r="820" spans="2:10" x14ac:dyDescent="0.25">
      <c r="B820" s="6">
        <f t="shared" si="85"/>
        <v>0.81299999999999994</v>
      </c>
      <c r="C820" s="3" cm="1">
        <f t="array" ref="C820">INDEX('Modified Iteration Data'!$Q$8:$Q$1007,MATCH($B820,'Modified Iteration Data'!$AF$8:$AF$1007,0),0)</f>
        <v>223203250.93738601</v>
      </c>
      <c r="D820" s="3" cm="1">
        <f t="array" ref="D820">INDEX('Modified Iteration Data'!$R$8:$R$1007,MATCH($B820,'Modified Iteration Data'!$AG$8:$AG$1007,0),0)</f>
        <v>131063272.3972794</v>
      </c>
      <c r="E820" s="3">
        <f t="shared" si="86"/>
        <v>223203250.93738601</v>
      </c>
      <c r="F820" s="3">
        <f t="shared" si="87"/>
        <v>131063272.3972794</v>
      </c>
      <c r="G820" s="3">
        <f t="shared" si="84"/>
        <v>131063272.3972794</v>
      </c>
      <c r="H820" s="3">
        <v>0</v>
      </c>
      <c r="I820" s="3">
        <f t="shared" si="88"/>
        <v>92139978.540106609</v>
      </c>
      <c r="J820" s="5">
        <f t="shared" si="89"/>
        <v>813</v>
      </c>
    </row>
    <row r="821" spans="2:10" x14ac:dyDescent="0.25">
      <c r="B821" s="6">
        <f t="shared" si="85"/>
        <v>0.81399999999999995</v>
      </c>
      <c r="C821" s="3" cm="1">
        <f t="array" ref="C821">INDEX('Modified Iteration Data'!$Q$8:$Q$1007,MATCH($B821,'Modified Iteration Data'!$AF$8:$AF$1007,0),0)</f>
        <v>223309430.6035628</v>
      </c>
      <c r="D821" s="3" cm="1">
        <f t="array" ref="D821">INDEX('Modified Iteration Data'!$R$8:$R$1007,MATCH($B821,'Modified Iteration Data'!$AG$8:$AG$1007,0),0)</f>
        <v>131123459.1638923</v>
      </c>
      <c r="E821" s="3">
        <f t="shared" si="86"/>
        <v>223309430.6035628</v>
      </c>
      <c r="F821" s="3">
        <f t="shared" si="87"/>
        <v>131123459.1638923</v>
      </c>
      <c r="G821" s="3">
        <f t="shared" si="84"/>
        <v>131123459.1638923</v>
      </c>
      <c r="H821" s="3">
        <v>0</v>
      </c>
      <c r="I821" s="3">
        <f t="shared" si="88"/>
        <v>92185971.439670503</v>
      </c>
      <c r="J821" s="5">
        <f t="shared" si="89"/>
        <v>814</v>
      </c>
    </row>
    <row r="822" spans="2:10" x14ac:dyDescent="0.25">
      <c r="B822" s="6">
        <f t="shared" si="85"/>
        <v>0.81499999999999995</v>
      </c>
      <c r="C822" s="3" cm="1">
        <f t="array" ref="C822">INDEX('Modified Iteration Data'!$Q$8:$Q$1007,MATCH($B822,'Modified Iteration Data'!$AF$8:$AF$1007,0),0)</f>
        <v>224159958.05678409</v>
      </c>
      <c r="D822" s="3" cm="1">
        <f t="array" ref="D822">INDEX('Modified Iteration Data'!$R$8:$R$1007,MATCH($B822,'Modified Iteration Data'!$AG$8:$AG$1007,0),0)</f>
        <v>131495597.6117885</v>
      </c>
      <c r="E822" s="3">
        <f t="shared" si="86"/>
        <v>224159958.05678409</v>
      </c>
      <c r="F822" s="3">
        <f t="shared" si="87"/>
        <v>131495597.6117885</v>
      </c>
      <c r="G822" s="3">
        <f t="shared" si="84"/>
        <v>131495597.6117885</v>
      </c>
      <c r="H822" s="3">
        <v>0</v>
      </c>
      <c r="I822" s="3">
        <f t="shared" si="88"/>
        <v>92664360.444995597</v>
      </c>
      <c r="J822" s="5">
        <f t="shared" si="89"/>
        <v>815</v>
      </c>
    </row>
    <row r="823" spans="2:10" x14ac:dyDescent="0.25">
      <c r="B823" s="6">
        <f t="shared" si="85"/>
        <v>0.81599999999999995</v>
      </c>
      <c r="C823" s="3" cm="1">
        <f t="array" ref="C823">INDEX('Modified Iteration Data'!$Q$8:$Q$1007,MATCH($B823,'Modified Iteration Data'!$AF$8:$AF$1007,0),0)</f>
        <v>224555336.28896272</v>
      </c>
      <c r="D823" s="3" cm="1">
        <f t="array" ref="D823">INDEX('Modified Iteration Data'!$R$8:$R$1007,MATCH($B823,'Modified Iteration Data'!$AG$8:$AG$1007,0),0)</f>
        <v>131671470.6259118</v>
      </c>
      <c r="E823" s="3">
        <f t="shared" si="86"/>
        <v>224555336.28896272</v>
      </c>
      <c r="F823" s="3">
        <f t="shared" si="87"/>
        <v>131671470.6259118</v>
      </c>
      <c r="G823" s="3">
        <f t="shared" si="84"/>
        <v>131671470.6259118</v>
      </c>
      <c r="H823" s="3">
        <v>0</v>
      </c>
      <c r="I823" s="3">
        <f t="shared" si="88"/>
        <v>92883865.66305092</v>
      </c>
      <c r="J823" s="5">
        <f t="shared" si="89"/>
        <v>816</v>
      </c>
    </row>
    <row r="824" spans="2:10" x14ac:dyDescent="0.25">
      <c r="B824" s="6">
        <f t="shared" si="85"/>
        <v>0.81699999999999995</v>
      </c>
      <c r="C824" s="3" cm="1">
        <f t="array" ref="C824">INDEX('Modified Iteration Data'!$Q$8:$Q$1007,MATCH($B824,'Modified Iteration Data'!$AF$8:$AF$1007,0),0)</f>
        <v>224688730.55879289</v>
      </c>
      <c r="D824" s="3" cm="1">
        <f t="array" ref="D824">INDEX('Modified Iteration Data'!$R$8:$R$1007,MATCH($B824,'Modified Iteration Data'!$AG$8:$AG$1007,0),0)</f>
        <v>131819158.59584421</v>
      </c>
      <c r="E824" s="3">
        <f t="shared" si="86"/>
        <v>224688730.55879289</v>
      </c>
      <c r="F824" s="3">
        <f t="shared" si="87"/>
        <v>131819158.59584421</v>
      </c>
      <c r="G824" s="3">
        <f t="shared" si="84"/>
        <v>131819158.59584421</v>
      </c>
      <c r="H824" s="3">
        <v>0</v>
      </c>
      <c r="I824" s="3">
        <f t="shared" si="88"/>
        <v>92869571.96294868</v>
      </c>
      <c r="J824" s="5">
        <f t="shared" si="89"/>
        <v>817</v>
      </c>
    </row>
    <row r="825" spans="2:10" x14ac:dyDescent="0.25">
      <c r="B825" s="6">
        <f t="shared" si="85"/>
        <v>0.81799999999999995</v>
      </c>
      <c r="C825" s="3" cm="1">
        <f t="array" ref="C825">INDEX('Modified Iteration Data'!$Q$8:$Q$1007,MATCH($B825,'Modified Iteration Data'!$AF$8:$AF$1007,0),0)</f>
        <v>225073644.51603708</v>
      </c>
      <c r="D825" s="3" cm="1">
        <f t="array" ref="D825">INDEX('Modified Iteration Data'!$R$8:$R$1007,MATCH($B825,'Modified Iteration Data'!$AG$8:$AG$1007,0),0)</f>
        <v>132604757.4016469</v>
      </c>
      <c r="E825" s="3">
        <f t="shared" si="86"/>
        <v>225073644.51603708</v>
      </c>
      <c r="F825" s="3">
        <f t="shared" si="87"/>
        <v>132604757.4016469</v>
      </c>
      <c r="G825" s="3">
        <f t="shared" si="84"/>
        <v>132604757.4016469</v>
      </c>
      <c r="H825" s="3">
        <v>0</v>
      </c>
      <c r="I825" s="3">
        <f t="shared" si="88"/>
        <v>92468887.11439018</v>
      </c>
      <c r="J825" s="5">
        <f t="shared" si="89"/>
        <v>818</v>
      </c>
    </row>
    <row r="826" spans="2:10" x14ac:dyDescent="0.25">
      <c r="B826" s="6">
        <f t="shared" si="85"/>
        <v>0.81899999999999995</v>
      </c>
      <c r="C826" s="3" cm="1">
        <f t="array" ref="C826">INDEX('Modified Iteration Data'!$Q$8:$Q$1007,MATCH($B826,'Modified Iteration Data'!$AF$8:$AF$1007,0),0)</f>
        <v>225563941.14892629</v>
      </c>
      <c r="D826" s="3" cm="1">
        <f t="array" ref="D826">INDEX('Modified Iteration Data'!$R$8:$R$1007,MATCH($B826,'Modified Iteration Data'!$AG$8:$AG$1007,0),0)</f>
        <v>132721759.15786961</v>
      </c>
      <c r="E826" s="3">
        <f t="shared" si="86"/>
        <v>225563941.14892629</v>
      </c>
      <c r="F826" s="3">
        <f t="shared" si="87"/>
        <v>132721759.15786961</v>
      </c>
      <c r="G826" s="3">
        <f t="shared" si="84"/>
        <v>132721759.15786961</v>
      </c>
      <c r="H826" s="3">
        <v>0</v>
      </c>
      <c r="I826" s="3">
        <f t="shared" si="88"/>
        <v>92842181.991056681</v>
      </c>
      <c r="J826" s="5">
        <f t="shared" si="89"/>
        <v>819</v>
      </c>
    </row>
    <row r="827" spans="2:10" x14ac:dyDescent="0.25">
      <c r="B827" s="6">
        <f t="shared" si="85"/>
        <v>0.82</v>
      </c>
      <c r="C827" s="3" cm="1">
        <f t="array" ref="C827">INDEX('Modified Iteration Data'!$Q$8:$Q$1007,MATCH($B827,'Modified Iteration Data'!$AF$8:$AF$1007,0),0)</f>
        <v>226158890.2700491</v>
      </c>
      <c r="D827" s="3" cm="1">
        <f t="array" ref="D827">INDEX('Modified Iteration Data'!$R$8:$R$1007,MATCH($B827,'Modified Iteration Data'!$AG$8:$AG$1007,0),0)</f>
        <v>133021389.82885179</v>
      </c>
      <c r="E827" s="3">
        <f t="shared" si="86"/>
        <v>226158890.2700491</v>
      </c>
      <c r="F827" s="3">
        <f t="shared" si="87"/>
        <v>133021389.82885179</v>
      </c>
      <c r="G827" s="3">
        <f t="shared" si="84"/>
        <v>133021389.82885179</v>
      </c>
      <c r="H827" s="3">
        <v>0</v>
      </c>
      <c r="I827" s="3">
        <f t="shared" si="88"/>
        <v>93137500.441197306</v>
      </c>
      <c r="J827" s="5">
        <f t="shared" si="89"/>
        <v>820</v>
      </c>
    </row>
    <row r="828" spans="2:10" x14ac:dyDescent="0.25">
      <c r="B828" s="6">
        <f t="shared" si="85"/>
        <v>0.82099999999999995</v>
      </c>
      <c r="C828" s="3" cm="1">
        <f t="array" ref="C828">INDEX('Modified Iteration Data'!$Q$8:$Q$1007,MATCH($B828,'Modified Iteration Data'!$AF$8:$AF$1007,0),0)</f>
        <v>226593480.09136268</v>
      </c>
      <c r="D828" s="3" cm="1">
        <f t="array" ref="D828">INDEX('Modified Iteration Data'!$R$8:$R$1007,MATCH($B828,'Modified Iteration Data'!$AG$8:$AG$1007,0),0)</f>
        <v>133163319.9220067</v>
      </c>
      <c r="E828" s="3">
        <f t="shared" si="86"/>
        <v>226593480.09136268</v>
      </c>
      <c r="F828" s="3">
        <f t="shared" si="87"/>
        <v>133163319.9220067</v>
      </c>
      <c r="G828" s="3">
        <f t="shared" si="84"/>
        <v>133163319.9220067</v>
      </c>
      <c r="H828" s="3">
        <v>0</v>
      </c>
      <c r="I828" s="3">
        <f t="shared" si="88"/>
        <v>93430160.169355989</v>
      </c>
      <c r="J828" s="5">
        <f t="shared" si="89"/>
        <v>821</v>
      </c>
    </row>
    <row r="829" spans="2:10" x14ac:dyDescent="0.25">
      <c r="B829" s="6">
        <f t="shared" si="85"/>
        <v>0.82199999999999995</v>
      </c>
      <c r="C829" s="3" cm="1">
        <f t="array" ref="C829">INDEX('Modified Iteration Data'!$Q$8:$Q$1007,MATCH($B829,'Modified Iteration Data'!$AF$8:$AF$1007,0),0)</f>
        <v>226961919.29145569</v>
      </c>
      <c r="D829" s="3" cm="1">
        <f t="array" ref="D829">INDEX('Modified Iteration Data'!$R$8:$R$1007,MATCH($B829,'Modified Iteration Data'!$AG$8:$AG$1007,0),0)</f>
        <v>133255164.06270671</v>
      </c>
      <c r="E829" s="3">
        <f t="shared" si="86"/>
        <v>226961919.29145569</v>
      </c>
      <c r="F829" s="3">
        <f t="shared" si="87"/>
        <v>133255164.06270671</v>
      </c>
      <c r="G829" s="3">
        <f t="shared" si="84"/>
        <v>133255164.06270671</v>
      </c>
      <c r="H829" s="3">
        <v>0</v>
      </c>
      <c r="I829" s="3">
        <f t="shared" si="88"/>
        <v>93706755.228748977</v>
      </c>
      <c r="J829" s="5">
        <f t="shared" si="89"/>
        <v>822</v>
      </c>
    </row>
    <row r="830" spans="2:10" x14ac:dyDescent="0.25">
      <c r="B830" s="6">
        <f t="shared" si="85"/>
        <v>0.82299999999999995</v>
      </c>
      <c r="C830" s="3" cm="1">
        <f t="array" ref="C830">INDEX('Modified Iteration Data'!$Q$8:$Q$1007,MATCH($B830,'Modified Iteration Data'!$AF$8:$AF$1007,0),0)</f>
        <v>227808882.5359793</v>
      </c>
      <c r="D830" s="3" cm="1">
        <f t="array" ref="D830">INDEX('Modified Iteration Data'!$R$8:$R$1007,MATCH($B830,'Modified Iteration Data'!$AG$8:$AG$1007,0),0)</f>
        <v>133407695.46985421</v>
      </c>
      <c r="E830" s="3">
        <f t="shared" si="86"/>
        <v>227808882.5359793</v>
      </c>
      <c r="F830" s="3">
        <f t="shared" si="87"/>
        <v>133407695.46985421</v>
      </c>
      <c r="G830" s="3">
        <f t="shared" si="84"/>
        <v>133407695.46985421</v>
      </c>
      <c r="H830" s="3">
        <v>0</v>
      </c>
      <c r="I830" s="3">
        <f t="shared" si="88"/>
        <v>94401187.066125095</v>
      </c>
      <c r="J830" s="5">
        <f t="shared" si="89"/>
        <v>823</v>
      </c>
    </row>
    <row r="831" spans="2:10" x14ac:dyDescent="0.25">
      <c r="B831" s="6">
        <f t="shared" si="85"/>
        <v>0.82399999999999995</v>
      </c>
      <c r="C831" s="3" cm="1">
        <f t="array" ref="C831">INDEX('Modified Iteration Data'!$Q$8:$Q$1007,MATCH($B831,'Modified Iteration Data'!$AF$8:$AF$1007,0),0)</f>
        <v>227952342.2158671</v>
      </c>
      <c r="D831" s="3" cm="1">
        <f t="array" ref="D831">INDEX('Modified Iteration Data'!$R$8:$R$1007,MATCH($B831,'Modified Iteration Data'!$AG$8:$AG$1007,0),0)</f>
        <v>133797530.77924231</v>
      </c>
      <c r="E831" s="3">
        <f t="shared" si="86"/>
        <v>227952342.2158671</v>
      </c>
      <c r="F831" s="3">
        <f t="shared" si="87"/>
        <v>133797530.77924231</v>
      </c>
      <c r="G831" s="3">
        <f t="shared" si="84"/>
        <v>133797530.77924231</v>
      </c>
      <c r="H831" s="3">
        <v>0</v>
      </c>
      <c r="I831" s="3">
        <f t="shared" si="88"/>
        <v>94154811.436624795</v>
      </c>
      <c r="J831" s="5">
        <f t="shared" si="89"/>
        <v>824</v>
      </c>
    </row>
    <row r="832" spans="2:10" x14ac:dyDescent="0.25">
      <c r="B832" s="6">
        <f t="shared" si="85"/>
        <v>0.82499999999999996</v>
      </c>
      <c r="C832" s="3" cm="1">
        <f t="array" ref="C832">INDEX('Modified Iteration Data'!$Q$8:$Q$1007,MATCH($B832,'Modified Iteration Data'!$AF$8:$AF$1007,0),0)</f>
        <v>228091423.39524019</v>
      </c>
      <c r="D832" s="3" cm="1">
        <f t="array" ref="D832">INDEX('Modified Iteration Data'!$R$8:$R$1007,MATCH($B832,'Modified Iteration Data'!$AG$8:$AG$1007,0),0)</f>
        <v>133827741.60184361</v>
      </c>
      <c r="E832" s="3">
        <f t="shared" si="86"/>
        <v>228091423.39524019</v>
      </c>
      <c r="F832" s="3">
        <f t="shared" si="87"/>
        <v>133827741.60184361</v>
      </c>
      <c r="G832" s="3">
        <f t="shared" si="84"/>
        <v>133827741.60184361</v>
      </c>
      <c r="H832" s="3">
        <v>0</v>
      </c>
      <c r="I832" s="3">
        <f t="shared" si="88"/>
        <v>94263681.793396577</v>
      </c>
      <c r="J832" s="5">
        <f t="shared" si="89"/>
        <v>825</v>
      </c>
    </row>
    <row r="833" spans="2:10" x14ac:dyDescent="0.25">
      <c r="B833" s="6">
        <f t="shared" si="85"/>
        <v>0.82599999999999996</v>
      </c>
      <c r="C833" s="3" cm="1">
        <f t="array" ref="C833">INDEX('Modified Iteration Data'!$Q$8:$Q$1007,MATCH($B833,'Modified Iteration Data'!$AF$8:$AF$1007,0),0)</f>
        <v>228931515.90566629</v>
      </c>
      <c r="D833" s="3" cm="1">
        <f t="array" ref="D833">INDEX('Modified Iteration Data'!$R$8:$R$1007,MATCH($B833,'Modified Iteration Data'!$AG$8:$AG$1007,0),0)</f>
        <v>133911973.5704059</v>
      </c>
      <c r="E833" s="3">
        <f t="shared" si="86"/>
        <v>228931515.90566629</v>
      </c>
      <c r="F833" s="3">
        <f t="shared" si="87"/>
        <v>133911973.5704059</v>
      </c>
      <c r="G833" s="3">
        <f t="shared" si="84"/>
        <v>133911973.5704059</v>
      </c>
      <c r="H833" s="3">
        <v>0</v>
      </c>
      <c r="I833" s="3">
        <f t="shared" si="88"/>
        <v>95019542.335260391</v>
      </c>
      <c r="J833" s="5">
        <f t="shared" si="89"/>
        <v>826</v>
      </c>
    </row>
    <row r="834" spans="2:10" x14ac:dyDescent="0.25">
      <c r="B834" s="6">
        <f t="shared" si="85"/>
        <v>0.82699999999999996</v>
      </c>
      <c r="C834" s="3" cm="1">
        <f t="array" ref="C834">INDEX('Modified Iteration Data'!$Q$8:$Q$1007,MATCH($B834,'Modified Iteration Data'!$AF$8:$AF$1007,0),0)</f>
        <v>228999239.2884005</v>
      </c>
      <c r="D834" s="3" cm="1">
        <f t="array" ref="D834">INDEX('Modified Iteration Data'!$R$8:$R$1007,MATCH($B834,'Modified Iteration Data'!$AG$8:$AG$1007,0),0)</f>
        <v>133986779.0256405</v>
      </c>
      <c r="E834" s="3">
        <f t="shared" si="86"/>
        <v>228999239.2884005</v>
      </c>
      <c r="F834" s="3">
        <f t="shared" si="87"/>
        <v>133986779.0256405</v>
      </c>
      <c r="G834" s="3">
        <f t="shared" si="84"/>
        <v>133986779.0256405</v>
      </c>
      <c r="H834" s="3">
        <v>0</v>
      </c>
      <c r="I834" s="3">
        <f t="shared" si="88"/>
        <v>95012460.262759998</v>
      </c>
      <c r="J834" s="5">
        <f t="shared" si="89"/>
        <v>827</v>
      </c>
    </row>
    <row r="835" spans="2:10" x14ac:dyDescent="0.25">
      <c r="B835" s="6">
        <f t="shared" si="85"/>
        <v>0.82799999999999996</v>
      </c>
      <c r="C835" s="3" cm="1">
        <f t="array" ref="C835">INDEX('Modified Iteration Data'!$Q$8:$Q$1007,MATCH($B835,'Modified Iteration Data'!$AF$8:$AF$1007,0),0)</f>
        <v>229122416.73136941</v>
      </c>
      <c r="D835" s="3" cm="1">
        <f t="array" ref="D835">INDEX('Modified Iteration Data'!$R$8:$R$1007,MATCH($B835,'Modified Iteration Data'!$AG$8:$AG$1007,0),0)</f>
        <v>133999765.16973411</v>
      </c>
      <c r="E835" s="3">
        <f t="shared" si="86"/>
        <v>229122416.73136941</v>
      </c>
      <c r="F835" s="3">
        <f t="shared" si="87"/>
        <v>133999765.16973411</v>
      </c>
      <c r="G835" s="3">
        <f t="shared" si="84"/>
        <v>133999765.16973411</v>
      </c>
      <c r="H835" s="3">
        <v>0</v>
      </c>
      <c r="I835" s="3">
        <f t="shared" si="88"/>
        <v>95122651.561635301</v>
      </c>
      <c r="J835" s="5">
        <f t="shared" si="89"/>
        <v>828</v>
      </c>
    </row>
    <row r="836" spans="2:10" x14ac:dyDescent="0.25">
      <c r="B836" s="6">
        <f t="shared" si="85"/>
        <v>0.82899999999999996</v>
      </c>
      <c r="C836" s="3" cm="1">
        <f t="array" ref="C836">INDEX('Modified Iteration Data'!$Q$8:$Q$1007,MATCH($B836,'Modified Iteration Data'!$AF$8:$AF$1007,0),0)</f>
        <v>229343214.7341637</v>
      </c>
      <c r="D836" s="3" cm="1">
        <f t="array" ref="D836">INDEX('Modified Iteration Data'!$R$8:$R$1007,MATCH($B836,'Modified Iteration Data'!$AG$8:$AG$1007,0),0)</f>
        <v>134084787.8569496</v>
      </c>
      <c r="E836" s="3">
        <f t="shared" si="86"/>
        <v>229343214.7341637</v>
      </c>
      <c r="F836" s="3">
        <f t="shared" si="87"/>
        <v>134084787.8569496</v>
      </c>
      <c r="G836" s="3">
        <f t="shared" si="84"/>
        <v>134084787.8569496</v>
      </c>
      <c r="H836" s="3">
        <v>0</v>
      </c>
      <c r="I836" s="3">
        <f t="shared" si="88"/>
        <v>95258426.877214104</v>
      </c>
      <c r="J836" s="5">
        <f t="shared" si="89"/>
        <v>829</v>
      </c>
    </row>
    <row r="837" spans="2:10" x14ac:dyDescent="0.25">
      <c r="B837" s="6">
        <f t="shared" si="85"/>
        <v>0.83</v>
      </c>
      <c r="C837" s="3" cm="1">
        <f t="array" ref="C837">INDEX('Modified Iteration Data'!$Q$8:$Q$1007,MATCH($B837,'Modified Iteration Data'!$AF$8:$AF$1007,0),0)</f>
        <v>229784422.9489027</v>
      </c>
      <c r="D837" s="3" cm="1">
        <f t="array" ref="D837">INDEX('Modified Iteration Data'!$R$8:$R$1007,MATCH($B837,'Modified Iteration Data'!$AG$8:$AG$1007,0),0)</f>
        <v>134401654.8490833</v>
      </c>
      <c r="E837" s="3">
        <f t="shared" si="86"/>
        <v>229784422.9489027</v>
      </c>
      <c r="F837" s="3">
        <f t="shared" si="87"/>
        <v>134401654.8490833</v>
      </c>
      <c r="G837" s="3">
        <f t="shared" si="84"/>
        <v>134401654.8490833</v>
      </c>
      <c r="H837" s="3">
        <v>0</v>
      </c>
      <c r="I837" s="3">
        <f t="shared" si="88"/>
        <v>95382768.099819392</v>
      </c>
      <c r="J837" s="5">
        <f t="shared" si="89"/>
        <v>830</v>
      </c>
    </row>
    <row r="838" spans="2:10" x14ac:dyDescent="0.25">
      <c r="B838" s="6">
        <f t="shared" si="85"/>
        <v>0.83099999999999996</v>
      </c>
      <c r="C838" s="3" cm="1">
        <f t="array" ref="C838">INDEX('Modified Iteration Data'!$Q$8:$Q$1007,MATCH($B838,'Modified Iteration Data'!$AF$8:$AF$1007,0),0)</f>
        <v>231404267.440786</v>
      </c>
      <c r="D838" s="3" cm="1">
        <f t="array" ref="D838">INDEX('Modified Iteration Data'!$R$8:$R$1007,MATCH($B838,'Modified Iteration Data'!$AG$8:$AG$1007,0),0)</f>
        <v>134471966.99898601</v>
      </c>
      <c r="E838" s="3">
        <f t="shared" si="86"/>
        <v>231404267.440786</v>
      </c>
      <c r="F838" s="3">
        <f t="shared" si="87"/>
        <v>134471966.99898601</v>
      </c>
      <c r="G838" s="3">
        <f t="shared" si="84"/>
        <v>134471966.99898601</v>
      </c>
      <c r="H838" s="3">
        <v>0</v>
      </c>
      <c r="I838" s="3">
        <f t="shared" si="88"/>
        <v>96932300.441799998</v>
      </c>
      <c r="J838" s="5">
        <f t="shared" si="89"/>
        <v>831</v>
      </c>
    </row>
    <row r="839" spans="2:10" x14ac:dyDescent="0.25">
      <c r="B839" s="6">
        <f t="shared" si="85"/>
        <v>0.83199999999999996</v>
      </c>
      <c r="C839" s="3" cm="1">
        <f t="array" ref="C839">INDEX('Modified Iteration Data'!$Q$8:$Q$1007,MATCH($B839,'Modified Iteration Data'!$AF$8:$AF$1007,0),0)</f>
        <v>231757091.53929731</v>
      </c>
      <c r="D839" s="3" cm="1">
        <f t="array" ref="D839">INDEX('Modified Iteration Data'!$R$8:$R$1007,MATCH($B839,'Modified Iteration Data'!$AG$8:$AG$1007,0),0)</f>
        <v>134484767.0821293</v>
      </c>
      <c r="E839" s="3">
        <f t="shared" si="86"/>
        <v>231757091.53929731</v>
      </c>
      <c r="F839" s="3">
        <f t="shared" si="87"/>
        <v>134484767.0821293</v>
      </c>
      <c r="G839" s="3">
        <f t="shared" si="84"/>
        <v>134484767.0821293</v>
      </c>
      <c r="H839" s="3">
        <v>0</v>
      </c>
      <c r="I839" s="3">
        <f t="shared" si="88"/>
        <v>97272324.457168013</v>
      </c>
      <c r="J839" s="5">
        <f t="shared" si="89"/>
        <v>832</v>
      </c>
    </row>
    <row r="840" spans="2:10" x14ac:dyDescent="0.25">
      <c r="B840" s="6">
        <f t="shared" si="85"/>
        <v>0.83299999999999996</v>
      </c>
      <c r="C840" s="3" cm="1">
        <f t="array" ref="C840">INDEX('Modified Iteration Data'!$Q$8:$Q$1007,MATCH($B840,'Modified Iteration Data'!$AF$8:$AF$1007,0),0)</f>
        <v>233238287.38403773</v>
      </c>
      <c r="D840" s="3" cm="1">
        <f t="array" ref="D840">INDEX('Modified Iteration Data'!$R$8:$R$1007,MATCH($B840,'Modified Iteration Data'!$AG$8:$AG$1007,0),0)</f>
        <v>134678849.1731036</v>
      </c>
      <c r="E840" s="3">
        <f t="shared" si="86"/>
        <v>233238287.38403773</v>
      </c>
      <c r="F840" s="3">
        <f t="shared" si="87"/>
        <v>134678849.1731036</v>
      </c>
      <c r="G840" s="3">
        <f t="shared" ref="G840:G903" si="90">MIN(E840:F840)</f>
        <v>134678849.1731036</v>
      </c>
      <c r="H840" s="3">
        <v>0</v>
      </c>
      <c r="I840" s="3">
        <f t="shared" si="88"/>
        <v>98559438.210934132</v>
      </c>
      <c r="J840" s="5">
        <f t="shared" si="89"/>
        <v>833</v>
      </c>
    </row>
    <row r="841" spans="2:10" x14ac:dyDescent="0.25">
      <c r="B841" s="6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233364478.18079668</v>
      </c>
      <c r="D841" s="3" cm="1">
        <f t="array" ref="D841">INDEX('Modified Iteration Data'!$R$8:$R$1007,MATCH($B841,'Modified Iteration Data'!$AG$8:$AG$1007,0),0)</f>
        <v>134776651.94352889</v>
      </c>
      <c r="E841" s="3">
        <f t="shared" ref="E841:E904" si="92">C841+$E$5</f>
        <v>233364478.18079668</v>
      </c>
      <c r="F841" s="3">
        <f t="shared" ref="F841:F904" si="93">D841+$F$5</f>
        <v>134776651.94352889</v>
      </c>
      <c r="G841" s="3">
        <f t="shared" si="90"/>
        <v>134776651.94352889</v>
      </c>
      <c r="H841" s="3">
        <v>0</v>
      </c>
      <c r="I841" s="3">
        <f t="shared" ref="I841:I904" si="94">IF(B841&gt;=$I$2,(E841-F841),0)</f>
        <v>98587826.237267792</v>
      </c>
      <c r="J841" s="5">
        <f t="shared" si="89"/>
        <v>834</v>
      </c>
    </row>
    <row r="842" spans="2:10" x14ac:dyDescent="0.25">
      <c r="B842" s="6">
        <f t="shared" si="91"/>
        <v>0.83499999999999996</v>
      </c>
      <c r="C842" s="3" cm="1">
        <f t="array" ref="C842">INDEX('Modified Iteration Data'!$Q$8:$Q$1007,MATCH($B842,'Modified Iteration Data'!$AF$8:$AF$1007,0),0)</f>
        <v>233430744.16960481</v>
      </c>
      <c r="D842" s="3" cm="1">
        <f t="array" ref="D842">INDEX('Modified Iteration Data'!$R$8:$R$1007,MATCH($B842,'Modified Iteration Data'!$AG$8:$AG$1007,0),0)</f>
        <v>134793380.1413635</v>
      </c>
      <c r="E842" s="3">
        <f t="shared" si="92"/>
        <v>233430744.16960481</v>
      </c>
      <c r="F842" s="3">
        <f t="shared" si="93"/>
        <v>134793380.1413635</v>
      </c>
      <c r="G842" s="3">
        <f t="shared" si="90"/>
        <v>134793380.1413635</v>
      </c>
      <c r="H842" s="3">
        <v>0</v>
      </c>
      <c r="I842" s="3">
        <f t="shared" si="94"/>
        <v>98637364.028241307</v>
      </c>
      <c r="J842" s="5">
        <f t="shared" ref="J842:J905" si="95">J841+1</f>
        <v>835</v>
      </c>
    </row>
    <row r="843" spans="2:10" x14ac:dyDescent="0.25">
      <c r="B843" s="6">
        <f t="shared" si="91"/>
        <v>0.83599999999999997</v>
      </c>
      <c r="C843" s="3" cm="1">
        <f t="array" ref="C843">INDEX('Modified Iteration Data'!$Q$8:$Q$1007,MATCH($B843,'Modified Iteration Data'!$AF$8:$AF$1007,0),0)</f>
        <v>233458898.62285233</v>
      </c>
      <c r="D843" s="3" cm="1">
        <f t="array" ref="D843">INDEX('Modified Iteration Data'!$R$8:$R$1007,MATCH($B843,'Modified Iteration Data'!$AG$8:$AG$1007,0),0)</f>
        <v>134826732.73017991</v>
      </c>
      <c r="E843" s="3">
        <f t="shared" si="92"/>
        <v>233458898.62285233</v>
      </c>
      <c r="F843" s="3">
        <f t="shared" si="93"/>
        <v>134826732.73017991</v>
      </c>
      <c r="G843" s="3">
        <f t="shared" si="90"/>
        <v>134826732.73017991</v>
      </c>
      <c r="H843" s="3">
        <v>0</v>
      </c>
      <c r="I843" s="3">
        <f t="shared" si="94"/>
        <v>98632165.89267242</v>
      </c>
      <c r="J843" s="5">
        <f t="shared" si="95"/>
        <v>836</v>
      </c>
    </row>
    <row r="844" spans="2:10" x14ac:dyDescent="0.25">
      <c r="B844" s="6">
        <f t="shared" si="91"/>
        <v>0.83699999999999997</v>
      </c>
      <c r="C844" s="3" cm="1">
        <f t="array" ref="C844">INDEX('Modified Iteration Data'!$Q$8:$Q$1007,MATCH($B844,'Modified Iteration Data'!$AF$8:$AF$1007,0),0)</f>
        <v>233553636.5096435</v>
      </c>
      <c r="D844" s="3" cm="1">
        <f t="array" ref="D844">INDEX('Modified Iteration Data'!$R$8:$R$1007,MATCH($B844,'Modified Iteration Data'!$AG$8:$AG$1007,0),0)</f>
        <v>135132702.07676309</v>
      </c>
      <c r="E844" s="3">
        <f t="shared" si="92"/>
        <v>233553636.5096435</v>
      </c>
      <c r="F844" s="3">
        <f t="shared" si="93"/>
        <v>135132702.07676309</v>
      </c>
      <c r="G844" s="3">
        <f t="shared" si="90"/>
        <v>135132702.07676309</v>
      </c>
      <c r="H844" s="3">
        <v>0</v>
      </c>
      <c r="I844" s="3">
        <f t="shared" si="94"/>
        <v>98420934.432880402</v>
      </c>
      <c r="J844" s="5">
        <f t="shared" si="95"/>
        <v>837</v>
      </c>
    </row>
    <row r="845" spans="2:10" x14ac:dyDescent="0.25">
      <c r="B845" s="6">
        <f t="shared" si="91"/>
        <v>0.83799999999999997</v>
      </c>
      <c r="C845" s="3" cm="1">
        <f t="array" ref="C845">INDEX('Modified Iteration Data'!$Q$8:$Q$1007,MATCH($B845,'Modified Iteration Data'!$AF$8:$AF$1007,0),0)</f>
        <v>233677225.23268852</v>
      </c>
      <c r="D845" s="3" cm="1">
        <f t="array" ref="D845">INDEX('Modified Iteration Data'!$R$8:$R$1007,MATCH($B845,'Modified Iteration Data'!$AG$8:$AG$1007,0),0)</f>
        <v>135196966.50834268</v>
      </c>
      <c r="E845" s="3">
        <f t="shared" si="92"/>
        <v>233677225.23268852</v>
      </c>
      <c r="F845" s="3">
        <f t="shared" si="93"/>
        <v>135196966.50834268</v>
      </c>
      <c r="G845" s="3">
        <f t="shared" si="90"/>
        <v>135196966.50834268</v>
      </c>
      <c r="H845" s="3">
        <v>0</v>
      </c>
      <c r="I845" s="3">
        <f t="shared" si="94"/>
        <v>98480258.724345833</v>
      </c>
      <c r="J845" s="5">
        <f t="shared" si="95"/>
        <v>838</v>
      </c>
    </row>
    <row r="846" spans="2:10" x14ac:dyDescent="0.25">
      <c r="B846" s="6">
        <f t="shared" si="91"/>
        <v>0.83899999999999997</v>
      </c>
      <c r="C846" s="3" cm="1">
        <f t="array" ref="C846">INDEX('Modified Iteration Data'!$Q$8:$Q$1007,MATCH($B846,'Modified Iteration Data'!$AF$8:$AF$1007,0),0)</f>
        <v>233906394.27995881</v>
      </c>
      <c r="D846" s="3" cm="1">
        <f t="array" ref="D846">INDEX('Modified Iteration Data'!$R$8:$R$1007,MATCH($B846,'Modified Iteration Data'!$AG$8:$AG$1007,0),0)</f>
        <v>135334826.42141199</v>
      </c>
      <c r="E846" s="3">
        <f t="shared" si="92"/>
        <v>233906394.27995881</v>
      </c>
      <c r="F846" s="3">
        <f t="shared" si="93"/>
        <v>135334826.42141199</v>
      </c>
      <c r="G846" s="3">
        <f t="shared" si="90"/>
        <v>135334826.42141199</v>
      </c>
      <c r="H846" s="3">
        <v>0</v>
      </c>
      <c r="I846" s="3">
        <f t="shared" si="94"/>
        <v>98571567.858546823</v>
      </c>
      <c r="J846" s="5">
        <f t="shared" si="95"/>
        <v>839</v>
      </c>
    </row>
    <row r="847" spans="2:10" x14ac:dyDescent="0.25">
      <c r="B847" s="6">
        <f t="shared" si="91"/>
        <v>0.84</v>
      </c>
      <c r="C847" s="3" cm="1">
        <f t="array" ref="C847">INDEX('Modified Iteration Data'!$Q$8:$Q$1007,MATCH($B847,'Modified Iteration Data'!$AF$8:$AF$1007,0),0)</f>
        <v>234490285.94103879</v>
      </c>
      <c r="D847" s="3" cm="1">
        <f t="array" ref="D847">INDEX('Modified Iteration Data'!$R$8:$R$1007,MATCH($B847,'Modified Iteration Data'!$AG$8:$AG$1007,0),0)</f>
        <v>135354242.68504071</v>
      </c>
      <c r="E847" s="3">
        <f t="shared" si="92"/>
        <v>234490285.94103879</v>
      </c>
      <c r="F847" s="3">
        <f t="shared" si="93"/>
        <v>135354242.68504071</v>
      </c>
      <c r="G847" s="3">
        <f t="shared" si="90"/>
        <v>135354242.68504071</v>
      </c>
      <c r="H847" s="3">
        <v>0</v>
      </c>
      <c r="I847" s="3">
        <f t="shared" si="94"/>
        <v>99136043.255998075</v>
      </c>
      <c r="J847" s="5">
        <f t="shared" si="95"/>
        <v>840</v>
      </c>
    </row>
    <row r="848" spans="2:10" x14ac:dyDescent="0.25">
      <c r="B848" s="6">
        <f t="shared" si="91"/>
        <v>0.84099999999999997</v>
      </c>
      <c r="C848" s="3" cm="1">
        <f t="array" ref="C848">INDEX('Modified Iteration Data'!$Q$8:$Q$1007,MATCH($B848,'Modified Iteration Data'!$AF$8:$AF$1007,0),0)</f>
        <v>235119284.17403901</v>
      </c>
      <c r="D848" s="3" cm="1">
        <f t="array" ref="D848">INDEX('Modified Iteration Data'!$R$8:$R$1007,MATCH($B848,'Modified Iteration Data'!$AG$8:$AG$1007,0),0)</f>
        <v>135750738.7723622</v>
      </c>
      <c r="E848" s="3">
        <f t="shared" si="92"/>
        <v>235119284.17403901</v>
      </c>
      <c r="F848" s="3">
        <f t="shared" si="93"/>
        <v>135750738.7723622</v>
      </c>
      <c r="G848" s="3">
        <f t="shared" si="90"/>
        <v>135750738.7723622</v>
      </c>
      <c r="H848" s="3">
        <v>0</v>
      </c>
      <c r="I848" s="3">
        <f t="shared" si="94"/>
        <v>99368545.401676804</v>
      </c>
      <c r="J848" s="5">
        <f t="shared" si="95"/>
        <v>841</v>
      </c>
    </row>
    <row r="849" spans="2:10" x14ac:dyDescent="0.25">
      <c r="B849" s="6">
        <f t="shared" si="91"/>
        <v>0.84199999999999997</v>
      </c>
      <c r="C849" s="3" cm="1">
        <f t="array" ref="C849">INDEX('Modified Iteration Data'!$Q$8:$Q$1007,MATCH($B849,'Modified Iteration Data'!$AF$8:$AF$1007,0),0)</f>
        <v>235268307.3758612</v>
      </c>
      <c r="D849" s="3" cm="1">
        <f t="array" ref="D849">INDEX('Modified Iteration Data'!$R$8:$R$1007,MATCH($B849,'Modified Iteration Data'!$AG$8:$AG$1007,0),0)</f>
        <v>136223197.6791628</v>
      </c>
      <c r="E849" s="3">
        <f t="shared" si="92"/>
        <v>235268307.3758612</v>
      </c>
      <c r="F849" s="3">
        <f t="shared" si="93"/>
        <v>136223197.6791628</v>
      </c>
      <c r="G849" s="3">
        <f t="shared" si="90"/>
        <v>136223197.6791628</v>
      </c>
      <c r="H849" s="3">
        <v>0</v>
      </c>
      <c r="I849" s="3">
        <f t="shared" si="94"/>
        <v>99045109.696698397</v>
      </c>
      <c r="J849" s="5">
        <f t="shared" si="95"/>
        <v>842</v>
      </c>
    </row>
    <row r="850" spans="2:10" x14ac:dyDescent="0.25">
      <c r="B850" s="6">
        <f t="shared" si="91"/>
        <v>0.84299999999999997</v>
      </c>
      <c r="C850" s="3" cm="1">
        <f t="array" ref="C850">INDEX('Modified Iteration Data'!$Q$8:$Q$1007,MATCH($B850,'Modified Iteration Data'!$AF$8:$AF$1007,0),0)</f>
        <v>235557607.18728021</v>
      </c>
      <c r="D850" s="3" cm="1">
        <f t="array" ref="D850">INDEX('Modified Iteration Data'!$R$8:$R$1007,MATCH($B850,'Modified Iteration Data'!$AG$8:$AG$1007,0),0)</f>
        <v>136303298.00540659</v>
      </c>
      <c r="E850" s="3">
        <f t="shared" si="92"/>
        <v>235557607.18728021</v>
      </c>
      <c r="F850" s="3">
        <f t="shared" si="93"/>
        <v>136303298.00540659</v>
      </c>
      <c r="G850" s="3">
        <f t="shared" si="90"/>
        <v>136303298.00540659</v>
      </c>
      <c r="H850" s="3">
        <v>0</v>
      </c>
      <c r="I850" s="3">
        <f t="shared" si="94"/>
        <v>99254309.18187362</v>
      </c>
      <c r="J850" s="5">
        <f t="shared" si="95"/>
        <v>843</v>
      </c>
    </row>
    <row r="851" spans="2:10" x14ac:dyDescent="0.25">
      <c r="B851" s="6">
        <f t="shared" si="91"/>
        <v>0.84399999999999997</v>
      </c>
      <c r="C851" s="3" cm="1">
        <f t="array" ref="C851">INDEX('Modified Iteration Data'!$Q$8:$Q$1007,MATCH($B851,'Modified Iteration Data'!$AF$8:$AF$1007,0),0)</f>
        <v>236220134.15745068</v>
      </c>
      <c r="D851" s="3" cm="1">
        <f t="array" ref="D851">INDEX('Modified Iteration Data'!$R$8:$R$1007,MATCH($B851,'Modified Iteration Data'!$AG$8:$AG$1007,0),0)</f>
        <v>136387654.84619239</v>
      </c>
      <c r="E851" s="3">
        <f t="shared" si="92"/>
        <v>236220134.15745068</v>
      </c>
      <c r="F851" s="3">
        <f t="shared" si="93"/>
        <v>136387654.84619239</v>
      </c>
      <c r="G851" s="3">
        <f t="shared" si="90"/>
        <v>136387654.84619239</v>
      </c>
      <c r="H851" s="3">
        <v>0</v>
      </c>
      <c r="I851" s="3">
        <f t="shared" si="94"/>
        <v>99832479.311258286</v>
      </c>
      <c r="J851" s="5">
        <f t="shared" si="95"/>
        <v>844</v>
      </c>
    </row>
    <row r="852" spans="2:10" x14ac:dyDescent="0.25">
      <c r="B852" s="6">
        <f t="shared" si="91"/>
        <v>0.84499999999999997</v>
      </c>
      <c r="C852" s="3" cm="1">
        <f t="array" ref="C852">INDEX('Modified Iteration Data'!$Q$8:$Q$1007,MATCH($B852,'Modified Iteration Data'!$AF$8:$AF$1007,0),0)</f>
        <v>236995264.45867407</v>
      </c>
      <c r="D852" s="3" cm="1">
        <f t="array" ref="D852">INDEX('Modified Iteration Data'!$R$8:$R$1007,MATCH($B852,'Modified Iteration Data'!$AG$8:$AG$1007,0),0)</f>
        <v>136399727.3469469</v>
      </c>
      <c r="E852" s="3">
        <f t="shared" si="92"/>
        <v>236995264.45867407</v>
      </c>
      <c r="F852" s="3">
        <f t="shared" si="93"/>
        <v>136399727.3469469</v>
      </c>
      <c r="G852" s="3">
        <f t="shared" si="90"/>
        <v>136399727.3469469</v>
      </c>
      <c r="H852" s="3">
        <v>0</v>
      </c>
      <c r="I852" s="3">
        <f t="shared" si="94"/>
        <v>100595537.11172718</v>
      </c>
      <c r="J852" s="5">
        <f t="shared" si="95"/>
        <v>845</v>
      </c>
    </row>
    <row r="853" spans="2:10" x14ac:dyDescent="0.25">
      <c r="B853" s="6">
        <f t="shared" si="91"/>
        <v>0.84599999999999997</v>
      </c>
      <c r="C853" s="3" cm="1">
        <f t="array" ref="C853">INDEX('Modified Iteration Data'!$Q$8:$Q$1007,MATCH($B853,'Modified Iteration Data'!$AF$8:$AF$1007,0),0)</f>
        <v>237585416.89579579</v>
      </c>
      <c r="D853" s="3" cm="1">
        <f t="array" ref="D853">INDEX('Modified Iteration Data'!$R$8:$R$1007,MATCH($B853,'Modified Iteration Data'!$AG$8:$AG$1007,0),0)</f>
        <v>136635399.71935052</v>
      </c>
      <c r="E853" s="3">
        <f t="shared" si="92"/>
        <v>237585416.89579579</v>
      </c>
      <c r="F853" s="3">
        <f t="shared" si="93"/>
        <v>136635399.71935052</v>
      </c>
      <c r="G853" s="3">
        <f t="shared" si="90"/>
        <v>136635399.71935052</v>
      </c>
      <c r="H853" s="3">
        <v>0</v>
      </c>
      <c r="I853" s="3">
        <f t="shared" si="94"/>
        <v>100950017.17644528</v>
      </c>
      <c r="J853" s="5">
        <f t="shared" si="95"/>
        <v>846</v>
      </c>
    </row>
    <row r="854" spans="2:10" x14ac:dyDescent="0.25">
      <c r="B854" s="6">
        <f t="shared" si="91"/>
        <v>0.84699999999999998</v>
      </c>
      <c r="C854" s="3" cm="1">
        <f t="array" ref="C854">INDEX('Modified Iteration Data'!$Q$8:$Q$1007,MATCH($B854,'Modified Iteration Data'!$AF$8:$AF$1007,0),0)</f>
        <v>238284880.8631514</v>
      </c>
      <c r="D854" s="3" cm="1">
        <f t="array" ref="D854">INDEX('Modified Iteration Data'!$R$8:$R$1007,MATCH($B854,'Modified Iteration Data'!$AG$8:$AG$1007,0),0)</f>
        <v>136746910.06405061</v>
      </c>
      <c r="E854" s="3">
        <f t="shared" si="92"/>
        <v>238284880.8631514</v>
      </c>
      <c r="F854" s="3">
        <f t="shared" si="93"/>
        <v>136746910.06405061</v>
      </c>
      <c r="G854" s="3">
        <f t="shared" si="90"/>
        <v>136746910.06405061</v>
      </c>
      <c r="H854" s="3">
        <v>0</v>
      </c>
      <c r="I854" s="3">
        <f t="shared" si="94"/>
        <v>101537970.79910079</v>
      </c>
      <c r="J854" s="5">
        <f t="shared" si="95"/>
        <v>847</v>
      </c>
    </row>
    <row r="855" spans="2:10" x14ac:dyDescent="0.25">
      <c r="B855" s="6">
        <f t="shared" si="91"/>
        <v>0.84799999999999998</v>
      </c>
      <c r="C855" s="3" cm="1">
        <f t="array" ref="C855">INDEX('Modified Iteration Data'!$Q$8:$Q$1007,MATCH($B855,'Modified Iteration Data'!$AF$8:$AF$1007,0),0)</f>
        <v>238384330.44029352</v>
      </c>
      <c r="D855" s="3" cm="1">
        <f t="array" ref="D855">INDEX('Modified Iteration Data'!$R$8:$R$1007,MATCH($B855,'Modified Iteration Data'!$AG$8:$AG$1007,0),0)</f>
        <v>136927312.86830759</v>
      </c>
      <c r="E855" s="3">
        <f t="shared" si="92"/>
        <v>238384330.44029352</v>
      </c>
      <c r="F855" s="3">
        <f t="shared" si="93"/>
        <v>136927312.86830759</v>
      </c>
      <c r="G855" s="3">
        <f t="shared" si="90"/>
        <v>136927312.86830759</v>
      </c>
      <c r="H855" s="3">
        <v>0</v>
      </c>
      <c r="I855" s="3">
        <f t="shared" si="94"/>
        <v>101457017.57198593</v>
      </c>
      <c r="J855" s="5">
        <f t="shared" si="95"/>
        <v>848</v>
      </c>
    </row>
    <row r="856" spans="2:10" x14ac:dyDescent="0.25">
      <c r="B856" s="6">
        <f t="shared" si="91"/>
        <v>0.84899999999999998</v>
      </c>
      <c r="C856" s="3" cm="1">
        <f t="array" ref="C856">INDEX('Modified Iteration Data'!$Q$8:$Q$1007,MATCH($B856,'Modified Iteration Data'!$AF$8:$AF$1007,0),0)</f>
        <v>238411379.94832289</v>
      </c>
      <c r="D856" s="3" cm="1">
        <f t="array" ref="D856">INDEX('Modified Iteration Data'!$R$8:$R$1007,MATCH($B856,'Modified Iteration Data'!$AG$8:$AG$1007,0),0)</f>
        <v>136960576.274266</v>
      </c>
      <c r="E856" s="3">
        <f t="shared" si="92"/>
        <v>238411379.94832289</v>
      </c>
      <c r="F856" s="3">
        <f t="shared" si="93"/>
        <v>136960576.274266</v>
      </c>
      <c r="G856" s="3">
        <f t="shared" si="90"/>
        <v>136960576.274266</v>
      </c>
      <c r="H856" s="3">
        <v>0</v>
      </c>
      <c r="I856" s="3">
        <f t="shared" si="94"/>
        <v>101450803.67405689</v>
      </c>
      <c r="J856" s="5">
        <f t="shared" si="95"/>
        <v>849</v>
      </c>
    </row>
    <row r="857" spans="2:10" x14ac:dyDescent="0.25">
      <c r="B857" s="6">
        <f t="shared" si="91"/>
        <v>0.85</v>
      </c>
      <c r="C857" s="3" cm="1">
        <f t="array" ref="C857">INDEX('Modified Iteration Data'!$Q$8:$Q$1007,MATCH($B857,'Modified Iteration Data'!$AF$8:$AF$1007,0),0)</f>
        <v>238556228.3870168</v>
      </c>
      <c r="D857" s="3" cm="1">
        <f t="array" ref="D857">INDEX('Modified Iteration Data'!$R$8:$R$1007,MATCH($B857,'Modified Iteration Data'!$AG$8:$AG$1007,0),0)</f>
        <v>136987558.096912</v>
      </c>
      <c r="E857" s="3">
        <f t="shared" si="92"/>
        <v>238556228.3870168</v>
      </c>
      <c r="F857" s="3">
        <f t="shared" si="93"/>
        <v>136987558.096912</v>
      </c>
      <c r="G857" s="3">
        <f t="shared" si="90"/>
        <v>136987558.096912</v>
      </c>
      <c r="H857" s="3">
        <f>E857-F857</f>
        <v>101568670.29010481</v>
      </c>
      <c r="I857" s="3">
        <f t="shared" si="94"/>
        <v>101568670.29010481</v>
      </c>
      <c r="J857" s="5">
        <f t="shared" si="95"/>
        <v>850</v>
      </c>
    </row>
    <row r="858" spans="2:10" x14ac:dyDescent="0.25">
      <c r="B858" s="6">
        <f t="shared" si="91"/>
        <v>0.85099999999999998</v>
      </c>
      <c r="C858" s="3" cm="1">
        <f t="array" ref="C858">INDEX('Modified Iteration Data'!$Q$8:$Q$1007,MATCH($B858,'Modified Iteration Data'!$AF$8:$AF$1007,0),0)</f>
        <v>238560366.31688979</v>
      </c>
      <c r="D858" s="3" cm="1">
        <f t="array" ref="D858">INDEX('Modified Iteration Data'!$R$8:$R$1007,MATCH($B858,'Modified Iteration Data'!$AG$8:$AG$1007,0),0)</f>
        <v>137067272.80077338</v>
      </c>
      <c r="E858" s="3">
        <f t="shared" si="92"/>
        <v>238560366.31688979</v>
      </c>
      <c r="F858" s="3">
        <f t="shared" si="93"/>
        <v>137067272.80077338</v>
      </c>
      <c r="G858" s="3">
        <f t="shared" si="90"/>
        <v>137067272.80077338</v>
      </c>
      <c r="H858" s="3">
        <v>0</v>
      </c>
      <c r="I858" s="3">
        <f t="shared" si="94"/>
        <v>101493093.51611641</v>
      </c>
      <c r="J858" s="5">
        <f t="shared" si="95"/>
        <v>851</v>
      </c>
    </row>
    <row r="859" spans="2:10" x14ac:dyDescent="0.25">
      <c r="B859" s="6">
        <f t="shared" si="91"/>
        <v>0.85199999999999998</v>
      </c>
      <c r="C859" s="3" cm="1">
        <f t="array" ref="C859">INDEX('Modified Iteration Data'!$Q$8:$Q$1007,MATCH($B859,'Modified Iteration Data'!$AF$8:$AF$1007,0),0)</f>
        <v>238594600.06733268</v>
      </c>
      <c r="D859" s="3" cm="1">
        <f t="array" ref="D859">INDEX('Modified Iteration Data'!$R$8:$R$1007,MATCH($B859,'Modified Iteration Data'!$AG$8:$AG$1007,0),0)</f>
        <v>137206161.14070332</v>
      </c>
      <c r="E859" s="3">
        <f t="shared" si="92"/>
        <v>238594600.06733268</v>
      </c>
      <c r="F859" s="3">
        <f t="shared" si="93"/>
        <v>137206161.14070332</v>
      </c>
      <c r="G859" s="3">
        <f t="shared" si="90"/>
        <v>137206161.14070332</v>
      </c>
      <c r="H859" s="3">
        <v>0</v>
      </c>
      <c r="I859" s="3">
        <f t="shared" si="94"/>
        <v>101388438.92662936</v>
      </c>
      <c r="J859" s="5">
        <f t="shared" si="95"/>
        <v>852</v>
      </c>
    </row>
    <row r="860" spans="2:10" x14ac:dyDescent="0.25">
      <c r="B860" s="6">
        <f t="shared" si="91"/>
        <v>0.85299999999999998</v>
      </c>
      <c r="C860" s="3" cm="1">
        <f t="array" ref="C860">INDEX('Modified Iteration Data'!$Q$8:$Q$1007,MATCH($B860,'Modified Iteration Data'!$AF$8:$AF$1007,0),0)</f>
        <v>238719096.06443581</v>
      </c>
      <c r="D860" s="3" cm="1">
        <f t="array" ref="D860">INDEX('Modified Iteration Data'!$R$8:$R$1007,MATCH($B860,'Modified Iteration Data'!$AG$8:$AG$1007,0),0)</f>
        <v>137332445.67226541</v>
      </c>
      <c r="E860" s="3">
        <f t="shared" si="92"/>
        <v>238719096.06443581</v>
      </c>
      <c r="F860" s="3">
        <f t="shared" si="93"/>
        <v>137332445.67226541</v>
      </c>
      <c r="G860" s="3">
        <f t="shared" si="90"/>
        <v>137332445.67226541</v>
      </c>
      <c r="H860" s="3">
        <v>0</v>
      </c>
      <c r="I860" s="3">
        <f t="shared" si="94"/>
        <v>101386650.3921704</v>
      </c>
      <c r="J860" s="5">
        <f t="shared" si="95"/>
        <v>853</v>
      </c>
    </row>
    <row r="861" spans="2:10" x14ac:dyDescent="0.25">
      <c r="B861" s="6">
        <f t="shared" si="91"/>
        <v>0.85399999999999998</v>
      </c>
      <c r="C861" s="3" cm="1">
        <f t="array" ref="C861">INDEX('Modified Iteration Data'!$Q$8:$Q$1007,MATCH($B861,'Modified Iteration Data'!$AF$8:$AF$1007,0),0)</f>
        <v>238962878.62840319</v>
      </c>
      <c r="D861" s="3" cm="1">
        <f t="array" ref="D861">INDEX('Modified Iteration Data'!$R$8:$R$1007,MATCH($B861,'Modified Iteration Data'!$AG$8:$AG$1007,0),0)</f>
        <v>137386005.446536</v>
      </c>
      <c r="E861" s="3">
        <f t="shared" si="92"/>
        <v>238962878.62840319</v>
      </c>
      <c r="F861" s="3">
        <f t="shared" si="93"/>
        <v>137386005.446536</v>
      </c>
      <c r="G861" s="3">
        <f t="shared" si="90"/>
        <v>137386005.446536</v>
      </c>
      <c r="H861" s="3">
        <v>0</v>
      </c>
      <c r="I861" s="3">
        <f t="shared" si="94"/>
        <v>101576873.18186718</v>
      </c>
      <c r="J861" s="5">
        <f t="shared" si="95"/>
        <v>854</v>
      </c>
    </row>
    <row r="862" spans="2:10" x14ac:dyDescent="0.25">
      <c r="B862" s="6">
        <f t="shared" si="91"/>
        <v>0.85499999999999998</v>
      </c>
      <c r="C862" s="3" cm="1">
        <f t="array" ref="C862">INDEX('Modified Iteration Data'!$Q$8:$Q$1007,MATCH($B862,'Modified Iteration Data'!$AF$8:$AF$1007,0),0)</f>
        <v>239275928.62125042</v>
      </c>
      <c r="D862" s="3" cm="1">
        <f t="array" ref="D862">INDEX('Modified Iteration Data'!$R$8:$R$1007,MATCH($B862,'Modified Iteration Data'!$AG$8:$AG$1007,0),0)</f>
        <v>137489751.13335812</v>
      </c>
      <c r="E862" s="3">
        <f t="shared" si="92"/>
        <v>239275928.62125042</v>
      </c>
      <c r="F862" s="3">
        <f t="shared" si="93"/>
        <v>137489751.13335812</v>
      </c>
      <c r="G862" s="3">
        <f t="shared" si="90"/>
        <v>137489751.13335812</v>
      </c>
      <c r="H862" s="3">
        <v>0</v>
      </c>
      <c r="I862" s="3">
        <f t="shared" si="94"/>
        <v>101786177.4878923</v>
      </c>
      <c r="J862" s="5">
        <f t="shared" si="95"/>
        <v>855</v>
      </c>
    </row>
    <row r="863" spans="2:10" x14ac:dyDescent="0.25">
      <c r="B863" s="6">
        <f t="shared" si="91"/>
        <v>0.85599999999999998</v>
      </c>
      <c r="C863" s="3" cm="1">
        <f t="array" ref="C863">INDEX('Modified Iteration Data'!$Q$8:$Q$1007,MATCH($B863,'Modified Iteration Data'!$AF$8:$AF$1007,0),0)</f>
        <v>239534727.16030928</v>
      </c>
      <c r="D863" s="3" cm="1">
        <f t="array" ref="D863">INDEX('Modified Iteration Data'!$R$8:$R$1007,MATCH($B863,'Modified Iteration Data'!$AG$8:$AG$1007,0),0)</f>
        <v>137715222.02295241</v>
      </c>
      <c r="E863" s="3">
        <f t="shared" si="92"/>
        <v>239534727.16030928</v>
      </c>
      <c r="F863" s="3">
        <f t="shared" si="93"/>
        <v>137715222.02295241</v>
      </c>
      <c r="G863" s="3">
        <f t="shared" si="90"/>
        <v>137715222.02295241</v>
      </c>
      <c r="H863" s="3">
        <v>0</v>
      </c>
      <c r="I863" s="3">
        <f t="shared" si="94"/>
        <v>101819505.13735688</v>
      </c>
      <c r="J863" s="5">
        <f t="shared" si="95"/>
        <v>856</v>
      </c>
    </row>
    <row r="864" spans="2:10" x14ac:dyDescent="0.25">
      <c r="B864" s="6">
        <f t="shared" si="91"/>
        <v>0.85699999999999998</v>
      </c>
      <c r="C864" s="3" cm="1">
        <f t="array" ref="C864">INDEX('Modified Iteration Data'!$Q$8:$Q$1007,MATCH($B864,'Modified Iteration Data'!$AF$8:$AF$1007,0),0)</f>
        <v>239536786.98287922</v>
      </c>
      <c r="D864" s="3" cm="1">
        <f t="array" ref="D864">INDEX('Modified Iteration Data'!$R$8:$R$1007,MATCH($B864,'Modified Iteration Data'!$AG$8:$AG$1007,0),0)</f>
        <v>137725105.64943868</v>
      </c>
      <c r="E864" s="3">
        <f t="shared" si="92"/>
        <v>239536786.98287922</v>
      </c>
      <c r="F864" s="3">
        <f t="shared" si="93"/>
        <v>137725105.64943868</v>
      </c>
      <c r="G864" s="3">
        <f t="shared" si="90"/>
        <v>137725105.64943868</v>
      </c>
      <c r="H864" s="3">
        <v>0</v>
      </c>
      <c r="I864" s="3">
        <f t="shared" si="94"/>
        <v>101811681.33344054</v>
      </c>
      <c r="J864" s="5">
        <f t="shared" si="95"/>
        <v>857</v>
      </c>
    </row>
    <row r="865" spans="2:10" x14ac:dyDescent="0.25">
      <c r="B865" s="6">
        <f t="shared" si="91"/>
        <v>0.85799999999999998</v>
      </c>
      <c r="C865" s="3" cm="1">
        <f t="array" ref="C865">INDEX('Modified Iteration Data'!$Q$8:$Q$1007,MATCH($B865,'Modified Iteration Data'!$AF$8:$AF$1007,0),0)</f>
        <v>239801996.20279652</v>
      </c>
      <c r="D865" s="3" cm="1">
        <f t="array" ref="D865">INDEX('Modified Iteration Data'!$R$8:$R$1007,MATCH($B865,'Modified Iteration Data'!$AG$8:$AG$1007,0),0)</f>
        <v>137738010.7194941</v>
      </c>
      <c r="E865" s="3">
        <f t="shared" si="92"/>
        <v>239801996.20279652</v>
      </c>
      <c r="F865" s="3">
        <f t="shared" si="93"/>
        <v>137738010.7194941</v>
      </c>
      <c r="G865" s="3">
        <f t="shared" si="90"/>
        <v>137738010.7194941</v>
      </c>
      <c r="H865" s="3">
        <v>0</v>
      </c>
      <c r="I865" s="3">
        <f t="shared" si="94"/>
        <v>102063985.48330241</v>
      </c>
      <c r="J865" s="5">
        <f t="shared" si="95"/>
        <v>858</v>
      </c>
    </row>
    <row r="866" spans="2:10" x14ac:dyDescent="0.25">
      <c r="B866" s="6">
        <f t="shared" si="91"/>
        <v>0.85899999999999999</v>
      </c>
      <c r="C866" s="3" cm="1">
        <f t="array" ref="C866">INDEX('Modified Iteration Data'!$Q$8:$Q$1007,MATCH($B866,'Modified Iteration Data'!$AF$8:$AF$1007,0),0)</f>
        <v>240135624.45143729</v>
      </c>
      <c r="D866" s="3" cm="1">
        <f t="array" ref="D866">INDEX('Modified Iteration Data'!$R$8:$R$1007,MATCH($B866,'Modified Iteration Data'!$AG$8:$AG$1007,0),0)</f>
        <v>137764240.0296883</v>
      </c>
      <c r="E866" s="3">
        <f t="shared" si="92"/>
        <v>240135624.45143729</v>
      </c>
      <c r="F866" s="3">
        <f t="shared" si="93"/>
        <v>137764240.0296883</v>
      </c>
      <c r="G866" s="3">
        <f t="shared" si="90"/>
        <v>137764240.0296883</v>
      </c>
      <c r="H866" s="3">
        <v>0</v>
      </c>
      <c r="I866" s="3">
        <f t="shared" si="94"/>
        <v>102371384.421749</v>
      </c>
      <c r="J866" s="5">
        <f t="shared" si="95"/>
        <v>859</v>
      </c>
    </row>
    <row r="867" spans="2:10" x14ac:dyDescent="0.25">
      <c r="B867" s="6">
        <f t="shared" si="91"/>
        <v>0.86</v>
      </c>
      <c r="C867" s="3" cm="1">
        <f t="array" ref="C867">INDEX('Modified Iteration Data'!$Q$8:$Q$1007,MATCH($B867,'Modified Iteration Data'!$AF$8:$AF$1007,0),0)</f>
        <v>240364906.8546938</v>
      </c>
      <c r="D867" s="3" cm="1">
        <f t="array" ref="D867">INDEX('Modified Iteration Data'!$R$8:$R$1007,MATCH($B867,'Modified Iteration Data'!$AG$8:$AG$1007,0),0)</f>
        <v>137875400.75155529</v>
      </c>
      <c r="E867" s="3">
        <f t="shared" si="92"/>
        <v>240364906.8546938</v>
      </c>
      <c r="F867" s="3">
        <f t="shared" si="93"/>
        <v>137875400.75155529</v>
      </c>
      <c r="G867" s="3">
        <f t="shared" si="90"/>
        <v>137875400.75155529</v>
      </c>
      <c r="H867" s="3">
        <v>0</v>
      </c>
      <c r="I867" s="3">
        <f t="shared" si="94"/>
        <v>102489506.10313851</v>
      </c>
      <c r="J867" s="5">
        <f t="shared" si="95"/>
        <v>860</v>
      </c>
    </row>
    <row r="868" spans="2:10" x14ac:dyDescent="0.25">
      <c r="B868" s="6">
        <f t="shared" si="91"/>
        <v>0.86099999999999999</v>
      </c>
      <c r="C868" s="3" cm="1">
        <f t="array" ref="C868">INDEX('Modified Iteration Data'!$Q$8:$Q$1007,MATCH($B868,'Modified Iteration Data'!$AF$8:$AF$1007,0),0)</f>
        <v>240474955.5191558</v>
      </c>
      <c r="D868" s="3" cm="1">
        <f t="array" ref="D868">INDEX('Modified Iteration Data'!$R$8:$R$1007,MATCH($B868,'Modified Iteration Data'!$AG$8:$AG$1007,0),0)</f>
        <v>138051768.35008311</v>
      </c>
      <c r="E868" s="3">
        <f t="shared" si="92"/>
        <v>240474955.5191558</v>
      </c>
      <c r="F868" s="3">
        <f t="shared" si="93"/>
        <v>138051768.35008311</v>
      </c>
      <c r="G868" s="3">
        <f t="shared" si="90"/>
        <v>138051768.35008311</v>
      </c>
      <c r="H868" s="3">
        <v>0</v>
      </c>
      <c r="I868" s="3">
        <f t="shared" si="94"/>
        <v>102423187.16907269</v>
      </c>
      <c r="J868" s="5">
        <f t="shared" si="95"/>
        <v>861</v>
      </c>
    </row>
    <row r="869" spans="2:10" x14ac:dyDescent="0.25">
      <c r="B869" s="6">
        <f t="shared" si="91"/>
        <v>0.86199999999999999</v>
      </c>
      <c r="C869" s="3" cm="1">
        <f t="array" ref="C869">INDEX('Modified Iteration Data'!$Q$8:$Q$1007,MATCH($B869,'Modified Iteration Data'!$AF$8:$AF$1007,0),0)</f>
        <v>240495524.51631421</v>
      </c>
      <c r="D869" s="3" cm="1">
        <f t="array" ref="D869">INDEX('Modified Iteration Data'!$R$8:$R$1007,MATCH($B869,'Modified Iteration Data'!$AG$8:$AG$1007,0),0)</f>
        <v>138102413.07545811</v>
      </c>
      <c r="E869" s="3">
        <f t="shared" si="92"/>
        <v>240495524.51631421</v>
      </c>
      <c r="F869" s="3">
        <f t="shared" si="93"/>
        <v>138102413.07545811</v>
      </c>
      <c r="G869" s="3">
        <f t="shared" si="90"/>
        <v>138102413.07545811</v>
      </c>
      <c r="H869" s="3">
        <v>0</v>
      </c>
      <c r="I869" s="3">
        <f t="shared" si="94"/>
        <v>102393111.4408561</v>
      </c>
      <c r="J869" s="5">
        <f t="shared" si="95"/>
        <v>862</v>
      </c>
    </row>
    <row r="870" spans="2:10" x14ac:dyDescent="0.25">
      <c r="B870" s="6">
        <f t="shared" si="91"/>
        <v>0.86299999999999999</v>
      </c>
      <c r="C870" s="3" cm="1">
        <f t="array" ref="C870">INDEX('Modified Iteration Data'!$Q$8:$Q$1007,MATCH($B870,'Modified Iteration Data'!$AF$8:$AF$1007,0),0)</f>
        <v>241135624.05055332</v>
      </c>
      <c r="D870" s="3" cm="1">
        <f t="array" ref="D870">INDEX('Modified Iteration Data'!$R$8:$R$1007,MATCH($B870,'Modified Iteration Data'!$AG$8:$AG$1007,0),0)</f>
        <v>138153756.39675829</v>
      </c>
      <c r="E870" s="3">
        <f t="shared" si="92"/>
        <v>241135624.05055332</v>
      </c>
      <c r="F870" s="3">
        <f t="shared" si="93"/>
        <v>138153756.39675829</v>
      </c>
      <c r="G870" s="3">
        <f t="shared" si="90"/>
        <v>138153756.39675829</v>
      </c>
      <c r="H870" s="3">
        <v>0</v>
      </c>
      <c r="I870" s="3">
        <f t="shared" si="94"/>
        <v>102981867.65379503</v>
      </c>
      <c r="J870" s="5">
        <f t="shared" si="95"/>
        <v>863</v>
      </c>
    </row>
    <row r="871" spans="2:10" x14ac:dyDescent="0.25">
      <c r="B871" s="6">
        <f t="shared" si="91"/>
        <v>0.86399999999999999</v>
      </c>
      <c r="C871" s="3" cm="1">
        <f t="array" ref="C871">INDEX('Modified Iteration Data'!$Q$8:$Q$1007,MATCH($B871,'Modified Iteration Data'!$AF$8:$AF$1007,0),0)</f>
        <v>241161492.2035735</v>
      </c>
      <c r="D871" s="3" cm="1">
        <f t="array" ref="D871">INDEX('Modified Iteration Data'!$R$8:$R$1007,MATCH($B871,'Modified Iteration Data'!$AG$8:$AG$1007,0),0)</f>
        <v>138402919.36862379</v>
      </c>
      <c r="E871" s="3">
        <f t="shared" si="92"/>
        <v>241161492.2035735</v>
      </c>
      <c r="F871" s="3">
        <f t="shared" si="93"/>
        <v>138402919.36862379</v>
      </c>
      <c r="G871" s="3">
        <f t="shared" si="90"/>
        <v>138402919.36862379</v>
      </c>
      <c r="H871" s="3">
        <v>0</v>
      </c>
      <c r="I871" s="3">
        <f t="shared" si="94"/>
        <v>102758572.8349497</v>
      </c>
      <c r="J871" s="5">
        <f t="shared" si="95"/>
        <v>864</v>
      </c>
    </row>
    <row r="872" spans="2:10" x14ac:dyDescent="0.25">
      <c r="B872" s="6">
        <f t="shared" si="91"/>
        <v>0.86499999999999999</v>
      </c>
      <c r="C872" s="3" cm="1">
        <f t="array" ref="C872">INDEX('Modified Iteration Data'!$Q$8:$Q$1007,MATCH($B872,'Modified Iteration Data'!$AF$8:$AF$1007,0),0)</f>
        <v>241210190.79016408</v>
      </c>
      <c r="D872" s="3" cm="1">
        <f t="array" ref="D872">INDEX('Modified Iteration Data'!$R$8:$R$1007,MATCH($B872,'Modified Iteration Data'!$AG$8:$AG$1007,0),0)</f>
        <v>138429607.5322943</v>
      </c>
      <c r="E872" s="3">
        <f t="shared" si="92"/>
        <v>241210190.79016408</v>
      </c>
      <c r="F872" s="3">
        <f t="shared" si="93"/>
        <v>138429607.5322943</v>
      </c>
      <c r="G872" s="3">
        <f t="shared" si="90"/>
        <v>138429607.5322943</v>
      </c>
      <c r="H872" s="3">
        <v>0</v>
      </c>
      <c r="I872" s="3">
        <f t="shared" si="94"/>
        <v>102780583.25786978</v>
      </c>
      <c r="J872" s="5">
        <f t="shared" si="95"/>
        <v>865</v>
      </c>
    </row>
    <row r="873" spans="2:10" x14ac:dyDescent="0.25">
      <c r="B873" s="6">
        <f t="shared" si="91"/>
        <v>0.86599999999999999</v>
      </c>
      <c r="C873" s="3" cm="1">
        <f t="array" ref="C873">INDEX('Modified Iteration Data'!$Q$8:$Q$1007,MATCH($B873,'Modified Iteration Data'!$AF$8:$AF$1007,0),0)</f>
        <v>241515062.5136759</v>
      </c>
      <c r="D873" s="3" cm="1">
        <f t="array" ref="D873">INDEX('Modified Iteration Data'!$R$8:$R$1007,MATCH($B873,'Modified Iteration Data'!$AG$8:$AG$1007,0),0)</f>
        <v>138824448.74491709</v>
      </c>
      <c r="E873" s="3">
        <f t="shared" si="92"/>
        <v>241515062.5136759</v>
      </c>
      <c r="F873" s="3">
        <f t="shared" si="93"/>
        <v>138824448.74491709</v>
      </c>
      <c r="G873" s="3">
        <f t="shared" si="90"/>
        <v>138824448.74491709</v>
      </c>
      <c r="H873" s="3">
        <v>0</v>
      </c>
      <c r="I873" s="3">
        <f t="shared" si="94"/>
        <v>102690613.7687588</v>
      </c>
      <c r="J873" s="5">
        <f t="shared" si="95"/>
        <v>866</v>
      </c>
    </row>
    <row r="874" spans="2:10" x14ac:dyDescent="0.25">
      <c r="B874" s="6">
        <f t="shared" si="91"/>
        <v>0.86699999999999999</v>
      </c>
      <c r="C874" s="3" cm="1">
        <f t="array" ref="C874">INDEX('Modified Iteration Data'!$Q$8:$Q$1007,MATCH($B874,'Modified Iteration Data'!$AF$8:$AF$1007,0),0)</f>
        <v>241677892.56525138</v>
      </c>
      <c r="D874" s="3" cm="1">
        <f t="array" ref="D874">INDEX('Modified Iteration Data'!$R$8:$R$1007,MATCH($B874,'Modified Iteration Data'!$AG$8:$AG$1007,0),0)</f>
        <v>138927758.77347779</v>
      </c>
      <c r="E874" s="3">
        <f t="shared" si="92"/>
        <v>241677892.56525138</v>
      </c>
      <c r="F874" s="3">
        <f t="shared" si="93"/>
        <v>138927758.77347779</v>
      </c>
      <c r="G874" s="3">
        <f t="shared" si="90"/>
        <v>138927758.77347779</v>
      </c>
      <c r="H874" s="3">
        <v>0</v>
      </c>
      <c r="I874" s="3">
        <f t="shared" si="94"/>
        <v>102750133.79177359</v>
      </c>
      <c r="J874" s="5">
        <f t="shared" si="95"/>
        <v>867</v>
      </c>
    </row>
    <row r="875" spans="2:10" x14ac:dyDescent="0.25">
      <c r="B875" s="6">
        <f t="shared" si="91"/>
        <v>0.86799999999999999</v>
      </c>
      <c r="C875" s="3" cm="1">
        <f t="array" ref="C875">INDEX('Modified Iteration Data'!$Q$8:$Q$1007,MATCH($B875,'Modified Iteration Data'!$AF$8:$AF$1007,0),0)</f>
        <v>241859613.3191869</v>
      </c>
      <c r="D875" s="3" cm="1">
        <f t="array" ref="D875">INDEX('Modified Iteration Data'!$R$8:$R$1007,MATCH($B875,'Modified Iteration Data'!$AG$8:$AG$1007,0),0)</f>
        <v>138958825.96540409</v>
      </c>
      <c r="E875" s="3">
        <f t="shared" si="92"/>
        <v>241859613.3191869</v>
      </c>
      <c r="F875" s="3">
        <f t="shared" si="93"/>
        <v>138958825.96540409</v>
      </c>
      <c r="G875" s="3">
        <f t="shared" si="90"/>
        <v>138958825.96540409</v>
      </c>
      <c r="H875" s="3">
        <v>0</v>
      </c>
      <c r="I875" s="3">
        <f t="shared" si="94"/>
        <v>102900787.3537828</v>
      </c>
      <c r="J875" s="5">
        <f t="shared" si="95"/>
        <v>868</v>
      </c>
    </row>
    <row r="876" spans="2:10" x14ac:dyDescent="0.25">
      <c r="B876" s="6">
        <f t="shared" si="91"/>
        <v>0.86899999999999999</v>
      </c>
      <c r="C876" s="3" cm="1">
        <f t="array" ref="C876">INDEX('Modified Iteration Data'!$Q$8:$Q$1007,MATCH($B876,'Modified Iteration Data'!$AF$8:$AF$1007,0),0)</f>
        <v>242226012.42351359</v>
      </c>
      <c r="D876" s="3" cm="1">
        <f t="array" ref="D876">INDEX('Modified Iteration Data'!$R$8:$R$1007,MATCH($B876,'Modified Iteration Data'!$AG$8:$AG$1007,0),0)</f>
        <v>139038771.00825012</v>
      </c>
      <c r="E876" s="3">
        <f t="shared" si="92"/>
        <v>242226012.42351359</v>
      </c>
      <c r="F876" s="3">
        <f t="shared" si="93"/>
        <v>139038771.00825012</v>
      </c>
      <c r="G876" s="3">
        <f t="shared" si="90"/>
        <v>139038771.00825012</v>
      </c>
      <c r="H876" s="3">
        <v>0</v>
      </c>
      <c r="I876" s="3">
        <f t="shared" si="94"/>
        <v>103187241.41526347</v>
      </c>
      <c r="J876" s="5">
        <f t="shared" si="95"/>
        <v>869</v>
      </c>
    </row>
    <row r="877" spans="2:10" x14ac:dyDescent="0.25">
      <c r="B877" s="6">
        <f t="shared" si="91"/>
        <v>0.87</v>
      </c>
      <c r="C877" s="3" cm="1">
        <f t="array" ref="C877">INDEX('Modified Iteration Data'!$Q$8:$Q$1007,MATCH($B877,'Modified Iteration Data'!$AF$8:$AF$1007,0),0)</f>
        <v>242452334.89830419</v>
      </c>
      <c r="D877" s="3" cm="1">
        <f t="array" ref="D877">INDEX('Modified Iteration Data'!$R$8:$R$1007,MATCH($B877,'Modified Iteration Data'!$AG$8:$AG$1007,0),0)</f>
        <v>139053621.82283968</v>
      </c>
      <c r="E877" s="3">
        <f t="shared" si="92"/>
        <v>242452334.89830419</v>
      </c>
      <c r="F877" s="3">
        <f t="shared" si="93"/>
        <v>139053621.82283968</v>
      </c>
      <c r="G877" s="3">
        <f t="shared" si="90"/>
        <v>139053621.82283968</v>
      </c>
      <c r="H877" s="3">
        <v>0</v>
      </c>
      <c r="I877" s="3">
        <f t="shared" si="94"/>
        <v>103398713.07546452</v>
      </c>
      <c r="J877" s="5">
        <f t="shared" si="95"/>
        <v>870</v>
      </c>
    </row>
    <row r="878" spans="2:10" x14ac:dyDescent="0.25">
      <c r="B878" s="6">
        <f t="shared" si="91"/>
        <v>0.871</v>
      </c>
      <c r="C878" s="3" cm="1">
        <f t="array" ref="C878">INDEX('Modified Iteration Data'!$Q$8:$Q$1007,MATCH($B878,'Modified Iteration Data'!$AF$8:$AF$1007,0),0)</f>
        <v>242521387.0391039</v>
      </c>
      <c r="D878" s="3" cm="1">
        <f t="array" ref="D878">INDEX('Modified Iteration Data'!$R$8:$R$1007,MATCH($B878,'Modified Iteration Data'!$AG$8:$AG$1007,0),0)</f>
        <v>139756428.01954681</v>
      </c>
      <c r="E878" s="3">
        <f t="shared" si="92"/>
        <v>242521387.0391039</v>
      </c>
      <c r="F878" s="3">
        <f t="shared" si="93"/>
        <v>139756428.01954681</v>
      </c>
      <c r="G878" s="3">
        <f t="shared" si="90"/>
        <v>139756428.01954681</v>
      </c>
      <c r="H878" s="3">
        <v>0</v>
      </c>
      <c r="I878" s="3">
        <f t="shared" si="94"/>
        <v>102764959.01955709</v>
      </c>
      <c r="J878" s="5">
        <f t="shared" si="95"/>
        <v>871</v>
      </c>
    </row>
    <row r="879" spans="2:10" x14ac:dyDescent="0.25">
      <c r="B879" s="6">
        <f t="shared" si="91"/>
        <v>0.872</v>
      </c>
      <c r="C879" s="3" cm="1">
        <f t="array" ref="C879">INDEX('Modified Iteration Data'!$Q$8:$Q$1007,MATCH($B879,'Modified Iteration Data'!$AF$8:$AF$1007,0),0)</f>
        <v>242564197.40683982</v>
      </c>
      <c r="D879" s="3" cm="1">
        <f t="array" ref="D879">INDEX('Modified Iteration Data'!$R$8:$R$1007,MATCH($B879,'Modified Iteration Data'!$AG$8:$AG$1007,0),0)</f>
        <v>139861682.18660241</v>
      </c>
      <c r="E879" s="3">
        <f t="shared" si="92"/>
        <v>242564197.40683982</v>
      </c>
      <c r="F879" s="3">
        <f t="shared" si="93"/>
        <v>139861682.18660241</v>
      </c>
      <c r="G879" s="3">
        <f t="shared" si="90"/>
        <v>139861682.18660241</v>
      </c>
      <c r="H879" s="3">
        <v>0</v>
      </c>
      <c r="I879" s="3">
        <f t="shared" si="94"/>
        <v>102702515.2202374</v>
      </c>
      <c r="J879" s="5">
        <f t="shared" si="95"/>
        <v>872</v>
      </c>
    </row>
    <row r="880" spans="2:10" x14ac:dyDescent="0.25">
      <c r="B880" s="6">
        <f t="shared" si="91"/>
        <v>0.873</v>
      </c>
      <c r="C880" s="3" cm="1">
        <f t="array" ref="C880">INDEX('Modified Iteration Data'!$Q$8:$Q$1007,MATCH($B880,'Modified Iteration Data'!$AF$8:$AF$1007,0),0)</f>
        <v>242731193.64646199</v>
      </c>
      <c r="D880" s="3" cm="1">
        <f t="array" ref="D880">INDEX('Modified Iteration Data'!$R$8:$R$1007,MATCH($B880,'Modified Iteration Data'!$AG$8:$AG$1007,0),0)</f>
        <v>140046331.948477</v>
      </c>
      <c r="E880" s="3">
        <f t="shared" si="92"/>
        <v>242731193.64646199</v>
      </c>
      <c r="F880" s="3">
        <f t="shared" si="93"/>
        <v>140046331.948477</v>
      </c>
      <c r="G880" s="3">
        <f t="shared" si="90"/>
        <v>140046331.948477</v>
      </c>
      <c r="H880" s="3">
        <v>0</v>
      </c>
      <c r="I880" s="3">
        <f t="shared" si="94"/>
        <v>102684861.69798499</v>
      </c>
      <c r="J880" s="5">
        <f t="shared" si="95"/>
        <v>873</v>
      </c>
    </row>
    <row r="881" spans="2:10" x14ac:dyDescent="0.25">
      <c r="B881" s="6">
        <f t="shared" si="91"/>
        <v>0.874</v>
      </c>
      <c r="C881" s="3" cm="1">
        <f t="array" ref="C881">INDEX('Modified Iteration Data'!$Q$8:$Q$1007,MATCH($B881,'Modified Iteration Data'!$AF$8:$AF$1007,0),0)</f>
        <v>243026045.95707881</v>
      </c>
      <c r="D881" s="3" cm="1">
        <f t="array" ref="D881">INDEX('Modified Iteration Data'!$R$8:$R$1007,MATCH($B881,'Modified Iteration Data'!$AG$8:$AG$1007,0),0)</f>
        <v>140099953.98032111</v>
      </c>
      <c r="E881" s="3">
        <f t="shared" si="92"/>
        <v>243026045.95707881</v>
      </c>
      <c r="F881" s="3">
        <f t="shared" si="93"/>
        <v>140099953.98032111</v>
      </c>
      <c r="G881" s="3">
        <f t="shared" si="90"/>
        <v>140099953.98032111</v>
      </c>
      <c r="H881" s="3">
        <v>0</v>
      </c>
      <c r="I881" s="3">
        <f t="shared" si="94"/>
        <v>102926091.97675771</v>
      </c>
      <c r="J881" s="5">
        <f t="shared" si="95"/>
        <v>874</v>
      </c>
    </row>
    <row r="882" spans="2:10" x14ac:dyDescent="0.25">
      <c r="B882" s="6">
        <f t="shared" si="91"/>
        <v>0.875</v>
      </c>
      <c r="C882" s="3" cm="1">
        <f t="array" ref="C882">INDEX('Modified Iteration Data'!$Q$8:$Q$1007,MATCH($B882,'Modified Iteration Data'!$AF$8:$AF$1007,0),0)</f>
        <v>244168953.25739661</v>
      </c>
      <c r="D882" s="3" cm="1">
        <f t="array" ref="D882">INDEX('Modified Iteration Data'!$R$8:$R$1007,MATCH($B882,'Modified Iteration Data'!$AG$8:$AG$1007,0),0)</f>
        <v>140218434.1351147</v>
      </c>
      <c r="E882" s="3">
        <f t="shared" si="92"/>
        <v>244168953.25739661</v>
      </c>
      <c r="F882" s="3">
        <f t="shared" si="93"/>
        <v>140218434.1351147</v>
      </c>
      <c r="G882" s="3">
        <f t="shared" si="90"/>
        <v>140218434.1351147</v>
      </c>
      <c r="H882" s="3">
        <v>0</v>
      </c>
      <c r="I882" s="3">
        <f t="shared" si="94"/>
        <v>103950519.12228191</v>
      </c>
      <c r="J882" s="5">
        <f t="shared" si="95"/>
        <v>875</v>
      </c>
    </row>
    <row r="883" spans="2:10" x14ac:dyDescent="0.25">
      <c r="B883" s="6">
        <f t="shared" si="91"/>
        <v>0.876</v>
      </c>
      <c r="C883" s="3" cm="1">
        <f t="array" ref="C883">INDEX('Modified Iteration Data'!$Q$8:$Q$1007,MATCH($B883,'Modified Iteration Data'!$AF$8:$AF$1007,0),0)</f>
        <v>244201149.10253671</v>
      </c>
      <c r="D883" s="3" cm="1">
        <f t="array" ref="D883">INDEX('Modified Iteration Data'!$R$8:$R$1007,MATCH($B883,'Modified Iteration Data'!$AG$8:$AG$1007,0),0)</f>
        <v>140222940.96988839</v>
      </c>
      <c r="E883" s="3">
        <f t="shared" si="92"/>
        <v>244201149.10253671</v>
      </c>
      <c r="F883" s="3">
        <f t="shared" si="93"/>
        <v>140222940.96988839</v>
      </c>
      <c r="G883" s="3">
        <f t="shared" si="90"/>
        <v>140222940.96988839</v>
      </c>
      <c r="H883" s="3">
        <v>0</v>
      </c>
      <c r="I883" s="3">
        <f t="shared" si="94"/>
        <v>103978208.13264832</v>
      </c>
      <c r="J883" s="5">
        <f t="shared" si="95"/>
        <v>876</v>
      </c>
    </row>
    <row r="884" spans="2:10" x14ac:dyDescent="0.25">
      <c r="B884" s="6">
        <f t="shared" si="91"/>
        <v>0.877</v>
      </c>
      <c r="C884" s="3" cm="1">
        <f t="array" ref="C884">INDEX('Modified Iteration Data'!$Q$8:$Q$1007,MATCH($B884,'Modified Iteration Data'!$AF$8:$AF$1007,0),0)</f>
        <v>244715753.04521579</v>
      </c>
      <c r="D884" s="3" cm="1">
        <f t="array" ref="D884">INDEX('Modified Iteration Data'!$R$8:$R$1007,MATCH($B884,'Modified Iteration Data'!$AG$8:$AG$1007,0),0)</f>
        <v>140250008.11481178</v>
      </c>
      <c r="E884" s="3">
        <f t="shared" si="92"/>
        <v>244715753.04521579</v>
      </c>
      <c r="F884" s="3">
        <f t="shared" si="93"/>
        <v>140250008.11481178</v>
      </c>
      <c r="G884" s="3">
        <f t="shared" si="90"/>
        <v>140250008.11481178</v>
      </c>
      <c r="H884" s="3">
        <v>0</v>
      </c>
      <c r="I884" s="3">
        <f t="shared" si="94"/>
        <v>104465744.93040401</v>
      </c>
      <c r="J884" s="5">
        <f t="shared" si="95"/>
        <v>877</v>
      </c>
    </row>
    <row r="885" spans="2:10" x14ac:dyDescent="0.25">
      <c r="B885" s="6">
        <f t="shared" si="91"/>
        <v>0.878</v>
      </c>
      <c r="C885" s="3" cm="1">
        <f t="array" ref="C885">INDEX('Modified Iteration Data'!$Q$8:$Q$1007,MATCH($B885,'Modified Iteration Data'!$AF$8:$AF$1007,0),0)</f>
        <v>244784799.2765716</v>
      </c>
      <c r="D885" s="3" cm="1">
        <f t="array" ref="D885">INDEX('Modified Iteration Data'!$R$8:$R$1007,MATCH($B885,'Modified Iteration Data'!$AG$8:$AG$1007,0),0)</f>
        <v>140284293.29127711</v>
      </c>
      <c r="E885" s="3">
        <f t="shared" si="92"/>
        <v>244784799.2765716</v>
      </c>
      <c r="F885" s="3">
        <f t="shared" si="93"/>
        <v>140284293.29127711</v>
      </c>
      <c r="G885" s="3">
        <f t="shared" si="90"/>
        <v>140284293.29127711</v>
      </c>
      <c r="H885" s="3">
        <v>0</v>
      </c>
      <c r="I885" s="3">
        <f t="shared" si="94"/>
        <v>104500505.98529449</v>
      </c>
      <c r="J885" s="5">
        <f t="shared" si="95"/>
        <v>878</v>
      </c>
    </row>
    <row r="886" spans="2:10" x14ac:dyDescent="0.25">
      <c r="B886" s="6">
        <f t="shared" si="91"/>
        <v>0.879</v>
      </c>
      <c r="C886" s="3" cm="1">
        <f t="array" ref="C886">INDEX('Modified Iteration Data'!$Q$8:$Q$1007,MATCH($B886,'Modified Iteration Data'!$AF$8:$AF$1007,0),0)</f>
        <v>245116377.41526631</v>
      </c>
      <c r="D886" s="3" cm="1">
        <f t="array" ref="D886">INDEX('Modified Iteration Data'!$R$8:$R$1007,MATCH($B886,'Modified Iteration Data'!$AG$8:$AG$1007,0),0)</f>
        <v>140767865.87044609</v>
      </c>
      <c r="E886" s="3">
        <f t="shared" si="92"/>
        <v>245116377.41526631</v>
      </c>
      <c r="F886" s="3">
        <f t="shared" si="93"/>
        <v>140767865.87044609</v>
      </c>
      <c r="G886" s="3">
        <f t="shared" si="90"/>
        <v>140767865.87044609</v>
      </c>
      <c r="H886" s="3">
        <v>0</v>
      </c>
      <c r="I886" s="3">
        <f t="shared" si="94"/>
        <v>104348511.54482022</v>
      </c>
      <c r="J886" s="5">
        <f t="shared" si="95"/>
        <v>879</v>
      </c>
    </row>
    <row r="887" spans="2:10" x14ac:dyDescent="0.25">
      <c r="B887" s="6">
        <f t="shared" si="91"/>
        <v>0.88</v>
      </c>
      <c r="C887" s="3" cm="1">
        <f t="array" ref="C887">INDEX('Modified Iteration Data'!$Q$8:$Q$1007,MATCH($B887,'Modified Iteration Data'!$AF$8:$AF$1007,0),0)</f>
        <v>245189240.21386158</v>
      </c>
      <c r="D887" s="3" cm="1">
        <f t="array" ref="D887">INDEX('Modified Iteration Data'!$R$8:$R$1007,MATCH($B887,'Modified Iteration Data'!$AG$8:$AG$1007,0),0)</f>
        <v>140849468.94308031</v>
      </c>
      <c r="E887" s="3">
        <f t="shared" si="92"/>
        <v>245189240.21386158</v>
      </c>
      <c r="F887" s="3">
        <f t="shared" si="93"/>
        <v>140849468.94308031</v>
      </c>
      <c r="G887" s="3">
        <f t="shared" si="90"/>
        <v>140849468.94308031</v>
      </c>
      <c r="H887" s="3">
        <v>0</v>
      </c>
      <c r="I887" s="3">
        <f t="shared" si="94"/>
        <v>104339771.27078128</v>
      </c>
      <c r="J887" s="5">
        <f t="shared" si="95"/>
        <v>880</v>
      </c>
    </row>
    <row r="888" spans="2:10" x14ac:dyDescent="0.25">
      <c r="B888" s="6">
        <f t="shared" si="91"/>
        <v>0.88100000000000001</v>
      </c>
      <c r="C888" s="3" cm="1">
        <f t="array" ref="C888">INDEX('Modified Iteration Data'!$Q$8:$Q$1007,MATCH($B888,'Modified Iteration Data'!$AF$8:$AF$1007,0),0)</f>
        <v>245734936.8520425</v>
      </c>
      <c r="D888" s="3" cm="1">
        <f t="array" ref="D888">INDEX('Modified Iteration Data'!$R$8:$R$1007,MATCH($B888,'Modified Iteration Data'!$AG$8:$AG$1007,0),0)</f>
        <v>141129338.13204381</v>
      </c>
      <c r="E888" s="3">
        <f t="shared" si="92"/>
        <v>245734936.8520425</v>
      </c>
      <c r="F888" s="3">
        <f t="shared" si="93"/>
        <v>141129338.13204381</v>
      </c>
      <c r="G888" s="3">
        <f t="shared" si="90"/>
        <v>141129338.13204381</v>
      </c>
      <c r="H888" s="3">
        <v>0</v>
      </c>
      <c r="I888" s="3">
        <f t="shared" si="94"/>
        <v>104605598.71999869</v>
      </c>
      <c r="J888" s="5">
        <f t="shared" si="95"/>
        <v>881</v>
      </c>
    </row>
    <row r="889" spans="2:10" x14ac:dyDescent="0.25">
      <c r="B889" s="6">
        <f t="shared" si="91"/>
        <v>0.88200000000000001</v>
      </c>
      <c r="C889" s="3" cm="1">
        <f t="array" ref="C889">INDEX('Modified Iteration Data'!$Q$8:$Q$1007,MATCH($B889,'Modified Iteration Data'!$AF$8:$AF$1007,0),0)</f>
        <v>245822952.4811174</v>
      </c>
      <c r="D889" s="3" cm="1">
        <f t="array" ref="D889">INDEX('Modified Iteration Data'!$R$8:$R$1007,MATCH($B889,'Modified Iteration Data'!$AG$8:$AG$1007,0),0)</f>
        <v>141230028.24384609</v>
      </c>
      <c r="E889" s="3">
        <f t="shared" si="92"/>
        <v>245822952.4811174</v>
      </c>
      <c r="F889" s="3">
        <f t="shared" si="93"/>
        <v>141230028.24384609</v>
      </c>
      <c r="G889" s="3">
        <f t="shared" si="90"/>
        <v>141230028.24384609</v>
      </c>
      <c r="H889" s="3">
        <v>0</v>
      </c>
      <c r="I889" s="3">
        <f t="shared" si="94"/>
        <v>104592924.23727131</v>
      </c>
      <c r="J889" s="5">
        <f t="shared" si="95"/>
        <v>882</v>
      </c>
    </row>
    <row r="890" spans="2:10" x14ac:dyDescent="0.25">
      <c r="B890" s="6">
        <f t="shared" si="91"/>
        <v>0.88300000000000001</v>
      </c>
      <c r="C890" s="3" cm="1">
        <f t="array" ref="C890">INDEX('Modified Iteration Data'!$Q$8:$Q$1007,MATCH($B890,'Modified Iteration Data'!$AF$8:$AF$1007,0),0)</f>
        <v>245930007.1086823</v>
      </c>
      <c r="D890" s="3" cm="1">
        <f t="array" ref="D890">INDEX('Modified Iteration Data'!$R$8:$R$1007,MATCH($B890,'Modified Iteration Data'!$AG$8:$AG$1007,0),0)</f>
        <v>141383239.53902289</v>
      </c>
      <c r="E890" s="3">
        <f t="shared" si="92"/>
        <v>245930007.1086823</v>
      </c>
      <c r="F890" s="3">
        <f t="shared" si="93"/>
        <v>141383239.53902289</v>
      </c>
      <c r="G890" s="3">
        <f t="shared" si="90"/>
        <v>141383239.53902289</v>
      </c>
      <c r="H890" s="3">
        <v>0</v>
      </c>
      <c r="I890" s="3">
        <f t="shared" si="94"/>
        <v>104546767.56965941</v>
      </c>
      <c r="J890" s="5">
        <f t="shared" si="95"/>
        <v>883</v>
      </c>
    </row>
    <row r="891" spans="2:10" x14ac:dyDescent="0.25">
      <c r="B891" s="6">
        <f t="shared" si="91"/>
        <v>0.88400000000000001</v>
      </c>
      <c r="C891" s="3" cm="1">
        <f t="array" ref="C891">INDEX('Modified Iteration Data'!$Q$8:$Q$1007,MATCH($B891,'Modified Iteration Data'!$AF$8:$AF$1007,0),0)</f>
        <v>246174320.86294299</v>
      </c>
      <c r="D891" s="3" cm="1">
        <f t="array" ref="D891">INDEX('Modified Iteration Data'!$R$8:$R$1007,MATCH($B891,'Modified Iteration Data'!$AG$8:$AG$1007,0),0)</f>
        <v>141588636.9226684</v>
      </c>
      <c r="E891" s="3">
        <f t="shared" si="92"/>
        <v>246174320.86294299</v>
      </c>
      <c r="F891" s="3">
        <f t="shared" si="93"/>
        <v>141588636.9226684</v>
      </c>
      <c r="G891" s="3">
        <f t="shared" si="90"/>
        <v>141588636.9226684</v>
      </c>
      <c r="H891" s="3">
        <v>0</v>
      </c>
      <c r="I891" s="3">
        <f t="shared" si="94"/>
        <v>104585683.9402746</v>
      </c>
      <c r="J891" s="5">
        <f t="shared" si="95"/>
        <v>884</v>
      </c>
    </row>
    <row r="892" spans="2:10" x14ac:dyDescent="0.25">
      <c r="B892" s="6">
        <f t="shared" si="91"/>
        <v>0.88500000000000001</v>
      </c>
      <c r="C892" s="3" cm="1">
        <f t="array" ref="C892">INDEX('Modified Iteration Data'!$Q$8:$Q$1007,MATCH($B892,'Modified Iteration Data'!$AF$8:$AF$1007,0),0)</f>
        <v>246438768.1722728</v>
      </c>
      <c r="D892" s="3" cm="1">
        <f t="array" ref="D892">INDEX('Modified Iteration Data'!$R$8:$R$1007,MATCH($B892,'Modified Iteration Data'!$AG$8:$AG$1007,0),0)</f>
        <v>141648759.4923062</v>
      </c>
      <c r="E892" s="3">
        <f t="shared" si="92"/>
        <v>246438768.1722728</v>
      </c>
      <c r="F892" s="3">
        <f t="shared" si="93"/>
        <v>141648759.4923062</v>
      </c>
      <c r="G892" s="3">
        <f t="shared" si="90"/>
        <v>141648759.4923062</v>
      </c>
      <c r="H892" s="3">
        <v>0</v>
      </c>
      <c r="I892" s="3">
        <f t="shared" si="94"/>
        <v>104790008.6799666</v>
      </c>
      <c r="J892" s="5">
        <f t="shared" si="95"/>
        <v>885</v>
      </c>
    </row>
    <row r="893" spans="2:10" x14ac:dyDescent="0.25">
      <c r="B893" s="6">
        <f t="shared" si="91"/>
        <v>0.88600000000000001</v>
      </c>
      <c r="C893" s="3" cm="1">
        <f t="array" ref="C893">INDEX('Modified Iteration Data'!$Q$8:$Q$1007,MATCH($B893,'Modified Iteration Data'!$AF$8:$AF$1007,0),0)</f>
        <v>247212514.5474382</v>
      </c>
      <c r="D893" s="3" cm="1">
        <f t="array" ref="D893">INDEX('Modified Iteration Data'!$R$8:$R$1007,MATCH($B893,'Modified Iteration Data'!$AG$8:$AG$1007,0),0)</f>
        <v>141940518.58874059</v>
      </c>
      <c r="E893" s="3">
        <f t="shared" si="92"/>
        <v>247212514.5474382</v>
      </c>
      <c r="F893" s="3">
        <f t="shared" si="93"/>
        <v>141940518.58874059</v>
      </c>
      <c r="G893" s="3">
        <f t="shared" si="90"/>
        <v>141940518.58874059</v>
      </c>
      <c r="H893" s="3">
        <v>0</v>
      </c>
      <c r="I893" s="3">
        <f t="shared" si="94"/>
        <v>105271995.95869762</v>
      </c>
      <c r="J893" s="5">
        <f t="shared" si="95"/>
        <v>886</v>
      </c>
    </row>
    <row r="894" spans="2:10" x14ac:dyDescent="0.25">
      <c r="B894" s="6">
        <f t="shared" si="91"/>
        <v>0.88700000000000001</v>
      </c>
      <c r="C894" s="3" cm="1">
        <f t="array" ref="C894">INDEX('Modified Iteration Data'!$Q$8:$Q$1007,MATCH($B894,'Modified Iteration Data'!$AF$8:$AF$1007,0),0)</f>
        <v>247635681.7668134</v>
      </c>
      <c r="D894" s="3" cm="1">
        <f t="array" ref="D894">INDEX('Modified Iteration Data'!$R$8:$R$1007,MATCH($B894,'Modified Iteration Data'!$AG$8:$AG$1007,0),0)</f>
        <v>142226808.5390487</v>
      </c>
      <c r="E894" s="3">
        <f t="shared" si="92"/>
        <v>247635681.7668134</v>
      </c>
      <c r="F894" s="3">
        <f t="shared" si="93"/>
        <v>142226808.5390487</v>
      </c>
      <c r="G894" s="3">
        <f t="shared" si="90"/>
        <v>142226808.5390487</v>
      </c>
      <c r="H894" s="3">
        <v>0</v>
      </c>
      <c r="I894" s="3">
        <f t="shared" si="94"/>
        <v>105408873.2277647</v>
      </c>
      <c r="J894" s="5">
        <f t="shared" si="95"/>
        <v>887</v>
      </c>
    </row>
    <row r="895" spans="2:10" x14ac:dyDescent="0.25">
      <c r="B895" s="6">
        <f t="shared" si="91"/>
        <v>0.88800000000000001</v>
      </c>
      <c r="C895" s="3" cm="1">
        <f t="array" ref="C895">INDEX('Modified Iteration Data'!$Q$8:$Q$1007,MATCH($B895,'Modified Iteration Data'!$AF$8:$AF$1007,0),0)</f>
        <v>247982283.44434339</v>
      </c>
      <c r="D895" s="3" cm="1">
        <f t="array" ref="D895">INDEX('Modified Iteration Data'!$R$8:$R$1007,MATCH($B895,'Modified Iteration Data'!$AG$8:$AG$1007,0),0)</f>
        <v>142436745.6684798</v>
      </c>
      <c r="E895" s="3">
        <f t="shared" si="92"/>
        <v>247982283.44434339</v>
      </c>
      <c r="F895" s="3">
        <f t="shared" si="93"/>
        <v>142436745.6684798</v>
      </c>
      <c r="G895" s="3">
        <f t="shared" si="90"/>
        <v>142436745.6684798</v>
      </c>
      <c r="H895" s="3">
        <v>0</v>
      </c>
      <c r="I895" s="3">
        <f t="shared" si="94"/>
        <v>105545537.77586359</v>
      </c>
      <c r="J895" s="5">
        <f t="shared" si="95"/>
        <v>888</v>
      </c>
    </row>
    <row r="896" spans="2:10" x14ac:dyDescent="0.25">
      <c r="B896" s="6">
        <f t="shared" si="91"/>
        <v>0.88900000000000001</v>
      </c>
      <c r="C896" s="3" cm="1">
        <f t="array" ref="C896">INDEX('Modified Iteration Data'!$Q$8:$Q$1007,MATCH($B896,'Modified Iteration Data'!$AF$8:$AF$1007,0),0)</f>
        <v>248116298.0738976</v>
      </c>
      <c r="D896" s="3" cm="1">
        <f t="array" ref="D896">INDEX('Modified Iteration Data'!$R$8:$R$1007,MATCH($B896,'Modified Iteration Data'!$AG$8:$AG$1007,0),0)</f>
        <v>142568997.71371731</v>
      </c>
      <c r="E896" s="3">
        <f t="shared" si="92"/>
        <v>248116298.0738976</v>
      </c>
      <c r="F896" s="3">
        <f t="shared" si="93"/>
        <v>142568997.71371731</v>
      </c>
      <c r="G896" s="3">
        <f t="shared" si="90"/>
        <v>142568997.71371731</v>
      </c>
      <c r="H896" s="3">
        <v>0</v>
      </c>
      <c r="I896" s="3">
        <f t="shared" si="94"/>
        <v>105547300.36018029</v>
      </c>
      <c r="J896" s="5">
        <f t="shared" si="95"/>
        <v>889</v>
      </c>
    </row>
    <row r="897" spans="2:10" x14ac:dyDescent="0.25">
      <c r="B897" s="6">
        <f t="shared" si="91"/>
        <v>0.89</v>
      </c>
      <c r="C897" s="3" cm="1">
        <f t="array" ref="C897">INDEX('Modified Iteration Data'!$Q$8:$Q$1007,MATCH($B897,'Modified Iteration Data'!$AF$8:$AF$1007,0),0)</f>
        <v>248120473.85939229</v>
      </c>
      <c r="D897" s="3" cm="1">
        <f t="array" ref="D897">INDEX('Modified Iteration Data'!$R$8:$R$1007,MATCH($B897,'Modified Iteration Data'!$AG$8:$AG$1007,0),0)</f>
        <v>142603435.75195491</v>
      </c>
      <c r="E897" s="3">
        <f t="shared" si="92"/>
        <v>248120473.85939229</v>
      </c>
      <c r="F897" s="3">
        <f t="shared" si="93"/>
        <v>142603435.75195491</v>
      </c>
      <c r="G897" s="3">
        <f t="shared" si="90"/>
        <v>142603435.75195491</v>
      </c>
      <c r="H897" s="3">
        <v>0</v>
      </c>
      <c r="I897" s="3">
        <f t="shared" si="94"/>
        <v>105517038.10743737</v>
      </c>
      <c r="J897" s="5">
        <f t="shared" si="95"/>
        <v>890</v>
      </c>
    </row>
    <row r="898" spans="2:10" x14ac:dyDescent="0.25">
      <c r="B898" s="6">
        <f t="shared" si="91"/>
        <v>0.89100000000000001</v>
      </c>
      <c r="C898" s="3" cm="1">
        <f t="array" ref="C898">INDEX('Modified Iteration Data'!$Q$8:$Q$1007,MATCH($B898,'Modified Iteration Data'!$AF$8:$AF$1007,0),0)</f>
        <v>248359630.83245972</v>
      </c>
      <c r="D898" s="3" cm="1">
        <f t="array" ref="D898">INDEX('Modified Iteration Data'!$R$8:$R$1007,MATCH($B898,'Modified Iteration Data'!$AG$8:$AG$1007,0),0)</f>
        <v>142609788.27635568</v>
      </c>
      <c r="E898" s="3">
        <f t="shared" si="92"/>
        <v>248359630.83245972</v>
      </c>
      <c r="F898" s="3">
        <f t="shared" si="93"/>
        <v>142609788.27635568</v>
      </c>
      <c r="G898" s="3">
        <f t="shared" si="90"/>
        <v>142609788.27635568</v>
      </c>
      <c r="H898" s="3">
        <v>0</v>
      </c>
      <c r="I898" s="3">
        <f t="shared" si="94"/>
        <v>105749842.55610403</v>
      </c>
      <c r="J898" s="5">
        <f t="shared" si="95"/>
        <v>891</v>
      </c>
    </row>
    <row r="899" spans="2:10" x14ac:dyDescent="0.25">
      <c r="B899" s="6">
        <f t="shared" si="91"/>
        <v>0.89200000000000002</v>
      </c>
      <c r="C899" s="3" cm="1">
        <f t="array" ref="C899">INDEX('Modified Iteration Data'!$Q$8:$Q$1007,MATCH($B899,'Modified Iteration Data'!$AF$8:$AF$1007,0),0)</f>
        <v>248585710.5984962</v>
      </c>
      <c r="D899" s="3" cm="1">
        <f t="array" ref="D899">INDEX('Modified Iteration Data'!$R$8:$R$1007,MATCH($B899,'Modified Iteration Data'!$AG$8:$AG$1007,0),0)</f>
        <v>142701355.88130051</v>
      </c>
      <c r="E899" s="3">
        <f t="shared" si="92"/>
        <v>248585710.5984962</v>
      </c>
      <c r="F899" s="3">
        <f t="shared" si="93"/>
        <v>142701355.88130051</v>
      </c>
      <c r="G899" s="3">
        <f t="shared" si="90"/>
        <v>142701355.88130051</v>
      </c>
      <c r="H899" s="3">
        <v>0</v>
      </c>
      <c r="I899" s="3">
        <f t="shared" si="94"/>
        <v>105884354.71719569</v>
      </c>
      <c r="J899" s="5">
        <f t="shared" si="95"/>
        <v>892</v>
      </c>
    </row>
    <row r="900" spans="2:10" x14ac:dyDescent="0.25">
      <c r="B900" s="6">
        <f t="shared" si="91"/>
        <v>0.89300000000000002</v>
      </c>
      <c r="C900" s="3" cm="1">
        <f t="array" ref="C900">INDEX('Modified Iteration Data'!$Q$8:$Q$1007,MATCH($B900,'Modified Iteration Data'!$AF$8:$AF$1007,0),0)</f>
        <v>248895181.72226143</v>
      </c>
      <c r="D900" s="3" cm="1">
        <f t="array" ref="D900">INDEX('Modified Iteration Data'!$R$8:$R$1007,MATCH($B900,'Modified Iteration Data'!$AG$8:$AG$1007,0),0)</f>
        <v>143010348.46471828</v>
      </c>
      <c r="E900" s="3">
        <f t="shared" si="92"/>
        <v>248895181.72226143</v>
      </c>
      <c r="F900" s="3">
        <f t="shared" si="93"/>
        <v>143010348.46471828</v>
      </c>
      <c r="G900" s="3">
        <f t="shared" si="90"/>
        <v>143010348.46471828</v>
      </c>
      <c r="H900" s="3">
        <v>0</v>
      </c>
      <c r="I900" s="3">
        <f t="shared" si="94"/>
        <v>105884833.25754315</v>
      </c>
      <c r="J900" s="5">
        <f t="shared" si="95"/>
        <v>893</v>
      </c>
    </row>
    <row r="901" spans="2:10" x14ac:dyDescent="0.25">
      <c r="B901" s="6">
        <f t="shared" si="91"/>
        <v>0.89400000000000002</v>
      </c>
      <c r="C901" s="3" cm="1">
        <f t="array" ref="C901">INDEX('Modified Iteration Data'!$Q$8:$Q$1007,MATCH($B901,'Modified Iteration Data'!$AF$8:$AF$1007,0),0)</f>
        <v>249210366.8018268</v>
      </c>
      <c r="D901" s="3" cm="1">
        <f t="array" ref="D901">INDEX('Modified Iteration Data'!$R$8:$R$1007,MATCH($B901,'Modified Iteration Data'!$AG$8:$AG$1007,0),0)</f>
        <v>143020622.6174596</v>
      </c>
      <c r="E901" s="3">
        <f t="shared" si="92"/>
        <v>249210366.8018268</v>
      </c>
      <c r="F901" s="3">
        <f t="shared" si="93"/>
        <v>143020622.6174596</v>
      </c>
      <c r="G901" s="3">
        <f t="shared" si="90"/>
        <v>143020622.6174596</v>
      </c>
      <c r="H901" s="3">
        <v>0</v>
      </c>
      <c r="I901" s="3">
        <f t="shared" si="94"/>
        <v>106189744.18436721</v>
      </c>
      <c r="J901" s="5">
        <f t="shared" si="95"/>
        <v>894</v>
      </c>
    </row>
    <row r="902" spans="2:10" x14ac:dyDescent="0.25">
      <c r="B902" s="6">
        <f t="shared" si="91"/>
        <v>0.89500000000000002</v>
      </c>
      <c r="C902" s="3" cm="1">
        <f t="array" ref="C902">INDEX('Modified Iteration Data'!$Q$8:$Q$1007,MATCH($B902,'Modified Iteration Data'!$AF$8:$AF$1007,0),0)</f>
        <v>249721631.1687941</v>
      </c>
      <c r="D902" s="3" cm="1">
        <f t="array" ref="D902">INDEX('Modified Iteration Data'!$R$8:$R$1007,MATCH($B902,'Modified Iteration Data'!$AG$8:$AG$1007,0),0)</f>
        <v>143082017.3184053</v>
      </c>
      <c r="E902" s="3">
        <f t="shared" si="92"/>
        <v>249721631.1687941</v>
      </c>
      <c r="F902" s="3">
        <f t="shared" si="93"/>
        <v>143082017.3184053</v>
      </c>
      <c r="G902" s="3">
        <f t="shared" si="90"/>
        <v>143082017.3184053</v>
      </c>
      <c r="H902" s="3">
        <v>0</v>
      </c>
      <c r="I902" s="3">
        <f t="shared" si="94"/>
        <v>106639613.8503888</v>
      </c>
      <c r="J902" s="5">
        <f t="shared" si="95"/>
        <v>895</v>
      </c>
    </row>
    <row r="903" spans="2:10" x14ac:dyDescent="0.25">
      <c r="B903" s="6">
        <f t="shared" si="91"/>
        <v>0.89600000000000002</v>
      </c>
      <c r="C903" s="3" cm="1">
        <f t="array" ref="C903">INDEX('Modified Iteration Data'!$Q$8:$Q$1007,MATCH($B903,'Modified Iteration Data'!$AF$8:$AF$1007,0),0)</f>
        <v>251486831.02455431</v>
      </c>
      <c r="D903" s="3" cm="1">
        <f t="array" ref="D903">INDEX('Modified Iteration Data'!$R$8:$R$1007,MATCH($B903,'Modified Iteration Data'!$AG$8:$AG$1007,0),0)</f>
        <v>143225241.0027371</v>
      </c>
      <c r="E903" s="3">
        <f t="shared" si="92"/>
        <v>251486831.02455431</v>
      </c>
      <c r="F903" s="3">
        <f t="shared" si="93"/>
        <v>143225241.0027371</v>
      </c>
      <c r="G903" s="3">
        <f t="shared" si="90"/>
        <v>143225241.0027371</v>
      </c>
      <c r="H903" s="3">
        <v>0</v>
      </c>
      <c r="I903" s="3">
        <f t="shared" si="94"/>
        <v>108261590.02181721</v>
      </c>
      <c r="J903" s="5">
        <f t="shared" si="95"/>
        <v>896</v>
      </c>
    </row>
    <row r="904" spans="2:10" x14ac:dyDescent="0.25">
      <c r="B904" s="6">
        <f t="shared" si="91"/>
        <v>0.89700000000000002</v>
      </c>
      <c r="C904" s="3" cm="1">
        <f t="array" ref="C904">INDEX('Modified Iteration Data'!$Q$8:$Q$1007,MATCH($B904,'Modified Iteration Data'!$AF$8:$AF$1007,0),0)</f>
        <v>251809907.5036726</v>
      </c>
      <c r="D904" s="3" cm="1">
        <f t="array" ref="D904">INDEX('Modified Iteration Data'!$R$8:$R$1007,MATCH($B904,'Modified Iteration Data'!$AG$8:$AG$1007,0),0)</f>
        <v>143296319.80833021</v>
      </c>
      <c r="E904" s="3">
        <f t="shared" si="92"/>
        <v>251809907.5036726</v>
      </c>
      <c r="F904" s="3">
        <f t="shared" si="93"/>
        <v>143296319.80833021</v>
      </c>
      <c r="G904" s="3">
        <f t="shared" ref="G904:G967" si="96">MIN(E904:F904)</f>
        <v>143296319.80833021</v>
      </c>
      <c r="H904" s="3">
        <v>0</v>
      </c>
      <c r="I904" s="3">
        <f t="shared" si="94"/>
        <v>108513587.69534239</v>
      </c>
      <c r="J904" s="5">
        <f t="shared" si="95"/>
        <v>897</v>
      </c>
    </row>
    <row r="905" spans="2:10" x14ac:dyDescent="0.25">
      <c r="B905" s="6">
        <f t="shared" ref="B905:B968" si="97">J905/1000</f>
        <v>0.89800000000000002</v>
      </c>
      <c r="C905" s="3" cm="1">
        <f t="array" ref="C905">INDEX('Modified Iteration Data'!$Q$8:$Q$1007,MATCH($B905,'Modified Iteration Data'!$AF$8:$AF$1007,0),0)</f>
        <v>251882657.88872731</v>
      </c>
      <c r="D905" s="3" cm="1">
        <f t="array" ref="D905">INDEX('Modified Iteration Data'!$R$8:$R$1007,MATCH($B905,'Modified Iteration Data'!$AG$8:$AG$1007,0),0)</f>
        <v>143387344.53667629</v>
      </c>
      <c r="E905" s="3">
        <f t="shared" ref="E905:E968" si="98">C905+$E$5</f>
        <v>251882657.88872731</v>
      </c>
      <c r="F905" s="3">
        <f t="shared" ref="F905:F968" si="99">D905+$F$5</f>
        <v>143387344.53667629</v>
      </c>
      <c r="G905" s="3">
        <f t="shared" si="96"/>
        <v>143387344.53667629</v>
      </c>
      <c r="H905" s="3">
        <v>0</v>
      </c>
      <c r="I905" s="3">
        <f t="shared" ref="I905:I968" si="100">IF(B905&gt;=$I$2,(E905-F905),0)</f>
        <v>108495313.35205102</v>
      </c>
      <c r="J905" s="5">
        <f t="shared" si="95"/>
        <v>898</v>
      </c>
    </row>
    <row r="906" spans="2:10" x14ac:dyDescent="0.25">
      <c r="B906" s="6">
        <f t="shared" si="97"/>
        <v>0.89900000000000002</v>
      </c>
      <c r="C906" s="3" cm="1">
        <f t="array" ref="C906">INDEX('Modified Iteration Data'!$Q$8:$Q$1007,MATCH($B906,'Modified Iteration Data'!$AF$8:$AF$1007,0),0)</f>
        <v>252007590.14077061</v>
      </c>
      <c r="D906" s="3" cm="1">
        <f t="array" ref="D906">INDEX('Modified Iteration Data'!$R$8:$R$1007,MATCH($B906,'Modified Iteration Data'!$AG$8:$AG$1007,0),0)</f>
        <v>143437874.0972347</v>
      </c>
      <c r="E906" s="3">
        <f t="shared" si="98"/>
        <v>252007590.14077061</v>
      </c>
      <c r="F906" s="3">
        <f t="shared" si="99"/>
        <v>143437874.0972347</v>
      </c>
      <c r="G906" s="3">
        <f t="shared" si="96"/>
        <v>143437874.0972347</v>
      </c>
      <c r="H906" s="3">
        <v>0</v>
      </c>
      <c r="I906" s="3">
        <f t="shared" si="100"/>
        <v>108569716.04353592</v>
      </c>
      <c r="J906" s="5">
        <f t="shared" ref="J906:J969" si="101">J905+1</f>
        <v>899</v>
      </c>
    </row>
    <row r="907" spans="2:10" x14ac:dyDescent="0.25">
      <c r="B907" s="6">
        <f t="shared" si="97"/>
        <v>0.9</v>
      </c>
      <c r="C907" s="3" cm="1">
        <f t="array" ref="C907">INDEX('Modified Iteration Data'!$Q$8:$Q$1007,MATCH($B907,'Modified Iteration Data'!$AF$8:$AF$1007,0),0)</f>
        <v>252050795.10656849</v>
      </c>
      <c r="D907" s="3" cm="1">
        <f t="array" ref="D907">INDEX('Modified Iteration Data'!$R$8:$R$1007,MATCH($B907,'Modified Iteration Data'!$AG$8:$AG$1007,0),0)</f>
        <v>143565775.27191219</v>
      </c>
      <c r="E907" s="3">
        <f t="shared" si="98"/>
        <v>252050795.10656849</v>
      </c>
      <c r="F907" s="3">
        <f t="shared" si="99"/>
        <v>143565775.27191219</v>
      </c>
      <c r="G907" s="3">
        <f t="shared" si="96"/>
        <v>143565775.27191219</v>
      </c>
      <c r="H907" s="3">
        <f>E907-F907</f>
        <v>108485019.8346563</v>
      </c>
      <c r="I907" s="3">
        <f t="shared" si="100"/>
        <v>108485019.8346563</v>
      </c>
      <c r="J907" s="5">
        <f t="shared" si="101"/>
        <v>900</v>
      </c>
    </row>
    <row r="908" spans="2:10" x14ac:dyDescent="0.25">
      <c r="B908" s="6">
        <f t="shared" si="97"/>
        <v>0.90100000000000002</v>
      </c>
      <c r="C908" s="3" cm="1">
        <f t="array" ref="C908">INDEX('Modified Iteration Data'!$Q$8:$Q$1007,MATCH($B908,'Modified Iteration Data'!$AF$8:$AF$1007,0),0)</f>
        <v>252508242.00040871</v>
      </c>
      <c r="D908" s="3" cm="1">
        <f t="array" ref="D908">INDEX('Modified Iteration Data'!$R$8:$R$1007,MATCH($B908,'Modified Iteration Data'!$AG$8:$AG$1007,0),0)</f>
        <v>143570850.35305792</v>
      </c>
      <c r="E908" s="3">
        <f t="shared" si="98"/>
        <v>252508242.00040871</v>
      </c>
      <c r="F908" s="3">
        <f t="shared" si="99"/>
        <v>143570850.35305792</v>
      </c>
      <c r="G908" s="3">
        <f t="shared" si="96"/>
        <v>143570850.35305792</v>
      </c>
      <c r="H908" s="3">
        <v>0</v>
      </c>
      <c r="I908" s="3">
        <f t="shared" si="100"/>
        <v>108937391.64735079</v>
      </c>
      <c r="J908" s="5">
        <f t="shared" si="101"/>
        <v>901</v>
      </c>
    </row>
    <row r="909" spans="2:10" x14ac:dyDescent="0.25">
      <c r="B909" s="6">
        <f t="shared" si="97"/>
        <v>0.90200000000000002</v>
      </c>
      <c r="C909" s="3" cm="1">
        <f t="array" ref="C909">INDEX('Modified Iteration Data'!$Q$8:$Q$1007,MATCH($B909,'Modified Iteration Data'!$AF$8:$AF$1007,0),0)</f>
        <v>253047209.53019992</v>
      </c>
      <c r="D909" s="3" cm="1">
        <f t="array" ref="D909">INDEX('Modified Iteration Data'!$R$8:$R$1007,MATCH($B909,'Modified Iteration Data'!$AG$8:$AG$1007,0),0)</f>
        <v>143710823.4410058</v>
      </c>
      <c r="E909" s="3">
        <f t="shared" si="98"/>
        <v>253047209.53019992</v>
      </c>
      <c r="F909" s="3">
        <f t="shared" si="99"/>
        <v>143710823.4410058</v>
      </c>
      <c r="G909" s="3">
        <f t="shared" si="96"/>
        <v>143710823.4410058</v>
      </c>
      <c r="H909" s="3">
        <v>0</v>
      </c>
      <c r="I909" s="3">
        <f t="shared" si="100"/>
        <v>109336386.08919412</v>
      </c>
      <c r="J909" s="5">
        <f t="shared" si="101"/>
        <v>902</v>
      </c>
    </row>
    <row r="910" spans="2:10" x14ac:dyDescent="0.25">
      <c r="B910" s="6">
        <f t="shared" si="97"/>
        <v>0.90300000000000002</v>
      </c>
      <c r="C910" s="3" cm="1">
        <f t="array" ref="C910">INDEX('Modified Iteration Data'!$Q$8:$Q$1007,MATCH($B910,'Modified Iteration Data'!$AF$8:$AF$1007,0),0)</f>
        <v>253510364.90791199</v>
      </c>
      <c r="D910" s="3" cm="1">
        <f t="array" ref="D910">INDEX('Modified Iteration Data'!$R$8:$R$1007,MATCH($B910,'Modified Iteration Data'!$AG$8:$AG$1007,0),0)</f>
        <v>143753214.7748566</v>
      </c>
      <c r="E910" s="3">
        <f t="shared" si="98"/>
        <v>253510364.90791199</v>
      </c>
      <c r="F910" s="3">
        <f t="shared" si="99"/>
        <v>143753214.7748566</v>
      </c>
      <c r="G910" s="3">
        <f t="shared" si="96"/>
        <v>143753214.7748566</v>
      </c>
      <c r="H910" s="3">
        <v>0</v>
      </c>
      <c r="I910" s="3">
        <f t="shared" si="100"/>
        <v>109757150.13305539</v>
      </c>
      <c r="J910" s="5">
        <f t="shared" si="101"/>
        <v>903</v>
      </c>
    </row>
    <row r="911" spans="2:10" x14ac:dyDescent="0.25">
      <c r="B911" s="6">
        <f t="shared" si="97"/>
        <v>0.90400000000000003</v>
      </c>
      <c r="C911" s="3" cm="1">
        <f t="array" ref="C911">INDEX('Modified Iteration Data'!$Q$8:$Q$1007,MATCH($B911,'Modified Iteration Data'!$AF$8:$AF$1007,0),0)</f>
        <v>253636429.08041072</v>
      </c>
      <c r="D911" s="3" cm="1">
        <f t="array" ref="D911">INDEX('Modified Iteration Data'!$R$8:$R$1007,MATCH($B911,'Modified Iteration Data'!$AG$8:$AG$1007,0),0)</f>
        <v>143813184.66810191</v>
      </c>
      <c r="E911" s="3">
        <f t="shared" si="98"/>
        <v>253636429.08041072</v>
      </c>
      <c r="F911" s="3">
        <f t="shared" si="99"/>
        <v>143813184.66810191</v>
      </c>
      <c r="G911" s="3">
        <f t="shared" si="96"/>
        <v>143813184.66810191</v>
      </c>
      <c r="H911" s="3">
        <v>0</v>
      </c>
      <c r="I911" s="3">
        <f t="shared" si="100"/>
        <v>109823244.41230881</v>
      </c>
      <c r="J911" s="5">
        <f t="shared" si="101"/>
        <v>904</v>
      </c>
    </row>
    <row r="912" spans="2:10" x14ac:dyDescent="0.25">
      <c r="B912" s="6">
        <f t="shared" si="97"/>
        <v>0.90500000000000003</v>
      </c>
      <c r="C912" s="3" cm="1">
        <f t="array" ref="C912">INDEX('Modified Iteration Data'!$Q$8:$Q$1007,MATCH($B912,'Modified Iteration Data'!$AF$8:$AF$1007,0),0)</f>
        <v>253838078.6992307</v>
      </c>
      <c r="D912" s="3" cm="1">
        <f t="array" ref="D912">INDEX('Modified Iteration Data'!$R$8:$R$1007,MATCH($B912,'Modified Iteration Data'!$AG$8:$AG$1007,0),0)</f>
        <v>143945891.23333549</v>
      </c>
      <c r="E912" s="3">
        <f t="shared" si="98"/>
        <v>253838078.6992307</v>
      </c>
      <c r="F912" s="3">
        <f t="shared" si="99"/>
        <v>143945891.23333549</v>
      </c>
      <c r="G912" s="3">
        <f t="shared" si="96"/>
        <v>143945891.23333549</v>
      </c>
      <c r="H912" s="3">
        <v>0</v>
      </c>
      <c r="I912" s="3">
        <f t="shared" si="100"/>
        <v>109892187.46589521</v>
      </c>
      <c r="J912" s="5">
        <f t="shared" si="101"/>
        <v>905</v>
      </c>
    </row>
    <row r="913" spans="2:10" x14ac:dyDescent="0.25">
      <c r="B913" s="6">
        <f t="shared" si="97"/>
        <v>0.90600000000000003</v>
      </c>
      <c r="C913" s="3" cm="1">
        <f t="array" ref="C913">INDEX('Modified Iteration Data'!$Q$8:$Q$1007,MATCH($B913,'Modified Iteration Data'!$AF$8:$AF$1007,0),0)</f>
        <v>253857159.47709447</v>
      </c>
      <c r="D913" s="3" cm="1">
        <f t="array" ref="D913">INDEX('Modified Iteration Data'!$R$8:$R$1007,MATCH($B913,'Modified Iteration Data'!$AG$8:$AG$1007,0),0)</f>
        <v>144102504.12323838</v>
      </c>
      <c r="E913" s="3">
        <f t="shared" si="98"/>
        <v>253857159.47709447</v>
      </c>
      <c r="F913" s="3">
        <f t="shared" si="99"/>
        <v>144102504.12323838</v>
      </c>
      <c r="G913" s="3">
        <f t="shared" si="96"/>
        <v>144102504.12323838</v>
      </c>
      <c r="H913" s="3">
        <v>0</v>
      </c>
      <c r="I913" s="3">
        <f t="shared" si="100"/>
        <v>109754655.35385609</v>
      </c>
      <c r="J913" s="5">
        <f t="shared" si="101"/>
        <v>906</v>
      </c>
    </row>
    <row r="914" spans="2:10" x14ac:dyDescent="0.25">
      <c r="B914" s="6">
        <f t="shared" si="97"/>
        <v>0.90700000000000003</v>
      </c>
      <c r="C914" s="3" cm="1">
        <f t="array" ref="C914">INDEX('Modified Iteration Data'!$Q$8:$Q$1007,MATCH($B914,'Modified Iteration Data'!$AF$8:$AF$1007,0),0)</f>
        <v>254318295.08676571</v>
      </c>
      <c r="D914" s="3" cm="1">
        <f t="array" ref="D914">INDEX('Modified Iteration Data'!$R$8:$R$1007,MATCH($B914,'Modified Iteration Data'!$AG$8:$AG$1007,0),0)</f>
        <v>144346510.39253038</v>
      </c>
      <c r="E914" s="3">
        <f t="shared" si="98"/>
        <v>254318295.08676571</v>
      </c>
      <c r="F914" s="3">
        <f t="shared" si="99"/>
        <v>144346510.39253038</v>
      </c>
      <c r="G914" s="3">
        <f t="shared" si="96"/>
        <v>144346510.39253038</v>
      </c>
      <c r="H914" s="3">
        <v>0</v>
      </c>
      <c r="I914" s="3">
        <f t="shared" si="100"/>
        <v>109971784.69423532</v>
      </c>
      <c r="J914" s="5">
        <f t="shared" si="101"/>
        <v>907</v>
      </c>
    </row>
    <row r="915" spans="2:10" x14ac:dyDescent="0.25">
      <c r="B915" s="6">
        <f t="shared" si="97"/>
        <v>0.90800000000000003</v>
      </c>
      <c r="C915" s="3" cm="1">
        <f t="array" ref="C915">INDEX('Modified Iteration Data'!$Q$8:$Q$1007,MATCH($B915,'Modified Iteration Data'!$AF$8:$AF$1007,0),0)</f>
        <v>254321061.59530571</v>
      </c>
      <c r="D915" s="3" cm="1">
        <f t="array" ref="D915">INDEX('Modified Iteration Data'!$R$8:$R$1007,MATCH($B915,'Modified Iteration Data'!$AG$8:$AG$1007,0),0)</f>
        <v>144400609.20044428</v>
      </c>
      <c r="E915" s="3">
        <f t="shared" si="98"/>
        <v>254321061.59530571</v>
      </c>
      <c r="F915" s="3">
        <f t="shared" si="99"/>
        <v>144400609.20044428</v>
      </c>
      <c r="G915" s="3">
        <f t="shared" si="96"/>
        <v>144400609.20044428</v>
      </c>
      <c r="H915" s="3">
        <v>0</v>
      </c>
      <c r="I915" s="3">
        <f t="shared" si="100"/>
        <v>109920452.39486143</v>
      </c>
      <c r="J915" s="5">
        <f t="shared" si="101"/>
        <v>908</v>
      </c>
    </row>
    <row r="916" spans="2:10" x14ac:dyDescent="0.25">
      <c r="B916" s="6">
        <f t="shared" si="97"/>
        <v>0.90900000000000003</v>
      </c>
      <c r="C916" s="3" cm="1">
        <f t="array" ref="C916">INDEX('Modified Iteration Data'!$Q$8:$Q$1007,MATCH($B916,'Modified Iteration Data'!$AF$8:$AF$1007,0),0)</f>
        <v>255254664.88497519</v>
      </c>
      <c r="D916" s="3" cm="1">
        <f t="array" ref="D916">INDEX('Modified Iteration Data'!$R$8:$R$1007,MATCH($B916,'Modified Iteration Data'!$AG$8:$AG$1007,0),0)</f>
        <v>144517520.52426058</v>
      </c>
      <c r="E916" s="3">
        <f t="shared" si="98"/>
        <v>255254664.88497519</v>
      </c>
      <c r="F916" s="3">
        <f t="shared" si="99"/>
        <v>144517520.52426058</v>
      </c>
      <c r="G916" s="3">
        <f t="shared" si="96"/>
        <v>144517520.52426058</v>
      </c>
      <c r="H916" s="3">
        <v>0</v>
      </c>
      <c r="I916" s="3">
        <f t="shared" si="100"/>
        <v>110737144.36071461</v>
      </c>
      <c r="J916" s="5">
        <f t="shared" si="101"/>
        <v>909</v>
      </c>
    </row>
    <row r="917" spans="2:10" x14ac:dyDescent="0.25">
      <c r="B917" s="6">
        <f t="shared" si="97"/>
        <v>0.91</v>
      </c>
      <c r="C917" s="3" cm="1">
        <f t="array" ref="C917">INDEX('Modified Iteration Data'!$Q$8:$Q$1007,MATCH($B917,'Modified Iteration Data'!$AF$8:$AF$1007,0),0)</f>
        <v>256209521.18989462</v>
      </c>
      <c r="D917" s="3" cm="1">
        <f t="array" ref="D917">INDEX('Modified Iteration Data'!$R$8:$R$1007,MATCH($B917,'Modified Iteration Data'!$AG$8:$AG$1007,0),0)</f>
        <v>144519000.7401371</v>
      </c>
      <c r="E917" s="3">
        <f t="shared" si="98"/>
        <v>256209521.18989462</v>
      </c>
      <c r="F917" s="3">
        <f t="shared" si="99"/>
        <v>144519000.7401371</v>
      </c>
      <c r="G917" s="3">
        <f t="shared" si="96"/>
        <v>144519000.7401371</v>
      </c>
      <c r="H917" s="3">
        <v>0</v>
      </c>
      <c r="I917" s="3">
        <f t="shared" si="100"/>
        <v>111690520.44975752</v>
      </c>
      <c r="J917" s="5">
        <f t="shared" si="101"/>
        <v>910</v>
      </c>
    </row>
    <row r="918" spans="2:10" x14ac:dyDescent="0.25">
      <c r="B918" s="6">
        <f t="shared" si="97"/>
        <v>0.91100000000000003</v>
      </c>
      <c r="C918" s="3" cm="1">
        <f t="array" ref="C918">INDEX('Modified Iteration Data'!$Q$8:$Q$1007,MATCH($B918,'Modified Iteration Data'!$AF$8:$AF$1007,0),0)</f>
        <v>257025157.676662</v>
      </c>
      <c r="D918" s="3" cm="1">
        <f t="array" ref="D918">INDEX('Modified Iteration Data'!$R$8:$R$1007,MATCH($B918,'Modified Iteration Data'!$AG$8:$AG$1007,0),0)</f>
        <v>145085553.43428189</v>
      </c>
      <c r="E918" s="3">
        <f t="shared" si="98"/>
        <v>257025157.676662</v>
      </c>
      <c r="F918" s="3">
        <f t="shared" si="99"/>
        <v>145085553.43428189</v>
      </c>
      <c r="G918" s="3">
        <f t="shared" si="96"/>
        <v>145085553.43428189</v>
      </c>
      <c r="H918" s="3">
        <v>0</v>
      </c>
      <c r="I918" s="3">
        <f t="shared" si="100"/>
        <v>111939604.24238011</v>
      </c>
      <c r="J918" s="5">
        <f t="shared" si="101"/>
        <v>911</v>
      </c>
    </row>
    <row r="919" spans="2:10" x14ac:dyDescent="0.25">
      <c r="B919" s="6">
        <f t="shared" si="97"/>
        <v>0.91200000000000003</v>
      </c>
      <c r="C919" s="3" cm="1">
        <f t="array" ref="C919">INDEX('Modified Iteration Data'!$Q$8:$Q$1007,MATCH($B919,'Modified Iteration Data'!$AF$8:$AF$1007,0),0)</f>
        <v>257327570.3807618</v>
      </c>
      <c r="D919" s="3" cm="1">
        <f t="array" ref="D919">INDEX('Modified Iteration Data'!$R$8:$R$1007,MATCH($B919,'Modified Iteration Data'!$AG$8:$AG$1007,0),0)</f>
        <v>145139634.10653669</v>
      </c>
      <c r="E919" s="3">
        <f t="shared" si="98"/>
        <v>257327570.3807618</v>
      </c>
      <c r="F919" s="3">
        <f t="shared" si="99"/>
        <v>145139634.10653669</v>
      </c>
      <c r="G919" s="3">
        <f t="shared" si="96"/>
        <v>145139634.10653669</v>
      </c>
      <c r="H919" s="3">
        <v>0</v>
      </c>
      <c r="I919" s="3">
        <f t="shared" si="100"/>
        <v>112187936.27422512</v>
      </c>
      <c r="J919" s="5">
        <f t="shared" si="101"/>
        <v>912</v>
      </c>
    </row>
    <row r="920" spans="2:10" x14ac:dyDescent="0.25">
      <c r="B920" s="6">
        <f t="shared" si="97"/>
        <v>0.91300000000000003</v>
      </c>
      <c r="C920" s="3" cm="1">
        <f t="array" ref="C920">INDEX('Modified Iteration Data'!$Q$8:$Q$1007,MATCH($B920,'Modified Iteration Data'!$AF$8:$AF$1007,0),0)</f>
        <v>257718429.47776479</v>
      </c>
      <c r="D920" s="3" cm="1">
        <f t="array" ref="D920">INDEX('Modified Iteration Data'!$R$8:$R$1007,MATCH($B920,'Modified Iteration Data'!$AG$8:$AG$1007,0),0)</f>
        <v>145311104.2561954</v>
      </c>
      <c r="E920" s="3">
        <f t="shared" si="98"/>
        <v>257718429.47776479</v>
      </c>
      <c r="F920" s="3">
        <f t="shared" si="99"/>
        <v>145311104.2561954</v>
      </c>
      <c r="G920" s="3">
        <f t="shared" si="96"/>
        <v>145311104.2561954</v>
      </c>
      <c r="H920" s="3">
        <v>0</v>
      </c>
      <c r="I920" s="3">
        <f t="shared" si="100"/>
        <v>112407325.22156939</v>
      </c>
      <c r="J920" s="5">
        <f t="shared" si="101"/>
        <v>913</v>
      </c>
    </row>
    <row r="921" spans="2:10" x14ac:dyDescent="0.25">
      <c r="B921" s="6">
        <f t="shared" si="97"/>
        <v>0.91400000000000003</v>
      </c>
      <c r="C921" s="3" cm="1">
        <f t="array" ref="C921">INDEX('Modified Iteration Data'!$Q$8:$Q$1007,MATCH($B921,'Modified Iteration Data'!$AF$8:$AF$1007,0),0)</f>
        <v>258044610.41266418</v>
      </c>
      <c r="D921" s="3" cm="1">
        <f t="array" ref="D921">INDEX('Modified Iteration Data'!$R$8:$R$1007,MATCH($B921,'Modified Iteration Data'!$AG$8:$AG$1007,0),0)</f>
        <v>145442898.58217752</v>
      </c>
      <c r="E921" s="3">
        <f t="shared" si="98"/>
        <v>258044610.41266418</v>
      </c>
      <c r="F921" s="3">
        <f t="shared" si="99"/>
        <v>145442898.58217752</v>
      </c>
      <c r="G921" s="3">
        <f t="shared" si="96"/>
        <v>145442898.58217752</v>
      </c>
      <c r="H921" s="3">
        <v>0</v>
      </c>
      <c r="I921" s="3">
        <f t="shared" si="100"/>
        <v>112601711.83048666</v>
      </c>
      <c r="J921" s="5">
        <f t="shared" si="101"/>
        <v>914</v>
      </c>
    </row>
    <row r="922" spans="2:10" x14ac:dyDescent="0.25">
      <c r="B922" s="6">
        <f t="shared" si="97"/>
        <v>0.91500000000000004</v>
      </c>
      <c r="C922" s="3" cm="1">
        <f t="array" ref="C922">INDEX('Modified Iteration Data'!$Q$8:$Q$1007,MATCH($B922,'Modified Iteration Data'!$AF$8:$AF$1007,0),0)</f>
        <v>258130950.664693</v>
      </c>
      <c r="D922" s="3" cm="1">
        <f t="array" ref="D922">INDEX('Modified Iteration Data'!$R$8:$R$1007,MATCH($B922,'Modified Iteration Data'!$AG$8:$AG$1007,0),0)</f>
        <v>145459366.26807189</v>
      </c>
      <c r="E922" s="3">
        <f t="shared" si="98"/>
        <v>258130950.664693</v>
      </c>
      <c r="F922" s="3">
        <f t="shared" si="99"/>
        <v>145459366.26807189</v>
      </c>
      <c r="G922" s="3">
        <f t="shared" si="96"/>
        <v>145459366.26807189</v>
      </c>
      <c r="H922" s="3">
        <v>0</v>
      </c>
      <c r="I922" s="3">
        <f t="shared" si="100"/>
        <v>112671584.39662111</v>
      </c>
      <c r="J922" s="5">
        <f t="shared" si="101"/>
        <v>915</v>
      </c>
    </row>
    <row r="923" spans="2:10" x14ac:dyDescent="0.25">
      <c r="B923" s="6">
        <f t="shared" si="97"/>
        <v>0.91600000000000004</v>
      </c>
      <c r="C923" s="3" cm="1">
        <f t="array" ref="C923">INDEX('Modified Iteration Data'!$Q$8:$Q$1007,MATCH($B923,'Modified Iteration Data'!$AF$8:$AF$1007,0),0)</f>
        <v>258433304.9532797</v>
      </c>
      <c r="D923" s="3" cm="1">
        <f t="array" ref="D923">INDEX('Modified Iteration Data'!$R$8:$R$1007,MATCH($B923,'Modified Iteration Data'!$AG$8:$AG$1007,0),0)</f>
        <v>145477369.41458941</v>
      </c>
      <c r="E923" s="3">
        <f t="shared" si="98"/>
        <v>258433304.9532797</v>
      </c>
      <c r="F923" s="3">
        <f t="shared" si="99"/>
        <v>145477369.41458941</v>
      </c>
      <c r="G923" s="3">
        <f t="shared" si="96"/>
        <v>145477369.41458941</v>
      </c>
      <c r="H923" s="3">
        <v>0</v>
      </c>
      <c r="I923" s="3">
        <f t="shared" si="100"/>
        <v>112955935.5386903</v>
      </c>
      <c r="J923" s="5">
        <f t="shared" si="101"/>
        <v>916</v>
      </c>
    </row>
    <row r="924" spans="2:10" x14ac:dyDescent="0.25">
      <c r="B924" s="6">
        <f t="shared" si="97"/>
        <v>0.91700000000000004</v>
      </c>
      <c r="C924" s="3" cm="1">
        <f t="array" ref="C924">INDEX('Modified Iteration Data'!$Q$8:$Q$1007,MATCH($B924,'Modified Iteration Data'!$AF$8:$AF$1007,0),0)</f>
        <v>258990897.5183897</v>
      </c>
      <c r="D924" s="3" cm="1">
        <f t="array" ref="D924">INDEX('Modified Iteration Data'!$R$8:$R$1007,MATCH($B924,'Modified Iteration Data'!$AG$8:$AG$1007,0),0)</f>
        <v>145731728.6726082</v>
      </c>
      <c r="E924" s="3">
        <f t="shared" si="98"/>
        <v>258990897.5183897</v>
      </c>
      <c r="F924" s="3">
        <f t="shared" si="99"/>
        <v>145731728.6726082</v>
      </c>
      <c r="G924" s="3">
        <f t="shared" si="96"/>
        <v>145731728.6726082</v>
      </c>
      <c r="H924" s="3">
        <v>0</v>
      </c>
      <c r="I924" s="3">
        <f t="shared" si="100"/>
        <v>113259168.84578151</v>
      </c>
      <c r="J924" s="5">
        <f t="shared" si="101"/>
        <v>917</v>
      </c>
    </row>
    <row r="925" spans="2:10" x14ac:dyDescent="0.25">
      <c r="B925" s="6">
        <f t="shared" si="97"/>
        <v>0.91800000000000004</v>
      </c>
      <c r="C925" s="3" cm="1">
        <f t="array" ref="C925">INDEX('Modified Iteration Data'!$Q$8:$Q$1007,MATCH($B925,'Modified Iteration Data'!$AF$8:$AF$1007,0),0)</f>
        <v>259353048.72653371</v>
      </c>
      <c r="D925" s="3" cm="1">
        <f t="array" ref="D925">INDEX('Modified Iteration Data'!$R$8:$R$1007,MATCH($B925,'Modified Iteration Data'!$AG$8:$AG$1007,0),0)</f>
        <v>145803116.41473049</v>
      </c>
      <c r="E925" s="3">
        <f t="shared" si="98"/>
        <v>259353048.72653371</v>
      </c>
      <c r="F925" s="3">
        <f t="shared" si="99"/>
        <v>145803116.41473049</v>
      </c>
      <c r="G925" s="3">
        <f t="shared" si="96"/>
        <v>145803116.41473049</v>
      </c>
      <c r="H925" s="3">
        <v>0</v>
      </c>
      <c r="I925" s="3">
        <f t="shared" si="100"/>
        <v>113549932.31180322</v>
      </c>
      <c r="J925" s="5">
        <f t="shared" si="101"/>
        <v>918</v>
      </c>
    </row>
    <row r="926" spans="2:10" x14ac:dyDescent="0.25">
      <c r="B926" s="6">
        <f t="shared" si="97"/>
        <v>0.91900000000000004</v>
      </c>
      <c r="C926" s="3" cm="1">
        <f t="array" ref="C926">INDEX('Modified Iteration Data'!$Q$8:$Q$1007,MATCH($B926,'Modified Iteration Data'!$AF$8:$AF$1007,0),0)</f>
        <v>259394468.78654</v>
      </c>
      <c r="D926" s="3" cm="1">
        <f t="array" ref="D926">INDEX('Modified Iteration Data'!$R$8:$R$1007,MATCH($B926,'Modified Iteration Data'!$AG$8:$AG$1007,0),0)</f>
        <v>145884950.79362679</v>
      </c>
      <c r="E926" s="3">
        <f t="shared" si="98"/>
        <v>259394468.78654</v>
      </c>
      <c r="F926" s="3">
        <f t="shared" si="99"/>
        <v>145884950.79362679</v>
      </c>
      <c r="G926" s="3">
        <f t="shared" si="96"/>
        <v>145884950.79362679</v>
      </c>
      <c r="H926" s="3">
        <v>0</v>
      </c>
      <c r="I926" s="3">
        <f t="shared" si="100"/>
        <v>113509517.99291322</v>
      </c>
      <c r="J926" s="5">
        <f t="shared" si="101"/>
        <v>919</v>
      </c>
    </row>
    <row r="927" spans="2:10" x14ac:dyDescent="0.25">
      <c r="B927" s="6">
        <f t="shared" si="97"/>
        <v>0.92</v>
      </c>
      <c r="C927" s="3" cm="1">
        <f t="array" ref="C927">INDEX('Modified Iteration Data'!$Q$8:$Q$1007,MATCH($B927,'Modified Iteration Data'!$AF$8:$AF$1007,0),0)</f>
        <v>260631367.4891642</v>
      </c>
      <c r="D927" s="3" cm="1">
        <f t="array" ref="D927">INDEX('Modified Iteration Data'!$R$8:$R$1007,MATCH($B927,'Modified Iteration Data'!$AG$8:$AG$1007,0),0)</f>
        <v>146115715.23392349</v>
      </c>
      <c r="E927" s="3">
        <f t="shared" si="98"/>
        <v>260631367.4891642</v>
      </c>
      <c r="F927" s="3">
        <f t="shared" si="99"/>
        <v>146115715.23392349</v>
      </c>
      <c r="G927" s="3">
        <f t="shared" si="96"/>
        <v>146115715.23392349</v>
      </c>
      <c r="H927" s="3">
        <v>0</v>
      </c>
      <c r="I927" s="3">
        <f t="shared" si="100"/>
        <v>114515652.25524071</v>
      </c>
      <c r="J927" s="5">
        <f t="shared" si="101"/>
        <v>920</v>
      </c>
    </row>
    <row r="928" spans="2:10" x14ac:dyDescent="0.25">
      <c r="B928" s="6">
        <f t="shared" si="97"/>
        <v>0.92100000000000004</v>
      </c>
      <c r="C928" s="3" cm="1">
        <f t="array" ref="C928">INDEX('Modified Iteration Data'!$Q$8:$Q$1007,MATCH($B928,'Modified Iteration Data'!$AF$8:$AF$1007,0),0)</f>
        <v>260694676.52961189</v>
      </c>
      <c r="D928" s="3" cm="1">
        <f t="array" ref="D928">INDEX('Modified Iteration Data'!$R$8:$R$1007,MATCH($B928,'Modified Iteration Data'!$AG$8:$AG$1007,0),0)</f>
        <v>146205365.6725764</v>
      </c>
      <c r="E928" s="3">
        <f t="shared" si="98"/>
        <v>260694676.52961189</v>
      </c>
      <c r="F928" s="3">
        <f t="shared" si="99"/>
        <v>146205365.6725764</v>
      </c>
      <c r="G928" s="3">
        <f t="shared" si="96"/>
        <v>146205365.6725764</v>
      </c>
      <c r="H928" s="3">
        <v>0</v>
      </c>
      <c r="I928" s="3">
        <f t="shared" si="100"/>
        <v>114489310.85703549</v>
      </c>
      <c r="J928" s="5">
        <f t="shared" si="101"/>
        <v>921</v>
      </c>
    </row>
    <row r="929" spans="2:10" x14ac:dyDescent="0.25">
      <c r="B929" s="6">
        <f t="shared" si="97"/>
        <v>0.92200000000000004</v>
      </c>
      <c r="C929" s="3" cm="1">
        <f t="array" ref="C929">INDEX('Modified Iteration Data'!$Q$8:$Q$1007,MATCH($B929,'Modified Iteration Data'!$AF$8:$AF$1007,0),0)</f>
        <v>260996465.78933871</v>
      </c>
      <c r="D929" s="3" cm="1">
        <f t="array" ref="D929">INDEX('Modified Iteration Data'!$R$8:$R$1007,MATCH($B929,'Modified Iteration Data'!$AG$8:$AG$1007,0),0)</f>
        <v>146264995.68957102</v>
      </c>
      <c r="E929" s="3">
        <f t="shared" si="98"/>
        <v>260996465.78933871</v>
      </c>
      <c r="F929" s="3">
        <f t="shared" si="99"/>
        <v>146264995.68957102</v>
      </c>
      <c r="G929" s="3">
        <f t="shared" si="96"/>
        <v>146264995.68957102</v>
      </c>
      <c r="H929" s="3">
        <v>0</v>
      </c>
      <c r="I929" s="3">
        <f t="shared" si="100"/>
        <v>114731470.09976768</v>
      </c>
      <c r="J929" s="5">
        <f t="shared" si="101"/>
        <v>922</v>
      </c>
    </row>
    <row r="930" spans="2:10" x14ac:dyDescent="0.25">
      <c r="B930" s="6">
        <f t="shared" si="97"/>
        <v>0.92300000000000004</v>
      </c>
      <c r="C930" s="3" cm="1">
        <f t="array" ref="C930">INDEX('Modified Iteration Data'!$Q$8:$Q$1007,MATCH($B930,'Modified Iteration Data'!$AF$8:$AF$1007,0),0)</f>
        <v>261105803.9894338</v>
      </c>
      <c r="D930" s="3" cm="1">
        <f t="array" ref="D930">INDEX('Modified Iteration Data'!$R$8:$R$1007,MATCH($B930,'Modified Iteration Data'!$AG$8:$AG$1007,0),0)</f>
        <v>146610528.66615868</v>
      </c>
      <c r="E930" s="3">
        <f t="shared" si="98"/>
        <v>261105803.9894338</v>
      </c>
      <c r="F930" s="3">
        <f t="shared" si="99"/>
        <v>146610528.66615868</v>
      </c>
      <c r="G930" s="3">
        <f t="shared" si="96"/>
        <v>146610528.66615868</v>
      </c>
      <c r="H930" s="3">
        <v>0</v>
      </c>
      <c r="I930" s="3">
        <f t="shared" si="100"/>
        <v>114495275.32327512</v>
      </c>
      <c r="J930" s="5">
        <f t="shared" si="101"/>
        <v>923</v>
      </c>
    </row>
    <row r="931" spans="2:10" x14ac:dyDescent="0.25">
      <c r="B931" s="6">
        <f t="shared" si="97"/>
        <v>0.92400000000000004</v>
      </c>
      <c r="C931" s="3" cm="1">
        <f t="array" ref="C931">INDEX('Modified Iteration Data'!$Q$8:$Q$1007,MATCH($B931,'Modified Iteration Data'!$AF$8:$AF$1007,0),0)</f>
        <v>261163586.80614221</v>
      </c>
      <c r="D931" s="3" cm="1">
        <f t="array" ref="D931">INDEX('Modified Iteration Data'!$R$8:$R$1007,MATCH($B931,'Modified Iteration Data'!$AG$8:$AG$1007,0),0)</f>
        <v>146802310.7626754</v>
      </c>
      <c r="E931" s="3">
        <f t="shared" si="98"/>
        <v>261163586.80614221</v>
      </c>
      <c r="F931" s="3">
        <f t="shared" si="99"/>
        <v>146802310.7626754</v>
      </c>
      <c r="G931" s="3">
        <f t="shared" si="96"/>
        <v>146802310.7626754</v>
      </c>
      <c r="H931" s="3">
        <v>0</v>
      </c>
      <c r="I931" s="3">
        <f t="shared" si="100"/>
        <v>114361276.04346681</v>
      </c>
      <c r="J931" s="5">
        <f t="shared" si="101"/>
        <v>924</v>
      </c>
    </row>
    <row r="932" spans="2:10" x14ac:dyDescent="0.25">
      <c r="B932" s="6">
        <f t="shared" si="97"/>
        <v>0.92500000000000004</v>
      </c>
      <c r="C932" s="3" cm="1">
        <f t="array" ref="C932">INDEX('Modified Iteration Data'!$Q$8:$Q$1007,MATCH($B932,'Modified Iteration Data'!$AF$8:$AF$1007,0),0)</f>
        <v>262249682.456958</v>
      </c>
      <c r="D932" s="3" cm="1">
        <f t="array" ref="D932">INDEX('Modified Iteration Data'!$R$8:$R$1007,MATCH($B932,'Modified Iteration Data'!$AG$8:$AG$1007,0),0)</f>
        <v>146824439.95834771</v>
      </c>
      <c r="E932" s="3">
        <f t="shared" si="98"/>
        <v>262249682.456958</v>
      </c>
      <c r="F932" s="3">
        <f t="shared" si="99"/>
        <v>146824439.95834771</v>
      </c>
      <c r="G932" s="3">
        <f t="shared" si="96"/>
        <v>146824439.95834771</v>
      </c>
      <c r="H932" s="3">
        <v>0</v>
      </c>
      <c r="I932" s="3">
        <f t="shared" si="100"/>
        <v>115425242.49861029</v>
      </c>
      <c r="J932" s="5">
        <f t="shared" si="101"/>
        <v>925</v>
      </c>
    </row>
    <row r="933" spans="2:10" x14ac:dyDescent="0.25">
      <c r="B933" s="6">
        <f t="shared" si="97"/>
        <v>0.92600000000000005</v>
      </c>
      <c r="C933" s="3" cm="1">
        <f t="array" ref="C933">INDEX('Modified Iteration Data'!$Q$8:$Q$1007,MATCH($B933,'Modified Iteration Data'!$AF$8:$AF$1007,0),0)</f>
        <v>262365091.58226138</v>
      </c>
      <c r="D933" s="3" cm="1">
        <f t="array" ref="D933">INDEX('Modified Iteration Data'!$R$8:$R$1007,MATCH($B933,'Modified Iteration Data'!$AG$8:$AG$1007,0),0)</f>
        <v>147067631.89393228</v>
      </c>
      <c r="E933" s="3">
        <f t="shared" si="98"/>
        <v>262365091.58226138</v>
      </c>
      <c r="F933" s="3">
        <f t="shared" si="99"/>
        <v>147067631.89393228</v>
      </c>
      <c r="G933" s="3">
        <f t="shared" si="96"/>
        <v>147067631.89393228</v>
      </c>
      <c r="H933" s="3">
        <v>0</v>
      </c>
      <c r="I933" s="3">
        <f t="shared" si="100"/>
        <v>115297459.6883291</v>
      </c>
      <c r="J933" s="5">
        <f t="shared" si="101"/>
        <v>926</v>
      </c>
    </row>
    <row r="934" spans="2:10" x14ac:dyDescent="0.25">
      <c r="B934" s="6">
        <f t="shared" si="97"/>
        <v>0.92700000000000005</v>
      </c>
      <c r="C934" s="3" cm="1">
        <f t="array" ref="C934">INDEX('Modified Iteration Data'!$Q$8:$Q$1007,MATCH($B934,'Modified Iteration Data'!$AF$8:$AF$1007,0),0)</f>
        <v>262527405.57568228</v>
      </c>
      <c r="D934" s="3" cm="1">
        <f t="array" ref="D934">INDEX('Modified Iteration Data'!$R$8:$R$1007,MATCH($B934,'Modified Iteration Data'!$AG$8:$AG$1007,0),0)</f>
        <v>147625668.4750447</v>
      </c>
      <c r="E934" s="3">
        <f t="shared" si="98"/>
        <v>262527405.57568228</v>
      </c>
      <c r="F934" s="3">
        <f t="shared" si="99"/>
        <v>147625668.4750447</v>
      </c>
      <c r="G934" s="3">
        <f t="shared" si="96"/>
        <v>147625668.4750447</v>
      </c>
      <c r="H934" s="3">
        <v>0</v>
      </c>
      <c r="I934" s="3">
        <f t="shared" si="100"/>
        <v>114901737.10063758</v>
      </c>
      <c r="J934" s="5">
        <f t="shared" si="101"/>
        <v>927</v>
      </c>
    </row>
    <row r="935" spans="2:10" x14ac:dyDescent="0.25">
      <c r="B935" s="6">
        <f t="shared" si="97"/>
        <v>0.92800000000000005</v>
      </c>
      <c r="C935" s="3" cm="1">
        <f t="array" ref="C935">INDEX('Modified Iteration Data'!$Q$8:$Q$1007,MATCH($B935,'Modified Iteration Data'!$AF$8:$AF$1007,0),0)</f>
        <v>262696359.03971091</v>
      </c>
      <c r="D935" s="3" cm="1">
        <f t="array" ref="D935">INDEX('Modified Iteration Data'!$R$8:$R$1007,MATCH($B935,'Modified Iteration Data'!$AG$8:$AG$1007,0),0)</f>
        <v>147905445.3279838</v>
      </c>
      <c r="E935" s="3">
        <f t="shared" si="98"/>
        <v>262696359.03971091</v>
      </c>
      <c r="F935" s="3">
        <f t="shared" si="99"/>
        <v>147905445.3279838</v>
      </c>
      <c r="G935" s="3">
        <f t="shared" si="96"/>
        <v>147905445.3279838</v>
      </c>
      <c r="H935" s="3">
        <v>0</v>
      </c>
      <c r="I935" s="3">
        <f t="shared" si="100"/>
        <v>114790913.71172711</v>
      </c>
      <c r="J935" s="5">
        <f t="shared" si="101"/>
        <v>928</v>
      </c>
    </row>
    <row r="936" spans="2:10" x14ac:dyDescent="0.25">
      <c r="B936" s="6">
        <f t="shared" si="97"/>
        <v>0.92900000000000005</v>
      </c>
      <c r="C936" s="3" cm="1">
        <f t="array" ref="C936">INDEX('Modified Iteration Data'!$Q$8:$Q$1007,MATCH($B936,'Modified Iteration Data'!$AF$8:$AF$1007,0),0)</f>
        <v>262861748.21043509</v>
      </c>
      <c r="D936" s="3" cm="1">
        <f t="array" ref="D936">INDEX('Modified Iteration Data'!$R$8:$R$1007,MATCH($B936,'Modified Iteration Data'!$AG$8:$AG$1007,0),0)</f>
        <v>147968199.3276453</v>
      </c>
      <c r="E936" s="3">
        <f t="shared" si="98"/>
        <v>262861748.21043509</v>
      </c>
      <c r="F936" s="3">
        <f t="shared" si="99"/>
        <v>147968199.3276453</v>
      </c>
      <c r="G936" s="3">
        <f t="shared" si="96"/>
        <v>147968199.3276453</v>
      </c>
      <c r="H936" s="3">
        <v>0</v>
      </c>
      <c r="I936" s="3">
        <f t="shared" si="100"/>
        <v>114893548.88278979</v>
      </c>
      <c r="J936" s="5">
        <f t="shared" si="101"/>
        <v>929</v>
      </c>
    </row>
    <row r="937" spans="2:10" x14ac:dyDescent="0.25">
      <c r="B937" s="6">
        <f t="shared" si="97"/>
        <v>0.93</v>
      </c>
      <c r="C937" s="3" cm="1">
        <f t="array" ref="C937">INDEX('Modified Iteration Data'!$Q$8:$Q$1007,MATCH($B937,'Modified Iteration Data'!$AF$8:$AF$1007,0),0)</f>
        <v>263164902.58104959</v>
      </c>
      <c r="D937" s="3" cm="1">
        <f t="array" ref="D937">INDEX('Modified Iteration Data'!$R$8:$R$1007,MATCH($B937,'Modified Iteration Data'!$AG$8:$AG$1007,0),0)</f>
        <v>148003150.93384379</v>
      </c>
      <c r="E937" s="3">
        <f t="shared" si="98"/>
        <v>263164902.58104959</v>
      </c>
      <c r="F937" s="3">
        <f t="shared" si="99"/>
        <v>148003150.93384379</v>
      </c>
      <c r="G937" s="3">
        <f t="shared" si="96"/>
        <v>148003150.93384379</v>
      </c>
      <c r="H937" s="3">
        <v>0</v>
      </c>
      <c r="I937" s="3">
        <f t="shared" si="100"/>
        <v>115161751.6472058</v>
      </c>
      <c r="J937" s="5">
        <f t="shared" si="101"/>
        <v>930</v>
      </c>
    </row>
    <row r="938" spans="2:10" x14ac:dyDescent="0.25">
      <c r="B938" s="6">
        <f t="shared" si="97"/>
        <v>0.93100000000000005</v>
      </c>
      <c r="C938" s="3" cm="1">
        <f t="array" ref="C938">INDEX('Modified Iteration Data'!$Q$8:$Q$1007,MATCH($B938,'Modified Iteration Data'!$AF$8:$AF$1007,0),0)</f>
        <v>264084944.47190621</v>
      </c>
      <c r="D938" s="3" cm="1">
        <f t="array" ref="D938">INDEX('Modified Iteration Data'!$R$8:$R$1007,MATCH($B938,'Modified Iteration Data'!$AG$8:$AG$1007,0),0)</f>
        <v>148514817.63393569</v>
      </c>
      <c r="E938" s="3">
        <f t="shared" si="98"/>
        <v>264084944.47190621</v>
      </c>
      <c r="F938" s="3">
        <f t="shared" si="99"/>
        <v>148514817.63393569</v>
      </c>
      <c r="G938" s="3">
        <f t="shared" si="96"/>
        <v>148514817.63393569</v>
      </c>
      <c r="H938" s="3">
        <v>0</v>
      </c>
      <c r="I938" s="3">
        <f t="shared" si="100"/>
        <v>115570126.83797053</v>
      </c>
      <c r="J938" s="5">
        <f t="shared" si="101"/>
        <v>931</v>
      </c>
    </row>
    <row r="939" spans="2:10" x14ac:dyDescent="0.25">
      <c r="B939" s="6">
        <f t="shared" si="97"/>
        <v>0.93200000000000005</v>
      </c>
      <c r="C939" s="3" cm="1">
        <f t="array" ref="C939">INDEX('Modified Iteration Data'!$Q$8:$Q$1007,MATCH($B939,'Modified Iteration Data'!$AF$8:$AF$1007,0),0)</f>
        <v>264237112.04308531</v>
      </c>
      <c r="D939" s="3" cm="1">
        <f t="array" ref="D939">INDEX('Modified Iteration Data'!$R$8:$R$1007,MATCH($B939,'Modified Iteration Data'!$AG$8:$AG$1007,0),0)</f>
        <v>148546106.61122632</v>
      </c>
      <c r="E939" s="3">
        <f t="shared" si="98"/>
        <v>264237112.04308531</v>
      </c>
      <c r="F939" s="3">
        <f t="shared" si="99"/>
        <v>148546106.61122632</v>
      </c>
      <c r="G939" s="3">
        <f t="shared" si="96"/>
        <v>148546106.61122632</v>
      </c>
      <c r="H939" s="3">
        <v>0</v>
      </c>
      <c r="I939" s="3">
        <f t="shared" si="100"/>
        <v>115691005.43185899</v>
      </c>
      <c r="J939" s="5">
        <f t="shared" si="101"/>
        <v>932</v>
      </c>
    </row>
    <row r="940" spans="2:10" x14ac:dyDescent="0.25">
      <c r="B940" s="6">
        <f t="shared" si="97"/>
        <v>0.93300000000000005</v>
      </c>
      <c r="C940" s="3" cm="1">
        <f t="array" ref="C940">INDEX('Modified Iteration Data'!$Q$8:$Q$1007,MATCH($B940,'Modified Iteration Data'!$AF$8:$AF$1007,0),0)</f>
        <v>266196571.54872009</v>
      </c>
      <c r="D940" s="3" cm="1">
        <f t="array" ref="D940">INDEX('Modified Iteration Data'!$R$8:$R$1007,MATCH($B940,'Modified Iteration Data'!$AG$8:$AG$1007,0),0)</f>
        <v>148694825.43596292</v>
      </c>
      <c r="E940" s="3">
        <f t="shared" si="98"/>
        <v>266196571.54872009</v>
      </c>
      <c r="F940" s="3">
        <f t="shared" si="99"/>
        <v>148694825.43596292</v>
      </c>
      <c r="G940" s="3">
        <f t="shared" si="96"/>
        <v>148694825.43596292</v>
      </c>
      <c r="H940" s="3">
        <v>0</v>
      </c>
      <c r="I940" s="3">
        <f t="shared" si="100"/>
        <v>117501746.11275718</v>
      </c>
      <c r="J940" s="5">
        <f t="shared" si="101"/>
        <v>933</v>
      </c>
    </row>
    <row r="941" spans="2:10" x14ac:dyDescent="0.25">
      <c r="B941" s="6">
        <f t="shared" si="97"/>
        <v>0.93400000000000005</v>
      </c>
      <c r="C941" s="3" cm="1">
        <f t="array" ref="C941">INDEX('Modified Iteration Data'!$Q$8:$Q$1007,MATCH($B941,'Modified Iteration Data'!$AF$8:$AF$1007,0),0)</f>
        <v>267104681.30672932</v>
      </c>
      <c r="D941" s="3" cm="1">
        <f t="array" ref="D941">INDEX('Modified Iteration Data'!$R$8:$R$1007,MATCH($B941,'Modified Iteration Data'!$AG$8:$AG$1007,0),0)</f>
        <v>148871592.19648769</v>
      </c>
      <c r="E941" s="3">
        <f t="shared" si="98"/>
        <v>267104681.30672932</v>
      </c>
      <c r="F941" s="3">
        <f t="shared" si="99"/>
        <v>148871592.19648769</v>
      </c>
      <c r="G941" s="3">
        <f t="shared" si="96"/>
        <v>148871592.19648769</v>
      </c>
      <c r="H941" s="3">
        <v>0</v>
      </c>
      <c r="I941" s="3">
        <f t="shared" si="100"/>
        <v>118233089.11024162</v>
      </c>
      <c r="J941" s="5">
        <f t="shared" si="101"/>
        <v>934</v>
      </c>
    </row>
    <row r="942" spans="2:10" x14ac:dyDescent="0.25">
      <c r="B942" s="6">
        <f t="shared" si="97"/>
        <v>0.93500000000000005</v>
      </c>
      <c r="C942" s="3" cm="1">
        <f t="array" ref="C942">INDEX('Modified Iteration Data'!$Q$8:$Q$1007,MATCH($B942,'Modified Iteration Data'!$AF$8:$AF$1007,0),0)</f>
        <v>267339586.35864538</v>
      </c>
      <c r="D942" s="3" cm="1">
        <f t="array" ref="D942">INDEX('Modified Iteration Data'!$R$8:$R$1007,MATCH($B942,'Modified Iteration Data'!$AG$8:$AG$1007,0),0)</f>
        <v>149149385.50957331</v>
      </c>
      <c r="E942" s="3">
        <f t="shared" si="98"/>
        <v>267339586.35864538</v>
      </c>
      <c r="F942" s="3">
        <f t="shared" si="99"/>
        <v>149149385.50957331</v>
      </c>
      <c r="G942" s="3">
        <f t="shared" si="96"/>
        <v>149149385.50957331</v>
      </c>
      <c r="H942" s="3">
        <v>0</v>
      </c>
      <c r="I942" s="3">
        <f t="shared" si="100"/>
        <v>118190200.84907207</v>
      </c>
      <c r="J942" s="5">
        <f t="shared" si="101"/>
        <v>935</v>
      </c>
    </row>
    <row r="943" spans="2:10" x14ac:dyDescent="0.25">
      <c r="B943" s="6">
        <f t="shared" si="97"/>
        <v>0.93600000000000005</v>
      </c>
      <c r="C943" s="3" cm="1">
        <f t="array" ref="C943">INDEX('Modified Iteration Data'!$Q$8:$Q$1007,MATCH($B943,'Modified Iteration Data'!$AF$8:$AF$1007,0),0)</f>
        <v>269124790.9384256</v>
      </c>
      <c r="D943" s="3" cm="1">
        <f t="array" ref="D943">INDEX('Modified Iteration Data'!$R$8:$R$1007,MATCH($B943,'Modified Iteration Data'!$AG$8:$AG$1007,0),0)</f>
        <v>149237217.56917271</v>
      </c>
      <c r="E943" s="3">
        <f t="shared" si="98"/>
        <v>269124790.9384256</v>
      </c>
      <c r="F943" s="3">
        <f t="shared" si="99"/>
        <v>149237217.56917271</v>
      </c>
      <c r="G943" s="3">
        <f t="shared" si="96"/>
        <v>149237217.56917271</v>
      </c>
      <c r="H943" s="3">
        <v>0</v>
      </c>
      <c r="I943" s="3">
        <f t="shared" si="100"/>
        <v>119887573.36925289</v>
      </c>
      <c r="J943" s="5">
        <f t="shared" si="101"/>
        <v>936</v>
      </c>
    </row>
    <row r="944" spans="2:10" x14ac:dyDescent="0.25">
      <c r="B944" s="6">
        <f t="shared" si="97"/>
        <v>0.93700000000000006</v>
      </c>
      <c r="C944" s="3" cm="1">
        <f t="array" ref="C944">INDEX('Modified Iteration Data'!$Q$8:$Q$1007,MATCH($B944,'Modified Iteration Data'!$AF$8:$AF$1007,0),0)</f>
        <v>269425658.74797106</v>
      </c>
      <c r="D944" s="3" cm="1">
        <f t="array" ref="D944">INDEX('Modified Iteration Data'!$R$8:$R$1007,MATCH($B944,'Modified Iteration Data'!$AG$8:$AG$1007,0),0)</f>
        <v>150082392.634473</v>
      </c>
      <c r="E944" s="3">
        <f t="shared" si="98"/>
        <v>269425658.74797106</v>
      </c>
      <c r="F944" s="3">
        <f t="shared" si="99"/>
        <v>150082392.634473</v>
      </c>
      <c r="G944" s="3">
        <f t="shared" si="96"/>
        <v>150082392.634473</v>
      </c>
      <c r="H944" s="3">
        <v>0</v>
      </c>
      <c r="I944" s="3">
        <f t="shared" si="100"/>
        <v>119343266.11349806</v>
      </c>
      <c r="J944" s="5">
        <f t="shared" si="101"/>
        <v>937</v>
      </c>
    </row>
    <row r="945" spans="2:10" x14ac:dyDescent="0.25">
      <c r="B945" s="6">
        <f t="shared" si="97"/>
        <v>0.93799999999999994</v>
      </c>
      <c r="C945" s="3" cm="1">
        <f t="array" ref="C945">INDEX('Modified Iteration Data'!$Q$8:$Q$1007,MATCH($B945,'Modified Iteration Data'!$AF$8:$AF$1007,0),0)</f>
        <v>269729001.52800143</v>
      </c>
      <c r="D945" s="3" cm="1">
        <f t="array" ref="D945">INDEX('Modified Iteration Data'!$R$8:$R$1007,MATCH($B945,'Modified Iteration Data'!$AG$8:$AG$1007,0),0)</f>
        <v>150249220.6914615</v>
      </c>
      <c r="E945" s="3">
        <f t="shared" si="98"/>
        <v>269729001.52800143</v>
      </c>
      <c r="F945" s="3">
        <f t="shared" si="99"/>
        <v>150249220.6914615</v>
      </c>
      <c r="G945" s="3">
        <f t="shared" si="96"/>
        <v>150249220.6914615</v>
      </c>
      <c r="H945" s="3">
        <v>0</v>
      </c>
      <c r="I945" s="3">
        <f t="shared" si="100"/>
        <v>119479780.83653992</v>
      </c>
      <c r="J945" s="5">
        <f t="shared" si="101"/>
        <v>938</v>
      </c>
    </row>
    <row r="946" spans="2:10" x14ac:dyDescent="0.25">
      <c r="B946" s="6">
        <f t="shared" si="97"/>
        <v>0.93899999999999995</v>
      </c>
      <c r="C946" s="3" cm="1">
        <f t="array" ref="C946">INDEX('Modified Iteration Data'!$Q$8:$Q$1007,MATCH($B946,'Modified Iteration Data'!$AF$8:$AF$1007,0),0)</f>
        <v>270164242.6826852</v>
      </c>
      <c r="D946" s="3" cm="1">
        <f t="array" ref="D946">INDEX('Modified Iteration Data'!$R$8:$R$1007,MATCH($B946,'Modified Iteration Data'!$AG$8:$AG$1007,0),0)</f>
        <v>150698709.92277378</v>
      </c>
      <c r="E946" s="3">
        <f t="shared" si="98"/>
        <v>270164242.6826852</v>
      </c>
      <c r="F946" s="3">
        <f t="shared" si="99"/>
        <v>150698709.92277378</v>
      </c>
      <c r="G946" s="3">
        <f t="shared" si="96"/>
        <v>150698709.92277378</v>
      </c>
      <c r="H946" s="3">
        <v>0</v>
      </c>
      <c r="I946" s="3">
        <f t="shared" si="100"/>
        <v>119465532.75991142</v>
      </c>
      <c r="J946" s="5">
        <f t="shared" si="101"/>
        <v>939</v>
      </c>
    </row>
    <row r="947" spans="2:10" x14ac:dyDescent="0.25">
      <c r="B947" s="6">
        <f t="shared" si="97"/>
        <v>0.94</v>
      </c>
      <c r="C947" s="3" cm="1">
        <f t="array" ref="C947">INDEX('Modified Iteration Data'!$Q$8:$Q$1007,MATCH($B947,'Modified Iteration Data'!$AF$8:$AF$1007,0),0)</f>
        <v>270984654.2673465</v>
      </c>
      <c r="D947" s="3" cm="1">
        <f t="array" ref="D947">INDEX('Modified Iteration Data'!$R$8:$R$1007,MATCH($B947,'Modified Iteration Data'!$AG$8:$AG$1007,0),0)</f>
        <v>151455892.96502548</v>
      </c>
      <c r="E947" s="3">
        <f t="shared" si="98"/>
        <v>270984654.2673465</v>
      </c>
      <c r="F947" s="3">
        <f t="shared" si="99"/>
        <v>151455892.96502548</v>
      </c>
      <c r="G947" s="3">
        <f t="shared" si="96"/>
        <v>151455892.96502548</v>
      </c>
      <c r="H947" s="3">
        <v>0</v>
      </c>
      <c r="I947" s="3">
        <f t="shared" si="100"/>
        <v>119528761.30232102</v>
      </c>
      <c r="J947" s="5">
        <f t="shared" si="101"/>
        <v>940</v>
      </c>
    </row>
    <row r="948" spans="2:10" x14ac:dyDescent="0.25">
      <c r="B948" s="6">
        <f t="shared" si="97"/>
        <v>0.94099999999999995</v>
      </c>
      <c r="C948" s="3" cm="1">
        <f t="array" ref="C948">INDEX('Modified Iteration Data'!$Q$8:$Q$1007,MATCH($B948,'Modified Iteration Data'!$AF$8:$AF$1007,0),0)</f>
        <v>273339284.0677017</v>
      </c>
      <c r="D948" s="3" cm="1">
        <f t="array" ref="D948">INDEX('Modified Iteration Data'!$R$8:$R$1007,MATCH($B948,'Modified Iteration Data'!$AG$8:$AG$1007,0),0)</f>
        <v>151791441.01400161</v>
      </c>
      <c r="E948" s="3">
        <f t="shared" si="98"/>
        <v>273339284.0677017</v>
      </c>
      <c r="F948" s="3">
        <f t="shared" si="99"/>
        <v>151791441.01400161</v>
      </c>
      <c r="G948" s="3">
        <f t="shared" si="96"/>
        <v>151791441.01400161</v>
      </c>
      <c r="H948" s="3">
        <v>0</v>
      </c>
      <c r="I948" s="3">
        <f t="shared" si="100"/>
        <v>121547843.05370009</v>
      </c>
      <c r="J948" s="5">
        <f t="shared" si="101"/>
        <v>941</v>
      </c>
    </row>
    <row r="949" spans="2:10" x14ac:dyDescent="0.25">
      <c r="B949" s="6">
        <f t="shared" si="97"/>
        <v>0.94199999999999995</v>
      </c>
      <c r="C949" s="3" cm="1">
        <f t="array" ref="C949">INDEX('Modified Iteration Data'!$Q$8:$Q$1007,MATCH($B949,'Modified Iteration Data'!$AF$8:$AF$1007,0),0)</f>
        <v>273488869.17672628</v>
      </c>
      <c r="D949" s="3" cm="1">
        <f t="array" ref="D949">INDEX('Modified Iteration Data'!$R$8:$R$1007,MATCH($B949,'Modified Iteration Data'!$AG$8:$AG$1007,0),0)</f>
        <v>152117652.55120438</v>
      </c>
      <c r="E949" s="3">
        <f t="shared" si="98"/>
        <v>273488869.17672628</v>
      </c>
      <c r="F949" s="3">
        <f t="shared" si="99"/>
        <v>152117652.55120438</v>
      </c>
      <c r="G949" s="3">
        <f t="shared" si="96"/>
        <v>152117652.55120438</v>
      </c>
      <c r="H949" s="3">
        <v>0</v>
      </c>
      <c r="I949" s="3">
        <f t="shared" si="100"/>
        <v>121371216.6255219</v>
      </c>
      <c r="J949" s="5">
        <f t="shared" si="101"/>
        <v>942</v>
      </c>
    </row>
    <row r="950" spans="2:10" x14ac:dyDescent="0.25">
      <c r="B950" s="6">
        <f t="shared" si="97"/>
        <v>0.94299999999999995</v>
      </c>
      <c r="C950" s="3" cm="1">
        <f t="array" ref="C950">INDEX('Modified Iteration Data'!$Q$8:$Q$1007,MATCH($B950,'Modified Iteration Data'!$AF$8:$AF$1007,0),0)</f>
        <v>273704329.3622027</v>
      </c>
      <c r="D950" s="3" cm="1">
        <f t="array" ref="D950">INDEX('Modified Iteration Data'!$R$8:$R$1007,MATCH($B950,'Modified Iteration Data'!$AG$8:$AG$1007,0),0)</f>
        <v>152151171.8102892</v>
      </c>
      <c r="E950" s="3">
        <f t="shared" si="98"/>
        <v>273704329.3622027</v>
      </c>
      <c r="F950" s="3">
        <f t="shared" si="99"/>
        <v>152151171.8102892</v>
      </c>
      <c r="G950" s="3">
        <f t="shared" si="96"/>
        <v>152151171.8102892</v>
      </c>
      <c r="H950" s="3">
        <v>0</v>
      </c>
      <c r="I950" s="3">
        <f t="shared" si="100"/>
        <v>121553157.5519135</v>
      </c>
      <c r="J950" s="5">
        <f t="shared" si="101"/>
        <v>943</v>
      </c>
    </row>
    <row r="951" spans="2:10" x14ac:dyDescent="0.25">
      <c r="B951" s="6">
        <f t="shared" si="97"/>
        <v>0.94399999999999995</v>
      </c>
      <c r="C951" s="3" cm="1">
        <f t="array" ref="C951">INDEX('Modified Iteration Data'!$Q$8:$Q$1007,MATCH($B951,'Modified Iteration Data'!$AF$8:$AF$1007,0),0)</f>
        <v>274317408.86174548</v>
      </c>
      <c r="D951" s="3" cm="1">
        <f t="array" ref="D951">INDEX('Modified Iteration Data'!$R$8:$R$1007,MATCH($B951,'Modified Iteration Data'!$AG$8:$AG$1007,0),0)</f>
        <v>152307817.34241492</v>
      </c>
      <c r="E951" s="3">
        <f t="shared" si="98"/>
        <v>274317408.86174548</v>
      </c>
      <c r="F951" s="3">
        <f t="shared" si="99"/>
        <v>152307817.34241492</v>
      </c>
      <c r="G951" s="3">
        <f t="shared" si="96"/>
        <v>152307817.34241492</v>
      </c>
      <c r="H951" s="3">
        <v>0</v>
      </c>
      <c r="I951" s="3">
        <f t="shared" si="100"/>
        <v>122009591.51933056</v>
      </c>
      <c r="J951" s="5">
        <f t="shared" si="101"/>
        <v>944</v>
      </c>
    </row>
    <row r="952" spans="2:10" x14ac:dyDescent="0.25">
      <c r="B952" s="6">
        <f t="shared" si="97"/>
        <v>0.94499999999999995</v>
      </c>
      <c r="C952" s="3" cm="1">
        <f t="array" ref="C952">INDEX('Modified Iteration Data'!$Q$8:$Q$1007,MATCH($B952,'Modified Iteration Data'!$AF$8:$AF$1007,0),0)</f>
        <v>275248223.11306411</v>
      </c>
      <c r="D952" s="3" cm="1">
        <f t="array" ref="D952">INDEX('Modified Iteration Data'!$R$8:$R$1007,MATCH($B952,'Modified Iteration Data'!$AG$8:$AG$1007,0),0)</f>
        <v>152348105.20778698</v>
      </c>
      <c r="E952" s="3">
        <f t="shared" si="98"/>
        <v>275248223.11306411</v>
      </c>
      <c r="F952" s="3">
        <f t="shared" si="99"/>
        <v>152348105.20778698</v>
      </c>
      <c r="G952" s="3">
        <f t="shared" si="96"/>
        <v>152348105.20778698</v>
      </c>
      <c r="H952" s="3">
        <v>0</v>
      </c>
      <c r="I952" s="3">
        <f t="shared" si="100"/>
        <v>122900117.90527713</v>
      </c>
      <c r="J952" s="5">
        <f t="shared" si="101"/>
        <v>945</v>
      </c>
    </row>
    <row r="953" spans="2:10" x14ac:dyDescent="0.25">
      <c r="B953" s="6">
        <f t="shared" si="97"/>
        <v>0.94599999999999995</v>
      </c>
      <c r="C953" s="3" cm="1">
        <f t="array" ref="C953">INDEX('Modified Iteration Data'!$Q$8:$Q$1007,MATCH($B953,'Modified Iteration Data'!$AF$8:$AF$1007,0),0)</f>
        <v>275360766.54207271</v>
      </c>
      <c r="D953" s="3" cm="1">
        <f t="array" ref="D953">INDEX('Modified Iteration Data'!$R$8:$R$1007,MATCH($B953,'Modified Iteration Data'!$AG$8:$AG$1007,0),0)</f>
        <v>152432043.37028211</v>
      </c>
      <c r="E953" s="3">
        <f t="shared" si="98"/>
        <v>275360766.54207271</v>
      </c>
      <c r="F953" s="3">
        <f t="shared" si="99"/>
        <v>152432043.37028211</v>
      </c>
      <c r="G953" s="3">
        <f t="shared" si="96"/>
        <v>152432043.37028211</v>
      </c>
      <c r="H953" s="3">
        <v>0</v>
      </c>
      <c r="I953" s="3">
        <f t="shared" si="100"/>
        <v>122928723.1717906</v>
      </c>
      <c r="J953" s="5">
        <f t="shared" si="101"/>
        <v>946</v>
      </c>
    </row>
    <row r="954" spans="2:10" x14ac:dyDescent="0.25">
      <c r="B954" s="6">
        <f t="shared" si="97"/>
        <v>0.94699999999999995</v>
      </c>
      <c r="C954" s="3" cm="1">
        <f t="array" ref="C954">INDEX('Modified Iteration Data'!$Q$8:$Q$1007,MATCH($B954,'Modified Iteration Data'!$AF$8:$AF$1007,0),0)</f>
        <v>276398857.56513637</v>
      </c>
      <c r="D954" s="3" cm="1">
        <f t="array" ref="D954">INDEX('Modified Iteration Data'!$R$8:$R$1007,MATCH($B954,'Modified Iteration Data'!$AG$8:$AG$1007,0),0)</f>
        <v>152991342.8103922</v>
      </c>
      <c r="E954" s="3">
        <f t="shared" si="98"/>
        <v>276398857.56513637</v>
      </c>
      <c r="F954" s="3">
        <f t="shared" si="99"/>
        <v>152991342.8103922</v>
      </c>
      <c r="G954" s="3">
        <f t="shared" si="96"/>
        <v>152991342.8103922</v>
      </c>
      <c r="H954" s="3">
        <v>0</v>
      </c>
      <c r="I954" s="3">
        <f t="shared" si="100"/>
        <v>123407514.75474417</v>
      </c>
      <c r="J954" s="5">
        <f t="shared" si="101"/>
        <v>947</v>
      </c>
    </row>
    <row r="955" spans="2:10" x14ac:dyDescent="0.25">
      <c r="B955" s="6">
        <f t="shared" si="97"/>
        <v>0.94799999999999995</v>
      </c>
      <c r="C955" s="3" cm="1">
        <f t="array" ref="C955">INDEX('Modified Iteration Data'!$Q$8:$Q$1007,MATCH($B955,'Modified Iteration Data'!$AF$8:$AF$1007,0),0)</f>
        <v>276804672.60451931</v>
      </c>
      <c r="D955" s="3" cm="1">
        <f t="array" ref="D955">INDEX('Modified Iteration Data'!$R$8:$R$1007,MATCH($B955,'Modified Iteration Data'!$AG$8:$AG$1007,0),0)</f>
        <v>153678062.09780711</v>
      </c>
      <c r="E955" s="3">
        <f t="shared" si="98"/>
        <v>276804672.60451931</v>
      </c>
      <c r="F955" s="3">
        <f t="shared" si="99"/>
        <v>153678062.09780711</v>
      </c>
      <c r="G955" s="3">
        <f t="shared" si="96"/>
        <v>153678062.09780711</v>
      </c>
      <c r="H955" s="3">
        <v>0</v>
      </c>
      <c r="I955" s="3">
        <f t="shared" si="100"/>
        <v>123126610.5067122</v>
      </c>
      <c r="J955" s="5">
        <f t="shared" si="101"/>
        <v>948</v>
      </c>
    </row>
    <row r="956" spans="2:10" x14ac:dyDescent="0.25">
      <c r="B956" s="6">
        <f t="shared" si="97"/>
        <v>0.94899999999999995</v>
      </c>
      <c r="C956" s="3" cm="1">
        <f t="array" ref="C956">INDEX('Modified Iteration Data'!$Q$8:$Q$1007,MATCH($B956,'Modified Iteration Data'!$AF$8:$AF$1007,0),0)</f>
        <v>277452784.26312822</v>
      </c>
      <c r="D956" s="3" cm="1">
        <f t="array" ref="D956">INDEX('Modified Iteration Data'!$R$8:$R$1007,MATCH($B956,'Modified Iteration Data'!$AG$8:$AG$1007,0),0)</f>
        <v>153722132.86173809</v>
      </c>
      <c r="E956" s="3">
        <f t="shared" si="98"/>
        <v>277452784.26312822</v>
      </c>
      <c r="F956" s="3">
        <f t="shared" si="99"/>
        <v>153722132.86173809</v>
      </c>
      <c r="G956" s="3">
        <f t="shared" si="96"/>
        <v>153722132.86173809</v>
      </c>
      <c r="H956" s="3">
        <v>0</v>
      </c>
      <c r="I956" s="3">
        <f t="shared" si="100"/>
        <v>123730651.40139014</v>
      </c>
      <c r="J956" s="5">
        <f t="shared" si="101"/>
        <v>949</v>
      </c>
    </row>
    <row r="957" spans="2:10" x14ac:dyDescent="0.25">
      <c r="B957" s="6">
        <f t="shared" si="97"/>
        <v>0.95</v>
      </c>
      <c r="C957" s="3" cm="1">
        <f t="array" ref="C957">INDEX('Modified Iteration Data'!$Q$8:$Q$1007,MATCH($B957,'Modified Iteration Data'!$AF$8:$AF$1007,0),0)</f>
        <v>277544670.59446472</v>
      </c>
      <c r="D957" s="3" cm="1">
        <f t="array" ref="D957">INDEX('Modified Iteration Data'!$R$8:$R$1007,MATCH($B957,'Modified Iteration Data'!$AG$8:$AG$1007,0),0)</f>
        <v>153748547.87468338</v>
      </c>
      <c r="E957" s="3">
        <f t="shared" si="98"/>
        <v>277544670.59446472</v>
      </c>
      <c r="F957" s="3">
        <f t="shared" si="99"/>
        <v>153748547.87468338</v>
      </c>
      <c r="G957" s="3">
        <f t="shared" si="96"/>
        <v>153748547.87468338</v>
      </c>
      <c r="H957" s="3">
        <f>E957-F957</f>
        <v>123796122.71978134</v>
      </c>
      <c r="I957" s="3">
        <f t="shared" si="100"/>
        <v>123796122.71978134</v>
      </c>
      <c r="J957" s="5">
        <f t="shared" si="101"/>
        <v>950</v>
      </c>
    </row>
    <row r="958" spans="2:10" x14ac:dyDescent="0.25">
      <c r="B958" s="6">
        <f t="shared" si="97"/>
        <v>0.95099999999999996</v>
      </c>
      <c r="C958" s="3" cm="1">
        <f t="array" ref="C958">INDEX('Modified Iteration Data'!$Q$8:$Q$1007,MATCH($B958,'Modified Iteration Data'!$AF$8:$AF$1007,0),0)</f>
        <v>277687506.59221888</v>
      </c>
      <c r="D958" s="3" cm="1">
        <f t="array" ref="D958">INDEX('Modified Iteration Data'!$R$8:$R$1007,MATCH($B958,'Modified Iteration Data'!$AG$8:$AG$1007,0),0)</f>
        <v>154143945.67620981</v>
      </c>
      <c r="E958" s="3">
        <f t="shared" si="98"/>
        <v>277687506.59221888</v>
      </c>
      <c r="F958" s="3">
        <f t="shared" si="99"/>
        <v>154143945.67620981</v>
      </c>
      <c r="G958" s="3">
        <f t="shared" si="96"/>
        <v>154143945.67620981</v>
      </c>
      <c r="H958" s="3">
        <v>0</v>
      </c>
      <c r="I958" s="3">
        <f t="shared" si="100"/>
        <v>123543560.91600907</v>
      </c>
      <c r="J958" s="5">
        <f t="shared" si="101"/>
        <v>951</v>
      </c>
    </row>
    <row r="959" spans="2:10" x14ac:dyDescent="0.25">
      <c r="B959" s="6">
        <f t="shared" si="97"/>
        <v>0.95199999999999996</v>
      </c>
      <c r="C959" s="3" cm="1">
        <f t="array" ref="C959">INDEX('Modified Iteration Data'!$Q$8:$Q$1007,MATCH($B959,'Modified Iteration Data'!$AF$8:$AF$1007,0),0)</f>
        <v>278648853.185139</v>
      </c>
      <c r="D959" s="3" cm="1">
        <f t="array" ref="D959">INDEX('Modified Iteration Data'!$R$8:$R$1007,MATCH($B959,'Modified Iteration Data'!$AG$8:$AG$1007,0),0)</f>
        <v>154471164.1503787</v>
      </c>
      <c r="E959" s="3">
        <f t="shared" si="98"/>
        <v>278648853.185139</v>
      </c>
      <c r="F959" s="3">
        <f t="shared" si="99"/>
        <v>154471164.1503787</v>
      </c>
      <c r="G959" s="3">
        <f t="shared" si="96"/>
        <v>154471164.1503787</v>
      </c>
      <c r="H959" s="3">
        <v>0</v>
      </c>
      <c r="I959" s="3">
        <f t="shared" si="100"/>
        <v>124177689.0347603</v>
      </c>
      <c r="J959" s="5">
        <f t="shared" si="101"/>
        <v>952</v>
      </c>
    </row>
    <row r="960" spans="2:10" x14ac:dyDescent="0.25">
      <c r="B960" s="6">
        <f t="shared" si="97"/>
        <v>0.95299999999999996</v>
      </c>
      <c r="C960" s="3" cm="1">
        <f t="array" ref="C960">INDEX('Modified Iteration Data'!$Q$8:$Q$1007,MATCH($B960,'Modified Iteration Data'!$AF$8:$AF$1007,0),0)</f>
        <v>279408791.23087597</v>
      </c>
      <c r="D960" s="3" cm="1">
        <f t="array" ref="D960">INDEX('Modified Iteration Data'!$R$8:$R$1007,MATCH($B960,'Modified Iteration Data'!$AG$8:$AG$1007,0),0)</f>
        <v>155239375.13760829</v>
      </c>
      <c r="E960" s="3">
        <f t="shared" si="98"/>
        <v>279408791.23087597</v>
      </c>
      <c r="F960" s="3">
        <f t="shared" si="99"/>
        <v>155239375.13760829</v>
      </c>
      <c r="G960" s="3">
        <f t="shared" si="96"/>
        <v>155239375.13760829</v>
      </c>
      <c r="H960" s="3">
        <v>0</v>
      </c>
      <c r="I960" s="3">
        <f t="shared" si="100"/>
        <v>124169416.09326768</v>
      </c>
      <c r="J960" s="5">
        <f t="shared" si="101"/>
        <v>953</v>
      </c>
    </row>
    <row r="961" spans="2:10" x14ac:dyDescent="0.25">
      <c r="B961" s="6">
        <f t="shared" si="97"/>
        <v>0.95399999999999996</v>
      </c>
      <c r="C961" s="3" cm="1">
        <f t="array" ref="C961">INDEX('Modified Iteration Data'!$Q$8:$Q$1007,MATCH($B961,'Modified Iteration Data'!$AF$8:$AF$1007,0),0)</f>
        <v>281203444.2060985</v>
      </c>
      <c r="D961" s="3" cm="1">
        <f t="array" ref="D961">INDEX('Modified Iteration Data'!$R$8:$R$1007,MATCH($B961,'Modified Iteration Data'!$AG$8:$AG$1007,0),0)</f>
        <v>155577390.3867158</v>
      </c>
      <c r="E961" s="3">
        <f t="shared" si="98"/>
        <v>281203444.2060985</v>
      </c>
      <c r="F961" s="3">
        <f t="shared" si="99"/>
        <v>155577390.3867158</v>
      </c>
      <c r="G961" s="3">
        <f t="shared" si="96"/>
        <v>155577390.3867158</v>
      </c>
      <c r="H961" s="3">
        <v>0</v>
      </c>
      <c r="I961" s="3">
        <f t="shared" si="100"/>
        <v>125626053.8193827</v>
      </c>
      <c r="J961" s="5">
        <f t="shared" si="101"/>
        <v>954</v>
      </c>
    </row>
    <row r="962" spans="2:10" x14ac:dyDescent="0.25">
      <c r="B962" s="6">
        <f t="shared" si="97"/>
        <v>0.95499999999999996</v>
      </c>
      <c r="C962" s="3" cm="1">
        <f t="array" ref="C962">INDEX('Modified Iteration Data'!$Q$8:$Q$1007,MATCH($B962,'Modified Iteration Data'!$AF$8:$AF$1007,0),0)</f>
        <v>283333273.56152916</v>
      </c>
      <c r="D962" s="3" cm="1">
        <f t="array" ref="D962">INDEX('Modified Iteration Data'!$R$8:$R$1007,MATCH($B962,'Modified Iteration Data'!$AG$8:$AG$1007,0),0)</f>
        <v>155873251.2441172</v>
      </c>
      <c r="E962" s="3">
        <f t="shared" si="98"/>
        <v>283333273.56152916</v>
      </c>
      <c r="F962" s="3">
        <f t="shared" si="99"/>
        <v>155873251.2441172</v>
      </c>
      <c r="G962" s="3">
        <f t="shared" si="96"/>
        <v>155873251.2441172</v>
      </c>
      <c r="H962" s="3">
        <v>0</v>
      </c>
      <c r="I962" s="3">
        <f t="shared" si="100"/>
        <v>127460022.31741196</v>
      </c>
      <c r="J962" s="5">
        <f t="shared" si="101"/>
        <v>955</v>
      </c>
    </row>
    <row r="963" spans="2:10" x14ac:dyDescent="0.25">
      <c r="B963" s="6">
        <f t="shared" si="97"/>
        <v>0.95599999999999996</v>
      </c>
      <c r="C963" s="3" cm="1">
        <f t="array" ref="C963">INDEX('Modified Iteration Data'!$Q$8:$Q$1007,MATCH($B963,'Modified Iteration Data'!$AF$8:$AF$1007,0),0)</f>
        <v>284743070.7149424</v>
      </c>
      <c r="D963" s="3" cm="1">
        <f t="array" ref="D963">INDEX('Modified Iteration Data'!$R$8:$R$1007,MATCH($B963,'Modified Iteration Data'!$AG$8:$AG$1007,0),0)</f>
        <v>156371212.61920732</v>
      </c>
      <c r="E963" s="3">
        <f t="shared" si="98"/>
        <v>284743070.7149424</v>
      </c>
      <c r="F963" s="3">
        <f t="shared" si="99"/>
        <v>156371212.61920732</v>
      </c>
      <c r="G963" s="3">
        <f t="shared" si="96"/>
        <v>156371212.61920732</v>
      </c>
      <c r="H963" s="3">
        <v>0</v>
      </c>
      <c r="I963" s="3">
        <f t="shared" si="100"/>
        <v>128371858.09573507</v>
      </c>
      <c r="J963" s="5">
        <f t="shared" si="101"/>
        <v>956</v>
      </c>
    </row>
    <row r="964" spans="2:10" x14ac:dyDescent="0.25">
      <c r="B964" s="6">
        <f t="shared" si="97"/>
        <v>0.95699999999999996</v>
      </c>
      <c r="C964" s="3" cm="1">
        <f t="array" ref="C964">INDEX('Modified Iteration Data'!$Q$8:$Q$1007,MATCH($B964,'Modified Iteration Data'!$AF$8:$AF$1007,0),0)</f>
        <v>285848219.15164769</v>
      </c>
      <c r="D964" s="3" cm="1">
        <f t="array" ref="D964">INDEX('Modified Iteration Data'!$R$8:$R$1007,MATCH($B964,'Modified Iteration Data'!$AG$8:$AG$1007,0),0)</f>
        <v>156724347.52040651</v>
      </c>
      <c r="E964" s="3">
        <f t="shared" si="98"/>
        <v>285848219.15164769</v>
      </c>
      <c r="F964" s="3">
        <f t="shared" si="99"/>
        <v>156724347.52040651</v>
      </c>
      <c r="G964" s="3">
        <f t="shared" si="96"/>
        <v>156724347.52040651</v>
      </c>
      <c r="H964" s="3">
        <v>0</v>
      </c>
      <c r="I964" s="3">
        <f t="shared" si="100"/>
        <v>129123871.63124117</v>
      </c>
      <c r="J964" s="5">
        <f t="shared" si="101"/>
        <v>957</v>
      </c>
    </row>
    <row r="965" spans="2:10" x14ac:dyDescent="0.25">
      <c r="B965" s="6">
        <f t="shared" si="97"/>
        <v>0.95799999999999996</v>
      </c>
      <c r="C965" s="3" cm="1">
        <f t="array" ref="C965">INDEX('Modified Iteration Data'!$Q$8:$Q$1007,MATCH($B965,'Modified Iteration Data'!$AF$8:$AF$1007,0),0)</f>
        <v>287354381.28494763</v>
      </c>
      <c r="D965" s="3" cm="1">
        <f t="array" ref="D965">INDEX('Modified Iteration Data'!$R$8:$R$1007,MATCH($B965,'Modified Iteration Data'!$AG$8:$AG$1007,0),0)</f>
        <v>157998237.03343731</v>
      </c>
      <c r="E965" s="3">
        <f t="shared" si="98"/>
        <v>287354381.28494763</v>
      </c>
      <c r="F965" s="3">
        <f t="shared" si="99"/>
        <v>157998237.03343731</v>
      </c>
      <c r="G965" s="3">
        <f t="shared" si="96"/>
        <v>157998237.03343731</v>
      </c>
      <c r="H965" s="3">
        <v>0</v>
      </c>
      <c r="I965" s="3">
        <f t="shared" si="100"/>
        <v>129356144.25151032</v>
      </c>
      <c r="J965" s="5">
        <f t="shared" si="101"/>
        <v>958</v>
      </c>
    </row>
    <row r="966" spans="2:10" x14ac:dyDescent="0.25">
      <c r="B966" s="6">
        <f t="shared" si="97"/>
        <v>0.95899999999999996</v>
      </c>
      <c r="C966" s="3" cm="1">
        <f t="array" ref="C966">INDEX('Modified Iteration Data'!$Q$8:$Q$1007,MATCH($B966,'Modified Iteration Data'!$AF$8:$AF$1007,0),0)</f>
        <v>288242177.41949379</v>
      </c>
      <c r="D966" s="3" cm="1">
        <f t="array" ref="D966">INDEX('Modified Iteration Data'!$R$8:$R$1007,MATCH($B966,'Modified Iteration Data'!$AG$8:$AG$1007,0),0)</f>
        <v>158276239.0236218</v>
      </c>
      <c r="E966" s="3">
        <f t="shared" si="98"/>
        <v>288242177.41949379</v>
      </c>
      <c r="F966" s="3">
        <f t="shared" si="99"/>
        <v>158276239.0236218</v>
      </c>
      <c r="G966" s="3">
        <f t="shared" si="96"/>
        <v>158276239.0236218</v>
      </c>
      <c r="H966" s="3">
        <v>0</v>
      </c>
      <c r="I966" s="3">
        <f t="shared" si="100"/>
        <v>129965938.395872</v>
      </c>
      <c r="J966" s="5">
        <f t="shared" si="101"/>
        <v>959</v>
      </c>
    </row>
    <row r="967" spans="2:10" x14ac:dyDescent="0.25">
      <c r="B967" s="6">
        <f t="shared" si="97"/>
        <v>0.96</v>
      </c>
      <c r="C967" s="3" cm="1">
        <f t="array" ref="C967">INDEX('Modified Iteration Data'!$Q$8:$Q$1007,MATCH($B967,'Modified Iteration Data'!$AF$8:$AF$1007,0),0)</f>
        <v>288312501.85504133</v>
      </c>
      <c r="D967" s="3" cm="1">
        <f t="array" ref="D967">INDEX('Modified Iteration Data'!$R$8:$R$1007,MATCH($B967,'Modified Iteration Data'!$AG$8:$AG$1007,0),0)</f>
        <v>159238880.32156777</v>
      </c>
      <c r="E967" s="3">
        <f t="shared" si="98"/>
        <v>288312501.85504133</v>
      </c>
      <c r="F967" s="3">
        <f t="shared" si="99"/>
        <v>159238880.32156777</v>
      </c>
      <c r="G967" s="3">
        <f t="shared" si="96"/>
        <v>159238880.32156777</v>
      </c>
      <c r="H967" s="3">
        <v>0</v>
      </c>
      <c r="I967" s="3">
        <f t="shared" si="100"/>
        <v>129073621.53347355</v>
      </c>
      <c r="J967" s="5">
        <f t="shared" si="101"/>
        <v>960</v>
      </c>
    </row>
    <row r="968" spans="2:10" x14ac:dyDescent="0.25">
      <c r="B968" s="6">
        <f t="shared" si="97"/>
        <v>0.96099999999999997</v>
      </c>
      <c r="C968" s="3" cm="1">
        <f t="array" ref="C968">INDEX('Modified Iteration Data'!$Q$8:$Q$1007,MATCH($B968,'Modified Iteration Data'!$AF$8:$AF$1007,0),0)</f>
        <v>288639296.79230261</v>
      </c>
      <c r="D968" s="3" cm="1">
        <f t="array" ref="D968">INDEX('Modified Iteration Data'!$R$8:$R$1007,MATCH($B968,'Modified Iteration Data'!$AG$8:$AG$1007,0),0)</f>
        <v>159563959.09735239</v>
      </c>
      <c r="E968" s="3">
        <f t="shared" si="98"/>
        <v>288639296.79230261</v>
      </c>
      <c r="F968" s="3">
        <f t="shared" si="99"/>
        <v>159563959.09735239</v>
      </c>
      <c r="G968" s="3">
        <f t="shared" ref="G968:G1006" si="102">MIN(E968:F968)</f>
        <v>159563959.09735239</v>
      </c>
      <c r="H968" s="3">
        <v>0</v>
      </c>
      <c r="I968" s="3">
        <f t="shared" si="100"/>
        <v>129075337.69495022</v>
      </c>
      <c r="J968" s="5">
        <f t="shared" si="101"/>
        <v>961</v>
      </c>
    </row>
    <row r="969" spans="2:10" x14ac:dyDescent="0.25">
      <c r="B969" s="6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289188790.87278998</v>
      </c>
      <c r="D969" s="3" cm="1">
        <f t="array" ref="D969">INDEX('Modified Iteration Data'!$R$8:$R$1007,MATCH($B969,'Modified Iteration Data'!$AG$8:$AG$1007,0),0)</f>
        <v>159579655.3574954</v>
      </c>
      <c r="E969" s="3">
        <f t="shared" ref="E969:E1007" si="104">C969+$E$5</f>
        <v>289188790.87278998</v>
      </c>
      <c r="F969" s="3">
        <f t="shared" ref="F969:F1007" si="105">D969+$F$5</f>
        <v>159579655.3574954</v>
      </c>
      <c r="G969" s="3">
        <f t="shared" si="102"/>
        <v>159579655.3574954</v>
      </c>
      <c r="H969" s="3">
        <v>0</v>
      </c>
      <c r="I969" s="3">
        <f t="shared" ref="I969:I1007" si="106">IF(B969&gt;=$I$2,(E969-F969),0)</f>
        <v>129609135.51529458</v>
      </c>
      <c r="J969" s="5">
        <f t="shared" si="101"/>
        <v>962</v>
      </c>
    </row>
    <row r="970" spans="2:10" x14ac:dyDescent="0.25">
      <c r="B970" s="6">
        <f t="shared" si="103"/>
        <v>0.96299999999999997</v>
      </c>
      <c r="C970" s="3" cm="1">
        <f t="array" ref="C970">INDEX('Modified Iteration Data'!$Q$8:$Q$1007,MATCH($B970,'Modified Iteration Data'!$AF$8:$AF$1007,0),0)</f>
        <v>292459139.28400111</v>
      </c>
      <c r="D970" s="3" cm="1">
        <f t="array" ref="D970">INDEX('Modified Iteration Data'!$R$8:$R$1007,MATCH($B970,'Modified Iteration Data'!$AG$8:$AG$1007,0),0)</f>
        <v>159702729.2143048</v>
      </c>
      <c r="E970" s="3">
        <f t="shared" si="104"/>
        <v>292459139.28400111</v>
      </c>
      <c r="F970" s="3">
        <f t="shared" si="105"/>
        <v>159702729.2143048</v>
      </c>
      <c r="G970" s="3">
        <f t="shared" si="102"/>
        <v>159702729.2143048</v>
      </c>
      <c r="H970" s="3">
        <v>0</v>
      </c>
      <c r="I970" s="3">
        <f t="shared" si="106"/>
        <v>132756410.06969631</v>
      </c>
      <c r="J970" s="5">
        <f t="shared" ref="J970:J1007" si="107">J969+1</f>
        <v>963</v>
      </c>
    </row>
    <row r="971" spans="2:10" x14ac:dyDescent="0.25">
      <c r="B971" s="6">
        <f t="shared" si="103"/>
        <v>0.96399999999999997</v>
      </c>
      <c r="C971" s="3" cm="1">
        <f t="array" ref="C971">INDEX('Modified Iteration Data'!$Q$8:$Q$1007,MATCH($B971,'Modified Iteration Data'!$AF$8:$AF$1007,0),0)</f>
        <v>292931855.11955029</v>
      </c>
      <c r="D971" s="3" cm="1">
        <f t="array" ref="D971">INDEX('Modified Iteration Data'!$R$8:$R$1007,MATCH($B971,'Modified Iteration Data'!$AG$8:$AG$1007,0),0)</f>
        <v>159734464.95277789</v>
      </c>
      <c r="E971" s="3">
        <f t="shared" si="104"/>
        <v>292931855.11955029</v>
      </c>
      <c r="F971" s="3">
        <f t="shared" si="105"/>
        <v>159734464.95277789</v>
      </c>
      <c r="G971" s="3">
        <f t="shared" si="102"/>
        <v>159734464.95277789</v>
      </c>
      <c r="H971" s="3">
        <v>0</v>
      </c>
      <c r="I971" s="3">
        <f t="shared" si="106"/>
        <v>133197390.1667724</v>
      </c>
      <c r="J971" s="5">
        <f t="shared" si="107"/>
        <v>964</v>
      </c>
    </row>
    <row r="972" spans="2:10" x14ac:dyDescent="0.25">
      <c r="B972" s="6">
        <f t="shared" si="103"/>
        <v>0.96499999999999997</v>
      </c>
      <c r="C972" s="3" cm="1">
        <f t="array" ref="C972">INDEX('Modified Iteration Data'!$Q$8:$Q$1007,MATCH($B972,'Modified Iteration Data'!$AF$8:$AF$1007,0),0)</f>
        <v>294200056.29083663</v>
      </c>
      <c r="D972" s="3" cm="1">
        <f t="array" ref="D972">INDEX('Modified Iteration Data'!$R$8:$R$1007,MATCH($B972,'Modified Iteration Data'!$AG$8:$AG$1007,0),0)</f>
        <v>160017152.78024539</v>
      </c>
      <c r="E972" s="3">
        <f t="shared" si="104"/>
        <v>294200056.29083663</v>
      </c>
      <c r="F972" s="3">
        <f t="shared" si="105"/>
        <v>160017152.78024539</v>
      </c>
      <c r="G972" s="3">
        <f t="shared" si="102"/>
        <v>160017152.78024539</v>
      </c>
      <c r="H972" s="3">
        <v>0</v>
      </c>
      <c r="I972" s="3">
        <f t="shared" si="106"/>
        <v>134182903.51059124</v>
      </c>
      <c r="J972" s="5">
        <f t="shared" si="107"/>
        <v>965</v>
      </c>
    </row>
    <row r="973" spans="2:10" x14ac:dyDescent="0.25">
      <c r="B973" s="6">
        <f t="shared" si="103"/>
        <v>0.96599999999999997</v>
      </c>
      <c r="C973" s="3" cm="1">
        <f t="array" ref="C973">INDEX('Modified Iteration Data'!$Q$8:$Q$1007,MATCH($B973,'Modified Iteration Data'!$AF$8:$AF$1007,0),0)</f>
        <v>296077421.98885161</v>
      </c>
      <c r="D973" s="3" cm="1">
        <f t="array" ref="D973">INDEX('Modified Iteration Data'!$R$8:$R$1007,MATCH($B973,'Modified Iteration Data'!$AG$8:$AG$1007,0),0)</f>
        <v>160569150.37625819</v>
      </c>
      <c r="E973" s="3">
        <f t="shared" si="104"/>
        <v>296077421.98885161</v>
      </c>
      <c r="F973" s="3">
        <f t="shared" si="105"/>
        <v>160569150.37625819</v>
      </c>
      <c r="G973" s="3">
        <f t="shared" si="102"/>
        <v>160569150.37625819</v>
      </c>
      <c r="H973" s="3">
        <v>0</v>
      </c>
      <c r="I973" s="3">
        <f t="shared" si="106"/>
        <v>135508271.61259341</v>
      </c>
      <c r="J973" s="5">
        <f t="shared" si="107"/>
        <v>966</v>
      </c>
    </row>
    <row r="974" spans="2:10" x14ac:dyDescent="0.25">
      <c r="B974" s="6">
        <f t="shared" si="103"/>
        <v>0.96699999999999997</v>
      </c>
      <c r="C974" s="3" cm="1">
        <f t="array" ref="C974">INDEX('Modified Iteration Data'!$Q$8:$Q$1007,MATCH($B974,'Modified Iteration Data'!$AF$8:$AF$1007,0),0)</f>
        <v>296239218.3864274</v>
      </c>
      <c r="D974" s="3" cm="1">
        <f t="array" ref="D974">INDEX('Modified Iteration Data'!$R$8:$R$1007,MATCH($B974,'Modified Iteration Data'!$AG$8:$AG$1007,0),0)</f>
        <v>160766408.1909751</v>
      </c>
      <c r="E974" s="3">
        <f t="shared" si="104"/>
        <v>296239218.3864274</v>
      </c>
      <c r="F974" s="3">
        <f t="shared" si="105"/>
        <v>160766408.1909751</v>
      </c>
      <c r="G974" s="3">
        <f t="shared" si="102"/>
        <v>160766408.1909751</v>
      </c>
      <c r="H974" s="3">
        <v>0</v>
      </c>
      <c r="I974" s="3">
        <f t="shared" si="106"/>
        <v>135472810.1954523</v>
      </c>
      <c r="J974" s="5">
        <f t="shared" si="107"/>
        <v>967</v>
      </c>
    </row>
    <row r="975" spans="2:10" x14ac:dyDescent="0.25">
      <c r="B975" s="6">
        <f t="shared" si="103"/>
        <v>0.96799999999999997</v>
      </c>
      <c r="C975" s="3" cm="1">
        <f t="array" ref="C975">INDEX('Modified Iteration Data'!$Q$8:$Q$1007,MATCH($B975,'Modified Iteration Data'!$AF$8:$AF$1007,0),0)</f>
        <v>296881847.72199523</v>
      </c>
      <c r="D975" s="3" cm="1">
        <f t="array" ref="D975">INDEX('Modified Iteration Data'!$R$8:$R$1007,MATCH($B975,'Modified Iteration Data'!$AG$8:$AG$1007,0),0)</f>
        <v>161737001.36710981</v>
      </c>
      <c r="E975" s="3">
        <f t="shared" si="104"/>
        <v>296881847.72199523</v>
      </c>
      <c r="F975" s="3">
        <f t="shared" si="105"/>
        <v>161737001.36710981</v>
      </c>
      <c r="G975" s="3">
        <f t="shared" si="102"/>
        <v>161737001.36710981</v>
      </c>
      <c r="H975" s="3">
        <v>0</v>
      </c>
      <c r="I975" s="3">
        <f t="shared" si="106"/>
        <v>135144846.35488543</v>
      </c>
      <c r="J975" s="5">
        <f t="shared" si="107"/>
        <v>968</v>
      </c>
    </row>
    <row r="976" spans="2:10" x14ac:dyDescent="0.25">
      <c r="B976" s="6">
        <f t="shared" si="103"/>
        <v>0.96899999999999997</v>
      </c>
      <c r="C976" s="3" cm="1">
        <f t="array" ref="C976">INDEX('Modified Iteration Data'!$Q$8:$Q$1007,MATCH($B976,'Modified Iteration Data'!$AF$8:$AF$1007,0),0)</f>
        <v>297646814.56839329</v>
      </c>
      <c r="D976" s="3" cm="1">
        <f t="array" ref="D976">INDEX('Modified Iteration Data'!$R$8:$R$1007,MATCH($B976,'Modified Iteration Data'!$AG$8:$AG$1007,0),0)</f>
        <v>161908396.5549202</v>
      </c>
      <c r="E976" s="3">
        <f t="shared" si="104"/>
        <v>297646814.56839329</v>
      </c>
      <c r="F976" s="3">
        <f t="shared" si="105"/>
        <v>161908396.5549202</v>
      </c>
      <c r="G976" s="3">
        <f t="shared" si="102"/>
        <v>161908396.5549202</v>
      </c>
      <c r="H976" s="3">
        <v>0</v>
      </c>
      <c r="I976" s="3">
        <f t="shared" si="106"/>
        <v>135738418.01347309</v>
      </c>
      <c r="J976" s="5">
        <f t="shared" si="107"/>
        <v>969</v>
      </c>
    </row>
    <row r="977" spans="2:10" x14ac:dyDescent="0.25">
      <c r="B977" s="6">
        <f t="shared" si="103"/>
        <v>0.97</v>
      </c>
      <c r="C977" s="3" cm="1">
        <f t="array" ref="C977">INDEX('Modified Iteration Data'!$Q$8:$Q$1007,MATCH($B977,'Modified Iteration Data'!$AF$8:$AF$1007,0),0)</f>
        <v>299720429.98892069</v>
      </c>
      <c r="D977" s="3" cm="1">
        <f t="array" ref="D977">INDEX('Modified Iteration Data'!$R$8:$R$1007,MATCH($B977,'Modified Iteration Data'!$AG$8:$AG$1007,0),0)</f>
        <v>162018861.96835548</v>
      </c>
      <c r="E977" s="3">
        <f t="shared" si="104"/>
        <v>299720429.98892069</v>
      </c>
      <c r="F977" s="3">
        <f t="shared" si="105"/>
        <v>162018861.96835548</v>
      </c>
      <c r="G977" s="3">
        <f t="shared" si="102"/>
        <v>162018861.96835548</v>
      </c>
      <c r="H977" s="3">
        <v>0</v>
      </c>
      <c r="I977" s="3">
        <f t="shared" si="106"/>
        <v>137701568.02056521</v>
      </c>
      <c r="J977" s="5">
        <f t="shared" si="107"/>
        <v>970</v>
      </c>
    </row>
    <row r="978" spans="2:10" x14ac:dyDescent="0.25">
      <c r="B978" s="6">
        <f t="shared" si="103"/>
        <v>0.97099999999999997</v>
      </c>
      <c r="C978" s="3" cm="1">
        <f t="array" ref="C978">INDEX('Modified Iteration Data'!$Q$8:$Q$1007,MATCH($B978,'Modified Iteration Data'!$AF$8:$AF$1007,0),0)</f>
        <v>300670834.2221067</v>
      </c>
      <c r="D978" s="3" cm="1">
        <f t="array" ref="D978">INDEX('Modified Iteration Data'!$R$8:$R$1007,MATCH($B978,'Modified Iteration Data'!$AG$8:$AG$1007,0),0)</f>
        <v>163242823.591977</v>
      </c>
      <c r="E978" s="3">
        <f t="shared" si="104"/>
        <v>300670834.2221067</v>
      </c>
      <c r="F978" s="3">
        <f t="shared" si="105"/>
        <v>163242823.591977</v>
      </c>
      <c r="G978" s="3">
        <f t="shared" si="102"/>
        <v>163242823.591977</v>
      </c>
      <c r="H978" s="3">
        <v>0</v>
      </c>
      <c r="I978" s="3">
        <f t="shared" si="106"/>
        <v>137428010.63012969</v>
      </c>
      <c r="J978" s="5">
        <f t="shared" si="107"/>
        <v>971</v>
      </c>
    </row>
    <row r="979" spans="2:10" x14ac:dyDescent="0.25">
      <c r="B979" s="6">
        <f t="shared" si="103"/>
        <v>0.97199999999999998</v>
      </c>
      <c r="C979" s="3" cm="1">
        <f t="array" ref="C979">INDEX('Modified Iteration Data'!$Q$8:$Q$1007,MATCH($B979,'Modified Iteration Data'!$AF$8:$AF$1007,0),0)</f>
        <v>301274839.03586948</v>
      </c>
      <c r="D979" s="3" cm="1">
        <f t="array" ref="D979">INDEX('Modified Iteration Data'!$R$8:$R$1007,MATCH($B979,'Modified Iteration Data'!$AG$8:$AG$1007,0),0)</f>
        <v>164258452.0533185</v>
      </c>
      <c r="E979" s="3">
        <f t="shared" si="104"/>
        <v>301274839.03586948</v>
      </c>
      <c r="F979" s="3">
        <f t="shared" si="105"/>
        <v>164258452.0533185</v>
      </c>
      <c r="G979" s="3">
        <f t="shared" si="102"/>
        <v>164258452.0533185</v>
      </c>
      <c r="H979" s="3">
        <v>0</v>
      </c>
      <c r="I979" s="3">
        <f t="shared" si="106"/>
        <v>137016386.98255098</v>
      </c>
      <c r="J979" s="5">
        <f t="shared" si="107"/>
        <v>972</v>
      </c>
    </row>
    <row r="980" spans="2:10" x14ac:dyDescent="0.25">
      <c r="B980" s="6">
        <f t="shared" si="103"/>
        <v>0.97299999999999998</v>
      </c>
      <c r="C980" s="3" cm="1">
        <f t="array" ref="C980">INDEX('Modified Iteration Data'!$Q$8:$Q$1007,MATCH($B980,'Modified Iteration Data'!$AF$8:$AF$1007,0),0)</f>
        <v>301796936.49225307</v>
      </c>
      <c r="D980" s="3" cm="1">
        <f t="array" ref="D980">INDEX('Modified Iteration Data'!$R$8:$R$1007,MATCH($B980,'Modified Iteration Data'!$AG$8:$AG$1007,0),0)</f>
        <v>165295493.73600471</v>
      </c>
      <c r="E980" s="3">
        <f t="shared" si="104"/>
        <v>301796936.49225307</v>
      </c>
      <c r="F980" s="3">
        <f t="shared" si="105"/>
        <v>165295493.73600471</v>
      </c>
      <c r="G980" s="3">
        <f t="shared" si="102"/>
        <v>165295493.73600471</v>
      </c>
      <c r="H980" s="3">
        <v>0</v>
      </c>
      <c r="I980" s="3">
        <f t="shared" si="106"/>
        <v>136501442.75624835</v>
      </c>
      <c r="J980" s="5">
        <f t="shared" si="107"/>
        <v>973</v>
      </c>
    </row>
    <row r="981" spans="2:10" x14ac:dyDescent="0.25">
      <c r="B981" s="6">
        <f t="shared" si="103"/>
        <v>0.97399999999999998</v>
      </c>
      <c r="C981" s="3" cm="1">
        <f t="array" ref="C981">INDEX('Modified Iteration Data'!$Q$8:$Q$1007,MATCH($B981,'Modified Iteration Data'!$AF$8:$AF$1007,0),0)</f>
        <v>303625802.84714299</v>
      </c>
      <c r="D981" s="3" cm="1">
        <f t="array" ref="D981">INDEX('Modified Iteration Data'!$R$8:$R$1007,MATCH($B981,'Modified Iteration Data'!$AG$8:$AG$1007,0),0)</f>
        <v>165593748.28024131</v>
      </c>
      <c r="E981" s="3">
        <f t="shared" si="104"/>
        <v>303625802.84714299</v>
      </c>
      <c r="F981" s="3">
        <f t="shared" si="105"/>
        <v>165593748.28024131</v>
      </c>
      <c r="G981" s="3">
        <f t="shared" si="102"/>
        <v>165593748.28024131</v>
      </c>
      <c r="H981" s="3">
        <v>0</v>
      </c>
      <c r="I981" s="3">
        <f t="shared" si="106"/>
        <v>138032054.56690168</v>
      </c>
      <c r="J981" s="5">
        <f t="shared" si="107"/>
        <v>974</v>
      </c>
    </row>
    <row r="982" spans="2:10" x14ac:dyDescent="0.25">
      <c r="B982" s="6">
        <f t="shared" si="103"/>
        <v>0.97499999999999998</v>
      </c>
      <c r="C982" s="3" cm="1">
        <f t="array" ref="C982">INDEX('Modified Iteration Data'!$Q$8:$Q$1007,MATCH($B982,'Modified Iteration Data'!$AF$8:$AF$1007,0),0)</f>
        <v>304593395.60479569</v>
      </c>
      <c r="D982" s="3" cm="1">
        <f t="array" ref="D982">INDEX('Modified Iteration Data'!$R$8:$R$1007,MATCH($B982,'Modified Iteration Data'!$AG$8:$AG$1007,0),0)</f>
        <v>165648925.74135548</v>
      </c>
      <c r="E982" s="3">
        <f t="shared" si="104"/>
        <v>304593395.60479569</v>
      </c>
      <c r="F982" s="3">
        <f t="shared" si="105"/>
        <v>165648925.74135548</v>
      </c>
      <c r="G982" s="3">
        <f t="shared" si="102"/>
        <v>165648925.74135548</v>
      </c>
      <c r="H982" s="3">
        <v>0</v>
      </c>
      <c r="I982" s="3">
        <f t="shared" si="106"/>
        <v>138944469.86344022</v>
      </c>
      <c r="J982" s="5">
        <f t="shared" si="107"/>
        <v>975</v>
      </c>
    </row>
    <row r="983" spans="2:10" x14ac:dyDescent="0.25">
      <c r="B983" s="6">
        <f t="shared" si="103"/>
        <v>0.97599999999999998</v>
      </c>
      <c r="C983" s="3" cm="1">
        <f t="array" ref="C983">INDEX('Modified Iteration Data'!$Q$8:$Q$1007,MATCH($B983,'Modified Iteration Data'!$AF$8:$AF$1007,0),0)</f>
        <v>306337462.88608378</v>
      </c>
      <c r="D983" s="3" cm="1">
        <f t="array" ref="D983">INDEX('Modified Iteration Data'!$R$8:$R$1007,MATCH($B983,'Modified Iteration Data'!$AG$8:$AG$1007,0),0)</f>
        <v>165753577.16954851</v>
      </c>
      <c r="E983" s="3">
        <f t="shared" si="104"/>
        <v>306337462.88608378</v>
      </c>
      <c r="F983" s="3">
        <f t="shared" si="105"/>
        <v>165753577.16954851</v>
      </c>
      <c r="G983" s="3">
        <f t="shared" si="102"/>
        <v>165753577.16954851</v>
      </c>
      <c r="H983" s="3">
        <v>0</v>
      </c>
      <c r="I983" s="3">
        <f t="shared" si="106"/>
        <v>140583885.71653527</v>
      </c>
      <c r="J983" s="5">
        <f t="shared" si="107"/>
        <v>976</v>
      </c>
    </row>
    <row r="984" spans="2:10" x14ac:dyDescent="0.25">
      <c r="B984" s="6">
        <f t="shared" si="103"/>
        <v>0.97699999999999998</v>
      </c>
      <c r="C984" s="3" cm="1">
        <f t="array" ref="C984">INDEX('Modified Iteration Data'!$Q$8:$Q$1007,MATCH($B984,'Modified Iteration Data'!$AF$8:$AF$1007,0),0)</f>
        <v>306499285.58421254</v>
      </c>
      <c r="D984" s="3" cm="1">
        <f t="array" ref="D984">INDEX('Modified Iteration Data'!$R$8:$R$1007,MATCH($B984,'Modified Iteration Data'!$AG$8:$AG$1007,0),0)</f>
        <v>165865075.88901109</v>
      </c>
      <c r="E984" s="3">
        <f t="shared" si="104"/>
        <v>306499285.58421254</v>
      </c>
      <c r="F984" s="3">
        <f t="shared" si="105"/>
        <v>165865075.88901109</v>
      </c>
      <c r="G984" s="3">
        <f t="shared" si="102"/>
        <v>165865075.88901109</v>
      </c>
      <c r="H984" s="3">
        <v>0</v>
      </c>
      <c r="I984" s="3">
        <f t="shared" si="106"/>
        <v>140634209.69520146</v>
      </c>
      <c r="J984" s="5">
        <f t="shared" si="107"/>
        <v>977</v>
      </c>
    </row>
    <row r="985" spans="2:10" x14ac:dyDescent="0.25">
      <c r="B985" s="6">
        <f t="shared" si="103"/>
        <v>0.97799999999999998</v>
      </c>
      <c r="C985" s="3" cm="1">
        <f t="array" ref="C985">INDEX('Modified Iteration Data'!$Q$8:$Q$1007,MATCH($B985,'Modified Iteration Data'!$AF$8:$AF$1007,0),0)</f>
        <v>306858549.55493671</v>
      </c>
      <c r="D985" s="3" cm="1">
        <f t="array" ref="D985">INDEX('Modified Iteration Data'!$R$8:$R$1007,MATCH($B985,'Modified Iteration Data'!$AG$8:$AG$1007,0),0)</f>
        <v>166176108.78125581</v>
      </c>
      <c r="E985" s="3">
        <f t="shared" si="104"/>
        <v>306858549.55493671</v>
      </c>
      <c r="F985" s="3">
        <f t="shared" si="105"/>
        <v>166176108.78125581</v>
      </c>
      <c r="G985" s="3">
        <f t="shared" si="102"/>
        <v>166176108.78125581</v>
      </c>
      <c r="H985" s="3">
        <v>0</v>
      </c>
      <c r="I985" s="3">
        <f t="shared" si="106"/>
        <v>140682440.7736809</v>
      </c>
      <c r="J985" s="5">
        <f t="shared" si="107"/>
        <v>978</v>
      </c>
    </row>
    <row r="986" spans="2:10" x14ac:dyDescent="0.25">
      <c r="B986" s="6">
        <f t="shared" si="103"/>
        <v>0.97899999999999998</v>
      </c>
      <c r="C986" s="3" cm="1">
        <f t="array" ref="C986">INDEX('Modified Iteration Data'!$Q$8:$Q$1007,MATCH($B986,'Modified Iteration Data'!$AF$8:$AF$1007,0),0)</f>
        <v>308079578.31867319</v>
      </c>
      <c r="D986" s="3" cm="1">
        <f t="array" ref="D986">INDEX('Modified Iteration Data'!$R$8:$R$1007,MATCH($B986,'Modified Iteration Data'!$AG$8:$AG$1007,0),0)</f>
        <v>166516031.5637652</v>
      </c>
      <c r="E986" s="3">
        <f t="shared" si="104"/>
        <v>308079578.31867319</v>
      </c>
      <c r="F986" s="3">
        <f t="shared" si="105"/>
        <v>166516031.5637652</v>
      </c>
      <c r="G986" s="3">
        <f t="shared" si="102"/>
        <v>166516031.5637652</v>
      </c>
      <c r="H986" s="3">
        <v>0</v>
      </c>
      <c r="I986" s="3">
        <f t="shared" si="106"/>
        <v>141563546.754908</v>
      </c>
      <c r="J986" s="5">
        <f t="shared" si="107"/>
        <v>979</v>
      </c>
    </row>
    <row r="987" spans="2:10" x14ac:dyDescent="0.25">
      <c r="B987" s="6">
        <f t="shared" si="103"/>
        <v>0.98</v>
      </c>
      <c r="C987" s="3" cm="1">
        <f t="array" ref="C987">INDEX('Modified Iteration Data'!$Q$8:$Q$1007,MATCH($B987,'Modified Iteration Data'!$AF$8:$AF$1007,0),0)</f>
        <v>308945747.79909778</v>
      </c>
      <c r="D987" s="3" cm="1">
        <f t="array" ref="D987">INDEX('Modified Iteration Data'!$R$8:$R$1007,MATCH($B987,'Modified Iteration Data'!$AG$8:$AG$1007,0),0)</f>
        <v>166948172.52360481</v>
      </c>
      <c r="E987" s="3">
        <f t="shared" si="104"/>
        <v>308945747.79909778</v>
      </c>
      <c r="F987" s="3">
        <f t="shared" si="105"/>
        <v>166948172.52360481</v>
      </c>
      <c r="G987" s="3">
        <f t="shared" si="102"/>
        <v>166948172.52360481</v>
      </c>
      <c r="H987" s="3">
        <v>0</v>
      </c>
      <c r="I987" s="3">
        <f t="shared" si="106"/>
        <v>141997575.27549297</v>
      </c>
      <c r="J987" s="5">
        <f t="shared" si="107"/>
        <v>980</v>
      </c>
    </row>
    <row r="988" spans="2:10" x14ac:dyDescent="0.25">
      <c r="B988" s="6">
        <f t="shared" si="103"/>
        <v>0.98099999999999998</v>
      </c>
      <c r="C988" s="3" cm="1">
        <f t="array" ref="C988">INDEX('Modified Iteration Data'!$Q$8:$Q$1007,MATCH($B988,'Modified Iteration Data'!$AF$8:$AF$1007,0),0)</f>
        <v>309247849.78982341</v>
      </c>
      <c r="D988" s="3" cm="1">
        <f t="array" ref="D988">INDEX('Modified Iteration Data'!$R$8:$R$1007,MATCH($B988,'Modified Iteration Data'!$AG$8:$AG$1007,0),0)</f>
        <v>167694292.46550581</v>
      </c>
      <c r="E988" s="3">
        <f t="shared" si="104"/>
        <v>309247849.78982341</v>
      </c>
      <c r="F988" s="3">
        <f t="shared" si="105"/>
        <v>167694292.46550581</v>
      </c>
      <c r="G988" s="3">
        <f t="shared" si="102"/>
        <v>167694292.46550581</v>
      </c>
      <c r="H988" s="3">
        <v>0</v>
      </c>
      <c r="I988" s="3">
        <f t="shared" si="106"/>
        <v>141553557.3243176</v>
      </c>
      <c r="J988" s="5">
        <f t="shared" si="107"/>
        <v>981</v>
      </c>
    </row>
    <row r="989" spans="2:10" x14ac:dyDescent="0.25">
      <c r="B989" s="6">
        <f t="shared" si="103"/>
        <v>0.98199999999999998</v>
      </c>
      <c r="C989" s="3" cm="1">
        <f t="array" ref="C989">INDEX('Modified Iteration Data'!$Q$8:$Q$1007,MATCH($B989,'Modified Iteration Data'!$AF$8:$AF$1007,0),0)</f>
        <v>309536518.71080953</v>
      </c>
      <c r="D989" s="3" cm="1">
        <f t="array" ref="D989">INDEX('Modified Iteration Data'!$R$8:$R$1007,MATCH($B989,'Modified Iteration Data'!$AG$8:$AG$1007,0),0)</f>
        <v>168299283.82116351</v>
      </c>
      <c r="E989" s="3">
        <f t="shared" si="104"/>
        <v>309536518.71080953</v>
      </c>
      <c r="F989" s="3">
        <f t="shared" si="105"/>
        <v>168299283.82116351</v>
      </c>
      <c r="G989" s="3">
        <f t="shared" si="102"/>
        <v>168299283.82116351</v>
      </c>
      <c r="H989" s="3">
        <v>0</v>
      </c>
      <c r="I989" s="3">
        <f t="shared" si="106"/>
        <v>141237234.88964602</v>
      </c>
      <c r="J989" s="5">
        <f t="shared" si="107"/>
        <v>982</v>
      </c>
    </row>
    <row r="990" spans="2:10" x14ac:dyDescent="0.25">
      <c r="B990" s="6">
        <f t="shared" si="103"/>
        <v>0.98299999999999998</v>
      </c>
      <c r="C990" s="3" cm="1">
        <f t="array" ref="C990">INDEX('Modified Iteration Data'!$Q$8:$Q$1007,MATCH($B990,'Modified Iteration Data'!$AF$8:$AF$1007,0),0)</f>
        <v>311068318.71222532</v>
      </c>
      <c r="D990" s="3" cm="1">
        <f t="array" ref="D990">INDEX('Modified Iteration Data'!$R$8:$R$1007,MATCH($B990,'Modified Iteration Data'!$AG$8:$AG$1007,0),0)</f>
        <v>168530266.75993589</v>
      </c>
      <c r="E990" s="3">
        <f t="shared" si="104"/>
        <v>311068318.71222532</v>
      </c>
      <c r="F990" s="3">
        <f t="shared" si="105"/>
        <v>168530266.75993589</v>
      </c>
      <c r="G990" s="3">
        <f t="shared" si="102"/>
        <v>168530266.75993589</v>
      </c>
      <c r="H990" s="3">
        <v>0</v>
      </c>
      <c r="I990" s="3">
        <f t="shared" si="106"/>
        <v>142538051.95228943</v>
      </c>
      <c r="J990" s="5">
        <f t="shared" si="107"/>
        <v>983</v>
      </c>
    </row>
    <row r="991" spans="2:10" x14ac:dyDescent="0.25">
      <c r="B991" s="6">
        <f t="shared" si="103"/>
        <v>0.98399999999999999</v>
      </c>
      <c r="C991" s="3" cm="1">
        <f t="array" ref="C991">INDEX('Modified Iteration Data'!$Q$8:$Q$1007,MATCH($B991,'Modified Iteration Data'!$AF$8:$AF$1007,0),0)</f>
        <v>311515753.74810493</v>
      </c>
      <c r="D991" s="3" cm="1">
        <f t="array" ref="D991">INDEX('Modified Iteration Data'!$R$8:$R$1007,MATCH($B991,'Modified Iteration Data'!$AG$8:$AG$1007,0),0)</f>
        <v>169013947.10817799</v>
      </c>
      <c r="E991" s="3">
        <f t="shared" si="104"/>
        <v>311515753.74810493</v>
      </c>
      <c r="F991" s="3">
        <f t="shared" si="105"/>
        <v>169013947.10817799</v>
      </c>
      <c r="G991" s="3">
        <f t="shared" si="102"/>
        <v>169013947.10817799</v>
      </c>
      <c r="H991" s="3">
        <v>0</v>
      </c>
      <c r="I991" s="3">
        <f t="shared" si="106"/>
        <v>142501806.63992694</v>
      </c>
      <c r="J991" s="5">
        <f t="shared" si="107"/>
        <v>984</v>
      </c>
    </row>
    <row r="992" spans="2:10" x14ac:dyDescent="0.25">
      <c r="B992" s="6">
        <f t="shared" si="103"/>
        <v>0.98499999999999999</v>
      </c>
      <c r="C992" s="3" cm="1">
        <f t="array" ref="C992">INDEX('Modified Iteration Data'!$Q$8:$Q$1007,MATCH($B992,'Modified Iteration Data'!$AF$8:$AF$1007,0),0)</f>
        <v>314882897.44569421</v>
      </c>
      <c r="D992" s="3" cm="1">
        <f t="array" ref="D992">INDEX('Modified Iteration Data'!$R$8:$R$1007,MATCH($B992,'Modified Iteration Data'!$AG$8:$AG$1007,0),0)</f>
        <v>169668300.71106419</v>
      </c>
      <c r="E992" s="3">
        <f t="shared" si="104"/>
        <v>314882897.44569421</v>
      </c>
      <c r="F992" s="3">
        <f t="shared" si="105"/>
        <v>169668300.71106419</v>
      </c>
      <c r="G992" s="3">
        <f t="shared" si="102"/>
        <v>169668300.71106419</v>
      </c>
      <c r="H992" s="3">
        <v>0</v>
      </c>
      <c r="I992" s="3">
        <f t="shared" si="106"/>
        <v>145214596.73463002</v>
      </c>
      <c r="J992" s="5">
        <f t="shared" si="107"/>
        <v>985</v>
      </c>
    </row>
    <row r="993" spans="2:10" x14ac:dyDescent="0.25">
      <c r="B993" s="6">
        <f t="shared" si="103"/>
        <v>0.98599999999999999</v>
      </c>
      <c r="C993" s="3" cm="1">
        <f t="array" ref="C993">INDEX('Modified Iteration Data'!$Q$8:$Q$1007,MATCH($B993,'Modified Iteration Data'!$AF$8:$AF$1007,0),0)</f>
        <v>319050647.9145686</v>
      </c>
      <c r="D993" s="3" cm="1">
        <f t="array" ref="D993">INDEX('Modified Iteration Data'!$R$8:$R$1007,MATCH($B993,'Modified Iteration Data'!$AG$8:$AG$1007,0),0)</f>
        <v>170432565.33920801</v>
      </c>
      <c r="E993" s="3">
        <f t="shared" si="104"/>
        <v>319050647.9145686</v>
      </c>
      <c r="F993" s="3">
        <f t="shared" si="105"/>
        <v>170432565.33920801</v>
      </c>
      <c r="G993" s="3">
        <f t="shared" si="102"/>
        <v>170432565.33920801</v>
      </c>
      <c r="H993" s="3">
        <v>0</v>
      </c>
      <c r="I993" s="3">
        <f t="shared" si="106"/>
        <v>148618082.5753606</v>
      </c>
      <c r="J993" s="5">
        <f t="shared" si="107"/>
        <v>986</v>
      </c>
    </row>
    <row r="994" spans="2:10" x14ac:dyDescent="0.25">
      <c r="B994" s="6">
        <f t="shared" si="103"/>
        <v>0.98699999999999999</v>
      </c>
      <c r="C994" s="3" cm="1">
        <f t="array" ref="C994">INDEX('Modified Iteration Data'!$Q$8:$Q$1007,MATCH($B994,'Modified Iteration Data'!$AF$8:$AF$1007,0),0)</f>
        <v>321429794.51112098</v>
      </c>
      <c r="D994" s="3" cm="1">
        <f t="array" ref="D994">INDEX('Modified Iteration Data'!$R$8:$R$1007,MATCH($B994,'Modified Iteration Data'!$AG$8:$AG$1007,0),0)</f>
        <v>171002989.65855628</v>
      </c>
      <c r="E994" s="3">
        <f t="shared" si="104"/>
        <v>321429794.51112098</v>
      </c>
      <c r="F994" s="3">
        <f t="shared" si="105"/>
        <v>171002989.65855628</v>
      </c>
      <c r="G994" s="3">
        <f t="shared" si="102"/>
        <v>171002989.65855628</v>
      </c>
      <c r="H994" s="3">
        <v>0</v>
      </c>
      <c r="I994" s="3">
        <f t="shared" si="106"/>
        <v>150426804.85256469</v>
      </c>
      <c r="J994" s="5">
        <f t="shared" si="107"/>
        <v>987</v>
      </c>
    </row>
    <row r="995" spans="2:10" x14ac:dyDescent="0.25">
      <c r="B995" s="6">
        <f t="shared" si="103"/>
        <v>0.98799999999999999</v>
      </c>
      <c r="C995" s="3" cm="1">
        <f t="array" ref="C995">INDEX('Modified Iteration Data'!$Q$8:$Q$1007,MATCH($B995,'Modified Iteration Data'!$AF$8:$AF$1007,0),0)</f>
        <v>321535763.55781305</v>
      </c>
      <c r="D995" s="3" cm="1">
        <f t="array" ref="D995">INDEX('Modified Iteration Data'!$R$8:$R$1007,MATCH($B995,'Modified Iteration Data'!$AG$8:$AG$1007,0),0)</f>
        <v>171762090.18431512</v>
      </c>
      <c r="E995" s="3">
        <f t="shared" si="104"/>
        <v>321535763.55781305</v>
      </c>
      <c r="F995" s="3">
        <f t="shared" si="105"/>
        <v>171762090.18431512</v>
      </c>
      <c r="G995" s="3">
        <f t="shared" si="102"/>
        <v>171762090.18431512</v>
      </c>
      <c r="H995" s="3">
        <v>0</v>
      </c>
      <c r="I995" s="3">
        <f t="shared" si="106"/>
        <v>149773673.37349793</v>
      </c>
      <c r="J995" s="5">
        <f t="shared" si="107"/>
        <v>988</v>
      </c>
    </row>
    <row r="996" spans="2:10" x14ac:dyDescent="0.25">
      <c r="B996" s="6">
        <f t="shared" si="103"/>
        <v>0.98899999999999999</v>
      </c>
      <c r="C996" s="3" cm="1">
        <f t="array" ref="C996">INDEX('Modified Iteration Data'!$Q$8:$Q$1007,MATCH($B996,'Modified Iteration Data'!$AF$8:$AF$1007,0),0)</f>
        <v>322191093.98145759</v>
      </c>
      <c r="D996" s="3" cm="1">
        <f t="array" ref="D996">INDEX('Modified Iteration Data'!$R$8:$R$1007,MATCH($B996,'Modified Iteration Data'!$AG$8:$AG$1007,0),0)</f>
        <v>172655159.2130616</v>
      </c>
      <c r="E996" s="3">
        <f t="shared" si="104"/>
        <v>322191093.98145759</v>
      </c>
      <c r="F996" s="3">
        <f t="shared" si="105"/>
        <v>172655159.2130616</v>
      </c>
      <c r="G996" s="3">
        <f t="shared" si="102"/>
        <v>172655159.2130616</v>
      </c>
      <c r="H996" s="3">
        <v>0</v>
      </c>
      <c r="I996" s="3">
        <f t="shared" si="106"/>
        <v>149535934.76839599</v>
      </c>
      <c r="J996" s="5">
        <f t="shared" si="107"/>
        <v>989</v>
      </c>
    </row>
    <row r="997" spans="2:10" x14ac:dyDescent="0.25">
      <c r="B997" s="6">
        <f t="shared" si="103"/>
        <v>0.99</v>
      </c>
      <c r="C997" s="3" cm="1">
        <f t="array" ref="C997">INDEX('Modified Iteration Data'!$Q$8:$Q$1007,MATCH($B997,'Modified Iteration Data'!$AF$8:$AF$1007,0),0)</f>
        <v>325505829.04861301</v>
      </c>
      <c r="D997" s="3" cm="1">
        <f t="array" ref="D997">INDEX('Modified Iteration Data'!$R$8:$R$1007,MATCH($B997,'Modified Iteration Data'!$AG$8:$AG$1007,0),0)</f>
        <v>172984211.260584</v>
      </c>
      <c r="E997" s="3">
        <f t="shared" si="104"/>
        <v>325505829.04861301</v>
      </c>
      <c r="F997" s="3">
        <f t="shared" si="105"/>
        <v>172984211.260584</v>
      </c>
      <c r="G997" s="3">
        <f t="shared" si="102"/>
        <v>172984211.260584</v>
      </c>
      <c r="H997" s="3">
        <v>0</v>
      </c>
      <c r="I997" s="3">
        <f t="shared" si="106"/>
        <v>152521617.78802902</v>
      </c>
      <c r="J997" s="5">
        <f t="shared" si="107"/>
        <v>990</v>
      </c>
    </row>
    <row r="998" spans="2:10" x14ac:dyDescent="0.25">
      <c r="B998" s="6">
        <f t="shared" si="103"/>
        <v>0.99099999999999999</v>
      </c>
      <c r="C998" s="3" cm="1">
        <f t="array" ref="C998">INDEX('Modified Iteration Data'!$Q$8:$Q$1007,MATCH($B998,'Modified Iteration Data'!$AF$8:$AF$1007,0),0)</f>
        <v>329863393.50334322</v>
      </c>
      <c r="D998" s="3" cm="1">
        <f t="array" ref="D998">INDEX('Modified Iteration Data'!$R$8:$R$1007,MATCH($B998,'Modified Iteration Data'!$AG$8:$AG$1007,0),0)</f>
        <v>173924404.2663132</v>
      </c>
      <c r="E998" s="3">
        <f t="shared" si="104"/>
        <v>329863393.50334322</v>
      </c>
      <c r="F998" s="3">
        <f t="shared" si="105"/>
        <v>173924404.2663132</v>
      </c>
      <c r="G998" s="3">
        <f t="shared" si="102"/>
        <v>173924404.2663132</v>
      </c>
      <c r="H998" s="3">
        <v>0</v>
      </c>
      <c r="I998" s="3">
        <f t="shared" si="106"/>
        <v>155938989.23703003</v>
      </c>
      <c r="J998" s="5">
        <f t="shared" si="107"/>
        <v>991</v>
      </c>
    </row>
    <row r="999" spans="2:10" x14ac:dyDescent="0.25">
      <c r="B999" s="6">
        <f t="shared" si="103"/>
        <v>0.99199999999999999</v>
      </c>
      <c r="C999" s="3" cm="1">
        <f t="array" ref="C999">INDEX('Modified Iteration Data'!$Q$8:$Q$1007,MATCH($B999,'Modified Iteration Data'!$AF$8:$AF$1007,0),0)</f>
        <v>330623774.79787439</v>
      </c>
      <c r="D999" s="3" cm="1">
        <f t="array" ref="D999">INDEX('Modified Iteration Data'!$R$8:$R$1007,MATCH($B999,'Modified Iteration Data'!$AG$8:$AG$1007,0),0)</f>
        <v>175037906.22619331</v>
      </c>
      <c r="E999" s="3">
        <f t="shared" si="104"/>
        <v>330623774.79787439</v>
      </c>
      <c r="F999" s="3">
        <f t="shared" si="105"/>
        <v>175037906.22619331</v>
      </c>
      <c r="G999" s="3">
        <f t="shared" si="102"/>
        <v>175037906.22619331</v>
      </c>
      <c r="H999" s="3">
        <v>0</v>
      </c>
      <c r="I999" s="3">
        <f t="shared" si="106"/>
        <v>155585868.57168108</v>
      </c>
      <c r="J999" s="5">
        <f t="shared" si="107"/>
        <v>992</v>
      </c>
    </row>
    <row r="1000" spans="2:10" x14ac:dyDescent="0.25">
      <c r="B1000" s="6">
        <f t="shared" si="103"/>
        <v>0.99299999999999999</v>
      </c>
      <c r="C1000" s="3" cm="1">
        <f t="array" ref="C1000">INDEX('Modified Iteration Data'!$Q$8:$Q$1007,MATCH($B1000,'Modified Iteration Data'!$AF$8:$AF$1007,0),0)</f>
        <v>332759220.38449061</v>
      </c>
      <c r="D1000" s="3" cm="1">
        <f t="array" ref="D1000">INDEX('Modified Iteration Data'!$R$8:$R$1007,MATCH($B1000,'Modified Iteration Data'!$AG$8:$AG$1007,0),0)</f>
        <v>176663592.3885808</v>
      </c>
      <c r="E1000" s="3">
        <f t="shared" si="104"/>
        <v>332759220.38449061</v>
      </c>
      <c r="F1000" s="3">
        <f t="shared" si="105"/>
        <v>176663592.3885808</v>
      </c>
      <c r="G1000" s="3">
        <f t="shared" si="102"/>
        <v>176663592.3885808</v>
      </c>
      <c r="H1000" s="3">
        <v>0</v>
      </c>
      <c r="I1000" s="3">
        <f t="shared" si="106"/>
        <v>156095627.99590981</v>
      </c>
      <c r="J1000" s="5">
        <f t="shared" si="107"/>
        <v>993</v>
      </c>
    </row>
    <row r="1001" spans="2:10" x14ac:dyDescent="0.25">
      <c r="B1001" s="6">
        <f t="shared" si="103"/>
        <v>0.99399999999999999</v>
      </c>
      <c r="C1001" s="3" cm="1">
        <f t="array" ref="C1001">INDEX('Modified Iteration Data'!$Q$8:$Q$1007,MATCH($B1001,'Modified Iteration Data'!$AF$8:$AF$1007,0),0)</f>
        <v>332799113.27486539</v>
      </c>
      <c r="D1001" s="3" cm="1">
        <f t="array" ref="D1001">INDEX('Modified Iteration Data'!$R$8:$R$1007,MATCH($B1001,'Modified Iteration Data'!$AG$8:$AG$1007,0),0)</f>
        <v>177163596.27536899</v>
      </c>
      <c r="E1001" s="3">
        <f t="shared" si="104"/>
        <v>332799113.27486539</v>
      </c>
      <c r="F1001" s="3">
        <f t="shared" si="105"/>
        <v>177163596.27536899</v>
      </c>
      <c r="G1001" s="3">
        <f t="shared" si="102"/>
        <v>177163596.27536899</v>
      </c>
      <c r="H1001" s="3">
        <v>0</v>
      </c>
      <c r="I1001" s="3">
        <f t="shared" si="106"/>
        <v>155635516.9994964</v>
      </c>
      <c r="J1001" s="5">
        <f t="shared" si="107"/>
        <v>994</v>
      </c>
    </row>
    <row r="1002" spans="2:10" x14ac:dyDescent="0.25">
      <c r="B1002" s="6">
        <f t="shared" si="103"/>
        <v>0.995</v>
      </c>
      <c r="C1002" s="3" cm="1">
        <f t="array" ref="C1002">INDEX('Modified Iteration Data'!$Q$8:$Q$1007,MATCH($B1002,'Modified Iteration Data'!$AF$8:$AF$1007,0),0)</f>
        <v>334467493.5765819</v>
      </c>
      <c r="D1002" s="3" cm="1">
        <f t="array" ref="D1002">INDEX('Modified Iteration Data'!$R$8:$R$1007,MATCH($B1002,'Modified Iteration Data'!$AG$8:$AG$1007,0),0)</f>
        <v>178235774.79293612</v>
      </c>
      <c r="E1002" s="3">
        <f t="shared" si="104"/>
        <v>334467493.5765819</v>
      </c>
      <c r="F1002" s="3">
        <f t="shared" si="105"/>
        <v>178235774.79293612</v>
      </c>
      <c r="G1002" s="3">
        <f t="shared" si="102"/>
        <v>178235774.79293612</v>
      </c>
      <c r="H1002" s="3">
        <v>0</v>
      </c>
      <c r="I1002" s="3">
        <f t="shared" si="106"/>
        <v>156231718.78364578</v>
      </c>
      <c r="J1002" s="5">
        <f t="shared" si="107"/>
        <v>995</v>
      </c>
    </row>
    <row r="1003" spans="2:10" x14ac:dyDescent="0.25">
      <c r="B1003" s="6">
        <f t="shared" si="103"/>
        <v>0.996</v>
      </c>
      <c r="C1003" s="3" cm="1">
        <f t="array" ref="C1003">INDEX('Modified Iteration Data'!$Q$8:$Q$1007,MATCH($B1003,'Modified Iteration Data'!$AF$8:$AF$1007,0),0)</f>
        <v>334468270.02398717</v>
      </c>
      <c r="D1003" s="3" cm="1">
        <f t="array" ref="D1003">INDEX('Modified Iteration Data'!$R$8:$R$1007,MATCH($B1003,'Modified Iteration Data'!$AG$8:$AG$1007,0),0)</f>
        <v>178815831.98749459</v>
      </c>
      <c r="E1003" s="3">
        <f t="shared" si="104"/>
        <v>334468270.02398717</v>
      </c>
      <c r="F1003" s="3">
        <f t="shared" si="105"/>
        <v>178815831.98749459</v>
      </c>
      <c r="G1003" s="3">
        <f t="shared" si="102"/>
        <v>178815831.98749459</v>
      </c>
      <c r="H1003" s="3">
        <v>0</v>
      </c>
      <c r="I1003" s="3">
        <f t="shared" si="106"/>
        <v>155652438.03649259</v>
      </c>
      <c r="J1003" s="5">
        <f t="shared" si="107"/>
        <v>996</v>
      </c>
    </row>
    <row r="1004" spans="2:10" x14ac:dyDescent="0.25">
      <c r="B1004" s="6">
        <f t="shared" si="103"/>
        <v>0.997</v>
      </c>
      <c r="C1004" s="3" cm="1">
        <f t="array" ref="C1004">INDEX('Modified Iteration Data'!$Q$8:$Q$1007,MATCH($B1004,'Modified Iteration Data'!$AF$8:$AF$1007,0),0)</f>
        <v>353830246.74431098</v>
      </c>
      <c r="D1004" s="3" cm="1">
        <f t="array" ref="D1004">INDEX('Modified Iteration Data'!$R$8:$R$1007,MATCH($B1004,'Modified Iteration Data'!$AG$8:$AG$1007,0),0)</f>
        <v>185617927.2323544</v>
      </c>
      <c r="E1004" s="3">
        <f t="shared" si="104"/>
        <v>353830246.74431098</v>
      </c>
      <c r="F1004" s="3">
        <f t="shared" si="105"/>
        <v>185617927.2323544</v>
      </c>
      <c r="G1004" s="3">
        <f t="shared" si="102"/>
        <v>185617927.2323544</v>
      </c>
      <c r="H1004" s="3">
        <v>0</v>
      </c>
      <c r="I1004" s="3">
        <f t="shared" si="106"/>
        <v>168212319.51195657</v>
      </c>
      <c r="J1004" s="5">
        <f t="shared" si="107"/>
        <v>997</v>
      </c>
    </row>
    <row r="1005" spans="2:10" x14ac:dyDescent="0.25">
      <c r="B1005" s="6">
        <f t="shared" si="103"/>
        <v>0.998</v>
      </c>
      <c r="C1005" s="3" cm="1">
        <f t="array" ref="C1005">INDEX('Modified Iteration Data'!$Q$8:$Q$1007,MATCH($B1005,'Modified Iteration Data'!$AF$8:$AF$1007,0),0)</f>
        <v>359257868.303707</v>
      </c>
      <c r="D1005" s="3" cm="1">
        <f t="array" ref="D1005">INDEX('Modified Iteration Data'!$R$8:$R$1007,MATCH($B1005,'Modified Iteration Data'!$AG$8:$AG$1007,0),0)</f>
        <v>189150008.83748001</v>
      </c>
      <c r="E1005" s="3">
        <f t="shared" si="104"/>
        <v>359257868.303707</v>
      </c>
      <c r="F1005" s="3">
        <f t="shared" si="105"/>
        <v>189150008.83748001</v>
      </c>
      <c r="G1005" s="3">
        <f t="shared" si="102"/>
        <v>189150008.83748001</v>
      </c>
      <c r="H1005" s="3">
        <v>0</v>
      </c>
      <c r="I1005" s="3">
        <f t="shared" si="106"/>
        <v>170107859.46622699</v>
      </c>
      <c r="J1005" s="5">
        <f t="shared" si="107"/>
        <v>998</v>
      </c>
    </row>
    <row r="1006" spans="2:10" x14ac:dyDescent="0.25">
      <c r="B1006" s="6">
        <f t="shared" si="103"/>
        <v>0.999</v>
      </c>
      <c r="C1006" s="3" cm="1">
        <f t="array" ref="C1006">INDEX('Modified Iteration Data'!$Q$8:$Q$1007,MATCH($B1006,'Modified Iteration Data'!$AF$8:$AF$1007,0),0)</f>
        <v>362529999.30543226</v>
      </c>
      <c r="D1006" s="3" cm="1">
        <f t="array" ref="D1006">INDEX('Modified Iteration Data'!$R$8:$R$1007,MATCH($B1006,'Modified Iteration Data'!$AG$8:$AG$1007,0),0)</f>
        <v>189855429.1285305</v>
      </c>
      <c r="E1006" s="3">
        <f t="shared" si="104"/>
        <v>362529999.30543226</v>
      </c>
      <c r="F1006" s="3">
        <f t="shared" si="105"/>
        <v>189855429.1285305</v>
      </c>
      <c r="G1006" s="3">
        <f t="shared" si="102"/>
        <v>189855429.1285305</v>
      </c>
      <c r="H1006" s="3">
        <v>0</v>
      </c>
      <c r="I1006" s="3">
        <f t="shared" si="106"/>
        <v>172674570.17690176</v>
      </c>
      <c r="J1006" s="5">
        <f t="shared" si="107"/>
        <v>999</v>
      </c>
    </row>
    <row r="1007" spans="2:10" x14ac:dyDescent="0.25">
      <c r="B1007" s="6">
        <f t="shared" si="103"/>
        <v>1</v>
      </c>
      <c r="C1007" s="3" cm="1">
        <f t="array" ref="C1007">INDEX('Modified Iteration Data'!$Q$8:$Q$1007,MATCH($B1007,'Modified Iteration Data'!$AF$8:$AF$1007,0),0)</f>
        <v>363814499.19167036</v>
      </c>
      <c r="D1007" s="3" cm="1">
        <f t="array" ref="D1007">INDEX('Modified Iteration Data'!$R$8:$R$1007,MATCH($B1007,'Modified Iteration Data'!$AG$8:$AG$1007,0),0)</f>
        <v>190410513.21195748</v>
      </c>
      <c r="E1007" s="3">
        <f t="shared" si="104"/>
        <v>363814499.19167036</v>
      </c>
      <c r="F1007" s="3">
        <f t="shared" si="105"/>
        <v>190410513.21195748</v>
      </c>
      <c r="G1007" s="3">
        <f>MIN(E1007:F1007)</f>
        <v>190410513.21195748</v>
      </c>
      <c r="H1007" s="3">
        <v>0</v>
      </c>
      <c r="I1007" s="3">
        <f t="shared" si="106"/>
        <v>173403985.97971287</v>
      </c>
      <c r="J1007" s="5">
        <f t="shared" si="107"/>
        <v>1000</v>
      </c>
    </row>
    <row r="1008" spans="2:10" x14ac:dyDescent="0.25">
      <c r="B1008" s="6"/>
      <c r="C1008" s="5"/>
      <c r="D1008" s="5"/>
    </row>
    <row r="1009" spans="2:4" x14ac:dyDescent="0.25">
      <c r="B1009" s="6"/>
      <c r="C1009" s="5"/>
      <c r="D1009" s="5"/>
    </row>
    <row r="1010" spans="2:4" x14ac:dyDescent="0.25">
      <c r="B1010" s="6"/>
      <c r="C1010" s="5"/>
      <c r="D1010" s="5"/>
    </row>
    <row r="1011" spans="2:4" x14ac:dyDescent="0.25">
      <c r="B1011" s="6"/>
      <c r="C1011" s="5"/>
      <c r="D1011" s="5"/>
    </row>
    <row r="1012" spans="2:4" x14ac:dyDescent="0.25">
      <c r="B1012" s="6"/>
      <c r="C1012" s="5"/>
      <c r="D1012" s="5"/>
    </row>
    <row r="1013" spans="2:4" x14ac:dyDescent="0.25">
      <c r="B1013" s="6"/>
      <c r="C1013" s="5"/>
      <c r="D1013" s="5"/>
    </row>
    <row r="1014" spans="2:4" x14ac:dyDescent="0.25">
      <c r="B1014" s="6"/>
      <c r="C1014" s="5"/>
      <c r="D1014" s="5"/>
    </row>
    <row r="1015" spans="2:4" x14ac:dyDescent="0.25">
      <c r="B1015" s="6"/>
      <c r="C1015" s="5"/>
      <c r="D1015" s="5"/>
    </row>
    <row r="1016" spans="2:4" x14ac:dyDescent="0.25">
      <c r="B1016" s="6"/>
      <c r="C1016" s="5"/>
      <c r="D1016" s="5"/>
    </row>
    <row r="1017" spans="2:4" x14ac:dyDescent="0.25">
      <c r="B1017" s="6"/>
      <c r="C1017" s="5"/>
      <c r="D1017" s="5"/>
    </row>
    <row r="1018" spans="2:4" x14ac:dyDescent="0.25">
      <c r="B1018" s="6"/>
      <c r="C1018" s="5"/>
      <c r="D1018" s="5"/>
    </row>
    <row r="1019" spans="2:4" x14ac:dyDescent="0.25">
      <c r="B1019" s="6"/>
      <c r="C1019" s="5"/>
      <c r="D1019" s="5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Y98"/>
  <sheetViews>
    <sheetView showGridLines="0" topLeftCell="A34" zoomScale="115" zoomScaleNormal="115" workbookViewId="0">
      <selection activeCell="O53" sqref="O53"/>
    </sheetView>
  </sheetViews>
  <sheetFormatPr defaultRowHeight="15" x14ac:dyDescent="0.25"/>
  <cols>
    <col min="1" max="3" width="1.140625" customWidth="1"/>
    <col min="6" max="20" width="15.5703125" customWidth="1"/>
    <col min="23" max="23" width="16.7109375" bestFit="1" customWidth="1"/>
    <col min="24" max="24" width="10.7109375" bestFit="1" customWidth="1"/>
  </cols>
  <sheetData>
    <row r="2" spans="2:13" ht="18.75" x14ac:dyDescent="0.3">
      <c r="D2" s="1" t="s">
        <v>38</v>
      </c>
    </row>
    <row r="4" spans="2:13" x14ac:dyDescent="0.25">
      <c r="B4" s="7"/>
      <c r="D4" s="7" t="s">
        <v>42</v>
      </c>
      <c r="E4" s="7"/>
      <c r="F4" s="7"/>
      <c r="G4" s="7"/>
      <c r="H4" s="7"/>
      <c r="I4" s="7"/>
      <c r="J4" s="7"/>
      <c r="K4" s="7"/>
      <c r="L4" s="7"/>
    </row>
    <row r="5" spans="2:13" x14ac:dyDescent="0.25">
      <c r="B5" s="7"/>
      <c r="H5" s="3">
        <f>SUM('FLISR Model Raw Data'!AC2:AC698)*0</f>
        <v>0</v>
      </c>
      <c r="I5" s="3">
        <f>(SUMIFS('FLISR Model Raw Data'!AD2:AD698,'FLISR Model Raw Data'!G2:G698,1)+SUMIFS('FLISR Model Raw Data'!AC2:AC698,'FLISR Model Raw Data'!G2:G698,0)+O20)*0</f>
        <v>0</v>
      </c>
    </row>
    <row r="6" spans="2:13" x14ac:dyDescent="0.25">
      <c r="B6" s="7"/>
      <c r="F6" s="39" t="s">
        <v>25</v>
      </c>
      <c r="G6" s="39"/>
      <c r="H6" s="35" t="s">
        <v>35</v>
      </c>
      <c r="I6" s="35"/>
      <c r="J6" s="39" t="s">
        <v>41</v>
      </c>
      <c r="K6" s="39"/>
      <c r="L6" s="39"/>
    </row>
    <row r="7" spans="2:13" ht="30" x14ac:dyDescent="0.25">
      <c r="B7" s="7"/>
      <c r="D7" s="2" t="s">
        <v>40</v>
      </c>
      <c r="E7" s="2" t="s">
        <v>39</v>
      </c>
      <c r="F7" s="12" t="s">
        <v>20</v>
      </c>
      <c r="G7" s="12" t="s">
        <v>22</v>
      </c>
      <c r="H7" s="2" t="s">
        <v>20</v>
      </c>
      <c r="I7" s="2" t="s">
        <v>22</v>
      </c>
      <c r="J7" s="12" t="s">
        <v>17</v>
      </c>
      <c r="K7" s="12" t="s">
        <v>36</v>
      </c>
      <c r="L7" s="12" t="s">
        <v>37</v>
      </c>
    </row>
    <row r="8" spans="2:13" x14ac:dyDescent="0.25">
      <c r="B8" s="7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171219320.29609472</v>
      </c>
      <c r="G8" s="3" cm="1">
        <f t="array" ref="G8">INDEX('Modified Iteration Data'!$R$8:$R$1007,MATCH($E8,'Modified Iteration Data'!$AH$8:$AH$1007,0),0)</f>
        <v>109109843.8622452</v>
      </c>
      <c r="H8" s="3">
        <f>F8+$H$5</f>
        <v>171219320.29609472</v>
      </c>
      <c r="I8" s="3">
        <f>G8+$I$5</f>
        <v>109109843.8622452</v>
      </c>
      <c r="J8" s="3">
        <f>H8-I8</f>
        <v>62109476.433849514</v>
      </c>
      <c r="K8" s="3">
        <f>IF(J8&lt;0,J8,0)</f>
        <v>0</v>
      </c>
      <c r="L8" s="3">
        <f>IF(J8&gt;=0,J8,0)</f>
        <v>62109476.433849514</v>
      </c>
      <c r="M8" s="3">
        <f>S23-L8</f>
        <v>0</v>
      </c>
    </row>
    <row r="9" spans="2:13" x14ac:dyDescent="0.25">
      <c r="B9" s="7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177813977.01165038</v>
      </c>
      <c r="G9" s="3" cm="1">
        <f t="array" ref="G9">INDEX('Modified Iteration Data'!$R$8:$R$1007,MATCH($E9,'Modified Iteration Data'!$AH$8:$AH$1007,0),0)</f>
        <v>113269655.08735311</v>
      </c>
      <c r="H9" s="3">
        <f t="shared" ref="H9:H17" si="0">F9+$H$5</f>
        <v>177813977.01165038</v>
      </c>
      <c r="I9" s="3">
        <f t="shared" ref="I9:I17" si="1">G9+$I$5</f>
        <v>113269655.08735311</v>
      </c>
      <c r="J9" s="3">
        <f t="shared" ref="J9:J17" si="2">H9-I9</f>
        <v>64544321.924297273</v>
      </c>
      <c r="K9" s="3">
        <f t="shared" ref="K9:K17" si="3">IF(J9&lt;0,J9,0)</f>
        <v>0</v>
      </c>
      <c r="L9" s="3">
        <f t="shared" ref="L9:L17" si="4">IF(J9&gt;=0,J9,0)</f>
        <v>64544321.924297273</v>
      </c>
      <c r="M9" s="3">
        <f t="shared" ref="M9:M17" si="5">S24-L9</f>
        <v>0</v>
      </c>
    </row>
    <row r="10" spans="2:13" x14ac:dyDescent="0.25">
      <c r="B10" s="7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184739537.68950951</v>
      </c>
      <c r="G10" s="3" cm="1">
        <f t="array" ref="G10">INDEX('Modified Iteration Data'!$R$8:$R$1007,MATCH($E10,'Modified Iteration Data'!$AH$8:$AH$1007,0),0)</f>
        <v>116438585.0738778</v>
      </c>
      <c r="H10" s="3">
        <f t="shared" si="0"/>
        <v>184739537.68950951</v>
      </c>
      <c r="I10" s="3">
        <f t="shared" si="1"/>
        <v>116438585.0738778</v>
      </c>
      <c r="J10" s="3">
        <f t="shared" si="2"/>
        <v>68300952.615631714</v>
      </c>
      <c r="K10" s="3">
        <f t="shared" si="3"/>
        <v>0</v>
      </c>
      <c r="L10" s="3">
        <f t="shared" si="4"/>
        <v>68300952.615631714</v>
      </c>
      <c r="M10" s="3">
        <f t="shared" si="5"/>
        <v>0</v>
      </c>
    </row>
    <row r="11" spans="2:13" x14ac:dyDescent="0.25">
      <c r="B11" s="7"/>
      <c r="D11" t="str">
        <f t="shared" ref="D11:D17" si="6"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191677001.6178233</v>
      </c>
      <c r="G11" s="3" cm="1">
        <f t="array" ref="G11">INDEX('Modified Iteration Data'!$R$8:$R$1007,MATCH($E11,'Modified Iteration Data'!$AH$8:$AH$1007,0),0)</f>
        <v>118845587.0497697</v>
      </c>
      <c r="H11" s="3">
        <f t="shared" si="0"/>
        <v>191677001.6178233</v>
      </c>
      <c r="I11" s="3">
        <f t="shared" si="1"/>
        <v>118845587.0497697</v>
      </c>
      <c r="J11" s="3">
        <f t="shared" si="2"/>
        <v>72831414.568053603</v>
      </c>
      <c r="K11" s="3">
        <f t="shared" si="3"/>
        <v>0</v>
      </c>
      <c r="L11" s="3">
        <f t="shared" si="4"/>
        <v>72831414.568053603</v>
      </c>
      <c r="M11" s="3">
        <f t="shared" si="5"/>
        <v>0</v>
      </c>
    </row>
    <row r="12" spans="2:13" x14ac:dyDescent="0.25">
      <c r="B12" s="7"/>
      <c r="D12" t="str">
        <f t="shared" si="6"/>
        <v>P70</v>
      </c>
      <c r="E12">
        <v>0.7</v>
      </c>
      <c r="F12" s="3" cm="1">
        <f t="array" ref="F12">INDEX('Modified Iteration Data'!$Q$8:$Q$1007,MATCH($E12,'Modified Iteration Data'!$AH$8:$AH$1007,0),0)</f>
        <v>201978349.3424412</v>
      </c>
      <c r="G12" s="3" cm="1">
        <f t="array" ref="G12">INDEX('Modified Iteration Data'!$R$8:$R$1007,MATCH($E12,'Modified Iteration Data'!$AH$8:$AH$1007,0),0)</f>
        <v>125184198.5164288</v>
      </c>
      <c r="H12" s="3">
        <f t="shared" si="0"/>
        <v>201978349.3424412</v>
      </c>
      <c r="I12" s="3">
        <f t="shared" si="1"/>
        <v>125184198.5164288</v>
      </c>
      <c r="J12" s="3">
        <f t="shared" si="2"/>
        <v>76794150.826012403</v>
      </c>
      <c r="K12" s="3">
        <f t="shared" si="3"/>
        <v>0</v>
      </c>
      <c r="L12" s="3">
        <f t="shared" si="4"/>
        <v>76794150.826012403</v>
      </c>
      <c r="M12" s="3">
        <f t="shared" si="5"/>
        <v>0</v>
      </c>
    </row>
    <row r="13" spans="2:13" x14ac:dyDescent="0.25">
      <c r="B13" s="7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205980666.55148229</v>
      </c>
      <c r="G13" s="3" cm="1">
        <f t="array" ref="G13">INDEX('Modified Iteration Data'!$R$8:$R$1007,MATCH($E13,'Modified Iteration Data'!$AH$8:$AH$1007,0),0)</f>
        <v>124314227.0703461</v>
      </c>
      <c r="H13" s="3">
        <f t="shared" si="0"/>
        <v>205980666.55148229</v>
      </c>
      <c r="I13" s="3">
        <f t="shared" si="1"/>
        <v>124314227.0703461</v>
      </c>
      <c r="J13" s="3">
        <f t="shared" si="2"/>
        <v>81666439.481136188</v>
      </c>
      <c r="K13" s="3">
        <f t="shared" si="3"/>
        <v>0</v>
      </c>
      <c r="L13" s="3">
        <f t="shared" si="4"/>
        <v>81666439.481136188</v>
      </c>
      <c r="M13" s="3">
        <f t="shared" si="5"/>
        <v>0</v>
      </c>
    </row>
    <row r="14" spans="2:13" x14ac:dyDescent="0.25">
      <c r="B14" s="7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219448876.74933651</v>
      </c>
      <c r="G14" s="3" cm="1">
        <f t="array" ref="G14">INDEX('Modified Iteration Data'!$R$8:$R$1007,MATCH($E14,'Modified Iteration Data'!$AH$8:$AH$1007,0),0)</f>
        <v>129544999.8418912</v>
      </c>
      <c r="H14" s="3">
        <f t="shared" si="0"/>
        <v>219448876.74933651</v>
      </c>
      <c r="I14" s="3">
        <f t="shared" si="1"/>
        <v>129544999.8418912</v>
      </c>
      <c r="J14" s="3">
        <f t="shared" si="2"/>
        <v>89903876.907445312</v>
      </c>
      <c r="K14" s="3">
        <f t="shared" si="3"/>
        <v>0</v>
      </c>
      <c r="L14" s="3">
        <f t="shared" si="4"/>
        <v>89903876.907445312</v>
      </c>
      <c r="M14" s="3">
        <f t="shared" si="5"/>
        <v>0</v>
      </c>
    </row>
    <row r="15" spans="2:13" x14ac:dyDescent="0.25">
      <c r="B15" s="7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238284880.8631514</v>
      </c>
      <c r="G15" s="3" cm="1">
        <f t="array" ref="G15">INDEX('Modified Iteration Data'!$R$8:$R$1007,MATCH($E15,'Modified Iteration Data'!$AH$8:$AH$1007,0),0)</f>
        <v>137738010.7194941</v>
      </c>
      <c r="H15" s="3">
        <f t="shared" si="0"/>
        <v>238284880.8631514</v>
      </c>
      <c r="I15" s="3">
        <f t="shared" si="1"/>
        <v>137738010.7194941</v>
      </c>
      <c r="J15" s="3">
        <f t="shared" si="2"/>
        <v>100546870.1436573</v>
      </c>
      <c r="K15" s="3">
        <f t="shared" si="3"/>
        <v>0</v>
      </c>
      <c r="L15" s="3">
        <f t="shared" si="4"/>
        <v>100546870.1436573</v>
      </c>
      <c r="M15" s="3">
        <f t="shared" si="5"/>
        <v>0</v>
      </c>
    </row>
    <row r="16" spans="2:13" x14ac:dyDescent="0.25">
      <c r="B16" s="7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252508242.00040871</v>
      </c>
      <c r="G16" s="3" cm="1">
        <f t="array" ref="G16">INDEX('Modified Iteration Data'!$R$8:$R$1007,MATCH($E16,'Modified Iteration Data'!$AH$8:$AH$1007,0),0)</f>
        <v>143437874.0972347</v>
      </c>
      <c r="H16" s="3">
        <f t="shared" si="0"/>
        <v>252508242.00040871</v>
      </c>
      <c r="I16" s="3">
        <f t="shared" si="1"/>
        <v>143437874.0972347</v>
      </c>
      <c r="J16" s="3">
        <f t="shared" si="2"/>
        <v>109070367.90317401</v>
      </c>
      <c r="K16" s="3">
        <f t="shared" si="3"/>
        <v>0</v>
      </c>
      <c r="L16" s="3">
        <f t="shared" si="4"/>
        <v>109070367.90317401</v>
      </c>
      <c r="M16" s="3">
        <f t="shared" si="5"/>
        <v>0</v>
      </c>
    </row>
    <row r="17" spans="2:25" x14ac:dyDescent="0.25">
      <c r="B17" s="7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277452784.26312822</v>
      </c>
      <c r="G17" s="3" cm="1">
        <f t="array" ref="G17">INDEX('Modified Iteration Data'!$R$8:$R$1007,MATCH($E17,'Modified Iteration Data'!$AH$8:$AH$1007,0),0)</f>
        <v>153748547.87468338</v>
      </c>
      <c r="H17" s="3">
        <f t="shared" si="0"/>
        <v>277452784.26312822</v>
      </c>
      <c r="I17" s="3">
        <f t="shared" si="1"/>
        <v>153748547.87468338</v>
      </c>
      <c r="J17" s="3">
        <f t="shared" si="2"/>
        <v>123704236.38844484</v>
      </c>
      <c r="K17" s="3">
        <f t="shared" si="3"/>
        <v>0</v>
      </c>
      <c r="L17" s="3">
        <f t="shared" si="4"/>
        <v>123704236.38844484</v>
      </c>
      <c r="M17" s="3">
        <f t="shared" si="5"/>
        <v>0</v>
      </c>
    </row>
    <row r="19" spans="2:25" x14ac:dyDescent="0.25">
      <c r="B19" s="13"/>
      <c r="D19" s="13" t="s">
        <v>43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2:25" x14ac:dyDescent="0.25">
      <c r="B20" s="13"/>
      <c r="M20" s="3">
        <f>H5</f>
        <v>0</v>
      </c>
      <c r="N20" s="3">
        <f>(I5-O20)*0</f>
        <v>0</v>
      </c>
      <c r="O20" s="3">
        <f>SUMIFS('FLISR Model Raw Data'!O2:O698,'FLISR Model Raw Data'!G2:G698,1)*0</f>
        <v>0</v>
      </c>
      <c r="W20" s="3">
        <f>M20-N20</f>
        <v>0</v>
      </c>
      <c r="X20" s="29" t="e">
        <f>W20/W21</f>
        <v>#DIV/0!</v>
      </c>
    </row>
    <row r="21" spans="2:25" x14ac:dyDescent="0.25">
      <c r="B21" s="13"/>
      <c r="F21" s="39" t="s">
        <v>25</v>
      </c>
      <c r="G21" s="39"/>
      <c r="H21" s="39"/>
      <c r="I21" s="39"/>
      <c r="J21" s="39"/>
      <c r="K21" s="35" t="s">
        <v>35</v>
      </c>
      <c r="L21" s="35"/>
      <c r="M21" s="35"/>
      <c r="N21" s="35"/>
      <c r="O21" s="35"/>
      <c r="P21" s="39" t="s">
        <v>52</v>
      </c>
      <c r="Q21" s="39"/>
      <c r="R21" s="39"/>
      <c r="S21" s="39"/>
      <c r="T21" s="39"/>
      <c r="W21" s="14">
        <f>H35-I35</f>
        <v>0</v>
      </c>
    </row>
    <row r="22" spans="2:25" ht="30" x14ac:dyDescent="0.25">
      <c r="B22" s="13"/>
      <c r="D22" s="2" t="s">
        <v>40</v>
      </c>
      <c r="E22" s="2" t="s">
        <v>39</v>
      </c>
      <c r="F22" s="12" t="s">
        <v>44</v>
      </c>
      <c r="G22" s="12" t="s">
        <v>45</v>
      </c>
      <c r="H22" s="12" t="s">
        <v>46</v>
      </c>
      <c r="I22" s="12" t="s">
        <v>47</v>
      </c>
      <c r="J22" s="12" t="s">
        <v>1</v>
      </c>
      <c r="K22" s="2" t="s">
        <v>44</v>
      </c>
      <c r="L22" s="2" t="s">
        <v>45</v>
      </c>
      <c r="M22" s="2" t="s">
        <v>46</v>
      </c>
      <c r="N22" s="2" t="s">
        <v>47</v>
      </c>
      <c r="O22" s="2" t="s">
        <v>1</v>
      </c>
      <c r="P22" s="12" t="s">
        <v>48</v>
      </c>
      <c r="Q22" s="12" t="s">
        <v>49</v>
      </c>
      <c r="R22" s="12" t="s">
        <v>50</v>
      </c>
      <c r="S22" s="12" t="s">
        <v>17</v>
      </c>
      <c r="T22" s="12" t="s">
        <v>51</v>
      </c>
    </row>
    <row r="23" spans="2:25" x14ac:dyDescent="0.25">
      <c r="B23" s="13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37481660.971513703</v>
      </c>
      <c r="G23" s="3" cm="1">
        <f t="array" ref="G23">INDEX('Modified Iteration Data'!$L$8:$L$1007,MATCH($E23,'Modified Iteration Data'!$AH$8:$AH$1007,0),0)</f>
        <v>26564865.467497598</v>
      </c>
      <c r="H23" s="3" cm="1">
        <f t="array" ref="H23">INDEX('Modified Iteration Data'!$H$8:$H$1007,MATCH($E23,'Modified Iteration Data'!$AH$8:$AH$1007,0),0)</f>
        <v>133737659.324581</v>
      </c>
      <c r="I23" s="3" cm="1">
        <f t="array" ref="I23">INDEX('Modified Iteration Data'!$I$8:$I$1007,MATCH($E23,'Modified Iteration Data'!$AH$8:$AH$1007,0),0)</f>
        <v>50934260.3947476</v>
      </c>
      <c r="J23" s="3" cm="1">
        <f t="array" ref="J23">INDEX('Stocastic Model Raw Data'!$G$2:$G$1001,MATCH(E23,'Stocastic Model Raw Data'!$U$2:$U$1001,0),0)</f>
        <v>31610718</v>
      </c>
      <c r="K23" s="3">
        <f>F23</f>
        <v>37481660.971513703</v>
      </c>
      <c r="L23" s="3">
        <f>G23</f>
        <v>26564865.467497598</v>
      </c>
      <c r="M23" s="3">
        <f t="shared" ref="M23:M32" si="7">H23+$M$20</f>
        <v>133737659.324581</v>
      </c>
      <c r="N23" s="3">
        <f t="shared" ref="N23:N32" si="8">I23+$N$20</f>
        <v>50934260.3947476</v>
      </c>
      <c r="O23" s="3">
        <f t="shared" ref="O23:O32" si="9">J23+$O$20</f>
        <v>31610718</v>
      </c>
      <c r="P23" s="3">
        <f>K23-L23</f>
        <v>10916795.504016105</v>
      </c>
      <c r="Q23" s="3">
        <f>M23-N23</f>
        <v>82803398.929833397</v>
      </c>
      <c r="R23" s="3">
        <f>P23+Q23</f>
        <v>93720194.433849499</v>
      </c>
      <c r="S23" s="3">
        <f>R23-O23</f>
        <v>62109476.433849499</v>
      </c>
      <c r="T23" s="3" cm="1">
        <f t="array" ref="T23">INDEX('Modified Iteration Data'!$S$8:$S$1007,MATCH($E23,'Modified Iteration Data'!$AH$8:$AH$1007,0),0)+$M$20-$N$20-$O$20-S23</f>
        <v>0</v>
      </c>
      <c r="V23" s="29">
        <f>H23/F38</f>
        <v>31.977458659492317</v>
      </c>
      <c r="W23" s="29">
        <f>H23-I23</f>
        <v>82803398.929833397</v>
      </c>
      <c r="X23" s="14">
        <f>F38-G38</f>
        <v>2478345.6186620202</v>
      </c>
      <c r="Y23" s="29">
        <f>W23/X23</f>
        <v>33.410755266061848</v>
      </c>
    </row>
    <row r="24" spans="2:25" x14ac:dyDescent="0.25">
      <c r="B24" s="13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42506074.159285396</v>
      </c>
      <c r="G24" s="3" cm="1">
        <f t="array" ref="G24">INDEX('Modified Iteration Data'!$L$8:$L$1007,MATCH($E24,'Modified Iteration Data'!$AH$8:$AH$1007,0),0)</f>
        <v>30353690.799658202</v>
      </c>
      <c r="H24" s="3" cm="1">
        <f t="array" ref="H24">INDEX('Modified Iteration Data'!$H$8:$H$1007,MATCH($E24,'Modified Iteration Data'!$AH$8:$AH$1007,0),0)</f>
        <v>135307902.85236499</v>
      </c>
      <c r="I24" s="3" cm="1">
        <f t="array" ref="I24">INDEX('Modified Iteration Data'!$I$8:$I$1007,MATCH($E24,'Modified Iteration Data'!$AH$8:$AH$1007,0),0)</f>
        <v>51305246.287694901</v>
      </c>
      <c r="J24" s="3" cm="1">
        <f t="array" ref="J24">INDEX('Stocastic Model Raw Data'!$G$2:$G$1001,MATCH(E24,'Stocastic Model Raw Data'!$U$2:$U$1001,0),0)</f>
        <v>31610718</v>
      </c>
      <c r="K24" s="3">
        <f t="shared" ref="K24:K32" si="10">F24</f>
        <v>42506074.159285396</v>
      </c>
      <c r="L24" s="3">
        <f t="shared" ref="L24:L32" si="11">G24</f>
        <v>30353690.799658202</v>
      </c>
      <c r="M24" s="3">
        <f t="shared" si="7"/>
        <v>135307902.85236499</v>
      </c>
      <c r="N24" s="3">
        <f t="shared" si="8"/>
        <v>51305246.287694901</v>
      </c>
      <c r="O24" s="3">
        <f t="shared" si="9"/>
        <v>31610718</v>
      </c>
      <c r="P24" s="3">
        <f t="shared" ref="P24:P32" si="12">K24-L24</f>
        <v>12152383.359627195</v>
      </c>
      <c r="Q24" s="3">
        <f t="shared" ref="Q24:Q32" si="13">M24-N24</f>
        <v>84002656.564670086</v>
      </c>
      <c r="R24" s="3">
        <f t="shared" ref="R24:R32" si="14">P24+Q24</f>
        <v>96155039.924297273</v>
      </c>
      <c r="S24" s="3">
        <f t="shared" ref="S24:S32" si="15">R24-O24</f>
        <v>64544321.924297273</v>
      </c>
      <c r="T24" s="3" cm="1">
        <f t="array" ref="T24">INDEX('Modified Iteration Data'!$S$8:$S$1007,MATCH($E24,'Modified Iteration Data'!$AH$8:$AH$1007,0),0)+$M$20-$N$20-$O$20-S24</f>
        <v>0</v>
      </c>
      <c r="V24" s="29">
        <f t="shared" ref="V24:V32" si="16">H24/F39</f>
        <v>31.36076772042998</v>
      </c>
      <c r="W24" s="29">
        <f t="shared" ref="W24:W32" si="17">H24-I24</f>
        <v>84002656.564670086</v>
      </c>
      <c r="X24" s="14">
        <f t="shared" ref="X24:X32" si="18">F39-G39</f>
        <v>2554067.8342478005</v>
      </c>
      <c r="Y24" s="29">
        <f t="shared" ref="Y24:Y32" si="19">W24/X24</f>
        <v>32.889751571304579</v>
      </c>
    </row>
    <row r="25" spans="2:25" x14ac:dyDescent="0.25">
      <c r="B25" s="13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36870711.617176503</v>
      </c>
      <c r="G25" s="3" cm="1">
        <f t="array" ref="G25">INDEX('Modified Iteration Data'!$L$8:$L$1007,MATCH($E25,'Modified Iteration Data'!$AH$8:$AH$1007,0),0)</f>
        <v>26279580.890110999</v>
      </c>
      <c r="H25" s="3" cm="1">
        <f t="array" ref="H25">INDEX('Modified Iteration Data'!$H$8:$H$1007,MATCH($E25,'Modified Iteration Data'!$AH$8:$AH$1007,0),0)</f>
        <v>147868826.07233301</v>
      </c>
      <c r="I25" s="3" cm="1">
        <f t="array" ref="I25">INDEX('Modified Iteration Data'!$I$8:$I$1007,MATCH($E25,'Modified Iteration Data'!$AH$8:$AH$1007,0),0)</f>
        <v>58548286.183766797</v>
      </c>
      <c r="J25" s="3" cm="1">
        <f t="array" ref="J25">INDEX('Stocastic Model Raw Data'!$G$2:$G$1001,MATCH(E25,'Stocastic Model Raw Data'!$U$2:$U$1001,0),0)</f>
        <v>31610718</v>
      </c>
      <c r="K25" s="3">
        <f t="shared" si="10"/>
        <v>36870711.617176503</v>
      </c>
      <c r="L25" s="3">
        <f t="shared" si="11"/>
        <v>26279580.890110999</v>
      </c>
      <c r="M25" s="3">
        <f t="shared" si="7"/>
        <v>147868826.07233301</v>
      </c>
      <c r="N25" s="3">
        <f t="shared" si="8"/>
        <v>58548286.183766797</v>
      </c>
      <c r="O25" s="3">
        <f t="shared" si="9"/>
        <v>31610718</v>
      </c>
      <c r="P25" s="3">
        <f t="shared" si="12"/>
        <v>10591130.727065504</v>
      </c>
      <c r="Q25" s="3">
        <f t="shared" si="13"/>
        <v>89320539.888566211</v>
      </c>
      <c r="R25" s="3">
        <f t="shared" si="14"/>
        <v>99911670.615631714</v>
      </c>
      <c r="S25" s="3">
        <f t="shared" si="15"/>
        <v>68300952.615631714</v>
      </c>
      <c r="T25" s="3" cm="1">
        <f t="array" ref="T25">INDEX('Modified Iteration Data'!$S$8:$S$1007,MATCH($E25,'Modified Iteration Data'!$AH$8:$AH$1007,0),0)+$M$20-$N$20-$O$20-S25</f>
        <v>0</v>
      </c>
      <c r="V25" s="29">
        <f t="shared" si="16"/>
        <v>32.338225093419837</v>
      </c>
      <c r="W25" s="29">
        <f t="shared" si="17"/>
        <v>89320539.888566211</v>
      </c>
      <c r="X25" s="14">
        <f t="shared" si="18"/>
        <v>2698393.3710014503</v>
      </c>
      <c r="Y25" s="29">
        <f t="shared" si="19"/>
        <v>33.101378341815604</v>
      </c>
    </row>
    <row r="26" spans="2:25" x14ac:dyDescent="0.25">
      <c r="B26" s="13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31741095.7345143</v>
      </c>
      <c r="G26" s="3" cm="1">
        <f t="array" ref="G26">INDEX('Modified Iteration Data'!$L$8:$L$1007,MATCH($E26,'Modified Iteration Data'!$AH$8:$AH$1007,0),0)</f>
        <v>22485136.4865858</v>
      </c>
      <c r="H26" s="3" cm="1">
        <f t="array" ref="H26">INDEX('Modified Iteration Data'!$H$8:$H$1007,MATCH($E26,'Modified Iteration Data'!$AH$8:$AH$1007,0),0)</f>
        <v>159935905.88330901</v>
      </c>
      <c r="I26" s="3" cm="1">
        <f t="array" ref="I26">INDEX('Modified Iteration Data'!$I$8:$I$1007,MATCH($E26,'Modified Iteration Data'!$AH$8:$AH$1007,0),0)</f>
        <v>64749732.563183904</v>
      </c>
      <c r="J26" s="3" cm="1">
        <f t="array" ref="J26">INDEX('Stocastic Model Raw Data'!$G$2:$G$1001,MATCH(E26,'Stocastic Model Raw Data'!$U$2:$U$1001,0),0)</f>
        <v>31610718</v>
      </c>
      <c r="K26" s="3">
        <f t="shared" si="10"/>
        <v>31741095.7345143</v>
      </c>
      <c r="L26" s="3">
        <f t="shared" si="11"/>
        <v>22485136.4865858</v>
      </c>
      <c r="M26" s="3">
        <f t="shared" si="7"/>
        <v>159935905.88330901</v>
      </c>
      <c r="N26" s="3">
        <f t="shared" si="8"/>
        <v>64749732.563183904</v>
      </c>
      <c r="O26" s="3">
        <f t="shared" si="9"/>
        <v>31610718</v>
      </c>
      <c r="P26" s="3">
        <f t="shared" si="12"/>
        <v>9255959.2479285002</v>
      </c>
      <c r="Q26" s="3">
        <f t="shared" si="13"/>
        <v>95186173.320125103</v>
      </c>
      <c r="R26" s="3">
        <f t="shared" si="14"/>
        <v>104442132.5680536</v>
      </c>
      <c r="S26" s="3">
        <f t="shared" si="15"/>
        <v>72831414.568053603</v>
      </c>
      <c r="T26" s="3" cm="1">
        <f t="array" ref="T26">INDEX('Modified Iteration Data'!$S$8:$S$1007,MATCH($E26,'Modified Iteration Data'!$AH$8:$AH$1007,0),0)+$M$20-$N$20-$O$20-S26</f>
        <v>0</v>
      </c>
      <c r="V26" s="29">
        <f t="shared" si="16"/>
        <v>33.19341560244488</v>
      </c>
      <c r="W26" s="29">
        <f t="shared" si="17"/>
        <v>95186173.320125103</v>
      </c>
      <c r="X26" s="14">
        <f t="shared" si="18"/>
        <v>2822556.0079807797</v>
      </c>
      <c r="Y26" s="29">
        <f t="shared" si="19"/>
        <v>33.723395762913512</v>
      </c>
    </row>
    <row r="27" spans="2:25" x14ac:dyDescent="0.25">
      <c r="B27" s="13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39867207.038276203</v>
      </c>
      <c r="G27" s="3" cm="1">
        <f t="array" ref="G27">INDEX('Modified Iteration Data'!$L$8:$L$1007,MATCH($E27,'Modified Iteration Data'!$AH$8:$AH$1007,0),0)</f>
        <v>28507824.537744999</v>
      </c>
      <c r="H27" s="3" cm="1">
        <f t="array" ref="H27">INDEX('Modified Iteration Data'!$H$8:$H$1007,MATCH($E27,'Modified Iteration Data'!$AH$8:$AH$1007,0),0)</f>
        <v>162111142.30416501</v>
      </c>
      <c r="I27" s="3" cm="1">
        <f t="array" ref="I27">INDEX('Modified Iteration Data'!$I$8:$I$1007,MATCH($E27,'Modified Iteration Data'!$AH$8:$AH$1007,0),0)</f>
        <v>65065655.9786838</v>
      </c>
      <c r="J27" s="3" cm="1">
        <f t="array" ref="J27">INDEX('Stocastic Model Raw Data'!$G$2:$G$1001,MATCH(E27,'Stocastic Model Raw Data'!$U$2:$U$1001,0),0)</f>
        <v>31610718</v>
      </c>
      <c r="K27" s="3">
        <f t="shared" si="10"/>
        <v>39867207.038276203</v>
      </c>
      <c r="L27" s="3">
        <f t="shared" si="11"/>
        <v>28507824.537744999</v>
      </c>
      <c r="M27" s="3">
        <f t="shared" si="7"/>
        <v>162111142.30416501</v>
      </c>
      <c r="N27" s="3">
        <f t="shared" si="8"/>
        <v>65065655.9786838</v>
      </c>
      <c r="O27" s="3">
        <f t="shared" si="9"/>
        <v>31610718</v>
      </c>
      <c r="P27" s="3">
        <f t="shared" si="12"/>
        <v>11359382.500531204</v>
      </c>
      <c r="Q27" s="3">
        <f t="shared" si="13"/>
        <v>97045486.325481206</v>
      </c>
      <c r="R27" s="3">
        <f t="shared" si="14"/>
        <v>108404868.8260124</v>
      </c>
      <c r="S27" s="3">
        <f t="shared" si="15"/>
        <v>76794150.826012403</v>
      </c>
      <c r="T27" s="3" cm="1">
        <f t="array" ref="T27">INDEX('Modified Iteration Data'!$S$8:$S$1007,MATCH($E27,'Modified Iteration Data'!$AH$8:$AH$1007,0),0)+$M$20-$N$20-$O$20-S27</f>
        <v>0</v>
      </c>
      <c r="V27" s="29">
        <f t="shared" si="16"/>
        <v>32.322859908588036</v>
      </c>
      <c r="W27" s="29">
        <f t="shared" si="17"/>
        <v>97045486.325481206</v>
      </c>
      <c r="X27" s="14">
        <f t="shared" si="18"/>
        <v>2928315.1978728799</v>
      </c>
      <c r="Y27" s="29">
        <f t="shared" si="19"/>
        <v>33.140382700596838</v>
      </c>
    </row>
    <row r="28" spans="2:25" x14ac:dyDescent="0.25">
      <c r="B28" s="13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37975916.520870298</v>
      </c>
      <c r="G28" s="3" cm="1">
        <f t="array" ref="G28">INDEX('Modified Iteration Data'!$L$8:$L$1007,MATCH($E28,'Modified Iteration Data'!$AH$8:$AH$1007,0),0)</f>
        <v>27203214.089577101</v>
      </c>
      <c r="H28" s="3" cm="1">
        <f t="array" ref="H28">INDEX('Modified Iteration Data'!$H$8:$H$1007,MATCH($E28,'Modified Iteration Data'!$AH$8:$AH$1007,0),0)</f>
        <v>168004750.03061199</v>
      </c>
      <c r="I28" s="3" cm="1">
        <f t="array" ref="I28">INDEX('Modified Iteration Data'!$I$8:$I$1007,MATCH($E28,'Modified Iteration Data'!$AH$8:$AH$1007,0),0)</f>
        <v>65500294.980769001</v>
      </c>
      <c r="J28" s="3" cm="1">
        <f t="array" ref="J28">INDEX('Stocastic Model Raw Data'!$G$2:$G$1001,MATCH(E28,'Stocastic Model Raw Data'!$U$2:$U$1001,0),0)</f>
        <v>31610718</v>
      </c>
      <c r="K28" s="3">
        <f t="shared" si="10"/>
        <v>37975916.520870298</v>
      </c>
      <c r="L28" s="3">
        <f t="shared" si="11"/>
        <v>27203214.089577101</v>
      </c>
      <c r="M28" s="3">
        <f t="shared" si="7"/>
        <v>168004750.03061199</v>
      </c>
      <c r="N28" s="3">
        <f t="shared" si="8"/>
        <v>65500294.980769001</v>
      </c>
      <c r="O28" s="3">
        <f t="shared" si="9"/>
        <v>31610718</v>
      </c>
      <c r="P28" s="3">
        <f t="shared" si="12"/>
        <v>10772702.431293197</v>
      </c>
      <c r="Q28" s="3">
        <f t="shared" si="13"/>
        <v>102504455.04984298</v>
      </c>
      <c r="R28" s="3">
        <f t="shared" si="14"/>
        <v>113277157.48113617</v>
      </c>
      <c r="S28" s="3">
        <f t="shared" si="15"/>
        <v>81666439.481136173</v>
      </c>
      <c r="T28" s="3" cm="1">
        <f t="array" ref="T28">INDEX('Modified Iteration Data'!$S$8:$S$1007,MATCH($E28,'Modified Iteration Data'!$AH$8:$AH$1007,0),0)+$M$20-$N$20-$O$20-S28</f>
        <v>0</v>
      </c>
      <c r="V28" s="29">
        <f t="shared" si="16"/>
        <v>32.418832489526309</v>
      </c>
      <c r="W28" s="29">
        <f t="shared" si="17"/>
        <v>102504455.04984298</v>
      </c>
      <c r="X28" s="14">
        <f t="shared" si="18"/>
        <v>3043018.4548648396</v>
      </c>
      <c r="Y28" s="29">
        <f t="shared" si="19"/>
        <v>33.685124349466321</v>
      </c>
    </row>
    <row r="29" spans="2:25" x14ac:dyDescent="0.25">
      <c r="B29" s="13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34889854.103178501</v>
      </c>
      <c r="G29" s="3" cm="1">
        <f t="array" ref="G29">INDEX('Modified Iteration Data'!$L$8:$L$1007,MATCH($E29,'Modified Iteration Data'!$AH$8:$AH$1007,0),0)</f>
        <v>24834625.689735699</v>
      </c>
      <c r="H29" s="3" cm="1">
        <f t="array" ref="H29">INDEX('Modified Iteration Data'!$H$8:$H$1007,MATCH($E29,'Modified Iteration Data'!$AH$8:$AH$1007,0),0)</f>
        <v>184559022.64615801</v>
      </c>
      <c r="I29" s="3" cm="1">
        <f t="array" ref="I29">INDEX('Modified Iteration Data'!$I$8:$I$1007,MATCH($E29,'Modified Iteration Data'!$AH$8:$AH$1007,0),0)</f>
        <v>73099656.152155504</v>
      </c>
      <c r="J29" s="3" cm="1">
        <f t="array" ref="J29">INDEX('Stocastic Model Raw Data'!$G$2:$G$1001,MATCH(E29,'Stocastic Model Raw Data'!$U$2:$U$1001,0),0)</f>
        <v>31610718</v>
      </c>
      <c r="K29" s="3">
        <f t="shared" si="10"/>
        <v>34889854.103178501</v>
      </c>
      <c r="L29" s="3">
        <f t="shared" si="11"/>
        <v>24834625.689735699</v>
      </c>
      <c r="M29" s="3">
        <f t="shared" si="7"/>
        <v>184559022.64615801</v>
      </c>
      <c r="N29" s="3">
        <f t="shared" si="8"/>
        <v>73099656.152155504</v>
      </c>
      <c r="O29" s="3">
        <f t="shared" si="9"/>
        <v>31610718</v>
      </c>
      <c r="P29" s="3">
        <f t="shared" si="12"/>
        <v>10055228.413442802</v>
      </c>
      <c r="Q29" s="3">
        <f t="shared" si="13"/>
        <v>111459366.49400251</v>
      </c>
      <c r="R29" s="3">
        <f t="shared" si="14"/>
        <v>121514594.90744531</v>
      </c>
      <c r="S29" s="3">
        <f t="shared" si="15"/>
        <v>89903876.907445312</v>
      </c>
      <c r="T29" s="3" cm="1">
        <f t="array" ref="T29">INDEX('Modified Iteration Data'!$S$8:$S$1007,MATCH($E29,'Modified Iteration Data'!$AH$8:$AH$1007,0),0)+$M$20-$N$20-$O$20-S29</f>
        <v>0</v>
      </c>
      <c r="V29" s="29">
        <f t="shared" si="16"/>
        <v>32.819880743792822</v>
      </c>
      <c r="W29" s="29">
        <f t="shared" si="17"/>
        <v>111459366.49400251</v>
      </c>
      <c r="X29" s="14">
        <f t="shared" si="18"/>
        <v>3288467.8005893403</v>
      </c>
      <c r="Y29" s="29">
        <f t="shared" si="19"/>
        <v>33.894011817305127</v>
      </c>
    </row>
    <row r="30" spans="2:25" x14ac:dyDescent="0.25">
      <c r="B30" s="13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33573505.962272398</v>
      </c>
      <c r="G30" s="3" cm="1">
        <f t="array" ref="G30">INDEX('Modified Iteration Data'!$L$8:$L$1007,MATCH($E30,'Modified Iteration Data'!$AH$8:$AH$1007,0),0)</f>
        <v>23948078.6297106</v>
      </c>
      <c r="H30" s="3" cm="1">
        <f t="array" ref="H30">INDEX('Modified Iteration Data'!$H$8:$H$1007,MATCH($E30,'Modified Iteration Data'!$AH$8:$AH$1007,0),0)</f>
        <v>204711374.900879</v>
      </c>
      <c r="I30" s="3" cm="1">
        <f t="array" ref="I30">INDEX('Modified Iteration Data'!$I$8:$I$1007,MATCH($E30,'Modified Iteration Data'!$AH$8:$AH$1007,0),0)</f>
        <v>82179214.089783505</v>
      </c>
      <c r="J30" s="3" cm="1">
        <f t="array" ref="J30">INDEX('Stocastic Model Raw Data'!$G$2:$G$1001,MATCH(E30,'Stocastic Model Raw Data'!$U$2:$U$1001,0),0)</f>
        <v>31610718</v>
      </c>
      <c r="K30" s="3">
        <f t="shared" si="10"/>
        <v>33573505.962272398</v>
      </c>
      <c r="L30" s="3">
        <f t="shared" si="11"/>
        <v>23948078.6297106</v>
      </c>
      <c r="M30" s="3">
        <f t="shared" si="7"/>
        <v>204711374.900879</v>
      </c>
      <c r="N30" s="3">
        <f t="shared" si="8"/>
        <v>82179214.089783505</v>
      </c>
      <c r="O30" s="3">
        <f t="shared" si="9"/>
        <v>31610718</v>
      </c>
      <c r="P30" s="3">
        <f t="shared" si="12"/>
        <v>9625427.3325617984</v>
      </c>
      <c r="Q30" s="3">
        <f t="shared" si="13"/>
        <v>122532160.81109549</v>
      </c>
      <c r="R30" s="3">
        <f t="shared" si="14"/>
        <v>132157588.1436573</v>
      </c>
      <c r="S30" s="3">
        <f t="shared" si="15"/>
        <v>100546870.1436573</v>
      </c>
      <c r="T30" s="3" cm="1">
        <f t="array" ref="T30">INDEX('Modified Iteration Data'!$S$8:$S$1007,MATCH($E30,'Modified Iteration Data'!$AH$8:$AH$1007,0),0)+$M$20-$N$20-$O$20-S30</f>
        <v>0</v>
      </c>
      <c r="V30" s="29">
        <f t="shared" si="16"/>
        <v>33.80711962227636</v>
      </c>
      <c r="W30" s="29">
        <f t="shared" si="17"/>
        <v>122532160.81109549</v>
      </c>
      <c r="X30" s="14">
        <f t="shared" si="18"/>
        <v>3557232.4745484497</v>
      </c>
      <c r="Y30" s="29">
        <f t="shared" si="19"/>
        <v>34.445924377391037</v>
      </c>
    </row>
    <row r="31" spans="2:25" x14ac:dyDescent="0.25">
      <c r="B31" s="13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41486601.415725701</v>
      </c>
      <c r="G31" s="3" cm="1">
        <f t="array" ref="G31">INDEX('Modified Iteration Data'!$L$8:$L$1007,MATCH($E31,'Modified Iteration Data'!$AH$8:$AH$1007,0),0)</f>
        <v>29779644.7539436</v>
      </c>
      <c r="H31" s="3" cm="1">
        <f t="array" ref="H31">INDEX('Modified Iteration Data'!$H$8:$H$1007,MATCH($E31,'Modified Iteration Data'!$AH$8:$AH$1007,0),0)</f>
        <v>211021640.584683</v>
      </c>
      <c r="I31" s="3" cm="1">
        <f t="array" ref="I31">INDEX('Modified Iteration Data'!$I$8:$I$1007,MATCH($E31,'Modified Iteration Data'!$AH$8:$AH$1007,0),0)</f>
        <v>82047511.343291104</v>
      </c>
      <c r="J31" s="3" cm="1">
        <f t="array" ref="J31">INDEX('Stocastic Model Raw Data'!$G$2:$G$1001,MATCH(E31,'Stocastic Model Raw Data'!$U$2:$U$1001,0),0)</f>
        <v>31610718</v>
      </c>
      <c r="K31" s="3">
        <f t="shared" si="10"/>
        <v>41486601.415725701</v>
      </c>
      <c r="L31" s="3">
        <f t="shared" si="11"/>
        <v>29779644.7539436</v>
      </c>
      <c r="M31" s="3">
        <f t="shared" si="7"/>
        <v>211021640.584683</v>
      </c>
      <c r="N31" s="3">
        <f t="shared" si="8"/>
        <v>82047511.343291104</v>
      </c>
      <c r="O31" s="3">
        <f t="shared" si="9"/>
        <v>31610718</v>
      </c>
      <c r="P31" s="3">
        <f t="shared" si="12"/>
        <v>11706956.661782101</v>
      </c>
      <c r="Q31" s="3">
        <f t="shared" si="13"/>
        <v>128974129.2413919</v>
      </c>
      <c r="R31" s="3">
        <f t="shared" si="14"/>
        <v>140681085.90317398</v>
      </c>
      <c r="S31" s="3">
        <f t="shared" si="15"/>
        <v>109070367.90317398</v>
      </c>
      <c r="T31" s="3" cm="1">
        <f t="array" ref="T31">INDEX('Modified Iteration Data'!$S$8:$S$1007,MATCH($E31,'Modified Iteration Data'!$AH$8:$AH$1007,0),0)+$M$20-$N$20-$O$20-S31</f>
        <v>0</v>
      </c>
      <c r="V31" s="29">
        <f t="shared" si="16"/>
        <v>32.208119551872556</v>
      </c>
      <c r="W31" s="29">
        <f t="shared" si="17"/>
        <v>128974129.2413919</v>
      </c>
      <c r="X31" s="14">
        <f t="shared" si="18"/>
        <v>3833397.9158584299</v>
      </c>
      <c r="Y31" s="29">
        <f t="shared" si="19"/>
        <v>33.644858183867967</v>
      </c>
    </row>
    <row r="32" spans="2:25" x14ac:dyDescent="0.25">
      <c r="B32" s="13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41601338.208934203</v>
      </c>
      <c r="G32" s="3" cm="1">
        <f t="array" ref="G32">INDEX('Modified Iteration Data'!$L$8:$L$1007,MATCH($E32,'Modified Iteration Data'!$AH$8:$AH$1007,0),0)</f>
        <v>29569686.793516401</v>
      </c>
      <c r="H32" s="3" cm="1">
        <f t="array" ref="H32">INDEX('Modified Iteration Data'!$H$8:$H$1007,MATCH($E32,'Modified Iteration Data'!$AH$8:$AH$1007,0),0)</f>
        <v>235851446.054194</v>
      </c>
      <c r="I32" s="3" cm="1">
        <f t="array" ref="I32">INDEX('Modified Iteration Data'!$I$8:$I$1007,MATCH($E32,'Modified Iteration Data'!$AH$8:$AH$1007,0),0)</f>
        <v>92568143.081166998</v>
      </c>
      <c r="J32" s="3" cm="1">
        <f t="array" ref="J32">INDEX('Stocastic Model Raw Data'!$G$2:$G$1001,MATCH(E32,'Stocastic Model Raw Data'!$U$2:$U$1001,0),0)</f>
        <v>31610718</v>
      </c>
      <c r="K32" s="3">
        <f t="shared" si="10"/>
        <v>41601338.208934203</v>
      </c>
      <c r="L32" s="3">
        <f t="shared" si="11"/>
        <v>29569686.793516401</v>
      </c>
      <c r="M32" s="3">
        <f t="shared" si="7"/>
        <v>235851446.054194</v>
      </c>
      <c r="N32" s="3">
        <f t="shared" si="8"/>
        <v>92568143.081166998</v>
      </c>
      <c r="O32" s="3">
        <f t="shared" si="9"/>
        <v>31610718</v>
      </c>
      <c r="P32" s="3">
        <f t="shared" si="12"/>
        <v>12031651.415417802</v>
      </c>
      <c r="Q32" s="3">
        <f t="shared" si="13"/>
        <v>143283302.97302699</v>
      </c>
      <c r="R32" s="3">
        <f t="shared" si="14"/>
        <v>155314954.38844478</v>
      </c>
      <c r="S32" s="3">
        <f t="shared" si="15"/>
        <v>123704236.38844478</v>
      </c>
      <c r="T32" s="3" cm="1">
        <f t="array" ref="T32">INDEX('Modified Iteration Data'!$S$8:$S$1007,MATCH($E32,'Modified Iteration Data'!$AH$8:$AH$1007,0),0)+$M$20-$N$20-$O$20-S32</f>
        <v>0</v>
      </c>
      <c r="V32" s="29">
        <f t="shared" si="16"/>
        <v>32.300208380985566</v>
      </c>
      <c r="W32" s="29">
        <f t="shared" si="17"/>
        <v>143283302.97302699</v>
      </c>
      <c r="X32" s="14">
        <f t="shared" si="18"/>
        <v>4236594.4320775792</v>
      </c>
      <c r="Y32" s="29">
        <f t="shared" si="19"/>
        <v>33.820396375010681</v>
      </c>
    </row>
    <row r="34" spans="2:20" x14ac:dyDescent="0.25">
      <c r="B34" s="17"/>
      <c r="D34" s="16" t="s">
        <v>13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2:20" x14ac:dyDescent="0.25">
      <c r="B35" s="17"/>
      <c r="H35" s="14">
        <f>SUM('FLISR Model Raw Data'!Y2:Y698)*0</f>
        <v>0</v>
      </c>
      <c r="I35" s="14">
        <f>(SUMIFS('FLISR Model Raw Data'!AA2:AA698,'FLISR Model Raw Data'!G2:G698,1)+SUMIFS('FLISR Model Raw Data'!Z2:Z698,'FLISR Model Raw Data'!G2:G698,0))*0</f>
        <v>0</v>
      </c>
      <c r="K35">
        <f>J38*0.05</f>
        <v>85195.114064682493</v>
      </c>
      <c r="M35">
        <f>K35</f>
        <v>85195.114064682493</v>
      </c>
    </row>
    <row r="36" spans="2:20" x14ac:dyDescent="0.25">
      <c r="B36" s="17"/>
      <c r="F36" s="39" t="s">
        <v>25</v>
      </c>
      <c r="G36" s="39"/>
      <c r="H36" s="35" t="s">
        <v>35</v>
      </c>
      <c r="I36" s="35"/>
      <c r="J36" s="39" t="s">
        <v>52</v>
      </c>
      <c r="K36" s="39"/>
      <c r="L36" s="39"/>
      <c r="M36" s="39"/>
      <c r="N36" s="39"/>
      <c r="O36" s="39"/>
      <c r="P36" s="39"/>
    </row>
    <row r="37" spans="2:20" ht="45" x14ac:dyDescent="0.25">
      <c r="B37" s="17"/>
      <c r="D37" s="2" t="s">
        <v>40</v>
      </c>
      <c r="E37" s="2" t="s">
        <v>39</v>
      </c>
      <c r="F37" s="12" t="s">
        <v>20</v>
      </c>
      <c r="G37" s="12" t="s">
        <v>22</v>
      </c>
      <c r="H37" s="2" t="s">
        <v>20</v>
      </c>
      <c r="I37" s="2" t="s">
        <v>22</v>
      </c>
      <c r="J37" s="12" t="s">
        <v>27</v>
      </c>
      <c r="K37" s="12" t="s">
        <v>54</v>
      </c>
      <c r="L37" s="12" t="s">
        <v>58</v>
      </c>
      <c r="M37" s="12" t="s">
        <v>55</v>
      </c>
      <c r="N37" s="12" t="s">
        <v>57</v>
      </c>
      <c r="O37" s="12" t="s">
        <v>56</v>
      </c>
      <c r="P37" s="12" t="s">
        <v>53</v>
      </c>
      <c r="Q37" s="12" t="s">
        <v>59</v>
      </c>
      <c r="R37" s="12" t="s">
        <v>832</v>
      </c>
      <c r="S37" s="12" t="s">
        <v>833</v>
      </c>
    </row>
    <row r="38" spans="2:20" x14ac:dyDescent="0.25">
      <c r="B38" s="17"/>
      <c r="D38" t="str">
        <f>"P"&amp;E38*100</f>
        <v>P50</v>
      </c>
      <c r="E38">
        <v>0.5</v>
      </c>
      <c r="F38" s="14" cm="1">
        <f t="array" ref="F38">INDEX('Modified Iteration Data'!$E$8:$E$1007,MATCH($E38,'Modified Iteration Data'!$T$8:$T$1007,0),0)</f>
        <v>4182247.8999556699</v>
      </c>
      <c r="G38" s="14" cm="1">
        <f t="array" ref="G38">F38-INDEX('Modified Iteration Data'!$G$8:$G$1007,MATCH($E38,'Modified Iteration Data'!$V$8:$V$1007,0),0)</f>
        <v>1703902.2812936497</v>
      </c>
      <c r="H38" s="14">
        <f>F38+H$35</f>
        <v>4182247.8999556699</v>
      </c>
      <c r="I38" s="14">
        <f>G38+I$35</f>
        <v>1703902.2812936497</v>
      </c>
      <c r="J38" s="14">
        <f>I38</f>
        <v>1703902.2812936497</v>
      </c>
      <c r="K38">
        <f>K35</f>
        <v>85195.114064682493</v>
      </c>
      <c r="L38" s="14">
        <f>H38-I38-$K$35-$M$35</f>
        <v>2307955.3905326556</v>
      </c>
      <c r="M38">
        <f>M35</f>
        <v>85195.114064682493</v>
      </c>
      <c r="N38" s="14">
        <f t="shared" ref="N38:N47" si="21">H38</f>
        <v>4182247.8999556699</v>
      </c>
      <c r="O38" s="14">
        <f>(N38-J38)/1000</f>
        <v>2478.3456186620201</v>
      </c>
      <c r="P38" s="15">
        <f t="shared" ref="P38:P47" si="22">(L38+2)/N38</f>
        <v>0.55184614727336445</v>
      </c>
      <c r="Q38" t="str">
        <f>IF(R38&gt;0,R38&amp;",","")&amp;IF(S38&lt;10,"00",IF(S38&lt;100,"0",""))&amp;S38&amp;", "&amp;ROUND(P38*100,1)&amp;"%"</f>
        <v>2,478, 55.2%</v>
      </c>
      <c r="R38">
        <f>ROUNDDOWN(O38/1000,0)</f>
        <v>2</v>
      </c>
      <c r="S38">
        <f>ROUNDDOWN(O38-R38*1000,0)</f>
        <v>478</v>
      </c>
    </row>
    <row r="39" spans="2:20" x14ac:dyDescent="0.25">
      <c r="B39" s="17"/>
      <c r="D39" t="str">
        <f>"P"&amp;E39*100</f>
        <v>P55</v>
      </c>
      <c r="E39">
        <v>0.55000000000000004</v>
      </c>
      <c r="F39" s="14" cm="1">
        <f t="array" ref="F39">INDEX('Modified Iteration Data'!$E$8:$E$1007,MATCH($E39,'Modified Iteration Data'!$T$8:$T$1007,0),0)</f>
        <v>4314559.6453054501</v>
      </c>
      <c r="G39" s="14" cm="1">
        <f t="array" ref="G39">F39-INDEX('Modified Iteration Data'!$G$8:$G$1007,MATCH($E39,'Modified Iteration Data'!$V$8:$V$1007,0),0)</f>
        <v>1760491.8110576496</v>
      </c>
      <c r="H39" s="14">
        <f t="shared" ref="H39:H47" si="23">F39+H$35</f>
        <v>4314559.6453054501</v>
      </c>
      <c r="I39" s="14">
        <f t="shared" ref="I39:I47" si="24">G39+I$35</f>
        <v>1760491.8110576496</v>
      </c>
      <c r="J39" s="14">
        <f t="shared" ref="J39:J47" si="25">I39</f>
        <v>1760491.8110576496</v>
      </c>
      <c r="K39">
        <f>K38</f>
        <v>85195.114064682493</v>
      </c>
      <c r="L39" s="14">
        <f t="shared" ref="L39:L47" si="26">H39-I39-$K$35-$M$35</f>
        <v>2383677.606118436</v>
      </c>
      <c r="M39">
        <f>M38</f>
        <v>85195.114064682493</v>
      </c>
      <c r="N39" s="14">
        <f t="shared" si="21"/>
        <v>4314559.6453054501</v>
      </c>
      <c r="O39" s="14">
        <f t="shared" ref="O39:O47" si="27">(N39-J39)/1000</f>
        <v>2554.0678342478004</v>
      </c>
      <c r="P39" s="15">
        <f t="shared" si="22"/>
        <v>0.55247343925632131</v>
      </c>
      <c r="Q39" t="str">
        <f t="shared" ref="Q39:Q47" si="28">IF(R39&gt;0,R39&amp;",","")&amp;IF(S39&lt;10,"00",IF(S39&lt;100,"0",""))&amp;S39&amp;", "&amp;ROUND(P39*100,1)&amp;"%"</f>
        <v>2,554, 55.2%</v>
      </c>
      <c r="R39">
        <f t="shared" ref="R39:R47" si="29">ROUNDDOWN(O39/1000,0)</f>
        <v>2</v>
      </c>
      <c r="S39">
        <f t="shared" ref="S39:S47" si="30">ROUNDDOWN(O39-R39*1000,0)</f>
        <v>554</v>
      </c>
    </row>
    <row r="40" spans="2:20" x14ac:dyDescent="0.25">
      <c r="B40" s="17"/>
      <c r="D40" t="str">
        <f>"P"&amp;E40*100</f>
        <v>P60</v>
      </c>
      <c r="E40">
        <v>0.6</v>
      </c>
      <c r="F40" s="14" cm="1">
        <f t="array" ref="F40">INDEX('Modified Iteration Data'!$E$8:$E$1007,MATCH($E40,'Modified Iteration Data'!$T$8:$T$1007,0),0)</f>
        <v>4572570.8707006704</v>
      </c>
      <c r="G40" s="14" cm="1">
        <f t="array" ref="G40">F40-INDEX('Modified Iteration Data'!$G$8:$G$1007,MATCH($E40,'Modified Iteration Data'!$V$8:$V$1007,0),0)</f>
        <v>1874177.4996992201</v>
      </c>
      <c r="H40" s="14">
        <f t="shared" si="23"/>
        <v>4572570.8707006704</v>
      </c>
      <c r="I40" s="14">
        <f t="shared" si="24"/>
        <v>1874177.4996992201</v>
      </c>
      <c r="J40" s="14">
        <f t="shared" si="25"/>
        <v>1874177.4996992201</v>
      </c>
      <c r="K40">
        <f t="shared" ref="K40:M47" si="31">K39</f>
        <v>85195.114064682493</v>
      </c>
      <c r="L40" s="14">
        <f t="shared" si="26"/>
        <v>2528003.1428720858</v>
      </c>
      <c r="M40">
        <f t="shared" si="31"/>
        <v>85195.114064682493</v>
      </c>
      <c r="N40" s="14">
        <f t="shared" si="21"/>
        <v>4572570.8707006704</v>
      </c>
      <c r="O40" s="14">
        <f t="shared" si="27"/>
        <v>2698.3933710014503</v>
      </c>
      <c r="P40" s="15">
        <f t="shared" si="22"/>
        <v>0.55286297672729368</v>
      </c>
      <c r="Q40" t="str">
        <f t="shared" si="28"/>
        <v>2,698, 55.3%</v>
      </c>
      <c r="R40">
        <f t="shared" si="29"/>
        <v>2</v>
      </c>
      <c r="S40">
        <f t="shared" si="30"/>
        <v>698</v>
      </c>
    </row>
    <row r="41" spans="2:20" x14ac:dyDescent="0.25">
      <c r="B41" s="17"/>
      <c r="D41" t="str">
        <f t="shared" ref="D41:D47" si="32">"P"&amp;E41*100</f>
        <v>P65</v>
      </c>
      <c r="E41">
        <v>0.65</v>
      </c>
      <c r="F41" s="14" cm="1">
        <f t="array" ref="F41">INDEX('Modified Iteration Data'!$E$8:$E$1007,MATCH($E41,'Modified Iteration Data'!$T$8:$T$1007,0),0)</f>
        <v>4818302.1536213597</v>
      </c>
      <c r="G41" s="14" cm="1">
        <f t="array" ref="G41">F41-INDEX('Modified Iteration Data'!$G$8:$G$1007,MATCH($E41,'Modified Iteration Data'!$V$8:$V$1007,0),0)</f>
        <v>1995746.14564058</v>
      </c>
      <c r="H41" s="14">
        <f t="shared" si="23"/>
        <v>4818302.1536213597</v>
      </c>
      <c r="I41" s="14">
        <f t="shared" si="24"/>
        <v>1995746.14564058</v>
      </c>
      <c r="J41" s="14">
        <f t="shared" si="25"/>
        <v>1995746.14564058</v>
      </c>
      <c r="K41">
        <f t="shared" si="31"/>
        <v>85195.114064682493</v>
      </c>
      <c r="L41" s="14">
        <f t="shared" si="26"/>
        <v>2652165.7798514152</v>
      </c>
      <c r="M41">
        <f t="shared" si="31"/>
        <v>85195.114064682493</v>
      </c>
      <c r="N41" s="14">
        <f t="shared" si="21"/>
        <v>4818302.1536213597</v>
      </c>
      <c r="O41" s="14">
        <f t="shared" si="27"/>
        <v>2822.5560079807797</v>
      </c>
      <c r="P41" s="15">
        <f t="shared" si="22"/>
        <v>0.55043616927553785</v>
      </c>
      <c r="Q41" t="str">
        <f t="shared" si="28"/>
        <v>2,822, 55%</v>
      </c>
      <c r="R41">
        <f t="shared" si="29"/>
        <v>2</v>
      </c>
      <c r="S41">
        <f t="shared" si="30"/>
        <v>822</v>
      </c>
    </row>
    <row r="42" spans="2:20" x14ac:dyDescent="0.25">
      <c r="B42" s="17"/>
      <c r="D42" t="str">
        <f t="shared" si="32"/>
        <v>P70</v>
      </c>
      <c r="E42">
        <v>0.7</v>
      </c>
      <c r="F42" s="14" cm="1">
        <f t="array" ref="F42">INDEX('Modified Iteration Data'!$E$8:$E$1007,MATCH($E42,'Modified Iteration Data'!$T$8:$T$1007,0),0)</f>
        <v>5015371.2500264496</v>
      </c>
      <c r="G42" s="14" cm="1">
        <f t="array" ref="G42">F42-INDEX('Modified Iteration Data'!$G$8:$G$1007,MATCH($E42,'Modified Iteration Data'!$V$8:$V$1007,0),0)</f>
        <v>2087056.0521535696</v>
      </c>
      <c r="H42" s="14">
        <f t="shared" si="23"/>
        <v>5015371.2500264496</v>
      </c>
      <c r="I42" s="14">
        <f t="shared" si="24"/>
        <v>2087056.0521535696</v>
      </c>
      <c r="J42" s="14">
        <f t="shared" si="25"/>
        <v>2087056.0521535696</v>
      </c>
      <c r="K42">
        <f t="shared" si="31"/>
        <v>85195.114064682493</v>
      </c>
      <c r="L42" s="14">
        <f t="shared" si="26"/>
        <v>2757924.9697435154</v>
      </c>
      <c r="M42">
        <f t="shared" si="31"/>
        <v>85195.114064682493</v>
      </c>
      <c r="N42" s="14">
        <f t="shared" si="21"/>
        <v>5015371.2500264496</v>
      </c>
      <c r="O42" s="14">
        <f t="shared" si="27"/>
        <v>2928.3151978728797</v>
      </c>
      <c r="P42" s="15">
        <f t="shared" si="22"/>
        <v>0.54989487961214656</v>
      </c>
      <c r="Q42" t="str">
        <f t="shared" si="28"/>
        <v>2,928, 55%</v>
      </c>
      <c r="R42">
        <f t="shared" si="29"/>
        <v>2</v>
      </c>
      <c r="S42">
        <f t="shared" si="30"/>
        <v>928</v>
      </c>
    </row>
    <row r="43" spans="2:20" x14ac:dyDescent="0.25">
      <c r="B43" s="17"/>
      <c r="D43" t="s">
        <v>839</v>
      </c>
      <c r="E43">
        <v>0.74</v>
      </c>
      <c r="F43" s="14" cm="1">
        <f t="array" ref="F43">INDEX('Modified Iteration Data'!$E$8:$E$1007,MATCH($E43,'Modified Iteration Data'!$T$8:$T$1007,0),0)</f>
        <v>5182319.5694937501</v>
      </c>
      <c r="G43" s="14" cm="1">
        <f t="array" ref="G43">F43-INDEX('Modified Iteration Data'!$G$8:$G$1007,MATCH($E43,'Modified Iteration Data'!$V$8:$V$1007,0),0)</f>
        <v>2139301.1146289106</v>
      </c>
      <c r="H43" s="14">
        <f t="shared" si="23"/>
        <v>5182319.5694937501</v>
      </c>
      <c r="I43" s="14">
        <f t="shared" si="24"/>
        <v>2139301.1146289106</v>
      </c>
      <c r="J43" s="14">
        <f t="shared" si="25"/>
        <v>2139301.1146289106</v>
      </c>
      <c r="K43">
        <f t="shared" si="31"/>
        <v>85195.114064682493</v>
      </c>
      <c r="L43" s="14">
        <f t="shared" si="26"/>
        <v>2872628.226735475</v>
      </c>
      <c r="M43">
        <f t="shared" si="31"/>
        <v>85195.114064682493</v>
      </c>
      <c r="N43" s="14">
        <f t="shared" si="21"/>
        <v>5182319.5694937501</v>
      </c>
      <c r="O43" s="14">
        <f t="shared" si="27"/>
        <v>3043.0184548648394</v>
      </c>
      <c r="P43" s="15">
        <f t="shared" si="22"/>
        <v>0.55431360189470069</v>
      </c>
      <c r="Q43" t="str">
        <f t="shared" si="28"/>
        <v>3,043, 55.4%</v>
      </c>
      <c r="R43">
        <f t="shared" si="29"/>
        <v>3</v>
      </c>
      <c r="S43">
        <f t="shared" si="30"/>
        <v>43</v>
      </c>
    </row>
    <row r="44" spans="2:20" x14ac:dyDescent="0.25">
      <c r="B44" s="17"/>
      <c r="D44" t="str">
        <f t="shared" si="32"/>
        <v>P80</v>
      </c>
      <c r="E44">
        <v>0.8</v>
      </c>
      <c r="F44" s="14" cm="1">
        <f t="array" ref="F44">INDEX('Modified Iteration Data'!$E$8:$E$1007,MATCH($E44,'Modified Iteration Data'!$T$8:$T$1007,0),0)</f>
        <v>5623391.0198184801</v>
      </c>
      <c r="G44" s="14" cm="1">
        <f t="array" ref="G44">F44-INDEX('Modified Iteration Data'!$G$8:$G$1007,MATCH($E44,'Modified Iteration Data'!$V$8:$V$1007,0),0)</f>
        <v>2334923.2192291399</v>
      </c>
      <c r="H44" s="14">
        <f t="shared" si="23"/>
        <v>5623391.0198184801</v>
      </c>
      <c r="I44" s="14">
        <f t="shared" si="24"/>
        <v>2334923.2192291399</v>
      </c>
      <c r="J44" s="14">
        <f t="shared" si="25"/>
        <v>2334923.2192291399</v>
      </c>
      <c r="K44">
        <f t="shared" si="31"/>
        <v>85195.114064682493</v>
      </c>
      <c r="L44" s="14">
        <f t="shared" si="26"/>
        <v>3118077.5724599757</v>
      </c>
      <c r="M44">
        <f t="shared" si="31"/>
        <v>85195.114064682493</v>
      </c>
      <c r="N44" s="14">
        <f t="shared" si="21"/>
        <v>5623391.0198184801</v>
      </c>
      <c r="O44" s="14">
        <f t="shared" si="27"/>
        <v>3288.4678005893402</v>
      </c>
      <c r="P44" s="15">
        <f t="shared" si="22"/>
        <v>0.5544838624009869</v>
      </c>
      <c r="Q44" t="str">
        <f t="shared" si="28"/>
        <v>3,288, 55.4%</v>
      </c>
      <c r="R44">
        <f t="shared" si="29"/>
        <v>3</v>
      </c>
      <c r="S44">
        <f t="shared" si="30"/>
        <v>288</v>
      </c>
    </row>
    <row r="45" spans="2:20" x14ac:dyDescent="0.25">
      <c r="B45" s="17"/>
      <c r="D45" t="s">
        <v>840</v>
      </c>
      <c r="E45">
        <v>0.84</v>
      </c>
      <c r="F45" s="14" cm="1">
        <f t="array" ref="F45">INDEX('Modified Iteration Data'!$E$8:$E$1007,MATCH($E45,'Modified Iteration Data'!$T$8:$T$1007,0),0)</f>
        <v>6055274.0720918896</v>
      </c>
      <c r="G45" s="14" cm="1">
        <f t="array" ref="G45">F45-INDEX('Modified Iteration Data'!$G$8:$G$1007,MATCH($E45,'Modified Iteration Data'!$V$8:$V$1007,0),0)</f>
        <v>2498041.5975434398</v>
      </c>
      <c r="H45" s="14">
        <f t="shared" si="23"/>
        <v>6055274.0720918896</v>
      </c>
      <c r="I45" s="14">
        <f t="shared" si="24"/>
        <v>2498041.5975434398</v>
      </c>
      <c r="J45" s="14">
        <f t="shared" si="25"/>
        <v>2498041.5975434398</v>
      </c>
      <c r="K45">
        <f t="shared" si="31"/>
        <v>85195.114064682493</v>
      </c>
      <c r="L45" s="14">
        <f t="shared" si="26"/>
        <v>3386842.2464190852</v>
      </c>
      <c r="M45">
        <f t="shared" si="31"/>
        <v>85195.114064682493</v>
      </c>
      <c r="N45" s="14">
        <f t="shared" si="21"/>
        <v>6055274.0720918896</v>
      </c>
      <c r="O45" s="14">
        <f t="shared" si="27"/>
        <v>3557.2324745484498</v>
      </c>
      <c r="P45" s="15">
        <f t="shared" si="22"/>
        <v>0.55932137936227988</v>
      </c>
      <c r="Q45" t="str">
        <f t="shared" si="28"/>
        <v>3,557, 55.9%</v>
      </c>
      <c r="R45">
        <f t="shared" si="29"/>
        <v>3</v>
      </c>
      <c r="S45">
        <f t="shared" si="30"/>
        <v>557</v>
      </c>
    </row>
    <row r="46" spans="2:20" x14ac:dyDescent="0.25">
      <c r="B46" s="17"/>
      <c r="D46" t="str">
        <f t="shared" si="32"/>
        <v>P90</v>
      </c>
      <c r="E46">
        <v>0.9</v>
      </c>
      <c r="F46" s="14" cm="1">
        <f t="array" ref="F46">INDEX('Modified Iteration Data'!$E$8:$E$1007,MATCH($E46,'Modified Iteration Data'!$T$8:$T$1007,0),0)</f>
        <v>6551814.9932604302</v>
      </c>
      <c r="G46" s="14" cm="1">
        <f t="array" ref="G46">F46-INDEX('Modified Iteration Data'!$G$8:$G$1007,MATCH($E46,'Modified Iteration Data'!$V$8:$V$1007,0),0)</f>
        <v>2718417.0774020003</v>
      </c>
      <c r="H46" s="14">
        <f t="shared" si="23"/>
        <v>6551814.9932604302</v>
      </c>
      <c r="I46" s="14">
        <f t="shared" si="24"/>
        <v>2718417.0774020003</v>
      </c>
      <c r="J46" s="14">
        <f t="shared" si="25"/>
        <v>2718417.0774020003</v>
      </c>
      <c r="K46">
        <f t="shared" si="31"/>
        <v>85195.114064682493</v>
      </c>
      <c r="L46" s="14">
        <f t="shared" si="26"/>
        <v>3663007.6877290653</v>
      </c>
      <c r="M46">
        <f t="shared" si="31"/>
        <v>85195.114064682493</v>
      </c>
      <c r="N46" s="14">
        <f t="shared" si="21"/>
        <v>6551814.9932604302</v>
      </c>
      <c r="O46" s="14">
        <f t="shared" si="27"/>
        <v>3833.3979158584298</v>
      </c>
      <c r="P46" s="15">
        <f t="shared" si="22"/>
        <v>0.55908319931149542</v>
      </c>
      <c r="Q46" t="str">
        <f t="shared" si="28"/>
        <v>3,833, 55.9%</v>
      </c>
      <c r="R46">
        <f t="shared" si="29"/>
        <v>3</v>
      </c>
      <c r="S46">
        <f t="shared" si="30"/>
        <v>833</v>
      </c>
    </row>
    <row r="47" spans="2:20" x14ac:dyDescent="0.25">
      <c r="B47" s="17"/>
      <c r="D47" t="str">
        <f t="shared" si="32"/>
        <v>P95</v>
      </c>
      <c r="E47">
        <v>0.95</v>
      </c>
      <c r="F47" s="14" cm="1">
        <f t="array" ref="F47">INDEX('Modified Iteration Data'!$E$8:$E$1007,MATCH($E47,'Modified Iteration Data'!$T$8:$T$1007,0),0)</f>
        <v>7301855.2472569998</v>
      </c>
      <c r="G47" s="14" cm="1">
        <f t="array" ref="G47">F47-INDEX('Modified Iteration Data'!$G$8:$G$1007,MATCH($E47,'Modified Iteration Data'!$V$8:$V$1007,0),0)</f>
        <v>3065260.8151794206</v>
      </c>
      <c r="H47" s="14">
        <f t="shared" si="23"/>
        <v>7301855.2472569998</v>
      </c>
      <c r="I47" s="14">
        <f t="shared" si="24"/>
        <v>3065260.8151794206</v>
      </c>
      <c r="J47" s="14">
        <f t="shared" si="25"/>
        <v>3065260.8151794206</v>
      </c>
      <c r="K47">
        <f t="shared" si="31"/>
        <v>85195.114064682493</v>
      </c>
      <c r="L47" s="14">
        <f t="shared" si="26"/>
        <v>4066204.2039482147</v>
      </c>
      <c r="M47">
        <f t="shared" si="31"/>
        <v>85195.114064682493</v>
      </c>
      <c r="N47" s="14">
        <f t="shared" si="21"/>
        <v>7301855.2472569998</v>
      </c>
      <c r="O47" s="14">
        <f t="shared" si="27"/>
        <v>4236.5944320775789</v>
      </c>
      <c r="P47" s="15">
        <f t="shared" si="22"/>
        <v>0.55687302284932549</v>
      </c>
      <c r="Q47" t="str">
        <f t="shared" si="28"/>
        <v>4,236, 55.7%</v>
      </c>
      <c r="R47">
        <f t="shared" si="29"/>
        <v>4</v>
      </c>
      <c r="S47">
        <f t="shared" si="30"/>
        <v>236</v>
      </c>
    </row>
    <row r="49" spans="2:20" x14ac:dyDescent="0.25">
      <c r="B49" s="25"/>
      <c r="D49" s="26" t="s">
        <v>823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2:20" x14ac:dyDescent="0.25">
      <c r="B50" s="25"/>
      <c r="H50" s="14">
        <f>M20</f>
        <v>0</v>
      </c>
      <c r="I50" s="14">
        <f>N20</f>
        <v>0</v>
      </c>
      <c r="K50">
        <f>J53*0.02</f>
        <v>1051404.6843287819</v>
      </c>
      <c r="M50">
        <f>K50</f>
        <v>1051404.6843287819</v>
      </c>
    </row>
    <row r="51" spans="2:20" x14ac:dyDescent="0.25">
      <c r="B51" s="25"/>
      <c r="F51" s="39" t="s">
        <v>25</v>
      </c>
      <c r="G51" s="39"/>
      <c r="H51" s="35" t="s">
        <v>35</v>
      </c>
      <c r="I51" s="35"/>
      <c r="J51" s="39" t="s">
        <v>52</v>
      </c>
      <c r="K51" s="39"/>
      <c r="L51" s="39"/>
      <c r="M51" s="39"/>
      <c r="N51" s="39"/>
      <c r="O51" s="39"/>
      <c r="P51" s="39"/>
    </row>
    <row r="52" spans="2:20" ht="45" x14ac:dyDescent="0.25">
      <c r="B52" s="25"/>
      <c r="D52" s="2" t="s">
        <v>40</v>
      </c>
      <c r="E52" s="2" t="s">
        <v>39</v>
      </c>
      <c r="F52" s="12" t="s">
        <v>20</v>
      </c>
      <c r="G52" s="12" t="s">
        <v>22</v>
      </c>
      <c r="H52" s="2" t="s">
        <v>20</v>
      </c>
      <c r="I52" s="2" t="s">
        <v>22</v>
      </c>
      <c r="J52" s="12" t="s">
        <v>27</v>
      </c>
      <c r="K52" s="12" t="s">
        <v>825</v>
      </c>
      <c r="L52" s="12" t="s">
        <v>824</v>
      </c>
      <c r="M52" s="12" t="s">
        <v>826</v>
      </c>
      <c r="N52" s="12" t="s">
        <v>57</v>
      </c>
      <c r="O52" s="12" t="s">
        <v>827</v>
      </c>
      <c r="P52" s="12" t="s">
        <v>53</v>
      </c>
      <c r="Q52" s="12" t="s">
        <v>59</v>
      </c>
      <c r="R52" s="12" t="s">
        <v>832</v>
      </c>
      <c r="S52" s="12" t="s">
        <v>833</v>
      </c>
    </row>
    <row r="53" spans="2:20" x14ac:dyDescent="0.25">
      <c r="B53" s="25"/>
      <c r="D53" t="str">
        <f>"P"&amp;E53*100</f>
        <v>P50</v>
      </c>
      <c r="E53">
        <v>0.5</v>
      </c>
      <c r="F53" s="3" cm="1">
        <f t="array" ref="F53">INDEX('Modified Iteration Data'!$H$8:$H$1007,MATCH($E53,'Modified Iteration Data'!$W$8:$W$1007,0),0)</f>
        <v>135628911.557899</v>
      </c>
      <c r="G53" s="3" cm="1">
        <f t="array" ref="G53">F53-INDEX('Modified Iteration Data'!$J$8:$J$1007,MATCH($E53,'Modified Iteration Data'!$Y$8:$Y$1007,0),0)</f>
        <v>52570234.216439098</v>
      </c>
      <c r="H53" s="14">
        <f>F53+H$50</f>
        <v>135628911.557899</v>
      </c>
      <c r="I53" s="14">
        <f>G53+I$50</f>
        <v>52570234.216439098</v>
      </c>
      <c r="J53" s="3">
        <f>I53</f>
        <v>52570234.216439098</v>
      </c>
      <c r="K53" s="3">
        <f>K50</f>
        <v>1051404.6843287819</v>
      </c>
      <c r="L53" s="3">
        <f>H53-I53-$K$35-$M$35</f>
        <v>82888287.113330543</v>
      </c>
      <c r="M53" s="3">
        <f>M50</f>
        <v>1051404.6843287819</v>
      </c>
      <c r="N53" s="3">
        <f t="shared" ref="N53:N62" si="33">H53</f>
        <v>135628911.557899</v>
      </c>
      <c r="O53" s="14">
        <f>(N53-J53)/1000</f>
        <v>83058.677341459901</v>
      </c>
      <c r="P53" s="15">
        <f t="shared" ref="P53:P62" si="34">(L53+2)/N53</f>
        <v>0.61114026619572281</v>
      </c>
      <c r="Q53" t="str">
        <f t="shared" ref="Q53:Q62" si="35">"$"&amp;IF(R53&gt;0,R53&amp;",","")&amp;IF(S53&lt;10,"00",IF(S53&lt;100,"0",""))&amp;S53&amp;", "&amp;ROUND(P53*100,1)&amp;"%"</f>
        <v>$83,058, 61.1%</v>
      </c>
      <c r="R53">
        <f t="shared" ref="R53" si="36">ROUNDDOWN(O53/1000,0)</f>
        <v>83</v>
      </c>
      <c r="S53">
        <f t="shared" ref="S53" si="37">ROUNDDOWN(O53-R53*1000,0)</f>
        <v>58</v>
      </c>
    </row>
    <row r="54" spans="2:20" x14ac:dyDescent="0.25">
      <c r="B54" s="25"/>
      <c r="D54" t="str">
        <f>"P"&amp;E54*100</f>
        <v>P55</v>
      </c>
      <c r="E54">
        <v>0.55000000000000004</v>
      </c>
      <c r="F54" s="3" cm="1">
        <f t="array" ref="F54">INDEX('Modified Iteration Data'!$H$8:$H$1007,MATCH($E54,'Modified Iteration Data'!$W$8:$W$1007,0),0)</f>
        <v>139795933.380784</v>
      </c>
      <c r="G54" s="3" cm="1">
        <f t="array" ref="G54">F54-INDEX('Modified Iteration Data'!$J$8:$J$1007,MATCH($E54,'Modified Iteration Data'!$Y$8:$Y$1007,0),0)</f>
        <v>54538431.982868314</v>
      </c>
      <c r="H54" s="14">
        <f t="shared" ref="H54:H62" si="38">F54+H$50</f>
        <v>139795933.380784</v>
      </c>
      <c r="I54" s="14">
        <f t="shared" ref="I54:I62" si="39">G54+I$50</f>
        <v>54538431.982868314</v>
      </c>
      <c r="J54" s="3">
        <f t="shared" ref="J54:J62" si="40">I54</f>
        <v>54538431.982868314</v>
      </c>
      <c r="K54" s="3">
        <f>K53</f>
        <v>1051404.6843287819</v>
      </c>
      <c r="L54" s="3">
        <f t="shared" ref="L54:L62" si="41">H54-I54-$K$35-$M$35</f>
        <v>85087111.169786334</v>
      </c>
      <c r="M54" s="3">
        <f>M53</f>
        <v>1051404.6843287819</v>
      </c>
      <c r="N54" s="3">
        <f t="shared" si="33"/>
        <v>139795933.380784</v>
      </c>
      <c r="O54" s="14">
        <f t="shared" ref="O54:O62" si="42">(N54-J54)/1000</f>
        <v>85257.501397915694</v>
      </c>
      <c r="P54" s="15">
        <f t="shared" si="34"/>
        <v>0.60865227701596503</v>
      </c>
      <c r="Q54" t="str">
        <f t="shared" si="35"/>
        <v>$85,257, 60.9%</v>
      </c>
      <c r="R54">
        <f t="shared" ref="R54:R62" si="43">ROUNDDOWN(O54/1000,0)</f>
        <v>85</v>
      </c>
      <c r="S54">
        <f t="shared" ref="S54:S62" si="44">ROUNDDOWN(O54-R54*1000,0)</f>
        <v>257</v>
      </c>
    </row>
    <row r="55" spans="2:20" x14ac:dyDescent="0.25">
      <c r="B55" s="25"/>
      <c r="D55" t="str">
        <f>"P"&amp;E55*100</f>
        <v>P60</v>
      </c>
      <c r="E55">
        <v>0.6</v>
      </c>
      <c r="F55" s="3" cm="1">
        <f t="array" ref="F55">INDEX('Modified Iteration Data'!$H$8:$H$1007,MATCH($E55,'Modified Iteration Data'!$W$8:$W$1007,0),0)</f>
        <v>148266772.19432899</v>
      </c>
      <c r="G55" s="3" cm="1">
        <f t="array" ref="G55">F55-INDEX('Modified Iteration Data'!$J$8:$J$1007,MATCH($E55,'Modified Iteration Data'!$Y$8:$Y$1007,0),0)</f>
        <v>58227550.761623994</v>
      </c>
      <c r="H55" s="14">
        <f t="shared" si="38"/>
        <v>148266772.19432899</v>
      </c>
      <c r="I55" s="14">
        <f t="shared" si="39"/>
        <v>58227550.761623994</v>
      </c>
      <c r="J55" s="3">
        <f t="shared" si="40"/>
        <v>58227550.761623994</v>
      </c>
      <c r="K55" s="3">
        <f t="shared" ref="K55" si="45">K54</f>
        <v>1051404.6843287819</v>
      </c>
      <c r="L55" s="3">
        <f t="shared" si="41"/>
        <v>89868831.204575643</v>
      </c>
      <c r="M55" s="3">
        <f t="shared" ref="M55" si="46">M54</f>
        <v>1051404.6843287819</v>
      </c>
      <c r="N55" s="3">
        <f t="shared" si="33"/>
        <v>148266772.19432899</v>
      </c>
      <c r="O55" s="14">
        <f t="shared" si="42"/>
        <v>90039.221432705002</v>
      </c>
      <c r="P55" s="15">
        <f t="shared" si="34"/>
        <v>0.60612928894673146</v>
      </c>
      <c r="Q55" t="str">
        <f t="shared" si="35"/>
        <v>$90,039, 60.6%</v>
      </c>
      <c r="R55">
        <f t="shared" si="43"/>
        <v>90</v>
      </c>
      <c r="S55">
        <f t="shared" si="44"/>
        <v>39</v>
      </c>
    </row>
    <row r="56" spans="2:20" x14ac:dyDescent="0.25">
      <c r="B56" s="25"/>
      <c r="D56" t="str">
        <f t="shared" ref="D56:D62" si="47">"P"&amp;E56*100</f>
        <v>P65</v>
      </c>
      <c r="E56">
        <v>0.65</v>
      </c>
      <c r="F56" s="3" cm="1">
        <f t="array" ref="F56">INDEX('Modified Iteration Data'!$H$8:$H$1007,MATCH($E56,'Modified Iteration Data'!$W$8:$W$1007,0),0)</f>
        <v>156373164.36238399</v>
      </c>
      <c r="G56" s="3" cm="1">
        <f t="array" ref="G56">F56-INDEX('Modified Iteration Data'!$J$8:$J$1007,MATCH($E56,'Modified Iteration Data'!$Y$8:$Y$1007,0),0)</f>
        <v>62047010.906280592</v>
      </c>
      <c r="H56" s="14">
        <f t="shared" si="38"/>
        <v>156373164.36238399</v>
      </c>
      <c r="I56" s="14">
        <f t="shared" si="39"/>
        <v>62047010.906280592</v>
      </c>
      <c r="J56" s="3">
        <f t="shared" si="40"/>
        <v>62047010.906280592</v>
      </c>
      <c r="K56" s="3">
        <f t="shared" ref="K56" si="48">K55</f>
        <v>1051404.6843287819</v>
      </c>
      <c r="L56" s="3">
        <f t="shared" si="41"/>
        <v>94155763.227974042</v>
      </c>
      <c r="M56" s="3">
        <f t="shared" ref="M56" si="49">M55</f>
        <v>1051404.6843287819</v>
      </c>
      <c r="N56" s="3">
        <f t="shared" si="33"/>
        <v>156373164.36238399</v>
      </c>
      <c r="O56" s="14">
        <f t="shared" si="42"/>
        <v>94326.153456103406</v>
      </c>
      <c r="P56" s="15">
        <f t="shared" si="34"/>
        <v>0.6021222734213818</v>
      </c>
      <c r="Q56" t="str">
        <f t="shared" si="35"/>
        <v>$94,326, 60.2%</v>
      </c>
      <c r="R56">
        <f t="shared" si="43"/>
        <v>94</v>
      </c>
      <c r="S56">
        <f t="shared" si="44"/>
        <v>326</v>
      </c>
    </row>
    <row r="57" spans="2:20" x14ac:dyDescent="0.25">
      <c r="B57" s="25"/>
      <c r="D57" t="str">
        <f t="shared" si="47"/>
        <v>P70</v>
      </c>
      <c r="E57">
        <v>0.7</v>
      </c>
      <c r="F57" s="3" cm="1">
        <f t="array" ref="F57">INDEX('Modified Iteration Data'!$H$8:$H$1007,MATCH($E57,'Modified Iteration Data'!$W$8:$W$1007,0),0)</f>
        <v>161673990.544943</v>
      </c>
      <c r="G57" s="3" cm="1">
        <f t="array" ref="G57">F57-INDEX('Modified Iteration Data'!$J$8:$J$1007,MATCH($E57,'Modified Iteration Data'!$Y$8:$Y$1007,0),0)</f>
        <v>64104067.710108608</v>
      </c>
      <c r="H57" s="14">
        <f t="shared" si="38"/>
        <v>161673990.544943</v>
      </c>
      <c r="I57" s="14">
        <f t="shared" si="39"/>
        <v>64104067.710108608</v>
      </c>
      <c r="J57" s="3">
        <f t="shared" si="40"/>
        <v>64104067.710108608</v>
      </c>
      <c r="K57" s="3">
        <f t="shared" ref="K57" si="50">K56</f>
        <v>1051404.6843287819</v>
      </c>
      <c r="L57" s="3">
        <f t="shared" si="41"/>
        <v>97399532.60670504</v>
      </c>
      <c r="M57" s="3">
        <f t="shared" ref="M57" si="51">M56</f>
        <v>1051404.6843287819</v>
      </c>
      <c r="N57" s="3">
        <f t="shared" si="33"/>
        <v>161673990.544943</v>
      </c>
      <c r="O57" s="14">
        <f t="shared" si="42"/>
        <v>97569.922834834404</v>
      </c>
      <c r="P57" s="15">
        <f t="shared" si="34"/>
        <v>0.60244405595734585</v>
      </c>
      <c r="Q57" t="str">
        <f t="shared" si="35"/>
        <v>$97,569, 60.2%</v>
      </c>
      <c r="R57">
        <f t="shared" si="43"/>
        <v>97</v>
      </c>
      <c r="S57">
        <f t="shared" si="44"/>
        <v>569</v>
      </c>
    </row>
    <row r="58" spans="2:20" x14ac:dyDescent="0.25">
      <c r="B58" s="25"/>
      <c r="D58" t="str">
        <f t="shared" si="47"/>
        <v>P75</v>
      </c>
      <c r="E58">
        <v>0.75</v>
      </c>
      <c r="F58" s="3" cm="1">
        <f t="array" ref="F58">INDEX('Modified Iteration Data'!$H$8:$H$1007,MATCH($E58,'Modified Iteration Data'!$W$8:$W$1007,0),0)</f>
        <v>168842566.83255699</v>
      </c>
      <c r="G58" s="3" cm="1">
        <f t="array" ref="G58">F58-INDEX('Modified Iteration Data'!$J$8:$J$1007,MATCH($E58,'Modified Iteration Data'!$Y$8:$Y$1007,0),0)</f>
        <v>66372417.891428977</v>
      </c>
      <c r="H58" s="14">
        <f t="shared" si="38"/>
        <v>168842566.83255699</v>
      </c>
      <c r="I58" s="14">
        <f t="shared" si="39"/>
        <v>66372417.891428977</v>
      </c>
      <c r="J58" s="3">
        <f t="shared" si="40"/>
        <v>66372417.891428977</v>
      </c>
      <c r="K58" s="3">
        <f t="shared" ref="K58" si="52">K57</f>
        <v>1051404.6843287819</v>
      </c>
      <c r="L58" s="3">
        <f t="shared" si="41"/>
        <v>102299758.71299866</v>
      </c>
      <c r="M58" s="3">
        <f t="shared" ref="M58" si="53">M57</f>
        <v>1051404.6843287819</v>
      </c>
      <c r="N58" s="3">
        <f t="shared" si="33"/>
        <v>168842566.83255699</v>
      </c>
      <c r="O58" s="14">
        <f t="shared" si="42"/>
        <v>102470.14894112802</v>
      </c>
      <c r="P58" s="15">
        <f t="shared" si="34"/>
        <v>0.60588844763566307</v>
      </c>
      <c r="Q58" t="str">
        <f t="shared" si="35"/>
        <v>$102,470, 60.6%</v>
      </c>
      <c r="R58">
        <f t="shared" si="43"/>
        <v>102</v>
      </c>
      <c r="S58">
        <f t="shared" si="44"/>
        <v>470</v>
      </c>
    </row>
    <row r="59" spans="2:20" x14ac:dyDescent="0.25">
      <c r="B59" s="25"/>
      <c r="D59" t="str">
        <f t="shared" si="47"/>
        <v>P80</v>
      </c>
      <c r="E59">
        <v>0.8</v>
      </c>
      <c r="F59" s="3" cm="1">
        <f t="array" ref="F59">INDEX('Modified Iteration Data'!$H$8:$H$1007,MATCH($E59,'Modified Iteration Data'!$W$8:$W$1007,0),0)</f>
        <v>183461733.780981</v>
      </c>
      <c r="G59" s="3" cm="1">
        <f t="array" ref="G59">F59-INDEX('Modified Iteration Data'!$J$8:$J$1007,MATCH($E59,'Modified Iteration Data'!$Y$8:$Y$1007,0),0)</f>
        <v>72244147.204311222</v>
      </c>
      <c r="H59" s="14">
        <f t="shared" si="38"/>
        <v>183461733.780981</v>
      </c>
      <c r="I59" s="14">
        <f t="shared" si="39"/>
        <v>72244147.204311222</v>
      </c>
      <c r="J59" s="3">
        <f t="shared" si="40"/>
        <v>72244147.204311222</v>
      </c>
      <c r="K59" s="3">
        <f t="shared" ref="K59" si="54">K58</f>
        <v>1051404.6843287819</v>
      </c>
      <c r="L59" s="3">
        <f t="shared" si="41"/>
        <v>111047196.34854043</v>
      </c>
      <c r="M59" s="3">
        <f t="shared" ref="M59" si="55">M58</f>
        <v>1051404.6843287819</v>
      </c>
      <c r="N59" s="3">
        <f t="shared" si="33"/>
        <v>183461733.780981</v>
      </c>
      <c r="O59" s="14">
        <f t="shared" si="42"/>
        <v>111217.58657666978</v>
      </c>
      <c r="P59" s="15">
        <f t="shared" si="34"/>
        <v>0.60528806776191268</v>
      </c>
      <c r="Q59" t="str">
        <f t="shared" si="35"/>
        <v>$111,217, 60.5%</v>
      </c>
      <c r="R59">
        <f t="shared" si="43"/>
        <v>111</v>
      </c>
      <c r="S59">
        <f t="shared" si="44"/>
        <v>217</v>
      </c>
    </row>
    <row r="60" spans="2:20" x14ac:dyDescent="0.25">
      <c r="B60" s="25"/>
      <c r="D60" t="str">
        <f t="shared" si="47"/>
        <v>P85</v>
      </c>
      <c r="E60">
        <v>0.85</v>
      </c>
      <c r="F60" s="3" cm="1">
        <f t="array" ref="F60">INDEX('Modified Iteration Data'!$H$8:$H$1007,MATCH($E60,'Modified Iteration Data'!$W$8:$W$1007,0),0)</f>
        <v>200844335.59535101</v>
      </c>
      <c r="G60" s="3" cm="1">
        <f t="array" ref="G60">F60-INDEX('Modified Iteration Data'!$J$8:$J$1007,MATCH($E60,'Modified Iteration Data'!$Y$8:$Y$1007,0),0)</f>
        <v>79584557.983309209</v>
      </c>
      <c r="H60" s="14">
        <f t="shared" si="38"/>
        <v>200844335.59535101</v>
      </c>
      <c r="I60" s="14">
        <f t="shared" si="39"/>
        <v>79584557.983309209</v>
      </c>
      <c r="J60" s="3">
        <f t="shared" si="40"/>
        <v>79584557.983309209</v>
      </c>
      <c r="K60" s="3">
        <f t="shared" ref="K60" si="56">K59</f>
        <v>1051404.6843287819</v>
      </c>
      <c r="L60" s="3">
        <f t="shared" si="41"/>
        <v>121089387.38391244</v>
      </c>
      <c r="M60" s="3">
        <f t="shared" ref="M60" si="57">M59</f>
        <v>1051404.6843287819</v>
      </c>
      <c r="N60" s="3">
        <f t="shared" si="33"/>
        <v>200844335.59535101</v>
      </c>
      <c r="O60" s="14">
        <f t="shared" si="42"/>
        <v>121259.7776120418</v>
      </c>
      <c r="P60" s="15">
        <f t="shared" si="34"/>
        <v>0.60290169013218275</v>
      </c>
      <c r="Q60" t="str">
        <f t="shared" si="35"/>
        <v>$121,259, 60.3%</v>
      </c>
      <c r="R60">
        <f t="shared" si="43"/>
        <v>121</v>
      </c>
      <c r="S60">
        <f t="shared" si="44"/>
        <v>259</v>
      </c>
    </row>
    <row r="61" spans="2:20" x14ac:dyDescent="0.25">
      <c r="B61" s="25"/>
      <c r="D61" t="str">
        <f t="shared" si="47"/>
        <v>P90</v>
      </c>
      <c r="E61">
        <v>0.9</v>
      </c>
      <c r="F61" s="3" cm="1">
        <f t="array" ref="F61">INDEX('Modified Iteration Data'!$H$8:$H$1007,MATCH($E61,'Modified Iteration Data'!$W$8:$W$1007,0),0)</f>
        <v>213952419.35804299</v>
      </c>
      <c r="G61" s="3" cm="1">
        <f t="array" ref="G61">F61-INDEX('Modified Iteration Data'!$J$8:$J$1007,MATCH($E61,'Modified Iteration Data'!$Y$8:$Y$1007,0),0)</f>
        <v>84125867.281278491</v>
      </c>
      <c r="H61" s="14">
        <f t="shared" si="38"/>
        <v>213952419.35804299</v>
      </c>
      <c r="I61" s="14">
        <f t="shared" si="39"/>
        <v>84125867.281278491</v>
      </c>
      <c r="J61" s="3">
        <f t="shared" si="40"/>
        <v>84125867.281278491</v>
      </c>
      <c r="K61" s="3">
        <f t="shared" ref="K61" si="58">K60</f>
        <v>1051404.6843287819</v>
      </c>
      <c r="L61" s="3">
        <f t="shared" si="41"/>
        <v>129656161.84863514</v>
      </c>
      <c r="M61" s="3">
        <f t="shared" ref="M61" si="59">M60</f>
        <v>1051404.6843287819</v>
      </c>
      <c r="N61" s="3">
        <f t="shared" si="33"/>
        <v>213952419.35804299</v>
      </c>
      <c r="O61" s="14">
        <f t="shared" si="42"/>
        <v>129826.55207676449</v>
      </c>
      <c r="P61" s="15">
        <f t="shared" si="34"/>
        <v>0.6060046632688898</v>
      </c>
      <c r="Q61" t="str">
        <f t="shared" si="35"/>
        <v>$129,826, 60.6%</v>
      </c>
      <c r="R61">
        <f t="shared" si="43"/>
        <v>129</v>
      </c>
      <c r="S61">
        <f t="shared" si="44"/>
        <v>826</v>
      </c>
    </row>
    <row r="62" spans="2:20" x14ac:dyDescent="0.25">
      <c r="B62" s="25"/>
      <c r="D62" t="str">
        <f t="shared" si="47"/>
        <v>P95</v>
      </c>
      <c r="E62">
        <v>0.95</v>
      </c>
      <c r="F62" s="3" cm="1">
        <f t="array" ref="F62">INDEX('Modified Iteration Data'!$H$8:$H$1007,MATCH($E62,'Modified Iteration Data'!$W$8:$W$1007,0),0)</f>
        <v>236681581.96479899</v>
      </c>
      <c r="G62" s="3" cm="1">
        <f t="array" ref="G62">F62-INDEX('Modified Iteration Data'!$J$8:$J$1007,MATCH($E62,'Modified Iteration Data'!$Y$8:$Y$1007,0),0)</f>
        <v>93398278.991771996</v>
      </c>
      <c r="H62" s="14">
        <f t="shared" si="38"/>
        <v>236681581.96479899</v>
      </c>
      <c r="I62" s="14">
        <f t="shared" si="39"/>
        <v>93398278.991771996</v>
      </c>
      <c r="J62" s="3">
        <f t="shared" si="40"/>
        <v>93398278.991771996</v>
      </c>
      <c r="K62" s="3">
        <f t="shared" ref="K62" si="60">K61</f>
        <v>1051404.6843287819</v>
      </c>
      <c r="L62" s="3">
        <f t="shared" si="41"/>
        <v>143112912.7448976</v>
      </c>
      <c r="M62" s="3">
        <f t="shared" ref="M62" si="61">M61</f>
        <v>1051404.6843287819</v>
      </c>
      <c r="N62" s="3">
        <f t="shared" si="33"/>
        <v>236681581.96479899</v>
      </c>
      <c r="O62" s="14">
        <f t="shared" si="42"/>
        <v>143283.30297302699</v>
      </c>
      <c r="P62" s="15">
        <f t="shared" si="34"/>
        <v>0.60466434927827384</v>
      </c>
      <c r="Q62" t="str">
        <f t="shared" si="35"/>
        <v>$143,283, 60.5%</v>
      </c>
      <c r="R62">
        <f t="shared" si="43"/>
        <v>143</v>
      </c>
      <c r="S62">
        <f t="shared" si="44"/>
        <v>283</v>
      </c>
    </row>
    <row r="64" spans="2:20" x14ac:dyDescent="0.25">
      <c r="B64" s="28"/>
      <c r="D64" s="27" t="s">
        <v>828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19" x14ac:dyDescent="0.25">
      <c r="B65" s="28"/>
      <c r="H65" s="14">
        <v>0</v>
      </c>
      <c r="I65" s="14">
        <v>0</v>
      </c>
      <c r="K65" s="29">
        <f>J68*0.005</f>
        <v>127606.86918618201</v>
      </c>
      <c r="M65">
        <f>K65</f>
        <v>127606.86918618201</v>
      </c>
    </row>
    <row r="66" spans="2:19" x14ac:dyDescent="0.25">
      <c r="B66" s="28"/>
      <c r="F66" s="39" t="s">
        <v>25</v>
      </c>
      <c r="G66" s="39"/>
      <c r="H66" s="35" t="s">
        <v>35</v>
      </c>
      <c r="I66" s="35"/>
      <c r="J66" s="39" t="s">
        <v>52</v>
      </c>
      <c r="K66" s="39"/>
      <c r="L66" s="39"/>
      <c r="M66" s="39"/>
      <c r="N66" s="39"/>
      <c r="O66" s="39"/>
      <c r="P66" s="39"/>
    </row>
    <row r="67" spans="2:19" ht="45" x14ac:dyDescent="0.25">
      <c r="B67" s="28"/>
      <c r="D67" s="2" t="s">
        <v>40</v>
      </c>
      <c r="E67" s="2" t="s">
        <v>39</v>
      </c>
      <c r="F67" s="12" t="s">
        <v>20</v>
      </c>
      <c r="G67" s="12" t="s">
        <v>22</v>
      </c>
      <c r="H67" s="2" t="s">
        <v>20</v>
      </c>
      <c r="I67" s="2" t="s">
        <v>22</v>
      </c>
      <c r="J67" s="12" t="s">
        <v>27</v>
      </c>
      <c r="K67" s="12" t="s">
        <v>829</v>
      </c>
      <c r="L67" s="12" t="s">
        <v>830</v>
      </c>
      <c r="M67" s="12" t="s">
        <v>831</v>
      </c>
      <c r="N67" s="12" t="s">
        <v>57</v>
      </c>
      <c r="O67" s="12" t="s">
        <v>827</v>
      </c>
      <c r="P67" s="12" t="s">
        <v>53</v>
      </c>
      <c r="Q67" s="12" t="s">
        <v>59</v>
      </c>
      <c r="R67" s="12" t="s">
        <v>832</v>
      </c>
      <c r="S67" s="12" t="s">
        <v>833</v>
      </c>
    </row>
    <row r="68" spans="2:19" x14ac:dyDescent="0.25">
      <c r="B68" s="28"/>
      <c r="D68" t="str">
        <f>"P"&amp;E68*100</f>
        <v>P50</v>
      </c>
      <c r="E68">
        <v>0.5</v>
      </c>
      <c r="F68" s="3" cm="1">
        <f t="array" ref="F68">INDEX('Modified Iteration Data'!$K$8:$K$1007,MATCH($E68,'Modified Iteration Data'!$Z$8:$Z$1007,0),0)</f>
        <v>35851783.050098099</v>
      </c>
      <c r="G68" s="3" cm="1">
        <f t="array" ref="G68">F68-INDEX('Modified Iteration Data'!$M$8:$M$1007,MATCH($E68,'Modified Iteration Data'!$AB$8:$AB$1007,0),0)</f>
        <v>25521373.837236401</v>
      </c>
      <c r="H68" s="14">
        <f>F68+H$65</f>
        <v>35851783.050098099</v>
      </c>
      <c r="I68" s="14">
        <f>G68+I$65</f>
        <v>25521373.837236401</v>
      </c>
      <c r="J68" s="3">
        <f>I68</f>
        <v>25521373.837236401</v>
      </c>
      <c r="K68" s="3">
        <f>K65</f>
        <v>127606.86918618201</v>
      </c>
      <c r="L68" s="3">
        <f>H68-I68-$K$35-$M$35</f>
        <v>10160018.984732334</v>
      </c>
      <c r="M68" s="3">
        <f>M65</f>
        <v>127606.86918618201</v>
      </c>
      <c r="N68" s="3">
        <f t="shared" ref="N68:N77" si="62">H68</f>
        <v>35851783.050098099</v>
      </c>
      <c r="O68" s="3">
        <f>(N68-J68)/1000</f>
        <v>10330.409212861698</v>
      </c>
      <c r="P68" s="15">
        <f t="shared" ref="P68:P77" si="63">(L68+2)/N68</f>
        <v>0.28338955891078155</v>
      </c>
      <c r="Q68" t="str">
        <f t="shared" ref="Q68:Q77" si="64">"$"&amp;IF(R68&gt;0,R68&amp;",","")&amp;IF(S68&lt;10,"00",IF(S68&lt;100,"0",""))&amp;S68&amp;", "&amp;ROUND(P68*100,1)&amp;"%"</f>
        <v>$10,330, 28.3%</v>
      </c>
      <c r="R68">
        <f t="shared" ref="R68" si="65">ROUNDDOWN(O68/1000,0)</f>
        <v>10</v>
      </c>
      <c r="S68">
        <f t="shared" ref="S68" si="66">ROUNDDOWN(O68-R68*1000,0)</f>
        <v>330</v>
      </c>
    </row>
    <row r="69" spans="2:19" x14ac:dyDescent="0.25">
      <c r="B69" s="28"/>
      <c r="D69" t="str">
        <f>"P"&amp;E69*100</f>
        <v>P55</v>
      </c>
      <c r="E69">
        <v>0.55000000000000004</v>
      </c>
      <c r="F69" s="3" cm="1">
        <f t="array" ref="F69">INDEX('Modified Iteration Data'!$K$8:$K$1007,MATCH($E69,'Modified Iteration Data'!$Z$8:$Z$1007,0),0)</f>
        <v>36580680.538060799</v>
      </c>
      <c r="G69" s="3" cm="1">
        <f t="array" ref="G69">F69-INDEX('Modified Iteration Data'!$M$8:$M$1007,MATCH($E69,'Modified Iteration Data'!$AB$8:$AB$1007,0),0)</f>
        <v>26084507.609736197</v>
      </c>
      <c r="H69" s="14">
        <f t="shared" ref="H69:H77" si="67">F69+H$65</f>
        <v>36580680.538060799</v>
      </c>
      <c r="I69" s="14">
        <f t="shared" ref="I69:I77" si="68">G69+I$65</f>
        <v>26084507.609736197</v>
      </c>
      <c r="J69" s="3">
        <f t="shared" ref="J69:J77" si="69">I69</f>
        <v>26084507.609736197</v>
      </c>
      <c r="K69" s="3">
        <f>K68</f>
        <v>127606.86918618201</v>
      </c>
      <c r="L69" s="3">
        <f t="shared" ref="L69:L77" si="70">H69-I69-$K$35-$M$35</f>
        <v>10325782.700195238</v>
      </c>
      <c r="M69" s="3">
        <f>M68</f>
        <v>127606.86918618201</v>
      </c>
      <c r="N69" s="3">
        <f t="shared" si="62"/>
        <v>36580680.538060799</v>
      </c>
      <c r="O69" s="3">
        <f t="shared" ref="O69:O77" si="71">(N69-J69)/1000</f>
        <v>10496.172928324602</v>
      </c>
      <c r="P69" s="15">
        <f t="shared" si="63"/>
        <v>0.28227426467508315</v>
      </c>
      <c r="Q69" t="str">
        <f t="shared" si="64"/>
        <v>$10,496, 28.2%</v>
      </c>
      <c r="R69">
        <f t="shared" ref="R69:R77" si="72">ROUNDDOWN(O69/1000,0)</f>
        <v>10</v>
      </c>
      <c r="S69">
        <f t="shared" ref="S69:S77" si="73">ROUNDDOWN(O69-R69*1000,0)</f>
        <v>496</v>
      </c>
    </row>
    <row r="70" spans="2:19" x14ac:dyDescent="0.25">
      <c r="B70" s="28"/>
      <c r="D70" t="str">
        <f>"P"&amp;E70*100</f>
        <v>P60</v>
      </c>
      <c r="E70">
        <v>0.6</v>
      </c>
      <c r="F70" s="3" cm="1">
        <f t="array" ref="F70">INDEX('Modified Iteration Data'!$K$8:$K$1007,MATCH($E70,'Modified Iteration Data'!$Z$8:$Z$1007,0),0)</f>
        <v>37435131.4321905</v>
      </c>
      <c r="G70" s="3" cm="1">
        <f t="array" ref="G70">F70-INDEX('Modified Iteration Data'!$M$8:$M$1007,MATCH($E70,'Modified Iteration Data'!$AB$8:$AB$1007,0),0)</f>
        <v>26729047.166743599</v>
      </c>
      <c r="H70" s="14">
        <f t="shared" si="67"/>
        <v>37435131.4321905</v>
      </c>
      <c r="I70" s="14">
        <f t="shared" si="68"/>
        <v>26729047.166743599</v>
      </c>
      <c r="J70" s="3">
        <f t="shared" si="69"/>
        <v>26729047.166743599</v>
      </c>
      <c r="K70" s="3">
        <f t="shared" ref="K70" si="74">K69</f>
        <v>127606.86918618201</v>
      </c>
      <c r="L70" s="3">
        <f t="shared" si="70"/>
        <v>10535694.037317537</v>
      </c>
      <c r="M70" s="3">
        <f t="shared" ref="M70" si="75">M69</f>
        <v>127606.86918618201</v>
      </c>
      <c r="N70" s="3">
        <f t="shared" si="62"/>
        <v>37435131.4321905</v>
      </c>
      <c r="O70" s="3">
        <f t="shared" si="71"/>
        <v>10706.084265446902</v>
      </c>
      <c r="P70" s="15">
        <f t="shared" si="63"/>
        <v>0.28143873506633083</v>
      </c>
      <c r="Q70" t="str">
        <f t="shared" si="64"/>
        <v>$10,706, 28.1%</v>
      </c>
      <c r="R70">
        <f t="shared" si="72"/>
        <v>10</v>
      </c>
      <c r="S70">
        <f t="shared" si="73"/>
        <v>706</v>
      </c>
    </row>
    <row r="71" spans="2:19" x14ac:dyDescent="0.25">
      <c r="B71" s="28"/>
      <c r="D71" t="str">
        <f t="shared" ref="D71:D77" si="76">"P"&amp;E71*100</f>
        <v>P65</v>
      </c>
      <c r="E71">
        <v>0.65</v>
      </c>
      <c r="F71" s="3" cm="1">
        <f t="array" ref="F71">INDEX('Modified Iteration Data'!$K$8:$K$1007,MATCH($E71,'Modified Iteration Data'!$Z$8:$Z$1007,0),0)</f>
        <v>38007896.607786797</v>
      </c>
      <c r="G71" s="3" cm="1">
        <f t="array" ref="G71">F71-INDEX('Modified Iteration Data'!$M$8:$M$1007,MATCH($E71,'Modified Iteration Data'!$AB$8:$AB$1007,0),0)</f>
        <v>27104675.107059896</v>
      </c>
      <c r="H71" s="14">
        <f t="shared" si="67"/>
        <v>38007896.607786797</v>
      </c>
      <c r="I71" s="14">
        <f t="shared" si="68"/>
        <v>27104675.107059896</v>
      </c>
      <c r="J71" s="3">
        <f t="shared" si="69"/>
        <v>27104675.107059896</v>
      </c>
      <c r="K71" s="3">
        <f t="shared" ref="K71" si="77">K70</f>
        <v>127606.86918618201</v>
      </c>
      <c r="L71" s="3">
        <f t="shared" si="70"/>
        <v>10732831.272597536</v>
      </c>
      <c r="M71" s="3">
        <f t="shared" ref="M71" si="78">M70</f>
        <v>127606.86918618201</v>
      </c>
      <c r="N71" s="3">
        <f t="shared" si="62"/>
        <v>38007896.607786797</v>
      </c>
      <c r="O71" s="3">
        <f t="shared" si="71"/>
        <v>10903.221500726901</v>
      </c>
      <c r="P71" s="15">
        <f t="shared" si="63"/>
        <v>0.28238429985622165</v>
      </c>
      <c r="Q71" t="str">
        <f t="shared" si="64"/>
        <v>$10,903, 28.2%</v>
      </c>
      <c r="R71">
        <f t="shared" si="72"/>
        <v>10</v>
      </c>
      <c r="S71">
        <f t="shared" si="73"/>
        <v>903</v>
      </c>
    </row>
    <row r="72" spans="2:19" x14ac:dyDescent="0.25">
      <c r="B72" s="28"/>
      <c r="D72" t="str">
        <f t="shared" si="76"/>
        <v>P70</v>
      </c>
      <c r="E72">
        <v>0.7</v>
      </c>
      <c r="F72" s="3" cm="1">
        <f t="array" ref="F72">INDEX('Modified Iteration Data'!$K$8:$K$1007,MATCH($E72,'Modified Iteration Data'!$Z$8:$Z$1007,0),0)</f>
        <v>38619189.278786302</v>
      </c>
      <c r="G72" s="3" cm="1">
        <f t="array" ref="G72">F72-INDEX('Modified Iteration Data'!$M$8:$M$1007,MATCH($E72,'Modified Iteration Data'!$AB$8:$AB$1007,0),0)</f>
        <v>27579667.861853503</v>
      </c>
      <c r="H72" s="14">
        <f t="shared" si="67"/>
        <v>38619189.278786302</v>
      </c>
      <c r="I72" s="14">
        <f t="shared" si="68"/>
        <v>27579667.861853503</v>
      </c>
      <c r="J72" s="3">
        <f t="shared" si="69"/>
        <v>27579667.861853503</v>
      </c>
      <c r="K72" s="3">
        <f t="shared" ref="K72" si="79">K71</f>
        <v>127606.86918618201</v>
      </c>
      <c r="L72" s="3">
        <f t="shared" si="70"/>
        <v>10869131.188803434</v>
      </c>
      <c r="M72" s="3">
        <f t="shared" ref="M72" si="80">M71</f>
        <v>127606.86918618201</v>
      </c>
      <c r="N72" s="3">
        <f t="shared" si="62"/>
        <v>38619189.278786302</v>
      </c>
      <c r="O72" s="3">
        <f t="shared" si="71"/>
        <v>11039.521416932799</v>
      </c>
      <c r="P72" s="15">
        <f t="shared" si="63"/>
        <v>0.28144384674522155</v>
      </c>
      <c r="Q72" t="str">
        <f t="shared" si="64"/>
        <v>$11,039, 28.1%</v>
      </c>
      <c r="R72">
        <f t="shared" si="72"/>
        <v>11</v>
      </c>
      <c r="S72">
        <f t="shared" si="73"/>
        <v>39</v>
      </c>
    </row>
    <row r="73" spans="2:19" x14ac:dyDescent="0.25">
      <c r="B73" s="28"/>
      <c r="D73" t="str">
        <f t="shared" si="76"/>
        <v>P75</v>
      </c>
      <c r="E73">
        <v>0.75</v>
      </c>
      <c r="F73" s="3" cm="1">
        <f t="array" ref="F73">INDEX('Modified Iteration Data'!$K$8:$K$1007,MATCH($E73,'Modified Iteration Data'!$Z$8:$Z$1007,0),0)</f>
        <v>39501083.660672098</v>
      </c>
      <c r="G73" s="3" cm="1">
        <f t="array" ref="G73">F73-INDEX('Modified Iteration Data'!$M$8:$M$1007,MATCH($E73,'Modified Iteration Data'!$AB$8:$AB$1007,0),0)</f>
        <v>28227562.215059597</v>
      </c>
      <c r="H73" s="14">
        <f t="shared" si="67"/>
        <v>39501083.660672098</v>
      </c>
      <c r="I73" s="14">
        <f t="shared" si="68"/>
        <v>28227562.215059597</v>
      </c>
      <c r="J73" s="3">
        <f t="shared" si="69"/>
        <v>28227562.215059597</v>
      </c>
      <c r="K73" s="3">
        <f t="shared" ref="K73" si="81">K72</f>
        <v>127606.86918618201</v>
      </c>
      <c r="L73" s="3">
        <f t="shared" si="70"/>
        <v>11103131.217483137</v>
      </c>
      <c r="M73" s="3">
        <f t="shared" ref="M73" si="82">M72</f>
        <v>127606.86918618201</v>
      </c>
      <c r="N73" s="3">
        <f t="shared" si="62"/>
        <v>39501083.660672098</v>
      </c>
      <c r="O73" s="3">
        <f t="shared" si="71"/>
        <v>11273.521445612501</v>
      </c>
      <c r="P73" s="15">
        <f t="shared" si="63"/>
        <v>0.28108426879786064</v>
      </c>
      <c r="Q73" t="str">
        <f t="shared" si="64"/>
        <v>$11,273, 28.1%</v>
      </c>
      <c r="R73">
        <f t="shared" si="72"/>
        <v>11</v>
      </c>
      <c r="S73">
        <f t="shared" si="73"/>
        <v>273</v>
      </c>
    </row>
    <row r="74" spans="2:19" x14ac:dyDescent="0.25">
      <c r="B74" s="28"/>
      <c r="D74" t="str">
        <f t="shared" si="76"/>
        <v>P80</v>
      </c>
      <c r="E74">
        <v>0.8</v>
      </c>
      <c r="F74" s="3" cm="1">
        <f t="array" ref="F74">INDEX('Modified Iteration Data'!$K$8:$K$1007,MATCH($E74,'Modified Iteration Data'!$Z$8:$Z$1007,0),0)</f>
        <v>40270359.585070297</v>
      </c>
      <c r="G74" s="3" cm="1">
        <f t="array" ref="G74">F74-INDEX('Modified Iteration Data'!$M$8:$M$1007,MATCH($E74,'Modified Iteration Data'!$AB$8:$AB$1007,0),0)</f>
        <v>28770929.8086305</v>
      </c>
      <c r="H74" s="14">
        <f t="shared" si="67"/>
        <v>40270359.585070297</v>
      </c>
      <c r="I74" s="14">
        <f t="shared" si="68"/>
        <v>28770929.8086305</v>
      </c>
      <c r="J74" s="3">
        <f t="shared" si="69"/>
        <v>28770929.8086305</v>
      </c>
      <c r="K74" s="3">
        <f t="shared" ref="K74" si="83">K73</f>
        <v>127606.86918618201</v>
      </c>
      <c r="L74" s="3">
        <f t="shared" si="70"/>
        <v>11329039.548310433</v>
      </c>
      <c r="M74" s="3">
        <f t="shared" ref="M74" si="84">M73</f>
        <v>127606.86918618201</v>
      </c>
      <c r="N74" s="3">
        <f t="shared" si="62"/>
        <v>40270359.585070297</v>
      </c>
      <c r="O74" s="3">
        <f t="shared" si="71"/>
        <v>11499.429776439798</v>
      </c>
      <c r="P74" s="15">
        <f t="shared" si="63"/>
        <v>0.28132456886504992</v>
      </c>
      <c r="Q74" t="str">
        <f t="shared" si="64"/>
        <v>$11,499, 28.1%</v>
      </c>
      <c r="R74">
        <f t="shared" si="72"/>
        <v>11</v>
      </c>
      <c r="S74">
        <f t="shared" si="73"/>
        <v>499</v>
      </c>
    </row>
    <row r="75" spans="2:19" x14ac:dyDescent="0.25">
      <c r="B75" s="28"/>
      <c r="D75" t="str">
        <f t="shared" si="76"/>
        <v>P85</v>
      </c>
      <c r="E75">
        <v>0.85</v>
      </c>
      <c r="F75" s="3" cm="1">
        <f t="array" ref="F75">INDEX('Modified Iteration Data'!$K$8:$K$1007,MATCH($E75,'Modified Iteration Data'!$Z$8:$Z$1007,0),0)</f>
        <v>41395066.4944475</v>
      </c>
      <c r="G75" s="3" cm="1">
        <f t="array" ref="G75">F75-INDEX('Modified Iteration Data'!$M$8:$M$1007,MATCH($E75,'Modified Iteration Data'!$AB$8:$AB$1007,0),0)</f>
        <v>29681131.351034604</v>
      </c>
      <c r="H75" s="14">
        <f t="shared" si="67"/>
        <v>41395066.4944475</v>
      </c>
      <c r="I75" s="14">
        <f t="shared" si="68"/>
        <v>29681131.351034604</v>
      </c>
      <c r="J75" s="3">
        <f t="shared" si="69"/>
        <v>29681131.351034604</v>
      </c>
      <c r="K75" s="3">
        <f t="shared" ref="K75" si="85">K74</f>
        <v>127606.86918618201</v>
      </c>
      <c r="L75" s="3">
        <f t="shared" si="70"/>
        <v>11543544.915283531</v>
      </c>
      <c r="M75" s="3">
        <f t="shared" ref="M75" si="86">M74</f>
        <v>127606.86918618201</v>
      </c>
      <c r="N75" s="3">
        <f t="shared" si="62"/>
        <v>41395066.4944475</v>
      </c>
      <c r="O75" s="3">
        <f t="shared" si="71"/>
        <v>11713.935143412895</v>
      </c>
      <c r="P75" s="15">
        <f t="shared" si="63"/>
        <v>0.27886286683056583</v>
      </c>
      <c r="Q75" t="str">
        <f t="shared" si="64"/>
        <v>$11,713, 27.9%</v>
      </c>
      <c r="R75">
        <f t="shared" si="72"/>
        <v>11</v>
      </c>
      <c r="S75">
        <f t="shared" si="73"/>
        <v>713</v>
      </c>
    </row>
    <row r="76" spans="2:19" x14ac:dyDescent="0.25">
      <c r="B76" s="28"/>
      <c r="D76" t="str">
        <f t="shared" si="76"/>
        <v>P90</v>
      </c>
      <c r="E76">
        <v>0.9</v>
      </c>
      <c r="F76" s="3" cm="1">
        <f t="array" ref="F76">INDEX('Modified Iteration Data'!$K$8:$K$1007,MATCH($E76,'Modified Iteration Data'!$Z$8:$Z$1007,0),0)</f>
        <v>42297880.630149104</v>
      </c>
      <c r="G76" s="3" cm="1">
        <f t="array" ref="G76">F76-INDEX('Modified Iteration Data'!$M$8:$M$1007,MATCH($E76,'Modified Iteration Data'!$AB$8:$AB$1007,0),0)</f>
        <v>30289510.303003807</v>
      </c>
      <c r="H76" s="14">
        <f t="shared" si="67"/>
        <v>42297880.630149104</v>
      </c>
      <c r="I76" s="14">
        <f t="shared" si="68"/>
        <v>30289510.303003807</v>
      </c>
      <c r="J76" s="3">
        <f t="shared" si="69"/>
        <v>30289510.303003807</v>
      </c>
      <c r="K76" s="3">
        <f t="shared" ref="K76" si="87">K75</f>
        <v>127606.86918618201</v>
      </c>
      <c r="L76" s="3">
        <f t="shared" si="70"/>
        <v>11837980.099015933</v>
      </c>
      <c r="M76" s="3">
        <f t="shared" ref="M76" si="88">M75</f>
        <v>127606.86918618201</v>
      </c>
      <c r="N76" s="3">
        <f t="shared" si="62"/>
        <v>42297880.630149104</v>
      </c>
      <c r="O76" s="3">
        <f t="shared" si="71"/>
        <v>12008.370327145298</v>
      </c>
      <c r="P76" s="15">
        <f t="shared" si="63"/>
        <v>0.27987175533750147</v>
      </c>
      <c r="Q76" t="str">
        <f t="shared" si="64"/>
        <v>$12,008, 28%</v>
      </c>
      <c r="R76">
        <f t="shared" si="72"/>
        <v>12</v>
      </c>
      <c r="S76">
        <f t="shared" si="73"/>
        <v>8</v>
      </c>
    </row>
    <row r="77" spans="2:19" x14ac:dyDescent="0.25">
      <c r="B77" s="28"/>
      <c r="D77" t="str">
        <f t="shared" si="76"/>
        <v>P95</v>
      </c>
      <c r="E77">
        <v>0.95</v>
      </c>
      <c r="F77" s="3" cm="1">
        <f t="array" ref="F77">INDEX('Modified Iteration Data'!$K$8:$K$1007,MATCH($E77,'Modified Iteration Data'!$Z$8:$Z$1007,0),0)</f>
        <v>43838640.450426601</v>
      </c>
      <c r="G77" s="3" cm="1">
        <f t="array" ref="G77">F77-INDEX('Modified Iteration Data'!$M$8:$M$1007,MATCH($E77,'Modified Iteration Data'!$AB$8:$AB$1007,0),0)</f>
        <v>31453377.477356296</v>
      </c>
      <c r="H77" s="14">
        <f t="shared" si="67"/>
        <v>43838640.450426601</v>
      </c>
      <c r="I77" s="14">
        <f t="shared" si="68"/>
        <v>31453377.477356296</v>
      </c>
      <c r="J77" s="3">
        <f t="shared" si="69"/>
        <v>31453377.477356296</v>
      </c>
      <c r="K77" s="3">
        <f t="shared" ref="K77" si="89">K76</f>
        <v>127606.86918618201</v>
      </c>
      <c r="L77" s="3">
        <f t="shared" si="70"/>
        <v>12214872.74494094</v>
      </c>
      <c r="M77" s="3">
        <f t="shared" ref="M77" si="90">M76</f>
        <v>127606.86918618201</v>
      </c>
      <c r="N77" s="3">
        <f t="shared" si="62"/>
        <v>43838640.450426601</v>
      </c>
      <c r="O77" s="3">
        <f t="shared" si="71"/>
        <v>12385.262973070305</v>
      </c>
      <c r="P77" s="15">
        <f t="shared" si="63"/>
        <v>0.27863260857173949</v>
      </c>
      <c r="Q77" t="str">
        <f t="shared" si="64"/>
        <v>$12,385, 27.9%</v>
      </c>
      <c r="R77">
        <f t="shared" si="72"/>
        <v>12</v>
      </c>
      <c r="S77">
        <f t="shared" si="73"/>
        <v>385</v>
      </c>
    </row>
    <row r="86" spans="4:19" x14ac:dyDescent="0.25">
      <c r="K86" s="14">
        <f>H35</f>
        <v>0</v>
      </c>
      <c r="L86" s="14">
        <f>I35</f>
        <v>0</v>
      </c>
      <c r="M86" s="14">
        <v>0</v>
      </c>
      <c r="N86" s="14">
        <v>0</v>
      </c>
      <c r="O86" s="14">
        <f>O20</f>
        <v>0</v>
      </c>
    </row>
    <row r="87" spans="4:19" x14ac:dyDescent="0.25">
      <c r="F87" s="39" t="s">
        <v>25</v>
      </c>
      <c r="G87" s="39"/>
      <c r="H87" s="39"/>
      <c r="I87" s="39"/>
      <c r="J87" s="39"/>
      <c r="K87" s="35" t="s">
        <v>35</v>
      </c>
      <c r="L87" s="35"/>
      <c r="M87" s="35"/>
      <c r="N87" s="35"/>
      <c r="O87" s="35"/>
      <c r="P87" s="39" t="s">
        <v>52</v>
      </c>
      <c r="Q87" s="39"/>
      <c r="R87" s="39"/>
      <c r="S87" s="39"/>
    </row>
    <row r="88" spans="4:19" ht="90" x14ac:dyDescent="0.25">
      <c r="D88" s="2" t="s">
        <v>40</v>
      </c>
      <c r="E88" s="2" t="s">
        <v>39</v>
      </c>
      <c r="F88" s="12" t="s">
        <v>60</v>
      </c>
      <c r="G88" s="12" t="s">
        <v>61</v>
      </c>
      <c r="H88" s="12" t="s">
        <v>62</v>
      </c>
      <c r="I88" s="12" t="s">
        <v>63</v>
      </c>
      <c r="J88" s="12" t="s">
        <v>1</v>
      </c>
      <c r="K88" s="2" t="s">
        <v>60</v>
      </c>
      <c r="L88" s="2" t="s">
        <v>61</v>
      </c>
      <c r="M88" s="2" t="s">
        <v>62</v>
      </c>
      <c r="N88" s="2" t="s">
        <v>63</v>
      </c>
      <c r="O88" s="2" t="s">
        <v>1</v>
      </c>
      <c r="P88" s="12" t="s">
        <v>13</v>
      </c>
      <c r="Q88" s="12" t="s">
        <v>64</v>
      </c>
      <c r="R88" s="12" t="s">
        <v>65</v>
      </c>
      <c r="S88" s="12" t="s">
        <v>66</v>
      </c>
    </row>
    <row r="89" spans="4:19" x14ac:dyDescent="0.25">
      <c r="D89" t="str">
        <f>"P"&amp;E89*100</f>
        <v>P50</v>
      </c>
      <c r="E89">
        <v>0.5</v>
      </c>
      <c r="F89" s="14">
        <f>F38</f>
        <v>4182247.8999556699</v>
      </c>
      <c r="G89" s="14">
        <f>G38</f>
        <v>1703902.2812936497</v>
      </c>
      <c r="H89" s="14">
        <f>F23</f>
        <v>37481660.971513703</v>
      </c>
      <c r="I89" s="14">
        <f>G23</f>
        <v>26564865.467497598</v>
      </c>
      <c r="J89" s="3">
        <f>J23</f>
        <v>31610718</v>
      </c>
      <c r="K89" s="14">
        <f>F89+$K$86</f>
        <v>4182247.8999556699</v>
      </c>
      <c r="L89" s="14">
        <f>G89+$L$86</f>
        <v>1703902.2812936497</v>
      </c>
      <c r="M89" s="14">
        <f>H89+$M$86</f>
        <v>37481660.971513703</v>
      </c>
      <c r="N89" s="14">
        <f>I89+$N$86</f>
        <v>26564865.467497598</v>
      </c>
      <c r="O89" s="14">
        <f>J89+$O$86</f>
        <v>31610718</v>
      </c>
      <c r="P89" s="14">
        <f>K89-L89</f>
        <v>2478345.6186620202</v>
      </c>
      <c r="Q89" s="14">
        <f>M89-N89</f>
        <v>10916795.504016105</v>
      </c>
      <c r="R89">
        <f>O89/P89</f>
        <v>12.7547658252224</v>
      </c>
      <c r="S89">
        <f>(O89-Q89)/P89</f>
        <v>8.3498937114170069</v>
      </c>
    </row>
    <row r="90" spans="4:19" x14ac:dyDescent="0.25">
      <c r="D90" t="str">
        <f>"P"&amp;E90*100</f>
        <v>P55</v>
      </c>
      <c r="E90">
        <v>0.55000000000000004</v>
      </c>
      <c r="F90" s="14">
        <f t="shared" ref="F90:G98" si="91">F39</f>
        <v>4314559.6453054501</v>
      </c>
      <c r="G90" s="14">
        <f t="shared" si="91"/>
        <v>1760491.8110576496</v>
      </c>
      <c r="H90" s="14">
        <f t="shared" ref="H90:I98" si="92">F24</f>
        <v>42506074.159285396</v>
      </c>
      <c r="I90" s="14">
        <f t="shared" si="92"/>
        <v>30353690.799658202</v>
      </c>
      <c r="J90" s="3">
        <f t="shared" ref="J90:J98" si="93">J24</f>
        <v>31610718</v>
      </c>
      <c r="K90" s="14">
        <f t="shared" ref="K90:K98" si="94">F90+$K$86</f>
        <v>4314559.6453054501</v>
      </c>
      <c r="L90" s="14">
        <f t="shared" ref="L90:L98" si="95">G90+$L$86</f>
        <v>1760491.8110576496</v>
      </c>
      <c r="M90" s="14">
        <f t="shared" ref="M90:M98" si="96">H90+$M$86</f>
        <v>42506074.159285396</v>
      </c>
      <c r="N90" s="14">
        <f t="shared" ref="N90:N98" si="97">I90+$N$86</f>
        <v>30353690.799658202</v>
      </c>
      <c r="O90" s="14">
        <f t="shared" ref="O90:O98" si="98">J90+$O$86</f>
        <v>31610718</v>
      </c>
      <c r="P90" s="14">
        <f t="shared" ref="P90:P98" si="99">K90-L90</f>
        <v>2554067.8342478005</v>
      </c>
      <c r="Q90" s="14">
        <f t="shared" ref="Q90:Q98" si="100">M90-N90</f>
        <v>12152383.359627195</v>
      </c>
      <c r="R90">
        <f t="shared" ref="R90:R98" si="101">O90/P90</f>
        <v>12.376616461054052</v>
      </c>
      <c r="S90">
        <f t="shared" ref="S90:S98" si="102">(O90-Q90)/P90</f>
        <v>7.6185661083287108</v>
      </c>
    </row>
    <row r="91" spans="4:19" x14ac:dyDescent="0.25">
      <c r="D91" t="str">
        <f>"P"&amp;E91*100</f>
        <v>P60</v>
      </c>
      <c r="E91">
        <v>0.6</v>
      </c>
      <c r="F91" s="14">
        <f t="shared" si="91"/>
        <v>4572570.8707006704</v>
      </c>
      <c r="G91" s="14">
        <f t="shared" si="91"/>
        <v>1874177.4996992201</v>
      </c>
      <c r="H91" s="14">
        <f t="shared" si="92"/>
        <v>36870711.617176503</v>
      </c>
      <c r="I91" s="14">
        <f t="shared" si="92"/>
        <v>26279580.890110999</v>
      </c>
      <c r="J91" s="3">
        <f t="shared" si="93"/>
        <v>31610718</v>
      </c>
      <c r="K91" s="14">
        <f t="shared" si="94"/>
        <v>4572570.8707006704</v>
      </c>
      <c r="L91" s="14">
        <f t="shared" si="95"/>
        <v>1874177.4996992201</v>
      </c>
      <c r="M91" s="14">
        <f t="shared" si="96"/>
        <v>36870711.617176503</v>
      </c>
      <c r="N91" s="14">
        <f t="shared" si="97"/>
        <v>26279580.890110999</v>
      </c>
      <c r="O91" s="14">
        <f t="shared" si="98"/>
        <v>31610718</v>
      </c>
      <c r="P91" s="14">
        <f t="shared" si="99"/>
        <v>2698393.3710014503</v>
      </c>
      <c r="Q91" s="14">
        <f t="shared" si="100"/>
        <v>10591130.727065504</v>
      </c>
      <c r="R91">
        <f t="shared" si="101"/>
        <v>11.714644106269935</v>
      </c>
      <c r="S91">
        <f t="shared" si="102"/>
        <v>7.7896675476687562</v>
      </c>
    </row>
    <row r="92" spans="4:19" x14ac:dyDescent="0.25">
      <c r="D92" t="str">
        <f t="shared" ref="D92:D98" si="103">"P"&amp;E92*100</f>
        <v>P65</v>
      </c>
      <c r="E92">
        <v>0.65</v>
      </c>
      <c r="F92" s="14">
        <f t="shared" si="91"/>
        <v>4818302.1536213597</v>
      </c>
      <c r="G92" s="14">
        <f t="shared" si="91"/>
        <v>1995746.14564058</v>
      </c>
      <c r="H92" s="14">
        <f t="shared" si="92"/>
        <v>31741095.7345143</v>
      </c>
      <c r="I92" s="14">
        <f t="shared" si="92"/>
        <v>22485136.4865858</v>
      </c>
      <c r="J92" s="3">
        <f t="shared" si="93"/>
        <v>31610718</v>
      </c>
      <c r="K92" s="14">
        <f t="shared" si="94"/>
        <v>4818302.1536213597</v>
      </c>
      <c r="L92" s="14">
        <f t="shared" si="95"/>
        <v>1995746.14564058</v>
      </c>
      <c r="M92" s="14">
        <f t="shared" si="96"/>
        <v>31741095.7345143</v>
      </c>
      <c r="N92" s="14">
        <f t="shared" si="97"/>
        <v>22485136.4865858</v>
      </c>
      <c r="O92" s="14">
        <f t="shared" si="98"/>
        <v>31610718</v>
      </c>
      <c r="P92" s="14">
        <f t="shared" si="99"/>
        <v>2822556.0079807797</v>
      </c>
      <c r="Q92" s="14">
        <f t="shared" si="100"/>
        <v>9255959.2479285002</v>
      </c>
      <c r="R92">
        <f t="shared" si="101"/>
        <v>11.199323560142178</v>
      </c>
      <c r="S92">
        <f t="shared" si="102"/>
        <v>7.9200408030393019</v>
      </c>
    </row>
    <row r="93" spans="4:19" x14ac:dyDescent="0.25">
      <c r="D93" t="str">
        <f t="shared" si="103"/>
        <v>P70</v>
      </c>
      <c r="E93">
        <v>0.7</v>
      </c>
      <c r="F93" s="14">
        <f t="shared" si="91"/>
        <v>5015371.2500264496</v>
      </c>
      <c r="G93" s="14">
        <f t="shared" si="91"/>
        <v>2087056.0521535696</v>
      </c>
      <c r="H93" s="14">
        <f t="shared" si="92"/>
        <v>39867207.038276203</v>
      </c>
      <c r="I93" s="14">
        <f t="shared" si="92"/>
        <v>28507824.537744999</v>
      </c>
      <c r="J93" s="3">
        <f t="shared" si="93"/>
        <v>31610718</v>
      </c>
      <c r="K93" s="14">
        <f t="shared" si="94"/>
        <v>5015371.2500264496</v>
      </c>
      <c r="L93" s="14">
        <f t="shared" si="95"/>
        <v>2087056.0521535696</v>
      </c>
      <c r="M93" s="14">
        <f t="shared" si="96"/>
        <v>39867207.038276203</v>
      </c>
      <c r="N93" s="14">
        <f t="shared" si="97"/>
        <v>28507824.537744999</v>
      </c>
      <c r="O93" s="14">
        <f t="shared" si="98"/>
        <v>31610718</v>
      </c>
      <c r="P93" s="14">
        <f t="shared" si="99"/>
        <v>2928315.1978728799</v>
      </c>
      <c r="Q93" s="14">
        <f t="shared" si="100"/>
        <v>11359382.500531204</v>
      </c>
      <c r="R93">
        <f t="shared" si="101"/>
        <v>10.794848185387263</v>
      </c>
      <c r="S93">
        <f t="shared" si="102"/>
        <v>6.9156952483050018</v>
      </c>
    </row>
    <row r="94" spans="4:19" x14ac:dyDescent="0.25">
      <c r="D94" t="str">
        <f t="shared" si="103"/>
        <v>P75</v>
      </c>
      <c r="E94">
        <v>0.75</v>
      </c>
      <c r="F94" s="14">
        <f t="shared" si="91"/>
        <v>5182319.5694937501</v>
      </c>
      <c r="G94" s="14">
        <f t="shared" si="91"/>
        <v>2139301.1146289106</v>
      </c>
      <c r="H94" s="14">
        <f t="shared" si="92"/>
        <v>37975916.520870298</v>
      </c>
      <c r="I94" s="14">
        <f t="shared" si="92"/>
        <v>27203214.089577101</v>
      </c>
      <c r="J94" s="3">
        <f t="shared" si="93"/>
        <v>31610718</v>
      </c>
      <c r="K94" s="14">
        <f t="shared" si="94"/>
        <v>5182319.5694937501</v>
      </c>
      <c r="L94" s="14">
        <f t="shared" si="95"/>
        <v>2139301.1146289106</v>
      </c>
      <c r="M94" s="14">
        <f t="shared" si="96"/>
        <v>37975916.520870298</v>
      </c>
      <c r="N94" s="14">
        <f t="shared" si="97"/>
        <v>27203214.089577101</v>
      </c>
      <c r="O94" s="14">
        <f t="shared" si="98"/>
        <v>31610718</v>
      </c>
      <c r="P94" s="14">
        <f t="shared" si="99"/>
        <v>3043018.4548648396</v>
      </c>
      <c r="Q94" s="14">
        <f t="shared" si="100"/>
        <v>10772702.431293197</v>
      </c>
      <c r="R94">
        <f t="shared" si="101"/>
        <v>10.387948173453992</v>
      </c>
      <c r="S94">
        <f t="shared" si="102"/>
        <v>6.8478111052508739</v>
      </c>
    </row>
    <row r="95" spans="4:19" x14ac:dyDescent="0.25">
      <c r="D95" t="str">
        <f t="shared" si="103"/>
        <v>P80</v>
      </c>
      <c r="E95">
        <v>0.8</v>
      </c>
      <c r="F95" s="14">
        <f t="shared" si="91"/>
        <v>5623391.0198184801</v>
      </c>
      <c r="G95" s="14">
        <f t="shared" si="91"/>
        <v>2334923.2192291399</v>
      </c>
      <c r="H95" s="14">
        <f t="shared" si="92"/>
        <v>34889854.103178501</v>
      </c>
      <c r="I95" s="14">
        <f t="shared" si="92"/>
        <v>24834625.689735699</v>
      </c>
      <c r="J95" s="3">
        <f t="shared" si="93"/>
        <v>31610718</v>
      </c>
      <c r="K95" s="14">
        <f t="shared" si="94"/>
        <v>5623391.0198184801</v>
      </c>
      <c r="L95" s="14">
        <f t="shared" si="95"/>
        <v>2334923.2192291399</v>
      </c>
      <c r="M95" s="14">
        <f t="shared" si="96"/>
        <v>34889854.103178501</v>
      </c>
      <c r="N95" s="14">
        <f t="shared" si="97"/>
        <v>24834625.689735699</v>
      </c>
      <c r="O95" s="14">
        <f t="shared" si="98"/>
        <v>31610718</v>
      </c>
      <c r="P95" s="14">
        <f t="shared" si="99"/>
        <v>3288467.8005893403</v>
      </c>
      <c r="Q95" s="14">
        <f t="shared" si="100"/>
        <v>10055228.413442802</v>
      </c>
      <c r="R95">
        <f t="shared" si="101"/>
        <v>9.6125976949918464</v>
      </c>
      <c r="S95">
        <f t="shared" si="102"/>
        <v>6.5548732399612204</v>
      </c>
    </row>
    <row r="96" spans="4:19" x14ac:dyDescent="0.25">
      <c r="D96" t="str">
        <f t="shared" si="103"/>
        <v>P85</v>
      </c>
      <c r="E96">
        <v>0.85</v>
      </c>
      <c r="F96" s="14">
        <f t="shared" si="91"/>
        <v>6055274.0720918896</v>
      </c>
      <c r="G96" s="14">
        <f t="shared" si="91"/>
        <v>2498041.5975434398</v>
      </c>
      <c r="H96" s="14">
        <f t="shared" si="92"/>
        <v>33573505.962272398</v>
      </c>
      <c r="I96" s="14">
        <f t="shared" si="92"/>
        <v>23948078.6297106</v>
      </c>
      <c r="J96" s="3">
        <f t="shared" si="93"/>
        <v>31610718</v>
      </c>
      <c r="K96" s="14">
        <f t="shared" si="94"/>
        <v>6055274.0720918896</v>
      </c>
      <c r="L96" s="14">
        <f t="shared" si="95"/>
        <v>2498041.5975434398</v>
      </c>
      <c r="M96" s="14">
        <f t="shared" si="96"/>
        <v>33573505.962272398</v>
      </c>
      <c r="N96" s="14">
        <f t="shared" si="97"/>
        <v>23948078.6297106</v>
      </c>
      <c r="O96" s="14">
        <f t="shared" si="98"/>
        <v>31610718</v>
      </c>
      <c r="P96" s="14">
        <f t="shared" si="99"/>
        <v>3557232.4745484497</v>
      </c>
      <c r="Q96" s="14">
        <f t="shared" si="100"/>
        <v>9625427.3325617984</v>
      </c>
      <c r="R96">
        <f t="shared" si="101"/>
        <v>8.8863233500117591</v>
      </c>
      <c r="S96">
        <f t="shared" si="102"/>
        <v>6.1804480940563167</v>
      </c>
    </row>
    <row r="97" spans="4:19" x14ac:dyDescent="0.25">
      <c r="D97" t="str">
        <f t="shared" si="103"/>
        <v>P90</v>
      </c>
      <c r="E97">
        <v>0.9</v>
      </c>
      <c r="F97" s="14">
        <f t="shared" si="91"/>
        <v>6551814.9932604302</v>
      </c>
      <c r="G97" s="14">
        <f t="shared" si="91"/>
        <v>2718417.0774020003</v>
      </c>
      <c r="H97" s="14">
        <f t="shared" si="92"/>
        <v>41486601.415725701</v>
      </c>
      <c r="I97" s="14">
        <f t="shared" si="92"/>
        <v>29779644.7539436</v>
      </c>
      <c r="J97" s="3">
        <f t="shared" si="93"/>
        <v>31610718</v>
      </c>
      <c r="K97" s="14">
        <f t="shared" si="94"/>
        <v>6551814.9932604302</v>
      </c>
      <c r="L97" s="14">
        <f t="shared" si="95"/>
        <v>2718417.0774020003</v>
      </c>
      <c r="M97" s="14">
        <f t="shared" si="96"/>
        <v>41486601.415725701</v>
      </c>
      <c r="N97" s="14">
        <f t="shared" si="97"/>
        <v>29779644.7539436</v>
      </c>
      <c r="O97" s="14">
        <f t="shared" si="98"/>
        <v>31610718</v>
      </c>
      <c r="P97" s="14">
        <f t="shared" si="99"/>
        <v>3833397.9158584299</v>
      </c>
      <c r="Q97" s="14">
        <f t="shared" si="100"/>
        <v>11706956.661782101</v>
      </c>
      <c r="R97">
        <f t="shared" si="101"/>
        <v>8.2461353331542337</v>
      </c>
      <c r="S97">
        <f t="shared" si="102"/>
        <v>5.1921980903359364</v>
      </c>
    </row>
    <row r="98" spans="4:19" x14ac:dyDescent="0.25">
      <c r="D98" t="str">
        <f t="shared" si="103"/>
        <v>P95</v>
      </c>
      <c r="E98">
        <v>0.95</v>
      </c>
      <c r="F98" s="14">
        <f t="shared" si="91"/>
        <v>7301855.2472569998</v>
      </c>
      <c r="G98" s="14">
        <f t="shared" si="91"/>
        <v>3065260.8151794206</v>
      </c>
      <c r="H98" s="14">
        <f t="shared" si="92"/>
        <v>41601338.208934203</v>
      </c>
      <c r="I98" s="14">
        <f t="shared" si="92"/>
        <v>29569686.793516401</v>
      </c>
      <c r="J98" s="3">
        <f t="shared" si="93"/>
        <v>31610718</v>
      </c>
      <c r="K98" s="14">
        <f t="shared" si="94"/>
        <v>7301855.2472569998</v>
      </c>
      <c r="L98" s="14">
        <f t="shared" si="95"/>
        <v>3065260.8151794206</v>
      </c>
      <c r="M98" s="14">
        <f t="shared" si="96"/>
        <v>41601338.208934203</v>
      </c>
      <c r="N98" s="14">
        <f t="shared" si="97"/>
        <v>29569686.793516401</v>
      </c>
      <c r="O98" s="14">
        <f t="shared" si="98"/>
        <v>31610718</v>
      </c>
      <c r="P98" s="14">
        <f t="shared" si="99"/>
        <v>4236594.4320775792</v>
      </c>
      <c r="Q98" s="14">
        <f t="shared" si="100"/>
        <v>12031651.415417802</v>
      </c>
      <c r="R98">
        <f t="shared" si="101"/>
        <v>7.4613509758351952</v>
      </c>
      <c r="S98">
        <f t="shared" si="102"/>
        <v>4.6214163046475134</v>
      </c>
    </row>
  </sheetData>
  <mergeCells count="18">
    <mergeCell ref="F87:J87"/>
    <mergeCell ref="K87:O87"/>
    <mergeCell ref="P87:S87"/>
    <mergeCell ref="P21:T21"/>
    <mergeCell ref="F36:G36"/>
    <mergeCell ref="H36:I36"/>
    <mergeCell ref="J36:P36"/>
    <mergeCell ref="F51:G51"/>
    <mergeCell ref="H51:I51"/>
    <mergeCell ref="J51:P51"/>
    <mergeCell ref="F66:G66"/>
    <mergeCell ref="H66:I66"/>
    <mergeCell ref="J66:P66"/>
    <mergeCell ref="F6:G6"/>
    <mergeCell ref="H6:I6"/>
    <mergeCell ref="J6:L6"/>
    <mergeCell ref="F21:J21"/>
    <mergeCell ref="K21:O2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B2FDA889-7153-4F7F-998F-ABF7EF4187A4}"/>
</file>

<file path=customXml/itemProps2.xml><?xml version="1.0" encoding="utf-8"?>
<ds:datastoreItem xmlns:ds="http://schemas.openxmlformats.org/officeDocument/2006/customXml" ds:itemID="{C39C15EE-9B56-41AB-AE58-A44E0911CC04}"/>
</file>

<file path=customXml/itemProps3.xml><?xml version="1.0" encoding="utf-8"?>
<ds:datastoreItem xmlns:ds="http://schemas.openxmlformats.org/officeDocument/2006/customXml" ds:itemID="{D7ED0524-4D01-4AFB-9846-711387434E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9</vt:i4>
      </vt:variant>
    </vt:vector>
  </HeadingPairs>
  <TitlesOfParts>
    <vt:vector size="14" baseType="lpstr">
      <vt:lpstr>Stocastic Model Raw Data</vt:lpstr>
      <vt:lpstr>FLISR Model Raw Data</vt:lpstr>
      <vt:lpstr>Modified Iteration Data</vt:lpstr>
      <vt:lpstr>Life-Cycle NPV</vt:lpstr>
      <vt:lpstr>Life-Cycle P-Values</vt:lpstr>
      <vt:lpstr>Life-Cycle NPV Figure</vt:lpstr>
      <vt:lpstr>Life-Cycle NPV Figure Ex</vt:lpstr>
      <vt:lpstr>CMI</vt:lpstr>
      <vt:lpstr>CMI$</vt:lpstr>
      <vt:lpstr>Rest$</vt:lpstr>
      <vt:lpstr>Rest$ &amp; CMI$</vt:lpstr>
      <vt:lpstr>$ per CMI</vt:lpstr>
      <vt:lpstr>Capital - $Rest Benefit per CMI</vt:lpstr>
      <vt:lpstr>NPV Benefit 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2022-04-08T17:22:39Z</dcterms:created>
  <dcterms:modified xsi:type="dcterms:W3CDTF">2022-04-08T17:22:42Z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